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10.226.112.52\SienFolder\旧施設支援課\★施設運営係\02_軽費・ケアハウス\★R8　軽費\★処遇改善加算体制届（加算届）\HP更新\"/>
    </mc:Choice>
  </mc:AlternateContent>
  <xr:revisionPtr revIDLastSave="0" documentId="13_ncr:1_{339AEAF9-FA56-47F1-A15E-A14D4A1F21A7}" xr6:coauthVersionLast="47" xr6:coauthVersionMax="47" xr10:uidLastSave="{00000000-0000-0000-0000-000000000000}"/>
  <bookViews>
    <workbookView xWindow="-120" yWindow="-120" windowWidth="20730" windowHeight="11040" activeTab="2" xr2:uid="{00000000-000D-0000-FFFF-FFFF00000000}"/>
  </bookViews>
  <sheets>
    <sheet name="提出書類一覧" sheetId="1" r:id="rId1"/>
    <sheet name="届出書（別紙2）" sheetId="5" r:id="rId2"/>
    <sheet name="別紙１ー1" sheetId="6" r:id="rId3"/>
    <sheet name="備考（1）" sheetId="7" r:id="rId4"/>
    <sheet name="別紙１－２" sheetId="8" r:id="rId5"/>
    <sheet name="備考（1－2）" sheetId="9" r:id="rId6"/>
    <sheet name="別紙12-2" sheetId="17" r:id="rId7"/>
    <sheet name="別紙14-6" sheetId="18" r:id="rId8"/>
    <sheet name="別紙28" sheetId="19" r:id="rId9"/>
    <sheet name="別紙32" sheetId="20" r:id="rId10"/>
    <sheet name="別紙32-2" sheetId="21" r:id="rId11"/>
    <sheet name="別紙33" sheetId="22" r:id="rId12"/>
    <sheet name="別紙34-2" sheetId="23" r:id="rId13"/>
    <sheet name="別紙35" sheetId="24" r:id="rId14"/>
    <sheet name="参考計算書Ａ（有資格者の割合）" sheetId="2" r:id="rId15"/>
    <sheet name="参考計算書B（勤続年数）" sheetId="3" r:id="rId16"/>
    <sheet name="参考計算書Ｃ（常勤職員の割合）" sheetId="4" r:id="rId17"/>
    <sheet name="参考様式１（勤務表）" sheetId="10" r:id="rId18"/>
    <sheet name="参考様式１（勤務表_シフト記号表）" sheetId="11" r:id="rId19"/>
    <sheet name="プルダウン・リスト" sheetId="15" state="hidden" r:id="rId20"/>
    <sheet name="記入方法" sheetId="12" r:id="rId21"/>
    <sheet name="【記載例】参考様式１（勤務表）" sheetId="13" r:id="rId22"/>
    <sheet name="【記載例】参考様式１（勤務表_シフト記号表）" sheetId="14" r:id="rId23"/>
    <sheet name="別紙5" sheetId="16" r:id="rId24"/>
    <sheet name="参考様式（短期利用）" sheetId="25" r:id="rId25"/>
  </sheets>
  <definedNames>
    <definedName name="_xlnm.Print_Area" localSheetId="2">別紙１ー1!$A$1:$AG$42</definedName>
    <definedName name="_xlnm.Print_Area" localSheetId="4">'別紙１－２'!$A$1:$AF$31</definedName>
    <definedName name="_xlnm.Print_Area" localSheetId="6">'別紙12-2'!$A$1:$AH$70</definedName>
    <definedName name="_xlnm.Print_Area" localSheetId="7">'別紙14-6'!$A$1:$AE$59</definedName>
    <definedName name="_xlnm.Print_Titles" localSheetId="0">提出書類一覧!$2:$2</definedName>
    <definedName name="職種">プルダウン・リスト!$C$21:$L$21</definedName>
    <definedName name="生活相談員">プルダウン・リスト!$D$22:$D$31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24" i="17" l="1"/>
  <c r="T24" i="17"/>
  <c r="D47" i="14"/>
  <c r="L46" i="14"/>
  <c r="L45" i="14"/>
  <c r="L47" i="14" s="1"/>
  <c r="D44" i="14"/>
  <c r="L43" i="14"/>
  <c r="L44" i="14" s="1"/>
  <c r="L42" i="14"/>
  <c r="D41" i="14"/>
  <c r="L40" i="14"/>
  <c r="L39" i="14"/>
  <c r="L41" i="14" s="1"/>
  <c r="D38" i="14"/>
  <c r="D37" i="14"/>
  <c r="D36" i="14"/>
  <c r="D35" i="14"/>
  <c r="D34" i="14"/>
  <c r="D33" i="14"/>
  <c r="D32" i="14"/>
  <c r="D31" i="14"/>
  <c r="D30" i="14"/>
  <c r="D29" i="14"/>
  <c r="D28" i="14"/>
  <c r="D27" i="14"/>
  <c r="D26" i="14"/>
  <c r="D25" i="14"/>
  <c r="D24" i="14"/>
  <c r="D23" i="14"/>
  <c r="L22" i="14"/>
  <c r="D22" i="14"/>
  <c r="L21" i="14"/>
  <c r="D21" i="14"/>
  <c r="L20" i="14"/>
  <c r="D20" i="14"/>
  <c r="L19" i="14"/>
  <c r="D19" i="14"/>
  <c r="L18" i="14"/>
  <c r="D18" i="14"/>
  <c r="L17" i="14"/>
  <c r="D17" i="14"/>
  <c r="L16" i="14"/>
  <c r="D16" i="14"/>
  <c r="L15" i="14"/>
  <c r="D15" i="14"/>
  <c r="L14" i="14"/>
  <c r="D14" i="14"/>
  <c r="L13" i="14"/>
  <c r="D13" i="14"/>
  <c r="L12" i="14"/>
  <c r="D12" i="14"/>
  <c r="L11" i="14"/>
  <c r="D11" i="14"/>
  <c r="L10" i="14"/>
  <c r="D10" i="14"/>
  <c r="L9" i="14"/>
  <c r="D9" i="14"/>
  <c r="L8" i="14"/>
  <c r="D8" i="14"/>
  <c r="L7" i="14"/>
  <c r="D7" i="14"/>
  <c r="L6" i="14"/>
  <c r="D6" i="14"/>
  <c r="AA96" i="13"/>
  <c r="AF91" i="13"/>
  <c r="AA91" i="13"/>
  <c r="P91" i="13"/>
  <c r="K91" i="13"/>
  <c r="U91" i="13" s="1"/>
  <c r="P96" i="13" s="1"/>
  <c r="AA90" i="13"/>
  <c r="P90" i="13"/>
  <c r="K90" i="13"/>
  <c r="AH88" i="13"/>
  <c r="AF90" i="13" s="1"/>
  <c r="AM86" i="13"/>
  <c r="AJ86" i="13"/>
  <c r="AH86" i="13"/>
  <c r="W86" i="13"/>
  <c r="K96" i="13" s="1"/>
  <c r="T86" i="13"/>
  <c r="R86" i="13"/>
  <c r="O84" i="13"/>
  <c r="BA76" i="13"/>
  <c r="AZ76" i="13"/>
  <c r="AY76" i="13"/>
  <c r="AX76" i="13"/>
  <c r="AW76" i="13"/>
  <c r="AV76" i="13"/>
  <c r="AU76" i="13"/>
  <c r="AT76" i="13"/>
  <c r="AS76" i="13"/>
  <c r="AR76" i="13"/>
  <c r="AQ76" i="13"/>
  <c r="AP76" i="13"/>
  <c r="AO76" i="13"/>
  <c r="AN76" i="13"/>
  <c r="AM76" i="13"/>
  <c r="AL76" i="13"/>
  <c r="AK76" i="13"/>
  <c r="AJ76" i="13"/>
  <c r="AI76" i="13"/>
  <c r="AH76" i="13"/>
  <c r="AG76" i="13"/>
  <c r="AF76" i="13"/>
  <c r="AE76" i="13"/>
  <c r="AD76" i="13"/>
  <c r="AC76" i="13"/>
  <c r="AB76" i="13"/>
  <c r="AA76" i="13"/>
  <c r="Z76" i="13"/>
  <c r="Y76" i="13"/>
  <c r="X76" i="13"/>
  <c r="W76" i="13"/>
  <c r="BB76" i="13" s="1"/>
  <c r="BD76" i="13" s="1"/>
  <c r="H76" i="13"/>
  <c r="F76" i="13"/>
  <c r="BA74" i="13"/>
  <c r="AZ74" i="13"/>
  <c r="AY74" i="13"/>
  <c r="AX74" i="13"/>
  <c r="AW74" i="13"/>
  <c r="AV74" i="13"/>
  <c r="AU74" i="13"/>
  <c r="AT74" i="13"/>
  <c r="AS74" i="13"/>
  <c r="AR74" i="13"/>
  <c r="AQ74" i="13"/>
  <c r="AP74" i="13"/>
  <c r="AO74" i="13"/>
  <c r="AN74" i="13"/>
  <c r="AM74" i="13"/>
  <c r="AL74" i="13"/>
  <c r="AK74" i="13"/>
  <c r="AJ74" i="13"/>
  <c r="AI74" i="13"/>
  <c r="AH74" i="13"/>
  <c r="AG74" i="13"/>
  <c r="AF74" i="13"/>
  <c r="AE74" i="13"/>
  <c r="AD74" i="13"/>
  <c r="AC74" i="13"/>
  <c r="AB74" i="13"/>
  <c r="AA74" i="13"/>
  <c r="Z74" i="13"/>
  <c r="Y74" i="13"/>
  <c r="X74" i="13"/>
  <c r="W74" i="13"/>
  <c r="H74" i="13"/>
  <c r="F74" i="13"/>
  <c r="BA72" i="13"/>
  <c r="AZ72" i="13"/>
  <c r="AY72" i="13"/>
  <c r="AX72" i="13"/>
  <c r="AW72" i="13"/>
  <c r="AV72" i="13"/>
  <c r="AU72" i="13"/>
  <c r="AT72" i="13"/>
  <c r="AS72" i="13"/>
  <c r="AR72" i="13"/>
  <c r="AQ72" i="13"/>
  <c r="AP72" i="13"/>
  <c r="AO72" i="13"/>
  <c r="AN72" i="13"/>
  <c r="AM72" i="13"/>
  <c r="AL72" i="13"/>
  <c r="AK72" i="13"/>
  <c r="AJ72" i="13"/>
  <c r="AI72" i="13"/>
  <c r="AH72" i="13"/>
  <c r="AG72" i="13"/>
  <c r="AF72" i="13"/>
  <c r="AE72" i="13"/>
  <c r="AD72" i="13"/>
  <c r="AC72" i="13"/>
  <c r="AB72" i="13"/>
  <c r="AA72" i="13"/>
  <c r="Z72" i="13"/>
  <c r="Y72" i="13"/>
  <c r="X72" i="13"/>
  <c r="W72" i="13"/>
  <c r="H72" i="13"/>
  <c r="F72" i="13"/>
  <c r="BA70" i="13"/>
  <c r="AZ70" i="13"/>
  <c r="AY70" i="13"/>
  <c r="AX70" i="13"/>
  <c r="AW70" i="13"/>
  <c r="AV70" i="13"/>
  <c r="AU70" i="13"/>
  <c r="AT70" i="13"/>
  <c r="AS70" i="13"/>
  <c r="AR70" i="13"/>
  <c r="AQ70" i="13"/>
  <c r="AP70" i="13"/>
  <c r="AO70" i="13"/>
  <c r="AN70" i="13"/>
  <c r="AM70" i="13"/>
  <c r="AL70" i="13"/>
  <c r="AK70" i="13"/>
  <c r="AJ70" i="13"/>
  <c r="AI70" i="13"/>
  <c r="AH70" i="13"/>
  <c r="AG70" i="13"/>
  <c r="AF70" i="13"/>
  <c r="AE70" i="13"/>
  <c r="AD70" i="13"/>
  <c r="AC70" i="13"/>
  <c r="AB70" i="13"/>
  <c r="AA70" i="13"/>
  <c r="Z70" i="13"/>
  <c r="BB70" i="13" s="1"/>
  <c r="BD70" i="13" s="1"/>
  <c r="Y70" i="13"/>
  <c r="X70" i="13"/>
  <c r="W70" i="13"/>
  <c r="H70" i="13"/>
  <c r="F70" i="13"/>
  <c r="BA68" i="13"/>
  <c r="AZ68" i="13"/>
  <c r="AY68" i="13"/>
  <c r="AX68" i="13"/>
  <c r="AW68" i="13"/>
  <c r="AV68" i="13"/>
  <c r="AU68" i="13"/>
  <c r="AT68" i="13"/>
  <c r="AS68" i="13"/>
  <c r="AR68" i="13"/>
  <c r="AQ68" i="13"/>
  <c r="AP68" i="13"/>
  <c r="AO68" i="13"/>
  <c r="AN68" i="13"/>
  <c r="AM68" i="13"/>
  <c r="AL68" i="13"/>
  <c r="AK68" i="13"/>
  <c r="AJ68" i="13"/>
  <c r="AI68" i="13"/>
  <c r="AH68" i="13"/>
  <c r="AG68" i="13"/>
  <c r="AF68" i="13"/>
  <c r="AE68" i="13"/>
  <c r="AD68" i="13"/>
  <c r="AC68" i="13"/>
  <c r="AB68" i="13"/>
  <c r="AA68" i="13"/>
  <c r="Z68" i="13"/>
  <c r="Y68" i="13"/>
  <c r="X68" i="13"/>
  <c r="W68" i="13"/>
  <c r="H68" i="13"/>
  <c r="F68" i="13"/>
  <c r="BA66" i="13"/>
  <c r="AZ66" i="13"/>
  <c r="AY66" i="13"/>
  <c r="AX66" i="13"/>
  <c r="AW66" i="13"/>
  <c r="AV66" i="13"/>
  <c r="AU66" i="13"/>
  <c r="AT66" i="13"/>
  <c r="AS66" i="13"/>
  <c r="AR66" i="13"/>
  <c r="AQ66" i="13"/>
  <c r="AP66" i="13"/>
  <c r="AO66" i="13"/>
  <c r="AN66" i="13"/>
  <c r="AM66" i="13"/>
  <c r="AL66" i="13"/>
  <c r="AK66" i="13"/>
  <c r="AJ66" i="13"/>
  <c r="AI66" i="13"/>
  <c r="AH66" i="13"/>
  <c r="AG66" i="13"/>
  <c r="AF66" i="13"/>
  <c r="AE66" i="13"/>
  <c r="AD66" i="13"/>
  <c r="AC66" i="13"/>
  <c r="BB66" i="13" s="1"/>
  <c r="BD66" i="13" s="1"/>
  <c r="AB66" i="13"/>
  <c r="AA66" i="13"/>
  <c r="Z66" i="13"/>
  <c r="Y66" i="13"/>
  <c r="X66" i="13"/>
  <c r="W66" i="13"/>
  <c r="H66" i="13"/>
  <c r="F66" i="13"/>
  <c r="BA64" i="13"/>
  <c r="AZ64" i="13"/>
  <c r="AY64" i="13"/>
  <c r="AX64" i="13"/>
  <c r="AW64" i="13"/>
  <c r="AV64" i="13"/>
  <c r="AU64" i="13"/>
  <c r="AT64" i="13"/>
  <c r="AS64" i="13"/>
  <c r="AR64" i="13"/>
  <c r="AQ64" i="13"/>
  <c r="AP64" i="13"/>
  <c r="AO64" i="13"/>
  <c r="AN64" i="13"/>
  <c r="AM64" i="13"/>
  <c r="AL64" i="13"/>
  <c r="AK64" i="13"/>
  <c r="AJ64" i="13"/>
  <c r="AI64" i="13"/>
  <c r="AH64" i="13"/>
  <c r="AG64" i="13"/>
  <c r="AF64" i="13"/>
  <c r="AE64" i="13"/>
  <c r="AD64" i="13"/>
  <c r="AC64" i="13"/>
  <c r="AB64" i="13"/>
  <c r="AA64" i="13"/>
  <c r="Z64" i="13"/>
  <c r="Y64" i="13"/>
  <c r="X64" i="13"/>
  <c r="W64" i="13"/>
  <c r="H64" i="13"/>
  <c r="F64" i="13"/>
  <c r="BA62" i="13"/>
  <c r="AZ62" i="13"/>
  <c r="AY62" i="13"/>
  <c r="AX62" i="13"/>
  <c r="AW62" i="13"/>
  <c r="AV62" i="13"/>
  <c r="AU62" i="13"/>
  <c r="AT62" i="13"/>
  <c r="AS62" i="13"/>
  <c r="AR62" i="13"/>
  <c r="AQ62" i="13"/>
  <c r="AP62" i="13"/>
  <c r="AO62" i="13"/>
  <c r="AN62" i="13"/>
  <c r="AM62" i="13"/>
  <c r="AL62" i="13"/>
  <c r="AK62" i="13"/>
  <c r="AJ62" i="13"/>
  <c r="AI62" i="13"/>
  <c r="AH62" i="13"/>
  <c r="AG62" i="13"/>
  <c r="BB62" i="13" s="1"/>
  <c r="BD62" i="13" s="1"/>
  <c r="AF62" i="13"/>
  <c r="AE62" i="13"/>
  <c r="AD62" i="13"/>
  <c r="AC62" i="13"/>
  <c r="AB62" i="13"/>
  <c r="AA62" i="13"/>
  <c r="Z62" i="13"/>
  <c r="Y62" i="13"/>
  <c r="X62" i="13"/>
  <c r="W62" i="13"/>
  <c r="H62" i="13"/>
  <c r="F62" i="13"/>
  <c r="BA60" i="13"/>
  <c r="AZ60" i="13"/>
  <c r="AY60" i="13"/>
  <c r="AX60" i="13"/>
  <c r="AW60" i="13"/>
  <c r="AV60" i="13"/>
  <c r="AU60" i="13"/>
  <c r="AT60" i="13"/>
  <c r="AS60" i="13"/>
  <c r="AR60" i="13"/>
  <c r="AQ60" i="13"/>
  <c r="AP60" i="13"/>
  <c r="AO60" i="13"/>
  <c r="AN60" i="13"/>
  <c r="AM60" i="13"/>
  <c r="AL60" i="13"/>
  <c r="BB60" i="13" s="1"/>
  <c r="BD60" i="13" s="1"/>
  <c r="AK60" i="13"/>
  <c r="AJ60" i="13"/>
  <c r="AI60" i="13"/>
  <c r="AH60" i="13"/>
  <c r="AG60" i="13"/>
  <c r="AF60" i="13"/>
  <c r="AE60" i="13"/>
  <c r="AD60" i="13"/>
  <c r="AC60" i="13"/>
  <c r="AB60" i="13"/>
  <c r="AA60" i="13"/>
  <c r="Z60" i="13"/>
  <c r="Y60" i="13"/>
  <c r="X60" i="13"/>
  <c r="W60" i="13"/>
  <c r="H60" i="13"/>
  <c r="F60" i="13"/>
  <c r="BA58" i="13"/>
  <c r="AZ58" i="13"/>
  <c r="AY58" i="13"/>
  <c r="AX58" i="13"/>
  <c r="AW58" i="13"/>
  <c r="AV58" i="13"/>
  <c r="AU58" i="13"/>
  <c r="AT58" i="13"/>
  <c r="AS58" i="13"/>
  <c r="AR58" i="13"/>
  <c r="AQ58" i="13"/>
  <c r="AP58" i="13"/>
  <c r="AO58" i="13"/>
  <c r="AN58" i="13"/>
  <c r="AM58" i="13"/>
  <c r="AL58" i="13"/>
  <c r="AK58" i="13"/>
  <c r="AJ58" i="13"/>
  <c r="AI58" i="13"/>
  <c r="AH58" i="13"/>
  <c r="AG58" i="13"/>
  <c r="AF58" i="13"/>
  <c r="AE58" i="13"/>
  <c r="AD58" i="13"/>
  <c r="AC58" i="13"/>
  <c r="AB58" i="13"/>
  <c r="AA58" i="13"/>
  <c r="Z58" i="13"/>
  <c r="Y58" i="13"/>
  <c r="X58" i="13"/>
  <c r="W58" i="13"/>
  <c r="BB58" i="13" s="1"/>
  <c r="BD58" i="13" s="1"/>
  <c r="H58" i="13"/>
  <c r="F58" i="13"/>
  <c r="BA56" i="13"/>
  <c r="AZ56" i="13"/>
  <c r="AY56" i="13"/>
  <c r="AX56" i="13"/>
  <c r="AW56" i="13"/>
  <c r="AV56" i="13"/>
  <c r="AU56" i="13"/>
  <c r="AT56" i="13"/>
  <c r="AS56" i="13"/>
  <c r="AR56" i="13"/>
  <c r="AQ56" i="13"/>
  <c r="AP56" i="13"/>
  <c r="AO56" i="13"/>
  <c r="AN56" i="13"/>
  <c r="AM56" i="13"/>
  <c r="AL56" i="13"/>
  <c r="AK56" i="13"/>
  <c r="AJ56" i="13"/>
  <c r="AI56" i="13"/>
  <c r="AH56" i="13"/>
  <c r="AG56" i="13"/>
  <c r="AF56" i="13"/>
  <c r="AE56" i="13"/>
  <c r="AD56" i="13"/>
  <c r="AC56" i="13"/>
  <c r="AB56" i="13"/>
  <c r="AA56" i="13"/>
  <c r="Z56" i="13"/>
  <c r="Y56" i="13"/>
  <c r="X56" i="13"/>
  <c r="W56" i="13"/>
  <c r="BB56" i="13" s="1"/>
  <c r="BD56" i="13" s="1"/>
  <c r="H56" i="13"/>
  <c r="F56" i="13"/>
  <c r="BA54" i="13"/>
  <c r="AZ54" i="13"/>
  <c r="AY54" i="13"/>
  <c r="AX54" i="13"/>
  <c r="AW54" i="13"/>
  <c r="AV54" i="13"/>
  <c r="AU54" i="13"/>
  <c r="AT54" i="13"/>
  <c r="AS54" i="13"/>
  <c r="AR54" i="13"/>
  <c r="AQ54" i="13"/>
  <c r="AP54" i="13"/>
  <c r="AO54" i="13"/>
  <c r="AN54" i="13"/>
  <c r="AM54" i="13"/>
  <c r="AL54" i="13"/>
  <c r="AK54" i="13"/>
  <c r="AJ54" i="13"/>
  <c r="AI54" i="13"/>
  <c r="AH54" i="13"/>
  <c r="AG54" i="13"/>
  <c r="AF54" i="13"/>
  <c r="AE54" i="13"/>
  <c r="AD54" i="13"/>
  <c r="AC54" i="13"/>
  <c r="AB54" i="13"/>
  <c r="AA54" i="13"/>
  <c r="Z54" i="13"/>
  <c r="Y54" i="13"/>
  <c r="X54" i="13"/>
  <c r="BB54" i="13" s="1"/>
  <c r="BD54" i="13" s="1"/>
  <c r="W54" i="13"/>
  <c r="H54" i="13"/>
  <c r="F54" i="13"/>
  <c r="BA52" i="13"/>
  <c r="AZ52" i="13"/>
  <c r="AY52" i="13"/>
  <c r="AX52" i="13"/>
  <c r="AW52" i="13"/>
  <c r="AV52" i="13"/>
  <c r="AU52" i="13"/>
  <c r="AT52" i="13"/>
  <c r="AS52" i="13"/>
  <c r="AR52" i="13"/>
  <c r="AQ52" i="13"/>
  <c r="AP52" i="13"/>
  <c r="AO52" i="13"/>
  <c r="AN52" i="13"/>
  <c r="AM52" i="13"/>
  <c r="AL52" i="13"/>
  <c r="AK52" i="13"/>
  <c r="AJ52" i="13"/>
  <c r="AI52" i="13"/>
  <c r="AH52" i="13"/>
  <c r="AG52" i="13"/>
  <c r="AF52" i="13"/>
  <c r="AE52" i="13"/>
  <c r="AD52" i="13"/>
  <c r="AC52" i="13"/>
  <c r="AB52" i="13"/>
  <c r="AA52" i="13"/>
  <c r="Z52" i="13"/>
  <c r="Y52" i="13"/>
  <c r="X52" i="13"/>
  <c r="W52" i="13"/>
  <c r="BB52" i="13" s="1"/>
  <c r="BD52" i="13" s="1"/>
  <c r="H52" i="13"/>
  <c r="F52" i="13"/>
  <c r="BA50" i="13"/>
  <c r="AZ50" i="13"/>
  <c r="AY50" i="13"/>
  <c r="AX50" i="13"/>
  <c r="AW50" i="13"/>
  <c r="AV50" i="13"/>
  <c r="AU50" i="13"/>
  <c r="AT50" i="13"/>
  <c r="AS50" i="13"/>
  <c r="AR50" i="13"/>
  <c r="AQ50" i="13"/>
  <c r="AP50" i="13"/>
  <c r="AO50" i="13"/>
  <c r="AN50" i="13"/>
  <c r="AM50" i="13"/>
  <c r="AL50" i="13"/>
  <c r="AK50" i="13"/>
  <c r="AJ50" i="13"/>
  <c r="AI50" i="13"/>
  <c r="AH50" i="13"/>
  <c r="AG50" i="13"/>
  <c r="AF50" i="13"/>
  <c r="AE50" i="13"/>
  <c r="AD50" i="13"/>
  <c r="AC50" i="13"/>
  <c r="BB50" i="13" s="1"/>
  <c r="BD50" i="13" s="1"/>
  <c r="AB50" i="13"/>
  <c r="AA50" i="13"/>
  <c r="Z50" i="13"/>
  <c r="Y50" i="13"/>
  <c r="X50" i="13"/>
  <c r="W50" i="13"/>
  <c r="H50" i="13"/>
  <c r="F50" i="13"/>
  <c r="BA48" i="13"/>
  <c r="AZ48" i="13"/>
  <c r="AY48" i="13"/>
  <c r="AX48" i="13"/>
  <c r="AW48" i="13"/>
  <c r="AV48" i="13"/>
  <c r="AU48" i="13"/>
  <c r="AT48" i="13"/>
  <c r="AS48" i="13"/>
  <c r="AR48" i="13"/>
  <c r="AQ48" i="13"/>
  <c r="AP48" i="13"/>
  <c r="AO48" i="13"/>
  <c r="AN48" i="13"/>
  <c r="AM48" i="13"/>
  <c r="AL48" i="13"/>
  <c r="AK48" i="13"/>
  <c r="AJ48" i="13"/>
  <c r="AI48" i="13"/>
  <c r="AH48" i="13"/>
  <c r="AG48" i="13"/>
  <c r="AF48" i="13"/>
  <c r="BB48" i="13" s="1"/>
  <c r="BD48" i="13" s="1"/>
  <c r="AE48" i="13"/>
  <c r="AD48" i="13"/>
  <c r="AC48" i="13"/>
  <c r="AB48" i="13"/>
  <c r="AA48" i="13"/>
  <c r="Z48" i="13"/>
  <c r="Y48" i="13"/>
  <c r="X48" i="13"/>
  <c r="W48" i="13"/>
  <c r="H48" i="13"/>
  <c r="F48" i="13"/>
  <c r="BA46" i="13"/>
  <c r="AZ46" i="13"/>
  <c r="AY46" i="13"/>
  <c r="AX46" i="13"/>
  <c r="AW46" i="13"/>
  <c r="AV46" i="13"/>
  <c r="AU46" i="13"/>
  <c r="AT46" i="13"/>
  <c r="AS46" i="13"/>
  <c r="AR46" i="13"/>
  <c r="AQ46" i="13"/>
  <c r="AP46" i="13"/>
  <c r="AO46" i="13"/>
  <c r="AN46" i="13"/>
  <c r="AM46" i="13"/>
  <c r="AL46" i="13"/>
  <c r="AK46" i="13"/>
  <c r="AJ46" i="13"/>
  <c r="AI46" i="13"/>
  <c r="AH46" i="13"/>
  <c r="AG46" i="13"/>
  <c r="AF46" i="13"/>
  <c r="AE46" i="13"/>
  <c r="AD46" i="13"/>
  <c r="AC46" i="13"/>
  <c r="AB46" i="13"/>
  <c r="AA46" i="13"/>
  <c r="Z46" i="13"/>
  <c r="Y46" i="13"/>
  <c r="X46" i="13"/>
  <c r="W46" i="13"/>
  <c r="BB46" i="13" s="1"/>
  <c r="BD46" i="13" s="1"/>
  <c r="H46" i="13"/>
  <c r="F46" i="13"/>
  <c r="BA44" i="13"/>
  <c r="AZ44" i="13"/>
  <c r="AY44" i="13"/>
  <c r="AX44" i="13"/>
  <c r="AW44" i="13"/>
  <c r="AV44" i="13"/>
  <c r="AU44" i="13"/>
  <c r="AT44" i="13"/>
  <c r="AS44" i="13"/>
  <c r="AR44" i="13"/>
  <c r="AQ44" i="13"/>
  <c r="AP44" i="13"/>
  <c r="AO44" i="13"/>
  <c r="AN44" i="13"/>
  <c r="AM44" i="13"/>
  <c r="AL44" i="13"/>
  <c r="AK44" i="13"/>
  <c r="AJ44" i="13"/>
  <c r="AI44" i="13"/>
  <c r="AH44" i="13"/>
  <c r="AG44" i="13"/>
  <c r="AF44" i="13"/>
  <c r="AE44" i="13"/>
  <c r="AD44" i="13"/>
  <c r="AC44" i="13"/>
  <c r="AB44" i="13"/>
  <c r="AA44" i="13"/>
  <c r="Z44" i="13"/>
  <c r="Y44" i="13"/>
  <c r="BB44" i="13" s="1"/>
  <c r="BD44" i="13" s="1"/>
  <c r="X44" i="13"/>
  <c r="W44" i="13"/>
  <c r="H44" i="13"/>
  <c r="F44" i="13"/>
  <c r="BA42" i="13"/>
  <c r="AZ42" i="13"/>
  <c r="AY42" i="13"/>
  <c r="AX42" i="13"/>
  <c r="AW42" i="13"/>
  <c r="AV42" i="13"/>
  <c r="AU42" i="13"/>
  <c r="AT42" i="13"/>
  <c r="AS42" i="13"/>
  <c r="AR42" i="13"/>
  <c r="AQ42" i="13"/>
  <c r="AP42" i="13"/>
  <c r="AO42" i="13"/>
  <c r="AN42" i="13"/>
  <c r="AM42" i="13"/>
  <c r="AL42" i="13"/>
  <c r="AK42" i="13"/>
  <c r="AJ42" i="13"/>
  <c r="AI42" i="13"/>
  <c r="AH42" i="13"/>
  <c r="AG42" i="13"/>
  <c r="AF42" i="13"/>
  <c r="AE42" i="13"/>
  <c r="AD42" i="13"/>
  <c r="AC42" i="13"/>
  <c r="AB42" i="13"/>
  <c r="AA42" i="13"/>
  <c r="Z42" i="13"/>
  <c r="Y42" i="13"/>
  <c r="X42" i="13"/>
  <c r="W42" i="13"/>
  <c r="BB42" i="13" s="1"/>
  <c r="BD42" i="13" s="1"/>
  <c r="H42" i="13"/>
  <c r="F42" i="13"/>
  <c r="BA40" i="13"/>
  <c r="AZ40" i="13"/>
  <c r="AY40" i="13"/>
  <c r="AX40" i="13"/>
  <c r="AW40" i="13"/>
  <c r="AV40" i="13"/>
  <c r="AU40" i="13"/>
  <c r="AT40" i="13"/>
  <c r="AS40" i="13"/>
  <c r="AR40" i="13"/>
  <c r="AQ40" i="13"/>
  <c r="AP40" i="13"/>
  <c r="AO40" i="13"/>
  <c r="AN40" i="13"/>
  <c r="AM40" i="13"/>
  <c r="AL40" i="13"/>
  <c r="AK40" i="13"/>
  <c r="AJ40" i="13"/>
  <c r="AI40" i="13"/>
  <c r="AH40" i="13"/>
  <c r="AG40" i="13"/>
  <c r="AF40" i="13"/>
  <c r="AE40" i="13"/>
  <c r="AD40" i="13"/>
  <c r="AC40" i="13"/>
  <c r="AB40" i="13"/>
  <c r="AA40" i="13"/>
  <c r="Z40" i="13"/>
  <c r="BB40" i="13" s="1"/>
  <c r="BD40" i="13" s="1"/>
  <c r="Y40" i="13"/>
  <c r="X40" i="13"/>
  <c r="W40" i="13"/>
  <c r="H40" i="13"/>
  <c r="F40" i="13"/>
  <c r="BA38" i="13"/>
  <c r="AZ38" i="13"/>
  <c r="AY38" i="13"/>
  <c r="AX38" i="13"/>
  <c r="AW38" i="13"/>
  <c r="AV38" i="13"/>
  <c r="AU38" i="13"/>
  <c r="AT38" i="13"/>
  <c r="AS38" i="13"/>
  <c r="AR38" i="13"/>
  <c r="AQ38" i="13"/>
  <c r="AP38" i="13"/>
  <c r="AO38" i="13"/>
  <c r="AN38" i="13"/>
  <c r="AM38" i="13"/>
  <c r="AL38" i="13"/>
  <c r="AK38" i="13"/>
  <c r="AJ38" i="13"/>
  <c r="AI38" i="13"/>
  <c r="AH38" i="13"/>
  <c r="AG38" i="13"/>
  <c r="AF38" i="13"/>
  <c r="AE38" i="13"/>
  <c r="AD38" i="13"/>
  <c r="AC38" i="13"/>
  <c r="AB38" i="13"/>
  <c r="BB38" i="13" s="1"/>
  <c r="AA38" i="13"/>
  <c r="Z38" i="13"/>
  <c r="Y38" i="13"/>
  <c r="X38" i="13"/>
  <c r="W38" i="13"/>
  <c r="H38" i="13"/>
  <c r="F38" i="13"/>
  <c r="BA36" i="13"/>
  <c r="AZ36" i="13"/>
  <c r="AY36" i="13"/>
  <c r="AX36" i="13"/>
  <c r="AW36" i="13"/>
  <c r="AV36" i="13"/>
  <c r="AU36" i="13"/>
  <c r="AT36" i="13"/>
  <c r="AS36" i="13"/>
  <c r="AR36" i="13"/>
  <c r="AQ36" i="13"/>
  <c r="AP36" i="13"/>
  <c r="AO36" i="13"/>
  <c r="AN36" i="13"/>
  <c r="AM36" i="13"/>
  <c r="AL36" i="13"/>
  <c r="AK36" i="13"/>
  <c r="AJ36" i="13"/>
  <c r="AI36" i="13"/>
  <c r="AH36" i="13"/>
  <c r="AG36" i="13"/>
  <c r="AF36" i="13"/>
  <c r="AE36" i="13"/>
  <c r="BB36" i="13" s="1"/>
  <c r="BD36" i="13" s="1"/>
  <c r="AD36" i="13"/>
  <c r="AC36" i="13"/>
  <c r="AB36" i="13"/>
  <c r="AA36" i="13"/>
  <c r="Z36" i="13"/>
  <c r="Y36" i="13"/>
  <c r="X36" i="13"/>
  <c r="W36" i="13"/>
  <c r="H36" i="13"/>
  <c r="F36" i="13"/>
  <c r="BA34" i="13"/>
  <c r="AZ34" i="13"/>
  <c r="AY34" i="13"/>
  <c r="AX34" i="13"/>
  <c r="AW34" i="13"/>
  <c r="AV34" i="13"/>
  <c r="AU34" i="13"/>
  <c r="AT34" i="13"/>
  <c r="AS34" i="13"/>
  <c r="AR34" i="13"/>
  <c r="AQ34" i="13"/>
  <c r="AP34" i="13"/>
  <c r="AO34" i="13"/>
  <c r="AN34" i="13"/>
  <c r="AM34" i="13"/>
  <c r="AL34" i="13"/>
  <c r="AK34" i="13"/>
  <c r="BB34" i="13" s="1"/>
  <c r="BD34" i="13" s="1"/>
  <c r="AJ34" i="13"/>
  <c r="AI34" i="13"/>
  <c r="AH34" i="13"/>
  <c r="AG34" i="13"/>
  <c r="AF34" i="13"/>
  <c r="AE34" i="13"/>
  <c r="AD34" i="13"/>
  <c r="AC34" i="13"/>
  <c r="AB34" i="13"/>
  <c r="AA34" i="13"/>
  <c r="Z34" i="13"/>
  <c r="Y34" i="13"/>
  <c r="X34" i="13"/>
  <c r="W34" i="13"/>
  <c r="H34" i="13"/>
  <c r="F34" i="13"/>
  <c r="BA32" i="13"/>
  <c r="AZ32" i="13"/>
  <c r="AY32" i="13"/>
  <c r="AX32" i="13"/>
  <c r="AW32" i="13"/>
  <c r="AV32" i="13"/>
  <c r="AU32" i="13"/>
  <c r="AT32" i="13"/>
  <c r="AS32" i="13"/>
  <c r="AR32" i="13"/>
  <c r="AQ32" i="13"/>
  <c r="AP32" i="13"/>
  <c r="AO32" i="13"/>
  <c r="AN32" i="13"/>
  <c r="AM32" i="13"/>
  <c r="AL32" i="13"/>
  <c r="AK32" i="13"/>
  <c r="AJ32" i="13"/>
  <c r="AI32" i="13"/>
  <c r="AH32" i="13"/>
  <c r="AG32" i="13"/>
  <c r="AF32" i="13"/>
  <c r="AE32" i="13"/>
  <c r="AD32" i="13"/>
  <c r="AC32" i="13"/>
  <c r="AB32" i="13"/>
  <c r="AA32" i="13"/>
  <c r="Z32" i="13"/>
  <c r="Y32" i="13"/>
  <c r="X32" i="13"/>
  <c r="BB32" i="13" s="1"/>
  <c r="BD32" i="13" s="1"/>
  <c r="W32" i="13"/>
  <c r="H32" i="13"/>
  <c r="F32" i="13"/>
  <c r="BA30" i="13"/>
  <c r="AZ30" i="13"/>
  <c r="AY30" i="13"/>
  <c r="AX30" i="13"/>
  <c r="AW30" i="13"/>
  <c r="AV30" i="13"/>
  <c r="AU30" i="13"/>
  <c r="AT30" i="13"/>
  <c r="AS30" i="13"/>
  <c r="AR30" i="13"/>
  <c r="AQ30" i="13"/>
  <c r="AP30" i="13"/>
  <c r="AO30" i="13"/>
  <c r="AN30" i="13"/>
  <c r="AM30" i="13"/>
  <c r="AL30" i="13"/>
  <c r="AK30" i="13"/>
  <c r="AJ30" i="13"/>
  <c r="AI30" i="13"/>
  <c r="AH30" i="13"/>
  <c r="AG30" i="13"/>
  <c r="AF30" i="13"/>
  <c r="AE30" i="13"/>
  <c r="AD30" i="13"/>
  <c r="AC30" i="13"/>
  <c r="AB30" i="13"/>
  <c r="AA30" i="13"/>
  <c r="Z30" i="13"/>
  <c r="Y30" i="13"/>
  <c r="X30" i="13"/>
  <c r="W30" i="13"/>
  <c r="BB30" i="13" s="1"/>
  <c r="BD30" i="13" s="1"/>
  <c r="H30" i="13"/>
  <c r="F30" i="13"/>
  <c r="BA28" i="13"/>
  <c r="AZ28" i="13"/>
  <c r="AY28" i="13"/>
  <c r="AX28" i="13"/>
  <c r="AW28" i="13"/>
  <c r="AV28" i="13"/>
  <c r="AU28" i="13"/>
  <c r="AT28" i="13"/>
  <c r="AS28" i="13"/>
  <c r="AR28" i="13"/>
  <c r="AQ28" i="13"/>
  <c r="AP28" i="13"/>
  <c r="AO28" i="13"/>
  <c r="AN28" i="13"/>
  <c r="AM28" i="13"/>
  <c r="AL28" i="13"/>
  <c r="AK28" i="13"/>
  <c r="AJ28" i="13"/>
  <c r="AI28" i="13"/>
  <c r="AH28" i="13"/>
  <c r="AG28" i="13"/>
  <c r="AF28" i="13"/>
  <c r="AE28" i="13"/>
  <c r="AD28" i="13"/>
  <c r="AC28" i="13"/>
  <c r="AB28" i="13"/>
  <c r="AA28" i="13"/>
  <c r="Z28" i="13"/>
  <c r="Y28" i="13"/>
  <c r="BB28" i="13" s="1"/>
  <c r="BD28" i="13" s="1"/>
  <c r="X28" i="13"/>
  <c r="W28" i="13"/>
  <c r="H28" i="13"/>
  <c r="F28" i="13"/>
  <c r="BA26" i="13"/>
  <c r="AZ26" i="13"/>
  <c r="AY26" i="13"/>
  <c r="AX26" i="13"/>
  <c r="AW26" i="13"/>
  <c r="AV26" i="13"/>
  <c r="AU26" i="13"/>
  <c r="AT26" i="13"/>
  <c r="AS26" i="13"/>
  <c r="AR26" i="13"/>
  <c r="AQ26" i="13"/>
  <c r="AP26" i="13"/>
  <c r="AO26" i="13"/>
  <c r="AN26" i="13"/>
  <c r="AM26" i="13"/>
  <c r="AL26" i="13"/>
  <c r="AK26" i="13"/>
  <c r="AJ26" i="13"/>
  <c r="AI26" i="13"/>
  <c r="AH26" i="13"/>
  <c r="AG26" i="13"/>
  <c r="AF26" i="13"/>
  <c r="AE26" i="13"/>
  <c r="AD26" i="13"/>
  <c r="AC26" i="13"/>
  <c r="AB26" i="13"/>
  <c r="AA26" i="13"/>
  <c r="Z26" i="13"/>
  <c r="Y26" i="13"/>
  <c r="X26" i="13"/>
  <c r="W26" i="13"/>
  <c r="BB26" i="13" s="1"/>
  <c r="BD26" i="13" s="1"/>
  <c r="H26" i="13"/>
  <c r="F26" i="13"/>
  <c r="BA24" i="13"/>
  <c r="AZ24" i="13"/>
  <c r="AY24" i="13"/>
  <c r="AX24" i="13"/>
  <c r="AW24" i="13"/>
  <c r="AV24" i="13"/>
  <c r="AU24" i="13"/>
  <c r="AT24" i="13"/>
  <c r="AS24" i="13"/>
  <c r="AR24" i="13"/>
  <c r="AQ24" i="13"/>
  <c r="AP24" i="13"/>
  <c r="AO24" i="13"/>
  <c r="AN24" i="13"/>
  <c r="AM24" i="13"/>
  <c r="AL24" i="13"/>
  <c r="AK24" i="13"/>
  <c r="AJ24" i="13"/>
  <c r="AI24" i="13"/>
  <c r="AH24" i="13"/>
  <c r="AG24" i="13"/>
  <c r="AF24" i="13"/>
  <c r="AE24" i="13"/>
  <c r="AD24" i="13"/>
  <c r="BB24" i="13" s="1"/>
  <c r="AC24" i="13"/>
  <c r="AB24" i="13"/>
  <c r="AA24" i="13"/>
  <c r="Z24" i="13"/>
  <c r="Y24" i="13"/>
  <c r="X24" i="13"/>
  <c r="W24" i="13"/>
  <c r="H24" i="13"/>
  <c r="F24" i="13"/>
  <c r="BA22" i="13"/>
  <c r="AZ22" i="13"/>
  <c r="AY22" i="13"/>
  <c r="AX22" i="13"/>
  <c r="AW22" i="13"/>
  <c r="AV22" i="13"/>
  <c r="AU22" i="13"/>
  <c r="AT22" i="13"/>
  <c r="AS22" i="13"/>
  <c r="AR22" i="13"/>
  <c r="AQ22" i="13"/>
  <c r="AP22" i="13"/>
  <c r="AO22" i="13"/>
  <c r="AN22" i="13"/>
  <c r="AM22" i="13"/>
  <c r="AL22" i="13"/>
  <c r="AK22" i="13"/>
  <c r="BB22" i="13" s="1"/>
  <c r="M82" i="13" s="1"/>
  <c r="AJ22" i="13"/>
  <c r="AI22" i="13"/>
  <c r="AH22" i="13"/>
  <c r="AG22" i="13"/>
  <c r="AF22" i="13"/>
  <c r="AE22" i="13"/>
  <c r="AD22" i="13"/>
  <c r="AC22" i="13"/>
  <c r="AB22" i="13"/>
  <c r="AA22" i="13"/>
  <c r="Z22" i="13"/>
  <c r="Y22" i="13"/>
  <c r="X22" i="13"/>
  <c r="W22" i="13"/>
  <c r="H22" i="13"/>
  <c r="F22" i="13"/>
  <c r="M84" i="13" s="1"/>
  <c r="BA20" i="13"/>
  <c r="AZ20" i="13"/>
  <c r="AY20" i="13"/>
  <c r="AX20" i="13"/>
  <c r="AW20" i="13"/>
  <c r="AV20" i="13"/>
  <c r="AU20" i="13"/>
  <c r="AT20" i="13"/>
  <c r="AS20" i="13"/>
  <c r="AR20" i="13"/>
  <c r="AQ20" i="13"/>
  <c r="AP20" i="13"/>
  <c r="AO20" i="13"/>
  <c r="AN20" i="13"/>
  <c r="AM20" i="13"/>
  <c r="AL20" i="13"/>
  <c r="AK20" i="13"/>
  <c r="AJ20" i="13"/>
  <c r="AI20" i="13"/>
  <c r="AH20" i="13"/>
  <c r="AG20" i="13"/>
  <c r="AF20" i="13"/>
  <c r="AE20" i="13"/>
  <c r="AD20" i="13"/>
  <c r="AC20" i="13"/>
  <c r="AB20" i="13"/>
  <c r="AA20" i="13"/>
  <c r="Z20" i="13"/>
  <c r="Y20" i="13"/>
  <c r="BB20" i="13" s="1"/>
  <c r="BD20" i="13" s="1"/>
  <c r="X20" i="13"/>
  <c r="W20" i="13"/>
  <c r="H20" i="13"/>
  <c r="F20" i="13"/>
  <c r="AE85" i="13" s="1"/>
  <c r="BA18" i="13"/>
  <c r="AZ18" i="13"/>
  <c r="AY18" i="13"/>
  <c r="AX18" i="13"/>
  <c r="AW18" i="13"/>
  <c r="AV18" i="13"/>
  <c r="AU18" i="13"/>
  <c r="AT18" i="13"/>
  <c r="AS18" i="13"/>
  <c r="AR18" i="13"/>
  <c r="AQ18" i="13"/>
  <c r="AP18" i="13"/>
  <c r="AO18" i="13"/>
  <c r="AN18" i="13"/>
  <c r="AM18" i="13"/>
  <c r="AL18" i="13"/>
  <c r="AK18" i="13"/>
  <c r="AJ18" i="13"/>
  <c r="AI18" i="13"/>
  <c r="AH18" i="13"/>
  <c r="AG18" i="13"/>
  <c r="AF18" i="13"/>
  <c r="AE18" i="13"/>
  <c r="AD18" i="13"/>
  <c r="AC18" i="13"/>
  <c r="AB18" i="13"/>
  <c r="AA18" i="13"/>
  <c r="Z18" i="13"/>
  <c r="Y18" i="13"/>
  <c r="X18" i="13"/>
  <c r="W18" i="13"/>
  <c r="H18" i="13"/>
  <c r="F18" i="13"/>
  <c r="B17" i="13"/>
  <c r="B19" i="13" s="1"/>
  <c r="B21" i="13" s="1"/>
  <c r="B23" i="13" s="1"/>
  <c r="B25" i="13" s="1"/>
  <c r="B27" i="13" s="1"/>
  <c r="B29" i="13" s="1"/>
  <c r="B31" i="13" s="1"/>
  <c r="B33" i="13" s="1"/>
  <c r="B35" i="13" s="1"/>
  <c r="B37" i="13" s="1"/>
  <c r="B39" i="13" s="1"/>
  <c r="B41" i="13" s="1"/>
  <c r="B43" i="13" s="1"/>
  <c r="B45" i="13" s="1"/>
  <c r="B47" i="13" s="1"/>
  <c r="B49" i="13" s="1"/>
  <c r="B51" i="13" s="1"/>
  <c r="B53" i="13" s="1"/>
  <c r="B55" i="13" s="1"/>
  <c r="B57" i="13" s="1"/>
  <c r="B59" i="13" s="1"/>
  <c r="B61" i="13" s="1"/>
  <c r="B63" i="13" s="1"/>
  <c r="B65" i="13" s="1"/>
  <c r="B67" i="13" s="1"/>
  <c r="B69" i="13" s="1"/>
  <c r="B71" i="13" s="1"/>
  <c r="B73" i="13" s="1"/>
  <c r="B75" i="13" s="1"/>
  <c r="BA14" i="13"/>
  <c r="BA15" i="13" s="1"/>
  <c r="BA16" i="13" s="1"/>
  <c r="AZ14" i="13"/>
  <c r="AZ15" i="13" s="1"/>
  <c r="AZ16" i="13" s="1"/>
  <c r="AY14" i="13"/>
  <c r="AY15" i="13" s="1"/>
  <c r="AY16" i="13" s="1"/>
  <c r="BB12" i="13"/>
  <c r="AF2" i="13"/>
  <c r="AS15" i="13" s="1"/>
  <c r="AS16" i="13" s="1"/>
  <c r="D47" i="11"/>
  <c r="L46" i="11"/>
  <c r="L45" i="11"/>
  <c r="L47" i="11" s="1"/>
  <c r="D44" i="11"/>
  <c r="L43" i="11"/>
  <c r="L42" i="11"/>
  <c r="L44" i="11" s="1"/>
  <c r="D41" i="11"/>
  <c r="L40" i="11"/>
  <c r="L39" i="11"/>
  <c r="L41" i="11" s="1"/>
  <c r="D38" i="11"/>
  <c r="D37" i="11"/>
  <c r="D36" i="11"/>
  <c r="D35" i="11"/>
  <c r="D34" i="11"/>
  <c r="D33" i="11"/>
  <c r="D32" i="11"/>
  <c r="D31" i="11"/>
  <c r="D30" i="11"/>
  <c r="D29" i="11"/>
  <c r="D28" i="11"/>
  <c r="D27" i="11"/>
  <c r="D26" i="11"/>
  <c r="D25" i="11"/>
  <c r="D24" i="11"/>
  <c r="D23" i="11"/>
  <c r="L22" i="11"/>
  <c r="D22" i="11"/>
  <c r="L21" i="11"/>
  <c r="D21" i="11"/>
  <c r="L20" i="11"/>
  <c r="D20" i="11"/>
  <c r="L19" i="11"/>
  <c r="D19" i="11"/>
  <c r="L18" i="11"/>
  <c r="D18" i="11"/>
  <c r="L17" i="11"/>
  <c r="D17" i="11"/>
  <c r="L16" i="11"/>
  <c r="D16" i="11"/>
  <c r="L15" i="11"/>
  <c r="D15" i="11"/>
  <c r="L14" i="11"/>
  <c r="D14" i="11"/>
  <c r="L13" i="11"/>
  <c r="D13" i="11"/>
  <c r="L12" i="11"/>
  <c r="D12" i="11"/>
  <c r="L11" i="11"/>
  <c r="D11" i="11"/>
  <c r="L10" i="11"/>
  <c r="D10" i="11"/>
  <c r="L9" i="11"/>
  <c r="D9" i="11"/>
  <c r="L8" i="11"/>
  <c r="D8" i="11"/>
  <c r="L7" i="11"/>
  <c r="D7" i="11"/>
  <c r="L6" i="11"/>
  <c r="D6" i="11"/>
  <c r="AA236" i="10"/>
  <c r="K236" i="10"/>
  <c r="AF231" i="10"/>
  <c r="P231" i="10"/>
  <c r="AA230" i="10"/>
  <c r="P230" i="10"/>
  <c r="K230" i="10"/>
  <c r="AH228" i="10"/>
  <c r="AF230" i="10" s="1"/>
  <c r="AM226" i="10"/>
  <c r="AJ226" i="10"/>
  <c r="AA231" i="10" s="1"/>
  <c r="AK231" i="10" s="1"/>
  <c r="AF236" i="10" s="1"/>
  <c r="AK236" i="10" s="1"/>
  <c r="AV222" i="10" s="1"/>
  <c r="AH226" i="10"/>
  <c r="W226" i="10"/>
  <c r="T226" i="10"/>
  <c r="K231" i="10" s="1"/>
  <c r="U231" i="10" s="1"/>
  <c r="P236" i="10" s="1"/>
  <c r="R226" i="10"/>
  <c r="BA216" i="10"/>
  <c r="AZ216" i="10"/>
  <c r="AY216" i="10"/>
  <c r="AX216" i="10"/>
  <c r="AW216" i="10"/>
  <c r="AV216" i="10"/>
  <c r="AU216" i="10"/>
  <c r="AT216" i="10"/>
  <c r="AS216" i="10"/>
  <c r="AR216" i="10"/>
  <c r="AQ216" i="10"/>
  <c r="AP216" i="10"/>
  <c r="AO216" i="10"/>
  <c r="AN216" i="10"/>
  <c r="AM216" i="10"/>
  <c r="AL216" i="10"/>
  <c r="BB216" i="10" s="1"/>
  <c r="BD216" i="10" s="1"/>
  <c r="AK216" i="10"/>
  <c r="AJ216" i="10"/>
  <c r="AI216" i="10"/>
  <c r="AH216" i="10"/>
  <c r="AG216" i="10"/>
  <c r="AF216" i="10"/>
  <c r="AE216" i="10"/>
  <c r="AD216" i="10"/>
  <c r="AC216" i="10"/>
  <c r="AB216" i="10"/>
  <c r="AA216" i="10"/>
  <c r="Z216" i="10"/>
  <c r="Y216" i="10"/>
  <c r="X216" i="10"/>
  <c r="W216" i="10"/>
  <c r="H216" i="10"/>
  <c r="F216" i="10"/>
  <c r="BA214" i="10"/>
  <c r="AZ214" i="10"/>
  <c r="AY214" i="10"/>
  <c r="AX214" i="10"/>
  <c r="AW214" i="10"/>
  <c r="AV214" i="10"/>
  <c r="AU214" i="10"/>
  <c r="AT214" i="10"/>
  <c r="AS214" i="10"/>
  <c r="AR214" i="10"/>
  <c r="AQ214" i="10"/>
  <c r="AP214" i="10"/>
  <c r="AO214" i="10"/>
  <c r="AN214" i="10"/>
  <c r="AM214" i="10"/>
  <c r="AL214" i="10"/>
  <c r="AK214" i="10"/>
  <c r="AJ214" i="10"/>
  <c r="AI214" i="10"/>
  <c r="AH214" i="10"/>
  <c r="AG214" i="10"/>
  <c r="AF214" i="10"/>
  <c r="AE214" i="10"/>
  <c r="AD214" i="10"/>
  <c r="AC214" i="10"/>
  <c r="AB214" i="10"/>
  <c r="AA214" i="10"/>
  <c r="Z214" i="10"/>
  <c r="Y214" i="10"/>
  <c r="X214" i="10"/>
  <c r="BB214" i="10" s="1"/>
  <c r="BD214" i="10" s="1"/>
  <c r="W214" i="10"/>
  <c r="H214" i="10"/>
  <c r="F214" i="10"/>
  <c r="BA212" i="10"/>
  <c r="AZ212" i="10"/>
  <c r="AY212" i="10"/>
  <c r="AX212" i="10"/>
  <c r="AW212" i="10"/>
  <c r="AV212" i="10"/>
  <c r="AU212" i="10"/>
  <c r="AT212" i="10"/>
  <c r="AS212" i="10"/>
  <c r="AR212" i="10"/>
  <c r="AQ212" i="10"/>
  <c r="AP212" i="10"/>
  <c r="AO212" i="10"/>
  <c r="AN212" i="10"/>
  <c r="AM212" i="10"/>
  <c r="AL212" i="10"/>
  <c r="AK212" i="10"/>
  <c r="AJ212" i="10"/>
  <c r="AI212" i="10"/>
  <c r="AH212" i="10"/>
  <c r="AG212" i="10"/>
  <c r="AF212" i="10"/>
  <c r="AE212" i="10"/>
  <c r="AD212" i="10"/>
  <c r="AC212" i="10"/>
  <c r="AB212" i="10"/>
  <c r="AA212" i="10"/>
  <c r="Z212" i="10"/>
  <c r="Y212" i="10"/>
  <c r="X212" i="10"/>
  <c r="W212" i="10"/>
  <c r="BB212" i="10" s="1"/>
  <c r="BD212" i="10" s="1"/>
  <c r="H212" i="10"/>
  <c r="F212" i="10"/>
  <c r="BA210" i="10"/>
  <c r="AZ210" i="10"/>
  <c r="AY210" i="10"/>
  <c r="AX210" i="10"/>
  <c r="AW210" i="10"/>
  <c r="AV210" i="10"/>
  <c r="AU210" i="10"/>
  <c r="AT210" i="10"/>
  <c r="AS210" i="10"/>
  <c r="AR210" i="10"/>
  <c r="AQ210" i="10"/>
  <c r="AP210" i="10"/>
  <c r="AO210" i="10"/>
  <c r="AN210" i="10"/>
  <c r="AM210" i="10"/>
  <c r="AL210" i="10"/>
  <c r="AK210" i="10"/>
  <c r="AJ210" i="10"/>
  <c r="AI210" i="10"/>
  <c r="AH210" i="10"/>
  <c r="AG210" i="10"/>
  <c r="AF210" i="10"/>
  <c r="AE210" i="10"/>
  <c r="AD210" i="10"/>
  <c r="AC210" i="10"/>
  <c r="AB210" i="10"/>
  <c r="AA210" i="10"/>
  <c r="Z210" i="10"/>
  <c r="Y210" i="10"/>
  <c r="BB210" i="10" s="1"/>
  <c r="BD210" i="10" s="1"/>
  <c r="X210" i="10"/>
  <c r="W210" i="10"/>
  <c r="H210" i="10"/>
  <c r="F210" i="10"/>
  <c r="BA208" i="10"/>
  <c r="AZ208" i="10"/>
  <c r="AY208" i="10"/>
  <c r="AX208" i="10"/>
  <c r="AW208" i="10"/>
  <c r="AV208" i="10"/>
  <c r="AU208" i="10"/>
  <c r="AT208" i="10"/>
  <c r="AS208" i="10"/>
  <c r="AR208" i="10"/>
  <c r="AQ208" i="10"/>
  <c r="AP208" i="10"/>
  <c r="AO208" i="10"/>
  <c r="AN208" i="10"/>
  <c r="AM208" i="10"/>
  <c r="AL208" i="10"/>
  <c r="AK208" i="10"/>
  <c r="AJ208" i="10"/>
  <c r="AI208" i="10"/>
  <c r="AH208" i="10"/>
  <c r="AG208" i="10"/>
  <c r="AF208" i="10"/>
  <c r="AE208" i="10"/>
  <c r="AD208" i="10"/>
  <c r="AC208" i="10"/>
  <c r="AB208" i="10"/>
  <c r="AA208" i="10"/>
  <c r="Z208" i="10"/>
  <c r="Y208" i="10"/>
  <c r="X208" i="10"/>
  <c r="W208" i="10"/>
  <c r="BB208" i="10" s="1"/>
  <c r="BD208" i="10" s="1"/>
  <c r="H208" i="10"/>
  <c r="F208" i="10"/>
  <c r="BA206" i="10"/>
  <c r="AZ206" i="10"/>
  <c r="AY206" i="10"/>
  <c r="AX206" i="10"/>
  <c r="AW206" i="10"/>
  <c r="AV206" i="10"/>
  <c r="AU206" i="10"/>
  <c r="AT206" i="10"/>
  <c r="AS206" i="10"/>
  <c r="AR206" i="10"/>
  <c r="AQ206" i="10"/>
  <c r="AP206" i="10"/>
  <c r="AO206" i="10"/>
  <c r="AN206" i="10"/>
  <c r="AM206" i="10"/>
  <c r="AL206" i="10"/>
  <c r="AK206" i="10"/>
  <c r="AJ206" i="10"/>
  <c r="AI206" i="10"/>
  <c r="AH206" i="10"/>
  <c r="AG206" i="10"/>
  <c r="AF206" i="10"/>
  <c r="AE206" i="10"/>
  <c r="AD206" i="10"/>
  <c r="AC206" i="10"/>
  <c r="BB206" i="10" s="1"/>
  <c r="BD206" i="10" s="1"/>
  <c r="AB206" i="10"/>
  <c r="AA206" i="10"/>
  <c r="Z206" i="10"/>
  <c r="Y206" i="10"/>
  <c r="X206" i="10"/>
  <c r="W206" i="10"/>
  <c r="H206" i="10"/>
  <c r="F206" i="10"/>
  <c r="BA204" i="10"/>
  <c r="AZ204" i="10"/>
  <c r="AY204" i="10"/>
  <c r="AX204" i="10"/>
  <c r="AW204" i="10"/>
  <c r="AV204" i="10"/>
  <c r="AU204" i="10"/>
  <c r="AT204" i="10"/>
  <c r="AS204" i="10"/>
  <c r="AR204" i="10"/>
  <c r="AQ204" i="10"/>
  <c r="AP204" i="10"/>
  <c r="AO204" i="10"/>
  <c r="AN204" i="10"/>
  <c r="AM204" i="10"/>
  <c r="AL204" i="10"/>
  <c r="AK204" i="10"/>
  <c r="AJ204" i="10"/>
  <c r="AI204" i="10"/>
  <c r="AH204" i="10"/>
  <c r="AG204" i="10"/>
  <c r="AF204" i="10"/>
  <c r="BB204" i="10" s="1"/>
  <c r="BD204" i="10" s="1"/>
  <c r="AE204" i="10"/>
  <c r="AD204" i="10"/>
  <c r="AC204" i="10"/>
  <c r="AB204" i="10"/>
  <c r="AA204" i="10"/>
  <c r="Z204" i="10"/>
  <c r="Y204" i="10"/>
  <c r="X204" i="10"/>
  <c r="W204" i="10"/>
  <c r="H204" i="10"/>
  <c r="F204" i="10"/>
  <c r="BB202" i="10"/>
  <c r="BD202" i="10" s="1"/>
  <c r="BA202" i="10"/>
  <c r="AZ202" i="10"/>
  <c r="AY202" i="10"/>
  <c r="AX202" i="10"/>
  <c r="AW202" i="10"/>
  <c r="AV202" i="10"/>
  <c r="AU202" i="10"/>
  <c r="AT202" i="10"/>
  <c r="AS202" i="10"/>
  <c r="AR202" i="10"/>
  <c r="AQ202" i="10"/>
  <c r="AP202" i="10"/>
  <c r="AO202" i="10"/>
  <c r="AN202" i="10"/>
  <c r="AM202" i="10"/>
  <c r="AL202" i="10"/>
  <c r="AK202" i="10"/>
  <c r="AJ202" i="10"/>
  <c r="AI202" i="10"/>
  <c r="AH202" i="10"/>
  <c r="AG202" i="10"/>
  <c r="AF202" i="10"/>
  <c r="AE202" i="10"/>
  <c r="AD202" i="10"/>
  <c r="AC202" i="10"/>
  <c r="AB202" i="10"/>
  <c r="AA202" i="10"/>
  <c r="Z202" i="10"/>
  <c r="Y202" i="10"/>
  <c r="X202" i="10"/>
  <c r="W202" i="10"/>
  <c r="H202" i="10"/>
  <c r="F202" i="10"/>
  <c r="BA200" i="10"/>
  <c r="AZ200" i="10"/>
  <c r="AY200" i="10"/>
  <c r="AX200" i="10"/>
  <c r="AW200" i="10"/>
  <c r="AV200" i="10"/>
  <c r="AU200" i="10"/>
  <c r="AT200" i="10"/>
  <c r="AS200" i="10"/>
  <c r="AR200" i="10"/>
  <c r="AQ200" i="10"/>
  <c r="AP200" i="10"/>
  <c r="AO200" i="10"/>
  <c r="AN200" i="10"/>
  <c r="AM200" i="10"/>
  <c r="AL200" i="10"/>
  <c r="AK200" i="10"/>
  <c r="AJ200" i="10"/>
  <c r="AI200" i="10"/>
  <c r="AH200" i="10"/>
  <c r="AG200" i="10"/>
  <c r="AF200" i="10"/>
  <c r="AE200" i="10"/>
  <c r="AD200" i="10"/>
  <c r="AC200" i="10"/>
  <c r="AB200" i="10"/>
  <c r="AA200" i="10"/>
  <c r="Z200" i="10"/>
  <c r="Y200" i="10"/>
  <c r="X200" i="10"/>
  <c r="BB200" i="10" s="1"/>
  <c r="BD200" i="10" s="1"/>
  <c r="W200" i="10"/>
  <c r="H200" i="10"/>
  <c r="F200" i="10"/>
  <c r="BA198" i="10"/>
  <c r="AZ198" i="10"/>
  <c r="AY198" i="10"/>
  <c r="AX198" i="10"/>
  <c r="AW198" i="10"/>
  <c r="AV198" i="10"/>
  <c r="AU198" i="10"/>
  <c r="AT198" i="10"/>
  <c r="AS198" i="10"/>
  <c r="AR198" i="10"/>
  <c r="AQ198" i="10"/>
  <c r="AP198" i="10"/>
  <c r="AO198" i="10"/>
  <c r="AN198" i="10"/>
  <c r="AM198" i="10"/>
  <c r="AL198" i="10"/>
  <c r="AK198" i="10"/>
  <c r="AJ198" i="10"/>
  <c r="AI198" i="10"/>
  <c r="AH198" i="10"/>
  <c r="AG198" i="10"/>
  <c r="AF198" i="10"/>
  <c r="AE198" i="10"/>
  <c r="AD198" i="10"/>
  <c r="AC198" i="10"/>
  <c r="AB198" i="10"/>
  <c r="AA198" i="10"/>
  <c r="Z198" i="10"/>
  <c r="Y198" i="10"/>
  <c r="X198" i="10"/>
  <c r="W198" i="10"/>
  <c r="BB198" i="10" s="1"/>
  <c r="BD198" i="10" s="1"/>
  <c r="H198" i="10"/>
  <c r="F198" i="10"/>
  <c r="BA196" i="10"/>
  <c r="AZ196" i="10"/>
  <c r="AY196" i="10"/>
  <c r="AX196" i="10"/>
  <c r="AW196" i="10"/>
  <c r="AV196" i="10"/>
  <c r="AU196" i="10"/>
  <c r="AT196" i="10"/>
  <c r="AS196" i="10"/>
  <c r="AR196" i="10"/>
  <c r="AQ196" i="10"/>
  <c r="AP196" i="10"/>
  <c r="AO196" i="10"/>
  <c r="AN196" i="10"/>
  <c r="AM196" i="10"/>
  <c r="AL196" i="10"/>
  <c r="AK196" i="10"/>
  <c r="AJ196" i="10"/>
  <c r="AI196" i="10"/>
  <c r="AH196" i="10"/>
  <c r="AG196" i="10"/>
  <c r="AF196" i="10"/>
  <c r="AE196" i="10"/>
  <c r="AD196" i="10"/>
  <c r="AC196" i="10"/>
  <c r="AB196" i="10"/>
  <c r="AA196" i="10"/>
  <c r="Z196" i="10"/>
  <c r="Y196" i="10"/>
  <c r="BB196" i="10" s="1"/>
  <c r="BD196" i="10" s="1"/>
  <c r="X196" i="10"/>
  <c r="W196" i="10"/>
  <c r="H196" i="10"/>
  <c r="F196" i="10"/>
  <c r="BA194" i="10"/>
  <c r="AZ194" i="10"/>
  <c r="AY194" i="10"/>
  <c r="AX194" i="10"/>
  <c r="AW194" i="10"/>
  <c r="AV194" i="10"/>
  <c r="AU194" i="10"/>
  <c r="AT194" i="10"/>
  <c r="AS194" i="10"/>
  <c r="AR194" i="10"/>
  <c r="AQ194" i="10"/>
  <c r="AP194" i="10"/>
  <c r="AO194" i="10"/>
  <c r="AN194" i="10"/>
  <c r="AM194" i="10"/>
  <c r="AL194" i="10"/>
  <c r="AK194" i="10"/>
  <c r="AJ194" i="10"/>
  <c r="AI194" i="10"/>
  <c r="AH194" i="10"/>
  <c r="AG194" i="10"/>
  <c r="AF194" i="10"/>
  <c r="AE194" i="10"/>
  <c r="AD194" i="10"/>
  <c r="AC194" i="10"/>
  <c r="AB194" i="10"/>
  <c r="AA194" i="10"/>
  <c r="Z194" i="10"/>
  <c r="Y194" i="10"/>
  <c r="X194" i="10"/>
  <c r="W194" i="10"/>
  <c r="BB194" i="10" s="1"/>
  <c r="BD194" i="10" s="1"/>
  <c r="H194" i="10"/>
  <c r="F194" i="10"/>
  <c r="BA192" i="10"/>
  <c r="AZ192" i="10"/>
  <c r="AY192" i="10"/>
  <c r="AX192" i="10"/>
  <c r="AW192" i="10"/>
  <c r="AV192" i="10"/>
  <c r="AU192" i="10"/>
  <c r="AT192" i="10"/>
  <c r="AS192" i="10"/>
  <c r="AR192" i="10"/>
  <c r="AQ192" i="10"/>
  <c r="AP192" i="10"/>
  <c r="AO192" i="10"/>
  <c r="AN192" i="10"/>
  <c r="AM192" i="10"/>
  <c r="AL192" i="10"/>
  <c r="AK192" i="10"/>
  <c r="AJ192" i="10"/>
  <c r="AI192" i="10"/>
  <c r="AH192" i="10"/>
  <c r="AG192" i="10"/>
  <c r="AF192" i="10"/>
  <c r="AE192" i="10"/>
  <c r="AD192" i="10"/>
  <c r="AC192" i="10"/>
  <c r="BB192" i="10" s="1"/>
  <c r="BD192" i="10" s="1"/>
  <c r="AB192" i="10"/>
  <c r="AA192" i="10"/>
  <c r="Z192" i="10"/>
  <c r="Y192" i="10"/>
  <c r="X192" i="10"/>
  <c r="W192" i="10"/>
  <c r="H192" i="10"/>
  <c r="F192" i="10"/>
  <c r="BA190" i="10"/>
  <c r="AZ190" i="10"/>
  <c r="AY190" i="10"/>
  <c r="AX190" i="10"/>
  <c r="AW190" i="10"/>
  <c r="AV190" i="10"/>
  <c r="AU190" i="10"/>
  <c r="AT190" i="10"/>
  <c r="AS190" i="10"/>
  <c r="AR190" i="10"/>
  <c r="AQ190" i="10"/>
  <c r="AP190" i="10"/>
  <c r="AO190" i="10"/>
  <c r="AN190" i="10"/>
  <c r="AM190" i="10"/>
  <c r="AL190" i="10"/>
  <c r="AK190" i="10"/>
  <c r="AJ190" i="10"/>
  <c r="AI190" i="10"/>
  <c r="AH190" i="10"/>
  <c r="AG190" i="10"/>
  <c r="AF190" i="10"/>
  <c r="AE190" i="10"/>
  <c r="AD190" i="10"/>
  <c r="AC190" i="10"/>
  <c r="AB190" i="10"/>
  <c r="AA190" i="10"/>
  <c r="Z190" i="10"/>
  <c r="Y190" i="10"/>
  <c r="X190" i="10"/>
  <c r="W190" i="10"/>
  <c r="BB190" i="10" s="1"/>
  <c r="BD190" i="10" s="1"/>
  <c r="H190" i="10"/>
  <c r="F190" i="10"/>
  <c r="BA188" i="10"/>
  <c r="AZ188" i="10"/>
  <c r="AY188" i="10"/>
  <c r="AX188" i="10"/>
  <c r="AW188" i="10"/>
  <c r="AV188" i="10"/>
  <c r="AU188" i="10"/>
  <c r="AT188" i="10"/>
  <c r="AS188" i="10"/>
  <c r="AR188" i="10"/>
  <c r="AQ188" i="10"/>
  <c r="AP188" i="10"/>
  <c r="AO188" i="10"/>
  <c r="AN188" i="10"/>
  <c r="AM188" i="10"/>
  <c r="AL188" i="10"/>
  <c r="BB188" i="10" s="1"/>
  <c r="BD188" i="10" s="1"/>
  <c r="AK188" i="10"/>
  <c r="AJ188" i="10"/>
  <c r="AI188" i="10"/>
  <c r="AH188" i="10"/>
  <c r="AG188" i="10"/>
  <c r="AF188" i="10"/>
  <c r="AE188" i="10"/>
  <c r="AD188" i="10"/>
  <c r="AC188" i="10"/>
  <c r="AB188" i="10"/>
  <c r="AA188" i="10"/>
  <c r="Z188" i="10"/>
  <c r="Y188" i="10"/>
  <c r="X188" i="10"/>
  <c r="W188" i="10"/>
  <c r="H188" i="10"/>
  <c r="F188" i="10"/>
  <c r="BA186" i="10"/>
  <c r="AZ186" i="10"/>
  <c r="AY186" i="10"/>
  <c r="AX186" i="10"/>
  <c r="AW186" i="10"/>
  <c r="AV186" i="10"/>
  <c r="AU186" i="10"/>
  <c r="AT186" i="10"/>
  <c r="AS186" i="10"/>
  <c r="AR186" i="10"/>
  <c r="AQ186" i="10"/>
  <c r="AP186" i="10"/>
  <c r="AO186" i="10"/>
  <c r="AN186" i="10"/>
  <c r="AM186" i="10"/>
  <c r="AL186" i="10"/>
  <c r="AK186" i="10"/>
  <c r="AJ186" i="10"/>
  <c r="AI186" i="10"/>
  <c r="AH186" i="10"/>
  <c r="AG186" i="10"/>
  <c r="AF186" i="10"/>
  <c r="AE186" i="10"/>
  <c r="AD186" i="10"/>
  <c r="AC186" i="10"/>
  <c r="AB186" i="10"/>
  <c r="AA186" i="10"/>
  <c r="Z186" i="10"/>
  <c r="Y186" i="10"/>
  <c r="X186" i="10"/>
  <c r="BB186" i="10" s="1"/>
  <c r="BD186" i="10" s="1"/>
  <c r="W186" i="10"/>
  <c r="H186" i="10"/>
  <c r="F186" i="10"/>
  <c r="BA184" i="10"/>
  <c r="AZ184" i="10"/>
  <c r="AY184" i="10"/>
  <c r="AX184" i="10"/>
  <c r="AW184" i="10"/>
  <c r="AV184" i="10"/>
  <c r="AU184" i="10"/>
  <c r="AT184" i="10"/>
  <c r="AS184" i="10"/>
  <c r="AR184" i="10"/>
  <c r="AQ184" i="10"/>
  <c r="AP184" i="10"/>
  <c r="AO184" i="10"/>
  <c r="AN184" i="10"/>
  <c r="AM184" i="10"/>
  <c r="AL184" i="10"/>
  <c r="AK184" i="10"/>
  <c r="AJ184" i="10"/>
  <c r="AI184" i="10"/>
  <c r="AH184" i="10"/>
  <c r="AG184" i="10"/>
  <c r="AF184" i="10"/>
  <c r="AE184" i="10"/>
  <c r="AD184" i="10"/>
  <c r="AC184" i="10"/>
  <c r="AB184" i="10"/>
  <c r="AA184" i="10"/>
  <c r="Z184" i="10"/>
  <c r="Y184" i="10"/>
  <c r="X184" i="10"/>
  <c r="W184" i="10"/>
  <c r="BB184" i="10" s="1"/>
  <c r="BD184" i="10" s="1"/>
  <c r="H184" i="10"/>
  <c r="F184" i="10"/>
  <c r="BA182" i="10"/>
  <c r="AZ182" i="10"/>
  <c r="AY182" i="10"/>
  <c r="AX182" i="10"/>
  <c r="AW182" i="10"/>
  <c r="AV182" i="10"/>
  <c r="AU182" i="10"/>
  <c r="AT182" i="10"/>
  <c r="AS182" i="10"/>
  <c r="AR182" i="10"/>
  <c r="AQ182" i="10"/>
  <c r="AP182" i="10"/>
  <c r="AO182" i="10"/>
  <c r="AN182" i="10"/>
  <c r="AM182" i="10"/>
  <c r="AL182" i="10"/>
  <c r="AK182" i="10"/>
  <c r="AJ182" i="10"/>
  <c r="AI182" i="10"/>
  <c r="AH182" i="10"/>
  <c r="AG182" i="10"/>
  <c r="AF182" i="10"/>
  <c r="AE182" i="10"/>
  <c r="AD182" i="10"/>
  <c r="AC182" i="10"/>
  <c r="AB182" i="10"/>
  <c r="AA182" i="10"/>
  <c r="Z182" i="10"/>
  <c r="Y182" i="10"/>
  <c r="X182" i="10"/>
  <c r="BB182" i="10" s="1"/>
  <c r="BD182" i="10" s="1"/>
  <c r="W182" i="10"/>
  <c r="H182" i="10"/>
  <c r="F182" i="10"/>
  <c r="BA180" i="10"/>
  <c r="AZ180" i="10"/>
  <c r="AY180" i="10"/>
  <c r="AX180" i="10"/>
  <c r="AW180" i="10"/>
  <c r="AV180" i="10"/>
  <c r="AU180" i="10"/>
  <c r="AT180" i="10"/>
  <c r="AS180" i="10"/>
  <c r="AR180" i="10"/>
  <c r="AQ180" i="10"/>
  <c r="AP180" i="10"/>
  <c r="AO180" i="10"/>
  <c r="AN180" i="10"/>
  <c r="AM180" i="10"/>
  <c r="AL180" i="10"/>
  <c r="AK180" i="10"/>
  <c r="AJ180" i="10"/>
  <c r="AI180" i="10"/>
  <c r="AH180" i="10"/>
  <c r="AG180" i="10"/>
  <c r="AF180" i="10"/>
  <c r="AE180" i="10"/>
  <c r="AD180" i="10"/>
  <c r="AC180" i="10"/>
  <c r="AB180" i="10"/>
  <c r="AA180" i="10"/>
  <c r="Z180" i="10"/>
  <c r="Y180" i="10"/>
  <c r="X180" i="10"/>
  <c r="W180" i="10"/>
  <c r="BB180" i="10" s="1"/>
  <c r="BD180" i="10" s="1"/>
  <c r="H180" i="10"/>
  <c r="F180" i="10"/>
  <c r="BA178" i="10"/>
  <c r="AZ178" i="10"/>
  <c r="AY178" i="10"/>
  <c r="AX178" i="10"/>
  <c r="AW178" i="10"/>
  <c r="AV178" i="10"/>
  <c r="AU178" i="10"/>
  <c r="AT178" i="10"/>
  <c r="AS178" i="10"/>
  <c r="AR178" i="10"/>
  <c r="AQ178" i="10"/>
  <c r="AP178" i="10"/>
  <c r="AO178" i="10"/>
  <c r="AN178" i="10"/>
  <c r="AM178" i="10"/>
  <c r="AL178" i="10"/>
  <c r="AK178" i="10"/>
  <c r="AJ178" i="10"/>
  <c r="AI178" i="10"/>
  <c r="AH178" i="10"/>
  <c r="AG178" i="10"/>
  <c r="AF178" i="10"/>
  <c r="AE178" i="10"/>
  <c r="AD178" i="10"/>
  <c r="AC178" i="10"/>
  <c r="BB178" i="10" s="1"/>
  <c r="BD178" i="10" s="1"/>
  <c r="AB178" i="10"/>
  <c r="AA178" i="10"/>
  <c r="Z178" i="10"/>
  <c r="Y178" i="10"/>
  <c r="X178" i="10"/>
  <c r="W178" i="10"/>
  <c r="H178" i="10"/>
  <c r="F178" i="10"/>
  <c r="BA176" i="10"/>
  <c r="AZ176" i="10"/>
  <c r="AY176" i="10"/>
  <c r="AX176" i="10"/>
  <c r="AW176" i="10"/>
  <c r="AV176" i="10"/>
  <c r="AU176" i="10"/>
  <c r="AT176" i="10"/>
  <c r="AS176" i="10"/>
  <c r="AR176" i="10"/>
  <c r="AQ176" i="10"/>
  <c r="AP176" i="10"/>
  <c r="AO176" i="10"/>
  <c r="AN176" i="10"/>
  <c r="AM176" i="10"/>
  <c r="AL176" i="10"/>
  <c r="AK176" i="10"/>
  <c r="AJ176" i="10"/>
  <c r="AI176" i="10"/>
  <c r="AH176" i="10"/>
  <c r="AG176" i="10"/>
  <c r="AF176" i="10"/>
  <c r="AE176" i="10"/>
  <c r="AD176" i="10"/>
  <c r="AC176" i="10"/>
  <c r="AB176" i="10"/>
  <c r="AA176" i="10"/>
  <c r="Z176" i="10"/>
  <c r="Y176" i="10"/>
  <c r="X176" i="10"/>
  <c r="W176" i="10"/>
  <c r="BB176" i="10" s="1"/>
  <c r="BD176" i="10" s="1"/>
  <c r="H176" i="10"/>
  <c r="F176" i="10"/>
  <c r="BA174" i="10"/>
  <c r="AZ174" i="10"/>
  <c r="AY174" i="10"/>
  <c r="AX174" i="10"/>
  <c r="AW174" i="10"/>
  <c r="AV174" i="10"/>
  <c r="AU174" i="10"/>
  <c r="AT174" i="10"/>
  <c r="AS174" i="10"/>
  <c r="AR174" i="10"/>
  <c r="AQ174" i="10"/>
  <c r="AP174" i="10"/>
  <c r="AO174" i="10"/>
  <c r="AN174" i="10"/>
  <c r="AM174" i="10"/>
  <c r="AL174" i="10"/>
  <c r="AK174" i="10"/>
  <c r="BB174" i="10" s="1"/>
  <c r="BD174" i="10" s="1"/>
  <c r="AJ174" i="10"/>
  <c r="AI174" i="10"/>
  <c r="AH174" i="10"/>
  <c r="AG174" i="10"/>
  <c r="AF174" i="10"/>
  <c r="AE174" i="10"/>
  <c r="AD174" i="10"/>
  <c r="AC174" i="10"/>
  <c r="AB174" i="10"/>
  <c r="AA174" i="10"/>
  <c r="Z174" i="10"/>
  <c r="Y174" i="10"/>
  <c r="X174" i="10"/>
  <c r="W174" i="10"/>
  <c r="H174" i="10"/>
  <c r="F174" i="10"/>
  <c r="BA172" i="10"/>
  <c r="AZ172" i="10"/>
  <c r="AY172" i="10"/>
  <c r="AX172" i="10"/>
  <c r="AW172" i="10"/>
  <c r="AV172" i="10"/>
  <c r="AU172" i="10"/>
  <c r="AT172" i="10"/>
  <c r="AS172" i="10"/>
  <c r="AR172" i="10"/>
  <c r="AQ172" i="10"/>
  <c r="AP172" i="10"/>
  <c r="AO172" i="10"/>
  <c r="AN172" i="10"/>
  <c r="AM172" i="10"/>
  <c r="AL172" i="10"/>
  <c r="AK172" i="10"/>
  <c r="AJ172" i="10"/>
  <c r="AI172" i="10"/>
  <c r="AH172" i="10"/>
  <c r="AG172" i="10"/>
  <c r="AF172" i="10"/>
  <c r="AE172" i="10"/>
  <c r="AD172" i="10"/>
  <c r="AC172" i="10"/>
  <c r="AB172" i="10"/>
  <c r="AA172" i="10"/>
  <c r="Z172" i="10"/>
  <c r="Y172" i="10"/>
  <c r="X172" i="10"/>
  <c r="BB172" i="10" s="1"/>
  <c r="BD172" i="10" s="1"/>
  <c r="W172" i="10"/>
  <c r="H172" i="10"/>
  <c r="F172" i="10"/>
  <c r="BA170" i="10"/>
  <c r="AZ170" i="10"/>
  <c r="AY170" i="10"/>
  <c r="AX170" i="10"/>
  <c r="AW170" i="10"/>
  <c r="AV170" i="10"/>
  <c r="AU170" i="10"/>
  <c r="AT170" i="10"/>
  <c r="AS170" i="10"/>
  <c r="AR170" i="10"/>
  <c r="AQ170" i="10"/>
  <c r="AP170" i="10"/>
  <c r="AO170" i="10"/>
  <c r="AN170" i="10"/>
  <c r="AM170" i="10"/>
  <c r="AL170" i="10"/>
  <c r="AK170" i="10"/>
  <c r="AJ170" i="10"/>
  <c r="AI170" i="10"/>
  <c r="AH170" i="10"/>
  <c r="AG170" i="10"/>
  <c r="AF170" i="10"/>
  <c r="AE170" i="10"/>
  <c r="AD170" i="10"/>
  <c r="AC170" i="10"/>
  <c r="AB170" i="10"/>
  <c r="AA170" i="10"/>
  <c r="Z170" i="10"/>
  <c r="Y170" i="10"/>
  <c r="X170" i="10"/>
  <c r="W170" i="10"/>
  <c r="BB170" i="10" s="1"/>
  <c r="BD170" i="10" s="1"/>
  <c r="H170" i="10"/>
  <c r="F170" i="10"/>
  <c r="BA168" i="10"/>
  <c r="AZ168" i="10"/>
  <c r="AY168" i="10"/>
  <c r="AX168" i="10"/>
  <c r="AW168" i="10"/>
  <c r="AV168" i="10"/>
  <c r="AU168" i="10"/>
  <c r="AT168" i="10"/>
  <c r="AS168" i="10"/>
  <c r="AR168" i="10"/>
  <c r="AQ168" i="10"/>
  <c r="AP168" i="10"/>
  <c r="AO168" i="10"/>
  <c r="AN168" i="10"/>
  <c r="AM168" i="10"/>
  <c r="AL168" i="10"/>
  <c r="AK168" i="10"/>
  <c r="AJ168" i="10"/>
  <c r="AI168" i="10"/>
  <c r="AH168" i="10"/>
  <c r="AG168" i="10"/>
  <c r="AF168" i="10"/>
  <c r="AE168" i="10"/>
  <c r="AD168" i="10"/>
  <c r="AC168" i="10"/>
  <c r="AB168" i="10"/>
  <c r="AA168" i="10"/>
  <c r="Z168" i="10"/>
  <c r="Y168" i="10"/>
  <c r="X168" i="10"/>
  <c r="BB168" i="10" s="1"/>
  <c r="BD168" i="10" s="1"/>
  <c r="W168" i="10"/>
  <c r="H168" i="10"/>
  <c r="F168" i="10"/>
  <c r="BA166" i="10"/>
  <c r="AZ166" i="10"/>
  <c r="AY166" i="10"/>
  <c r="AX166" i="10"/>
  <c r="AW166" i="10"/>
  <c r="AV166" i="10"/>
  <c r="AU166" i="10"/>
  <c r="AT166" i="10"/>
  <c r="AS166" i="10"/>
  <c r="AR166" i="10"/>
  <c r="AQ166" i="10"/>
  <c r="AP166" i="10"/>
  <c r="AO166" i="10"/>
  <c r="AN166" i="10"/>
  <c r="AM166" i="10"/>
  <c r="AL166" i="10"/>
  <c r="AK166" i="10"/>
  <c r="AJ166" i="10"/>
  <c r="AI166" i="10"/>
  <c r="AH166" i="10"/>
  <c r="AG166" i="10"/>
  <c r="AF166" i="10"/>
  <c r="AE166" i="10"/>
  <c r="AD166" i="10"/>
  <c r="AC166" i="10"/>
  <c r="AB166" i="10"/>
  <c r="AA166" i="10"/>
  <c r="Z166" i="10"/>
  <c r="BB166" i="10" s="1"/>
  <c r="BD166" i="10" s="1"/>
  <c r="Y166" i="10"/>
  <c r="X166" i="10"/>
  <c r="W166" i="10"/>
  <c r="H166" i="10"/>
  <c r="F166" i="10"/>
  <c r="BA164" i="10"/>
  <c r="AZ164" i="10"/>
  <c r="AY164" i="10"/>
  <c r="AX164" i="10"/>
  <c r="AW164" i="10"/>
  <c r="AV164" i="10"/>
  <c r="AU164" i="10"/>
  <c r="AT164" i="10"/>
  <c r="AS164" i="10"/>
  <c r="AR164" i="10"/>
  <c r="AQ164" i="10"/>
  <c r="AP164" i="10"/>
  <c r="AO164" i="10"/>
  <c r="AN164" i="10"/>
  <c r="AM164" i="10"/>
  <c r="AL164" i="10"/>
  <c r="AK164" i="10"/>
  <c r="AJ164" i="10"/>
  <c r="AI164" i="10"/>
  <c r="AH164" i="10"/>
  <c r="AG164" i="10"/>
  <c r="AF164" i="10"/>
  <c r="AE164" i="10"/>
  <c r="AD164" i="10"/>
  <c r="AC164" i="10"/>
  <c r="BB164" i="10" s="1"/>
  <c r="BD164" i="10" s="1"/>
  <c r="AB164" i="10"/>
  <c r="AA164" i="10"/>
  <c r="Z164" i="10"/>
  <c r="Y164" i="10"/>
  <c r="X164" i="10"/>
  <c r="W164" i="10"/>
  <c r="H164" i="10"/>
  <c r="F164" i="10"/>
  <c r="BA162" i="10"/>
  <c r="AZ162" i="10"/>
  <c r="AY162" i="10"/>
  <c r="AX162" i="10"/>
  <c r="AW162" i="10"/>
  <c r="AV162" i="10"/>
  <c r="AU162" i="10"/>
  <c r="AT162" i="10"/>
  <c r="AS162" i="10"/>
  <c r="AR162" i="10"/>
  <c r="AQ162" i="10"/>
  <c r="AP162" i="10"/>
  <c r="AO162" i="10"/>
  <c r="AN162" i="10"/>
  <c r="AM162" i="10"/>
  <c r="AL162" i="10"/>
  <c r="AK162" i="10"/>
  <c r="AJ162" i="10"/>
  <c r="AI162" i="10"/>
  <c r="AH162" i="10"/>
  <c r="AG162" i="10"/>
  <c r="AF162" i="10"/>
  <c r="AE162" i="10"/>
  <c r="AD162" i="10"/>
  <c r="AC162" i="10"/>
  <c r="AB162" i="10"/>
  <c r="AA162" i="10"/>
  <c r="Z162" i="10"/>
  <c r="Y162" i="10"/>
  <c r="X162" i="10"/>
  <c r="W162" i="10"/>
  <c r="BB162" i="10" s="1"/>
  <c r="BD162" i="10" s="1"/>
  <c r="H162" i="10"/>
  <c r="F162" i="10"/>
  <c r="BA160" i="10"/>
  <c r="AZ160" i="10"/>
  <c r="AY160" i="10"/>
  <c r="AX160" i="10"/>
  <c r="AW160" i="10"/>
  <c r="AV160" i="10"/>
  <c r="AU160" i="10"/>
  <c r="AT160" i="10"/>
  <c r="AS160" i="10"/>
  <c r="AR160" i="10"/>
  <c r="AQ160" i="10"/>
  <c r="AP160" i="10"/>
  <c r="AO160" i="10"/>
  <c r="AN160" i="10"/>
  <c r="AM160" i="10"/>
  <c r="AL160" i="10"/>
  <c r="AK160" i="10"/>
  <c r="BB160" i="10" s="1"/>
  <c r="BD160" i="10" s="1"/>
  <c r="AJ160" i="10"/>
  <c r="AI160" i="10"/>
  <c r="AH160" i="10"/>
  <c r="AG160" i="10"/>
  <c r="AF160" i="10"/>
  <c r="AE160" i="10"/>
  <c r="AD160" i="10"/>
  <c r="AC160" i="10"/>
  <c r="AB160" i="10"/>
  <c r="AA160" i="10"/>
  <c r="Z160" i="10"/>
  <c r="Y160" i="10"/>
  <c r="X160" i="10"/>
  <c r="W160" i="10"/>
  <c r="H160" i="10"/>
  <c r="F160" i="10"/>
  <c r="BA158" i="10"/>
  <c r="AZ158" i="10"/>
  <c r="AY158" i="10"/>
  <c r="AX158" i="10"/>
  <c r="AW158" i="10"/>
  <c r="AV158" i="10"/>
  <c r="AU158" i="10"/>
  <c r="AT158" i="10"/>
  <c r="AS158" i="10"/>
  <c r="AR158" i="10"/>
  <c r="AQ158" i="10"/>
  <c r="AP158" i="10"/>
  <c r="AO158" i="10"/>
  <c r="AN158" i="10"/>
  <c r="AM158" i="10"/>
  <c r="AL158" i="10"/>
  <c r="AK158" i="10"/>
  <c r="AJ158" i="10"/>
  <c r="AI158" i="10"/>
  <c r="AH158" i="10"/>
  <c r="AG158" i="10"/>
  <c r="AF158" i="10"/>
  <c r="AE158" i="10"/>
  <c r="AD158" i="10"/>
  <c r="AC158" i="10"/>
  <c r="AB158" i="10"/>
  <c r="AA158" i="10"/>
  <c r="Z158" i="10"/>
  <c r="Y158" i="10"/>
  <c r="X158" i="10"/>
  <c r="W158" i="10"/>
  <c r="BB158" i="10" s="1"/>
  <c r="BD158" i="10" s="1"/>
  <c r="H158" i="10"/>
  <c r="F158" i="10"/>
  <c r="BA156" i="10"/>
  <c r="AZ156" i="10"/>
  <c r="AY156" i="10"/>
  <c r="AX156" i="10"/>
  <c r="AW156" i="10"/>
  <c r="AV156" i="10"/>
  <c r="AU156" i="10"/>
  <c r="AT156" i="10"/>
  <c r="AS156" i="10"/>
  <c r="AR156" i="10"/>
  <c r="AQ156" i="10"/>
  <c r="AP156" i="10"/>
  <c r="AO156" i="10"/>
  <c r="AN156" i="10"/>
  <c r="AM156" i="10"/>
  <c r="AL156" i="10"/>
  <c r="AK156" i="10"/>
  <c r="AJ156" i="10"/>
  <c r="AI156" i="10"/>
  <c r="AH156" i="10"/>
  <c r="AG156" i="10"/>
  <c r="AF156" i="10"/>
  <c r="AE156" i="10"/>
  <c r="AD156" i="10"/>
  <c r="AC156" i="10"/>
  <c r="AB156" i="10"/>
  <c r="AA156" i="10"/>
  <c r="Z156" i="10"/>
  <c r="Y156" i="10"/>
  <c r="X156" i="10"/>
  <c r="W156" i="10"/>
  <c r="BB156" i="10" s="1"/>
  <c r="BD156" i="10" s="1"/>
  <c r="H156" i="10"/>
  <c r="F156" i="10"/>
  <c r="BA154" i="10"/>
  <c r="AZ154" i="10"/>
  <c r="AY154" i="10"/>
  <c r="AX154" i="10"/>
  <c r="AW154" i="10"/>
  <c r="AV154" i="10"/>
  <c r="AU154" i="10"/>
  <c r="AT154" i="10"/>
  <c r="AS154" i="10"/>
  <c r="AR154" i="10"/>
  <c r="AQ154" i="10"/>
  <c r="AP154" i="10"/>
  <c r="AO154" i="10"/>
  <c r="AN154" i="10"/>
  <c r="AM154" i="10"/>
  <c r="AL154" i="10"/>
  <c r="AK154" i="10"/>
  <c r="AJ154" i="10"/>
  <c r="AI154" i="10"/>
  <c r="AH154" i="10"/>
  <c r="AG154" i="10"/>
  <c r="AF154" i="10"/>
  <c r="AE154" i="10"/>
  <c r="AD154" i="10"/>
  <c r="AC154" i="10"/>
  <c r="AB154" i="10"/>
  <c r="AA154" i="10"/>
  <c r="Z154" i="10"/>
  <c r="Y154" i="10"/>
  <c r="X154" i="10"/>
  <c r="BB154" i="10" s="1"/>
  <c r="BD154" i="10" s="1"/>
  <c r="W154" i="10"/>
  <c r="H154" i="10"/>
  <c r="F154" i="10"/>
  <c r="BA152" i="10"/>
  <c r="AZ152" i="10"/>
  <c r="AY152" i="10"/>
  <c r="AX152" i="10"/>
  <c r="AW152" i="10"/>
  <c r="AV152" i="10"/>
  <c r="AU152" i="10"/>
  <c r="AT152" i="10"/>
  <c r="AS152" i="10"/>
  <c r="AR152" i="10"/>
  <c r="AQ152" i="10"/>
  <c r="AP152" i="10"/>
  <c r="AO152" i="10"/>
  <c r="AN152" i="10"/>
  <c r="AM152" i="10"/>
  <c r="AL152" i="10"/>
  <c r="AK152" i="10"/>
  <c r="AJ152" i="10"/>
  <c r="AI152" i="10"/>
  <c r="AH152" i="10"/>
  <c r="AG152" i="10"/>
  <c r="AF152" i="10"/>
  <c r="AE152" i="10"/>
  <c r="AD152" i="10"/>
  <c r="AC152" i="10"/>
  <c r="AB152" i="10"/>
  <c r="AA152" i="10"/>
  <c r="Z152" i="10"/>
  <c r="BB152" i="10" s="1"/>
  <c r="BD152" i="10" s="1"/>
  <c r="Y152" i="10"/>
  <c r="X152" i="10"/>
  <c r="W152" i="10"/>
  <c r="H152" i="10"/>
  <c r="F152" i="10"/>
  <c r="BA150" i="10"/>
  <c r="AZ150" i="10"/>
  <c r="AY150" i="10"/>
  <c r="AX150" i="10"/>
  <c r="AW150" i="10"/>
  <c r="AV150" i="10"/>
  <c r="AU150" i="10"/>
  <c r="AT150" i="10"/>
  <c r="AS150" i="10"/>
  <c r="AR150" i="10"/>
  <c r="AQ150" i="10"/>
  <c r="AP150" i="10"/>
  <c r="AO150" i="10"/>
  <c r="AN150" i="10"/>
  <c r="AM150" i="10"/>
  <c r="AL150" i="10"/>
  <c r="AK150" i="10"/>
  <c r="AJ150" i="10"/>
  <c r="AI150" i="10"/>
  <c r="AH150" i="10"/>
  <c r="AG150" i="10"/>
  <c r="AF150" i="10"/>
  <c r="AE150" i="10"/>
  <c r="AD150" i="10"/>
  <c r="AC150" i="10"/>
  <c r="AB150" i="10"/>
  <c r="BB150" i="10" s="1"/>
  <c r="BD150" i="10" s="1"/>
  <c r="AA150" i="10"/>
  <c r="Z150" i="10"/>
  <c r="Y150" i="10"/>
  <c r="X150" i="10"/>
  <c r="W150" i="10"/>
  <c r="H150" i="10"/>
  <c r="F150" i="10"/>
  <c r="BA148" i="10"/>
  <c r="AZ148" i="10"/>
  <c r="AY148" i="10"/>
  <c r="AX148" i="10"/>
  <c r="AW148" i="10"/>
  <c r="AV148" i="10"/>
  <c r="AU148" i="10"/>
  <c r="AT148" i="10"/>
  <c r="AS148" i="10"/>
  <c r="AR148" i="10"/>
  <c r="AQ148" i="10"/>
  <c r="AP148" i="10"/>
  <c r="AO148" i="10"/>
  <c r="AN148" i="10"/>
  <c r="AM148" i="10"/>
  <c r="AL148" i="10"/>
  <c r="AK148" i="10"/>
  <c r="AJ148" i="10"/>
  <c r="AI148" i="10"/>
  <c r="AH148" i="10"/>
  <c r="AG148" i="10"/>
  <c r="AF148" i="10"/>
  <c r="AE148" i="10"/>
  <c r="AD148" i="10"/>
  <c r="AC148" i="10"/>
  <c r="AB148" i="10"/>
  <c r="AA148" i="10"/>
  <c r="Z148" i="10"/>
  <c r="Y148" i="10"/>
  <c r="X148" i="10"/>
  <c r="W148" i="10"/>
  <c r="BB148" i="10" s="1"/>
  <c r="BD148" i="10" s="1"/>
  <c r="H148" i="10"/>
  <c r="F148" i="10"/>
  <c r="BA146" i="10"/>
  <c r="AZ146" i="10"/>
  <c r="AY146" i="10"/>
  <c r="AX146" i="10"/>
  <c r="AW146" i="10"/>
  <c r="AV146" i="10"/>
  <c r="AU146" i="10"/>
  <c r="AT146" i="10"/>
  <c r="AS146" i="10"/>
  <c r="AR146" i="10"/>
  <c r="AQ146" i="10"/>
  <c r="AP146" i="10"/>
  <c r="AO146" i="10"/>
  <c r="AN146" i="10"/>
  <c r="AM146" i="10"/>
  <c r="AL146" i="10"/>
  <c r="AK146" i="10"/>
  <c r="BB146" i="10" s="1"/>
  <c r="BD146" i="10" s="1"/>
  <c r="AJ146" i="10"/>
  <c r="AI146" i="10"/>
  <c r="AH146" i="10"/>
  <c r="AG146" i="10"/>
  <c r="AF146" i="10"/>
  <c r="AE146" i="10"/>
  <c r="AD146" i="10"/>
  <c r="AC146" i="10"/>
  <c r="AB146" i="10"/>
  <c r="AA146" i="10"/>
  <c r="Z146" i="10"/>
  <c r="Y146" i="10"/>
  <c r="X146" i="10"/>
  <c r="W146" i="10"/>
  <c r="H146" i="10"/>
  <c r="F146" i="10"/>
  <c r="BA144" i="10"/>
  <c r="AZ144" i="10"/>
  <c r="AY144" i="10"/>
  <c r="AX144" i="10"/>
  <c r="AW144" i="10"/>
  <c r="AV144" i="10"/>
  <c r="AU144" i="10"/>
  <c r="AT144" i="10"/>
  <c r="AS144" i="10"/>
  <c r="AR144" i="10"/>
  <c r="AQ144" i="10"/>
  <c r="AP144" i="10"/>
  <c r="AO144" i="10"/>
  <c r="AN144" i="10"/>
  <c r="AM144" i="10"/>
  <c r="AL144" i="10"/>
  <c r="AK144" i="10"/>
  <c r="AJ144" i="10"/>
  <c r="AI144" i="10"/>
  <c r="AH144" i="10"/>
  <c r="AG144" i="10"/>
  <c r="AF144" i="10"/>
  <c r="AE144" i="10"/>
  <c r="AD144" i="10"/>
  <c r="AC144" i="10"/>
  <c r="AB144" i="10"/>
  <c r="AA144" i="10"/>
  <c r="Z144" i="10"/>
  <c r="Y144" i="10"/>
  <c r="X144" i="10"/>
  <c r="W144" i="10"/>
  <c r="BB144" i="10" s="1"/>
  <c r="BD144" i="10" s="1"/>
  <c r="H144" i="10"/>
  <c r="F144" i="10"/>
  <c r="BA142" i="10"/>
  <c r="AZ142" i="10"/>
  <c r="AY142" i="10"/>
  <c r="AX142" i="10"/>
  <c r="AW142" i="10"/>
  <c r="AV142" i="10"/>
  <c r="AU142" i="10"/>
  <c r="AT142" i="10"/>
  <c r="AS142" i="10"/>
  <c r="AR142" i="10"/>
  <c r="AQ142" i="10"/>
  <c r="AP142" i="10"/>
  <c r="AO142" i="10"/>
  <c r="AN142" i="10"/>
  <c r="AM142" i="10"/>
  <c r="AL142" i="10"/>
  <c r="AK142" i="10"/>
  <c r="AJ142" i="10"/>
  <c r="AI142" i="10"/>
  <c r="AH142" i="10"/>
  <c r="AG142" i="10"/>
  <c r="AF142" i="10"/>
  <c r="AE142" i="10"/>
  <c r="AD142" i="10"/>
  <c r="AC142" i="10"/>
  <c r="AB142" i="10"/>
  <c r="AA142" i="10"/>
  <c r="Z142" i="10"/>
  <c r="Y142" i="10"/>
  <c r="BB142" i="10" s="1"/>
  <c r="BD142" i="10" s="1"/>
  <c r="X142" i="10"/>
  <c r="W142" i="10"/>
  <c r="H142" i="10"/>
  <c r="F142" i="10"/>
  <c r="BA140" i="10"/>
  <c r="AZ140" i="10"/>
  <c r="AY140" i="10"/>
  <c r="AX140" i="10"/>
  <c r="AW140" i="10"/>
  <c r="AV140" i="10"/>
  <c r="AU140" i="10"/>
  <c r="AT140" i="10"/>
  <c r="AS140" i="10"/>
  <c r="AR140" i="10"/>
  <c r="AQ140" i="10"/>
  <c r="AP140" i="10"/>
  <c r="AO140" i="10"/>
  <c r="AN140" i="10"/>
  <c r="AM140" i="10"/>
  <c r="AL140" i="10"/>
  <c r="AK140" i="10"/>
  <c r="AJ140" i="10"/>
  <c r="AI140" i="10"/>
  <c r="AH140" i="10"/>
  <c r="AG140" i="10"/>
  <c r="AF140" i="10"/>
  <c r="AE140" i="10"/>
  <c r="AD140" i="10"/>
  <c r="AC140" i="10"/>
  <c r="AB140" i="10"/>
  <c r="AA140" i="10"/>
  <c r="Z140" i="10"/>
  <c r="Y140" i="10"/>
  <c r="X140" i="10"/>
  <c r="BB140" i="10" s="1"/>
  <c r="BD140" i="10" s="1"/>
  <c r="W140" i="10"/>
  <c r="H140" i="10"/>
  <c r="F140" i="10"/>
  <c r="BA138" i="10"/>
  <c r="AZ138" i="10"/>
  <c r="AY138" i="10"/>
  <c r="AX138" i="10"/>
  <c r="AW138" i="10"/>
  <c r="AV138" i="10"/>
  <c r="AU138" i="10"/>
  <c r="AT138" i="10"/>
  <c r="AS138" i="10"/>
  <c r="AR138" i="10"/>
  <c r="AQ138" i="10"/>
  <c r="AP138" i="10"/>
  <c r="AO138" i="10"/>
  <c r="AN138" i="10"/>
  <c r="AM138" i="10"/>
  <c r="AL138" i="10"/>
  <c r="AK138" i="10"/>
  <c r="AJ138" i="10"/>
  <c r="AI138" i="10"/>
  <c r="AH138" i="10"/>
  <c r="AG138" i="10"/>
  <c r="AF138" i="10"/>
  <c r="AE138" i="10"/>
  <c r="AD138" i="10"/>
  <c r="AC138" i="10"/>
  <c r="AB138" i="10"/>
  <c r="AA138" i="10"/>
  <c r="Z138" i="10"/>
  <c r="BB138" i="10" s="1"/>
  <c r="BD138" i="10" s="1"/>
  <c r="Y138" i="10"/>
  <c r="X138" i="10"/>
  <c r="W138" i="10"/>
  <c r="H138" i="10"/>
  <c r="F138" i="10"/>
  <c r="BA136" i="10"/>
  <c r="AZ136" i="10"/>
  <c r="AY136" i="10"/>
  <c r="AX136" i="10"/>
  <c r="AW136" i="10"/>
  <c r="AV136" i="10"/>
  <c r="AU136" i="10"/>
  <c r="AT136" i="10"/>
  <c r="AS136" i="10"/>
  <c r="AR136" i="10"/>
  <c r="AQ136" i="10"/>
  <c r="AP136" i="10"/>
  <c r="AO136" i="10"/>
  <c r="AN136" i="10"/>
  <c r="AM136" i="10"/>
  <c r="AL136" i="10"/>
  <c r="AK136" i="10"/>
  <c r="AJ136" i="10"/>
  <c r="AI136" i="10"/>
  <c r="AH136" i="10"/>
  <c r="AG136" i="10"/>
  <c r="AF136" i="10"/>
  <c r="AE136" i="10"/>
  <c r="AD136" i="10"/>
  <c r="AC136" i="10"/>
  <c r="AB136" i="10"/>
  <c r="BB136" i="10" s="1"/>
  <c r="BD136" i="10" s="1"/>
  <c r="AA136" i="10"/>
  <c r="Z136" i="10"/>
  <c r="Y136" i="10"/>
  <c r="X136" i="10"/>
  <c r="W136" i="10"/>
  <c r="H136" i="10"/>
  <c r="F136" i="10"/>
  <c r="BA134" i="10"/>
  <c r="AZ134" i="10"/>
  <c r="AY134" i="10"/>
  <c r="AX134" i="10"/>
  <c r="AW134" i="10"/>
  <c r="AV134" i="10"/>
  <c r="AU134" i="10"/>
  <c r="AT134" i="10"/>
  <c r="AS134" i="10"/>
  <c r="AR134" i="10"/>
  <c r="AQ134" i="10"/>
  <c r="AP134" i="10"/>
  <c r="AO134" i="10"/>
  <c r="AN134" i="10"/>
  <c r="AM134" i="10"/>
  <c r="AL134" i="10"/>
  <c r="AK134" i="10"/>
  <c r="AJ134" i="10"/>
  <c r="AI134" i="10"/>
  <c r="AH134" i="10"/>
  <c r="AG134" i="10"/>
  <c r="AF134" i="10"/>
  <c r="AE134" i="10"/>
  <c r="AD134" i="10"/>
  <c r="BB134" i="10" s="1"/>
  <c r="BD134" i="10" s="1"/>
  <c r="AC134" i="10"/>
  <c r="AB134" i="10"/>
  <c r="AA134" i="10"/>
  <c r="Z134" i="10"/>
  <c r="Y134" i="10"/>
  <c r="X134" i="10"/>
  <c r="W134" i="10"/>
  <c r="H134" i="10"/>
  <c r="F134" i="10"/>
  <c r="BA132" i="10"/>
  <c r="AZ132" i="10"/>
  <c r="AY132" i="10"/>
  <c r="AX132" i="10"/>
  <c r="AW132" i="10"/>
  <c r="AV132" i="10"/>
  <c r="AU132" i="10"/>
  <c r="AT132" i="10"/>
  <c r="AS132" i="10"/>
  <c r="AR132" i="10"/>
  <c r="AQ132" i="10"/>
  <c r="AP132" i="10"/>
  <c r="AO132" i="10"/>
  <c r="AN132" i="10"/>
  <c r="AM132" i="10"/>
  <c r="AL132" i="10"/>
  <c r="AK132" i="10"/>
  <c r="BB132" i="10" s="1"/>
  <c r="BD132" i="10" s="1"/>
  <c r="AJ132" i="10"/>
  <c r="AI132" i="10"/>
  <c r="AH132" i="10"/>
  <c r="AG132" i="10"/>
  <c r="AF132" i="10"/>
  <c r="AE132" i="10"/>
  <c r="AD132" i="10"/>
  <c r="AC132" i="10"/>
  <c r="AB132" i="10"/>
  <c r="AA132" i="10"/>
  <c r="Z132" i="10"/>
  <c r="Y132" i="10"/>
  <c r="X132" i="10"/>
  <c r="W132" i="10"/>
  <c r="H132" i="10"/>
  <c r="F132" i="10"/>
  <c r="BA130" i="10"/>
  <c r="AZ130" i="10"/>
  <c r="AY130" i="10"/>
  <c r="AX130" i="10"/>
  <c r="AW130" i="10"/>
  <c r="AV130" i="10"/>
  <c r="AU130" i="10"/>
  <c r="AT130" i="10"/>
  <c r="AS130" i="10"/>
  <c r="AR130" i="10"/>
  <c r="AQ130" i="10"/>
  <c r="AP130" i="10"/>
  <c r="AO130" i="10"/>
  <c r="AN130" i="10"/>
  <c r="AM130" i="10"/>
  <c r="AL130" i="10"/>
  <c r="AK130" i="10"/>
  <c r="AJ130" i="10"/>
  <c r="AI130" i="10"/>
  <c r="AH130" i="10"/>
  <c r="AG130" i="10"/>
  <c r="AF130" i="10"/>
  <c r="AE130" i="10"/>
  <c r="AD130" i="10"/>
  <c r="AC130" i="10"/>
  <c r="AB130" i="10"/>
  <c r="AA130" i="10"/>
  <c r="Z130" i="10"/>
  <c r="Y130" i="10"/>
  <c r="X130" i="10"/>
  <c r="W130" i="10"/>
  <c r="BB130" i="10" s="1"/>
  <c r="BD130" i="10" s="1"/>
  <c r="H130" i="10"/>
  <c r="F130" i="10"/>
  <c r="BA128" i="10"/>
  <c r="AZ128" i="10"/>
  <c r="AY128" i="10"/>
  <c r="AX128" i="10"/>
  <c r="AW128" i="10"/>
  <c r="AV128" i="10"/>
  <c r="AU128" i="10"/>
  <c r="AT128" i="10"/>
  <c r="AS128" i="10"/>
  <c r="AR128" i="10"/>
  <c r="AQ128" i="10"/>
  <c r="AP128" i="10"/>
  <c r="AO128" i="10"/>
  <c r="AN128" i="10"/>
  <c r="AM128" i="10"/>
  <c r="AL128" i="10"/>
  <c r="AK128" i="10"/>
  <c r="AJ128" i="10"/>
  <c r="AI128" i="10"/>
  <c r="AH128" i="10"/>
  <c r="AG128" i="10"/>
  <c r="AF128" i="10"/>
  <c r="AE128" i="10"/>
  <c r="AD128" i="10"/>
  <c r="AC128" i="10"/>
  <c r="AB128" i="10"/>
  <c r="AA128" i="10"/>
  <c r="Z128" i="10"/>
  <c r="Y128" i="10"/>
  <c r="BB128" i="10" s="1"/>
  <c r="BD128" i="10" s="1"/>
  <c r="X128" i="10"/>
  <c r="W128" i="10"/>
  <c r="H128" i="10"/>
  <c r="F128" i="10"/>
  <c r="BA126" i="10"/>
  <c r="AZ126" i="10"/>
  <c r="AY126" i="10"/>
  <c r="AX126" i="10"/>
  <c r="AW126" i="10"/>
  <c r="AV126" i="10"/>
  <c r="AU126" i="10"/>
  <c r="AT126" i="10"/>
  <c r="AS126" i="10"/>
  <c r="AR126" i="10"/>
  <c r="AQ126" i="10"/>
  <c r="AP126" i="10"/>
  <c r="AO126" i="10"/>
  <c r="AN126" i="10"/>
  <c r="AM126" i="10"/>
  <c r="AL126" i="10"/>
  <c r="AK126" i="10"/>
  <c r="AJ126" i="10"/>
  <c r="AI126" i="10"/>
  <c r="AH126" i="10"/>
  <c r="AG126" i="10"/>
  <c r="AF126" i="10"/>
  <c r="AE126" i="10"/>
  <c r="AD126" i="10"/>
  <c r="AC126" i="10"/>
  <c r="AB126" i="10"/>
  <c r="AA126" i="10"/>
  <c r="Z126" i="10"/>
  <c r="Y126" i="10"/>
  <c r="X126" i="10"/>
  <c r="W126" i="10"/>
  <c r="BB126" i="10" s="1"/>
  <c r="BD126" i="10" s="1"/>
  <c r="H126" i="10"/>
  <c r="F126" i="10"/>
  <c r="BA124" i="10"/>
  <c r="AZ124" i="10"/>
  <c r="AY124" i="10"/>
  <c r="AX124" i="10"/>
  <c r="AW124" i="10"/>
  <c r="AV124" i="10"/>
  <c r="AU124" i="10"/>
  <c r="AT124" i="10"/>
  <c r="AS124" i="10"/>
  <c r="AR124" i="10"/>
  <c r="AQ124" i="10"/>
  <c r="AP124" i="10"/>
  <c r="AO124" i="10"/>
  <c r="AN124" i="10"/>
  <c r="AM124" i="10"/>
  <c r="AL124" i="10"/>
  <c r="AK124" i="10"/>
  <c r="AJ124" i="10"/>
  <c r="AI124" i="10"/>
  <c r="AH124" i="10"/>
  <c r="AG124" i="10"/>
  <c r="AF124" i="10"/>
  <c r="AE124" i="10"/>
  <c r="AD124" i="10"/>
  <c r="AC124" i="10"/>
  <c r="AB124" i="10"/>
  <c r="AA124" i="10"/>
  <c r="Z124" i="10"/>
  <c r="BB124" i="10" s="1"/>
  <c r="BD124" i="10" s="1"/>
  <c r="Y124" i="10"/>
  <c r="X124" i="10"/>
  <c r="W124" i="10"/>
  <c r="H124" i="10"/>
  <c r="F124" i="10"/>
  <c r="BA122" i="10"/>
  <c r="AZ122" i="10"/>
  <c r="AY122" i="10"/>
  <c r="AX122" i="10"/>
  <c r="AW122" i="10"/>
  <c r="AV122" i="10"/>
  <c r="AU122" i="10"/>
  <c r="AT122" i="10"/>
  <c r="AS122" i="10"/>
  <c r="AR122" i="10"/>
  <c r="AQ122" i="10"/>
  <c r="AP122" i="10"/>
  <c r="AO122" i="10"/>
  <c r="AN122" i="10"/>
  <c r="AM122" i="10"/>
  <c r="AL122" i="10"/>
  <c r="AK122" i="10"/>
  <c r="AJ122" i="10"/>
  <c r="AI122" i="10"/>
  <c r="AH122" i="10"/>
  <c r="AG122" i="10"/>
  <c r="AF122" i="10"/>
  <c r="AE122" i="10"/>
  <c r="AD122" i="10"/>
  <c r="AC122" i="10"/>
  <c r="AB122" i="10"/>
  <c r="BB122" i="10" s="1"/>
  <c r="BD122" i="10" s="1"/>
  <c r="AA122" i="10"/>
  <c r="Z122" i="10"/>
  <c r="Y122" i="10"/>
  <c r="X122" i="10"/>
  <c r="W122" i="10"/>
  <c r="H122" i="10"/>
  <c r="F122" i="10"/>
  <c r="BA120" i="10"/>
  <c r="AZ120" i="10"/>
  <c r="AY120" i="10"/>
  <c r="AX120" i="10"/>
  <c r="AW120" i="10"/>
  <c r="AV120" i="10"/>
  <c r="AU120" i="10"/>
  <c r="AT120" i="10"/>
  <c r="AS120" i="10"/>
  <c r="AR120" i="10"/>
  <c r="AQ120" i="10"/>
  <c r="AP120" i="10"/>
  <c r="AO120" i="10"/>
  <c r="AN120" i="10"/>
  <c r="AM120" i="10"/>
  <c r="AL120" i="10"/>
  <c r="AK120" i="10"/>
  <c r="AJ120" i="10"/>
  <c r="AI120" i="10"/>
  <c r="AH120" i="10"/>
  <c r="AG120" i="10"/>
  <c r="AF120" i="10"/>
  <c r="AE120" i="10"/>
  <c r="AD120" i="10"/>
  <c r="BB120" i="10" s="1"/>
  <c r="BD120" i="10" s="1"/>
  <c r="AC120" i="10"/>
  <c r="AB120" i="10"/>
  <c r="AA120" i="10"/>
  <c r="Z120" i="10"/>
  <c r="Y120" i="10"/>
  <c r="X120" i="10"/>
  <c r="W120" i="10"/>
  <c r="H120" i="10"/>
  <c r="F120" i="10"/>
  <c r="BA118" i="10"/>
  <c r="AZ118" i="10"/>
  <c r="AY118" i="10"/>
  <c r="AX118" i="10"/>
  <c r="AW118" i="10"/>
  <c r="AV118" i="10"/>
  <c r="AU118" i="10"/>
  <c r="AT118" i="10"/>
  <c r="AS118" i="10"/>
  <c r="AR118" i="10"/>
  <c r="AQ118" i="10"/>
  <c r="AP118" i="10"/>
  <c r="AO118" i="10"/>
  <c r="AN118" i="10"/>
  <c r="AM118" i="10"/>
  <c r="AL118" i="10"/>
  <c r="AK118" i="10"/>
  <c r="AJ118" i="10"/>
  <c r="AI118" i="10"/>
  <c r="AH118" i="10"/>
  <c r="AG118" i="10"/>
  <c r="BB118" i="10" s="1"/>
  <c r="BD118" i="10" s="1"/>
  <c r="AF118" i="10"/>
  <c r="AE118" i="10"/>
  <c r="AD118" i="10"/>
  <c r="AC118" i="10"/>
  <c r="AB118" i="10"/>
  <c r="AA118" i="10"/>
  <c r="Z118" i="10"/>
  <c r="Y118" i="10"/>
  <c r="X118" i="10"/>
  <c r="W118" i="10"/>
  <c r="H118" i="10"/>
  <c r="F118" i="10"/>
  <c r="BA116" i="10"/>
  <c r="AZ116" i="10"/>
  <c r="AY116" i="10"/>
  <c r="AX116" i="10"/>
  <c r="AW116" i="10"/>
  <c r="AV116" i="10"/>
  <c r="AU116" i="10"/>
  <c r="AT116" i="10"/>
  <c r="AS116" i="10"/>
  <c r="AR116" i="10"/>
  <c r="AQ116" i="10"/>
  <c r="AP116" i="10"/>
  <c r="AO116" i="10"/>
  <c r="AN116" i="10"/>
  <c r="AM116" i="10"/>
  <c r="AL116" i="10"/>
  <c r="AK116" i="10"/>
  <c r="AJ116" i="10"/>
  <c r="AI116" i="10"/>
  <c r="AH116" i="10"/>
  <c r="AG116" i="10"/>
  <c r="AF116" i="10"/>
  <c r="AE116" i="10"/>
  <c r="AD116" i="10"/>
  <c r="AC116" i="10"/>
  <c r="AB116" i="10"/>
  <c r="AA116" i="10"/>
  <c r="Z116" i="10"/>
  <c r="Y116" i="10"/>
  <c r="X116" i="10"/>
  <c r="W116" i="10"/>
  <c r="BB116" i="10" s="1"/>
  <c r="BD116" i="10" s="1"/>
  <c r="H116" i="10"/>
  <c r="F116" i="10"/>
  <c r="BA114" i="10"/>
  <c r="AZ114" i="10"/>
  <c r="AY114" i="10"/>
  <c r="AX114" i="10"/>
  <c r="AW114" i="10"/>
  <c r="AV114" i="10"/>
  <c r="AU114" i="10"/>
  <c r="AT114" i="10"/>
  <c r="AS114" i="10"/>
  <c r="AR114" i="10"/>
  <c r="AQ114" i="10"/>
  <c r="AP114" i="10"/>
  <c r="AO114" i="10"/>
  <c r="AN114" i="10"/>
  <c r="AM114" i="10"/>
  <c r="AL114" i="10"/>
  <c r="AK114" i="10"/>
  <c r="AJ114" i="10"/>
  <c r="AI114" i="10"/>
  <c r="AH114" i="10"/>
  <c r="AG114" i="10"/>
  <c r="AF114" i="10"/>
  <c r="AE114" i="10"/>
  <c r="AD114" i="10"/>
  <c r="AC114" i="10"/>
  <c r="AB114" i="10"/>
  <c r="AA114" i="10"/>
  <c r="Z114" i="10"/>
  <c r="Y114" i="10"/>
  <c r="BB114" i="10" s="1"/>
  <c r="BD114" i="10" s="1"/>
  <c r="X114" i="10"/>
  <c r="W114" i="10"/>
  <c r="H114" i="10"/>
  <c r="F114" i="10"/>
  <c r="BA112" i="10"/>
  <c r="AZ112" i="10"/>
  <c r="AY112" i="10"/>
  <c r="AX112" i="10"/>
  <c r="AW112" i="10"/>
  <c r="AV112" i="10"/>
  <c r="AU112" i="10"/>
  <c r="AT112" i="10"/>
  <c r="AS112" i="10"/>
  <c r="AR112" i="10"/>
  <c r="AQ112" i="10"/>
  <c r="AP112" i="10"/>
  <c r="AO112" i="10"/>
  <c r="AN112" i="10"/>
  <c r="AM112" i="10"/>
  <c r="AL112" i="10"/>
  <c r="AK112" i="10"/>
  <c r="AJ112" i="10"/>
  <c r="AI112" i="10"/>
  <c r="AH112" i="10"/>
  <c r="AG112" i="10"/>
  <c r="AF112" i="10"/>
  <c r="AE112" i="10"/>
  <c r="AD112" i="10"/>
  <c r="AC112" i="10"/>
  <c r="AB112" i="10"/>
  <c r="AA112" i="10"/>
  <c r="Z112" i="10"/>
  <c r="Y112" i="10"/>
  <c r="X112" i="10"/>
  <c r="W112" i="10"/>
  <c r="BB112" i="10" s="1"/>
  <c r="BD112" i="10" s="1"/>
  <c r="H112" i="10"/>
  <c r="F112" i="10"/>
  <c r="BA110" i="10"/>
  <c r="AZ110" i="10"/>
  <c r="AY110" i="10"/>
  <c r="AX110" i="10"/>
  <c r="AW110" i="10"/>
  <c r="AV110" i="10"/>
  <c r="AU110" i="10"/>
  <c r="AT110" i="10"/>
  <c r="AS110" i="10"/>
  <c r="AR110" i="10"/>
  <c r="AQ110" i="10"/>
  <c r="AP110" i="10"/>
  <c r="AO110" i="10"/>
  <c r="AN110" i="10"/>
  <c r="AM110" i="10"/>
  <c r="AL110" i="10"/>
  <c r="AK110" i="10"/>
  <c r="AJ110" i="10"/>
  <c r="AI110" i="10"/>
  <c r="AH110" i="10"/>
  <c r="AG110" i="10"/>
  <c r="AF110" i="10"/>
  <c r="AE110" i="10"/>
  <c r="AD110" i="10"/>
  <c r="AC110" i="10"/>
  <c r="AB110" i="10"/>
  <c r="AA110" i="10"/>
  <c r="Z110" i="10"/>
  <c r="Y110" i="10"/>
  <c r="BB110" i="10" s="1"/>
  <c r="BD110" i="10" s="1"/>
  <c r="X110" i="10"/>
  <c r="W110" i="10"/>
  <c r="H110" i="10"/>
  <c r="F110" i="10"/>
  <c r="BA108" i="10"/>
  <c r="AZ108" i="10"/>
  <c r="AY108" i="10"/>
  <c r="AX108" i="10"/>
  <c r="AW108" i="10"/>
  <c r="AV108" i="10"/>
  <c r="AU108" i="10"/>
  <c r="AT108" i="10"/>
  <c r="AS108" i="10"/>
  <c r="AR108" i="10"/>
  <c r="AQ108" i="10"/>
  <c r="AP108" i="10"/>
  <c r="AO108" i="10"/>
  <c r="AN108" i="10"/>
  <c r="AM108" i="10"/>
  <c r="AL108" i="10"/>
  <c r="AK108" i="10"/>
  <c r="AJ108" i="10"/>
  <c r="AI108" i="10"/>
  <c r="AH108" i="10"/>
  <c r="AG108" i="10"/>
  <c r="AF108" i="10"/>
  <c r="AE108" i="10"/>
  <c r="AD108" i="10"/>
  <c r="AC108" i="10"/>
  <c r="AB108" i="10"/>
  <c r="BB108" i="10" s="1"/>
  <c r="BD108" i="10" s="1"/>
  <c r="AA108" i="10"/>
  <c r="Z108" i="10"/>
  <c r="Y108" i="10"/>
  <c r="X108" i="10"/>
  <c r="W108" i="10"/>
  <c r="H108" i="10"/>
  <c r="F108" i="10"/>
  <c r="BA106" i="10"/>
  <c r="AZ106" i="10"/>
  <c r="AY106" i="10"/>
  <c r="AX106" i="10"/>
  <c r="AW106" i="10"/>
  <c r="AV106" i="10"/>
  <c r="AU106" i="10"/>
  <c r="AT106" i="10"/>
  <c r="AS106" i="10"/>
  <c r="AR106" i="10"/>
  <c r="AQ106" i="10"/>
  <c r="AP106" i="10"/>
  <c r="AO106" i="10"/>
  <c r="AN106" i="10"/>
  <c r="AM106" i="10"/>
  <c r="AL106" i="10"/>
  <c r="AK106" i="10"/>
  <c r="AJ106" i="10"/>
  <c r="AI106" i="10"/>
  <c r="AH106" i="10"/>
  <c r="AG106" i="10"/>
  <c r="AF106" i="10"/>
  <c r="AE106" i="10"/>
  <c r="AD106" i="10"/>
  <c r="BB106" i="10" s="1"/>
  <c r="BD106" i="10" s="1"/>
  <c r="AC106" i="10"/>
  <c r="AB106" i="10"/>
  <c r="AA106" i="10"/>
  <c r="Z106" i="10"/>
  <c r="Y106" i="10"/>
  <c r="X106" i="10"/>
  <c r="W106" i="10"/>
  <c r="H106" i="10"/>
  <c r="F106" i="10"/>
  <c r="BA104" i="10"/>
  <c r="AZ104" i="10"/>
  <c r="AY104" i="10"/>
  <c r="AX104" i="10"/>
  <c r="AW104" i="10"/>
  <c r="AV104" i="10"/>
  <c r="AU104" i="10"/>
  <c r="AT104" i="10"/>
  <c r="AS104" i="10"/>
  <c r="AR104" i="10"/>
  <c r="AQ104" i="10"/>
  <c r="AP104" i="10"/>
  <c r="AO104" i="10"/>
  <c r="AN104" i="10"/>
  <c r="AM104" i="10"/>
  <c r="AL104" i="10"/>
  <c r="AK104" i="10"/>
  <c r="AJ104" i="10"/>
  <c r="AI104" i="10"/>
  <c r="AH104" i="10"/>
  <c r="AG104" i="10"/>
  <c r="AF104" i="10"/>
  <c r="BB104" i="10" s="1"/>
  <c r="BD104" i="10" s="1"/>
  <c r="AE104" i="10"/>
  <c r="AD104" i="10"/>
  <c r="AC104" i="10"/>
  <c r="AB104" i="10"/>
  <c r="AA104" i="10"/>
  <c r="Z104" i="10"/>
  <c r="Y104" i="10"/>
  <c r="X104" i="10"/>
  <c r="W104" i="10"/>
  <c r="H104" i="10"/>
  <c r="F104" i="10"/>
  <c r="BA102" i="10"/>
  <c r="AZ102" i="10"/>
  <c r="AY102" i="10"/>
  <c r="AX102" i="10"/>
  <c r="AW102" i="10"/>
  <c r="AV102" i="10"/>
  <c r="AU102" i="10"/>
  <c r="AT102" i="10"/>
  <c r="AS102" i="10"/>
  <c r="AR102" i="10"/>
  <c r="AQ102" i="10"/>
  <c r="AP102" i="10"/>
  <c r="AO102" i="10"/>
  <c r="AN102" i="10"/>
  <c r="AM102" i="10"/>
  <c r="AL102" i="10"/>
  <c r="BB102" i="10" s="1"/>
  <c r="BD102" i="10" s="1"/>
  <c r="AK102" i="10"/>
  <c r="AJ102" i="10"/>
  <c r="AI102" i="10"/>
  <c r="AH102" i="10"/>
  <c r="AG102" i="10"/>
  <c r="AF102" i="10"/>
  <c r="AE102" i="10"/>
  <c r="AD102" i="10"/>
  <c r="AC102" i="10"/>
  <c r="AB102" i="10"/>
  <c r="AA102" i="10"/>
  <c r="Z102" i="10"/>
  <c r="Y102" i="10"/>
  <c r="X102" i="10"/>
  <c r="W102" i="10"/>
  <c r="H102" i="10"/>
  <c r="F102" i="10"/>
  <c r="BA100" i="10"/>
  <c r="AZ100" i="10"/>
  <c r="AY100" i="10"/>
  <c r="AX100" i="10"/>
  <c r="AW100" i="10"/>
  <c r="AV100" i="10"/>
  <c r="AU100" i="10"/>
  <c r="AT100" i="10"/>
  <c r="AS100" i="10"/>
  <c r="AR100" i="10"/>
  <c r="AQ100" i="10"/>
  <c r="AP100" i="10"/>
  <c r="AO100" i="10"/>
  <c r="AN100" i="10"/>
  <c r="AM100" i="10"/>
  <c r="AL100" i="10"/>
  <c r="AK100" i="10"/>
  <c r="AJ100" i="10"/>
  <c r="AI100" i="10"/>
  <c r="AH100" i="10"/>
  <c r="AG100" i="10"/>
  <c r="AF100" i="10"/>
  <c r="AE100" i="10"/>
  <c r="AD100" i="10"/>
  <c r="AC100" i="10"/>
  <c r="AB100" i="10"/>
  <c r="AA100" i="10"/>
  <c r="Z100" i="10"/>
  <c r="Y100" i="10"/>
  <c r="BB100" i="10" s="1"/>
  <c r="BD100" i="10" s="1"/>
  <c r="X100" i="10"/>
  <c r="W100" i="10"/>
  <c r="H100" i="10"/>
  <c r="F100" i="10"/>
  <c r="BA98" i="10"/>
  <c r="AZ98" i="10"/>
  <c r="AY98" i="10"/>
  <c r="AX98" i="10"/>
  <c r="AW98" i="10"/>
  <c r="AV98" i="10"/>
  <c r="AU98" i="10"/>
  <c r="AT98" i="10"/>
  <c r="AS98" i="10"/>
  <c r="AR98" i="10"/>
  <c r="AQ98" i="10"/>
  <c r="AP98" i="10"/>
  <c r="AO98" i="10"/>
  <c r="AN98" i="10"/>
  <c r="AM98" i="10"/>
  <c r="AL98" i="10"/>
  <c r="AK98" i="10"/>
  <c r="AJ98" i="10"/>
  <c r="AI98" i="10"/>
  <c r="AH98" i="10"/>
  <c r="AG98" i="10"/>
  <c r="AF98" i="10"/>
  <c r="AE98" i="10"/>
  <c r="AD98" i="10"/>
  <c r="AC98" i="10"/>
  <c r="AB98" i="10"/>
  <c r="AA98" i="10"/>
  <c r="Z98" i="10"/>
  <c r="Y98" i="10"/>
  <c r="X98" i="10"/>
  <c r="W98" i="10"/>
  <c r="BB98" i="10" s="1"/>
  <c r="BD98" i="10" s="1"/>
  <c r="H98" i="10"/>
  <c r="F98" i="10"/>
  <c r="BA96" i="10"/>
  <c r="AZ96" i="10"/>
  <c r="AY96" i="10"/>
  <c r="AX96" i="10"/>
  <c r="AW96" i="10"/>
  <c r="AV96" i="10"/>
  <c r="AU96" i="10"/>
  <c r="AT96" i="10"/>
  <c r="AS96" i="10"/>
  <c r="AR96" i="10"/>
  <c r="AQ96" i="10"/>
  <c r="AP96" i="10"/>
  <c r="AO96" i="10"/>
  <c r="AN96" i="10"/>
  <c r="AM96" i="10"/>
  <c r="AL96" i="10"/>
  <c r="AK96" i="10"/>
  <c r="AJ96" i="10"/>
  <c r="AI96" i="10"/>
  <c r="AH96" i="10"/>
  <c r="AG96" i="10"/>
  <c r="AF96" i="10"/>
  <c r="AE96" i="10"/>
  <c r="AD96" i="10"/>
  <c r="AC96" i="10"/>
  <c r="AB96" i="10"/>
  <c r="AA96" i="10"/>
  <c r="Z96" i="10"/>
  <c r="Y96" i="10"/>
  <c r="BB96" i="10" s="1"/>
  <c r="BD96" i="10" s="1"/>
  <c r="X96" i="10"/>
  <c r="W96" i="10"/>
  <c r="H96" i="10"/>
  <c r="F96" i="10"/>
  <c r="BA94" i="10"/>
  <c r="AZ94" i="10"/>
  <c r="AY94" i="10"/>
  <c r="AX94" i="10"/>
  <c r="AW94" i="10"/>
  <c r="AV94" i="10"/>
  <c r="AU94" i="10"/>
  <c r="AT94" i="10"/>
  <c r="AS94" i="10"/>
  <c r="AR94" i="10"/>
  <c r="AQ94" i="10"/>
  <c r="AP94" i="10"/>
  <c r="AO94" i="10"/>
  <c r="AN94" i="10"/>
  <c r="AM94" i="10"/>
  <c r="AL94" i="10"/>
  <c r="AK94" i="10"/>
  <c r="AJ94" i="10"/>
  <c r="AI94" i="10"/>
  <c r="AH94" i="10"/>
  <c r="AG94" i="10"/>
  <c r="AF94" i="10"/>
  <c r="AE94" i="10"/>
  <c r="AD94" i="10"/>
  <c r="AC94" i="10"/>
  <c r="AB94" i="10"/>
  <c r="AA94" i="10"/>
  <c r="Z94" i="10"/>
  <c r="Y94" i="10"/>
  <c r="X94" i="10"/>
  <c r="W94" i="10"/>
  <c r="BB94" i="10" s="1"/>
  <c r="BD94" i="10" s="1"/>
  <c r="H94" i="10"/>
  <c r="F94" i="10"/>
  <c r="BA92" i="10"/>
  <c r="AZ92" i="10"/>
  <c r="AY92" i="10"/>
  <c r="AX92" i="10"/>
  <c r="AW92" i="10"/>
  <c r="AV92" i="10"/>
  <c r="AU92" i="10"/>
  <c r="AT92" i="10"/>
  <c r="AS92" i="10"/>
  <c r="AR92" i="10"/>
  <c r="AQ92" i="10"/>
  <c r="AP92" i="10"/>
  <c r="AO92" i="10"/>
  <c r="AN92" i="10"/>
  <c r="AM92" i="10"/>
  <c r="AL92" i="10"/>
  <c r="AK92" i="10"/>
  <c r="AJ92" i="10"/>
  <c r="AI92" i="10"/>
  <c r="AH92" i="10"/>
  <c r="AG92" i="10"/>
  <c r="AF92" i="10"/>
  <c r="AE92" i="10"/>
  <c r="AD92" i="10"/>
  <c r="BB92" i="10" s="1"/>
  <c r="BD92" i="10" s="1"/>
  <c r="AC92" i="10"/>
  <c r="AB92" i="10"/>
  <c r="AA92" i="10"/>
  <c r="Z92" i="10"/>
  <c r="Y92" i="10"/>
  <c r="X92" i="10"/>
  <c r="W92" i="10"/>
  <c r="H92" i="10"/>
  <c r="F92" i="10"/>
  <c r="BA90" i="10"/>
  <c r="AZ90" i="10"/>
  <c r="AY90" i="10"/>
  <c r="AX90" i="10"/>
  <c r="AW90" i="10"/>
  <c r="AV90" i="10"/>
  <c r="AU90" i="10"/>
  <c r="AT90" i="10"/>
  <c r="AS90" i="10"/>
  <c r="AR90" i="10"/>
  <c r="AQ90" i="10"/>
  <c r="AP90" i="10"/>
  <c r="AO90" i="10"/>
  <c r="AN90" i="10"/>
  <c r="AM90" i="10"/>
  <c r="AL90" i="10"/>
  <c r="AK90" i="10"/>
  <c r="AJ90" i="10"/>
  <c r="AI90" i="10"/>
  <c r="AH90" i="10"/>
  <c r="AG90" i="10"/>
  <c r="BB90" i="10" s="1"/>
  <c r="BD90" i="10" s="1"/>
  <c r="AF90" i="10"/>
  <c r="AE90" i="10"/>
  <c r="AD90" i="10"/>
  <c r="AC90" i="10"/>
  <c r="AB90" i="10"/>
  <c r="AA90" i="10"/>
  <c r="Z90" i="10"/>
  <c r="Y90" i="10"/>
  <c r="X90" i="10"/>
  <c r="W90" i="10"/>
  <c r="H90" i="10"/>
  <c r="F90" i="10"/>
  <c r="BA88" i="10"/>
  <c r="AZ88" i="10"/>
  <c r="AY88" i="10"/>
  <c r="AX88" i="10"/>
  <c r="AW88" i="10"/>
  <c r="AV88" i="10"/>
  <c r="AU88" i="10"/>
  <c r="AT88" i="10"/>
  <c r="AS88" i="10"/>
  <c r="AR88" i="10"/>
  <c r="AQ88" i="10"/>
  <c r="AP88" i="10"/>
  <c r="AO88" i="10"/>
  <c r="AN88" i="10"/>
  <c r="AM88" i="10"/>
  <c r="AL88" i="10"/>
  <c r="BB88" i="10" s="1"/>
  <c r="BD88" i="10" s="1"/>
  <c r="AK88" i="10"/>
  <c r="AJ88" i="10"/>
  <c r="AI88" i="10"/>
  <c r="AH88" i="10"/>
  <c r="AG88" i="10"/>
  <c r="AF88" i="10"/>
  <c r="AE88" i="10"/>
  <c r="AD88" i="10"/>
  <c r="AC88" i="10"/>
  <c r="AB88" i="10"/>
  <c r="AA88" i="10"/>
  <c r="Z88" i="10"/>
  <c r="Y88" i="10"/>
  <c r="X88" i="10"/>
  <c r="W88" i="10"/>
  <c r="H88" i="10"/>
  <c r="F88" i="10"/>
  <c r="BA86" i="10"/>
  <c r="AZ86" i="10"/>
  <c r="AY86" i="10"/>
  <c r="AX86" i="10"/>
  <c r="AW86" i="10"/>
  <c r="AV86" i="10"/>
  <c r="AU86" i="10"/>
  <c r="AT86" i="10"/>
  <c r="AS86" i="10"/>
  <c r="AR86" i="10"/>
  <c r="AQ86" i="10"/>
  <c r="AP86" i="10"/>
  <c r="AO86" i="10"/>
  <c r="AN86" i="10"/>
  <c r="AM86" i="10"/>
  <c r="AL86" i="10"/>
  <c r="AK86" i="10"/>
  <c r="AJ86" i="10"/>
  <c r="AI86" i="10"/>
  <c r="AH86" i="10"/>
  <c r="AG86" i="10"/>
  <c r="AF86" i="10"/>
  <c r="AE86" i="10"/>
  <c r="AD86" i="10"/>
  <c r="AC86" i="10"/>
  <c r="AB86" i="10"/>
  <c r="AA86" i="10"/>
  <c r="Z86" i="10"/>
  <c r="Y86" i="10"/>
  <c r="X86" i="10"/>
  <c r="BB86" i="10" s="1"/>
  <c r="BD86" i="10" s="1"/>
  <c r="W86" i="10"/>
  <c r="H86" i="10"/>
  <c r="F86" i="10"/>
  <c r="BA84" i="10"/>
  <c r="AZ84" i="10"/>
  <c r="AY84" i="10"/>
  <c r="AX84" i="10"/>
  <c r="AW84" i="10"/>
  <c r="AV84" i="10"/>
  <c r="AU84" i="10"/>
  <c r="AT84" i="10"/>
  <c r="AS84" i="10"/>
  <c r="AR84" i="10"/>
  <c r="AQ84" i="10"/>
  <c r="AP84" i="10"/>
  <c r="AO84" i="10"/>
  <c r="AN84" i="10"/>
  <c r="AM84" i="10"/>
  <c r="AL84" i="10"/>
  <c r="AK84" i="10"/>
  <c r="AJ84" i="10"/>
  <c r="AI84" i="10"/>
  <c r="AH84" i="10"/>
  <c r="AG84" i="10"/>
  <c r="AF84" i="10"/>
  <c r="AE84" i="10"/>
  <c r="AD84" i="10"/>
  <c r="AC84" i="10"/>
  <c r="AB84" i="10"/>
  <c r="AA84" i="10"/>
  <c r="Z84" i="10"/>
  <c r="Y84" i="10"/>
  <c r="X84" i="10"/>
  <c r="W84" i="10"/>
  <c r="BB84" i="10" s="1"/>
  <c r="BD84" i="10" s="1"/>
  <c r="H84" i="10"/>
  <c r="F84" i="10"/>
  <c r="BA82" i="10"/>
  <c r="AZ82" i="10"/>
  <c r="AY82" i="10"/>
  <c r="AX82" i="10"/>
  <c r="AW82" i="10"/>
  <c r="AV82" i="10"/>
  <c r="AU82" i="10"/>
  <c r="AT82" i="10"/>
  <c r="AS82" i="10"/>
  <c r="AR82" i="10"/>
  <c r="AQ82" i="10"/>
  <c r="AP82" i="10"/>
  <c r="AO82" i="10"/>
  <c r="AN82" i="10"/>
  <c r="AM82" i="10"/>
  <c r="AL82" i="10"/>
  <c r="AK82" i="10"/>
  <c r="AJ82" i="10"/>
  <c r="AI82" i="10"/>
  <c r="AH82" i="10"/>
  <c r="AG82" i="10"/>
  <c r="AF82" i="10"/>
  <c r="AE82" i="10"/>
  <c r="AD82" i="10"/>
  <c r="AC82" i="10"/>
  <c r="AB82" i="10"/>
  <c r="AA82" i="10"/>
  <c r="Z82" i="10"/>
  <c r="BB82" i="10" s="1"/>
  <c r="BD82" i="10" s="1"/>
  <c r="Y82" i="10"/>
  <c r="X82" i="10"/>
  <c r="W82" i="10"/>
  <c r="H82" i="10"/>
  <c r="F82" i="10"/>
  <c r="BA80" i="10"/>
  <c r="AZ80" i="10"/>
  <c r="AY80" i="10"/>
  <c r="AX80" i="10"/>
  <c r="AW80" i="10"/>
  <c r="AV80" i="10"/>
  <c r="AU80" i="10"/>
  <c r="AT80" i="10"/>
  <c r="AS80" i="10"/>
  <c r="AR80" i="10"/>
  <c r="AQ80" i="10"/>
  <c r="AP80" i="10"/>
  <c r="AO80" i="10"/>
  <c r="AN80" i="10"/>
  <c r="AM80" i="10"/>
  <c r="AL80" i="10"/>
  <c r="AK80" i="10"/>
  <c r="AJ80" i="10"/>
  <c r="AI80" i="10"/>
  <c r="AH80" i="10"/>
  <c r="AG80" i="10"/>
  <c r="AF80" i="10"/>
  <c r="AE80" i="10"/>
  <c r="AD80" i="10"/>
  <c r="AC80" i="10"/>
  <c r="AB80" i="10"/>
  <c r="BB80" i="10" s="1"/>
  <c r="BD80" i="10" s="1"/>
  <c r="AA80" i="10"/>
  <c r="Z80" i="10"/>
  <c r="Y80" i="10"/>
  <c r="X80" i="10"/>
  <c r="W80" i="10"/>
  <c r="H80" i="10"/>
  <c r="F80" i="10"/>
  <c r="BA78" i="10"/>
  <c r="AZ78" i="10"/>
  <c r="AY78" i="10"/>
  <c r="AX78" i="10"/>
  <c r="AW78" i="10"/>
  <c r="AV78" i="10"/>
  <c r="AU78" i="10"/>
  <c r="AT78" i="10"/>
  <c r="AS78" i="10"/>
  <c r="AR78" i="10"/>
  <c r="AQ78" i="10"/>
  <c r="AP78" i="10"/>
  <c r="AO78" i="10"/>
  <c r="AN78" i="10"/>
  <c r="AM78" i="10"/>
  <c r="AL78" i="10"/>
  <c r="AK78" i="10"/>
  <c r="AJ78" i="10"/>
  <c r="AI78" i="10"/>
  <c r="AH78" i="10"/>
  <c r="AG78" i="10"/>
  <c r="AF78" i="10"/>
  <c r="AE78" i="10"/>
  <c r="AD78" i="10"/>
  <c r="BB78" i="10" s="1"/>
  <c r="BD78" i="10" s="1"/>
  <c r="AC78" i="10"/>
  <c r="AB78" i="10"/>
  <c r="AA78" i="10"/>
  <c r="Z78" i="10"/>
  <c r="Y78" i="10"/>
  <c r="X78" i="10"/>
  <c r="W78" i="10"/>
  <c r="H78" i="10"/>
  <c r="F78" i="10"/>
  <c r="BA76" i="10"/>
  <c r="AZ76" i="10"/>
  <c r="AY76" i="10"/>
  <c r="AX76" i="10"/>
  <c r="AW76" i="10"/>
  <c r="AV76" i="10"/>
  <c r="AU76" i="10"/>
  <c r="AT76" i="10"/>
  <c r="AS76" i="10"/>
  <c r="AR76" i="10"/>
  <c r="AQ76" i="10"/>
  <c r="AP76" i="10"/>
  <c r="AO76" i="10"/>
  <c r="AN76" i="10"/>
  <c r="AM76" i="10"/>
  <c r="AL76" i="10"/>
  <c r="AK76" i="10"/>
  <c r="BB76" i="10" s="1"/>
  <c r="BD76" i="10" s="1"/>
  <c r="AJ76" i="10"/>
  <c r="AI76" i="10"/>
  <c r="AH76" i="10"/>
  <c r="AG76" i="10"/>
  <c r="AF76" i="10"/>
  <c r="AE76" i="10"/>
  <c r="AD76" i="10"/>
  <c r="AC76" i="10"/>
  <c r="AB76" i="10"/>
  <c r="AA76" i="10"/>
  <c r="Z76" i="10"/>
  <c r="Y76" i="10"/>
  <c r="X76" i="10"/>
  <c r="W76" i="10"/>
  <c r="H76" i="10"/>
  <c r="F76" i="10"/>
  <c r="BA74" i="10"/>
  <c r="AZ74" i="10"/>
  <c r="AY74" i="10"/>
  <c r="AX74" i="10"/>
  <c r="AW74" i="10"/>
  <c r="AV74" i="10"/>
  <c r="AU74" i="10"/>
  <c r="AT74" i="10"/>
  <c r="AS74" i="10"/>
  <c r="AR74" i="10"/>
  <c r="AQ74" i="10"/>
  <c r="AP74" i="10"/>
  <c r="AO74" i="10"/>
  <c r="AN74" i="10"/>
  <c r="AM74" i="10"/>
  <c r="AL74" i="10"/>
  <c r="AK74" i="10"/>
  <c r="AJ74" i="10"/>
  <c r="AI74" i="10"/>
  <c r="AH74" i="10"/>
  <c r="AG74" i="10"/>
  <c r="AF74" i="10"/>
  <c r="AE74" i="10"/>
  <c r="AD74" i="10"/>
  <c r="AC74" i="10"/>
  <c r="AB74" i="10"/>
  <c r="AA74" i="10"/>
  <c r="Z74" i="10"/>
  <c r="Y74" i="10"/>
  <c r="X74" i="10"/>
  <c r="W74" i="10"/>
  <c r="BB74" i="10" s="1"/>
  <c r="BD74" i="10" s="1"/>
  <c r="H74" i="10"/>
  <c r="F74" i="10"/>
  <c r="BA72" i="10"/>
  <c r="AZ72" i="10"/>
  <c r="AY72" i="10"/>
  <c r="AX72" i="10"/>
  <c r="AW72" i="10"/>
  <c r="AV72" i="10"/>
  <c r="AU72" i="10"/>
  <c r="AT72" i="10"/>
  <c r="AS72" i="10"/>
  <c r="AR72" i="10"/>
  <c r="AQ72" i="10"/>
  <c r="AP72" i="10"/>
  <c r="AO72" i="10"/>
  <c r="AN72" i="10"/>
  <c r="AM72" i="10"/>
  <c r="AL72" i="10"/>
  <c r="AK72" i="10"/>
  <c r="AJ72" i="10"/>
  <c r="AI72" i="10"/>
  <c r="AH72" i="10"/>
  <c r="AG72" i="10"/>
  <c r="AF72" i="10"/>
  <c r="AE72" i="10"/>
  <c r="AD72" i="10"/>
  <c r="AC72" i="10"/>
  <c r="AB72" i="10"/>
  <c r="AA72" i="10"/>
  <c r="Z72" i="10"/>
  <c r="Y72" i="10"/>
  <c r="BB72" i="10" s="1"/>
  <c r="BD72" i="10" s="1"/>
  <c r="X72" i="10"/>
  <c r="W72" i="10"/>
  <c r="H72" i="10"/>
  <c r="F72" i="10"/>
  <c r="BA70" i="10"/>
  <c r="AZ70" i="10"/>
  <c r="AY70" i="10"/>
  <c r="AX70" i="10"/>
  <c r="AW70" i="10"/>
  <c r="AV70" i="10"/>
  <c r="AU70" i="10"/>
  <c r="AT70" i="10"/>
  <c r="AS70" i="10"/>
  <c r="AR70" i="10"/>
  <c r="AQ70" i="10"/>
  <c r="AP70" i="10"/>
  <c r="AO70" i="10"/>
  <c r="AN70" i="10"/>
  <c r="AM70" i="10"/>
  <c r="AL70" i="10"/>
  <c r="AK70" i="10"/>
  <c r="AJ70" i="10"/>
  <c r="AI70" i="10"/>
  <c r="AH70" i="10"/>
  <c r="AG70" i="10"/>
  <c r="AF70" i="10"/>
  <c r="AE70" i="10"/>
  <c r="AD70" i="10"/>
  <c r="AC70" i="10"/>
  <c r="AB70" i="10"/>
  <c r="AA70" i="10"/>
  <c r="Z70" i="10"/>
  <c r="Y70" i="10"/>
  <c r="X70" i="10"/>
  <c r="W70" i="10"/>
  <c r="BB70" i="10" s="1"/>
  <c r="BD70" i="10" s="1"/>
  <c r="H70" i="10"/>
  <c r="F70" i="10"/>
  <c r="BA68" i="10"/>
  <c r="AZ68" i="10"/>
  <c r="AY68" i="10"/>
  <c r="AX68" i="10"/>
  <c r="AW68" i="10"/>
  <c r="AV68" i="10"/>
  <c r="AU68" i="10"/>
  <c r="AT68" i="10"/>
  <c r="AS68" i="10"/>
  <c r="AR68" i="10"/>
  <c r="AQ68" i="10"/>
  <c r="AP68" i="10"/>
  <c r="AO68" i="10"/>
  <c r="AN68" i="10"/>
  <c r="AM68" i="10"/>
  <c r="AL68" i="10"/>
  <c r="AK68" i="10"/>
  <c r="AJ68" i="10"/>
  <c r="AI68" i="10"/>
  <c r="AH68" i="10"/>
  <c r="AG68" i="10"/>
  <c r="AF68" i="10"/>
  <c r="AE68" i="10"/>
  <c r="AD68" i="10"/>
  <c r="AC68" i="10"/>
  <c r="AB68" i="10"/>
  <c r="AA68" i="10"/>
  <c r="Z68" i="10"/>
  <c r="BB68" i="10" s="1"/>
  <c r="BD68" i="10" s="1"/>
  <c r="Y68" i="10"/>
  <c r="X68" i="10"/>
  <c r="W68" i="10"/>
  <c r="H68" i="10"/>
  <c r="F68" i="10"/>
  <c r="BA66" i="10"/>
  <c r="AZ66" i="10"/>
  <c r="AY66" i="10"/>
  <c r="AX66" i="10"/>
  <c r="AW66" i="10"/>
  <c r="AV66" i="10"/>
  <c r="AU66" i="10"/>
  <c r="AT66" i="10"/>
  <c r="AS66" i="10"/>
  <c r="AR66" i="10"/>
  <c r="AQ66" i="10"/>
  <c r="AP66" i="10"/>
  <c r="AO66" i="10"/>
  <c r="AN66" i="10"/>
  <c r="AM66" i="10"/>
  <c r="AL66" i="10"/>
  <c r="AK66" i="10"/>
  <c r="AJ66" i="10"/>
  <c r="AI66" i="10"/>
  <c r="AH66" i="10"/>
  <c r="AG66" i="10"/>
  <c r="AF66" i="10"/>
  <c r="AE66" i="10"/>
  <c r="AD66" i="10"/>
  <c r="AC66" i="10"/>
  <c r="AB66" i="10"/>
  <c r="BB66" i="10" s="1"/>
  <c r="BD66" i="10" s="1"/>
  <c r="AA66" i="10"/>
  <c r="Z66" i="10"/>
  <c r="Y66" i="10"/>
  <c r="X66" i="10"/>
  <c r="W66" i="10"/>
  <c r="H66" i="10"/>
  <c r="F66" i="10"/>
  <c r="BA64" i="10"/>
  <c r="AZ64" i="10"/>
  <c r="AY64" i="10"/>
  <c r="AX64" i="10"/>
  <c r="AW64" i="10"/>
  <c r="AV64" i="10"/>
  <c r="AU64" i="10"/>
  <c r="AT64" i="10"/>
  <c r="AS64" i="10"/>
  <c r="AR64" i="10"/>
  <c r="AQ64" i="10"/>
  <c r="AP64" i="10"/>
  <c r="AO64" i="10"/>
  <c r="AN64" i="10"/>
  <c r="AM64" i="10"/>
  <c r="AL64" i="10"/>
  <c r="AK64" i="10"/>
  <c r="AJ64" i="10"/>
  <c r="AI64" i="10"/>
  <c r="AH64" i="10"/>
  <c r="AG64" i="10"/>
  <c r="AF64" i="10"/>
  <c r="AE64" i="10"/>
  <c r="AD64" i="10"/>
  <c r="BB64" i="10" s="1"/>
  <c r="BD64" i="10" s="1"/>
  <c r="AC64" i="10"/>
  <c r="AB64" i="10"/>
  <c r="AA64" i="10"/>
  <c r="Z64" i="10"/>
  <c r="Y64" i="10"/>
  <c r="X64" i="10"/>
  <c r="W64" i="10"/>
  <c r="H64" i="10"/>
  <c r="F64" i="10"/>
  <c r="BA62" i="10"/>
  <c r="AZ62" i="10"/>
  <c r="AY62" i="10"/>
  <c r="AX62" i="10"/>
  <c r="AW62" i="10"/>
  <c r="AV62" i="10"/>
  <c r="AU62" i="10"/>
  <c r="AT62" i="10"/>
  <c r="AS62" i="10"/>
  <c r="AR62" i="10"/>
  <c r="AQ62" i="10"/>
  <c r="AP62" i="10"/>
  <c r="AO62" i="10"/>
  <c r="AN62" i="10"/>
  <c r="AM62" i="10"/>
  <c r="AL62" i="10"/>
  <c r="AK62" i="10"/>
  <c r="AJ62" i="10"/>
  <c r="AI62" i="10"/>
  <c r="AH62" i="10"/>
  <c r="AG62" i="10"/>
  <c r="BB62" i="10" s="1"/>
  <c r="BD62" i="10" s="1"/>
  <c r="AF62" i="10"/>
  <c r="AE62" i="10"/>
  <c r="AD62" i="10"/>
  <c r="AC62" i="10"/>
  <c r="AB62" i="10"/>
  <c r="AA62" i="10"/>
  <c r="Z62" i="10"/>
  <c r="Y62" i="10"/>
  <c r="X62" i="10"/>
  <c r="W62" i="10"/>
  <c r="H62" i="10"/>
  <c r="F62" i="10"/>
  <c r="BA60" i="10"/>
  <c r="AZ60" i="10"/>
  <c r="AY60" i="10"/>
  <c r="AX60" i="10"/>
  <c r="AW60" i="10"/>
  <c r="AV60" i="10"/>
  <c r="AU60" i="10"/>
  <c r="AT60" i="10"/>
  <c r="AS60" i="10"/>
  <c r="AR60" i="10"/>
  <c r="AQ60" i="10"/>
  <c r="AP60" i="10"/>
  <c r="AO60" i="10"/>
  <c r="AN60" i="10"/>
  <c r="AM60" i="10"/>
  <c r="AL60" i="10"/>
  <c r="AK60" i="10"/>
  <c r="AJ60" i="10"/>
  <c r="AI60" i="10"/>
  <c r="AH60" i="10"/>
  <c r="AG60" i="10"/>
  <c r="AF60" i="10"/>
  <c r="AE60" i="10"/>
  <c r="AD60" i="10"/>
  <c r="AC60" i="10"/>
  <c r="AB60" i="10"/>
  <c r="AA60" i="10"/>
  <c r="Z60" i="10"/>
  <c r="Y60" i="10"/>
  <c r="X60" i="10"/>
  <c r="W60" i="10"/>
  <c r="BB60" i="10" s="1"/>
  <c r="BD60" i="10" s="1"/>
  <c r="H60" i="10"/>
  <c r="F60" i="10"/>
  <c r="BA58" i="10"/>
  <c r="AZ58" i="10"/>
  <c r="AY58" i="10"/>
  <c r="AX58" i="10"/>
  <c r="AW58" i="10"/>
  <c r="AV58" i="10"/>
  <c r="AU58" i="10"/>
  <c r="AT58" i="10"/>
  <c r="AS58" i="10"/>
  <c r="AR58" i="10"/>
  <c r="AQ58" i="10"/>
  <c r="AP58" i="10"/>
  <c r="AO58" i="10"/>
  <c r="AN58" i="10"/>
  <c r="AM58" i="10"/>
  <c r="AL58" i="10"/>
  <c r="AK58" i="10"/>
  <c r="AJ58" i="10"/>
  <c r="AI58" i="10"/>
  <c r="AH58" i="10"/>
  <c r="AG58" i="10"/>
  <c r="AF58" i="10"/>
  <c r="AE58" i="10"/>
  <c r="AD58" i="10"/>
  <c r="AC58" i="10"/>
  <c r="AB58" i="10"/>
  <c r="AA58" i="10"/>
  <c r="Z58" i="10"/>
  <c r="Y58" i="10"/>
  <c r="BB58" i="10" s="1"/>
  <c r="BD58" i="10" s="1"/>
  <c r="X58" i="10"/>
  <c r="W58" i="10"/>
  <c r="H58" i="10"/>
  <c r="F58" i="10"/>
  <c r="BA56" i="10"/>
  <c r="AZ56" i="10"/>
  <c r="AY56" i="10"/>
  <c r="AX56" i="10"/>
  <c r="AW56" i="10"/>
  <c r="AV56" i="10"/>
  <c r="AU56" i="10"/>
  <c r="AT56" i="10"/>
  <c r="AS56" i="10"/>
  <c r="AR56" i="10"/>
  <c r="AQ56" i="10"/>
  <c r="AP56" i="10"/>
  <c r="AO56" i="10"/>
  <c r="AN56" i="10"/>
  <c r="AM56" i="10"/>
  <c r="AL56" i="10"/>
  <c r="AK56" i="10"/>
  <c r="AJ56" i="10"/>
  <c r="AI56" i="10"/>
  <c r="AH56" i="10"/>
  <c r="AG56" i="10"/>
  <c r="AF56" i="10"/>
  <c r="AE56" i="10"/>
  <c r="AD56" i="10"/>
  <c r="AC56" i="10"/>
  <c r="AB56" i="10"/>
  <c r="AA56" i="10"/>
  <c r="Z56" i="10"/>
  <c r="Y56" i="10"/>
  <c r="X56" i="10"/>
  <c r="W56" i="10"/>
  <c r="BB56" i="10" s="1"/>
  <c r="BD56" i="10" s="1"/>
  <c r="H56" i="10"/>
  <c r="F56" i="10"/>
  <c r="BA54" i="10"/>
  <c r="AZ54" i="10"/>
  <c r="AY54" i="10"/>
  <c r="AX54" i="10"/>
  <c r="AW54" i="10"/>
  <c r="AV54" i="10"/>
  <c r="AU54" i="10"/>
  <c r="AT54" i="10"/>
  <c r="AS54" i="10"/>
  <c r="AR54" i="10"/>
  <c r="AQ54" i="10"/>
  <c r="AP54" i="10"/>
  <c r="AO54" i="10"/>
  <c r="AN54" i="10"/>
  <c r="AM54" i="10"/>
  <c r="AL54" i="10"/>
  <c r="AK54" i="10"/>
  <c r="AJ54" i="10"/>
  <c r="AI54" i="10"/>
  <c r="AH54" i="10"/>
  <c r="AG54" i="10"/>
  <c r="AF54" i="10"/>
  <c r="AE54" i="10"/>
  <c r="AD54" i="10"/>
  <c r="AC54" i="10"/>
  <c r="AB54" i="10"/>
  <c r="AA54" i="10"/>
  <c r="Z54" i="10"/>
  <c r="Y54" i="10"/>
  <c r="BB54" i="10" s="1"/>
  <c r="BD54" i="10" s="1"/>
  <c r="X54" i="10"/>
  <c r="W54" i="10"/>
  <c r="H54" i="10"/>
  <c r="F54" i="10"/>
  <c r="BA52" i="10"/>
  <c r="AZ52" i="10"/>
  <c r="AY52" i="10"/>
  <c r="AX52" i="10"/>
  <c r="AW52" i="10"/>
  <c r="AV52" i="10"/>
  <c r="AU52" i="10"/>
  <c r="AT52" i="10"/>
  <c r="AS52" i="10"/>
  <c r="AR52" i="10"/>
  <c r="AQ52" i="10"/>
  <c r="AP52" i="10"/>
  <c r="AO52" i="10"/>
  <c r="AN52" i="10"/>
  <c r="AM52" i="10"/>
  <c r="AL52" i="10"/>
  <c r="AK52" i="10"/>
  <c r="AJ52" i="10"/>
  <c r="AI52" i="10"/>
  <c r="AH52" i="10"/>
  <c r="AG52" i="10"/>
  <c r="AF52" i="10"/>
  <c r="AE52" i="10"/>
  <c r="AD52" i="10"/>
  <c r="AC52" i="10"/>
  <c r="AB52" i="10"/>
  <c r="BB52" i="10" s="1"/>
  <c r="BD52" i="10" s="1"/>
  <c r="AA52" i="10"/>
  <c r="Z52" i="10"/>
  <c r="Y52" i="10"/>
  <c r="X52" i="10"/>
  <c r="W52" i="10"/>
  <c r="H52" i="10"/>
  <c r="F52" i="10"/>
  <c r="BA50" i="10"/>
  <c r="AZ50" i="10"/>
  <c r="AY50" i="10"/>
  <c r="AX50" i="10"/>
  <c r="AW50" i="10"/>
  <c r="AV50" i="10"/>
  <c r="AU50" i="10"/>
  <c r="AT50" i="10"/>
  <c r="AS50" i="10"/>
  <c r="AR50" i="10"/>
  <c r="AQ50" i="10"/>
  <c r="AP50" i="10"/>
  <c r="AO50" i="10"/>
  <c r="AN50" i="10"/>
  <c r="AM50" i="10"/>
  <c r="AL50" i="10"/>
  <c r="AK50" i="10"/>
  <c r="AJ50" i="10"/>
  <c r="AI50" i="10"/>
  <c r="AH50" i="10"/>
  <c r="AG50" i="10"/>
  <c r="AF50" i="10"/>
  <c r="AE50" i="10"/>
  <c r="BB50" i="10" s="1"/>
  <c r="BD50" i="10" s="1"/>
  <c r="AD50" i="10"/>
  <c r="AC50" i="10"/>
  <c r="AB50" i="10"/>
  <c r="AA50" i="10"/>
  <c r="Z50" i="10"/>
  <c r="Y50" i="10"/>
  <c r="X50" i="10"/>
  <c r="W50" i="10"/>
  <c r="H50" i="10"/>
  <c r="F50" i="10"/>
  <c r="BA48" i="10"/>
  <c r="AZ48" i="10"/>
  <c r="AY48" i="10"/>
  <c r="AX48" i="10"/>
  <c r="AW48" i="10"/>
  <c r="AV48" i="10"/>
  <c r="AU48" i="10"/>
  <c r="AT48" i="10"/>
  <c r="AS48" i="10"/>
  <c r="AR48" i="10"/>
  <c r="AQ48" i="10"/>
  <c r="AP48" i="10"/>
  <c r="AO48" i="10"/>
  <c r="AN48" i="10"/>
  <c r="AM48" i="10"/>
  <c r="AL48" i="10"/>
  <c r="AK48" i="10"/>
  <c r="BB48" i="10" s="1"/>
  <c r="BD48" i="10" s="1"/>
  <c r="AJ48" i="10"/>
  <c r="AI48" i="10"/>
  <c r="AH48" i="10"/>
  <c r="AG48" i="10"/>
  <c r="AF48" i="10"/>
  <c r="AE48" i="10"/>
  <c r="AD48" i="10"/>
  <c r="AC48" i="10"/>
  <c r="AB48" i="10"/>
  <c r="AA48" i="10"/>
  <c r="Z48" i="10"/>
  <c r="Y48" i="10"/>
  <c r="X48" i="10"/>
  <c r="W48" i="10"/>
  <c r="H48" i="10"/>
  <c r="F48" i="10"/>
  <c r="BA46" i="10"/>
  <c r="AZ46" i="10"/>
  <c r="AY46" i="10"/>
  <c r="AX46" i="10"/>
  <c r="AW46" i="10"/>
  <c r="AV46" i="10"/>
  <c r="AU46" i="10"/>
  <c r="AT46" i="10"/>
  <c r="AS46" i="10"/>
  <c r="AR46" i="10"/>
  <c r="AQ46" i="10"/>
  <c r="AP46" i="10"/>
  <c r="AO46" i="10"/>
  <c r="AN46" i="10"/>
  <c r="AM46" i="10"/>
  <c r="AL46" i="10"/>
  <c r="AK46" i="10"/>
  <c r="AJ46" i="10"/>
  <c r="AI46" i="10"/>
  <c r="AH46" i="10"/>
  <c r="AG46" i="10"/>
  <c r="AF46" i="10"/>
  <c r="AE46" i="10"/>
  <c r="AD46" i="10"/>
  <c r="AC46" i="10"/>
  <c r="AB46" i="10"/>
  <c r="AA46" i="10"/>
  <c r="Z46" i="10"/>
  <c r="Y46" i="10"/>
  <c r="X46" i="10"/>
  <c r="W46" i="10"/>
  <c r="BB46" i="10" s="1"/>
  <c r="BD46" i="10" s="1"/>
  <c r="H46" i="10"/>
  <c r="F46" i="10"/>
  <c r="BA44" i="10"/>
  <c r="AZ44" i="10"/>
  <c r="AY44" i="10"/>
  <c r="AX44" i="10"/>
  <c r="AW44" i="10"/>
  <c r="AV44" i="10"/>
  <c r="AU44" i="10"/>
  <c r="AT44" i="10"/>
  <c r="AS44" i="10"/>
  <c r="AR44" i="10"/>
  <c r="AQ44" i="10"/>
  <c r="AP44" i="10"/>
  <c r="AO44" i="10"/>
  <c r="AN44" i="10"/>
  <c r="AM44" i="10"/>
  <c r="AL44" i="10"/>
  <c r="AK44" i="10"/>
  <c r="AJ44" i="10"/>
  <c r="AI44" i="10"/>
  <c r="AH44" i="10"/>
  <c r="AG44" i="10"/>
  <c r="AF44" i="10"/>
  <c r="AE44" i="10"/>
  <c r="AD44" i="10"/>
  <c r="AC44" i="10"/>
  <c r="AB44" i="10"/>
  <c r="AA44" i="10"/>
  <c r="Z44" i="10"/>
  <c r="Y44" i="10"/>
  <c r="X44" i="10"/>
  <c r="W44" i="10"/>
  <c r="BB44" i="10" s="1"/>
  <c r="BD44" i="10" s="1"/>
  <c r="H44" i="10"/>
  <c r="F44" i="10"/>
  <c r="BA42" i="10"/>
  <c r="AZ42" i="10"/>
  <c r="AY42" i="10"/>
  <c r="AX42" i="10"/>
  <c r="AW42" i="10"/>
  <c r="AV42" i="10"/>
  <c r="AU42" i="10"/>
  <c r="AT42" i="10"/>
  <c r="AS42" i="10"/>
  <c r="AR42" i="10"/>
  <c r="AQ42" i="10"/>
  <c r="AP42" i="10"/>
  <c r="AO42" i="10"/>
  <c r="AN42" i="10"/>
  <c r="AM42" i="10"/>
  <c r="AL42" i="10"/>
  <c r="AK42" i="10"/>
  <c r="AJ42" i="10"/>
  <c r="AI42" i="10"/>
  <c r="AH42" i="10"/>
  <c r="AG42" i="10"/>
  <c r="AF42" i="10"/>
  <c r="AE42" i="10"/>
  <c r="AD42" i="10"/>
  <c r="AC42" i="10"/>
  <c r="AB42" i="10"/>
  <c r="AA42" i="10"/>
  <c r="Z42" i="10"/>
  <c r="Y42" i="10"/>
  <c r="X42" i="10"/>
  <c r="BB42" i="10" s="1"/>
  <c r="BD42" i="10" s="1"/>
  <c r="W42" i="10"/>
  <c r="H42" i="10"/>
  <c r="F42" i="10"/>
  <c r="BA40" i="10"/>
  <c r="AZ40" i="10"/>
  <c r="AY40" i="10"/>
  <c r="AX40" i="10"/>
  <c r="AW40" i="10"/>
  <c r="AV40" i="10"/>
  <c r="AU40" i="10"/>
  <c r="AT40" i="10"/>
  <c r="AS40" i="10"/>
  <c r="AR40" i="10"/>
  <c r="AQ40" i="10"/>
  <c r="AP40" i="10"/>
  <c r="AO40" i="10"/>
  <c r="AN40" i="10"/>
  <c r="AM40" i="10"/>
  <c r="AL40" i="10"/>
  <c r="AK40" i="10"/>
  <c r="AJ40" i="10"/>
  <c r="AI40" i="10"/>
  <c r="AH40" i="10"/>
  <c r="AG40" i="10"/>
  <c r="AF40" i="10"/>
  <c r="AE40" i="10"/>
  <c r="AD40" i="10"/>
  <c r="AC40" i="10"/>
  <c r="AB40" i="10"/>
  <c r="AA40" i="10"/>
  <c r="Z40" i="10"/>
  <c r="BB40" i="10" s="1"/>
  <c r="BD40" i="10" s="1"/>
  <c r="Y40" i="10"/>
  <c r="X40" i="10"/>
  <c r="W40" i="10"/>
  <c r="H40" i="10"/>
  <c r="F40" i="10"/>
  <c r="BA38" i="10"/>
  <c r="AZ38" i="10"/>
  <c r="AY38" i="10"/>
  <c r="AX38" i="10"/>
  <c r="AW38" i="10"/>
  <c r="AV38" i="10"/>
  <c r="AU38" i="10"/>
  <c r="AT38" i="10"/>
  <c r="AS38" i="10"/>
  <c r="AR38" i="10"/>
  <c r="AQ38" i="10"/>
  <c r="AP38" i="10"/>
  <c r="AO38" i="10"/>
  <c r="AN38" i="10"/>
  <c r="AM38" i="10"/>
  <c r="AL38" i="10"/>
  <c r="AK38" i="10"/>
  <c r="AJ38" i="10"/>
  <c r="AI38" i="10"/>
  <c r="AH38" i="10"/>
  <c r="AG38" i="10"/>
  <c r="AF38" i="10"/>
  <c r="AE38" i="10"/>
  <c r="AD38" i="10"/>
  <c r="AC38" i="10"/>
  <c r="AB38" i="10"/>
  <c r="BB38" i="10" s="1"/>
  <c r="BD38" i="10" s="1"/>
  <c r="AA38" i="10"/>
  <c r="Z38" i="10"/>
  <c r="Y38" i="10"/>
  <c r="X38" i="10"/>
  <c r="W38" i="10"/>
  <c r="H38" i="10"/>
  <c r="F38" i="10"/>
  <c r="BA36" i="10"/>
  <c r="AZ36" i="10"/>
  <c r="AY36" i="10"/>
  <c r="AX36" i="10"/>
  <c r="AW36" i="10"/>
  <c r="AV36" i="10"/>
  <c r="AU36" i="10"/>
  <c r="AT36" i="10"/>
  <c r="AS36" i="10"/>
  <c r="AR36" i="10"/>
  <c r="AQ36" i="10"/>
  <c r="AP36" i="10"/>
  <c r="AO36" i="10"/>
  <c r="AN36" i="10"/>
  <c r="AM36" i="10"/>
  <c r="AL36" i="10"/>
  <c r="AK36" i="10"/>
  <c r="AJ36" i="10"/>
  <c r="AI36" i="10"/>
  <c r="AH36" i="10"/>
  <c r="AG36" i="10"/>
  <c r="AF36" i="10"/>
  <c r="AE36" i="10"/>
  <c r="BB36" i="10" s="1"/>
  <c r="BD36" i="10" s="1"/>
  <c r="AD36" i="10"/>
  <c r="AC36" i="10"/>
  <c r="AB36" i="10"/>
  <c r="AA36" i="10"/>
  <c r="Z36" i="10"/>
  <c r="Y36" i="10"/>
  <c r="X36" i="10"/>
  <c r="W36" i="10"/>
  <c r="H36" i="10"/>
  <c r="F36" i="10"/>
  <c r="BA34" i="10"/>
  <c r="AZ34" i="10"/>
  <c r="AY34" i="10"/>
  <c r="AX34" i="10"/>
  <c r="AW34" i="10"/>
  <c r="AV34" i="10"/>
  <c r="AU34" i="10"/>
  <c r="AT34" i="10"/>
  <c r="AS34" i="10"/>
  <c r="AR34" i="10"/>
  <c r="AQ34" i="10"/>
  <c r="AP34" i="10"/>
  <c r="AO34" i="10"/>
  <c r="AN34" i="10"/>
  <c r="AM34" i="10"/>
  <c r="AL34" i="10"/>
  <c r="BB34" i="10" s="1"/>
  <c r="BD34" i="10" s="1"/>
  <c r="AK34" i="10"/>
  <c r="AJ34" i="10"/>
  <c r="AI34" i="10"/>
  <c r="AH34" i="10"/>
  <c r="AG34" i="10"/>
  <c r="AF34" i="10"/>
  <c r="AE34" i="10"/>
  <c r="AD34" i="10"/>
  <c r="AC34" i="10"/>
  <c r="AB34" i="10"/>
  <c r="AA34" i="10"/>
  <c r="Z34" i="10"/>
  <c r="Y34" i="10"/>
  <c r="X34" i="10"/>
  <c r="W34" i="10"/>
  <c r="H34" i="10"/>
  <c r="F34" i="10"/>
  <c r="BA32" i="10"/>
  <c r="AZ32" i="10"/>
  <c r="AY32" i="10"/>
  <c r="AX32" i="10"/>
  <c r="AW32" i="10"/>
  <c r="AV32" i="10"/>
  <c r="AU32" i="10"/>
  <c r="AT32" i="10"/>
  <c r="AS32" i="10"/>
  <c r="AR32" i="10"/>
  <c r="AQ32" i="10"/>
  <c r="AP32" i="10"/>
  <c r="AO32" i="10"/>
  <c r="AN32" i="10"/>
  <c r="AM32" i="10"/>
  <c r="AL32" i="10"/>
  <c r="AK32" i="10"/>
  <c r="AJ32" i="10"/>
  <c r="AI32" i="10"/>
  <c r="AH32" i="10"/>
  <c r="AG32" i="10"/>
  <c r="AF32" i="10"/>
  <c r="AE32" i="10"/>
  <c r="AD32" i="10"/>
  <c r="AC32" i="10"/>
  <c r="AB32" i="10"/>
  <c r="AA32" i="10"/>
  <c r="Z32" i="10"/>
  <c r="Y32" i="10"/>
  <c r="X32" i="10"/>
  <c r="BB32" i="10" s="1"/>
  <c r="BD32" i="10" s="1"/>
  <c r="W32" i="10"/>
  <c r="H32" i="10"/>
  <c r="F32" i="10"/>
  <c r="BA30" i="10"/>
  <c r="AZ30" i="10"/>
  <c r="AY30" i="10"/>
  <c r="AX30" i="10"/>
  <c r="AW30" i="10"/>
  <c r="AV30" i="10"/>
  <c r="AU30" i="10"/>
  <c r="AT30" i="10"/>
  <c r="AS30" i="10"/>
  <c r="AR30" i="10"/>
  <c r="AQ30" i="10"/>
  <c r="AP30" i="10"/>
  <c r="AO30" i="10"/>
  <c r="AN30" i="10"/>
  <c r="AM30" i="10"/>
  <c r="AL30" i="10"/>
  <c r="AK30" i="10"/>
  <c r="AJ30" i="10"/>
  <c r="AI30" i="10"/>
  <c r="AH30" i="10"/>
  <c r="AG30" i="10"/>
  <c r="AF30" i="10"/>
  <c r="AE30" i="10"/>
  <c r="AD30" i="10"/>
  <c r="AC30" i="10"/>
  <c r="AB30" i="10"/>
  <c r="AA30" i="10"/>
  <c r="Z30" i="10"/>
  <c r="Y30" i="10"/>
  <c r="X30" i="10"/>
  <c r="W30" i="10"/>
  <c r="BB30" i="10" s="1"/>
  <c r="BD30" i="10" s="1"/>
  <c r="H30" i="10"/>
  <c r="F30" i="10"/>
  <c r="BA28" i="10"/>
  <c r="AZ28" i="10"/>
  <c r="AY28" i="10"/>
  <c r="AX28" i="10"/>
  <c r="AW28" i="10"/>
  <c r="AV28" i="10"/>
  <c r="AU28" i="10"/>
  <c r="AT28" i="10"/>
  <c r="AS28" i="10"/>
  <c r="AR28" i="10"/>
  <c r="AQ28" i="10"/>
  <c r="AP28" i="10"/>
  <c r="AO28" i="10"/>
  <c r="AN28" i="10"/>
  <c r="AM28" i="10"/>
  <c r="AL28" i="10"/>
  <c r="AK28" i="10"/>
  <c r="AJ28" i="10"/>
  <c r="AI28" i="10"/>
  <c r="AH28" i="10"/>
  <c r="AG28" i="10"/>
  <c r="AF28" i="10"/>
  <c r="AE28" i="10"/>
  <c r="AD28" i="10"/>
  <c r="AC28" i="10"/>
  <c r="AB28" i="10"/>
  <c r="AA28" i="10"/>
  <c r="Z28" i="10"/>
  <c r="Y28" i="10"/>
  <c r="BB28" i="10" s="1"/>
  <c r="BD28" i="10" s="1"/>
  <c r="X28" i="10"/>
  <c r="W28" i="10"/>
  <c r="H28" i="10"/>
  <c r="F28" i="10"/>
  <c r="BA26" i="10"/>
  <c r="AZ26" i="10"/>
  <c r="AY26" i="10"/>
  <c r="AX26" i="10"/>
  <c r="AW26" i="10"/>
  <c r="AV26" i="10"/>
  <c r="AU26" i="10"/>
  <c r="AT26" i="10"/>
  <c r="AS26" i="10"/>
  <c r="AR26" i="10"/>
  <c r="AQ26" i="10"/>
  <c r="AP26" i="10"/>
  <c r="AO26" i="10"/>
  <c r="AN26" i="10"/>
  <c r="AM26" i="10"/>
  <c r="AL26" i="10"/>
  <c r="AK26" i="10"/>
  <c r="AJ26" i="10"/>
  <c r="AI26" i="10"/>
  <c r="AH26" i="10"/>
  <c r="AG26" i="10"/>
  <c r="AF26" i="10"/>
  <c r="AE26" i="10"/>
  <c r="AD26" i="10"/>
  <c r="AC26" i="10"/>
  <c r="AB26" i="10"/>
  <c r="AA26" i="10"/>
  <c r="Z26" i="10"/>
  <c r="Y26" i="10"/>
  <c r="X26" i="10"/>
  <c r="W26" i="10"/>
  <c r="BB26" i="10" s="1"/>
  <c r="BD26" i="10" s="1"/>
  <c r="H26" i="10"/>
  <c r="F26" i="10"/>
  <c r="BA24" i="10"/>
  <c r="AZ24" i="10"/>
  <c r="AY24" i="10"/>
  <c r="AX24" i="10"/>
  <c r="AW24" i="10"/>
  <c r="AV24" i="10"/>
  <c r="AU24" i="10"/>
  <c r="AT24" i="10"/>
  <c r="AS24" i="10"/>
  <c r="AR24" i="10"/>
  <c r="AQ24" i="10"/>
  <c r="AP24" i="10"/>
  <c r="AO24" i="10"/>
  <c r="AN24" i="10"/>
  <c r="AM24" i="10"/>
  <c r="AL24" i="10"/>
  <c r="AK24" i="10"/>
  <c r="AJ24" i="10"/>
  <c r="AI24" i="10"/>
  <c r="AH24" i="10"/>
  <c r="AG24" i="10"/>
  <c r="AF24" i="10"/>
  <c r="AE24" i="10"/>
  <c r="AD24" i="10"/>
  <c r="AC24" i="10"/>
  <c r="BB24" i="10" s="1"/>
  <c r="BD24" i="10" s="1"/>
  <c r="AB24" i="10"/>
  <c r="AA24" i="10"/>
  <c r="Z24" i="10"/>
  <c r="Y24" i="10"/>
  <c r="X24" i="10"/>
  <c r="W24" i="10"/>
  <c r="H24" i="10"/>
  <c r="F24" i="10"/>
  <c r="BA22" i="10"/>
  <c r="AZ22" i="10"/>
  <c r="AY22" i="10"/>
  <c r="AX22" i="10"/>
  <c r="AW22" i="10"/>
  <c r="AV22" i="10"/>
  <c r="AU22" i="10"/>
  <c r="AT22" i="10"/>
  <c r="AS22" i="10"/>
  <c r="AR22" i="10"/>
  <c r="AQ22" i="10"/>
  <c r="AP22" i="10"/>
  <c r="AO22" i="10"/>
  <c r="AN22" i="10"/>
  <c r="AM22" i="10"/>
  <c r="AL22" i="10"/>
  <c r="AK22" i="10"/>
  <c r="AJ22" i="10"/>
  <c r="AI22" i="10"/>
  <c r="AH22" i="10"/>
  <c r="AG22" i="10"/>
  <c r="AF22" i="10"/>
  <c r="BB22" i="10" s="1"/>
  <c r="BD22" i="10" s="1"/>
  <c r="AE22" i="10"/>
  <c r="AD22" i="10"/>
  <c r="AC22" i="10"/>
  <c r="AB22" i="10"/>
  <c r="AA22" i="10"/>
  <c r="Z22" i="10"/>
  <c r="Y22" i="10"/>
  <c r="X22" i="10"/>
  <c r="W22" i="10"/>
  <c r="H22" i="10"/>
  <c r="F22" i="10"/>
  <c r="B21" i="10"/>
  <c r="B23" i="10" s="1"/>
  <c r="B25" i="10" s="1"/>
  <c r="B27" i="10" s="1"/>
  <c r="B29" i="10" s="1"/>
  <c r="B31" i="10" s="1"/>
  <c r="B33" i="10" s="1"/>
  <c r="B35" i="10" s="1"/>
  <c r="B37" i="10" s="1"/>
  <c r="B39" i="10" s="1"/>
  <c r="B41" i="10" s="1"/>
  <c r="B43" i="10" s="1"/>
  <c r="B45" i="10" s="1"/>
  <c r="B47" i="10" s="1"/>
  <c r="B49" i="10" s="1"/>
  <c r="B51" i="10" s="1"/>
  <c r="B53" i="10" s="1"/>
  <c r="B55" i="10" s="1"/>
  <c r="B57" i="10" s="1"/>
  <c r="B59" i="10" s="1"/>
  <c r="B61" i="10" s="1"/>
  <c r="B63" i="10" s="1"/>
  <c r="B65" i="10" s="1"/>
  <c r="B67" i="10" s="1"/>
  <c r="B69" i="10" s="1"/>
  <c r="B71" i="10" s="1"/>
  <c r="B73" i="10" s="1"/>
  <c r="B75" i="10" s="1"/>
  <c r="B77" i="10" s="1"/>
  <c r="B79" i="10" s="1"/>
  <c r="B81" i="10" s="1"/>
  <c r="B83" i="10" s="1"/>
  <c r="B85" i="10" s="1"/>
  <c r="B87" i="10" s="1"/>
  <c r="B89" i="10" s="1"/>
  <c r="B91" i="10" s="1"/>
  <c r="B93" i="10" s="1"/>
  <c r="B95" i="10" s="1"/>
  <c r="B97" i="10" s="1"/>
  <c r="B99" i="10" s="1"/>
  <c r="B101" i="10" s="1"/>
  <c r="B103" i="10" s="1"/>
  <c r="B105" i="10" s="1"/>
  <c r="B107" i="10" s="1"/>
  <c r="B109" i="10" s="1"/>
  <c r="B111" i="10" s="1"/>
  <c r="B113" i="10" s="1"/>
  <c r="B115" i="10" s="1"/>
  <c r="B117" i="10" s="1"/>
  <c r="B119" i="10" s="1"/>
  <c r="B121" i="10" s="1"/>
  <c r="B123" i="10" s="1"/>
  <c r="B125" i="10" s="1"/>
  <c r="B127" i="10" s="1"/>
  <c r="B129" i="10" s="1"/>
  <c r="B131" i="10" s="1"/>
  <c r="B133" i="10" s="1"/>
  <c r="B135" i="10" s="1"/>
  <c r="B137" i="10" s="1"/>
  <c r="B139" i="10" s="1"/>
  <c r="B141" i="10" s="1"/>
  <c r="B143" i="10" s="1"/>
  <c r="B145" i="10" s="1"/>
  <c r="B147" i="10" s="1"/>
  <c r="B149" i="10" s="1"/>
  <c r="B151" i="10" s="1"/>
  <c r="B153" i="10" s="1"/>
  <c r="B155" i="10" s="1"/>
  <c r="B157" i="10" s="1"/>
  <c r="B159" i="10" s="1"/>
  <c r="B161" i="10" s="1"/>
  <c r="B163" i="10" s="1"/>
  <c r="B165" i="10" s="1"/>
  <c r="B167" i="10" s="1"/>
  <c r="B169" i="10" s="1"/>
  <c r="B171" i="10" s="1"/>
  <c r="B173" i="10" s="1"/>
  <c r="B175" i="10" s="1"/>
  <c r="B177" i="10" s="1"/>
  <c r="B179" i="10" s="1"/>
  <c r="B181" i="10" s="1"/>
  <c r="B183" i="10" s="1"/>
  <c r="B185" i="10" s="1"/>
  <c r="B187" i="10" s="1"/>
  <c r="B189" i="10" s="1"/>
  <c r="B191" i="10" s="1"/>
  <c r="B193" i="10" s="1"/>
  <c r="B195" i="10" s="1"/>
  <c r="B197" i="10" s="1"/>
  <c r="B199" i="10" s="1"/>
  <c r="B201" i="10" s="1"/>
  <c r="B203" i="10" s="1"/>
  <c r="B205" i="10" s="1"/>
  <c r="B207" i="10" s="1"/>
  <c r="B209" i="10" s="1"/>
  <c r="B211" i="10" s="1"/>
  <c r="B213" i="10" s="1"/>
  <c r="B215" i="10" s="1"/>
  <c r="BA20" i="10"/>
  <c r="AZ20" i="10"/>
  <c r="AY20" i="10"/>
  <c r="AX20" i="10"/>
  <c r="AW20" i="10"/>
  <c r="AV20" i="10"/>
  <c r="AU20" i="10"/>
  <c r="AT20" i="10"/>
  <c r="AS20" i="10"/>
  <c r="AR20" i="10"/>
  <c r="AQ20" i="10"/>
  <c r="AP20" i="10"/>
  <c r="AO20" i="10"/>
  <c r="AN20" i="10"/>
  <c r="AM20" i="10"/>
  <c r="AL20" i="10"/>
  <c r="AK20" i="10"/>
  <c r="AJ20" i="10"/>
  <c r="AI20" i="10"/>
  <c r="AH20" i="10"/>
  <c r="AG20" i="10"/>
  <c r="AF20" i="10"/>
  <c r="AE20" i="10"/>
  <c r="AD20" i="10"/>
  <c r="AC20" i="10"/>
  <c r="AB20" i="10"/>
  <c r="AA20" i="10"/>
  <c r="Z20" i="10"/>
  <c r="Y20" i="10"/>
  <c r="X20" i="10"/>
  <c r="BB20" i="10" s="1"/>
  <c r="BD20" i="10" s="1"/>
  <c r="W20" i="10"/>
  <c r="H20" i="10"/>
  <c r="F20" i="10"/>
  <c r="B19" i="10"/>
  <c r="BA18" i="10"/>
  <c r="AZ18" i="10"/>
  <c r="AY18" i="10"/>
  <c r="AX18" i="10"/>
  <c r="AW18" i="10"/>
  <c r="AV18" i="10"/>
  <c r="AU18" i="10"/>
  <c r="AT18" i="10"/>
  <c r="AS18" i="10"/>
  <c r="AR18" i="10"/>
  <c r="AQ18" i="10"/>
  <c r="AP18" i="10"/>
  <c r="AO18" i="10"/>
  <c r="AN18" i="10"/>
  <c r="AM18" i="10"/>
  <c r="AL18" i="10"/>
  <c r="AK18" i="10"/>
  <c r="AJ18" i="10"/>
  <c r="AI18" i="10"/>
  <c r="AH18" i="10"/>
  <c r="AG18" i="10"/>
  <c r="AF18" i="10"/>
  <c r="AE18" i="10"/>
  <c r="AD18" i="10"/>
  <c r="AC18" i="10"/>
  <c r="AB18" i="10"/>
  <c r="AA18" i="10"/>
  <c r="Z18" i="10"/>
  <c r="Y18" i="10"/>
  <c r="X18" i="10"/>
  <c r="W18" i="10"/>
  <c r="H18" i="10"/>
  <c r="F18" i="10"/>
  <c r="B17" i="10"/>
  <c r="BA15" i="10"/>
  <c r="BA16" i="10" s="1"/>
  <c r="AZ15" i="10"/>
  <c r="AZ16" i="10" s="1"/>
  <c r="AY15" i="10"/>
  <c r="AY16" i="10" s="1"/>
  <c r="AJ15" i="10"/>
  <c r="AJ16" i="10" s="1"/>
  <c r="BA14" i="10"/>
  <c r="AZ14" i="10"/>
  <c r="AY14" i="10"/>
  <c r="BB12" i="10"/>
  <c r="AF2" i="10"/>
  <c r="AX15" i="10" s="1"/>
  <c r="AX16" i="10" s="1"/>
  <c r="H52" i="4"/>
  <c r="P21" i="4" s="1"/>
  <c r="H50" i="4"/>
  <c r="H48" i="4"/>
  <c r="P20" i="4" s="1"/>
  <c r="H46" i="4"/>
  <c r="N20" i="4" s="1"/>
  <c r="H44" i="4"/>
  <c r="P19" i="4" s="1"/>
  <c r="H42" i="4"/>
  <c r="N19" i="4" s="1"/>
  <c r="H40" i="4"/>
  <c r="P18" i="4" s="1"/>
  <c r="H38" i="4"/>
  <c r="N18" i="4" s="1"/>
  <c r="H36" i="4"/>
  <c r="P17" i="4" s="1"/>
  <c r="L34" i="4"/>
  <c r="H34" i="4"/>
  <c r="N17" i="4" s="1"/>
  <c r="L32" i="4"/>
  <c r="P33" i="4" s="1"/>
  <c r="H32" i="4"/>
  <c r="P16" i="4" s="1"/>
  <c r="H30" i="4"/>
  <c r="N16" i="4" s="1"/>
  <c r="H28" i="4"/>
  <c r="P15" i="4" s="1"/>
  <c r="H26" i="4"/>
  <c r="N15" i="4" s="1"/>
  <c r="H24" i="4"/>
  <c r="P14" i="4" s="1"/>
  <c r="H22" i="4"/>
  <c r="N21" i="4"/>
  <c r="H20" i="4"/>
  <c r="P13" i="4" s="1"/>
  <c r="H18" i="4"/>
  <c r="N13" i="4" s="1"/>
  <c r="H16" i="4"/>
  <c r="P12" i="4" s="1"/>
  <c r="N14" i="4"/>
  <c r="H14" i="4"/>
  <c r="N12" i="4"/>
  <c r="H12" i="4"/>
  <c r="P11" i="4" s="1"/>
  <c r="H10" i="4"/>
  <c r="N11" i="4" s="1"/>
  <c r="H52" i="3"/>
  <c r="P21" i="3" s="1"/>
  <c r="H50" i="3"/>
  <c r="N21" i="3" s="1"/>
  <c r="H48" i="3"/>
  <c r="P20" i="3" s="1"/>
  <c r="H46" i="3"/>
  <c r="H44" i="3"/>
  <c r="P19" i="3" s="1"/>
  <c r="H42" i="3"/>
  <c r="N19" i="3" s="1"/>
  <c r="H40" i="3"/>
  <c r="P18" i="3" s="1"/>
  <c r="H38" i="3"/>
  <c r="N18" i="3" s="1"/>
  <c r="H36" i="3"/>
  <c r="P17" i="3" s="1"/>
  <c r="L34" i="3"/>
  <c r="H34" i="3"/>
  <c r="N17" i="3" s="1"/>
  <c r="L32" i="3"/>
  <c r="P33" i="3" s="1"/>
  <c r="H32" i="3"/>
  <c r="P16" i="3" s="1"/>
  <c r="H30" i="3"/>
  <c r="N16" i="3" s="1"/>
  <c r="H28" i="3"/>
  <c r="H26" i="3"/>
  <c r="H24" i="3"/>
  <c r="P14" i="3" s="1"/>
  <c r="H22" i="3"/>
  <c r="N14" i="3" s="1"/>
  <c r="N20" i="3"/>
  <c r="H20" i="3"/>
  <c r="H18" i="3"/>
  <c r="N13" i="3" s="1"/>
  <c r="H16" i="3"/>
  <c r="P12" i="3" s="1"/>
  <c r="P15" i="3"/>
  <c r="N15" i="3"/>
  <c r="H14" i="3"/>
  <c r="N12" i="3" s="1"/>
  <c r="P13" i="3"/>
  <c r="H12" i="3"/>
  <c r="P11" i="3" s="1"/>
  <c r="H10" i="3"/>
  <c r="N11" i="3" s="1"/>
  <c r="H52" i="2"/>
  <c r="P21" i="2" s="1"/>
  <c r="H50" i="2"/>
  <c r="N21" i="2" s="1"/>
  <c r="H48" i="2"/>
  <c r="H46" i="2"/>
  <c r="N20" i="2" s="1"/>
  <c r="H44" i="2"/>
  <c r="P19" i="2" s="1"/>
  <c r="H42" i="2"/>
  <c r="N19" i="2" s="1"/>
  <c r="H40" i="2"/>
  <c r="P18" i="2" s="1"/>
  <c r="H38" i="2"/>
  <c r="N18" i="2" s="1"/>
  <c r="H36" i="2"/>
  <c r="L34" i="2"/>
  <c r="H34" i="2"/>
  <c r="N17" i="2" s="1"/>
  <c r="L32" i="2"/>
  <c r="P33" i="2" s="1"/>
  <c r="H32" i="2"/>
  <c r="P16" i="2" s="1"/>
  <c r="H30" i="2"/>
  <c r="H28" i="2"/>
  <c r="P15" i="2" s="1"/>
  <c r="H26" i="2"/>
  <c r="N15" i="2" s="1"/>
  <c r="H24" i="2"/>
  <c r="P14" i="2" s="1"/>
  <c r="H22" i="2"/>
  <c r="N14" i="2" s="1"/>
  <c r="P20" i="2"/>
  <c r="H20" i="2"/>
  <c r="H18" i="2"/>
  <c r="N13" i="2" s="1"/>
  <c r="P17" i="2"/>
  <c r="N16" i="2"/>
  <c r="H16" i="2"/>
  <c r="P12" i="2" s="1"/>
  <c r="H14" i="2"/>
  <c r="N12" i="2" s="1"/>
  <c r="P13" i="2"/>
  <c r="H12" i="2"/>
  <c r="P11" i="2" s="1"/>
  <c r="H10" i="2"/>
  <c r="N11" i="2" s="1"/>
  <c r="U236" i="10" l="1"/>
  <c r="AQ222" i="10" s="1"/>
  <c r="M83" i="13"/>
  <c r="BD24" i="13"/>
  <c r="O83" i="13" s="1"/>
  <c r="P22" i="3"/>
  <c r="W15" i="10"/>
  <c r="W16" i="10" s="1"/>
  <c r="AQ15" i="10"/>
  <c r="AQ16" i="10" s="1"/>
  <c r="Y15" i="10"/>
  <c r="Y16" i="10" s="1"/>
  <c r="AT15" i="10"/>
  <c r="AT16" i="10" s="1"/>
  <c r="AB15" i="10"/>
  <c r="AB16" i="10" s="1"/>
  <c r="AU15" i="10"/>
  <c r="AU16" i="10" s="1"/>
  <c r="BB68" i="13"/>
  <c r="BD68" i="13" s="1"/>
  <c r="AN15" i="10"/>
  <c r="AN16" i="10" s="1"/>
  <c r="AS15" i="10"/>
  <c r="AS16" i="10" s="1"/>
  <c r="P22" i="2"/>
  <c r="AA15" i="10"/>
  <c r="AA16" i="10" s="1"/>
  <c r="N22" i="3"/>
  <c r="AC15" i="10"/>
  <c r="AC16" i="10" s="1"/>
  <c r="AV15" i="10"/>
  <c r="AV16" i="10" s="1"/>
  <c r="AE225" i="10"/>
  <c r="AD15" i="10"/>
  <c r="AD16" i="10" s="1"/>
  <c r="AK15" i="10"/>
  <c r="AK16" i="10" s="1"/>
  <c r="AE15" i="10"/>
  <c r="AE16" i="10" s="1"/>
  <c r="BB72" i="13"/>
  <c r="BD72" i="13" s="1"/>
  <c r="AF15" i="10"/>
  <c r="AF16" i="10" s="1"/>
  <c r="AC83" i="13"/>
  <c r="BB18" i="10"/>
  <c r="BD18" i="10" s="1"/>
  <c r="AI15" i="10"/>
  <c r="AI16" i="10" s="1"/>
  <c r="AE83" i="13"/>
  <c r="M85" i="13"/>
  <c r="AL15" i="10"/>
  <c r="AL16" i="10" s="1"/>
  <c r="O85" i="13"/>
  <c r="AC85" i="13"/>
  <c r="AK91" i="13"/>
  <c r="AF96" i="13" s="1"/>
  <c r="AK96" i="13" s="1"/>
  <c r="AV82" i="13" s="1"/>
  <c r="BB74" i="13"/>
  <c r="BD74" i="13" s="1"/>
  <c r="AM15" i="10"/>
  <c r="AM16" i="10" s="1"/>
  <c r="AO15" i="10"/>
  <c r="AO16" i="10" s="1"/>
  <c r="X15" i="10"/>
  <c r="X16" i="10" s="1"/>
  <c r="AR15" i="10"/>
  <c r="AR16" i="10" s="1"/>
  <c r="BB64" i="13"/>
  <c r="BD64" i="13" s="1"/>
  <c r="AE84" i="13" s="1"/>
  <c r="BB18" i="13"/>
  <c r="BD18" i="13" s="1"/>
  <c r="X15" i="13"/>
  <c r="X16" i="13" s="1"/>
  <c r="AO15" i="13"/>
  <c r="AO16" i="13" s="1"/>
  <c r="AP15" i="13"/>
  <c r="AP16" i="13" s="1"/>
  <c r="Z15" i="13"/>
  <c r="Z16" i="13" s="1"/>
  <c r="AN15" i="13"/>
  <c r="AN16" i="13" s="1"/>
  <c r="Y15" i="13"/>
  <c r="Y16" i="13" s="1"/>
  <c r="AD15" i="13"/>
  <c r="AD16" i="13" s="1"/>
  <c r="AT15" i="13"/>
  <c r="AT16" i="13" s="1"/>
  <c r="AE15" i="13"/>
  <c r="AE16" i="13" s="1"/>
  <c r="AU15" i="13"/>
  <c r="AU16" i="13" s="1"/>
  <c r="AF15" i="13"/>
  <c r="AF16" i="13" s="1"/>
  <c r="AV15" i="13"/>
  <c r="AV16" i="13" s="1"/>
  <c r="AG15" i="13"/>
  <c r="AG16" i="13" s="1"/>
  <c r="AW15" i="13"/>
  <c r="AW16" i="13" s="1"/>
  <c r="BE8" i="13"/>
  <c r="AH15" i="13"/>
  <c r="AH16" i="13" s="1"/>
  <c r="AX15" i="13"/>
  <c r="AX16" i="13" s="1"/>
  <c r="AI15" i="13"/>
  <c r="AI16" i="13" s="1"/>
  <c r="AJ15" i="13"/>
  <c r="AJ16" i="13" s="1"/>
  <c r="AK15" i="13"/>
  <c r="AK16" i="13" s="1"/>
  <c r="AL15" i="13"/>
  <c r="AL16" i="13" s="1"/>
  <c r="W15" i="13"/>
  <c r="W16" i="13" s="1"/>
  <c r="AM15" i="13"/>
  <c r="AM16" i="13" s="1"/>
  <c r="AA15" i="13"/>
  <c r="AA16" i="13" s="1"/>
  <c r="AB15" i="13"/>
  <c r="AB16" i="13" s="1"/>
  <c r="AR15" i="13"/>
  <c r="AR16" i="13" s="1"/>
  <c r="AQ15" i="13"/>
  <c r="AQ16" i="13" s="1"/>
  <c r="AC15" i="13"/>
  <c r="AC16" i="13" s="1"/>
  <c r="Z15" i="10"/>
  <c r="Z16" i="10" s="1"/>
  <c r="AP15" i="10"/>
  <c r="AP16" i="10" s="1"/>
  <c r="AG15" i="10"/>
  <c r="AG16" i="10" s="1"/>
  <c r="AW15" i="10"/>
  <c r="AW16" i="10" s="1"/>
  <c r="BE8" i="10"/>
  <c r="AH15" i="10"/>
  <c r="AH16" i="10" s="1"/>
  <c r="AC223" i="10"/>
  <c r="AE223" i="10"/>
  <c r="AC225" i="10"/>
  <c r="M222" i="10"/>
  <c r="O222" i="10"/>
  <c r="AC222" i="10"/>
  <c r="AE222" i="10"/>
  <c r="M223" i="10"/>
  <c r="O223" i="10"/>
  <c r="M224" i="10"/>
  <c r="O224" i="10"/>
  <c r="AC224" i="10"/>
  <c r="AE224" i="10"/>
  <c r="M225" i="10"/>
  <c r="O225" i="10"/>
  <c r="U96" i="13"/>
  <c r="AQ82" i="13" s="1"/>
  <c r="BA222" i="10"/>
  <c r="M86" i="13"/>
  <c r="AC84" i="13"/>
  <c r="BD22" i="13"/>
  <c r="O82" i="13" s="1"/>
  <c r="BD38" i="13"/>
  <c r="N22" i="2"/>
  <c r="N22" i="4"/>
  <c r="P22" i="4"/>
  <c r="BA82" i="13" l="1"/>
  <c r="AC82" i="13"/>
  <c r="AC86" i="13" s="1"/>
  <c r="AE82" i="13"/>
  <c r="AE86" i="13" s="1"/>
  <c r="O86" i="13"/>
  <c r="AE226" i="10"/>
  <c r="AC226" i="10"/>
  <c r="O226" i="10"/>
  <c r="M226" i="10"/>
</calcChain>
</file>

<file path=xl/sharedStrings.xml><?xml version="1.0" encoding="utf-8"?>
<sst xmlns="http://schemas.openxmlformats.org/spreadsheetml/2006/main" count="4435" uniqueCount="1059">
  <si>
    <t>■職員の欠員による減算の状況</t>
    <rPh sb="1" eb="3">
      <t>ショクイン</t>
    </rPh>
    <rPh sb="4" eb="6">
      <t>ケツイン</t>
    </rPh>
    <rPh sb="9" eb="11">
      <t>ゲンサン</t>
    </rPh>
    <rPh sb="12" eb="14">
      <t>ジョウキョウ</t>
    </rPh>
    <phoneticPr fontId="2"/>
  </si>
  <si>
    <t>■入居継続支援加算</t>
    <rPh sb="1" eb="3">
      <t>ニュウキョ</t>
    </rPh>
    <rPh sb="3" eb="5">
      <t>ケイゾク</t>
    </rPh>
    <rPh sb="5" eb="7">
      <t>シエン</t>
    </rPh>
    <rPh sb="7" eb="9">
      <t>カサン</t>
    </rPh>
    <phoneticPr fontId="2"/>
  </si>
  <si>
    <t>・介護福祉士の割合が分かる資料</t>
    <rPh sb="1" eb="3">
      <t>カイゴ</t>
    </rPh>
    <rPh sb="3" eb="6">
      <t>フクシシ</t>
    </rPh>
    <rPh sb="7" eb="9">
      <t>ワリアイ</t>
    </rPh>
    <rPh sb="10" eb="11">
      <t>ワ</t>
    </rPh>
    <rPh sb="13" eb="15">
      <t>シリョウ</t>
    </rPh>
    <phoneticPr fontId="2"/>
  </si>
  <si>
    <t>・入居者の状況が分かる資料</t>
    <rPh sb="1" eb="4">
      <t>ニュウキョシャ</t>
    </rPh>
    <rPh sb="5" eb="7">
      <t>ジョウキョウ</t>
    </rPh>
    <rPh sb="8" eb="9">
      <t>ワ</t>
    </rPh>
    <rPh sb="11" eb="13">
      <t>シリョウ</t>
    </rPh>
    <phoneticPr fontId="2"/>
  </si>
  <si>
    <t>■生活機能向上連携加算</t>
    <rPh sb="1" eb="3">
      <t>セイカツ</t>
    </rPh>
    <rPh sb="3" eb="5">
      <t>キノウ</t>
    </rPh>
    <rPh sb="5" eb="7">
      <t>コウジョウ</t>
    </rPh>
    <rPh sb="7" eb="9">
      <t>レンケイ</t>
    </rPh>
    <rPh sb="9" eb="11">
      <t>カサン</t>
    </rPh>
    <phoneticPr fontId="2"/>
  </si>
  <si>
    <t>■テクノロジーの導入（入居継続支援加算関係）</t>
    <rPh sb="8" eb="10">
      <t>ドウニュウ</t>
    </rPh>
    <rPh sb="11" eb="13">
      <t>ニュウキョ</t>
    </rPh>
    <rPh sb="13" eb="15">
      <t>ケイゾク</t>
    </rPh>
    <rPh sb="15" eb="17">
      <t>シエン</t>
    </rPh>
    <rPh sb="17" eb="19">
      <t>カサン</t>
    </rPh>
    <rPh sb="19" eb="21">
      <t>カンケイ</t>
    </rPh>
    <phoneticPr fontId="2"/>
  </si>
  <si>
    <t>・訪問リハ事業所、通所リハ事業所、リハビリ実施医療提供施設（原則として許可病床数200床未満）と連携していることが分かる契約書等（協定書を含む。）の写し</t>
    <rPh sb="1" eb="3">
      <t>ホウモン</t>
    </rPh>
    <rPh sb="5" eb="8">
      <t>ジギョウショ</t>
    </rPh>
    <rPh sb="9" eb="11">
      <t>ツウショ</t>
    </rPh>
    <rPh sb="13" eb="16">
      <t>ジギョウショ</t>
    </rPh>
    <rPh sb="21" eb="23">
      <t>ジッシ</t>
    </rPh>
    <rPh sb="23" eb="25">
      <t>イリョウ</t>
    </rPh>
    <rPh sb="25" eb="27">
      <t>テイキョウ</t>
    </rPh>
    <rPh sb="27" eb="29">
      <t>シセツ</t>
    </rPh>
    <rPh sb="30" eb="32">
      <t>ゲンソク</t>
    </rPh>
    <rPh sb="35" eb="37">
      <t>キョカ</t>
    </rPh>
    <rPh sb="37" eb="40">
      <t>ビョウショウスウ</t>
    </rPh>
    <rPh sb="43" eb="44">
      <t>ショウ</t>
    </rPh>
    <rPh sb="44" eb="46">
      <t>ミマン</t>
    </rPh>
    <rPh sb="48" eb="50">
      <t>レンケイ</t>
    </rPh>
    <rPh sb="57" eb="58">
      <t>ワ</t>
    </rPh>
    <rPh sb="60" eb="63">
      <t>ケイヤクショ</t>
    </rPh>
    <rPh sb="63" eb="64">
      <t>トウ</t>
    </rPh>
    <rPh sb="65" eb="68">
      <t>キョウテイショ</t>
    </rPh>
    <rPh sb="69" eb="70">
      <t>フク</t>
    </rPh>
    <rPh sb="74" eb="75">
      <t>ウツ</t>
    </rPh>
    <phoneticPr fontId="2"/>
  </si>
  <si>
    <t>■個別機能訓練加算</t>
    <rPh sb="1" eb="3">
      <t>コベツ</t>
    </rPh>
    <rPh sb="3" eb="5">
      <t>キノウ</t>
    </rPh>
    <rPh sb="5" eb="7">
      <t>クンレン</t>
    </rPh>
    <rPh sb="7" eb="9">
      <t>カサン</t>
    </rPh>
    <phoneticPr fontId="2"/>
  </si>
  <si>
    <t>・オンコール体制マニュアル（緊急時）</t>
    <rPh sb="6" eb="8">
      <t>タイセイ</t>
    </rPh>
    <rPh sb="14" eb="17">
      <t>キンキュウジ</t>
    </rPh>
    <phoneticPr fontId="2"/>
  </si>
  <si>
    <t>・重度化した場合における対応に係る指針</t>
    <rPh sb="1" eb="4">
      <t>ジュウドカ</t>
    </rPh>
    <rPh sb="6" eb="8">
      <t>バアイ</t>
    </rPh>
    <rPh sb="12" eb="14">
      <t>タイオウ</t>
    </rPh>
    <rPh sb="15" eb="16">
      <t>カカ</t>
    </rPh>
    <rPh sb="17" eb="19">
      <t>シシン</t>
    </rPh>
    <phoneticPr fontId="2"/>
  </si>
  <si>
    <t>■看取り介護加算（※夜間看護体制加算の届出をしている施設のみ届出可能）</t>
    <rPh sb="1" eb="3">
      <t>ミト</t>
    </rPh>
    <rPh sb="4" eb="6">
      <t>カイゴ</t>
    </rPh>
    <rPh sb="6" eb="8">
      <t>カサン</t>
    </rPh>
    <rPh sb="10" eb="12">
      <t>ヤカン</t>
    </rPh>
    <rPh sb="12" eb="14">
      <t>カンゴ</t>
    </rPh>
    <rPh sb="14" eb="16">
      <t>タイセイ</t>
    </rPh>
    <rPh sb="16" eb="18">
      <t>カサン</t>
    </rPh>
    <rPh sb="19" eb="21">
      <t>トドケデ</t>
    </rPh>
    <rPh sb="26" eb="28">
      <t>シセツ</t>
    </rPh>
    <rPh sb="30" eb="32">
      <t>トドケデ</t>
    </rPh>
    <rPh sb="32" eb="34">
      <t>カノウ</t>
    </rPh>
    <phoneticPr fontId="2"/>
  </si>
  <si>
    <t>・看取りに関する指針</t>
    <rPh sb="1" eb="3">
      <t>ミト</t>
    </rPh>
    <rPh sb="5" eb="6">
      <t>カン</t>
    </rPh>
    <rPh sb="8" eb="10">
      <t>シシン</t>
    </rPh>
    <phoneticPr fontId="2"/>
  </si>
  <si>
    <t>■認知症専門ケア加算</t>
    <rPh sb="1" eb="4">
      <t>ニンチショウ</t>
    </rPh>
    <rPh sb="4" eb="6">
      <t>センモン</t>
    </rPh>
    <rPh sb="8" eb="10">
      <t>カサン</t>
    </rPh>
    <phoneticPr fontId="2"/>
  </si>
  <si>
    <t>■サービス提供体制強化加算</t>
    <rPh sb="5" eb="7">
      <t>テイキョウ</t>
    </rPh>
    <rPh sb="7" eb="9">
      <t>タイセイ</t>
    </rPh>
    <rPh sb="9" eb="11">
      <t>キョウカ</t>
    </rPh>
    <rPh sb="11" eb="13">
      <t>カサン</t>
    </rPh>
    <phoneticPr fontId="2"/>
  </si>
  <si>
    <t>（</t>
    <phoneticPr fontId="2"/>
  </si>
  <si>
    <t>■特定施設入居者生活介護（短期利用型）</t>
    <rPh sb="1" eb="3">
      <t>トクテイ</t>
    </rPh>
    <rPh sb="3" eb="5">
      <t>シセツ</t>
    </rPh>
    <rPh sb="5" eb="8">
      <t>ニュウキョシャ</t>
    </rPh>
    <rPh sb="8" eb="10">
      <t>セイカツ</t>
    </rPh>
    <rPh sb="10" eb="12">
      <t>カイゴ</t>
    </rPh>
    <phoneticPr fontId="2"/>
  </si>
  <si>
    <t>参考計算書（Ａ）
有資格者の割合の計算用</t>
    <rPh sb="0" eb="2">
      <t>サンコウ</t>
    </rPh>
    <rPh sb="2" eb="4">
      <t>ケイサン</t>
    </rPh>
    <rPh sb="4" eb="5">
      <t>ショ</t>
    </rPh>
    <rPh sb="9" eb="13">
      <t>ユウシカクシャ</t>
    </rPh>
    <rPh sb="14" eb="16">
      <t>ワリアイ</t>
    </rPh>
    <rPh sb="17" eb="19">
      <t>ケイサン</t>
    </rPh>
    <rPh sb="19" eb="20">
      <t>ヨウ</t>
    </rPh>
    <phoneticPr fontId="5"/>
  </si>
  <si>
    <t>事業所名</t>
    <rPh sb="0" eb="3">
      <t>ジギョウショ</t>
    </rPh>
    <rPh sb="3" eb="4">
      <t>メイ</t>
    </rPh>
    <phoneticPr fontId="2"/>
  </si>
  <si>
    <t>事業所番号</t>
    <rPh sb="0" eb="3">
      <t>ジギョウショ</t>
    </rPh>
    <rPh sb="3" eb="5">
      <t>バンゴウ</t>
    </rPh>
    <phoneticPr fontId="2"/>
  </si>
  <si>
    <r>
      <t>　「介護福祉士の割合の算出」について、常勤換算方法により算出した前年度（３月を除く）の平均を用いて計算します。
　</t>
    </r>
    <r>
      <rPr>
        <b/>
        <u/>
        <sz val="9"/>
        <rFont val="ＭＳ Ｐ明朝"/>
        <family val="1"/>
        <charset val="128"/>
      </rPr>
      <t>勤続年数１０年以上の介護福祉士の状況の計算の際は、表中「介護福祉士」を「勤続年数１０年以上の介護福祉士」と読み替えてご使用ください。</t>
    </r>
    <r>
      <rPr>
        <sz val="9"/>
        <rFont val="ＭＳ Ｐ明朝"/>
        <family val="1"/>
        <charset val="128"/>
      </rPr>
      <t xml:space="preserve">
　（例）令和３年度については、令和２年4月から令和３年2月までの常勤換算により算出した毎月の数値の平均をもって判断します。
</t>
    </r>
    <r>
      <rPr>
        <sz val="9"/>
        <color rgb="FFFF0000"/>
        <rFont val="ＭＳ Ｐ明朝"/>
        <family val="1"/>
        <charset val="128"/>
      </rPr>
      <t>　　　　※なお、常勤換算人数の計算に当たっては、計算の都度、小数点第２位以下は切り捨てて計算してください。</t>
    </r>
    <rPh sb="2" eb="4">
      <t>カイゴ</t>
    </rPh>
    <rPh sb="4" eb="7">
      <t>フクシシ</t>
    </rPh>
    <rPh sb="8" eb="10">
      <t>ワリアイ</t>
    </rPh>
    <rPh sb="11" eb="13">
      <t>サンシュツ</t>
    </rPh>
    <rPh sb="19" eb="21">
      <t>ジョウキン</t>
    </rPh>
    <rPh sb="21" eb="23">
      <t>カンサン</t>
    </rPh>
    <rPh sb="23" eb="25">
      <t>ホウホウ</t>
    </rPh>
    <rPh sb="28" eb="30">
      <t>サンシュツ</t>
    </rPh>
    <rPh sb="32" eb="35">
      <t>ゼンネンド</t>
    </rPh>
    <rPh sb="37" eb="38">
      <t>ガツ</t>
    </rPh>
    <rPh sb="39" eb="40">
      <t>ノゾ</t>
    </rPh>
    <rPh sb="43" eb="45">
      <t>ヘイキン</t>
    </rPh>
    <rPh sb="46" eb="47">
      <t>モチ</t>
    </rPh>
    <rPh sb="49" eb="51">
      <t>ケイサン</t>
    </rPh>
    <rPh sb="126" eb="127">
      <t>レイ</t>
    </rPh>
    <rPh sb="131" eb="133">
      <t>ネンド</t>
    </rPh>
    <rPh sb="139" eb="141">
      <t>レイ</t>
    </rPh>
    <rPh sb="142" eb="143">
      <t>ネン</t>
    </rPh>
    <rPh sb="144" eb="145">
      <t>ガツ</t>
    </rPh>
    <rPh sb="147" eb="149">
      <t>レイ</t>
    </rPh>
    <rPh sb="150" eb="151">
      <t>ネン</t>
    </rPh>
    <rPh sb="152" eb="153">
      <t>ガツ</t>
    </rPh>
    <rPh sb="156" eb="158">
      <t>ジョウキン</t>
    </rPh>
    <rPh sb="158" eb="160">
      <t>カンサン</t>
    </rPh>
    <rPh sb="163" eb="165">
      <t>サンシュツ</t>
    </rPh>
    <rPh sb="167" eb="169">
      <t>マイツキ</t>
    </rPh>
    <rPh sb="170" eb="172">
      <t>スウチ</t>
    </rPh>
    <rPh sb="173" eb="175">
      <t>ヘイキン</t>
    </rPh>
    <rPh sb="179" eb="181">
      <t>ハンダン</t>
    </rPh>
    <phoneticPr fontId="5"/>
  </si>
  <si>
    <t>１　各月ごとに、実績数を元に常勤換算方法により、人数を計算してください。
　　※常勤換算人数は自動計算</t>
    <rPh sb="2" eb="3">
      <t>カク</t>
    </rPh>
    <rPh sb="3" eb="4">
      <t>ツキ</t>
    </rPh>
    <rPh sb="8" eb="10">
      <t>ジッセキ</t>
    </rPh>
    <rPh sb="10" eb="11">
      <t>スウ</t>
    </rPh>
    <rPh sb="12" eb="13">
      <t>モト</t>
    </rPh>
    <rPh sb="14" eb="16">
      <t>ジョウキン</t>
    </rPh>
    <rPh sb="16" eb="18">
      <t>カンサン</t>
    </rPh>
    <rPh sb="18" eb="20">
      <t>ホウホウ</t>
    </rPh>
    <rPh sb="24" eb="26">
      <t>ニンズウ</t>
    </rPh>
    <rPh sb="27" eb="29">
      <t>ケイサン</t>
    </rPh>
    <rPh sb="40" eb="42">
      <t>ジョウキン</t>
    </rPh>
    <rPh sb="42" eb="44">
      <t>カンサン</t>
    </rPh>
    <rPh sb="44" eb="46">
      <t>ニンズウ</t>
    </rPh>
    <rPh sb="47" eb="49">
      <t>ジドウ</t>
    </rPh>
    <rPh sb="49" eb="51">
      <t>ケイサン</t>
    </rPh>
    <phoneticPr fontId="5"/>
  </si>
  <si>
    <t>２　常勤換算後の人数（自動転記）の合計を実績月数で割って平均を計算し、【Ｄ】【Ｅ】に入力してください。
　※小数点２位以下切り捨て</t>
    <rPh sb="2" eb="4">
      <t>ジョウキン</t>
    </rPh>
    <rPh sb="4" eb="6">
      <t>カンサン</t>
    </rPh>
    <rPh sb="6" eb="7">
      <t>ゴ</t>
    </rPh>
    <rPh sb="8" eb="10">
      <t>ニンズウ</t>
    </rPh>
    <rPh sb="11" eb="13">
      <t>ジドウ</t>
    </rPh>
    <rPh sb="13" eb="15">
      <t>テンキ</t>
    </rPh>
    <rPh sb="17" eb="19">
      <t>ゴウケイ</t>
    </rPh>
    <rPh sb="20" eb="22">
      <t>ジッセキ</t>
    </rPh>
    <rPh sb="22" eb="24">
      <t>ツキスウ</t>
    </rPh>
    <rPh sb="25" eb="26">
      <t>ワ</t>
    </rPh>
    <rPh sb="28" eb="30">
      <t>ヘイキン</t>
    </rPh>
    <rPh sb="31" eb="33">
      <t>ケイサン</t>
    </rPh>
    <rPh sb="42" eb="44">
      <t>ニュウリョク</t>
    </rPh>
    <rPh sb="54" eb="57">
      <t>ショウスウテン</t>
    </rPh>
    <rPh sb="58" eb="59">
      <t>イ</t>
    </rPh>
    <rPh sb="59" eb="61">
      <t>イカ</t>
    </rPh>
    <rPh sb="61" eb="62">
      <t>キ</t>
    </rPh>
    <rPh sb="63" eb="64">
      <t>ス</t>
    </rPh>
    <phoneticPr fontId="5"/>
  </si>
  <si>
    <t>４月</t>
    <rPh sb="1" eb="2">
      <t>ガツ</t>
    </rPh>
    <phoneticPr fontId="5"/>
  </si>
  <si>
    <t>常勤職員の
勤務時間
【Ａ】</t>
    <rPh sb="0" eb="2">
      <t>ジョウキン</t>
    </rPh>
    <rPh sb="2" eb="4">
      <t>ショクイン</t>
    </rPh>
    <rPh sb="6" eb="8">
      <t>キンム</t>
    </rPh>
    <rPh sb="8" eb="10">
      <t>ジカン</t>
    </rPh>
    <phoneticPr fontId="2"/>
  </si>
  <si>
    <t>介護職員の総勤務時間数</t>
    <rPh sb="0" eb="2">
      <t>カイゴ</t>
    </rPh>
    <rPh sb="2" eb="4">
      <t>ショクイン</t>
    </rPh>
    <rPh sb="5" eb="6">
      <t>ソウ</t>
    </rPh>
    <rPh sb="6" eb="8">
      <t>キンム</t>
    </rPh>
    <rPh sb="8" eb="10">
      <t>ジカン</t>
    </rPh>
    <rPh sb="10" eb="11">
      <t>スウ</t>
    </rPh>
    <phoneticPr fontId="5"/>
  </si>
  <si>
    <t>⇒</t>
    <phoneticPr fontId="5"/>
  </si>
  <si>
    <t>（ァ）</t>
    <phoneticPr fontId="5"/>
  </si>
  <si>
    <t>時間</t>
    <rPh sb="0" eb="2">
      <t>ジカン</t>
    </rPh>
    <phoneticPr fontId="5"/>
  </si>
  <si>
    <t>常勤換算人数</t>
    <rPh sb="0" eb="2">
      <t>ジョウキン</t>
    </rPh>
    <rPh sb="2" eb="4">
      <t>カンサン</t>
    </rPh>
    <rPh sb="4" eb="6">
      <t>ニンズウ</t>
    </rPh>
    <phoneticPr fontId="5"/>
  </si>
  <si>
    <t>（常勤換算人数の計算）</t>
    <rPh sb="1" eb="3">
      <t>ジョウキン</t>
    </rPh>
    <rPh sb="3" eb="5">
      <t>カンサン</t>
    </rPh>
    <rPh sb="5" eb="7">
      <t>ニンズウ</t>
    </rPh>
    <rPh sb="8" eb="10">
      <t>ケイサン</t>
    </rPh>
    <phoneticPr fontId="5"/>
  </si>
  <si>
    <t>(ァ)÷【A】　＝</t>
    <phoneticPr fontId="5"/>
  </si>
  <si>
    <t>1)</t>
    <phoneticPr fontId="5"/>
  </si>
  <si>
    <t>人</t>
    <rPh sb="0" eb="1">
      <t>ニン</t>
    </rPh>
    <phoneticPr fontId="5"/>
  </si>
  <si>
    <t>介護職員</t>
    <rPh sb="0" eb="2">
      <t>カイゴ</t>
    </rPh>
    <rPh sb="2" eb="4">
      <t>ショクイン</t>
    </rPh>
    <phoneticPr fontId="5"/>
  </si>
  <si>
    <t>介護福祉士</t>
    <rPh sb="0" eb="2">
      <t>カイゴ</t>
    </rPh>
    <rPh sb="2" eb="4">
      <t>フクシ</t>
    </rPh>
    <rPh sb="4" eb="5">
      <t>シ</t>
    </rPh>
    <phoneticPr fontId="5"/>
  </si>
  <si>
    <t>時間</t>
    <rPh sb="0" eb="2">
      <t>ジカン</t>
    </rPh>
    <phoneticPr fontId="2"/>
  </si>
  <si>
    <t>介護福祉士の総勤務時間数</t>
    <rPh sb="6" eb="7">
      <t>ソウ</t>
    </rPh>
    <rPh sb="7" eb="9">
      <t>キンム</t>
    </rPh>
    <rPh sb="9" eb="11">
      <t>ジカン</t>
    </rPh>
    <rPh sb="11" eb="12">
      <t>スウ</t>
    </rPh>
    <phoneticPr fontId="5"/>
  </si>
  <si>
    <t>（イ）</t>
    <phoneticPr fontId="5"/>
  </si>
  <si>
    <t>４月</t>
    <rPh sb="1" eb="2">
      <t>ガツ</t>
    </rPh>
    <phoneticPr fontId="2"/>
  </si>
  <si>
    <t>2)</t>
    <phoneticPr fontId="5"/>
  </si>
  <si>
    <t>(イ)÷【A】　＝</t>
    <phoneticPr fontId="5"/>
  </si>
  <si>
    <t>５月</t>
    <rPh sb="1" eb="2">
      <t>ガツ</t>
    </rPh>
    <phoneticPr fontId="2"/>
  </si>
  <si>
    <t>3)</t>
    <phoneticPr fontId="5"/>
  </si>
  <si>
    <t>4)</t>
    <phoneticPr fontId="5"/>
  </si>
  <si>
    <t>５月</t>
    <rPh sb="1" eb="2">
      <t>ガツ</t>
    </rPh>
    <phoneticPr fontId="5"/>
  </si>
  <si>
    <t>（ア）</t>
    <phoneticPr fontId="5"/>
  </si>
  <si>
    <t>６月</t>
    <rPh sb="1" eb="2">
      <t>ガツ</t>
    </rPh>
    <phoneticPr fontId="2"/>
  </si>
  <si>
    <t>5)</t>
    <phoneticPr fontId="5"/>
  </si>
  <si>
    <t>6)</t>
    <phoneticPr fontId="5"/>
  </si>
  <si>
    <t>（ア）÷【Ａ】　＝</t>
  </si>
  <si>
    <t>７月</t>
  </si>
  <si>
    <t>7)</t>
    <phoneticPr fontId="5"/>
  </si>
  <si>
    <t>8)</t>
    <phoneticPr fontId="5"/>
  </si>
  <si>
    <t>８月</t>
  </si>
  <si>
    <t>9)</t>
    <phoneticPr fontId="5"/>
  </si>
  <si>
    <t>10)</t>
    <phoneticPr fontId="5"/>
  </si>
  <si>
    <t>（イ）÷【Ａ】　＝</t>
  </si>
  <si>
    <t>９月</t>
  </si>
  <si>
    <t>11)</t>
    <phoneticPr fontId="5"/>
  </si>
  <si>
    <t>12)</t>
    <phoneticPr fontId="5"/>
  </si>
  <si>
    <t>１０月</t>
  </si>
  <si>
    <t>13)</t>
    <phoneticPr fontId="5"/>
  </si>
  <si>
    <t>14)</t>
    <phoneticPr fontId="5"/>
  </si>
  <si>
    <t>１１月</t>
  </si>
  <si>
    <t>15)</t>
    <phoneticPr fontId="5"/>
  </si>
  <si>
    <t>16)</t>
    <phoneticPr fontId="5"/>
  </si>
  <si>
    <t>１２月</t>
  </si>
  <si>
    <t>17)</t>
    <phoneticPr fontId="5"/>
  </si>
  <si>
    <t>18)</t>
    <phoneticPr fontId="5"/>
  </si>
  <si>
    <t>１月</t>
  </si>
  <si>
    <t>19)</t>
    <phoneticPr fontId="5"/>
  </si>
  <si>
    <t>20)</t>
    <phoneticPr fontId="5"/>
  </si>
  <si>
    <t>７月</t>
    <rPh sb="1" eb="2">
      <t>ガツ</t>
    </rPh>
    <phoneticPr fontId="2"/>
  </si>
  <si>
    <t>２月</t>
  </si>
  <si>
    <t>21)</t>
    <phoneticPr fontId="5"/>
  </si>
  <si>
    <t>22)</t>
    <phoneticPr fontId="5"/>
  </si>
  <si>
    <t>合計</t>
    <rPh sb="0" eb="2">
      <t>ゴウケイ</t>
    </rPh>
    <phoneticPr fontId="5"/>
  </si>
  <si>
    <t>【B】</t>
    <phoneticPr fontId="2"/>
  </si>
  <si>
    <t>【C】</t>
    <phoneticPr fontId="2"/>
  </si>
  <si>
    <t>（【B】÷実績月数）</t>
    <rPh sb="5" eb="7">
      <t>ジッセキ</t>
    </rPh>
    <rPh sb="7" eb="8">
      <t>ツキ</t>
    </rPh>
    <rPh sb="8" eb="9">
      <t>スウ</t>
    </rPh>
    <phoneticPr fontId="5"/>
  </si>
  <si>
    <t>（【C】÷実績月数）</t>
    <rPh sb="5" eb="7">
      <t>ジッセキ</t>
    </rPh>
    <rPh sb="7" eb="9">
      <t>ツキスウ</t>
    </rPh>
    <phoneticPr fontId="5"/>
  </si>
  <si>
    <t>８月</t>
    <rPh sb="1" eb="2">
      <t>ガツ</t>
    </rPh>
    <phoneticPr fontId="2"/>
  </si>
  <si>
    <t>１月当たりの平均値</t>
    <rPh sb="1" eb="2">
      <t>ツキ</t>
    </rPh>
    <rPh sb="2" eb="3">
      <t>ア</t>
    </rPh>
    <rPh sb="6" eb="9">
      <t>ヘイキンチ</t>
    </rPh>
    <phoneticPr fontId="5"/>
  </si>
  <si>
    <t>【D】</t>
    <phoneticPr fontId="2"/>
  </si>
  <si>
    <t>【E】</t>
    <phoneticPr fontId="2"/>
  </si>
  <si>
    <t>９月</t>
    <rPh sb="1" eb="2">
      <t>ガツ</t>
    </rPh>
    <phoneticPr fontId="2"/>
  </si>
  <si>
    <t>【以下は自動計算】</t>
    <rPh sb="1" eb="3">
      <t>イカ</t>
    </rPh>
    <rPh sb="4" eb="6">
      <t>ジドウ</t>
    </rPh>
    <rPh sb="6" eb="8">
      <t>ケイサン</t>
    </rPh>
    <phoneticPr fontId="2"/>
  </si>
  <si>
    <t>【E】</t>
    <phoneticPr fontId="5"/>
  </si>
  <si>
    <t>10月</t>
    <rPh sb="2" eb="3">
      <t>ガツ</t>
    </rPh>
    <phoneticPr fontId="2"/>
  </si>
  <si>
    <t>×100%＝</t>
    <phoneticPr fontId="5"/>
  </si>
  <si>
    <t>％【F】</t>
    <phoneticPr fontId="5"/>
  </si>
  <si>
    <t>【D】</t>
    <phoneticPr fontId="5"/>
  </si>
  <si>
    <t>★上記【F】の数値が、サービス種類ごとに定められる割合以上であれば、算定できます。</t>
    <rPh sb="1" eb="3">
      <t>ジョウキ</t>
    </rPh>
    <rPh sb="7" eb="9">
      <t>スウチ</t>
    </rPh>
    <rPh sb="15" eb="17">
      <t>シュルイ</t>
    </rPh>
    <rPh sb="20" eb="21">
      <t>サダ</t>
    </rPh>
    <rPh sb="25" eb="27">
      <t>ワリアイ</t>
    </rPh>
    <rPh sb="27" eb="29">
      <t>イジョウ</t>
    </rPh>
    <rPh sb="34" eb="36">
      <t>サンテイ</t>
    </rPh>
    <phoneticPr fontId="5"/>
  </si>
  <si>
    <t>11月</t>
    <rPh sb="2" eb="3">
      <t>ガツ</t>
    </rPh>
    <phoneticPr fontId="2"/>
  </si>
  <si>
    <t>12月</t>
    <rPh sb="2" eb="3">
      <t>ガツ</t>
    </rPh>
    <phoneticPr fontId="2"/>
  </si>
  <si>
    <t>１月</t>
    <rPh sb="1" eb="2">
      <t>ガツ</t>
    </rPh>
    <phoneticPr fontId="2"/>
  </si>
  <si>
    <t>２月</t>
    <rPh sb="1" eb="2">
      <t>ガツ</t>
    </rPh>
    <phoneticPr fontId="5"/>
  </si>
  <si>
    <t>参考計算書（Ｂ）
勤続７年以上職員の割合の計算用</t>
    <rPh sb="0" eb="2">
      <t>サンコウ</t>
    </rPh>
    <rPh sb="2" eb="4">
      <t>ケイサン</t>
    </rPh>
    <rPh sb="4" eb="5">
      <t>ショ</t>
    </rPh>
    <rPh sb="9" eb="11">
      <t>キンゾク</t>
    </rPh>
    <rPh sb="12" eb="13">
      <t>ネン</t>
    </rPh>
    <rPh sb="13" eb="15">
      <t>イジョウ</t>
    </rPh>
    <rPh sb="15" eb="17">
      <t>ショクイン</t>
    </rPh>
    <rPh sb="18" eb="20">
      <t>ワリアイ</t>
    </rPh>
    <rPh sb="21" eb="23">
      <t>ケイサン</t>
    </rPh>
    <rPh sb="23" eb="24">
      <t>ヨウ</t>
    </rPh>
    <phoneticPr fontId="5"/>
  </si>
  <si>
    <r>
      <t xml:space="preserve">　「勤続７年以上職員の割合の算出」について、常勤換算方法により算出した前年度（３月を除く）の平均を用いて計算します。
　（例）令和３年度については、令和２年4月から令和３年2月までの常勤換算により算出した毎月の数値の平均をもって判断します。
</t>
    </r>
    <r>
      <rPr>
        <sz val="9"/>
        <color rgb="FFFF0000"/>
        <rFont val="ＭＳ Ｐ明朝"/>
        <family val="1"/>
        <charset val="128"/>
      </rPr>
      <t>　　　　※なお、常勤換算人数の計算に当たっては、計算の都度、小数点第２位以下は切り捨てて計算してください。</t>
    </r>
    <rPh sb="61" eb="62">
      <t>レイ</t>
    </rPh>
    <phoneticPr fontId="5"/>
  </si>
  <si>
    <t>１　各月ごとに、実績数を元に常勤換算方法により、人数を計算してください。
　　※常勤換算人数は自動計算
　　※直接提供職員とは、『生活相談員、看護職員、介護職員、機能訓練指導員』を指します。</t>
    <rPh sb="2" eb="3">
      <t>カク</t>
    </rPh>
    <rPh sb="3" eb="4">
      <t>ツキ</t>
    </rPh>
    <rPh sb="8" eb="10">
      <t>ジッセキ</t>
    </rPh>
    <rPh sb="10" eb="11">
      <t>スウ</t>
    </rPh>
    <rPh sb="12" eb="13">
      <t>モト</t>
    </rPh>
    <rPh sb="14" eb="16">
      <t>ジョウキン</t>
    </rPh>
    <rPh sb="16" eb="18">
      <t>カンサン</t>
    </rPh>
    <rPh sb="18" eb="20">
      <t>ホウホウ</t>
    </rPh>
    <rPh sb="24" eb="26">
      <t>ニンズウ</t>
    </rPh>
    <rPh sb="27" eb="29">
      <t>ケイサン</t>
    </rPh>
    <rPh sb="40" eb="42">
      <t>ジョウキン</t>
    </rPh>
    <rPh sb="42" eb="44">
      <t>カンサン</t>
    </rPh>
    <rPh sb="44" eb="46">
      <t>ニンズウ</t>
    </rPh>
    <rPh sb="47" eb="49">
      <t>ジドウ</t>
    </rPh>
    <rPh sb="49" eb="51">
      <t>ケイサン</t>
    </rPh>
    <phoneticPr fontId="5"/>
  </si>
  <si>
    <t>直接提供職員の総勤務時間数</t>
    <rPh sb="0" eb="2">
      <t>チョクセツ</t>
    </rPh>
    <rPh sb="2" eb="4">
      <t>テイキョウ</t>
    </rPh>
    <rPh sb="4" eb="6">
      <t>ショクイン</t>
    </rPh>
    <rPh sb="7" eb="8">
      <t>ソウ</t>
    </rPh>
    <rPh sb="8" eb="10">
      <t>キンム</t>
    </rPh>
    <rPh sb="10" eb="12">
      <t>ジカン</t>
    </rPh>
    <rPh sb="12" eb="13">
      <t>スウ</t>
    </rPh>
    <phoneticPr fontId="5"/>
  </si>
  <si>
    <t>(ァ)÷【Ａ】　＝</t>
    <phoneticPr fontId="5"/>
  </si>
  <si>
    <t>直接提供職員</t>
    <rPh sb="0" eb="2">
      <t>チョクセツ</t>
    </rPh>
    <rPh sb="2" eb="4">
      <t>テイキョウ</t>
    </rPh>
    <rPh sb="4" eb="6">
      <t>ショクイン</t>
    </rPh>
    <phoneticPr fontId="5"/>
  </si>
  <si>
    <t>勤続７年以上</t>
    <rPh sb="0" eb="2">
      <t>キンゾク</t>
    </rPh>
    <rPh sb="3" eb="4">
      <t>ネン</t>
    </rPh>
    <rPh sb="4" eb="6">
      <t>イジョウ</t>
    </rPh>
    <phoneticPr fontId="5"/>
  </si>
  <si>
    <t>勤続７年以上直接提供職員の総勤務時間数</t>
    <rPh sb="0" eb="2">
      <t>キンゾク</t>
    </rPh>
    <rPh sb="3" eb="6">
      <t>ネンイジョウ</t>
    </rPh>
    <rPh sb="6" eb="8">
      <t>チョクセツ</t>
    </rPh>
    <rPh sb="8" eb="10">
      <t>テイキョウ</t>
    </rPh>
    <rPh sb="10" eb="12">
      <t>ショクイン</t>
    </rPh>
    <rPh sb="13" eb="14">
      <t>ソウ</t>
    </rPh>
    <rPh sb="14" eb="16">
      <t>キンム</t>
    </rPh>
    <rPh sb="16" eb="18">
      <t>ジカン</t>
    </rPh>
    <rPh sb="18" eb="19">
      <t>スウ</t>
    </rPh>
    <phoneticPr fontId="5"/>
  </si>
  <si>
    <t>参考計算書（Ｃ）
常勤職員の割合の計算用</t>
    <rPh sb="0" eb="2">
      <t>サンコウ</t>
    </rPh>
    <rPh sb="2" eb="4">
      <t>ケイサン</t>
    </rPh>
    <rPh sb="4" eb="5">
      <t>ショ</t>
    </rPh>
    <rPh sb="9" eb="11">
      <t>ジョウキン</t>
    </rPh>
    <rPh sb="11" eb="13">
      <t>ショクイン</t>
    </rPh>
    <rPh sb="14" eb="16">
      <t>ワリアイ</t>
    </rPh>
    <rPh sb="17" eb="19">
      <t>ケイサン</t>
    </rPh>
    <rPh sb="19" eb="20">
      <t>ヨウ</t>
    </rPh>
    <phoneticPr fontId="5"/>
  </si>
  <si>
    <t>介護・看護職員の総勤務時間数</t>
    <rPh sb="0" eb="2">
      <t>カイゴ</t>
    </rPh>
    <rPh sb="3" eb="5">
      <t>カンゴ</t>
    </rPh>
    <rPh sb="5" eb="7">
      <t>ショクイン</t>
    </rPh>
    <rPh sb="8" eb="9">
      <t>ソウ</t>
    </rPh>
    <rPh sb="9" eb="11">
      <t>キンム</t>
    </rPh>
    <rPh sb="11" eb="13">
      <t>ジカン</t>
    </rPh>
    <rPh sb="13" eb="14">
      <t>スウ</t>
    </rPh>
    <phoneticPr fontId="5"/>
  </si>
  <si>
    <t>介護・看護職員</t>
    <rPh sb="0" eb="2">
      <t>カイゴ</t>
    </rPh>
    <rPh sb="3" eb="5">
      <t>カンゴ</t>
    </rPh>
    <rPh sb="5" eb="7">
      <t>ショクイン</t>
    </rPh>
    <phoneticPr fontId="5"/>
  </si>
  <si>
    <t>常勤職員</t>
    <rPh sb="0" eb="2">
      <t>ジョウキン</t>
    </rPh>
    <rPh sb="2" eb="4">
      <t>ショクイン</t>
    </rPh>
    <phoneticPr fontId="5"/>
  </si>
  <si>
    <t>常勤職員の総勤務時間数</t>
    <rPh sb="0" eb="2">
      <t>ジョウキン</t>
    </rPh>
    <rPh sb="2" eb="4">
      <t>ショクイン</t>
    </rPh>
    <rPh sb="5" eb="6">
      <t>ソウ</t>
    </rPh>
    <rPh sb="6" eb="8">
      <t>キンム</t>
    </rPh>
    <rPh sb="8" eb="10">
      <t>ジカン</t>
    </rPh>
    <rPh sb="10" eb="11">
      <t>スウ</t>
    </rPh>
    <phoneticPr fontId="5"/>
  </si>
  <si>
    <r>
      <t>介護・看護職員のうち、常勤職員が</t>
    </r>
    <r>
      <rPr>
        <b/>
        <sz val="10"/>
        <rFont val="ＭＳ Ｐゴシック"/>
        <family val="3"/>
        <charset val="128"/>
      </rPr>
      <t>７５％以上</t>
    </r>
    <rPh sb="0" eb="2">
      <t>カイゴ</t>
    </rPh>
    <rPh sb="3" eb="5">
      <t>カンゴ</t>
    </rPh>
    <rPh sb="5" eb="7">
      <t>ショクイン</t>
    </rPh>
    <rPh sb="11" eb="13">
      <t>ジョウキン</t>
    </rPh>
    <rPh sb="13" eb="15">
      <t>ショクイン</t>
    </rPh>
    <rPh sb="19" eb="21">
      <t>イジョウ</t>
    </rPh>
    <phoneticPr fontId="5"/>
  </si>
  <si>
    <r>
      <t xml:space="preserve">　「常勤職員の割合の算出」について、常勤換算方法により算出した前年度（３月を除く）の平均を用いて計算します。
　（例）令和3年度については、令和２年4月から令和３年2月までの常勤換算により算出した毎月の数値の平均をもって判断します。
</t>
    </r>
    <r>
      <rPr>
        <sz val="9"/>
        <color rgb="FFFF0000"/>
        <rFont val="ＭＳ Ｐ明朝"/>
        <family val="1"/>
        <charset val="128"/>
      </rPr>
      <t>　　　　※なお、常勤換算人数の計算に当たっては、計算の都度、小数点第２位以下は切り捨てて計算してください。</t>
    </r>
    <rPh sb="57" eb="58">
      <t>レイ</t>
    </rPh>
    <phoneticPr fontId="5"/>
  </si>
  <si>
    <t>・資格証の写し（該当職種全員分）　※減算あり→なしに変更する場合のみ</t>
    <rPh sb="1" eb="3">
      <t>シカク</t>
    </rPh>
    <rPh sb="3" eb="4">
      <t>ショウ</t>
    </rPh>
    <rPh sb="5" eb="6">
      <t>ウツ</t>
    </rPh>
    <rPh sb="8" eb="10">
      <t>ガイトウ</t>
    </rPh>
    <rPh sb="10" eb="12">
      <t>ショクシュ</t>
    </rPh>
    <rPh sb="12" eb="14">
      <t>ゼンイン</t>
    </rPh>
    <rPh sb="14" eb="15">
      <t>ブン</t>
    </rPh>
    <phoneticPr fontId="2"/>
  </si>
  <si>
    <t>・資格証の写し（看護職員全員分）</t>
    <rPh sb="1" eb="3">
      <t>シカク</t>
    </rPh>
    <rPh sb="3" eb="4">
      <t>ショウ</t>
    </rPh>
    <rPh sb="5" eb="6">
      <t>ウツ</t>
    </rPh>
    <rPh sb="8" eb="10">
      <t>カンゴ</t>
    </rPh>
    <rPh sb="10" eb="12">
      <t>ショクイン</t>
    </rPh>
    <rPh sb="12" eb="14">
      <t>ゼンイン</t>
    </rPh>
    <rPh sb="14" eb="15">
      <t>ブン</t>
    </rPh>
    <phoneticPr fontId="2"/>
  </si>
  <si>
    <t>・資格証の写し（機能訓練指導員全員分）</t>
    <rPh sb="1" eb="3">
      <t>シカク</t>
    </rPh>
    <rPh sb="3" eb="4">
      <t>ショウ</t>
    </rPh>
    <rPh sb="5" eb="6">
      <t>ウツ</t>
    </rPh>
    <rPh sb="8" eb="10">
      <t>キノウ</t>
    </rPh>
    <rPh sb="10" eb="12">
      <t>クンレン</t>
    </rPh>
    <rPh sb="12" eb="15">
      <t>シドウイン</t>
    </rPh>
    <rPh sb="15" eb="17">
      <t>ゼンイン</t>
    </rPh>
    <rPh sb="17" eb="18">
      <t>ブン</t>
    </rPh>
    <phoneticPr fontId="2"/>
  </si>
  <si>
    <t>※令和６年３月１５日付老老発０３１５第４号「科学的介護情報システム（LIFE）関連加算に関する基本的な考え方並びに事務処理手順及び様式例の提示について」を参照すること。</t>
    <rPh sb="1" eb="3">
      <t>レイワ</t>
    </rPh>
    <rPh sb="4" eb="5">
      <t>ネン</t>
    </rPh>
    <rPh sb="6" eb="7">
      <t>ガツ</t>
    </rPh>
    <rPh sb="9" eb="10">
      <t>ニチ</t>
    </rPh>
    <rPh sb="10" eb="11">
      <t>ヅケ</t>
    </rPh>
    <rPh sb="11" eb="13">
      <t>ロウロウ</t>
    </rPh>
    <rPh sb="13" eb="14">
      <t>ハッ</t>
    </rPh>
    <rPh sb="18" eb="19">
      <t>ダイ</t>
    </rPh>
    <rPh sb="20" eb="21">
      <t>ゴウ</t>
    </rPh>
    <rPh sb="22" eb="24">
      <t>カガク</t>
    </rPh>
    <rPh sb="77" eb="79">
      <t>サンショウ</t>
    </rPh>
    <phoneticPr fontId="2"/>
  </si>
  <si>
    <t>・認知症介護実践リーダー研修の修了証の写し　※加算（Ⅰ）の場合</t>
    <rPh sb="1" eb="4">
      <t>ニンチショウ</t>
    </rPh>
    <rPh sb="4" eb="6">
      <t>カイゴ</t>
    </rPh>
    <rPh sb="6" eb="8">
      <t>ジッセン</t>
    </rPh>
    <rPh sb="12" eb="14">
      <t>ケンシュウ</t>
    </rPh>
    <rPh sb="15" eb="18">
      <t>シュウリョウショウ</t>
    </rPh>
    <rPh sb="19" eb="20">
      <t>ウツ</t>
    </rPh>
    <phoneticPr fontId="2"/>
  </si>
  <si>
    <t>・認知症介護指導者養成研修等の修了証の写し　※加算（Ⅱ）の場合</t>
    <rPh sb="1" eb="4">
      <t>ニンチショウ</t>
    </rPh>
    <rPh sb="4" eb="6">
      <t>カイゴ</t>
    </rPh>
    <rPh sb="6" eb="9">
      <t>シドウシャ</t>
    </rPh>
    <rPh sb="9" eb="11">
      <t>ヨウセイ</t>
    </rPh>
    <rPh sb="11" eb="13">
      <t>ケンシュウ</t>
    </rPh>
    <rPh sb="13" eb="14">
      <t>トウ</t>
    </rPh>
    <rPh sb="15" eb="18">
      <t>シュウリョウショウ</t>
    </rPh>
    <rPh sb="19" eb="20">
      <t>ウツ</t>
    </rPh>
    <phoneticPr fontId="2"/>
  </si>
  <si>
    <t>・短期利用に係る入居契約書</t>
    <rPh sb="1" eb="3">
      <t>タンキ</t>
    </rPh>
    <rPh sb="3" eb="5">
      <t>リヨウ</t>
    </rPh>
    <rPh sb="6" eb="7">
      <t>カカ</t>
    </rPh>
    <rPh sb="8" eb="10">
      <t>ニュウキョ</t>
    </rPh>
    <rPh sb="10" eb="12">
      <t>ケイヤク</t>
    </rPh>
    <rPh sb="12" eb="13">
      <t>ショ</t>
    </rPh>
    <phoneticPr fontId="2"/>
  </si>
  <si>
    <t>※加算（Ⅰ）の場合【介護福祉士の割合（70％以上）】</t>
    <phoneticPr fontId="2"/>
  </si>
  <si>
    <t>※加算（Ⅰ）の場合【勤続年数10年以上介護福祉士の割合（25％以上）】</t>
  </si>
  <si>
    <t>※加算（Ⅱ）の場合【介護福祉士の割合（60％以上）】</t>
  </si>
  <si>
    <t>※加算（Ⅲ）の場合【介護福祉士の割合（50％以上）】</t>
    <phoneticPr fontId="2"/>
  </si>
  <si>
    <t>※加算（Ⅲ）の場合【勤続年数７年以上職員の割合（30％以上）】</t>
    <phoneticPr fontId="2"/>
  </si>
  <si>
    <t>※加算（Ⅲ）の場合【常勤職員の割合（75％以上）】</t>
    <phoneticPr fontId="2"/>
  </si>
  <si>
    <t>＜添付書類＞</t>
    <rPh sb="1" eb="3">
      <t>テンプ</t>
    </rPh>
    <rPh sb="3" eb="5">
      <t>ショルイ</t>
    </rPh>
    <phoneticPr fontId="2"/>
  </si>
  <si>
    <t>＜共通＞</t>
    <rPh sb="1" eb="3">
      <t>キョウツウ</t>
    </rPh>
    <phoneticPr fontId="2"/>
  </si>
  <si>
    <t>（別紙２）</t>
    <rPh sb="1" eb="3">
      <t>ベッシ</t>
    </rPh>
    <phoneticPr fontId="5"/>
  </si>
  <si>
    <t>受付番号</t>
    <phoneticPr fontId="5"/>
  </si>
  <si>
    <t>介護給付費算定に係る体制等に関する届出書＜指定事業者用＞</t>
    <phoneticPr fontId="5"/>
  </si>
  <si>
    <t>令和</t>
    <rPh sb="0" eb="2">
      <t>レイワ</t>
    </rPh>
    <phoneticPr fontId="5"/>
  </si>
  <si>
    <t>年</t>
    <rPh sb="0" eb="1">
      <t>ネン</t>
    </rPh>
    <phoneticPr fontId="5"/>
  </si>
  <si>
    <t>月</t>
    <rPh sb="0" eb="1">
      <t>ゲツ</t>
    </rPh>
    <phoneticPr fontId="5"/>
  </si>
  <si>
    <t>日</t>
    <rPh sb="0" eb="1">
      <t>ヒ</t>
    </rPh>
    <phoneticPr fontId="5"/>
  </si>
  <si>
    <t>知事</t>
    <rPh sb="0" eb="2">
      <t>チジ</t>
    </rPh>
    <phoneticPr fontId="5"/>
  </si>
  <si>
    <t>殿</t>
    <rPh sb="0" eb="1">
      <t>ドノ</t>
    </rPh>
    <phoneticPr fontId="5"/>
  </si>
  <si>
    <t>所在地</t>
    <phoneticPr fontId="5"/>
  </si>
  <si>
    <t>名　称</t>
    <phoneticPr fontId="5"/>
  </si>
  <si>
    <t>このことについて、関係書類を添えて以下のとおり届け出ます。</t>
    <phoneticPr fontId="5"/>
  </si>
  <si>
    <t>事業所所在地市町村番号</t>
    <phoneticPr fontId="5"/>
  </si>
  <si>
    <t>届　出　者</t>
    <phoneticPr fontId="5"/>
  </si>
  <si>
    <t>フリガナ</t>
  </si>
  <si>
    <t>名　　称</t>
    <phoneticPr fontId="5"/>
  </si>
  <si>
    <t>主たる事務所の所在地</t>
    <phoneticPr fontId="5"/>
  </si>
  <si>
    <t>(郵便番号</t>
    <phoneticPr fontId="5"/>
  </si>
  <si>
    <t>ー</t>
    <phoneticPr fontId="5"/>
  </si>
  <si>
    <t>）</t>
    <phoneticPr fontId="5"/>
  </si>
  <si>
    <t>　　　　　</t>
    <phoneticPr fontId="5"/>
  </si>
  <si>
    <t>県</t>
    <rPh sb="0" eb="1">
      <t>ケン</t>
    </rPh>
    <phoneticPr fontId="5"/>
  </si>
  <si>
    <t>群市</t>
    <rPh sb="0" eb="1">
      <t>グン</t>
    </rPh>
    <rPh sb="1" eb="2">
      <t>シ</t>
    </rPh>
    <phoneticPr fontId="5"/>
  </si>
  <si>
    <t>　(ビルの名称等)</t>
    <phoneticPr fontId="5"/>
  </si>
  <si>
    <t>連 絡 先</t>
    <phoneticPr fontId="5"/>
  </si>
  <si>
    <t>電話番号</t>
  </si>
  <si>
    <t>FAX番号</t>
  </si>
  <si>
    <t>法人の種別</t>
    <phoneticPr fontId="5"/>
  </si>
  <si>
    <t>法人所轄庁</t>
  </si>
  <si>
    <t>代表者の職・氏名</t>
    <phoneticPr fontId="5"/>
  </si>
  <si>
    <t>職名</t>
  </si>
  <si>
    <t>氏名</t>
  </si>
  <si>
    <t>代表者の住所</t>
  </si>
  <si>
    <t>事業所・施設の状況</t>
  </si>
  <si>
    <t>フリガナ</t>
    <phoneticPr fontId="5"/>
  </si>
  <si>
    <t>事業所・施設の名称</t>
    <phoneticPr fontId="5"/>
  </si>
  <si>
    <t>主たる事業所・施設の所在地</t>
    <phoneticPr fontId="5"/>
  </si>
  <si>
    <t>主たる事業所の所在地以外の場所で一部実施する場合の出張所等の所在地</t>
    <phoneticPr fontId="5"/>
  </si>
  <si>
    <t>管理者の氏名</t>
  </si>
  <si>
    <t>管理者の住所</t>
  </si>
  <si>
    <t>届出を行う事業所・施設の種類</t>
  </si>
  <si>
    <t>同一所在地において行う　　　　　　　　　　　　　　　事業等の種類</t>
    <phoneticPr fontId="5"/>
  </si>
  <si>
    <t>実施事業</t>
  </si>
  <si>
    <t>指定（許可）</t>
    <rPh sb="0" eb="2">
      <t>シテイ</t>
    </rPh>
    <rPh sb="3" eb="5">
      <t>キョカ</t>
    </rPh>
    <phoneticPr fontId="5"/>
  </si>
  <si>
    <t>異動等の区分</t>
  </si>
  <si>
    <t>異動（予定）</t>
    <phoneticPr fontId="5"/>
  </si>
  <si>
    <t>異動項目</t>
    <phoneticPr fontId="5"/>
  </si>
  <si>
    <t>年月日</t>
    <rPh sb="0" eb="3">
      <t>ネンガッピ</t>
    </rPh>
    <phoneticPr fontId="5"/>
  </si>
  <si>
    <t>(※変更の場合)</t>
    <rPh sb="2" eb="4">
      <t>ヘンコウ</t>
    </rPh>
    <rPh sb="5" eb="7">
      <t>バアイ</t>
    </rPh>
    <phoneticPr fontId="5"/>
  </si>
  <si>
    <t>指定居宅サービス</t>
  </si>
  <si>
    <t>訪問介護</t>
  </si>
  <si>
    <t>□</t>
  </si>
  <si>
    <t>1新規</t>
  </si>
  <si>
    <t>2変更</t>
    <phoneticPr fontId="5"/>
  </si>
  <si>
    <t>3終了</t>
    <phoneticPr fontId="5"/>
  </si>
  <si>
    <t>訪問入浴介護</t>
  </si>
  <si>
    <t>訪問看護</t>
  </si>
  <si>
    <t>訪問ﾘﾊﾋﾞﾘﾃｰｼｮﾝ</t>
    <phoneticPr fontId="5"/>
  </si>
  <si>
    <t>居宅療養管理指導</t>
  </si>
  <si>
    <t>通所介護</t>
  </si>
  <si>
    <t>通所ﾘﾊﾋﾞﾘﾃｰｼｮﾝ</t>
    <phoneticPr fontId="5"/>
  </si>
  <si>
    <t>短期入所生活介護</t>
  </si>
  <si>
    <t>短期入所療養介護</t>
  </si>
  <si>
    <t>特定施設入居者生活介護</t>
    <rPh sb="5" eb="6">
      <t>キョ</t>
    </rPh>
    <phoneticPr fontId="5"/>
  </si>
  <si>
    <t>福祉用具貸与</t>
  </si>
  <si>
    <t>介護予防訪問入浴介護</t>
    <rPh sb="0" eb="2">
      <t>カイゴ</t>
    </rPh>
    <rPh sb="2" eb="4">
      <t>ヨボウ</t>
    </rPh>
    <phoneticPr fontId="5"/>
  </si>
  <si>
    <t>介護予防訪問看護</t>
    <rPh sb="0" eb="2">
      <t>カイゴ</t>
    </rPh>
    <rPh sb="2" eb="4">
      <t>ヨボウ</t>
    </rPh>
    <phoneticPr fontId="5"/>
  </si>
  <si>
    <t>介護予防訪問ﾘﾊﾋﾞﾘﾃｰｼｮﾝ</t>
    <rPh sb="0" eb="2">
      <t>カイゴ</t>
    </rPh>
    <rPh sb="2" eb="4">
      <t>ヨボウ</t>
    </rPh>
    <phoneticPr fontId="5"/>
  </si>
  <si>
    <t>介護予防居宅療養管理指導</t>
    <rPh sb="0" eb="2">
      <t>カイゴ</t>
    </rPh>
    <rPh sb="2" eb="4">
      <t>ヨボウ</t>
    </rPh>
    <phoneticPr fontId="5"/>
  </si>
  <si>
    <t>介護予防通所ﾘﾊﾋﾞﾘﾃｰｼｮﾝ</t>
    <rPh sb="0" eb="2">
      <t>カイゴ</t>
    </rPh>
    <rPh sb="2" eb="4">
      <t>ヨボウ</t>
    </rPh>
    <phoneticPr fontId="5"/>
  </si>
  <si>
    <t>介護予防短期入所生活介護</t>
    <rPh sb="0" eb="2">
      <t>カイゴ</t>
    </rPh>
    <rPh sb="2" eb="4">
      <t>ヨボウ</t>
    </rPh>
    <phoneticPr fontId="5"/>
  </si>
  <si>
    <t>介護予防短期入所療養介護</t>
    <rPh sb="0" eb="2">
      <t>カイゴ</t>
    </rPh>
    <rPh sb="2" eb="4">
      <t>ヨボウ</t>
    </rPh>
    <phoneticPr fontId="5"/>
  </si>
  <si>
    <t>介護予防特定施設入居者生活介護</t>
    <rPh sb="0" eb="2">
      <t>カイゴ</t>
    </rPh>
    <rPh sb="2" eb="4">
      <t>ヨボウ</t>
    </rPh>
    <rPh sb="9" eb="10">
      <t>キョ</t>
    </rPh>
    <phoneticPr fontId="5"/>
  </si>
  <si>
    <t>介護予防福祉用具貸与</t>
    <rPh sb="0" eb="2">
      <t>カイゴ</t>
    </rPh>
    <rPh sb="2" eb="4">
      <t>ヨボウ</t>
    </rPh>
    <phoneticPr fontId="5"/>
  </si>
  <si>
    <t>施設</t>
  </si>
  <si>
    <t>介護老人福祉施設</t>
  </si>
  <si>
    <t>介護老人保健施設</t>
  </si>
  <si>
    <t>介護医療院</t>
    <rPh sb="0" eb="2">
      <t>カイゴ</t>
    </rPh>
    <rPh sb="2" eb="4">
      <t>イリョウ</t>
    </rPh>
    <rPh sb="4" eb="5">
      <t>イン</t>
    </rPh>
    <phoneticPr fontId="5"/>
  </si>
  <si>
    <t>介護保険事業所番号</t>
  </si>
  <si>
    <t>医療機関コード等</t>
    <rPh sb="0" eb="2">
      <t>イリョウ</t>
    </rPh>
    <rPh sb="2" eb="4">
      <t>キカン</t>
    </rPh>
    <rPh sb="7" eb="8">
      <t>トウ</t>
    </rPh>
    <phoneticPr fontId="5"/>
  </si>
  <si>
    <t>特記事項</t>
  </si>
  <si>
    <t>変　更　前</t>
    <phoneticPr fontId="5"/>
  </si>
  <si>
    <t>変　更　後</t>
    <rPh sb="4" eb="5">
      <t>ゴ</t>
    </rPh>
    <phoneticPr fontId="5"/>
  </si>
  <si>
    <t>関係書類</t>
  </si>
  <si>
    <t>別添のとおり</t>
  </si>
  <si>
    <t>備考1　「受付番号」「事業所所在市町村番号」欄には記載しないでください。</t>
    <phoneticPr fontId="5"/>
  </si>
  <si>
    <t>　　2　「法人の種別」欄は、申請者が法人である場合に、「社会福祉法人」「医療法人」「社団法人」「財団法人」</t>
    <phoneticPr fontId="5"/>
  </si>
  <si>
    <t>　　　「株式会社」「有限会社」等の別を記入してください。</t>
    <phoneticPr fontId="5"/>
  </si>
  <si>
    <t>　　3　「法人所轄庁」欄は、申請者が認可法人である場合に、その主務官庁の名称を記載してください。</t>
    <phoneticPr fontId="5"/>
  </si>
  <si>
    <t>　　4　「実施事業」欄は、該当する欄に「〇」を記入してください。</t>
    <phoneticPr fontId="5"/>
  </si>
  <si>
    <t>　　5　「異動等の区分」欄には、今回届出を行う事業所・施設について該当する数字の横の□を■にしてください。</t>
    <rPh sb="40" eb="41">
      <t>ヨコ</t>
    </rPh>
    <phoneticPr fontId="5"/>
  </si>
  <si>
    <t>　　6　「異動項目」欄には、(別紙1，1－2)「介護給付費算定に係る体制等状況一覧表」に掲げる項目（施設等の区分、</t>
    <phoneticPr fontId="5"/>
  </si>
  <si>
    <t>人員配置区分、その他該当する体制等、割引）を記載してください。</t>
    <phoneticPr fontId="5"/>
  </si>
  <si>
    <t>　　7　「特記事項」欄には、異動の状況について具体的に記載してください。</t>
    <phoneticPr fontId="5"/>
  </si>
  <si>
    <t>　　8　「主たる事業所の所在地以外の場所で一部実施する場合の出張所等の所在地」について、複数の出張所等を有する場合は、</t>
    <phoneticPr fontId="5"/>
  </si>
  <si>
    <t>　　　適宜欄を補正して、全ての出張所等の状況について記載してください。</t>
    <phoneticPr fontId="5"/>
  </si>
  <si>
    <t>東京都知事</t>
    <rPh sb="0" eb="2">
      <t>トウキョウ</t>
    </rPh>
    <rPh sb="2" eb="3">
      <t>ト</t>
    </rPh>
    <rPh sb="3" eb="5">
      <t>チジ</t>
    </rPh>
    <phoneticPr fontId="5"/>
  </si>
  <si>
    <t>（別紙１－１）</t>
    <rPh sb="1" eb="3">
      <t>ベッシ</t>
    </rPh>
    <phoneticPr fontId="5"/>
  </si>
  <si>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5"/>
  </si>
  <si>
    <t>事 業 所 番 号</t>
  </si>
  <si>
    <t>提供サービス</t>
    <phoneticPr fontId="5"/>
  </si>
  <si>
    <t>施設等の区分</t>
  </si>
  <si>
    <t>人員配置区分</t>
  </si>
  <si>
    <t>そ　 　　の　 　　他　　 　該　　 　当　　 　す 　　　る 　　　体 　　　制 　　　等</t>
    <phoneticPr fontId="5"/>
  </si>
  <si>
    <t>LIFEへの登録</t>
    <rPh sb="6" eb="8">
      <t>トウロク</t>
    </rPh>
    <phoneticPr fontId="5"/>
  </si>
  <si>
    <t>割 引</t>
  </si>
  <si>
    <t>各サービス共通</t>
  </si>
  <si>
    <t>地域区分</t>
  </si>
  <si>
    <t>１　１級地</t>
  </si>
  <si>
    <t>６　２級地</t>
  </si>
  <si>
    <t>７　３級地</t>
  </si>
  <si>
    <t>２　４級地</t>
  </si>
  <si>
    <t>３　５級地</t>
  </si>
  <si>
    <t>４　６級地</t>
  </si>
  <si>
    <t>９　７級地</t>
  </si>
  <si>
    <t>５　その他</t>
  </si>
  <si>
    <t>職員の欠員による減算の状況</t>
  </si>
  <si>
    <t>１ なし</t>
    <phoneticPr fontId="5"/>
  </si>
  <si>
    <t>２ 看護職員</t>
    <rPh sb="2" eb="4">
      <t>カンゴ</t>
    </rPh>
    <rPh sb="4" eb="6">
      <t>ショクイン</t>
    </rPh>
    <phoneticPr fontId="5"/>
  </si>
  <si>
    <t>３ 介護職員</t>
    <rPh sb="2" eb="4">
      <t>カイゴ</t>
    </rPh>
    <rPh sb="4" eb="6">
      <t>ショクイン</t>
    </rPh>
    <phoneticPr fontId="5"/>
  </si>
  <si>
    <t>１　なし</t>
  </si>
  <si>
    <t>身体拘束廃止取組の有無</t>
    <phoneticPr fontId="5"/>
  </si>
  <si>
    <t>１ 減算型</t>
    <phoneticPr fontId="5"/>
  </si>
  <si>
    <t>２ 基準型</t>
    <rPh sb="2" eb="4">
      <t>キジュン</t>
    </rPh>
    <rPh sb="4" eb="5">
      <t>ガタ</t>
    </rPh>
    <phoneticPr fontId="5"/>
  </si>
  <si>
    <t>２　あり</t>
  </si>
  <si>
    <t>高齢者虐待防止措置実施の有無</t>
    <phoneticPr fontId="5"/>
  </si>
  <si>
    <t>２ 基準型</t>
    <phoneticPr fontId="5"/>
  </si>
  <si>
    <t>業務継続計画策定の有無</t>
    <phoneticPr fontId="5"/>
  </si>
  <si>
    <t>入居継続支援加算</t>
    <rPh sb="0" eb="2">
      <t>ニュウキョ</t>
    </rPh>
    <rPh sb="2" eb="4">
      <t>ケイゾク</t>
    </rPh>
    <rPh sb="4" eb="6">
      <t>シエン</t>
    </rPh>
    <phoneticPr fontId="5"/>
  </si>
  <si>
    <t>２ 加算Ⅰ</t>
    <phoneticPr fontId="5"/>
  </si>
  <si>
    <t>３ 加算Ⅱ</t>
    <phoneticPr fontId="5"/>
  </si>
  <si>
    <t>テクノロジーの導入
（入居継続支援加算関係）</t>
    <rPh sb="11" eb="13">
      <t>ニュウキョ</t>
    </rPh>
    <rPh sb="13" eb="15">
      <t>ケイゾク</t>
    </rPh>
    <rPh sb="15" eb="17">
      <t>シエン</t>
    </rPh>
    <rPh sb="17" eb="19">
      <t>カサン</t>
    </rPh>
    <rPh sb="19" eb="21">
      <t>カンケイ</t>
    </rPh>
    <phoneticPr fontId="5"/>
  </si>
  <si>
    <t>２ あり</t>
    <phoneticPr fontId="5"/>
  </si>
  <si>
    <t>生活機能向上連携加算</t>
    <phoneticPr fontId="5"/>
  </si>
  <si>
    <t>３ 加算Ⅰ</t>
    <phoneticPr fontId="5"/>
  </si>
  <si>
    <t>２ 加算Ⅱ</t>
    <phoneticPr fontId="5"/>
  </si>
  <si>
    <t>１　有料老人ホーム（介護専用型）</t>
  </si>
  <si>
    <t>個別機能訓練加算</t>
    <rPh sb="0" eb="2">
      <t>コベツ</t>
    </rPh>
    <rPh sb="6" eb="8">
      <t>カサン</t>
    </rPh>
    <phoneticPr fontId="5"/>
  </si>
  <si>
    <t>２　軽費老人ホーム（介護専用型）</t>
  </si>
  <si>
    <t>１　一般型</t>
  </si>
  <si>
    <t>ADL維持等加算〔申出〕の有無</t>
  </si>
  <si>
    <t>特定施設入居者生活介護</t>
    <phoneticPr fontId="5"/>
  </si>
  <si>
    <t>３　養護老人ホーム（介護専用型）</t>
  </si>
  <si>
    <t>２　外部サービス</t>
  </si>
  <si>
    <t>３ 加算Ⅰ</t>
    <rPh sb="2" eb="4">
      <t>カサン</t>
    </rPh>
    <phoneticPr fontId="5"/>
  </si>
  <si>
    <t>５　有料老人ホーム（混合型）</t>
  </si>
  <si>
    <t>　　利用型</t>
  </si>
  <si>
    <t>若年性認知症入居者受入加算</t>
    <phoneticPr fontId="5"/>
  </si>
  <si>
    <t>６　軽費老人ホーム（混合型）</t>
  </si>
  <si>
    <t>科学的介護推進体制加算</t>
    <rPh sb="0" eb="3">
      <t>カガクテキ</t>
    </rPh>
    <rPh sb="3" eb="5">
      <t>カイゴ</t>
    </rPh>
    <rPh sb="5" eb="7">
      <t>スイシン</t>
    </rPh>
    <rPh sb="7" eb="9">
      <t>タイセイ</t>
    </rPh>
    <rPh sb="9" eb="11">
      <t>カサン</t>
    </rPh>
    <phoneticPr fontId="5"/>
  </si>
  <si>
    <t>７　養護老人ホーム（混合型）</t>
  </si>
  <si>
    <t>看取り介護加算</t>
    <rPh sb="0" eb="2">
      <t>ミト</t>
    </rPh>
    <rPh sb="3" eb="5">
      <t>カイゴ</t>
    </rPh>
    <rPh sb="5" eb="7">
      <t>カサン</t>
    </rPh>
    <phoneticPr fontId="5"/>
  </si>
  <si>
    <t>認知症専門ケア加算</t>
    <rPh sb="0" eb="3">
      <t>ニンチショウ</t>
    </rPh>
    <rPh sb="3" eb="5">
      <t>センモン</t>
    </rPh>
    <rPh sb="7" eb="9">
      <t>カサン</t>
    </rPh>
    <phoneticPr fontId="5"/>
  </si>
  <si>
    <t>生産性向上推進体制加算</t>
    <phoneticPr fontId="5"/>
  </si>
  <si>
    <t>サービス提供体制強化加算</t>
    <phoneticPr fontId="5"/>
  </si>
  <si>
    <t>６ 加算Ⅰ</t>
    <phoneticPr fontId="5"/>
  </si>
  <si>
    <t>７ 加算Ⅲ</t>
    <phoneticPr fontId="5"/>
  </si>
  <si>
    <t>特定施設入居者生活介護</t>
  </si>
  <si>
    <t>(短期利用型)</t>
  </si>
  <si>
    <t>備考　（別紙１）居宅サービス・施設サービス・居宅介護支援</t>
    <rPh sb="0" eb="2">
      <t>ビコウ</t>
    </rPh>
    <rPh sb="8" eb="10">
      <t>キョタク</t>
    </rPh>
    <rPh sb="15" eb="17">
      <t>シセツ</t>
    </rPh>
    <rPh sb="22" eb="24">
      <t>キョタク</t>
    </rPh>
    <rPh sb="24" eb="26">
      <t>カイゴ</t>
    </rPh>
    <rPh sb="26" eb="28">
      <t>シエン</t>
    </rPh>
    <phoneticPr fontId="5"/>
  </si>
  <si>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5"/>
  </si>
  <si>
    <t>　　　２ 「施設等の区分」及び「その他該当する体制等」欄で施設・設備等に係る加算（減算）の届出については、「平面図」（別紙６）を添付してください。</t>
  </si>
  <si>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phoneticPr fontId="5"/>
  </si>
  <si>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phoneticPr fontId="5"/>
  </si>
  <si>
    <t>　　　　（別紙８）を添付して下さい。</t>
    <phoneticPr fontId="5"/>
  </si>
  <si>
    <t>　　　８　人員配置に係る届出については、勤務体制がわかる書類（「従業者の勤務の体制及び勤務形態一覧表」（別紙７）又はこれに準じた勤務割表等）を添付してください。</t>
    <phoneticPr fontId="5"/>
  </si>
  <si>
    <t>　　　９ 「割引｣を｢あり｣と記載する場合は「指定居宅サービス事業所等による介護給付費の割引に係る割引率の設定について」（別紙５）を添付してください。</t>
    <rPh sb="33" eb="34">
      <t>ショ</t>
    </rPh>
    <phoneticPr fontId="5"/>
  </si>
  <si>
    <t>　　　　　また、「認知症チームケア推進加算」については、「認知症チームケア推進加算に係る届出書」（別紙42）を添付してください。</t>
    <phoneticPr fontId="5"/>
  </si>
  <si>
    <t>　　　13「その他該当する体制等」欄で人員配置に係る加算（減算）の届出については、それぞれ加算（減算）の要件となる職員の配置状況や勤務体制がわかる書類を添付してください。</t>
    <phoneticPr fontId="5"/>
  </si>
  <si>
    <t>　　　　　　（例）－「機能訓練指導体制」…機能訓練指導員、「リハビリテーションの加算状況」…リハビリテーション従事者、</t>
    <phoneticPr fontId="5"/>
  </si>
  <si>
    <t>　　　　　　「医師の配置」…医師、「精神科医師定期的療養指導」…精神科医師、「夜間勤務条件基準」…夜勤を行う看護師（准看護師）と介護職員の配置状況　等</t>
  </si>
  <si>
    <t>　　　14 「時間延長サービス体制」については、実際に利用者に対して延長サービスを行うことが可能な場合に記載してください。</t>
    <phoneticPr fontId="5"/>
  </si>
  <si>
    <t>　　　20 「送迎体制」については、実際に利用者の送迎が可能な場合に記載してください。</t>
    <phoneticPr fontId="5"/>
  </si>
  <si>
    <t>　　　27「特定診療費項目」「リハビリテーション提供体制」については、これらに相当する診療報酬の算定のために届け出た届出書の写しを添付してください。</t>
    <phoneticPr fontId="5"/>
  </si>
  <si>
    <t>　　　28 「職員の欠員による減算の状況」については、以下の要領で記載してください。</t>
    <phoneticPr fontId="5"/>
  </si>
  <si>
    <t>　　　　（１）看護職員、介護職員の欠員（看護師の配置割合が基準を満たしていない場合を含む。）…人員配置区分欄の最も配置基準の低い配置区分を選択し、「その他該当する体制等」欄の欠員該当職種を選択する。</t>
    <rPh sb="55" eb="56">
      <t>モット</t>
    </rPh>
    <rPh sb="57" eb="59">
      <t>ハイチ</t>
    </rPh>
    <rPh sb="59" eb="61">
      <t>キジュン</t>
    </rPh>
    <rPh sb="62" eb="63">
      <t>ヒク</t>
    </rPh>
    <phoneticPr fontId="5"/>
  </si>
  <si>
    <t xml:space="preserve">              　　　　（人員配置区分欄の変更は行わない。）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</si>
  <si>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5"/>
  </si>
  <si>
    <t>　　　　　　　　　　ただし、事業所・施設が以下の地域に所在する場合は、「その他該当する体制等」欄のみ選択する。（人員配置区分欄の変更は行わない。）</t>
  </si>
  <si>
    <t>　　　　　　　　　　＜厚生労働大臣が定める地域＞</t>
    <rPh sb="13" eb="15">
      <t>ロウドウ</t>
    </rPh>
    <phoneticPr fontId="5"/>
  </si>
  <si>
    <t>　　　　　　　　　　　厚生労働大臣が定める地域は、人口５万人未満の市町村であって次に掲げる地域をその区域内に有する市町村の区域とする。</t>
    <rPh sb="13" eb="15">
      <t>ロウドウ</t>
    </rPh>
    <phoneticPr fontId="5"/>
  </si>
  <si>
    <t>　　　　　　　　　１　離島振興法（昭和２８年法律第７２号）第２条第１項の規定により指定された離島振興対策実施地域</t>
  </si>
  <si>
    <t>　　　　　　　　　２　辺地に係る公共的施設の総合整備のための財政上の特別措置等に関する法律（昭和３７年法律第８８号）第２条第１項に規定する辺地</t>
  </si>
  <si>
    <t>　　　　　　　　　３　山村振興法（昭和４０年法律第６４号）第７条第１項の規定により指定された振興山村</t>
  </si>
  <si>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5"/>
  </si>
  <si>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rPh sb="94" eb="96">
      <t>ハイチ</t>
    </rPh>
    <rPh sb="96" eb="98">
      <t>キジュン</t>
    </rPh>
    <rPh sb="99" eb="100">
      <t>ヒク</t>
    </rPh>
    <phoneticPr fontId="5"/>
  </si>
  <si>
    <t>　　　　　　　　（（１）が優先する。）</t>
  </si>
  <si>
    <t>　　　　　　　　ウ　介護支援専門員（病院において従事する者に限る。）の欠員…「その他該当する体制等」欄の介護支援専門員を選択する。</t>
  </si>
  <si>
    <t>注　１　介護老人福祉施設に係る届出をした場合で、短期入所生活介護の空床型を実施する場合は、短期入所生活介護の空床型における届出事項で介護老人福祉施設の届出と重複するものの届出は不要です。</t>
    <phoneticPr fontId="5"/>
  </si>
  <si>
    <t>　　２　介護老人保健施設に係る届出をした場合には、短期入所療養介護における届出事項で介護老人保健施設の届出と重複するものの届出は不要です。</t>
  </si>
  <si>
    <t>備考　（別紙１）介護サービス・施設サービス・居宅介護支援　サテライト事業所</t>
    <rPh sb="0" eb="2">
      <t>ビコウ</t>
    </rPh>
    <rPh sb="8" eb="10">
      <t>カイゴ</t>
    </rPh>
    <rPh sb="15" eb="17">
      <t>シセツ</t>
    </rPh>
    <rPh sb="22" eb="24">
      <t>キョタク</t>
    </rPh>
    <rPh sb="24" eb="26">
      <t>カイゴ</t>
    </rPh>
    <rPh sb="26" eb="28">
      <t>シエン</t>
    </rPh>
    <rPh sb="34" eb="37">
      <t>ジギョウショ</t>
    </rPh>
    <phoneticPr fontId="5"/>
  </si>
  <si>
    <t>備考　１　この表は、事業所所在地以外の場所で一部事業を実施する出張所等がある場合について記載することとし、複数出張所等を有する場合は出張所ごとに提出してください。</t>
  </si>
  <si>
    <t>（別紙１－２）</t>
    <phoneticPr fontId="5"/>
  </si>
  <si>
    <t>介 護 給 付 費 算 定 に 係 る 体 制 等 状 況 一 覧 表 （介護予防サービス）</t>
    <rPh sb="37" eb="38">
      <t>スケ</t>
    </rPh>
    <rPh sb="38" eb="39">
      <t>ユズル</t>
    </rPh>
    <rPh sb="39" eb="40">
      <t>ヨ</t>
    </rPh>
    <rPh sb="40" eb="41">
      <t>ボウ</t>
    </rPh>
    <phoneticPr fontId="5"/>
  </si>
  <si>
    <t>提供サービス</t>
  </si>
  <si>
    <t>そ　 　　の　 　　他　　 　該　　 　当　　 　す 　　　る 　　　体 　　　制 　　　等</t>
  </si>
  <si>
    <t>介護予防特定施設入居者</t>
  </si>
  <si>
    <t>１　有料老人ホーム</t>
  </si>
  <si>
    <t>生活介護</t>
  </si>
  <si>
    <t>２　軽費老人ホーム</t>
  </si>
  <si>
    <t>３　養護老人ホーム</t>
  </si>
  <si>
    <t>備考　（別紙１－２）介護予防サービス</t>
    <rPh sb="0" eb="2">
      <t>ビコウ</t>
    </rPh>
    <rPh sb="10" eb="12">
      <t>カイゴ</t>
    </rPh>
    <rPh sb="12" eb="14">
      <t>ヨボウ</t>
    </rPh>
    <phoneticPr fontId="5"/>
  </si>
  <si>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phoneticPr fontId="5"/>
  </si>
  <si>
    <t>　　　６　人員配置に係る届出については、勤務体制がわかる書類（「従業者の勤務の体制及び勤務形態一覧表」（別紙７）又はこれに準じた勤務割表等）を添付してください。</t>
    <phoneticPr fontId="5"/>
  </si>
  <si>
    <t>　　　７ 「割引｣を｢あり｣と記載する場合は「指定居宅サービス事業所等による介護給付費の割引に係る割引率の設定について」（別紙５）を添付してください。</t>
    <rPh sb="33" eb="34">
      <t>ショ</t>
    </rPh>
    <phoneticPr fontId="5"/>
  </si>
  <si>
    <t>　　　11　「その他該当する体制等」欄で人員配置に係る加算（減算）の届出については、それぞれ加算（減算）の要件となる職員の配置状況や勤務体制がわかる書類を添付してください。</t>
    <phoneticPr fontId="5"/>
  </si>
  <si>
    <t>　　　　　　「医師の配置」…医師、「夜間勤務条件基準」…夜勤を行う看護師（准看護師）と介護職員の配置状況　等</t>
  </si>
  <si>
    <t>　　　12 「送迎体制」については、実際に利用者の送迎が可能な場合に記載してください。</t>
    <phoneticPr fontId="5"/>
  </si>
  <si>
    <t>　　　15 「特定診療費項目」「リハビリテーション提供体制」については、これらに相当する診療報酬の算定のために届け出た届出書の写しを添付してください。</t>
    <phoneticPr fontId="5"/>
  </si>
  <si>
    <t>　　　16 「職員の欠員による減算の状況」については、以下の要領で記載してください。</t>
    <phoneticPr fontId="5"/>
  </si>
  <si>
    <t>　　　　（１）　看護職員、介護職員の欠員（看護師の配置割合が基準を満たしていない場合を含む。）…人員配置区分欄の最も配置基準の低い配置区分を選択し、「その他該当する体制等」欄の欠員該当職種を選択する。</t>
    <rPh sb="56" eb="57">
      <t>モット</t>
    </rPh>
    <rPh sb="58" eb="60">
      <t>ハイチ</t>
    </rPh>
    <rPh sb="60" eb="62">
      <t>キジュン</t>
    </rPh>
    <rPh sb="63" eb="64">
      <t>ヒク</t>
    </rPh>
    <phoneticPr fontId="5"/>
  </si>
  <si>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t>
    <rPh sb="94" eb="96">
      <t>ハイチ</t>
    </rPh>
    <rPh sb="96" eb="98">
      <t>キジュン</t>
    </rPh>
    <rPh sb="99" eb="100">
      <t>ヒク</t>
    </rPh>
    <phoneticPr fontId="5"/>
  </si>
  <si>
    <t>　　　　　　　　選択する。（（１）が優先する。）</t>
    <phoneticPr fontId="5"/>
  </si>
  <si>
    <t>注　１　介護老人福祉施設に係る届出をした場合で、介護予防短期入所生活介護の空床型を実施する場合は、介護予防短期入所生活介護の空床型における届出事項で介護老人福祉施設の届出と重複するものの届出は不要です。</t>
    <rPh sb="24" eb="26">
      <t>カイゴ</t>
    </rPh>
    <rPh sb="26" eb="28">
      <t>ヨボウ</t>
    </rPh>
    <rPh sb="49" eb="51">
      <t>カイゴ</t>
    </rPh>
    <rPh sb="51" eb="53">
      <t>ヨボウ</t>
    </rPh>
    <phoneticPr fontId="5"/>
  </si>
  <si>
    <t>　　２　介護老人保健施設に係る届出をした場合には、介護予防短期入所療養介護における届出事項で介護老人保健施設の届出と重複するものの届出は不要です。</t>
    <rPh sb="25" eb="27">
      <t>カイゴ</t>
    </rPh>
    <rPh sb="27" eb="29">
      <t>ヨボウ</t>
    </rPh>
    <phoneticPr fontId="5"/>
  </si>
  <si>
    <t>備考　（別紙１－２）介護予防サービス　サテライト事業所</t>
    <rPh sb="0" eb="2">
      <t>ビコウ</t>
    </rPh>
    <rPh sb="10" eb="12">
      <t>カイゴ</t>
    </rPh>
    <rPh sb="12" eb="14">
      <t>ヨボウ</t>
    </rPh>
    <rPh sb="24" eb="27">
      <t>ジギョウショ</t>
    </rPh>
    <phoneticPr fontId="5"/>
  </si>
  <si>
    <t>介護給付費算定に係る体制等に関する届出書　提出書類一覧
（特定施設入居者生活介護、介護予防特定施設入居者生活介護）</t>
    <rPh sb="0" eb="2">
      <t>カイゴ</t>
    </rPh>
    <rPh sb="2" eb="4">
      <t>キュウフ</t>
    </rPh>
    <rPh sb="4" eb="5">
      <t>ヒ</t>
    </rPh>
    <rPh sb="5" eb="7">
      <t>サンテイ</t>
    </rPh>
    <rPh sb="8" eb="9">
      <t>カカ</t>
    </rPh>
    <rPh sb="10" eb="12">
      <t>タイセイ</t>
    </rPh>
    <rPh sb="12" eb="13">
      <t>トウ</t>
    </rPh>
    <rPh sb="14" eb="15">
      <t>カン</t>
    </rPh>
    <rPh sb="17" eb="18">
      <t>トドケ</t>
    </rPh>
    <rPh sb="18" eb="19">
      <t>デ</t>
    </rPh>
    <rPh sb="19" eb="20">
      <t>ショ</t>
    </rPh>
    <rPh sb="21" eb="23">
      <t>テイシュツ</t>
    </rPh>
    <rPh sb="23" eb="25">
      <t>ショルイ</t>
    </rPh>
    <rPh sb="25" eb="27">
      <t>イチラン</t>
    </rPh>
    <rPh sb="29" eb="31">
      <t>トクテイ</t>
    </rPh>
    <rPh sb="31" eb="33">
      <t>シセツ</t>
    </rPh>
    <rPh sb="33" eb="35">
      <t>ニュウキョ</t>
    </rPh>
    <rPh sb="35" eb="36">
      <t>シャ</t>
    </rPh>
    <rPh sb="36" eb="38">
      <t>セイカツ</t>
    </rPh>
    <rPh sb="38" eb="40">
      <t>カイゴ</t>
    </rPh>
    <rPh sb="41" eb="43">
      <t>カイゴ</t>
    </rPh>
    <rPh sb="43" eb="45">
      <t>ヨボウ</t>
    </rPh>
    <rPh sb="45" eb="47">
      <t>トクテイ</t>
    </rPh>
    <rPh sb="47" eb="49">
      <t>シセツ</t>
    </rPh>
    <rPh sb="49" eb="52">
      <t>ニュウキョシャ</t>
    </rPh>
    <rPh sb="52" eb="54">
      <t>セイカツ</t>
    </rPh>
    <rPh sb="54" eb="56">
      <t>カイゴ</t>
    </rPh>
    <phoneticPr fontId="2"/>
  </si>
  <si>
    <t>※特定施設入居者生活介護（短期利用含む。）の場合</t>
    <rPh sb="1" eb="12">
      <t>トクテイシセツニュウキョシャセイカツカイゴ</t>
    </rPh>
    <rPh sb="13" eb="15">
      <t>タンキ</t>
    </rPh>
    <rPh sb="15" eb="17">
      <t>リヨウ</t>
    </rPh>
    <rPh sb="17" eb="18">
      <t>フク</t>
    </rPh>
    <rPh sb="22" eb="24">
      <t>バアイ</t>
    </rPh>
    <phoneticPr fontId="2"/>
  </si>
  <si>
    <t>※介護予防特定施設入居者生活介護の場合</t>
    <rPh sb="1" eb="3">
      <t>カイゴ</t>
    </rPh>
    <rPh sb="3" eb="5">
      <t>ヨボウ</t>
    </rPh>
    <rPh sb="5" eb="16">
      <t>トクテイシセツニュウキョシャセイカツカイゴ</t>
    </rPh>
    <rPh sb="17" eb="19">
      <t>バアイ</t>
    </rPh>
    <phoneticPr fontId="2"/>
  </si>
  <si>
    <t>＜加算ごとの必要書類＞</t>
    <rPh sb="1" eb="3">
      <t>カサン</t>
    </rPh>
    <rPh sb="6" eb="8">
      <t>ヒツヨウ</t>
    </rPh>
    <rPh sb="8" eb="10">
      <t>ショルイ</t>
    </rPh>
    <phoneticPr fontId="2"/>
  </si>
  <si>
    <t>※協力医療機関連携加算については、体制届・加算届の提出は必要ありませんが、指定基準において定める協力医療機関に関する届出を行っている必要があります。</t>
    <rPh sb="1" eb="3">
      <t>キョウリョク</t>
    </rPh>
    <rPh sb="3" eb="5">
      <t>イリョウ</t>
    </rPh>
    <rPh sb="5" eb="7">
      <t>キカン</t>
    </rPh>
    <rPh sb="7" eb="9">
      <t>レンケイ</t>
    </rPh>
    <rPh sb="9" eb="11">
      <t>カサン</t>
    </rPh>
    <rPh sb="17" eb="19">
      <t>タイセイ</t>
    </rPh>
    <rPh sb="19" eb="20">
      <t>トドケ</t>
    </rPh>
    <rPh sb="21" eb="23">
      <t>カサン</t>
    </rPh>
    <rPh sb="23" eb="24">
      <t>トドケ</t>
    </rPh>
    <rPh sb="25" eb="27">
      <t>テイシュツ</t>
    </rPh>
    <rPh sb="28" eb="30">
      <t>ヒツヨウ</t>
    </rPh>
    <rPh sb="37" eb="39">
      <t>シテイ</t>
    </rPh>
    <rPh sb="39" eb="41">
      <t>キジュン</t>
    </rPh>
    <rPh sb="45" eb="46">
      <t>サダ</t>
    </rPh>
    <rPh sb="48" eb="50">
      <t>キョウリョク</t>
    </rPh>
    <rPh sb="50" eb="52">
      <t>イリョウ</t>
    </rPh>
    <rPh sb="52" eb="54">
      <t>キカン</t>
    </rPh>
    <rPh sb="55" eb="56">
      <t>カン</t>
    </rPh>
    <rPh sb="58" eb="59">
      <t>トド</t>
    </rPh>
    <rPh sb="59" eb="60">
      <t>デ</t>
    </rPh>
    <rPh sb="61" eb="62">
      <t>オコナ</t>
    </rPh>
    <rPh sb="66" eb="68">
      <t>ヒツヨウ</t>
    </rPh>
    <phoneticPr fontId="2"/>
  </si>
  <si>
    <t>※口腔・栄養スクリーニング加算については、体制届・加算届の提出は必要ありません。</t>
    <rPh sb="1" eb="3">
      <t>コウクウ</t>
    </rPh>
    <rPh sb="4" eb="6">
      <t>エイヨウ</t>
    </rPh>
    <rPh sb="13" eb="15">
      <t>カサン</t>
    </rPh>
    <rPh sb="21" eb="23">
      <t>タイセイ</t>
    </rPh>
    <rPh sb="23" eb="24">
      <t>トドケ</t>
    </rPh>
    <rPh sb="25" eb="27">
      <t>カサン</t>
    </rPh>
    <rPh sb="27" eb="28">
      <t>トドケ</t>
    </rPh>
    <rPh sb="29" eb="31">
      <t>テイシュツ</t>
    </rPh>
    <rPh sb="32" eb="34">
      <t>ヒツヨウ</t>
    </rPh>
    <phoneticPr fontId="2"/>
  </si>
  <si>
    <t>※退院・退所時連携加算については、体制届・加算届の提出は必要ありません。</t>
    <rPh sb="1" eb="3">
      <t>タイイン</t>
    </rPh>
    <rPh sb="4" eb="6">
      <t>タイショ</t>
    </rPh>
    <rPh sb="6" eb="7">
      <t>ジ</t>
    </rPh>
    <rPh sb="7" eb="9">
      <t>レンケイ</t>
    </rPh>
    <rPh sb="9" eb="11">
      <t>カサン</t>
    </rPh>
    <phoneticPr fontId="2"/>
  </si>
  <si>
    <t>※退居時情報提供加算については、体制届・加算届の提出は必要ありません。</t>
    <rPh sb="1" eb="3">
      <t>タイキョ</t>
    </rPh>
    <rPh sb="3" eb="4">
      <t>ジ</t>
    </rPh>
    <rPh sb="4" eb="6">
      <t>ジョウホウ</t>
    </rPh>
    <rPh sb="6" eb="8">
      <t>テイキョウ</t>
    </rPh>
    <rPh sb="8" eb="10">
      <t>カサン</t>
    </rPh>
    <phoneticPr fontId="2"/>
  </si>
  <si>
    <t>※短期利用の１日あたりの利用料金が月額利用料を３０日で割った金額と異なる場合は料金変更の事前協議が必要です。</t>
    <phoneticPr fontId="2"/>
  </si>
  <si>
    <t>■身体拘束廃止取組の有無　（添付書類なし）</t>
    <rPh sb="1" eb="3">
      <t>シンタイ</t>
    </rPh>
    <rPh sb="3" eb="5">
      <t>コウソク</t>
    </rPh>
    <rPh sb="5" eb="7">
      <t>ハイシ</t>
    </rPh>
    <rPh sb="7" eb="8">
      <t>ト</t>
    </rPh>
    <rPh sb="8" eb="9">
      <t>ク</t>
    </rPh>
    <rPh sb="10" eb="12">
      <t>ウム</t>
    </rPh>
    <phoneticPr fontId="2"/>
  </si>
  <si>
    <t>■ADL維持等加算〔申出〕の有無　（添付書類なし）</t>
    <rPh sb="4" eb="6">
      <t>イジ</t>
    </rPh>
    <rPh sb="6" eb="7">
      <t>トウ</t>
    </rPh>
    <rPh sb="7" eb="9">
      <t>カサン</t>
    </rPh>
    <rPh sb="10" eb="11">
      <t>モウ</t>
    </rPh>
    <rPh sb="11" eb="12">
      <t>デ</t>
    </rPh>
    <rPh sb="14" eb="16">
      <t>ウム</t>
    </rPh>
    <phoneticPr fontId="2"/>
  </si>
  <si>
    <t>■若年性認知症入居者受入加算　（添付書類なし）</t>
    <rPh sb="1" eb="4">
      <t>ジャクネンセイ</t>
    </rPh>
    <rPh sb="4" eb="7">
      <t>ニンチショウ</t>
    </rPh>
    <rPh sb="7" eb="10">
      <t>ニュウキョシャ</t>
    </rPh>
    <rPh sb="10" eb="11">
      <t>ウ</t>
    </rPh>
    <rPh sb="11" eb="12">
      <t>イ</t>
    </rPh>
    <rPh sb="12" eb="14">
      <t>カサン</t>
    </rPh>
    <phoneticPr fontId="2"/>
  </si>
  <si>
    <t>■科学的介護推進体制加算　（添付書類なし）</t>
    <rPh sb="1" eb="4">
      <t>カガクテキ</t>
    </rPh>
    <rPh sb="4" eb="6">
      <t>カイゴ</t>
    </rPh>
    <rPh sb="6" eb="8">
      <t>スイシン</t>
    </rPh>
    <rPh sb="8" eb="10">
      <t>タイセイ</t>
    </rPh>
    <rPh sb="10" eb="12">
      <t>カサン</t>
    </rPh>
    <phoneticPr fontId="2"/>
  </si>
  <si>
    <t>夜間看護体制加算</t>
    <rPh sb="0" eb="2">
      <t>ヤカン</t>
    </rPh>
    <rPh sb="2" eb="4">
      <t>カンゴ</t>
    </rPh>
    <rPh sb="4" eb="6">
      <t>タイセイ</t>
    </rPh>
    <rPh sb="6" eb="8">
      <t>カサン</t>
    </rPh>
    <phoneticPr fontId="5"/>
  </si>
  <si>
    <t>２ 加算Ⅱ</t>
    <rPh sb="2" eb="4">
      <t>カサン</t>
    </rPh>
    <phoneticPr fontId="5"/>
  </si>
  <si>
    <t>高齢者施設等感染対策向上加算Ⅰ</t>
    <phoneticPr fontId="5"/>
  </si>
  <si>
    <t>高齢者施設等感染対策向上加算Ⅱ</t>
    <phoneticPr fontId="5"/>
  </si>
  <si>
    <t>　　　　（令和６年９月サービス提供分までは別紙29、令和６年10月サービス提供分以降は別紙29－２）又は「介護老人保健施設（療養型）の基本施設サービス費及び療養体制維持特別加算（Ⅱ）に係る届出」（別紙29－３）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phoneticPr fontId="5"/>
  </si>
  <si>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別紙29－４）を添付してください。</t>
    <phoneticPr fontId="5"/>
  </si>
  <si>
    <t>　　　５　介護医療院における「施設等の区分」に係る届出については、「Ⅰ型介護医療院の基本施設サービス費に係る届出」（別紙30）又は「Ⅱ型介護医療院の基本施設サービス費に係る届出」（別紙30－２）を添付してください。</t>
    <rPh sb="63" eb="64">
      <t>マタ</t>
    </rPh>
    <phoneticPr fontId="5"/>
  </si>
  <si>
    <t>　　　６　訪問看護における定期巡回・随時対応型訪問介護看護事業所と連携しサービス提供を行う場合については、「訪問看護事業所における定期巡回・随時対応型訪問介護看護連携に係る届出書」（別紙15）を添付してください。</t>
    <rPh sb="33" eb="35">
      <t>レンケイ</t>
    </rPh>
    <rPh sb="40" eb="42">
      <t>テイキョウ</t>
    </rPh>
    <rPh sb="43" eb="44">
      <t>オコナ</t>
    </rPh>
    <rPh sb="45" eb="47">
      <t>バアイ</t>
    </rPh>
    <rPh sb="91" eb="93">
      <t>ベッシ</t>
    </rPh>
    <rPh sb="97" eb="99">
      <t>テンプ</t>
    </rPh>
    <phoneticPr fontId="5"/>
  </si>
  <si>
    <t>　　　10 「認知症専門ケア加算」については、「認知症専門ケア加算に係る届出書（訪問介護、（介護予防）訪問入浴介護、定期巡回・随時対応型訪問介護看護、夜間対応型訪問介護）」（別紙12）
　　　　　又は「認知症専門ケア加算に係る届出書（（介護予防）短期入所生活介護、（介護予防）短期入所療養介護、（介護予防）特定施設入居者生活介護、（介護予防）認知症対応型共同生活介護、
　　　　　地域密着型特定施設入居者生活介護、地域密着型介護老人福祉施設入所者生活介護、介護老人福祉施設、介護老人保健施設、介護医療院）」（別紙12-２）」を添付してください。</t>
    <rPh sb="7" eb="10">
      <t>ニンチショウ</t>
    </rPh>
    <rPh sb="10" eb="12">
      <t>センモン</t>
    </rPh>
    <rPh sb="14" eb="16">
      <t>カサン</t>
    </rPh>
    <rPh sb="24" eb="27">
      <t>ニンチショウ</t>
    </rPh>
    <rPh sb="27" eb="29">
      <t>センモン</t>
    </rPh>
    <rPh sb="31" eb="33">
      <t>カサン</t>
    </rPh>
    <phoneticPr fontId="5"/>
  </si>
  <si>
    <t>　　　11 「緊急時訪問看護加算」「緊急時対応加算」「特別管理体制」「ターミナルケア体制」については、「緊急時（介護予防）訪問看護加算・緊急時対応加算・特別管理体制・ターミナルケア体制に係る届出書」（別紙16）を添付してください。</t>
    <phoneticPr fontId="5"/>
  </si>
  <si>
    <t>　　　12 「看護体制強化加算」については、「看護体制強化加算に係る届出書」（別紙19）を添付してください。</t>
    <phoneticPr fontId="5"/>
  </si>
  <si>
    <t>　　　15 「生活相談員配置等加算」については、「生活相談員配置等加算に係る届出書」（別紙21）を添付してください。</t>
    <phoneticPr fontId="5"/>
  </si>
  <si>
    <t>　　　16 　「入浴介助加算」については、「浴室の平面図等」及び入浴介助加算（Ⅰ）の要件である研修を実施または、実施することが分かる資料等を添付してください。</t>
    <phoneticPr fontId="5"/>
  </si>
  <si>
    <t>　　　17 「中重度者ケア体制加算」については、「中重度者ケア体制加算に係る届出書」（別紙22）及び「利用者の割合に関する計算書」（別紙22-２）を添付してください。</t>
    <rPh sb="7" eb="11">
      <t>チュウジュウドシャ</t>
    </rPh>
    <rPh sb="13" eb="15">
      <t>タイセイ</t>
    </rPh>
    <rPh sb="15" eb="17">
      <t>カサン</t>
    </rPh>
    <rPh sb="25" eb="29">
      <t>チュウジュウドシャ</t>
    </rPh>
    <rPh sb="31" eb="33">
      <t>タイセイ</t>
    </rPh>
    <rPh sb="33" eb="35">
      <t>カサン</t>
    </rPh>
    <rPh sb="48" eb="49">
      <t>オヨ</t>
    </rPh>
    <rPh sb="66" eb="68">
      <t>ベッシ</t>
    </rPh>
    <phoneticPr fontId="5"/>
  </si>
  <si>
    <t>　　　18 「認知症加算」については、「認知症加算に係る届出書」（別紙23）及び「利用者の割合に関する計算書」（別紙23-２）を添付してください。</t>
    <rPh sb="7" eb="10">
      <t>ニンチショウ</t>
    </rPh>
    <rPh sb="20" eb="23">
      <t>ニンチショウ</t>
    </rPh>
    <rPh sb="38" eb="39">
      <t>オヨ</t>
    </rPh>
    <rPh sb="56" eb="58">
      <t>ベッシ</t>
    </rPh>
    <phoneticPr fontId="5"/>
  </si>
  <si>
    <t>　　　19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6" eb="58">
      <t>タイセイ</t>
    </rPh>
    <rPh sb="59" eb="60">
      <t>カン</t>
    </rPh>
    <rPh sb="62" eb="64">
      <t>トドケデ</t>
    </rPh>
    <rPh sb="64" eb="65">
      <t>ショ</t>
    </rPh>
    <rPh sb="67" eb="69">
      <t>ベッシ</t>
    </rPh>
    <rPh sb="73" eb="75">
      <t>テンプ</t>
    </rPh>
    <phoneticPr fontId="5"/>
  </si>
  <si>
    <t>　　　21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5"/>
  </si>
  <si>
    <t>　　　22 「看護体制加算（短期入所生活介護事業所）」については、「看護体制加算に係る届出書」（別紙25）を添付してください。</t>
    <rPh sb="7" eb="9">
      <t>カンゴ</t>
    </rPh>
    <rPh sb="9" eb="11">
      <t>タイセイ</t>
    </rPh>
    <rPh sb="11" eb="13">
      <t>カサン</t>
    </rPh>
    <rPh sb="14" eb="16">
      <t>タンキ</t>
    </rPh>
    <rPh sb="16" eb="18">
      <t>ニュウショ</t>
    </rPh>
    <rPh sb="18" eb="20">
      <t>セイカツ</t>
    </rPh>
    <rPh sb="20" eb="22">
      <t>カイゴ</t>
    </rPh>
    <rPh sb="22" eb="25">
      <t>ジギョウショ</t>
    </rPh>
    <rPh sb="34" eb="36">
      <t>カンゴ</t>
    </rPh>
    <rPh sb="36" eb="38">
      <t>タイセイ</t>
    </rPh>
    <rPh sb="38" eb="40">
      <t>カサン</t>
    </rPh>
    <rPh sb="41" eb="42">
      <t>カカ</t>
    </rPh>
    <rPh sb="43" eb="46">
      <t>トドケデショ</t>
    </rPh>
    <rPh sb="48" eb="50">
      <t>ベッシ</t>
    </rPh>
    <rPh sb="54" eb="56">
      <t>テンプ</t>
    </rPh>
    <phoneticPr fontId="5"/>
  </si>
  <si>
    <t>　　　23 「看護体制加算」については、「看護体制加算に係る届出書」（別紙25-２）を、「看取り介護体制」については、「看取り介護体制に係る届出書」（別紙34）を、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5"/>
  </si>
  <si>
    <t>　　　　「看取り介護加算」については、「看取り介護体制に係る届出書」（別紙34-２）を添付してください。</t>
    <phoneticPr fontId="5"/>
  </si>
  <si>
    <t>　　　　　また、「看取り連携体制加算」については、「看取り連携体制加算に係る届出書」（別紙13）を添付してください。</t>
    <phoneticPr fontId="5"/>
  </si>
  <si>
    <t>　　　24 「医療連携強化加算」については、「医療連携強化加算に係る届出書」（別紙26）を添付してください。</t>
    <rPh sb="7" eb="9">
      <t>イリョウ</t>
    </rPh>
    <rPh sb="9" eb="11">
      <t>レンケイ</t>
    </rPh>
    <rPh sb="11" eb="13">
      <t>キョウカ</t>
    </rPh>
    <rPh sb="23" eb="25">
      <t>イリョウ</t>
    </rPh>
    <rPh sb="25" eb="27">
      <t>レンケイ</t>
    </rPh>
    <rPh sb="27" eb="29">
      <t>キョウカ</t>
    </rPh>
    <rPh sb="29" eb="31">
      <t>カサン</t>
    </rPh>
    <phoneticPr fontId="5"/>
  </si>
  <si>
    <t>　　　25　訪問介護における「特定事業所加算」については、「加算（Ⅰ）～（Ⅳ）」は「特定事業所加算（Ⅰ）～（Ⅳ）に係る届出書（別紙10）」を、「加算（Ⅰ）、（Ⅲ）」の重度要介護者等対応要件の①を選択する
　　　　　場合は、「重度要介護者等対応要件の割合に関する計算書（特定事業所加算（Ⅰ）・（Ⅲ）」（別紙9-３）を、「加算（Ⅴ）」は「特定事業所加算（Ⅴ）に係る届出書」（別紙9-２）を添付してください。</t>
    <rPh sb="6" eb="8">
      <t>ホウモン</t>
    </rPh>
    <rPh sb="8" eb="10">
      <t>カイゴ</t>
    </rPh>
    <rPh sb="15" eb="17">
      <t>トクテイ</t>
    </rPh>
    <rPh sb="17" eb="20">
      <t>ジギョウショ</t>
    </rPh>
    <rPh sb="20" eb="22">
      <t>カサン</t>
    </rPh>
    <phoneticPr fontId="5"/>
  </si>
  <si>
    <t>　　　26 「サービス提供体制強化加算」については、「サービス提供体制強化加算に関する届出書」（別紙14）～（別紙14-６）までのいずれかを添付してください。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5"/>
  </si>
  <si>
    <t>　　　　（２）　ア　医師（病院において従事する者を除く。）、理学療法士、作業療法士、言語聴覚士、看護・介護支援専門員（病院において従事するものを除く。）、介護従事者の欠員…「その他該当する体制等」欄の欠員該当職種のみ選択する。</t>
    <rPh sb="42" eb="44">
      <t>ゲンゴ</t>
    </rPh>
    <rPh sb="44" eb="47">
      <t>チョウカクシ</t>
    </rPh>
    <rPh sb="48" eb="50">
      <t>カンゴ</t>
    </rPh>
    <phoneticPr fontId="5"/>
  </si>
  <si>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マネジメント加算に係る届出書（居宅介護支援事業所）」（別紙36）を、「特定事業所加算（A）」については、「特定事業所加算(A)に係る届出書（居宅介護支援事業所）」（別紙36-２）を添付してください。</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5"/>
  </si>
  <si>
    <t>　　　30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5"/>
  </si>
  <si>
    <t>　　　31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5"/>
  </si>
  <si>
    <t>　　　32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5"/>
  </si>
  <si>
    <t>　　　33 「テクノロジーの導入」については、「テクノロジーの導入による日常生活継続支援加算に関する届出書」（別紙37-２）、「テクノロジーの導入による入居継続支援加算に関する届出書」（別紙32-２）、「テクノロジーの導入による夜勤職員
　　　　配置加算に係る届出書」（別紙27）のいずれかを添付してください。</t>
    <rPh sb="14" eb="16">
      <t>ドウニュウ</t>
    </rPh>
    <rPh sb="93" eb="95">
      <t>ベッシ</t>
    </rPh>
    <phoneticPr fontId="5"/>
  </si>
  <si>
    <t>　　　34 「移行支援加算」については、「訪問リハビリテーション事業所における移行支援加算に係る届出」（別紙20）又は「通所リハビリテーション事業所における移行支援加算に係る届出」（別紙24）を添付してください。</t>
    <rPh sb="7" eb="9">
      <t>イコウ</t>
    </rPh>
    <rPh sb="9" eb="13">
      <t>シエンカサン</t>
    </rPh>
    <rPh sb="57" eb="58">
      <t>マタ</t>
    </rPh>
    <rPh sb="60" eb="62">
      <t>ツウショ</t>
    </rPh>
    <phoneticPr fontId="5"/>
  </si>
  <si>
    <t>　　　35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5"/>
  </si>
  <si>
    <t>　　　36 「重度認知症疾患療養体制加算」に係る届出については、「重度認知症疾患療養体制加算に係る届出」（別紙31）を添付してください。</t>
    <rPh sb="7" eb="9">
      <t>ジュウド</t>
    </rPh>
    <rPh sb="9" eb="12">
      <t>ニンチショウ</t>
    </rPh>
    <rPh sb="12" eb="14">
      <t>シッカン</t>
    </rPh>
    <rPh sb="14" eb="16">
      <t>リョウヨウ</t>
    </rPh>
    <rPh sb="16" eb="18">
      <t>タイセイ</t>
    </rPh>
    <rPh sb="18" eb="20">
      <t>カサン</t>
    </rPh>
    <rPh sb="33" eb="35">
      <t>ジュウド</t>
    </rPh>
    <rPh sb="35" eb="38">
      <t>ニンチショウ</t>
    </rPh>
    <rPh sb="38" eb="40">
      <t>シッカン</t>
    </rPh>
    <rPh sb="40" eb="42">
      <t>リョウヨウ</t>
    </rPh>
    <rPh sb="42" eb="44">
      <t>タイセイ</t>
    </rPh>
    <rPh sb="44" eb="46">
      <t>カサン</t>
    </rPh>
    <phoneticPr fontId="5"/>
  </si>
  <si>
    <t>　　　37「高齢者施設等感染対策向上加算Ⅰ」 「高齢者施設等感染対策向上加算Ⅱ」については、「高齢者施設等感染対策向上加算に係る届出書」（別紙35）を添付してください。</t>
    <phoneticPr fontId="5"/>
  </si>
  <si>
    <t>　　　38「専門管理加算」については、「専門管理加算に係る届出書」（様式17）を添付してください。</t>
    <phoneticPr fontId="5"/>
  </si>
  <si>
    <t>　　　39「遠隔死亡診断補助加算」については、「遠隔死亡診断補助加算に係る届出書」（別紙18）を添付してください。</t>
    <phoneticPr fontId="5"/>
  </si>
  <si>
    <t>　　　40「生産性向上推進体制加算」については、「生産性向上推進体制加算に係る届出書」（別紙28）を添付してください。</t>
    <phoneticPr fontId="5"/>
  </si>
  <si>
    <t>　　　41「同一建物減算（同一敷地内建物等に居住する者への提供90％以上）」については、判定結果がわかる書類（「訪問介護、訪問型サービスにおける同一建物減算に係る計算書」（別紙10）又はこれに準じた計算書等）を添付してください。　</t>
    <rPh sb="61" eb="64">
      <t>ホウモンガタ</t>
    </rPh>
    <phoneticPr fontId="5"/>
  </si>
  <si>
    <t xml:space="preserve">         42「ケアプランデータ連携システムの活用及び事務職員の配置の体制」については、要件を満たし、かつ居宅介護支援費（Ⅱ）を算定する場合は「２　あり」を選択してください。</t>
    <phoneticPr fontId="5"/>
  </si>
  <si>
    <t xml:space="preserve">         43「口腔連携強化加算」については、「口腔連携強化加算に関する届出書」（別紙11）を添付してください。</t>
    <phoneticPr fontId="5"/>
  </si>
  <si>
    <t>　　３　介護医療院に係る届出をした場合には、短期入所療養介護における届出事項で介護医療院の届出と重複するものの届出は不要です。</t>
    <rPh sb="4" eb="6">
      <t>カイゴ</t>
    </rPh>
    <rPh sb="6" eb="8">
      <t>イリョウ</t>
    </rPh>
    <rPh sb="8" eb="9">
      <t>イン</t>
    </rPh>
    <rPh sb="39" eb="41">
      <t>カイゴ</t>
    </rPh>
    <rPh sb="41" eb="43">
      <t>イリョウ</t>
    </rPh>
    <rPh sb="43" eb="44">
      <t>イン</t>
    </rPh>
    <phoneticPr fontId="5"/>
  </si>
  <si>
    <t>　　４　短期入所療養介護にあっては、同一の施設区分で事業の実施が複数の病棟にわたる場合は、病棟ごとに届け出てください。</t>
    <phoneticPr fontId="5"/>
  </si>
  <si>
    <t>　　　８ 「認知症専門ケア加算」については、「認知症専門ケア加算に係る届出書（訪問介護、（介護予防）訪問入浴介護、定期巡回・随時対応型訪問介護看護、夜間対応型訪問介護）」（別紙12）
　　　　　又は「認知症専門ケア加算に係る届出書（（介護予防）短期入所生活介護、（介護予防）短期入所療養介護、（介護予防）特定施設入居者生活介護、（介護予防）認知症対応型共同生活介護、
　　　　　地域密着型特定施設入居者生活介護、地域密着型介護老人福祉施設入所者生活介護、介護老人福祉施設、介護老人保健施設、介護医療院）」（別紙12－２）」を添付してください。</t>
    <phoneticPr fontId="5"/>
  </si>
  <si>
    <t>　　　９ 「緊急時介護予防訪問看護加算」「特別管理体制」については、「緊急時（介護予防）訪問看護加算・特別管理体制・ターミナルケア体制に係る届出書」（別紙16）を添付してください。</t>
    <rPh sb="9" eb="11">
      <t>カイゴ</t>
    </rPh>
    <rPh sb="11" eb="13">
      <t>ヨボウ</t>
    </rPh>
    <rPh sb="65" eb="67">
      <t>タイセイ</t>
    </rPh>
    <rPh sb="68" eb="69">
      <t>カカ</t>
    </rPh>
    <phoneticPr fontId="5"/>
  </si>
  <si>
    <t>　　　10　「看護体制強化加算」については、「看護体制強化加算に係る届出書」（別紙19）を添付してください。</t>
    <phoneticPr fontId="5"/>
  </si>
  <si>
    <t>　　　13 「生活相談員配置等加算」については、「生活相談員配置等加算に係る届出書」（別紙21）を添付してください。</t>
    <phoneticPr fontId="5"/>
  </si>
  <si>
    <t>　　　14「サービス提供体制強化加算」については、「サービス提供体制強化加算に関する届出書」（別紙14）～（別紙14－６）までのいずれかを添付してください。</t>
    <rPh sb="10" eb="12">
      <t>テイキョウ</t>
    </rPh>
    <rPh sb="12" eb="14">
      <t>タイセイ</t>
    </rPh>
    <rPh sb="14" eb="16">
      <t>キョウカ</t>
    </rPh>
    <rPh sb="16" eb="18">
      <t>カサン</t>
    </rPh>
    <rPh sb="30" eb="32">
      <t>テイキョウ</t>
    </rPh>
    <rPh sb="32" eb="34">
      <t>タイセイ</t>
    </rPh>
    <rPh sb="34" eb="36">
      <t>キョウカ</t>
    </rPh>
    <rPh sb="36" eb="38">
      <t>カサン</t>
    </rPh>
    <rPh sb="39" eb="40">
      <t>カン</t>
    </rPh>
    <rPh sb="42" eb="45">
      <t>トドケデショ</t>
    </rPh>
    <rPh sb="47" eb="49">
      <t>ベッシ</t>
    </rPh>
    <rPh sb="54" eb="56">
      <t>ベッシ</t>
    </rPh>
    <rPh sb="69" eb="71">
      <t>テンプ</t>
    </rPh>
    <phoneticPr fontId="5"/>
  </si>
  <si>
    <t>　　　　（２）　ア　医師（病院において従事する者を除く。）、理学療法士、作業療法士、言語聴覚士、看護・介護従事者の欠員…「その他該当する体制等」欄の欠員該当職種のみ選択する。</t>
    <rPh sb="42" eb="44">
      <t>ゲンゴ</t>
    </rPh>
    <rPh sb="44" eb="47">
      <t>チョウカクシ</t>
    </rPh>
    <rPh sb="48" eb="50">
      <t>カンゴ</t>
    </rPh>
    <phoneticPr fontId="5"/>
  </si>
  <si>
    <t>　　　17「高齢者施設等感染対策向上加算Ⅰ」 「高齢者施設等感染対策向上加算Ⅱ」については、「高齢者施設等感染対策向上加算に係る届出書」（別紙35）を添付してください。</t>
    <phoneticPr fontId="5"/>
  </si>
  <si>
    <t>　　　18「生産性向上推進体制加算」については、「生産性向上推進体制加算に係る届出書」（別紙28）を添付してください。</t>
    <phoneticPr fontId="5"/>
  </si>
  <si>
    <t xml:space="preserve">         19「口腔連携強化加算」については、「口腔連携強化加算に関する届出書」（別紙11）を添付してください。</t>
    <phoneticPr fontId="5"/>
  </si>
  <si>
    <t>　　３　介護医療院に係る届出をした場合には、介護予防短期入所療養介護における届出事項で介護医療院の届出と重複するものの届出は不要です。</t>
    <rPh sb="4" eb="6">
      <t>カイゴ</t>
    </rPh>
    <rPh sb="6" eb="8">
      <t>イリョウ</t>
    </rPh>
    <rPh sb="8" eb="9">
      <t>イン</t>
    </rPh>
    <rPh sb="43" eb="45">
      <t>カイゴ</t>
    </rPh>
    <rPh sb="45" eb="47">
      <t>イリョウ</t>
    </rPh>
    <rPh sb="47" eb="48">
      <t>イン</t>
    </rPh>
    <phoneticPr fontId="5"/>
  </si>
  <si>
    <t>　　４　介護予防短期入所療養介護にあっては、同一の施設区分で事業の実施が複数の病棟にわたる場合は、病棟ごとに届け出てください。</t>
    <rPh sb="4" eb="6">
      <t>カイゴ</t>
    </rPh>
    <rPh sb="6" eb="8">
      <t>ヨボウ</t>
    </rPh>
    <phoneticPr fontId="5"/>
  </si>
  <si>
    <t>　　５　一体的に運営がされている介護サービスに係る届出がされ、別紙等が添付されている場合は、内容の重複する別紙等の添付は不要とすること。</t>
    <rPh sb="4" eb="6">
      <t>イッタイ</t>
    </rPh>
    <rPh sb="6" eb="7">
      <t>テキ</t>
    </rPh>
    <rPh sb="8" eb="10">
      <t>ウンエイ</t>
    </rPh>
    <rPh sb="16" eb="18">
      <t>カイゴ</t>
    </rPh>
    <rPh sb="23" eb="24">
      <t>カカ</t>
    </rPh>
    <rPh sb="25" eb="27">
      <t>トドケデ</t>
    </rPh>
    <rPh sb="31" eb="33">
      <t>ベッシ</t>
    </rPh>
    <rPh sb="33" eb="34">
      <t>トウ</t>
    </rPh>
    <rPh sb="35" eb="37">
      <t>テンプ</t>
    </rPh>
    <rPh sb="42" eb="44">
      <t>バアイ</t>
    </rPh>
    <rPh sb="46" eb="48">
      <t>ナイヨウ</t>
    </rPh>
    <rPh sb="49" eb="51">
      <t>チョウフク</t>
    </rPh>
    <rPh sb="53" eb="55">
      <t>ベッシ</t>
    </rPh>
    <rPh sb="55" eb="56">
      <t>トウ</t>
    </rPh>
    <rPh sb="57" eb="59">
      <t>テンプ</t>
    </rPh>
    <rPh sb="60" eb="62">
      <t>フヨウ</t>
    </rPh>
    <phoneticPr fontId="5"/>
  </si>
  <si>
    <t>（参考様式1）</t>
    <rPh sb="1" eb="3">
      <t>サンコウ</t>
    </rPh>
    <rPh sb="3" eb="5">
      <t>ヨウシキ</t>
    </rPh>
    <phoneticPr fontId="5"/>
  </si>
  <si>
    <t>従業者の勤務の体制及び勤務形態一覧表　</t>
  </si>
  <si>
    <t>サービス種別（</t>
    <rPh sb="4" eb="6">
      <t>シュベツ</t>
    </rPh>
    <phoneticPr fontId="2"/>
  </si>
  <si>
    <t>特定施設入居者生活介護</t>
    <rPh sb="0" eb="2">
      <t>トクテイ</t>
    </rPh>
    <rPh sb="2" eb="4">
      <t>シセツ</t>
    </rPh>
    <rPh sb="4" eb="7">
      <t>ニュウキョシャ</t>
    </rPh>
    <rPh sb="7" eb="9">
      <t>セイカツ</t>
    </rPh>
    <rPh sb="9" eb="11">
      <t>カイゴ</t>
    </rPh>
    <phoneticPr fontId="2"/>
  </si>
  <si>
    <t>）</t>
    <phoneticPr fontId="2"/>
  </si>
  <si>
    <t>令和</t>
    <rPh sb="0" eb="2">
      <t>レイワ</t>
    </rPh>
    <phoneticPr fontId="2"/>
  </si>
  <si>
    <t>(</t>
    <phoneticPr fontId="2"/>
  </si>
  <si>
    <t>)</t>
    <phoneticPr fontId="2"/>
  </si>
  <si>
    <t>年</t>
    <rPh sb="0" eb="1">
      <t>ネン</t>
    </rPh>
    <phoneticPr fontId="2"/>
  </si>
  <si>
    <t>月</t>
    <rPh sb="0" eb="1">
      <t>ゲツ</t>
    </rPh>
    <phoneticPr fontId="2"/>
  </si>
  <si>
    <t>事業所名（</t>
    <rPh sb="0" eb="3">
      <t>ジギョウショ</t>
    </rPh>
    <rPh sb="3" eb="4">
      <t>メイ</t>
    </rPh>
    <phoneticPr fontId="2"/>
  </si>
  <si>
    <t>(1)</t>
    <phoneticPr fontId="2"/>
  </si>
  <si>
    <t>４週</t>
  </si>
  <si>
    <t>(2)</t>
    <phoneticPr fontId="2"/>
  </si>
  <si>
    <t>予定</t>
  </si>
  <si>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2"/>
  </si>
  <si>
    <t>時間/週</t>
    <rPh sb="0" eb="2">
      <t>ジカン</t>
    </rPh>
    <rPh sb="3" eb="4">
      <t>シュウ</t>
    </rPh>
    <phoneticPr fontId="2"/>
  </si>
  <si>
    <t>時間/月</t>
    <rPh sb="0" eb="2">
      <t>ジカン</t>
    </rPh>
    <rPh sb="3" eb="4">
      <t>ツキ</t>
    </rPh>
    <phoneticPr fontId="2"/>
  </si>
  <si>
    <t>当月の日数</t>
    <rPh sb="0" eb="2">
      <t>トウゲツ</t>
    </rPh>
    <rPh sb="3" eb="5">
      <t>ニッスウ</t>
    </rPh>
    <phoneticPr fontId="2"/>
  </si>
  <si>
    <t>日</t>
    <rPh sb="0" eb="1">
      <t>ニチ</t>
    </rPh>
    <phoneticPr fontId="2"/>
  </si>
  <si>
    <t>(4) 利用者数</t>
    <rPh sb="4" eb="7">
      <t>リヨウシャ</t>
    </rPh>
    <rPh sb="7" eb="8">
      <t>スウ</t>
    </rPh>
    <phoneticPr fontId="2"/>
  </si>
  <si>
    <t>（前年度の平均値または推定数）</t>
    <rPh sb="1" eb="4">
      <t>ゼンネンド</t>
    </rPh>
    <rPh sb="5" eb="8">
      <t>ヘイキンチ</t>
    </rPh>
    <rPh sb="11" eb="14">
      <t>スイテイスウ</t>
    </rPh>
    <phoneticPr fontId="2"/>
  </si>
  <si>
    <t>人</t>
    <rPh sb="0" eb="1">
      <t>ニン</t>
    </rPh>
    <phoneticPr fontId="2"/>
  </si>
  <si>
    <t>No</t>
    <phoneticPr fontId="2"/>
  </si>
  <si>
    <t>(5) 
職種</t>
    <phoneticPr fontId="5"/>
  </si>
  <si>
    <t>(6)
勤務
形態</t>
    <phoneticPr fontId="5"/>
  </si>
  <si>
    <t>(7) 資格</t>
    <rPh sb="4" eb="6">
      <t>シカク</t>
    </rPh>
    <phoneticPr fontId="2"/>
  </si>
  <si>
    <t>(8) 氏　名</t>
    <phoneticPr fontId="5"/>
  </si>
  <si>
    <t>(9)</t>
    <phoneticPr fontId="2"/>
  </si>
  <si>
    <r>
      <t xml:space="preserve">(11)
</t>
    </r>
    <r>
      <rPr>
        <sz val="11"/>
        <rFont val="HGSｺﾞｼｯｸM"/>
        <family val="3"/>
        <charset val="128"/>
      </rPr>
      <t>週平均
勤務時間数</t>
    </r>
    <rPh sb="6" eb="8">
      <t>ヘイキン</t>
    </rPh>
    <rPh sb="9" eb="11">
      <t>キンム</t>
    </rPh>
    <rPh sb="11" eb="13">
      <t>ジカン</t>
    </rPh>
    <rPh sb="13" eb="14">
      <t>スウ</t>
    </rPh>
    <phoneticPr fontId="5"/>
  </si>
  <si>
    <t>(12)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5"/>
  </si>
  <si>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</si>
  <si>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</si>
  <si>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</si>
  <si>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</si>
  <si>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</si>
  <si>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シフト記号</t>
    <rPh sb="3" eb="5">
      <t>キゴウ</t>
    </rPh>
    <phoneticPr fontId="45"/>
  </si>
  <si>
    <t>勤務時間数</t>
    <rPh sb="0" eb="2">
      <t>キンム</t>
    </rPh>
    <rPh sb="2" eb="5">
      <t>ジカンスウ</t>
    </rPh>
    <phoneticPr fontId="2"/>
  </si>
  <si>
    <t>(13)【任意入力】人員基準の確認（看護職員・介護職員）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2"/>
  </si>
  <si>
    <t>①看護職員</t>
    <rPh sb="1" eb="3">
      <t>カンゴ</t>
    </rPh>
    <rPh sb="3" eb="5">
      <t>ショクイン</t>
    </rPh>
    <phoneticPr fontId="2"/>
  </si>
  <si>
    <t>②介護職員</t>
    <rPh sb="1" eb="3">
      <t>カイゴ</t>
    </rPh>
    <rPh sb="3" eb="5">
      <t>ショクイン</t>
    </rPh>
    <phoneticPr fontId="2"/>
  </si>
  <si>
    <t>③看護職員と介護職員の合計</t>
    <rPh sb="1" eb="3">
      <t>カンゴ</t>
    </rPh>
    <rPh sb="3" eb="5">
      <t>ショクイン</t>
    </rPh>
    <rPh sb="6" eb="8">
      <t>カイゴ</t>
    </rPh>
    <rPh sb="8" eb="10">
      <t>ショクイン</t>
    </rPh>
    <rPh sb="11" eb="13">
      <t>ゴウケイ</t>
    </rPh>
    <phoneticPr fontId="2"/>
  </si>
  <si>
    <t>勤務形態</t>
    <rPh sb="0" eb="2">
      <t>キンム</t>
    </rPh>
    <rPh sb="2" eb="4">
      <t>ケイタイ</t>
    </rPh>
    <phoneticPr fontId="2"/>
  </si>
  <si>
    <t>勤務時間数合計</t>
    <rPh sb="0" eb="2">
      <t>キンム</t>
    </rPh>
    <rPh sb="2" eb="5">
      <t>ジカンスウ</t>
    </rPh>
    <rPh sb="5" eb="7">
      <t>ゴウケイ</t>
    </rPh>
    <phoneticPr fontId="2"/>
  </si>
  <si>
    <t>常勤換算の対象時間数</t>
    <rPh sb="0" eb="2">
      <t>ジョウキン</t>
    </rPh>
    <rPh sb="2" eb="4">
      <t>カンサン</t>
    </rPh>
    <rPh sb="5" eb="7">
      <t>タイショウ</t>
    </rPh>
    <rPh sb="7" eb="9">
      <t>ジカン</t>
    </rPh>
    <rPh sb="9" eb="10">
      <t>スウ</t>
    </rPh>
    <phoneticPr fontId="2"/>
  </si>
  <si>
    <t>常勤換算方法対象外の</t>
    <rPh sb="0" eb="2">
      <t>ジョウキン</t>
    </rPh>
    <rPh sb="2" eb="4">
      <t>カンサン</t>
    </rPh>
    <rPh sb="4" eb="6">
      <t>ホウホウ</t>
    </rPh>
    <rPh sb="6" eb="9">
      <t>タイショウガイ</t>
    </rPh>
    <phoneticPr fontId="2"/>
  </si>
  <si>
    <t>当月合計</t>
    <rPh sb="0" eb="2">
      <t>トウゲツ</t>
    </rPh>
    <rPh sb="2" eb="4">
      <t>ゴウケイ</t>
    </rPh>
    <phoneticPr fontId="2"/>
  </si>
  <si>
    <t>週平均</t>
    <rPh sb="0" eb="3">
      <t>シュウヘイキン</t>
    </rPh>
    <phoneticPr fontId="2"/>
  </si>
  <si>
    <t>常勤の従業者の人数</t>
    <rPh sb="0" eb="2">
      <t>ジョウキン</t>
    </rPh>
    <rPh sb="3" eb="6">
      <t>ジュウギョウシャ</t>
    </rPh>
    <rPh sb="7" eb="9">
      <t>ニンズウ</t>
    </rPh>
    <phoneticPr fontId="2"/>
  </si>
  <si>
    <t>看護職員</t>
    <rPh sb="0" eb="2">
      <t>カンゴ</t>
    </rPh>
    <rPh sb="2" eb="4">
      <t>ショクイン</t>
    </rPh>
    <phoneticPr fontId="2"/>
  </si>
  <si>
    <t>介護職員</t>
    <rPh sb="0" eb="2">
      <t>カイゴ</t>
    </rPh>
    <rPh sb="2" eb="4">
      <t>ショクイン</t>
    </rPh>
    <phoneticPr fontId="2"/>
  </si>
  <si>
    <t>合計</t>
    <rPh sb="0" eb="2">
      <t>ゴウケイ</t>
    </rPh>
    <phoneticPr fontId="2"/>
  </si>
  <si>
    <t>A</t>
    <phoneticPr fontId="2"/>
  </si>
  <si>
    <t>＋</t>
    <phoneticPr fontId="2"/>
  </si>
  <si>
    <t>＝</t>
    <phoneticPr fontId="2"/>
  </si>
  <si>
    <t>B</t>
    <phoneticPr fontId="2"/>
  </si>
  <si>
    <t>C</t>
    <phoneticPr fontId="2"/>
  </si>
  <si>
    <t>-</t>
    <phoneticPr fontId="2"/>
  </si>
  <si>
    <t>D</t>
    <phoneticPr fontId="2"/>
  </si>
  <si>
    <t>（勤務形態の記号）</t>
    <rPh sb="1" eb="3">
      <t>キンム</t>
    </rPh>
    <rPh sb="3" eb="5">
      <t>ケイタイ</t>
    </rPh>
    <rPh sb="6" eb="8">
      <t>キゴウ</t>
    </rPh>
    <phoneticPr fontId="2"/>
  </si>
  <si>
    <t>記号</t>
    <rPh sb="0" eb="2">
      <t>キゴウ</t>
    </rPh>
    <phoneticPr fontId="2"/>
  </si>
  <si>
    <t>区分</t>
    <rPh sb="0" eb="2">
      <t>クブン</t>
    </rPh>
    <phoneticPr fontId="2"/>
  </si>
  <si>
    <t>常勤で専従</t>
    <rPh sb="0" eb="2">
      <t>ジョウキン</t>
    </rPh>
    <rPh sb="3" eb="5">
      <t>センジュウ</t>
    </rPh>
    <phoneticPr fontId="2"/>
  </si>
  <si>
    <t>■ 常勤換算方法による人数</t>
    <rPh sb="2" eb="4">
      <t>ジョウキン</t>
    </rPh>
    <rPh sb="4" eb="6">
      <t>カンサン</t>
    </rPh>
    <rPh sb="6" eb="8">
      <t>ホウホウ</t>
    </rPh>
    <rPh sb="11" eb="13">
      <t>ニンズウ</t>
    </rPh>
    <phoneticPr fontId="2"/>
  </si>
  <si>
    <t>基準：</t>
    <rPh sb="0" eb="2">
      <t>キジュン</t>
    </rPh>
    <phoneticPr fontId="2"/>
  </si>
  <si>
    <t>週</t>
  </si>
  <si>
    <t>常勤で兼務</t>
    <rPh sb="0" eb="2">
      <t>ジョウキン</t>
    </rPh>
    <rPh sb="3" eb="5">
      <t>ケンム</t>
    </rPh>
    <phoneticPr fontId="2"/>
  </si>
  <si>
    <t>常勤換算の</t>
    <rPh sb="0" eb="2">
      <t>ジョウキン</t>
    </rPh>
    <rPh sb="2" eb="4">
      <t>カンサン</t>
    </rPh>
    <phoneticPr fontId="2"/>
  </si>
  <si>
    <t>常勤の従業者が</t>
    <rPh sb="0" eb="2">
      <t>ジョウキン</t>
    </rPh>
    <rPh sb="3" eb="6">
      <t>ジュウギョウシャ</t>
    </rPh>
    <phoneticPr fontId="2"/>
  </si>
  <si>
    <t>非常勤で専従</t>
    <rPh sb="0" eb="3">
      <t>ヒジョウキン</t>
    </rPh>
    <rPh sb="4" eb="6">
      <t>センジュウ</t>
    </rPh>
    <phoneticPr fontId="2"/>
  </si>
  <si>
    <t>常勤換算後の人数</t>
    <rPh sb="0" eb="2">
      <t>ジョウキン</t>
    </rPh>
    <rPh sb="2" eb="4">
      <t>カンサン</t>
    </rPh>
    <rPh sb="4" eb="5">
      <t>ゴ</t>
    </rPh>
    <rPh sb="6" eb="8">
      <t>ニンズウ</t>
    </rPh>
    <phoneticPr fontId="2"/>
  </si>
  <si>
    <t>非常勤で兼務</t>
    <rPh sb="0" eb="3">
      <t>ヒジョウキン</t>
    </rPh>
    <rPh sb="4" eb="6">
      <t>ケンム</t>
    </rPh>
    <phoneticPr fontId="2"/>
  </si>
  <si>
    <t>÷</t>
    <phoneticPr fontId="2"/>
  </si>
  <si>
    <t>（小数点第2位以下切り捨て）</t>
    <rPh sb="1" eb="4">
      <t>ショウスウテン</t>
    </rPh>
    <rPh sb="4" eb="5">
      <t>ダイ</t>
    </rPh>
    <rPh sb="6" eb="7">
      <t>イ</t>
    </rPh>
    <rPh sb="7" eb="9">
      <t>イカ</t>
    </rPh>
    <rPh sb="9" eb="10">
      <t>キ</t>
    </rPh>
    <rPh sb="11" eb="12">
      <t>ス</t>
    </rPh>
    <phoneticPr fontId="2"/>
  </si>
  <si>
    <t>■ 看護職員の常勤換算方法による人数</t>
    <rPh sb="2" eb="4">
      <t>カンゴ</t>
    </rPh>
    <rPh sb="4" eb="6">
      <t>ショクイン</t>
    </rPh>
    <rPh sb="7" eb="9">
      <t>ジョウキン</t>
    </rPh>
    <rPh sb="9" eb="11">
      <t>カンサン</t>
    </rPh>
    <rPh sb="11" eb="13">
      <t>ホウホウ</t>
    </rPh>
    <rPh sb="16" eb="18">
      <t>ニンズウ</t>
    </rPh>
    <phoneticPr fontId="2"/>
  </si>
  <si>
    <t>■ 介護職員の常勤換算方法による人数</t>
    <rPh sb="2" eb="4">
      <t>カイゴ</t>
    </rPh>
    <rPh sb="4" eb="6">
      <t>ショクイン</t>
    </rPh>
    <rPh sb="7" eb="9">
      <t>ジョウキン</t>
    </rPh>
    <rPh sb="9" eb="11">
      <t>カンサン</t>
    </rPh>
    <rPh sb="11" eb="13">
      <t>ホウホウ</t>
    </rPh>
    <rPh sb="16" eb="18">
      <t>ニンズウ</t>
    </rPh>
    <phoneticPr fontId="2"/>
  </si>
  <si>
    <t>常勤の従業者の人数</t>
  </si>
  <si>
    <t>常勤換算方法による人数</t>
    <rPh sb="0" eb="2">
      <t>ジョウキン</t>
    </rPh>
    <rPh sb="2" eb="4">
      <t>カンサン</t>
    </rPh>
    <rPh sb="4" eb="6">
      <t>ホウホウ</t>
    </rPh>
    <rPh sb="9" eb="11">
      <t>ニンズウ</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</si>
  <si>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</si>
  <si>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</si>
  <si>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※24時間表記</t>
    <rPh sb="3" eb="5">
      <t>ジカン</t>
    </rPh>
    <rPh sb="5" eb="7">
      <t>ヒョウキ</t>
    </rPh>
    <phoneticPr fontId="2"/>
  </si>
  <si>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2"/>
  </si>
  <si>
    <t>勤務時間</t>
    <rPh sb="0" eb="2">
      <t>キンム</t>
    </rPh>
    <rPh sb="2" eb="4">
      <t>ジカン</t>
    </rPh>
    <phoneticPr fontId="2"/>
  </si>
  <si>
    <t>自由記載欄</t>
    <rPh sb="0" eb="2">
      <t>ジユウ</t>
    </rPh>
    <rPh sb="2" eb="4">
      <t>キサイ</t>
    </rPh>
    <rPh sb="4" eb="5">
      <t>ラン</t>
    </rPh>
    <phoneticPr fontId="2"/>
  </si>
  <si>
    <t>始業時刻</t>
    <rPh sb="0" eb="2">
      <t>シギョウ</t>
    </rPh>
    <rPh sb="2" eb="4">
      <t>ジコク</t>
    </rPh>
    <phoneticPr fontId="2"/>
  </si>
  <si>
    <t>終業時刻</t>
    <rPh sb="0" eb="2">
      <t>シュウギョウ</t>
    </rPh>
    <rPh sb="2" eb="4">
      <t>ジコク</t>
    </rPh>
    <phoneticPr fontId="2"/>
  </si>
  <si>
    <t>うち、休憩時間</t>
    <rPh sb="3" eb="5">
      <t>キュウケイ</t>
    </rPh>
    <rPh sb="5" eb="7">
      <t>ジカン</t>
    </rPh>
    <phoneticPr fontId="2"/>
  </si>
  <si>
    <t>a</t>
    <phoneticPr fontId="2"/>
  </si>
  <si>
    <t>：</t>
    <phoneticPr fontId="2"/>
  </si>
  <si>
    <t>～</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</si>
  <si>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</si>
  <si>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</si>
  <si>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</si>
  <si>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</si>
  <si>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</si>
  <si>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</si>
  <si>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</si>
  <si>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</si>
  <si>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</si>
  <si>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</si>
  <si>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</si>
  <si>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</si>
  <si>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</si>
  <si>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o</t>
    <phoneticPr fontId="2"/>
  </si>
  <si>
    <t>p</t>
    <phoneticPr fontId="2"/>
  </si>
  <si>
    <t>q</t>
    <phoneticPr fontId="2"/>
  </si>
  <si>
    <t>r</t>
    <phoneticPr fontId="2"/>
  </si>
  <si>
    <t>s</t>
    <phoneticPr fontId="2"/>
  </si>
  <si>
    <t>t</t>
    <phoneticPr fontId="2"/>
  </si>
  <si>
    <t>u</t>
    <phoneticPr fontId="2"/>
  </si>
  <si>
    <t>v</t>
    <phoneticPr fontId="2"/>
  </si>
  <si>
    <t>w</t>
    <phoneticPr fontId="2"/>
  </si>
  <si>
    <t>x</t>
    <phoneticPr fontId="2"/>
  </si>
  <si>
    <t>y</t>
    <phoneticPr fontId="2"/>
  </si>
  <si>
    <t>z</t>
    <phoneticPr fontId="2"/>
  </si>
  <si>
    <t>aa</t>
    <phoneticPr fontId="2"/>
  </si>
  <si>
    <t>ab</t>
    <phoneticPr fontId="2"/>
  </si>
  <si>
    <t>ac</t>
    <phoneticPr fontId="2"/>
  </si>
  <si>
    <t>ad</t>
    <phoneticPr fontId="2"/>
  </si>
  <si>
    <t>ae</t>
    <phoneticPr fontId="2"/>
  </si>
  <si>
    <t>af</t>
    <phoneticPr fontId="2"/>
  </si>
  <si>
    <t>ag</t>
    <phoneticPr fontId="2"/>
  </si>
  <si>
    <t>ah</t>
    <phoneticPr fontId="2"/>
  </si>
  <si>
    <t>ai</t>
    <phoneticPr fontId="2"/>
  </si>
  <si>
    <t>・職種ごとの勤務時間を「○：○○～○：○○」と表記することが困難な場合は、No18～33を活用し、</t>
    <rPh sb="45" eb="47">
      <t>カツヨウ</t>
    </rPh>
    <phoneticPr fontId="2"/>
  </si>
  <si>
    <t xml:space="preserve">   勤務時間数のみを入力してください。</t>
    <phoneticPr fontId="2"/>
  </si>
  <si>
    <t>・No18～33以外は始業時刻・終業時刻・休憩時間等を入力すると勤務時間数が計算されますが、</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phoneticPr fontId="2"/>
  </si>
  <si>
    <t xml:space="preserve">   入力の補助を目的とするものですので、結果に誤りがないかご確認ください。</t>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</si>
  <si>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</si>
  <si>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</si>
  <si>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≪提出不要≫</t>
    <rPh sb="1" eb="3">
      <t>テイシュツ</t>
    </rPh>
    <rPh sb="3" eb="5">
      <t>フヨウ</t>
    </rPh>
    <phoneticPr fontId="2"/>
  </si>
  <si>
    <t>従業者の勤務の体制及び勤務形態一覧表　記入方法　（特定施設入居者生活介護）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トクテイ</t>
    </rPh>
    <rPh sb="27" eb="29">
      <t>シセツ</t>
    </rPh>
    <rPh sb="29" eb="32">
      <t>ニュウキョシャ</t>
    </rPh>
    <rPh sb="32" eb="34">
      <t>セイカツ</t>
    </rPh>
    <rPh sb="34" eb="36">
      <t>カイゴ</t>
    </rPh>
    <phoneticPr fontId="5"/>
  </si>
  <si>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</si>
  <si>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</si>
  <si>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</si>
  <si>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</si>
  <si>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</si>
  <si>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(1) 「４週」・「暦月」のいずれかを選択してください。</t>
    <rPh sb="7" eb="8">
      <t>シュウ</t>
    </rPh>
    <rPh sb="11" eb="12">
      <t>レキ</t>
    </rPh>
    <rPh sb="12" eb="13">
      <t>ツキ</t>
    </rPh>
    <rPh sb="20" eb="22">
      <t>センタク</t>
    </rPh>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</si>
  <si>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</si>
  <si>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</si>
  <si>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　(4) 利用者数を入力してください。利用者数は、前年度の平均値（前年度の利用者延数を当該前年度の日数で除して得た数。小数点第2位以下を切り上げ）とします。</t>
    <rPh sb="5" eb="7">
      <t>リヨウ</t>
    </rPh>
    <rPh sb="7" eb="8">
      <t>シャ</t>
    </rPh>
    <rPh sb="8" eb="9">
      <t>スウ</t>
    </rPh>
    <rPh sb="10" eb="12">
      <t>ニュウリョク</t>
    </rPh>
    <rPh sb="19" eb="21">
      <t>リヨウ</t>
    </rPh>
    <rPh sb="21" eb="22">
      <t>シャ</t>
    </rPh>
    <rPh sb="22" eb="23">
      <t>スウ</t>
    </rPh>
    <rPh sb="23" eb="24">
      <t>イリスウ</t>
    </rPh>
    <rPh sb="25" eb="28">
      <t>ゼンネンド</t>
    </rPh>
    <rPh sb="29" eb="32">
      <t>ヘイキンチ</t>
    </rPh>
    <rPh sb="33" eb="36">
      <t>ゼンネンド</t>
    </rPh>
    <rPh sb="37" eb="40">
      <t>リヨウシャ</t>
    </rPh>
    <rPh sb="40" eb="41">
      <t>ノ</t>
    </rPh>
    <rPh sb="41" eb="42">
      <t>スウ</t>
    </rPh>
    <rPh sb="43" eb="45">
      <t>トウガイ</t>
    </rPh>
    <rPh sb="45" eb="48">
      <t>ゼンネンド</t>
    </rPh>
    <rPh sb="49" eb="51">
      <t>ニッスウ</t>
    </rPh>
    <rPh sb="52" eb="53">
      <t>ジョ</t>
    </rPh>
    <rPh sb="55" eb="56">
      <t>エ</t>
    </rPh>
    <rPh sb="57" eb="58">
      <t>カズ</t>
    </rPh>
    <rPh sb="59" eb="62">
      <t>ショウスウテン</t>
    </rPh>
    <rPh sb="62" eb="63">
      <t>ダイ</t>
    </rPh>
    <rPh sb="64" eb="65">
      <t>イ</t>
    </rPh>
    <rPh sb="65" eb="67">
      <t>イカ</t>
    </rPh>
    <rPh sb="68" eb="69">
      <t>キ</t>
    </rPh>
    <rPh sb="70" eb="71">
      <t>ア</t>
    </rPh>
    <phoneticPr fontId="2"/>
  </si>
  <si>
    <t>　　  新規又は再開の場合は、推定数を入力してください。</t>
    <phoneticPr fontId="2"/>
  </si>
  <si>
    <t>　(5)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</si>
  <si>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xml:space="preserve"> 　　 記入の順序は、職種ごとにまとめてください。</t>
    <rPh sb="4" eb="6">
      <t>キニュウ</t>
    </rPh>
    <rPh sb="7" eb="9">
      <t>ジュンジョ</t>
    </rPh>
    <rPh sb="11" eb="13">
      <t>ショクシュ</t>
    </rPh>
    <phoneticPr fontId="2"/>
  </si>
  <si>
    <t>職種名</t>
    <rPh sb="0" eb="2">
      <t>ショクシュ</t>
    </rPh>
    <rPh sb="2" eb="3">
      <t>メイ</t>
    </rPh>
    <phoneticPr fontId="2"/>
  </si>
  <si>
    <t>管理者</t>
    <rPh sb="0" eb="3">
      <t>カンリシャ</t>
    </rPh>
    <phoneticPr fontId="2"/>
  </si>
  <si>
    <t>生活相談員</t>
    <rPh sb="0" eb="2">
      <t>セイカツ</t>
    </rPh>
    <rPh sb="2" eb="5">
      <t>ソウダンイン</t>
    </rPh>
    <phoneticPr fontId="2"/>
  </si>
  <si>
    <t>機能訓練指導員</t>
    <rPh sb="0" eb="2">
      <t>キノウ</t>
    </rPh>
    <rPh sb="2" eb="4">
      <t>クンレン</t>
    </rPh>
    <rPh sb="4" eb="7">
      <t>シドウイン</t>
    </rPh>
    <phoneticPr fontId="2"/>
  </si>
  <si>
    <t>計画作成担当者</t>
    <rPh sb="0" eb="2">
      <t>ケイカク</t>
    </rPh>
    <rPh sb="2" eb="4">
      <t>サクセイ</t>
    </rPh>
    <rPh sb="4" eb="7">
      <t>タントウシャ</t>
    </rPh>
    <phoneticPr fontId="2"/>
  </si>
  <si>
    <t>　(6)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5"/>
  </si>
  <si>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</si>
  <si>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非常勤で兼務</t>
    <rPh sb="0" eb="1">
      <t>ヒ</t>
    </rPh>
    <rPh sb="1" eb="3">
      <t>ジョウキン</t>
    </rPh>
    <rPh sb="4" eb="6">
      <t>ケンム</t>
    </rPh>
    <phoneticPr fontId="2"/>
  </si>
  <si>
    <t>（注）常勤・非常勤の区分について</t>
    <rPh sb="1" eb="2">
      <t>チュウ</t>
    </rPh>
    <rPh sb="3" eb="5">
      <t>ジョウキン</t>
    </rPh>
    <rPh sb="6" eb="9">
      <t>ヒジョウキン</t>
    </rPh>
    <rPh sb="10" eb="12">
      <t>クブン</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</si>
  <si>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</si>
  <si>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</si>
  <si>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　(7)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</si>
  <si>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xml:space="preserve"> 　　 複数の資格を保有する従業者については、当該事業所にて従事する業務に最も関連する資格１つを選択してください。人員基準上、求められている資格等は必ずご記入ください。</t>
    <rPh sb="4" eb="6">
      <t>フクスウ</t>
    </rPh>
    <rPh sb="7" eb="9">
      <t>シカク</t>
    </rPh>
    <rPh sb="10" eb="12">
      <t>ホユウ</t>
    </rPh>
    <rPh sb="14" eb="17">
      <t>ジュウギョウシャ</t>
    </rPh>
    <rPh sb="23" eb="25">
      <t>トウガイ</t>
    </rPh>
    <rPh sb="25" eb="28">
      <t>ジギョウショ</t>
    </rPh>
    <rPh sb="30" eb="32">
      <t>ジュウジ</t>
    </rPh>
    <rPh sb="34" eb="36">
      <t>ギョウム</t>
    </rPh>
    <rPh sb="37" eb="38">
      <t>モット</t>
    </rPh>
    <rPh sb="39" eb="41">
      <t>カンレン</t>
    </rPh>
    <rPh sb="43" eb="45">
      <t>シカク</t>
    </rPh>
    <rPh sb="48" eb="50">
      <t>センタク</t>
    </rPh>
    <rPh sb="57" eb="59">
      <t>ジンイン</t>
    </rPh>
    <rPh sb="59" eb="61">
      <t>キジュン</t>
    </rPh>
    <rPh sb="61" eb="62">
      <t>ジョウ</t>
    </rPh>
    <rPh sb="63" eb="64">
      <t>モト</t>
    </rPh>
    <rPh sb="70" eb="72">
      <t>シカク</t>
    </rPh>
    <rPh sb="72" eb="73">
      <t>トウ</t>
    </rPh>
    <rPh sb="74" eb="75">
      <t>カナラ</t>
    </rPh>
    <rPh sb="77" eb="79">
      <t>キニュウ</t>
    </rPh>
    <phoneticPr fontId="2"/>
  </si>
  <si>
    <t>　　 ※選択した資格及び研修に関して、必要に応じて、資格証又は研修修了証等の写しを添付資料として提出してください。</t>
    <rPh sb="4" eb="6">
      <t>センタク</t>
    </rPh>
    <rPh sb="8" eb="10">
      <t>シカク</t>
    </rPh>
    <rPh sb="10" eb="11">
      <t>オヨ</t>
    </rPh>
    <rPh sb="12" eb="14">
      <t>ケンシュウ</t>
    </rPh>
    <rPh sb="15" eb="16">
      <t>カン</t>
    </rPh>
    <rPh sb="19" eb="21">
      <t>ヒツヨウ</t>
    </rPh>
    <rPh sb="22" eb="23">
      <t>オウ</t>
    </rPh>
    <rPh sb="26" eb="29">
      <t>シカクショウ</t>
    </rPh>
    <rPh sb="29" eb="30">
      <t>マタ</t>
    </rPh>
    <rPh sb="31" eb="33">
      <t>ケンシュウ</t>
    </rPh>
    <rPh sb="33" eb="35">
      <t>シュウリョウ</t>
    </rPh>
    <rPh sb="35" eb="37">
      <t>ショウトウ</t>
    </rPh>
    <rPh sb="38" eb="39">
      <t>ウツ</t>
    </rPh>
    <rPh sb="41" eb="43">
      <t>テンプ</t>
    </rPh>
    <rPh sb="43" eb="45">
      <t>シリョウ</t>
    </rPh>
    <rPh sb="48" eb="50">
      <t>テイシュツ</t>
    </rPh>
    <phoneticPr fontId="2"/>
  </si>
  <si>
    <t>　(8) 従業者の氏名を記入してください。</t>
    <rPh sb="5" eb="8">
      <t>ジュウギョウシャ</t>
    </rPh>
    <rPh sb="9" eb="11">
      <t>シメイ</t>
    </rPh>
    <rPh sb="12" eb="14">
      <t>キニュウ</t>
    </rPh>
    <phoneticPr fontId="2"/>
  </si>
  <si>
    <t>　(9) 申請する事業に係る従業者（管理者を含む。）の1ヶ月分の勤務時間を入力してください。（別シートの「シフト記号表」を作成し、シフト記号を選択または入力してください。）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rPh sb="47" eb="48">
      <t>ベツ</t>
    </rPh>
    <rPh sb="56" eb="58">
      <t>キゴウ</t>
    </rPh>
    <rPh sb="58" eb="59">
      <t>ヒョウ</t>
    </rPh>
    <rPh sb="61" eb="63">
      <t>サクセイ</t>
    </rPh>
    <rPh sb="68" eb="70">
      <t>キゴウ</t>
    </rPh>
    <rPh sb="71" eb="73">
      <t>センタク</t>
    </rPh>
    <rPh sb="76" eb="78">
      <t>ニュウリョク</t>
    </rPh>
    <phoneticPr fontId="2"/>
  </si>
  <si>
    <t>　　  ※ 指定基準の確認に際しては、４週分の入力で差し支えありません。</t>
  </si>
  <si>
    <t>　(10)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</si>
  <si>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</si>
  <si>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(11)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</si>
  <si>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(12)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</si>
  <si>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</si>
  <si>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　　　 その他、特記事項欄としてもご活用ください。</t>
    <rPh sb="6" eb="7">
      <t>タ</t>
    </rPh>
    <rPh sb="8" eb="10">
      <t>トッキ</t>
    </rPh>
    <rPh sb="10" eb="12">
      <t>ジコウ</t>
    </rPh>
    <rPh sb="12" eb="13">
      <t>ラン</t>
    </rPh>
    <rPh sb="18" eb="20">
      <t>カツヨウ</t>
    </rPh>
    <phoneticPr fontId="2"/>
  </si>
  <si>
    <t>　(13)【任意入力】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2"/>
  </si>
  <si>
    <t>　　　　○ 常勤換算方法とは、非常勤の従業者について「事業所の従業者の勤務延時間数を当該事業所において常勤の従業者が勤務すべき時間数で除することにより、</t>
    <phoneticPr fontId="2"/>
  </si>
  <si>
    <t>　　　　　常勤の従業者の員数に換算する方法」であるため、常勤の従業者については常勤換算方法によらず、実人数で計算する。</t>
    <phoneticPr fontId="2"/>
  </si>
  <si>
    <r>
      <t>　　　　　したがって、勤務形態「</t>
    </r>
    <r>
      <rPr>
        <sz val="11"/>
        <color rgb="FF000000"/>
        <rFont val="Calibri"/>
        <family val="2"/>
      </rPr>
      <t>A</t>
    </r>
    <r>
      <rPr>
        <sz val="11"/>
        <color rgb="FF000000"/>
        <rFont val="游ゴシック"/>
        <family val="3"/>
        <charset val="128"/>
        <scheme val="minor"/>
      </rPr>
      <t>：常勤で専従」及び「</t>
    </r>
    <r>
      <rPr>
        <sz val="11"/>
        <color rgb="FF000000"/>
        <rFont val="Calibri"/>
        <family val="2"/>
      </rPr>
      <t>B</t>
    </r>
    <r>
      <rPr>
        <sz val="11"/>
        <color rgb="FF000000"/>
        <rFont val="游ゴシック"/>
        <family val="3"/>
        <charset val="128"/>
        <scheme val="minor"/>
      </rPr>
      <t>：常勤で兼務」については、実態に応じて「常勤換算の対象時間数」及び「常勤換算方法対象外の常勤の従業者の人数」を確認し、</t>
    </r>
    <phoneticPr fontId="2"/>
  </si>
  <si>
    <t>　　　　　手入力すること。</t>
    <phoneticPr fontId="2"/>
  </si>
  <si>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2"/>
  </si>
  <si>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2"/>
  </si>
  <si>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2"/>
  </si>
  <si>
    <t>○○○○</t>
    <phoneticPr fontId="2"/>
  </si>
  <si>
    <t>(4) 
職種</t>
    <phoneticPr fontId="5"/>
  </si>
  <si>
    <t>(5)
勤務
形態</t>
    <phoneticPr fontId="5"/>
  </si>
  <si>
    <t>(6) 資格</t>
    <rPh sb="4" eb="6">
      <t>シカク</t>
    </rPh>
    <phoneticPr fontId="2"/>
  </si>
  <si>
    <t>(7) 氏　名</t>
    <phoneticPr fontId="5"/>
  </si>
  <si>
    <t>(8)</t>
    <phoneticPr fontId="2"/>
  </si>
  <si>
    <r>
      <t xml:space="preserve">(10)
</t>
    </r>
    <r>
      <rPr>
        <sz val="11"/>
        <rFont val="HGSｺﾞｼｯｸM"/>
        <family val="3"/>
        <charset val="128"/>
      </rPr>
      <t>週平均
勤務時間数</t>
    </r>
    <rPh sb="6" eb="8">
      <t>ヘイキン</t>
    </rPh>
    <rPh sb="9" eb="11">
      <t>キンム</t>
    </rPh>
    <rPh sb="11" eb="13">
      <t>ジカン</t>
    </rPh>
    <rPh sb="13" eb="14">
      <t>スウ</t>
    </rPh>
    <phoneticPr fontId="5"/>
  </si>
  <si>
    <t>(11)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5"/>
  </si>
  <si>
    <t>A</t>
  </si>
  <si>
    <t>ー</t>
  </si>
  <si>
    <t>厚労　太郎</t>
    <rPh sb="0" eb="2">
      <t>コウロウ</t>
    </rPh>
    <rPh sb="3" eb="5">
      <t>タロウ</t>
    </rPh>
    <phoneticPr fontId="2"/>
  </si>
  <si>
    <t>b</t>
  </si>
  <si>
    <t>社会福祉主事任用資格</t>
    <rPh sb="0" eb="2">
      <t>シャカイ</t>
    </rPh>
    <rPh sb="2" eb="4">
      <t>フクシ</t>
    </rPh>
    <rPh sb="4" eb="6">
      <t>シュジ</t>
    </rPh>
    <rPh sb="6" eb="8">
      <t>ニンヨウ</t>
    </rPh>
    <rPh sb="8" eb="10">
      <t>シカク</t>
    </rPh>
    <phoneticPr fontId="2"/>
  </si>
  <si>
    <t>○○　A男</t>
    <rPh sb="4" eb="5">
      <t>オトコ</t>
    </rPh>
    <phoneticPr fontId="2"/>
  </si>
  <si>
    <t>看護師</t>
    <rPh sb="0" eb="3">
      <t>カンゴシ</t>
    </rPh>
    <phoneticPr fontId="43"/>
  </si>
  <si>
    <t>○○　B子</t>
    <rPh sb="4" eb="5">
      <t>コ</t>
    </rPh>
    <phoneticPr fontId="2"/>
  </si>
  <si>
    <t>B</t>
  </si>
  <si>
    <t>看護師</t>
    <rPh sb="0" eb="3">
      <t>カンゴシ</t>
    </rPh>
    <phoneticPr fontId="2"/>
  </si>
  <si>
    <t>○○　C太</t>
    <rPh sb="4" eb="5">
      <t>タ</t>
    </rPh>
    <phoneticPr fontId="2"/>
  </si>
  <si>
    <t>f</t>
  </si>
  <si>
    <t>○○　D美</t>
    <rPh sb="4" eb="5">
      <t>ウツク</t>
    </rPh>
    <phoneticPr fontId="2"/>
  </si>
  <si>
    <t>○○　E太</t>
    <phoneticPr fontId="2"/>
  </si>
  <si>
    <t>○○　E子</t>
    <rPh sb="4" eb="5">
      <t>コ</t>
    </rPh>
    <phoneticPr fontId="2"/>
  </si>
  <si>
    <t>介護福祉士</t>
    <rPh sb="0" eb="2">
      <t>カイゴ</t>
    </rPh>
    <rPh sb="2" eb="5">
      <t>フクシシ</t>
    </rPh>
    <phoneticPr fontId="2"/>
  </si>
  <si>
    <t>○○　F子</t>
    <rPh sb="4" eb="5">
      <t>コ</t>
    </rPh>
    <phoneticPr fontId="2"/>
  </si>
  <si>
    <t>○○　G太</t>
    <rPh sb="4" eb="5">
      <t>タ</t>
    </rPh>
    <phoneticPr fontId="2"/>
  </si>
  <si>
    <t>○○　H美</t>
    <rPh sb="4" eb="5">
      <t>ミ</t>
    </rPh>
    <phoneticPr fontId="2"/>
  </si>
  <si>
    <t>○○　J太郎</t>
    <rPh sb="4" eb="6">
      <t>タロウ</t>
    </rPh>
    <phoneticPr fontId="2"/>
  </si>
  <si>
    <t>○○　K子</t>
    <rPh sb="4" eb="5">
      <t>コ</t>
    </rPh>
    <phoneticPr fontId="2"/>
  </si>
  <si>
    <t>d</t>
  </si>
  <si>
    <t>C</t>
  </si>
  <si>
    <t>○○　L太</t>
    <rPh sb="4" eb="5">
      <t>タ</t>
    </rPh>
    <phoneticPr fontId="2"/>
  </si>
  <si>
    <t>○○　M子</t>
    <rPh sb="4" eb="5">
      <t>コ</t>
    </rPh>
    <phoneticPr fontId="2"/>
  </si>
  <si>
    <t>○○　N男</t>
    <rPh sb="4" eb="5">
      <t>オトコ</t>
    </rPh>
    <phoneticPr fontId="2"/>
  </si>
  <si>
    <t>○○　P子</t>
    <rPh sb="4" eb="5">
      <t>コ</t>
    </rPh>
    <phoneticPr fontId="2"/>
  </si>
  <si>
    <t>○○　R次郎</t>
    <rPh sb="4" eb="6">
      <t>ジロウ</t>
    </rPh>
    <phoneticPr fontId="2"/>
  </si>
  <si>
    <t>i</t>
  </si>
  <si>
    <t>○○　S子</t>
    <rPh sb="4" eb="5">
      <t>コ</t>
    </rPh>
    <phoneticPr fontId="2"/>
  </si>
  <si>
    <t>○○　T太</t>
    <rPh sb="4" eb="5">
      <t>タ</t>
    </rPh>
    <phoneticPr fontId="2"/>
  </si>
  <si>
    <t>○○　U子</t>
    <rPh sb="4" eb="5">
      <t>コ</t>
    </rPh>
    <phoneticPr fontId="2"/>
  </si>
  <si>
    <t>○○　V男</t>
    <rPh sb="4" eb="5">
      <t>オトコ</t>
    </rPh>
    <phoneticPr fontId="2"/>
  </si>
  <si>
    <t>○○　W子</t>
    <rPh sb="4" eb="5">
      <t>コ</t>
    </rPh>
    <phoneticPr fontId="2"/>
  </si>
  <si>
    <t>○○　X太郎</t>
    <rPh sb="4" eb="6">
      <t>タロウ</t>
    </rPh>
    <phoneticPr fontId="2"/>
  </si>
  <si>
    <t>○○　Y子</t>
    <rPh sb="4" eb="5">
      <t>コ</t>
    </rPh>
    <phoneticPr fontId="2"/>
  </si>
  <si>
    <t>○○　Z男</t>
    <rPh sb="4" eb="5">
      <t>オトコ</t>
    </rPh>
    <phoneticPr fontId="2"/>
  </si>
  <si>
    <t>○○　AA三郎</t>
    <rPh sb="5" eb="7">
      <t>サブロウ</t>
    </rPh>
    <phoneticPr fontId="2"/>
  </si>
  <si>
    <t>○○　BB子</t>
    <rPh sb="5" eb="6">
      <t>コ</t>
    </rPh>
    <phoneticPr fontId="2"/>
  </si>
  <si>
    <t>○○　CC次郎</t>
    <rPh sb="5" eb="7">
      <t>ジロウ</t>
    </rPh>
    <phoneticPr fontId="2"/>
  </si>
  <si>
    <t>(12)【任意入力】人員基準の確認（看護職員・介護職員）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2"/>
  </si>
  <si>
    <t>（夜勤）16:00～翌9:00勤務</t>
    <rPh sb="1" eb="3">
      <t>ヤキン</t>
    </rPh>
    <rPh sb="10" eb="11">
      <t>ヨク</t>
    </rPh>
    <rPh sb="15" eb="17">
      <t>キンム</t>
    </rPh>
    <phoneticPr fontId="2"/>
  </si>
  <si>
    <t>（夜勤）16:00～翌9:00勤務</t>
    <phoneticPr fontId="2"/>
  </si>
  <si>
    <t>1日に2回勤務する場合</t>
    <rPh sb="1" eb="2">
      <t>ニチ</t>
    </rPh>
    <rPh sb="4" eb="5">
      <t>カイ</t>
    </rPh>
    <rPh sb="5" eb="7">
      <t>キンム</t>
    </rPh>
    <rPh sb="9" eb="11">
      <t>バアイ</t>
    </rPh>
    <phoneticPr fontId="2"/>
  </si>
  <si>
    <t>1日に2回勤務する場合</t>
    <phoneticPr fontId="2"/>
  </si>
  <si>
    <t>１．サービス種別</t>
    <rPh sb="6" eb="8">
      <t>シュベツ</t>
    </rPh>
    <phoneticPr fontId="2"/>
  </si>
  <si>
    <t>サービス種別</t>
    <rPh sb="4" eb="6">
      <t>シュベツ</t>
    </rPh>
    <phoneticPr fontId="2"/>
  </si>
  <si>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2"/>
  </si>
  <si>
    <t>特定施設入居者生活介護・介護予防特定施設入居者生活介護</t>
    <rPh sb="0" eb="2">
      <t>トクテイ</t>
    </rPh>
    <rPh sb="2" eb="4">
      <t>シセツ</t>
    </rPh>
    <rPh sb="4" eb="7">
      <t>ニュウキョシャ</t>
    </rPh>
    <rPh sb="7" eb="9">
      <t>セイカツ</t>
    </rPh>
    <rPh sb="9" eb="11">
      <t>カイゴ</t>
    </rPh>
    <rPh sb="12" eb="14">
      <t>カイゴ</t>
    </rPh>
    <rPh sb="14" eb="16">
      <t>ヨボウ</t>
    </rPh>
    <rPh sb="16" eb="18">
      <t>トクテイ</t>
    </rPh>
    <rPh sb="18" eb="20">
      <t>シセツ</t>
    </rPh>
    <rPh sb="20" eb="23">
      <t>ニュウキョシャ</t>
    </rPh>
    <rPh sb="23" eb="25">
      <t>セイカツ</t>
    </rPh>
    <rPh sb="25" eb="27">
      <t>カイゴ</t>
    </rPh>
    <phoneticPr fontId="2"/>
  </si>
  <si>
    <t>外部サービス利用型特定施設入居者生活介護</t>
    <rPh sb="0" eb="2">
      <t>ガイブ</t>
    </rPh>
    <rPh sb="6" eb="8">
      <t>リヨウ</t>
    </rPh>
    <rPh sb="8" eb="9">
      <t>ガタ</t>
    </rPh>
    <rPh sb="9" eb="11">
      <t>トクテイ</t>
    </rPh>
    <rPh sb="11" eb="13">
      <t>シセツ</t>
    </rPh>
    <rPh sb="13" eb="16">
      <t>ニュウキョシャ</t>
    </rPh>
    <rPh sb="16" eb="18">
      <t>セイカツ</t>
    </rPh>
    <rPh sb="18" eb="20">
      <t>カイゴ</t>
    </rPh>
    <phoneticPr fontId="2"/>
  </si>
  <si>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2"/>
  </si>
  <si>
    <t>地域密着型特定施設入居者生活介護（サテライト型）</t>
    <rPh sb="0" eb="2">
      <t>チイキ</t>
    </rPh>
    <rPh sb="2" eb="5">
      <t>ミッチャクガタ</t>
    </rPh>
    <rPh sb="5" eb="7">
      <t>トクテイ</t>
    </rPh>
    <rPh sb="7" eb="9">
      <t>シセツ</t>
    </rPh>
    <rPh sb="9" eb="12">
      <t>ニュウキョシャ</t>
    </rPh>
    <rPh sb="12" eb="14">
      <t>セイカツ</t>
    </rPh>
    <rPh sb="14" eb="16">
      <t>カイゴ</t>
    </rPh>
    <rPh sb="22" eb="23">
      <t>ガタ</t>
    </rPh>
    <phoneticPr fontId="2"/>
  </si>
  <si>
    <t>特定施設入居者生活介護・短期入所生活介護</t>
    <rPh sb="0" eb="2">
      <t>トクテイ</t>
    </rPh>
    <rPh sb="2" eb="4">
      <t>シセツ</t>
    </rPh>
    <rPh sb="4" eb="7">
      <t>ニュウキョシャ</t>
    </rPh>
    <rPh sb="7" eb="9">
      <t>セイカツ</t>
    </rPh>
    <rPh sb="9" eb="11">
      <t>カイゴ</t>
    </rPh>
    <rPh sb="12" eb="14">
      <t>タンキ</t>
    </rPh>
    <rPh sb="14" eb="16">
      <t>ニュウショ</t>
    </rPh>
    <rPh sb="16" eb="18">
      <t>セイカツ</t>
    </rPh>
    <rPh sb="18" eb="20">
      <t>カイゴ</t>
    </rPh>
    <phoneticPr fontId="2"/>
  </si>
  <si>
    <t>特定施設入居者生活介護・共用型認知症対応型通所介護</t>
    <rPh sb="0" eb="2">
      <t>トクテイ</t>
    </rPh>
    <rPh sb="2" eb="4">
      <t>シセツ</t>
    </rPh>
    <rPh sb="4" eb="7">
      <t>ニュウキョシャ</t>
    </rPh>
    <rPh sb="7" eb="9">
      <t>セイカツ</t>
    </rPh>
    <rPh sb="9" eb="11">
      <t>カイゴ</t>
    </rPh>
    <rPh sb="12" eb="14">
      <t>キョウヨウ</t>
    </rPh>
    <rPh sb="14" eb="15">
      <t>ガタ</t>
    </rPh>
    <rPh sb="15" eb="18">
      <t>ニンチショウ</t>
    </rPh>
    <rPh sb="18" eb="20">
      <t>タイオウ</t>
    </rPh>
    <rPh sb="20" eb="21">
      <t>ガタ</t>
    </rPh>
    <rPh sb="21" eb="23">
      <t>ツウショ</t>
    </rPh>
    <rPh sb="23" eb="25">
      <t>カイゴ</t>
    </rPh>
    <phoneticPr fontId="2"/>
  </si>
  <si>
    <t>ー</t>
    <phoneticPr fontId="2"/>
  </si>
  <si>
    <t>２．職種名・資格名称</t>
    <rPh sb="2" eb="4">
      <t>ショクシュ</t>
    </rPh>
    <rPh sb="4" eb="5">
      <t>メイ</t>
    </rPh>
    <rPh sb="6" eb="8">
      <t>シカク</t>
    </rPh>
    <rPh sb="8" eb="10">
      <t>メイショウ</t>
    </rPh>
    <phoneticPr fontId="2"/>
  </si>
  <si>
    <t>資格</t>
    <rPh sb="0" eb="2">
      <t>シカク</t>
    </rPh>
    <phoneticPr fontId="2"/>
  </si>
  <si>
    <t>理学療法士</t>
    <rPh sb="0" eb="2">
      <t>リガク</t>
    </rPh>
    <rPh sb="2" eb="5">
      <t>リョウホウシ</t>
    </rPh>
    <phoneticPr fontId="2"/>
  </si>
  <si>
    <t>介護支援専門員</t>
    <rPh sb="0" eb="2">
      <t>カイゴ</t>
    </rPh>
    <rPh sb="2" eb="4">
      <t>シエン</t>
    </rPh>
    <rPh sb="4" eb="7">
      <t>センモンイン</t>
    </rPh>
    <phoneticPr fontId="2"/>
  </si>
  <si>
    <t>准看護師</t>
    <rPh sb="0" eb="4">
      <t>ジュンカンゴシ</t>
    </rPh>
    <phoneticPr fontId="2"/>
  </si>
  <si>
    <t>作業療法士</t>
    <rPh sb="0" eb="2">
      <t>サギョウ</t>
    </rPh>
    <rPh sb="2" eb="5">
      <t>リョウホウシ</t>
    </rPh>
    <phoneticPr fontId="2"/>
  </si>
  <si>
    <t>言語聴覚士</t>
    <rPh sb="0" eb="2">
      <t>ゲンゴ</t>
    </rPh>
    <rPh sb="2" eb="5">
      <t>チョウカクシ</t>
    </rPh>
    <phoneticPr fontId="2"/>
  </si>
  <si>
    <t>柔道整復師</t>
    <rPh sb="0" eb="2">
      <t>ジュウドウ</t>
    </rPh>
    <rPh sb="2" eb="5">
      <t>セイフクシ</t>
    </rPh>
    <phoneticPr fontId="2"/>
  </si>
  <si>
    <t>あん摩マッサージ指圧師</t>
    <rPh sb="2" eb="3">
      <t>マ</t>
    </rPh>
    <rPh sb="8" eb="11">
      <t>シアツシ</t>
    </rPh>
    <phoneticPr fontId="2"/>
  </si>
  <si>
    <t>はり師</t>
    <rPh sb="2" eb="3">
      <t>シ</t>
    </rPh>
    <phoneticPr fontId="2"/>
  </si>
  <si>
    <t>きゅう師</t>
    <rPh sb="3" eb="4">
      <t>シ</t>
    </rPh>
    <phoneticPr fontId="2"/>
  </si>
  <si>
    <t>【自治体の皆様へ】</t>
    <rPh sb="1" eb="4">
      <t>ジチタイ</t>
    </rPh>
    <rPh sb="5" eb="7">
      <t>ミナサマ</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</si>
  <si>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</si>
  <si>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　21行目・・・「職種」</t>
    <rPh sb="3" eb="5">
      <t>ギョウメ</t>
    </rPh>
    <rPh sb="9" eb="11">
      <t>ショクシュ</t>
    </rPh>
    <phoneticPr fontId="2"/>
  </si>
  <si>
    <t>　C列・・・「管理者」</t>
    <rPh sb="2" eb="3">
      <t>レツ</t>
    </rPh>
    <rPh sb="7" eb="10">
      <t>カンリシャ</t>
    </rPh>
    <phoneticPr fontId="2"/>
  </si>
  <si>
    <t>　D列・・・「生活相談員」</t>
    <rPh sb="2" eb="3">
      <t>レツ</t>
    </rPh>
    <rPh sb="7" eb="9">
      <t>セイカツ</t>
    </rPh>
    <rPh sb="9" eb="12">
      <t>ソウダンイン</t>
    </rPh>
    <phoneticPr fontId="2"/>
  </si>
  <si>
    <t>　E列・・・「看護職員」</t>
    <rPh sb="2" eb="3">
      <t>レツ</t>
    </rPh>
    <rPh sb="7" eb="9">
      <t>カンゴ</t>
    </rPh>
    <rPh sb="9" eb="11">
      <t>ショクイン</t>
    </rPh>
    <phoneticPr fontId="2"/>
  </si>
  <si>
    <t>　F列・・・「介護職員」</t>
    <rPh sb="2" eb="3">
      <t>レツ</t>
    </rPh>
    <rPh sb="7" eb="9">
      <t>カイゴ</t>
    </rPh>
    <rPh sb="9" eb="11">
      <t>ショクイン</t>
    </rPh>
    <phoneticPr fontId="2"/>
  </si>
  <si>
    <t>　G列・・・「機能訓練指導員」</t>
    <rPh sb="2" eb="3">
      <t>レツ</t>
    </rPh>
    <rPh sb="7" eb="9">
      <t>キノウ</t>
    </rPh>
    <rPh sb="9" eb="11">
      <t>クンレン</t>
    </rPh>
    <rPh sb="11" eb="14">
      <t>シドウイン</t>
    </rPh>
    <phoneticPr fontId="2"/>
  </si>
  <si>
    <t>　H列・・・「計画作成担当者」</t>
    <rPh sb="2" eb="3">
      <t>レツ</t>
    </rPh>
    <rPh sb="7" eb="9">
      <t>ケイカク</t>
    </rPh>
    <rPh sb="9" eb="11">
      <t>サクセイ</t>
    </rPh>
    <rPh sb="11" eb="14">
      <t>タントウシャ</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</si>
  <si>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</si>
  <si>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</si>
  <si>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※職種を追加したい場合は、21行目に職種名を追加し、それぞれの列に必要資格を入力してください。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</si>
  <si>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</si>
  <si>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</si>
  <si>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</si>
  <si>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</si>
  <si>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</si>
  <si>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（別紙５）</t>
    <phoneticPr fontId="5"/>
  </si>
  <si>
    <t>事業所・施設名</t>
    <rPh sb="0" eb="3">
      <t>ジギョウショ</t>
    </rPh>
    <rPh sb="4" eb="6">
      <t>シセツ</t>
    </rPh>
    <rPh sb="6" eb="7">
      <t>メイ</t>
    </rPh>
    <phoneticPr fontId="5"/>
  </si>
  <si>
    <t>指定居宅サービス事業者等による介護給付費の割引に係る割引率の設定について</t>
    <rPh sb="0" eb="2">
      <t>シテイ</t>
    </rPh>
    <rPh sb="2" eb="4">
      <t>キョタク</t>
    </rPh>
    <rPh sb="8" eb="11">
      <t>ジギョウシャ</t>
    </rPh>
    <rPh sb="11" eb="12">
      <t>トウ</t>
    </rPh>
    <rPh sb="17" eb="20">
      <t>キュウフヒ</t>
    </rPh>
    <rPh sb="21" eb="23">
      <t>ワリビキ</t>
    </rPh>
    <rPh sb="24" eb="25">
      <t>カカ</t>
    </rPh>
    <rPh sb="26" eb="28">
      <t>ワリビキ</t>
    </rPh>
    <rPh sb="28" eb="29">
      <t>リツ</t>
    </rPh>
    <rPh sb="30" eb="32">
      <t>セッテイ</t>
    </rPh>
    <phoneticPr fontId="5"/>
  </si>
  <si>
    <t>　1　割引率等</t>
    <rPh sb="3" eb="6">
      <t>ワリビキリツ</t>
    </rPh>
    <rPh sb="6" eb="7">
      <t>トウ</t>
    </rPh>
    <phoneticPr fontId="5"/>
  </si>
  <si>
    <t>事業所番号</t>
    <rPh sb="0" eb="3">
      <t>ジギョウショ</t>
    </rPh>
    <rPh sb="3" eb="5">
      <t>バンゴウ</t>
    </rPh>
    <phoneticPr fontId="5"/>
  </si>
  <si>
    <t>サービスの種類</t>
    <rPh sb="5" eb="7">
      <t>シュルイ</t>
    </rPh>
    <phoneticPr fontId="5"/>
  </si>
  <si>
    <t>割引率</t>
    <rPh sb="0" eb="2">
      <t>ワリビキ</t>
    </rPh>
    <rPh sb="2" eb="3">
      <t>リツ</t>
    </rPh>
    <phoneticPr fontId="5"/>
  </si>
  <si>
    <t>適用条件</t>
    <rPh sb="0" eb="2">
      <t>テキヨウ</t>
    </rPh>
    <rPh sb="2" eb="4">
      <t>ジョウケン</t>
    </rPh>
    <phoneticPr fontId="5"/>
  </si>
  <si>
    <t>（例）10</t>
    <rPh sb="1" eb="2">
      <t>レイ</t>
    </rPh>
    <phoneticPr fontId="5"/>
  </si>
  <si>
    <t>％</t>
  </si>
  <si>
    <t>　（例）毎日　午後２時から午後４時まで</t>
    <rPh sb="2" eb="3">
      <t>レイ</t>
    </rPh>
    <rPh sb="4" eb="6">
      <t>マイニチ</t>
    </rPh>
    <rPh sb="7" eb="9">
      <t>ゴゴ</t>
    </rPh>
    <rPh sb="10" eb="11">
      <t>ジ</t>
    </rPh>
    <rPh sb="13" eb="15">
      <t>ゴゴ</t>
    </rPh>
    <rPh sb="16" eb="17">
      <t>ジ</t>
    </rPh>
    <phoneticPr fontId="5"/>
  </si>
  <si>
    <t>特定施設入居者生活介護</t>
    <rPh sb="0" eb="2">
      <t>トクテイ</t>
    </rPh>
    <rPh sb="2" eb="4">
      <t>シセツ</t>
    </rPh>
    <rPh sb="4" eb="7">
      <t>ニュウキョシャ</t>
    </rPh>
    <rPh sb="7" eb="9">
      <t>セイカツ</t>
    </rPh>
    <rPh sb="9" eb="11">
      <t>カイゴ</t>
    </rPh>
    <phoneticPr fontId="5"/>
  </si>
  <si>
    <t>介護老人福祉施設</t>
    <rPh sb="0" eb="2">
      <t>カイゴ</t>
    </rPh>
    <rPh sb="2" eb="4">
      <t>ロウジン</t>
    </rPh>
    <rPh sb="4" eb="6">
      <t>フクシ</t>
    </rPh>
    <rPh sb="6" eb="8">
      <t>シセツ</t>
    </rPh>
    <phoneticPr fontId="5"/>
  </si>
  <si>
    <t>介護予防特定施設入居者
生活介護</t>
    <rPh sb="0" eb="2">
      <t>カイゴ</t>
    </rPh>
    <rPh sb="2" eb="4">
      <t>ヨボウ</t>
    </rPh>
    <rPh sb="4" eb="6">
      <t>トクテイ</t>
    </rPh>
    <rPh sb="6" eb="8">
      <t>シセツ</t>
    </rPh>
    <rPh sb="8" eb="11">
      <t>ニュウキョシャ</t>
    </rPh>
    <rPh sb="12" eb="14">
      <t>セイカツ</t>
    </rPh>
    <rPh sb="14" eb="16">
      <t>カイゴ</t>
    </rPh>
    <phoneticPr fontId="5"/>
  </si>
  <si>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5"/>
  </si>
  <si>
    <t>　　記載してください。</t>
    <phoneticPr fontId="5"/>
  </si>
  <si>
    <t>　2　適用開始年月日</t>
    <rPh sb="3" eb="5">
      <t>テキヨウ</t>
    </rPh>
    <rPh sb="5" eb="7">
      <t>カイシ</t>
    </rPh>
    <rPh sb="7" eb="10">
      <t>ネンガッピ</t>
    </rPh>
    <phoneticPr fontId="5"/>
  </si>
  <si>
    <t>月</t>
    <rPh sb="0" eb="1">
      <t>ガツ</t>
    </rPh>
    <phoneticPr fontId="5"/>
  </si>
  <si>
    <t>日</t>
    <rPh sb="0" eb="1">
      <t>ニチ</t>
    </rPh>
    <phoneticPr fontId="5"/>
  </si>
  <si>
    <t>（別紙12-２）</t>
    <phoneticPr fontId="5"/>
  </si>
  <si>
    <t>認知症専門ケア加算に係る届出書</t>
    <rPh sb="0" eb="3">
      <t>ニンチショウ</t>
    </rPh>
    <rPh sb="3" eb="5">
      <t>センモン</t>
    </rPh>
    <rPh sb="7" eb="9">
      <t>カサン</t>
    </rPh>
    <rPh sb="10" eb="11">
      <t>カカ</t>
    </rPh>
    <rPh sb="12" eb="15">
      <t>トドケデショ</t>
    </rPh>
    <phoneticPr fontId="5"/>
  </si>
  <si>
    <t>（介護予防）短期入所生活介護、（介護予防）短期入所療養介護
（介護予防）特定施設入居者生活介護、（介護予防）認知症対応型共同生活介護
地域密着型特定施設入居者生活介護、地域密着型介護老人福祉施設入所者生活介護
介護老人福祉施設、介護老人保健施設、介護療養型医療施設、介護医療院</t>
    <phoneticPr fontId="5"/>
  </si>
  <si>
    <t>事 業 所 名</t>
    <phoneticPr fontId="5"/>
  </si>
  <si>
    <t>異動等区分</t>
    <phoneticPr fontId="5"/>
  </si>
  <si>
    <t>１　新規</t>
    <phoneticPr fontId="5"/>
  </si>
  <si>
    <t>２　変更</t>
    <phoneticPr fontId="5"/>
  </si>
  <si>
    <t>３　終了</t>
    <phoneticPr fontId="5"/>
  </si>
  <si>
    <t>施 設 種 別</t>
    <rPh sb="0" eb="1">
      <t>セ</t>
    </rPh>
    <rPh sb="2" eb="3">
      <t>セツ</t>
    </rPh>
    <rPh sb="4" eb="5">
      <t>シュ</t>
    </rPh>
    <rPh sb="6" eb="7">
      <t>ベツ</t>
    </rPh>
    <phoneticPr fontId="5"/>
  </si>
  <si>
    <t>１（介護予防）短期入所生活介護　</t>
    <rPh sb="2" eb="4">
      <t>カイゴ</t>
    </rPh>
    <rPh sb="4" eb="6">
      <t>ヨボウ</t>
    </rPh>
    <phoneticPr fontId="5"/>
  </si>
  <si>
    <t>２（介護予防）短期入所療養介護</t>
    <phoneticPr fontId="5"/>
  </si>
  <si>
    <t>４（介護予防）認知症対応型共同生活介護</t>
    <phoneticPr fontId="5"/>
  </si>
  <si>
    <t>５　地域密着型特定施設入居者生活介護　</t>
    <phoneticPr fontId="5"/>
  </si>
  <si>
    <t>６　地域密着型介護老人福祉施設入所者生活介護　</t>
    <phoneticPr fontId="5"/>
  </si>
  <si>
    <t>７　介護老人福祉施設</t>
    <phoneticPr fontId="5"/>
  </si>
  <si>
    <t>８　介護老人保健施設</t>
    <phoneticPr fontId="5"/>
  </si>
  <si>
    <t>９　介護医療院</t>
    <phoneticPr fontId="5"/>
  </si>
  <si>
    <t>届 出 項 目</t>
    <phoneticPr fontId="5"/>
  </si>
  <si>
    <t>１　認知症専門ケア加算（Ⅰ）　　　</t>
    <phoneticPr fontId="5"/>
  </si>
  <si>
    <t>２　認知症専門ケア加算（Ⅱ）</t>
  </si>
  <si>
    <t>有</t>
    <rPh sb="0" eb="1">
      <t>ア</t>
    </rPh>
    <phoneticPr fontId="5"/>
  </si>
  <si>
    <t>・</t>
    <phoneticPr fontId="5"/>
  </si>
  <si>
    <t>無</t>
    <rPh sb="0" eb="1">
      <t>ナ</t>
    </rPh>
    <phoneticPr fontId="5"/>
  </si>
  <si>
    <t>１．認知症専門ケア加算（Ⅰ）に係る届出内容</t>
    <rPh sb="15" eb="16">
      <t>カカ</t>
    </rPh>
    <rPh sb="17" eb="18">
      <t>トド</t>
    </rPh>
    <rPh sb="18" eb="19">
      <t>デ</t>
    </rPh>
    <rPh sb="19" eb="21">
      <t>ナイヨウ</t>
    </rPh>
    <phoneticPr fontId="5"/>
  </si>
  <si>
    <t>(1)</t>
    <phoneticPr fontId="5"/>
  </si>
  <si>
    <t>利用者又は入所者の総数のうち、日常生活自立度のランクⅢ、Ⅳ又はＭに該当する者</t>
    <rPh sb="3" eb="4">
      <t>マタ</t>
    </rPh>
    <rPh sb="5" eb="8">
      <t>ニュウショシャ</t>
    </rPh>
    <rPh sb="19" eb="22">
      <t>ジリツド</t>
    </rPh>
    <rPh sb="29" eb="30">
      <t>マタ</t>
    </rPh>
    <rPh sb="33" eb="35">
      <t>ガイトウ</t>
    </rPh>
    <rPh sb="37" eb="38">
      <t>シャ</t>
    </rPh>
    <phoneticPr fontId="5"/>
  </si>
  <si>
    <t>の割合が50％以上である</t>
  </si>
  <si>
    <t>①　利用者又は入所者の総数　注</t>
    <rPh sb="2" eb="5">
      <t>リヨウシャ</t>
    </rPh>
    <rPh sb="5" eb="6">
      <t>マタ</t>
    </rPh>
    <rPh sb="7" eb="10">
      <t>ニュウショシャ</t>
    </rPh>
    <rPh sb="11" eb="13">
      <t>ソウスウ</t>
    </rPh>
    <rPh sb="12" eb="13">
      <t>スウ</t>
    </rPh>
    <rPh sb="14" eb="15">
      <t>チュウ</t>
    </rPh>
    <phoneticPr fontId="5"/>
  </si>
  <si>
    <t>人</t>
    <rPh sb="0" eb="1">
      <t>ヒト</t>
    </rPh>
    <phoneticPr fontId="5"/>
  </si>
  <si>
    <t>②　日常生活自立度のランクⅢ、Ⅳ又はＭに該当する者の数　注</t>
    <rPh sb="2" eb="4">
      <t>ニチジョウ</t>
    </rPh>
    <rPh sb="4" eb="6">
      <t>セイカツ</t>
    </rPh>
    <rPh sb="6" eb="9">
      <t>ジリツド</t>
    </rPh>
    <rPh sb="16" eb="17">
      <t>マタ</t>
    </rPh>
    <rPh sb="20" eb="22">
      <t>ガイトウ</t>
    </rPh>
    <rPh sb="24" eb="25">
      <t>モノ</t>
    </rPh>
    <rPh sb="26" eb="27">
      <t>スウ</t>
    </rPh>
    <rPh sb="28" eb="29">
      <t>チュウ</t>
    </rPh>
    <phoneticPr fontId="5"/>
  </si>
  <si>
    <t>③　②÷①×100</t>
    <phoneticPr fontId="5"/>
  </si>
  <si>
    <t>％</t>
    <phoneticPr fontId="5"/>
  </si>
  <si>
    <t>注　届出日の属する月の前３月の各月末時点の利用者又は入所者の数（訪問サービスでは</t>
    <rPh sb="24" eb="25">
      <t>マタ</t>
    </rPh>
    <rPh sb="26" eb="29">
      <t>ニュウショシャ</t>
    </rPh>
    <rPh sb="32" eb="34">
      <t>ホウモン</t>
    </rPh>
    <phoneticPr fontId="5"/>
  </si>
  <si>
    <t>前３月間の利用実人員数又は利用延べ人数）の平均で算定。</t>
    <phoneticPr fontId="5"/>
  </si>
  <si>
    <t>(2)</t>
    <phoneticPr fontId="5"/>
  </si>
  <si>
    <t>認知症介護に係る専門的な研修を修了している者を、日常生活自立度のランクⅢ、</t>
    <phoneticPr fontId="5"/>
  </si>
  <si>
    <t>Ⅳ又はMに該当する者の数に応じて必要数以上配置し、チームとして専門的な</t>
    <phoneticPr fontId="5"/>
  </si>
  <si>
    <t>認知症ケアを実施している</t>
    <rPh sb="0" eb="3">
      <t>ニンチショウ</t>
    </rPh>
    <rPh sb="6" eb="8">
      <t>ジッシ</t>
    </rPh>
    <phoneticPr fontId="5"/>
  </si>
  <si>
    <t>認知症介護に係る専門的な研修を修了している者の数</t>
    <rPh sb="0" eb="3">
      <t>ニンチショウ</t>
    </rPh>
    <rPh sb="3" eb="5">
      <t>カイゴ</t>
    </rPh>
    <rPh sb="6" eb="7">
      <t>カカ</t>
    </rPh>
    <rPh sb="8" eb="11">
      <t>センモンテキ</t>
    </rPh>
    <rPh sb="12" eb="14">
      <t>ケンシュウ</t>
    </rPh>
    <rPh sb="15" eb="17">
      <t>シュウリョウ</t>
    </rPh>
    <rPh sb="21" eb="22">
      <t>シャ</t>
    </rPh>
    <rPh sb="23" eb="24">
      <t>カズ</t>
    </rPh>
    <phoneticPr fontId="5"/>
  </si>
  <si>
    <t>【参考】</t>
    <rPh sb="1" eb="3">
      <t>サンコウ</t>
    </rPh>
    <phoneticPr fontId="5"/>
  </si>
  <si>
    <t>日常生活自立度のランクⅢ、Ⅳ又はＭに該当する者の数</t>
    <rPh sb="0" eb="2">
      <t>ニチジョウ</t>
    </rPh>
    <rPh sb="2" eb="4">
      <t>セイカツ</t>
    </rPh>
    <rPh sb="4" eb="7">
      <t>ジリツド</t>
    </rPh>
    <rPh sb="14" eb="15">
      <t>マタ</t>
    </rPh>
    <rPh sb="18" eb="20">
      <t>ガイトウ</t>
    </rPh>
    <rPh sb="22" eb="23">
      <t>モノ</t>
    </rPh>
    <rPh sb="24" eb="25">
      <t>カズ</t>
    </rPh>
    <phoneticPr fontId="5"/>
  </si>
  <si>
    <t>研修修了者の必要数</t>
    <rPh sb="0" eb="2">
      <t>ケンシュウ</t>
    </rPh>
    <rPh sb="2" eb="5">
      <t>シュウリョウシャ</t>
    </rPh>
    <rPh sb="6" eb="9">
      <t>ヒツヨウスウ</t>
    </rPh>
    <phoneticPr fontId="5"/>
  </si>
  <si>
    <t>20人未満</t>
    <rPh sb="2" eb="3">
      <t>ニン</t>
    </rPh>
    <rPh sb="3" eb="5">
      <t>ミマン</t>
    </rPh>
    <phoneticPr fontId="5"/>
  </si>
  <si>
    <t>１以上</t>
    <rPh sb="1" eb="3">
      <t>イジョウ</t>
    </rPh>
    <phoneticPr fontId="5"/>
  </si>
  <si>
    <t>20以上30未満</t>
    <rPh sb="2" eb="4">
      <t>イジョウ</t>
    </rPh>
    <rPh sb="6" eb="8">
      <t>ミマン</t>
    </rPh>
    <phoneticPr fontId="5"/>
  </si>
  <si>
    <t>２以上</t>
    <rPh sb="1" eb="3">
      <t>イジョウ</t>
    </rPh>
    <phoneticPr fontId="5"/>
  </si>
  <si>
    <t>30以上40未満</t>
    <rPh sb="2" eb="4">
      <t>イジョウ</t>
    </rPh>
    <rPh sb="6" eb="8">
      <t>ミマン</t>
    </rPh>
    <phoneticPr fontId="5"/>
  </si>
  <si>
    <t>３以上</t>
    <rPh sb="1" eb="3">
      <t>イジョウ</t>
    </rPh>
    <phoneticPr fontId="5"/>
  </si>
  <si>
    <t>40以上50未満</t>
    <rPh sb="2" eb="4">
      <t>イジョウ</t>
    </rPh>
    <rPh sb="6" eb="8">
      <t>ミマン</t>
    </rPh>
    <phoneticPr fontId="5"/>
  </si>
  <si>
    <t>４以上</t>
    <rPh sb="1" eb="3">
      <t>イジョウ</t>
    </rPh>
    <phoneticPr fontId="5"/>
  </si>
  <si>
    <t>50以上60未満</t>
    <rPh sb="2" eb="4">
      <t>イジョウ</t>
    </rPh>
    <rPh sb="6" eb="8">
      <t>ミマン</t>
    </rPh>
    <phoneticPr fontId="5"/>
  </si>
  <si>
    <t>５以上</t>
    <rPh sb="1" eb="3">
      <t>イジョウ</t>
    </rPh>
    <phoneticPr fontId="5"/>
  </si>
  <si>
    <t>60以上70未満</t>
    <rPh sb="2" eb="4">
      <t>イジョウ</t>
    </rPh>
    <rPh sb="6" eb="8">
      <t>ミマン</t>
    </rPh>
    <phoneticPr fontId="5"/>
  </si>
  <si>
    <t>６以上</t>
    <rPh sb="1" eb="3">
      <t>イジョウ</t>
    </rPh>
    <phoneticPr fontId="5"/>
  </si>
  <si>
    <t>～</t>
    <phoneticPr fontId="5"/>
  </si>
  <si>
    <t>(3)</t>
    <phoneticPr fontId="5"/>
  </si>
  <si>
    <t>従業者に対して、認知症ケアに関する留意事項の伝達又は技術的指導に係る会議を</t>
    <phoneticPr fontId="5"/>
  </si>
  <si>
    <t>定期的に開催している</t>
    <phoneticPr fontId="5"/>
  </si>
  <si>
    <t>２．認知症専門ケア加算（Ⅱ）に係る届出内容</t>
    <rPh sb="15" eb="16">
      <t>カカ</t>
    </rPh>
    <rPh sb="17" eb="18">
      <t>トド</t>
    </rPh>
    <rPh sb="18" eb="19">
      <t>デ</t>
    </rPh>
    <rPh sb="19" eb="21">
      <t>ナイヨウ</t>
    </rPh>
    <phoneticPr fontId="5"/>
  </si>
  <si>
    <t>認知症専門ケア加算（Ⅰ）の基準のいずれにも該当している</t>
    <phoneticPr fontId="5"/>
  </si>
  <si>
    <t>※認知症専門ケア加算（Ⅰ）に係る届出内容(1)～(3)も記入すること。</t>
    <rPh sb="14" eb="15">
      <t>カカ</t>
    </rPh>
    <rPh sb="16" eb="18">
      <t>トドケデ</t>
    </rPh>
    <rPh sb="18" eb="20">
      <t>ナイヨウ</t>
    </rPh>
    <rPh sb="28" eb="30">
      <t>キニュウ</t>
    </rPh>
    <phoneticPr fontId="5"/>
  </si>
  <si>
    <t>認知症介護の指導に係る専門的な研修を修了している者を１名以上配置し、</t>
    <phoneticPr fontId="5"/>
  </si>
  <si>
    <t>事業所又は施設全体の認知症ケアの指導等を実施している</t>
    <rPh sb="0" eb="3">
      <t>ジギョウショ</t>
    </rPh>
    <rPh sb="3" eb="4">
      <t>マタ</t>
    </rPh>
    <phoneticPr fontId="5"/>
  </si>
  <si>
    <t>事業所又は施設において介護職員、看護職員ごとの認知症ケアに関する研修計画を</t>
    <rPh sb="3" eb="4">
      <t>マタ</t>
    </rPh>
    <rPh sb="5" eb="7">
      <t>シセツ</t>
    </rPh>
    <phoneticPr fontId="5"/>
  </si>
  <si>
    <t>作成し、当該計画に従い、研修を実施又は実施を予定している</t>
    <phoneticPr fontId="5"/>
  </si>
  <si>
    <t>備考１　要件を満たすことが分かる根拠書類を準備し、指定権者からの求めがあった場合には、速やかに提出</t>
    <rPh sb="0" eb="2">
      <t>ビコウ</t>
    </rPh>
    <rPh sb="4" eb="6">
      <t>ヨウケン</t>
    </rPh>
    <rPh sb="7" eb="8">
      <t>ミ</t>
    </rPh>
    <rPh sb="13" eb="14">
      <t>ワ</t>
    </rPh>
    <rPh sb="16" eb="18">
      <t>コンキョ</t>
    </rPh>
    <rPh sb="18" eb="20">
      <t>ショルイ</t>
    </rPh>
    <phoneticPr fontId="5"/>
  </si>
  <si>
    <t>すること。</t>
  </si>
  <si>
    <t>備考２　「認知症介護に係る専門的な研修」とは、認知症介護実践リーダー研修及び認知症看護に係る適切な</t>
    <rPh sb="0" eb="2">
      <t>ビコウ</t>
    </rPh>
    <phoneticPr fontId="5"/>
  </si>
  <si>
    <t>研修を、「認知症介護の指導に係る専門的な研修」とは、認知症介護指導者養成研修及び認知症看護に係る</t>
    <phoneticPr fontId="5"/>
  </si>
  <si>
    <t>適切な研修を指す。</t>
    <phoneticPr fontId="5"/>
  </si>
  <si>
    <t>※認知症看護に係る適切な研修：</t>
    <rPh sb="1" eb="4">
      <t>ニンチショウ</t>
    </rPh>
    <rPh sb="4" eb="6">
      <t>カンゴ</t>
    </rPh>
    <rPh sb="7" eb="8">
      <t>カカ</t>
    </rPh>
    <rPh sb="9" eb="11">
      <t>テキセツ</t>
    </rPh>
    <rPh sb="12" eb="14">
      <t>ケンシュウ</t>
    </rPh>
    <phoneticPr fontId="5"/>
  </si>
  <si>
    <t>①日本看護協会認定看護師教育課程「認知症看護」の研修</t>
  </si>
  <si>
    <t>②日本看護協会が認定している看護系大学院の「老人看護」及び</t>
    <rPh sb="1" eb="3">
      <t>ニホン</t>
    </rPh>
    <rPh sb="3" eb="5">
      <t>カンゴ</t>
    </rPh>
    <rPh sb="5" eb="7">
      <t>キョウカイ</t>
    </rPh>
    <rPh sb="8" eb="10">
      <t>ニンテイ</t>
    </rPh>
    <rPh sb="14" eb="16">
      <t>カンゴ</t>
    </rPh>
    <rPh sb="16" eb="17">
      <t>ケイ</t>
    </rPh>
    <rPh sb="17" eb="20">
      <t>ダイガクイン</t>
    </rPh>
    <rPh sb="22" eb="24">
      <t>ロウジン</t>
    </rPh>
    <rPh sb="24" eb="26">
      <t>カンゴ</t>
    </rPh>
    <rPh sb="27" eb="28">
      <t>オヨ</t>
    </rPh>
    <phoneticPr fontId="5"/>
  </si>
  <si>
    <t>　「精神看護」の専門看護師教育課程</t>
    <phoneticPr fontId="5"/>
  </si>
  <si>
    <t>③日本精神科看護協会が認定している「精神科認定看護師」</t>
    <rPh sb="1" eb="3">
      <t>ニホン</t>
    </rPh>
    <rPh sb="3" eb="6">
      <t>セイシンカ</t>
    </rPh>
    <rPh sb="6" eb="8">
      <t>カンゴ</t>
    </rPh>
    <rPh sb="8" eb="10">
      <t>キョウカイ</t>
    </rPh>
    <rPh sb="11" eb="13">
      <t>ニンテイ</t>
    </rPh>
    <rPh sb="18" eb="20">
      <t>セイシン</t>
    </rPh>
    <rPh sb="20" eb="21">
      <t>カ</t>
    </rPh>
    <rPh sb="21" eb="23">
      <t>ニンテイ</t>
    </rPh>
    <rPh sb="23" eb="26">
      <t>カンゴシ</t>
    </rPh>
    <phoneticPr fontId="5"/>
  </si>
  <si>
    <t>　（認定証が発行されている者に限る）</t>
    <phoneticPr fontId="5"/>
  </si>
  <si>
    <t>備考３　認知症専門ケア加算（Ⅱ）の算定にあっては、認知症介護実践リーダー研修と認知症介護指導者養成</t>
    <rPh sb="0" eb="2">
      <t>ビコウ</t>
    </rPh>
    <rPh sb="4" eb="7">
      <t>ニンチショウ</t>
    </rPh>
    <rPh sb="7" eb="9">
      <t>センモン</t>
    </rPh>
    <rPh sb="11" eb="13">
      <t>カサン</t>
    </rPh>
    <rPh sb="17" eb="19">
      <t>サンテイ</t>
    </rPh>
    <rPh sb="25" eb="28">
      <t>ニンチショウ</t>
    </rPh>
    <rPh sb="28" eb="30">
      <t>カイゴ</t>
    </rPh>
    <rPh sb="30" eb="32">
      <t>ジッセン</t>
    </rPh>
    <rPh sb="36" eb="38">
      <t>ケンシュウ</t>
    </rPh>
    <rPh sb="39" eb="42">
      <t>ニンチショウ</t>
    </rPh>
    <rPh sb="42" eb="44">
      <t>カイゴ</t>
    </rPh>
    <rPh sb="44" eb="47">
      <t>シドウシャ</t>
    </rPh>
    <rPh sb="47" eb="48">
      <t>ヨウ</t>
    </rPh>
    <phoneticPr fontId="5"/>
  </si>
  <si>
    <t>研修の両方を修了した者、又は認知症看護に係る適切な研修を修了した者を１名配置する場合、「認知症介</t>
    <rPh sb="22" eb="24">
      <t>テキセツ</t>
    </rPh>
    <rPh sb="25" eb="27">
      <t>ケンシュウ</t>
    </rPh>
    <rPh sb="28" eb="30">
      <t>シュウリョウ</t>
    </rPh>
    <rPh sb="32" eb="33">
      <t>モノ</t>
    </rPh>
    <rPh sb="35" eb="36">
      <t>メイ</t>
    </rPh>
    <rPh sb="36" eb="38">
      <t>ハイチ</t>
    </rPh>
    <rPh sb="40" eb="42">
      <t>バアイ</t>
    </rPh>
    <rPh sb="44" eb="47">
      <t>ニンチショウ</t>
    </rPh>
    <phoneticPr fontId="5"/>
  </si>
  <si>
    <t>護に係る専門的な研修」及び「認知症介護の指導に係る専門的な研修」の修了者をそれぞれ１名配置したこ</t>
    <phoneticPr fontId="5"/>
  </si>
  <si>
    <t>とになる。</t>
    <phoneticPr fontId="5"/>
  </si>
  <si>
    <t>（別紙14－6）</t>
    <phoneticPr fontId="5"/>
  </si>
  <si>
    <t>サービス提供体制強化加算に関する届出書</t>
    <rPh sb="4" eb="6">
      <t>テイキョウ</t>
    </rPh>
    <rPh sb="6" eb="8">
      <t>タイセイ</t>
    </rPh>
    <rPh sb="8" eb="10">
      <t>キョウカ</t>
    </rPh>
    <rPh sb="10" eb="12">
      <t>カサン</t>
    </rPh>
    <rPh sb="13" eb="14">
      <t>カン</t>
    </rPh>
    <rPh sb="16" eb="19">
      <t>トドケデショ</t>
    </rPh>
    <phoneticPr fontId="5"/>
  </si>
  <si>
    <t>（介護予防）特定施設入居者生活介護、地域密着型特定施設入居者生活介護、
（介護予防）認知症対応型共同生活介護</t>
    <rPh sb="1" eb="3">
      <t>カイゴ</t>
    </rPh>
    <rPh sb="3" eb="5">
      <t>ヨボウ</t>
    </rPh>
    <rPh sb="6" eb="8">
      <t>トクテイ</t>
    </rPh>
    <rPh sb="8" eb="10">
      <t>シセツ</t>
    </rPh>
    <rPh sb="10" eb="13">
      <t>ニュウキョシャ</t>
    </rPh>
    <rPh sb="13" eb="15">
      <t>セイカツ</t>
    </rPh>
    <rPh sb="15" eb="17">
      <t>カイゴ</t>
    </rPh>
    <rPh sb="18" eb="20">
      <t>チイキ</t>
    </rPh>
    <rPh sb="20" eb="23">
      <t>ミッチャクガタ</t>
    </rPh>
    <rPh sb="23" eb="25">
      <t>トクテイ</t>
    </rPh>
    <rPh sb="25" eb="27">
      <t>シセツ</t>
    </rPh>
    <rPh sb="27" eb="30">
      <t>ニュウキョシャ</t>
    </rPh>
    <rPh sb="30" eb="32">
      <t>セイカツ</t>
    </rPh>
    <rPh sb="32" eb="34">
      <t>カイゴ</t>
    </rPh>
    <rPh sb="37" eb="39">
      <t>カイゴ</t>
    </rPh>
    <rPh sb="39" eb="41">
      <t>ヨボウ</t>
    </rPh>
    <rPh sb="42" eb="45">
      <t>ニンチショウ</t>
    </rPh>
    <rPh sb="45" eb="48">
      <t>タイオウガタ</t>
    </rPh>
    <rPh sb="48" eb="50">
      <t>キョウドウ</t>
    </rPh>
    <rPh sb="50" eb="52">
      <t>セイカツ</t>
    </rPh>
    <rPh sb="52" eb="54">
      <t>カイゴ</t>
    </rPh>
    <phoneticPr fontId="5"/>
  </si>
  <si>
    <t>1　事 業 所 名</t>
    <phoneticPr fontId="5"/>
  </si>
  <si>
    <t>2　異 動 区 分</t>
    <rPh sb="2" eb="3">
      <t>イ</t>
    </rPh>
    <rPh sb="4" eb="5">
      <t>ドウ</t>
    </rPh>
    <rPh sb="6" eb="7">
      <t>ク</t>
    </rPh>
    <rPh sb="8" eb="9">
      <t>ブン</t>
    </rPh>
    <phoneticPr fontId="5"/>
  </si>
  <si>
    <t>1　新規</t>
    <phoneticPr fontId="5"/>
  </si>
  <si>
    <t>2　変更</t>
    <phoneticPr fontId="5"/>
  </si>
  <si>
    <t>3　終了</t>
    <phoneticPr fontId="5"/>
  </si>
  <si>
    <t>3　施 設 種 別</t>
    <rPh sb="2" eb="3">
      <t>シ</t>
    </rPh>
    <rPh sb="4" eb="5">
      <t>セツ</t>
    </rPh>
    <rPh sb="6" eb="7">
      <t>シュ</t>
    </rPh>
    <rPh sb="8" eb="9">
      <t>ベツ</t>
    </rPh>
    <phoneticPr fontId="5"/>
  </si>
  <si>
    <t>1　（介護予防）特定施設入居者生活介護</t>
    <phoneticPr fontId="5"/>
  </si>
  <si>
    <t>2　地域密着型特定施設入居者生活介護</t>
    <rPh sb="2" eb="4">
      <t>チイキ</t>
    </rPh>
    <rPh sb="4" eb="7">
      <t>ミッチャクガタ</t>
    </rPh>
    <rPh sb="7" eb="9">
      <t>トクテイ</t>
    </rPh>
    <rPh sb="9" eb="11">
      <t>シセツ</t>
    </rPh>
    <rPh sb="11" eb="14">
      <t>ニュウキョシャ</t>
    </rPh>
    <rPh sb="14" eb="16">
      <t>セイカツ</t>
    </rPh>
    <rPh sb="16" eb="18">
      <t>カイゴ</t>
    </rPh>
    <phoneticPr fontId="5"/>
  </si>
  <si>
    <t>3　（介護予防）認知症対応型共同生活介護</t>
    <rPh sb="3" eb="5">
      <t>カイゴ</t>
    </rPh>
    <rPh sb="5" eb="7">
      <t>ヨボウ</t>
    </rPh>
    <rPh sb="8" eb="11">
      <t>ニンチショウ</t>
    </rPh>
    <rPh sb="11" eb="14">
      <t>タイオウガタ</t>
    </rPh>
    <rPh sb="14" eb="16">
      <t>キョウドウ</t>
    </rPh>
    <rPh sb="16" eb="18">
      <t>セイカツ</t>
    </rPh>
    <rPh sb="18" eb="20">
      <t>カイゴ</t>
    </rPh>
    <phoneticPr fontId="5"/>
  </si>
  <si>
    <t>4　届 出 項 目</t>
    <rPh sb="2" eb="3">
      <t>トド</t>
    </rPh>
    <rPh sb="4" eb="5">
      <t>デ</t>
    </rPh>
    <rPh sb="6" eb="7">
      <t>コウ</t>
    </rPh>
    <rPh sb="8" eb="9">
      <t>メ</t>
    </rPh>
    <phoneticPr fontId="5"/>
  </si>
  <si>
    <t>1 サービス提供体制強化加算（Ⅰ）</t>
    <rPh sb="6" eb="8">
      <t>テイキョウ</t>
    </rPh>
    <rPh sb="8" eb="10">
      <t>タイセイ</t>
    </rPh>
    <rPh sb="10" eb="12">
      <t>キョウカ</t>
    </rPh>
    <rPh sb="12" eb="14">
      <t>カサン</t>
    </rPh>
    <phoneticPr fontId="5"/>
  </si>
  <si>
    <t>2 サービス提供体制強化加算（Ⅱ）</t>
    <rPh sb="6" eb="8">
      <t>テイキョウ</t>
    </rPh>
    <rPh sb="8" eb="10">
      <t>タイセイ</t>
    </rPh>
    <rPh sb="10" eb="12">
      <t>キョウカ</t>
    </rPh>
    <rPh sb="12" eb="14">
      <t>カサン</t>
    </rPh>
    <phoneticPr fontId="5"/>
  </si>
  <si>
    <t>3 サービス提供体制強化加算（Ⅲ）</t>
    <rPh sb="6" eb="8">
      <t>テイキョウ</t>
    </rPh>
    <rPh sb="8" eb="10">
      <t>タイセイ</t>
    </rPh>
    <rPh sb="10" eb="12">
      <t>キョウカ</t>
    </rPh>
    <rPh sb="12" eb="14">
      <t>カサン</t>
    </rPh>
    <phoneticPr fontId="5"/>
  </si>
  <si>
    <t>5　介護職員等の状況</t>
    <rPh sb="2" eb="4">
      <t>カイゴ</t>
    </rPh>
    <rPh sb="4" eb="6">
      <t>ショクイン</t>
    </rPh>
    <rPh sb="6" eb="7">
      <t>トウ</t>
    </rPh>
    <rPh sb="8" eb="10">
      <t>ジョウキョウ</t>
    </rPh>
    <phoneticPr fontId="5"/>
  </si>
  <si>
    <t>（１）サービス提供体制強化加算（Ⅰ）</t>
    <rPh sb="7" eb="9">
      <t>テイキョウ</t>
    </rPh>
    <rPh sb="9" eb="11">
      <t>タイセイ</t>
    </rPh>
    <rPh sb="11" eb="13">
      <t>キョウカ</t>
    </rPh>
    <rPh sb="13" eb="15">
      <t>カサン</t>
    </rPh>
    <phoneticPr fontId="5"/>
  </si>
  <si>
    <t>介護福祉士等の
状況</t>
    <rPh sb="0" eb="2">
      <t>カイゴ</t>
    </rPh>
    <rPh sb="2" eb="5">
      <t>フクシシ</t>
    </rPh>
    <rPh sb="5" eb="6">
      <t>トウ</t>
    </rPh>
    <rPh sb="8" eb="10">
      <t>ジョウキョウ</t>
    </rPh>
    <phoneticPr fontId="5"/>
  </si>
  <si>
    <t>①に占める②の割合が70％以上</t>
    <rPh sb="2" eb="3">
      <t>シ</t>
    </rPh>
    <rPh sb="7" eb="9">
      <t>ワリアイ</t>
    </rPh>
    <rPh sb="13" eb="15">
      <t>イジョウ</t>
    </rPh>
    <phoneticPr fontId="5"/>
  </si>
  <si>
    <t>①</t>
    <phoneticPr fontId="5"/>
  </si>
  <si>
    <t>介護職員の総数（常勤換算）</t>
    <rPh sb="0" eb="2">
      <t>カイゴ</t>
    </rPh>
    <rPh sb="2" eb="4">
      <t>ショクイン</t>
    </rPh>
    <rPh sb="5" eb="7">
      <t>ソウスウ</t>
    </rPh>
    <rPh sb="8" eb="10">
      <t>ジョウキン</t>
    </rPh>
    <rPh sb="10" eb="12">
      <t>カンサン</t>
    </rPh>
    <phoneticPr fontId="5"/>
  </si>
  <si>
    <t>②</t>
    <phoneticPr fontId="5"/>
  </si>
  <si>
    <t>①のうち介護福祉士の総数（常勤換算）</t>
    <rPh sb="4" eb="6">
      <t>カイゴ</t>
    </rPh>
    <rPh sb="6" eb="9">
      <t>フクシシ</t>
    </rPh>
    <rPh sb="10" eb="12">
      <t>ソウスウ</t>
    </rPh>
    <rPh sb="13" eb="15">
      <t>ジョウキン</t>
    </rPh>
    <rPh sb="15" eb="17">
      <t>カンサン</t>
    </rPh>
    <phoneticPr fontId="5"/>
  </si>
  <si>
    <t>又は</t>
    <rPh sb="0" eb="1">
      <t>マタ</t>
    </rPh>
    <phoneticPr fontId="5"/>
  </si>
  <si>
    <t>①に占める③の割合が25％以上</t>
    <rPh sb="2" eb="3">
      <t>シ</t>
    </rPh>
    <rPh sb="7" eb="9">
      <t>ワリアイ</t>
    </rPh>
    <rPh sb="13" eb="15">
      <t>イジョウ</t>
    </rPh>
    <phoneticPr fontId="5"/>
  </si>
  <si>
    <t>③</t>
    <phoneticPr fontId="5"/>
  </si>
  <si>
    <t>①のうち勤続年数10年以上の介護福祉士の総数（常勤換算）</t>
    <rPh sb="4" eb="6">
      <t>キンゾク</t>
    </rPh>
    <rPh sb="6" eb="8">
      <t>ネンスウ</t>
    </rPh>
    <rPh sb="10" eb="13">
      <t>ネンイジョウ</t>
    </rPh>
    <rPh sb="14" eb="16">
      <t>カイゴ</t>
    </rPh>
    <rPh sb="16" eb="19">
      <t>フクシシ</t>
    </rPh>
    <phoneticPr fontId="5"/>
  </si>
  <si>
    <t>サービスの質の向上に資する
取組の状況</t>
    <rPh sb="5" eb="6">
      <t>シツ</t>
    </rPh>
    <rPh sb="7" eb="9">
      <t>コウジョウ</t>
    </rPh>
    <rPh sb="10" eb="11">
      <t>シ</t>
    </rPh>
    <rPh sb="14" eb="15">
      <t>ト</t>
    </rPh>
    <rPh sb="15" eb="16">
      <t>ク</t>
    </rPh>
    <rPh sb="17" eb="19">
      <t>ジョウキョウ</t>
    </rPh>
    <phoneticPr fontId="5"/>
  </si>
  <si>
    <t>　※（介護予防）特定施設入居者生活介護、地域密着型特定施設入居者生活介護は記載</t>
    <rPh sb="37" eb="39">
      <t>キサイ</t>
    </rPh>
    <phoneticPr fontId="5"/>
  </si>
  <si>
    <t>（２）サービス提供体制強化加算（Ⅱ）</t>
    <rPh sb="7" eb="9">
      <t>テイキョウ</t>
    </rPh>
    <rPh sb="9" eb="11">
      <t>タイセイ</t>
    </rPh>
    <rPh sb="11" eb="13">
      <t>キョウカ</t>
    </rPh>
    <rPh sb="13" eb="15">
      <t>カサン</t>
    </rPh>
    <phoneticPr fontId="5"/>
  </si>
  <si>
    <t>①に占める②の割合が60％以上</t>
    <rPh sb="2" eb="3">
      <t>シ</t>
    </rPh>
    <rPh sb="7" eb="9">
      <t>ワリアイ</t>
    </rPh>
    <rPh sb="13" eb="15">
      <t>イジョウ</t>
    </rPh>
    <phoneticPr fontId="5"/>
  </si>
  <si>
    <r>
      <t>（３）サービス提供体制強化加算（Ⅲ）</t>
    </r>
    <r>
      <rPr>
        <u/>
        <sz val="8"/>
        <color indexed="10"/>
        <rFont val="HGSｺﾞｼｯｸM"/>
        <family val="3"/>
        <charset val="128"/>
      </rPr>
      <t/>
    </r>
    <rPh sb="7" eb="9">
      <t>テイキョウ</t>
    </rPh>
    <rPh sb="9" eb="11">
      <t>タイセイ</t>
    </rPh>
    <rPh sb="11" eb="13">
      <t>キョウカ</t>
    </rPh>
    <rPh sb="13" eb="15">
      <t>カサン</t>
    </rPh>
    <phoneticPr fontId="5"/>
  </si>
  <si>
    <t xml:space="preserve"> 　　※介護福祉士等の状況、常勤職員の状況、勤続年数の状況のうち、いずれか１つを満たすこと。</t>
    <phoneticPr fontId="5"/>
  </si>
  <si>
    <t>①に占める②の割合が50％以上</t>
    <rPh sb="2" eb="3">
      <t>シ</t>
    </rPh>
    <rPh sb="7" eb="9">
      <t>ワリアイ</t>
    </rPh>
    <rPh sb="13" eb="15">
      <t>イジョウ</t>
    </rPh>
    <phoneticPr fontId="5"/>
  </si>
  <si>
    <t>常勤職員の
状況</t>
    <rPh sb="0" eb="2">
      <t>ジョウキン</t>
    </rPh>
    <rPh sb="2" eb="4">
      <t>ショクイン</t>
    </rPh>
    <rPh sb="6" eb="8">
      <t>ジョウキョウ</t>
    </rPh>
    <phoneticPr fontId="5"/>
  </si>
  <si>
    <t>①に占める②の割合が75％以上</t>
    <rPh sb="2" eb="3">
      <t>シ</t>
    </rPh>
    <rPh sb="7" eb="9">
      <t>ワリアイ</t>
    </rPh>
    <rPh sb="13" eb="15">
      <t>イジョウ</t>
    </rPh>
    <phoneticPr fontId="5"/>
  </si>
  <si>
    <t>看護・介護職員の総数（常勤換算）</t>
    <rPh sb="0" eb="2">
      <t>カンゴ</t>
    </rPh>
    <rPh sb="3" eb="5">
      <t>カイゴ</t>
    </rPh>
    <rPh sb="5" eb="7">
      <t>ショクイン</t>
    </rPh>
    <rPh sb="8" eb="10">
      <t>ソウスウ</t>
    </rPh>
    <rPh sb="11" eb="13">
      <t>ジョウキン</t>
    </rPh>
    <rPh sb="13" eb="15">
      <t>カンサン</t>
    </rPh>
    <phoneticPr fontId="5"/>
  </si>
  <si>
    <t>①のうち常勤の者の総数（常勤換算）</t>
    <rPh sb="4" eb="6">
      <t>ジョウキン</t>
    </rPh>
    <phoneticPr fontId="5"/>
  </si>
  <si>
    <t>勤続年数の状況</t>
    <rPh sb="0" eb="2">
      <t>キンゾク</t>
    </rPh>
    <rPh sb="2" eb="4">
      <t>ネンスウ</t>
    </rPh>
    <rPh sb="5" eb="7">
      <t>ジョウキョウ</t>
    </rPh>
    <phoneticPr fontId="5"/>
  </si>
  <si>
    <t>①に占める②の割合が30％以上</t>
    <rPh sb="2" eb="3">
      <t>シ</t>
    </rPh>
    <rPh sb="7" eb="9">
      <t>ワリアイ</t>
    </rPh>
    <rPh sb="13" eb="15">
      <t>イジョウ</t>
    </rPh>
    <phoneticPr fontId="5"/>
  </si>
  <si>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5"/>
  </si>
  <si>
    <t>①のうち勤続年数７年以上の者の総数
（常勤換算）</t>
    <phoneticPr fontId="5"/>
  </si>
  <si>
    <t>備考</t>
    <rPh sb="0" eb="2">
      <t>ビコウ</t>
    </rPh>
    <phoneticPr fontId="5"/>
  </si>
  <si>
    <t>要件を満たすことが分かる根拠書類を準備し、指定権者からの求めがあった場合には、速やかに提出すること。</t>
    <phoneticPr fontId="5"/>
  </si>
  <si>
    <t>（別紙28）</t>
    <phoneticPr fontId="5"/>
  </si>
  <si>
    <t>令和　　年　　月　　日</t>
    <rPh sb="4" eb="5">
      <t>ネン</t>
    </rPh>
    <rPh sb="7" eb="8">
      <t>ガツ</t>
    </rPh>
    <rPh sb="10" eb="11">
      <t>ニチ</t>
    </rPh>
    <phoneticPr fontId="5"/>
  </si>
  <si>
    <t>生産性向上推進体制加算に係る届出書</t>
    <rPh sb="0" eb="3">
      <t>セイサンセイ</t>
    </rPh>
    <rPh sb="3" eb="11">
      <t>コウジョウスイシンタイセイカサン</t>
    </rPh>
    <rPh sb="9" eb="11">
      <t>カサン</t>
    </rPh>
    <rPh sb="12" eb="13">
      <t>カカ</t>
    </rPh>
    <rPh sb="14" eb="17">
      <t>トドケデショ</t>
    </rPh>
    <phoneticPr fontId="5"/>
  </si>
  <si>
    <t>異動等区分</t>
  </si>
  <si>
    <t>　1　新規　2　変更　3　終了</t>
    <phoneticPr fontId="5"/>
  </si>
  <si>
    <t>施 設 種 別</t>
    <rPh sb="0" eb="1">
      <t>シ</t>
    </rPh>
    <rPh sb="2" eb="3">
      <t>セツ</t>
    </rPh>
    <rPh sb="4" eb="5">
      <t>タネ</t>
    </rPh>
    <rPh sb="6" eb="7">
      <t>ベツ</t>
    </rPh>
    <phoneticPr fontId="5"/>
  </si>
  <si>
    <t>１　短期入所生活介護</t>
    <rPh sb="2" eb="6">
      <t>タンキニュウショ</t>
    </rPh>
    <rPh sb="6" eb="8">
      <t>セイカツ</t>
    </rPh>
    <rPh sb="8" eb="10">
      <t>カイゴ</t>
    </rPh>
    <phoneticPr fontId="5"/>
  </si>
  <si>
    <t>２　短期入所療養介護</t>
    <rPh sb="2" eb="4">
      <t>タンキ</t>
    </rPh>
    <rPh sb="4" eb="6">
      <t>ニュウショ</t>
    </rPh>
    <rPh sb="6" eb="8">
      <t>リョウヨウ</t>
    </rPh>
    <rPh sb="8" eb="10">
      <t>カイゴ</t>
    </rPh>
    <phoneticPr fontId="5"/>
  </si>
  <si>
    <t>３　特定施設入居者生活介護</t>
    <phoneticPr fontId="5"/>
  </si>
  <si>
    <t>４　小規模多機能型居宅介護</t>
    <phoneticPr fontId="5"/>
  </si>
  <si>
    <t>５　認知症対応型共同生活介護</t>
    <phoneticPr fontId="5"/>
  </si>
  <si>
    <t>６　地域密着型特定施設入居者生活介護</t>
    <rPh sb="2" eb="7">
      <t>チイキミッチャクガタ</t>
    </rPh>
    <phoneticPr fontId="5"/>
  </si>
  <si>
    <t>７　地域密着型介護老人福祉施設</t>
    <phoneticPr fontId="5"/>
  </si>
  <si>
    <t>８　看護小規模多機能型居宅介護</t>
    <phoneticPr fontId="5"/>
  </si>
  <si>
    <t>９　介護老人福祉施設</t>
    <phoneticPr fontId="5"/>
  </si>
  <si>
    <t>10　介護老人保健施設</t>
    <rPh sb="3" eb="5">
      <t>カイゴ</t>
    </rPh>
    <rPh sb="5" eb="7">
      <t>ロウジン</t>
    </rPh>
    <rPh sb="7" eb="9">
      <t>ホケン</t>
    </rPh>
    <rPh sb="9" eb="11">
      <t>シセツ</t>
    </rPh>
    <phoneticPr fontId="5"/>
  </si>
  <si>
    <t>11　介護医療院</t>
    <rPh sb="3" eb="5">
      <t>カイゴ</t>
    </rPh>
    <rPh sb="5" eb="7">
      <t>イリョウ</t>
    </rPh>
    <rPh sb="7" eb="8">
      <t>イン</t>
    </rPh>
    <phoneticPr fontId="5"/>
  </si>
  <si>
    <t>12　介護予防短期入所生活介護</t>
    <rPh sb="3" eb="5">
      <t>カイゴ</t>
    </rPh>
    <rPh sb="5" eb="7">
      <t>ヨボウ</t>
    </rPh>
    <rPh sb="7" eb="15">
      <t>タンキニュウショセイカツカイゴ</t>
    </rPh>
    <phoneticPr fontId="5"/>
  </si>
  <si>
    <t>13　介護予防短期入所療養介護</t>
    <rPh sb="3" eb="5">
      <t>カイゴ</t>
    </rPh>
    <rPh sb="5" eb="7">
      <t>ヨボウ</t>
    </rPh>
    <rPh sb="7" eb="9">
      <t>タンキ</t>
    </rPh>
    <rPh sb="9" eb="11">
      <t>ニュウショ</t>
    </rPh>
    <rPh sb="11" eb="13">
      <t>リョウヨウ</t>
    </rPh>
    <rPh sb="13" eb="15">
      <t>カイゴ</t>
    </rPh>
    <phoneticPr fontId="5"/>
  </si>
  <si>
    <t>14　介護予防特定施設入居者生活介護</t>
    <phoneticPr fontId="5"/>
  </si>
  <si>
    <t>15　介護予防小規模多機能型居宅介護</t>
    <phoneticPr fontId="5"/>
  </si>
  <si>
    <t>16　介護予防認知症対応型共同生活介護</t>
    <phoneticPr fontId="5"/>
  </si>
  <si>
    <t>届出区分</t>
    <rPh sb="0" eb="2">
      <t>トドケデ</t>
    </rPh>
    <rPh sb="2" eb="4">
      <t>クブン</t>
    </rPh>
    <phoneticPr fontId="5"/>
  </si>
  <si>
    <t>１　生産性向上推進体制加算（Ⅰ）　２　生産性向上推進体制加算（Ⅱ）</t>
    <phoneticPr fontId="5"/>
  </si>
  <si>
    <t>生産性向上推進体制加算（Ⅰ）に係る届出</t>
    <rPh sb="0" eb="3">
      <t>セイサンセイ</t>
    </rPh>
    <rPh sb="3" eb="5">
      <t>コウジョウ</t>
    </rPh>
    <rPh sb="5" eb="7">
      <t>スイシン</t>
    </rPh>
    <rPh sb="7" eb="9">
      <t>タイセイ</t>
    </rPh>
    <rPh sb="9" eb="11">
      <t>カサン</t>
    </rPh>
    <rPh sb="15" eb="16">
      <t>カカ</t>
    </rPh>
    <rPh sb="17" eb="18">
      <t>トド</t>
    </rPh>
    <rPh sb="18" eb="19">
      <t>デ</t>
    </rPh>
    <phoneticPr fontId="5"/>
  </si>
  <si>
    <t>① 加算（Ⅱ）のデータ等により業務改善の取組による成果を確認</t>
    <phoneticPr fontId="5"/>
  </si>
  <si>
    <t>有・無</t>
    <rPh sb="0" eb="1">
      <t>ウ</t>
    </rPh>
    <rPh sb="2" eb="3">
      <t>ム</t>
    </rPh>
    <phoneticPr fontId="5"/>
  </si>
  <si>
    <t>② 以下のⅰ～ⅲの項目の機器をすべて使用</t>
    <rPh sb="2" eb="4">
      <t>イカ</t>
    </rPh>
    <rPh sb="9" eb="11">
      <t>コウモク</t>
    </rPh>
    <rPh sb="12" eb="14">
      <t>キキ</t>
    </rPh>
    <rPh sb="18" eb="20">
      <t>シヨウ</t>
    </rPh>
    <phoneticPr fontId="5"/>
  </si>
  <si>
    <t>　ⅰ入所（利用）者全員に見守り機器を使用</t>
    <rPh sb="2" eb="4">
      <t>ニュウショ</t>
    </rPh>
    <rPh sb="5" eb="7">
      <t>リヨウ</t>
    </rPh>
    <rPh sb="8" eb="9">
      <t>シャ</t>
    </rPh>
    <rPh sb="9" eb="11">
      <t>ゼンイン</t>
    </rPh>
    <rPh sb="12" eb="14">
      <t>ミマモ</t>
    </rPh>
    <rPh sb="15" eb="17">
      <t>キキ</t>
    </rPh>
    <rPh sb="18" eb="20">
      <t>シヨウ</t>
    </rPh>
    <phoneticPr fontId="5"/>
  </si>
  <si>
    <t xml:space="preserve">　ⅱ 職員全員がインカム等のICTを使用 </t>
    <rPh sb="3" eb="5">
      <t>ショクイン</t>
    </rPh>
    <rPh sb="5" eb="7">
      <t>ゼンイン</t>
    </rPh>
    <rPh sb="12" eb="13">
      <t>トウ</t>
    </rPh>
    <rPh sb="18" eb="20">
      <t>シヨウ</t>
    </rPh>
    <phoneticPr fontId="5"/>
  </si>
  <si>
    <t>　ⅲ 介護記録ソフト、スマートフォン等の介護記録の作成の効率化に</t>
    <rPh sb="3" eb="5">
      <t>カイゴ</t>
    </rPh>
    <rPh sb="5" eb="7">
      <t>キロク</t>
    </rPh>
    <rPh sb="18" eb="19">
      <t>トウ</t>
    </rPh>
    <rPh sb="20" eb="22">
      <t>カイゴ</t>
    </rPh>
    <rPh sb="22" eb="24">
      <t>キロク</t>
    </rPh>
    <rPh sb="25" eb="27">
      <t>サクセイ</t>
    </rPh>
    <rPh sb="28" eb="31">
      <t>コウリツカ</t>
    </rPh>
    <phoneticPr fontId="5"/>
  </si>
  <si>
    <t>（導入機器）</t>
    <rPh sb="1" eb="3">
      <t>ドウニュウ</t>
    </rPh>
    <rPh sb="3" eb="5">
      <t>キキ</t>
    </rPh>
    <phoneticPr fontId="5"/>
  </si>
  <si>
    <t>　</t>
    <phoneticPr fontId="5"/>
  </si>
  <si>
    <t>名　称</t>
    <rPh sb="0" eb="1">
      <t>ナ</t>
    </rPh>
    <rPh sb="2" eb="3">
      <t>ショウ</t>
    </rPh>
    <phoneticPr fontId="5"/>
  </si>
  <si>
    <t>製造事業者</t>
    <rPh sb="0" eb="2">
      <t>セイゾウ</t>
    </rPh>
    <rPh sb="2" eb="5">
      <t>ジギョウシャ</t>
    </rPh>
    <phoneticPr fontId="5"/>
  </si>
  <si>
    <t>用　途</t>
    <rPh sb="0" eb="1">
      <t>ヨウ</t>
    </rPh>
    <rPh sb="2" eb="3">
      <t>ト</t>
    </rPh>
    <phoneticPr fontId="5"/>
  </si>
  <si>
    <t>③ 職員間の適切な役割分担（いわゆる介護助手の活用等）の取組等を実施</t>
    <rPh sb="2" eb="4">
      <t>ショクイン</t>
    </rPh>
    <rPh sb="4" eb="5">
      <t>アイダ</t>
    </rPh>
    <rPh sb="6" eb="8">
      <t>テキセツ</t>
    </rPh>
    <rPh sb="9" eb="11">
      <t>ヤクワリ</t>
    </rPh>
    <rPh sb="11" eb="13">
      <t>ブンタン</t>
    </rPh>
    <rPh sb="18" eb="20">
      <t>カイゴ</t>
    </rPh>
    <rPh sb="20" eb="22">
      <t>ジョシュ</t>
    </rPh>
    <rPh sb="23" eb="25">
      <t>カツヨウ</t>
    </rPh>
    <rPh sb="25" eb="26">
      <t>ナド</t>
    </rPh>
    <rPh sb="28" eb="30">
      <t>トリクミ</t>
    </rPh>
    <rPh sb="30" eb="31">
      <t>ナド</t>
    </rPh>
    <rPh sb="32" eb="34">
      <t>ジッシ</t>
    </rPh>
    <phoneticPr fontId="5"/>
  </si>
  <si>
    <t>④ 利用者の安全並びに介護サービスの質の確保及び職員の負担軽減に資する方策を検討するため</t>
    <phoneticPr fontId="5"/>
  </si>
  <si>
    <t>　 の委員会（以下「委員会」という。）において、以下のすべての項目について必要な検討を行い、</t>
    <phoneticPr fontId="5"/>
  </si>
  <si>
    <t>　 当該項目の実施を確認</t>
    <phoneticPr fontId="5"/>
  </si>
  <si>
    <t>ⅰ ②の機器を利用する場合における利用者の安全やケアの質の確保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5"/>
  </si>
  <si>
    <t>ⅱ 職員に対する十分な休憩時間の確保等の勤務・雇用条件への配慮</t>
    <rPh sb="2" eb="4">
      <t>ショクイン</t>
    </rPh>
    <rPh sb="5" eb="6">
      <t>タイ</t>
    </rPh>
    <rPh sb="8" eb="10">
      <t>ジュウブン</t>
    </rPh>
    <rPh sb="11" eb="13">
      <t>キュウケイ</t>
    </rPh>
    <rPh sb="13" eb="15">
      <t>ジカン</t>
    </rPh>
    <rPh sb="16" eb="18">
      <t>カクホ</t>
    </rPh>
    <rPh sb="18" eb="19">
      <t>トウ</t>
    </rPh>
    <rPh sb="20" eb="22">
      <t>キンム</t>
    </rPh>
    <rPh sb="23" eb="25">
      <t>コヨウ</t>
    </rPh>
    <rPh sb="25" eb="27">
      <t>ジョウケン</t>
    </rPh>
    <rPh sb="29" eb="31">
      <t>ハイリョ</t>
    </rPh>
    <phoneticPr fontId="5"/>
  </si>
  <si>
    <t>ⅲ 機器の不具合の定期チェックの実施（メーカーとの連携を含む）</t>
    <rPh sb="2" eb="4">
      <t>キキ</t>
    </rPh>
    <rPh sb="5" eb="8">
      <t>フグアイ</t>
    </rPh>
    <rPh sb="9" eb="11">
      <t>テイキ</t>
    </rPh>
    <rPh sb="16" eb="18">
      <t>ジッシ</t>
    </rPh>
    <rPh sb="25" eb="27">
      <t>レンケイ</t>
    </rPh>
    <rPh sb="28" eb="29">
      <t>フク</t>
    </rPh>
    <phoneticPr fontId="5"/>
  </si>
  <si>
    <t>　 員に対する教育の実施</t>
    <phoneticPr fontId="5"/>
  </si>
  <si>
    <t>生産性向上推進体制加算（Ⅱ）に係る届出</t>
    <rPh sb="0" eb="3">
      <t>セイサンセイ</t>
    </rPh>
    <rPh sb="3" eb="11">
      <t>コウジョウスイシンタイセイカサン</t>
    </rPh>
    <rPh sb="15" eb="16">
      <t>カカ</t>
    </rPh>
    <rPh sb="17" eb="19">
      <t>トドケデ</t>
    </rPh>
    <phoneticPr fontId="5"/>
  </si>
  <si>
    <t>① 以下のⅰ～ⅲの項目の機器のうち１つ以上を使用</t>
    <rPh sb="2" eb="4">
      <t>イカ</t>
    </rPh>
    <rPh sb="9" eb="11">
      <t>コウモク</t>
    </rPh>
    <rPh sb="12" eb="14">
      <t>キキ</t>
    </rPh>
    <rPh sb="19" eb="21">
      <t>イジョウ</t>
    </rPh>
    <rPh sb="22" eb="24">
      <t>シヨウ</t>
    </rPh>
    <phoneticPr fontId="5"/>
  </si>
  <si>
    <t>　ⅰ入所（利用）者１名以上に見守り機器を使用</t>
    <rPh sb="2" eb="4">
      <t>ニュウショ</t>
    </rPh>
    <rPh sb="5" eb="7">
      <t>リヨウ</t>
    </rPh>
    <rPh sb="8" eb="9">
      <t>シャ</t>
    </rPh>
    <rPh sb="10" eb="11">
      <t>メイ</t>
    </rPh>
    <rPh sb="11" eb="13">
      <t>イジョウ</t>
    </rPh>
    <rPh sb="14" eb="16">
      <t>ミマモ</t>
    </rPh>
    <rPh sb="17" eb="19">
      <t>キキ</t>
    </rPh>
    <rPh sb="20" eb="22">
      <t>シヨウ</t>
    </rPh>
    <phoneticPr fontId="5"/>
  </si>
  <si>
    <t>　入所（利用）者数</t>
    <rPh sb="1" eb="3">
      <t>ニュウショ</t>
    </rPh>
    <rPh sb="4" eb="6">
      <t>リヨウ</t>
    </rPh>
    <rPh sb="7" eb="8">
      <t>シャ</t>
    </rPh>
    <rPh sb="8" eb="9">
      <t>スウ</t>
    </rPh>
    <phoneticPr fontId="5"/>
  </si>
  <si>
    <t>　見守り機器を導入して見守りを行っている対象者数</t>
    <phoneticPr fontId="5"/>
  </si>
  <si>
    <t>② 委員会において、以下のすべての項目について必要な検討を行い、当該項目の実施を確認</t>
    <rPh sb="10" eb="12">
      <t>イカ</t>
    </rPh>
    <rPh sb="17" eb="19">
      <t>コウモク</t>
    </rPh>
    <rPh sb="23" eb="25">
      <t>ヒツヨウ</t>
    </rPh>
    <rPh sb="26" eb="28">
      <t>ケントウ</t>
    </rPh>
    <rPh sb="29" eb="30">
      <t>オコナ</t>
    </rPh>
    <rPh sb="32" eb="34">
      <t>トウガイ</t>
    </rPh>
    <rPh sb="34" eb="36">
      <t>コウモク</t>
    </rPh>
    <rPh sb="37" eb="39">
      <t>ジッシ</t>
    </rPh>
    <rPh sb="40" eb="42">
      <t>カクニン</t>
    </rPh>
    <phoneticPr fontId="5"/>
  </si>
  <si>
    <t>ⅰ ①の機器を利用する場合における利用者の安全やケアの質の確保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5"/>
  </si>
  <si>
    <t>備考１　加算（Ⅰ）の要件①については、当該要件に係る各種指標に関する調査結果のデータを提出すること。</t>
    <rPh sb="0" eb="2">
      <t>ビコウ</t>
    </rPh>
    <rPh sb="4" eb="6">
      <t>カサン</t>
    </rPh>
    <rPh sb="10" eb="12">
      <t>ヨウケン</t>
    </rPh>
    <rPh sb="19" eb="21">
      <t>トウガイ</t>
    </rPh>
    <rPh sb="24" eb="25">
      <t>カカ</t>
    </rPh>
    <rPh sb="31" eb="32">
      <t>カン</t>
    </rPh>
    <phoneticPr fontId="5"/>
  </si>
  <si>
    <t>備考２　要件を満たすことが分かる委員会の議事概要を提出すること。このほか要件を満たすことが分かる根拠書類を準備し、</t>
    <rPh sb="0" eb="2">
      <t>ビコウ</t>
    </rPh>
    <rPh sb="4" eb="6">
      <t>ヨウケン</t>
    </rPh>
    <rPh sb="7" eb="8">
      <t>ミ</t>
    </rPh>
    <rPh sb="13" eb="14">
      <t>ワ</t>
    </rPh>
    <rPh sb="16" eb="19">
      <t>イインカイ</t>
    </rPh>
    <rPh sb="20" eb="22">
      <t>ギジ</t>
    </rPh>
    <rPh sb="22" eb="24">
      <t>ガイヨウ</t>
    </rPh>
    <rPh sb="25" eb="27">
      <t>テイシュツ</t>
    </rPh>
    <rPh sb="36" eb="38">
      <t>ヨウケン</t>
    </rPh>
    <rPh sb="39" eb="40">
      <t>ミ</t>
    </rPh>
    <rPh sb="45" eb="46">
      <t>ワ</t>
    </rPh>
    <phoneticPr fontId="5"/>
  </si>
  <si>
    <t>　　　指定権者からの求めがあった場合には、速やかに提出すること。</t>
    <phoneticPr fontId="5"/>
  </si>
  <si>
    <t>備考３　本加算を算定する場合は、事業年度毎に取組の実績をオンラインで厚生労働省に報告すること。</t>
    <rPh sb="0" eb="2">
      <t>ビコウ</t>
    </rPh>
    <phoneticPr fontId="5"/>
  </si>
  <si>
    <t>備考４　届出にあたっては、別途通知（「生産性向上推進体制加算に関する基本的考え方並びに事務処理手順及び様式例</t>
    <rPh sb="0" eb="2">
      <t>ビコウ</t>
    </rPh>
    <phoneticPr fontId="5"/>
  </si>
  <si>
    <t>　　　等の提示について」）を参照すること。</t>
    <phoneticPr fontId="5"/>
  </si>
  <si>
    <t>（別紙32）</t>
    <phoneticPr fontId="5"/>
  </si>
  <si>
    <t>入居継続支援加算に係る届出書</t>
    <rPh sb="0" eb="2">
      <t>ニュウキョ</t>
    </rPh>
    <rPh sb="2" eb="4">
      <t>ケイゾク</t>
    </rPh>
    <rPh sb="4" eb="6">
      <t>シエン</t>
    </rPh>
    <rPh sb="6" eb="8">
      <t>カサン</t>
    </rPh>
    <rPh sb="9" eb="10">
      <t>カカ</t>
    </rPh>
    <rPh sb="11" eb="13">
      <t>トドケデ</t>
    </rPh>
    <rPh sb="13" eb="14">
      <t>ショ</t>
    </rPh>
    <phoneticPr fontId="5"/>
  </si>
  <si>
    <t>3　施 設 種 別</t>
    <rPh sb="2" eb="3">
      <t>シ</t>
    </rPh>
    <rPh sb="4" eb="5">
      <t>セツ</t>
    </rPh>
    <rPh sb="6" eb="7">
      <t>タネ</t>
    </rPh>
    <rPh sb="8" eb="9">
      <t>ベツ</t>
    </rPh>
    <phoneticPr fontId="5"/>
  </si>
  <si>
    <t>1 　特定施設入居者生活介護</t>
    <phoneticPr fontId="5"/>
  </si>
  <si>
    <t>2 　地域密着型特定施設入居者生活介護</t>
    <phoneticPr fontId="5"/>
  </si>
  <si>
    <t>4　届 出 区 分</t>
    <rPh sb="2" eb="3">
      <t>トドケ</t>
    </rPh>
    <rPh sb="4" eb="5">
      <t>デ</t>
    </rPh>
    <rPh sb="6" eb="7">
      <t>ク</t>
    </rPh>
    <rPh sb="8" eb="9">
      <t>ブン</t>
    </rPh>
    <phoneticPr fontId="5"/>
  </si>
  <si>
    <t>1　入居継続支援加算（Ⅰ）</t>
    <phoneticPr fontId="5"/>
  </si>
  <si>
    <t>2　入居継続支援加算（Ⅱ）</t>
    <phoneticPr fontId="5"/>
  </si>
  <si>
    <t>4　入居継続支援加算（Ⅰ）に係る届出</t>
    <rPh sb="2" eb="4">
      <t>ニュウキョ</t>
    </rPh>
    <rPh sb="4" eb="6">
      <t>ケイゾク</t>
    </rPh>
    <rPh sb="6" eb="8">
      <t>シエン</t>
    </rPh>
    <rPh sb="8" eb="10">
      <t>カサン</t>
    </rPh>
    <rPh sb="14" eb="15">
      <t>カカワ</t>
    </rPh>
    <rPh sb="16" eb="18">
      <t>トドケデ</t>
    </rPh>
    <phoneticPr fontId="5"/>
  </si>
  <si>
    <t>入居者の状況及び介護福祉士の状況
　</t>
    <rPh sb="4" eb="5">
      <t>ジョウ</t>
    </rPh>
    <rPh sb="6" eb="7">
      <t>オヨ</t>
    </rPh>
    <rPh sb="8" eb="10">
      <t>カイゴ</t>
    </rPh>
    <rPh sb="10" eb="11">
      <t>フク</t>
    </rPh>
    <rPh sb="14" eb="15">
      <t>ジョウ</t>
    </rPh>
    <rPh sb="15" eb="16">
      <t>キョウ</t>
    </rPh>
    <phoneticPr fontId="5"/>
  </si>
  <si>
    <t>入居者の状況</t>
    <rPh sb="0" eb="3">
      <t>ニュウキョシャ</t>
    </rPh>
    <rPh sb="4" eb="6">
      <t>ジョウキョウ</t>
    </rPh>
    <phoneticPr fontId="5"/>
  </si>
  <si>
    <t>　入居者（要介護）総数</t>
    <rPh sb="1" eb="3">
      <t>ニュウキョ</t>
    </rPh>
    <rPh sb="3" eb="4">
      <t>シャ</t>
    </rPh>
    <rPh sb="5" eb="8">
      <t>ヨウカイゴ</t>
    </rPh>
    <rPh sb="9" eb="11">
      <t>ソウスウ</t>
    </rPh>
    <phoneticPr fontId="5"/>
  </si>
  <si>
    <t>　①のうち社会福祉士及び介護福祉士法施行規則第１条各号に掲げる行為を必要とする者の数</t>
    <rPh sb="5" eb="7">
      <t>シャカイ</t>
    </rPh>
    <rPh sb="7" eb="9">
      <t>フクシ</t>
    </rPh>
    <rPh sb="9" eb="10">
      <t>シ</t>
    </rPh>
    <rPh sb="10" eb="11">
      <t>オヨ</t>
    </rPh>
    <rPh sb="12" eb="14">
      <t>カイゴ</t>
    </rPh>
    <rPh sb="14" eb="17">
      <t>フクシシ</t>
    </rPh>
    <rPh sb="17" eb="18">
      <t>ホウ</t>
    </rPh>
    <rPh sb="18" eb="20">
      <t>セコウ</t>
    </rPh>
    <rPh sb="20" eb="22">
      <t>キソク</t>
    </rPh>
    <rPh sb="22" eb="23">
      <t>ダイ</t>
    </rPh>
    <rPh sb="24" eb="25">
      <t>ジョウ</t>
    </rPh>
    <rPh sb="25" eb="27">
      <t>カクゴウ</t>
    </rPh>
    <rPh sb="28" eb="29">
      <t>カカ</t>
    </rPh>
    <rPh sb="31" eb="33">
      <t>コウイ</t>
    </rPh>
    <rPh sb="34" eb="36">
      <t>ヒツヨウ</t>
    </rPh>
    <rPh sb="39" eb="40">
      <t>モノ</t>
    </rPh>
    <rPh sb="41" eb="42">
      <t>カズ</t>
    </rPh>
    <phoneticPr fontId="5"/>
  </si>
  <si>
    <t>→</t>
    <phoneticPr fontId="5"/>
  </si>
  <si>
    <t>　又は</t>
    <rPh sb="1" eb="2">
      <t>マタ</t>
    </rPh>
    <phoneticPr fontId="5"/>
  </si>
  <si>
    <t>　①のうち社会福祉士及び介護福祉士法施行規則第１条各号に掲げる行為を必要とする者及び「尿道カテーテル留置を実施している状態」、「在宅酸素療法を実施している状態」、「インスリン注射を実施している状態」のいずれかに該当する者の数</t>
    <rPh sb="5" eb="7">
      <t>シャカイ</t>
    </rPh>
    <rPh sb="7" eb="9">
      <t>フクシ</t>
    </rPh>
    <rPh sb="9" eb="10">
      <t>シ</t>
    </rPh>
    <rPh sb="10" eb="11">
      <t>オヨ</t>
    </rPh>
    <rPh sb="12" eb="14">
      <t>カイゴ</t>
    </rPh>
    <rPh sb="14" eb="17">
      <t>フクシシ</t>
    </rPh>
    <rPh sb="17" eb="18">
      <t>ホウ</t>
    </rPh>
    <rPh sb="18" eb="20">
      <t>セコウ</t>
    </rPh>
    <rPh sb="20" eb="22">
      <t>キソク</t>
    </rPh>
    <rPh sb="22" eb="23">
      <t>ダイ</t>
    </rPh>
    <rPh sb="24" eb="25">
      <t>ジョウ</t>
    </rPh>
    <rPh sb="25" eb="27">
      <t>カクゴウ</t>
    </rPh>
    <rPh sb="28" eb="29">
      <t>カカ</t>
    </rPh>
    <rPh sb="31" eb="33">
      <t>コウイ</t>
    </rPh>
    <rPh sb="34" eb="36">
      <t>ヒツヨウ</t>
    </rPh>
    <rPh sb="39" eb="40">
      <t>モノ</t>
    </rPh>
    <rPh sb="40" eb="41">
      <t>オヨ</t>
    </rPh>
    <rPh sb="43" eb="45">
      <t>ニョウドウ</t>
    </rPh>
    <rPh sb="50" eb="52">
      <t>リュウチ</t>
    </rPh>
    <rPh sb="53" eb="55">
      <t>ジッシ</t>
    </rPh>
    <rPh sb="59" eb="61">
      <t>ジョウタイ</t>
    </rPh>
    <rPh sb="64" eb="66">
      <t>ザイタク</t>
    </rPh>
    <rPh sb="66" eb="68">
      <t>サンソ</t>
    </rPh>
    <rPh sb="68" eb="70">
      <t>リョウホウ</t>
    </rPh>
    <rPh sb="71" eb="73">
      <t>ジッシ</t>
    </rPh>
    <rPh sb="77" eb="79">
      <t>ジョウタイ</t>
    </rPh>
    <rPh sb="87" eb="89">
      <t>チュウシャ</t>
    </rPh>
    <rPh sb="90" eb="92">
      <t>ジッシ</t>
    </rPh>
    <rPh sb="96" eb="98">
      <t>ジョウタイ</t>
    </rPh>
    <rPh sb="105" eb="107">
      <t>ガイトウ</t>
    </rPh>
    <rPh sb="109" eb="110">
      <t>シャ</t>
    </rPh>
    <rPh sb="111" eb="112">
      <t>カズ</t>
    </rPh>
    <phoneticPr fontId="5"/>
  </si>
  <si>
    <t>①に占める③の割合が
15％以上</t>
    <rPh sb="2" eb="3">
      <t>シ</t>
    </rPh>
    <rPh sb="7" eb="8">
      <t>ワリ</t>
    </rPh>
    <rPh sb="8" eb="9">
      <t>ゴウ</t>
    </rPh>
    <rPh sb="14" eb="16">
      <t>イジョウ</t>
    </rPh>
    <phoneticPr fontId="5"/>
  </si>
  <si>
    <t>看護職員の状況</t>
    <rPh sb="0" eb="2">
      <t>カンゴ</t>
    </rPh>
    <rPh sb="2" eb="4">
      <t>ショクイン</t>
    </rPh>
    <rPh sb="5" eb="7">
      <t>ジョウキョウ</t>
    </rPh>
    <phoneticPr fontId="5"/>
  </si>
  <si>
    <t>④</t>
    <phoneticPr fontId="5"/>
  </si>
  <si>
    <t>　常勤の看護師を１名以上配置し、看護に係る責任者を定めている。</t>
    <rPh sb="1" eb="3">
      <t>ジョウキン</t>
    </rPh>
    <rPh sb="4" eb="7">
      <t>カンゴシ</t>
    </rPh>
    <rPh sb="9" eb="10">
      <t>メイ</t>
    </rPh>
    <rPh sb="10" eb="12">
      <t>イジョウ</t>
    </rPh>
    <rPh sb="12" eb="14">
      <t>ハイチ</t>
    </rPh>
    <rPh sb="16" eb="18">
      <t>カンゴ</t>
    </rPh>
    <rPh sb="19" eb="20">
      <t>カカ</t>
    </rPh>
    <rPh sb="21" eb="24">
      <t>セキニンシャ</t>
    </rPh>
    <rPh sb="25" eb="26">
      <t>サダ</t>
    </rPh>
    <phoneticPr fontId="5"/>
  </si>
  <si>
    <t>※④は、③が「有」に該当する場合のみ届け出ること。</t>
    <rPh sb="7" eb="8">
      <t>ア</t>
    </rPh>
    <rPh sb="10" eb="12">
      <t>ガイトウ</t>
    </rPh>
    <rPh sb="14" eb="16">
      <t>バアイ</t>
    </rPh>
    <rPh sb="18" eb="19">
      <t>トド</t>
    </rPh>
    <rPh sb="20" eb="21">
      <t>デ</t>
    </rPh>
    <phoneticPr fontId="5"/>
  </si>
  <si>
    <t>介護福祉士の割合</t>
    <rPh sb="0" eb="2">
      <t>カイゴ</t>
    </rPh>
    <rPh sb="2" eb="5">
      <t>フクシシ</t>
    </rPh>
    <rPh sb="6" eb="8">
      <t>ワリアイ</t>
    </rPh>
    <phoneticPr fontId="5"/>
  </si>
  <si>
    <t>⑤</t>
    <phoneticPr fontId="5"/>
  </si>
  <si>
    <t>　介護福祉士数</t>
    <phoneticPr fontId="5"/>
  </si>
  <si>
    <t>　常勤換算</t>
    <rPh sb="1" eb="3">
      <t>ジョウキン</t>
    </rPh>
    <rPh sb="3" eb="5">
      <t>カンサン</t>
    </rPh>
    <phoneticPr fontId="5"/>
  </si>
  <si>
    <t>介護福祉士数：
入所者数が
１：６以上</t>
    <rPh sb="0" eb="2">
      <t>カイゴ</t>
    </rPh>
    <rPh sb="2" eb="5">
      <t>フクシシ</t>
    </rPh>
    <rPh sb="5" eb="6">
      <t>スウ</t>
    </rPh>
    <rPh sb="8" eb="11">
      <t>ニュウショシャ</t>
    </rPh>
    <rPh sb="11" eb="12">
      <t>スウ</t>
    </rPh>
    <rPh sb="17" eb="19">
      <t>イジョウ</t>
    </rPh>
    <phoneticPr fontId="5"/>
  </si>
  <si>
    <t>事業所の状況</t>
    <rPh sb="0" eb="3">
      <t>ジギョウショ</t>
    </rPh>
    <rPh sb="4" eb="6">
      <t>ジョウキョウ</t>
    </rPh>
    <phoneticPr fontId="5"/>
  </si>
  <si>
    <t>⑥</t>
    <phoneticPr fontId="5"/>
  </si>
  <si>
    <t>　人員基準欠如に該当していない。</t>
    <phoneticPr fontId="5"/>
  </si>
  <si>
    <t>5　入居継続支援加算（Ⅱ）に係る届出</t>
    <rPh sb="2" eb="4">
      <t>ニュウキョ</t>
    </rPh>
    <rPh sb="4" eb="6">
      <t>ケイゾク</t>
    </rPh>
    <rPh sb="6" eb="8">
      <t>シエン</t>
    </rPh>
    <rPh sb="8" eb="10">
      <t>カサン</t>
    </rPh>
    <rPh sb="14" eb="15">
      <t>カカワ</t>
    </rPh>
    <rPh sb="16" eb="18">
      <t>トドケデ</t>
    </rPh>
    <phoneticPr fontId="5"/>
  </si>
  <si>
    <t>①に占める②の割合が
５％以上</t>
    <rPh sb="2" eb="3">
      <t>シ</t>
    </rPh>
    <rPh sb="7" eb="8">
      <t>ワリ</t>
    </rPh>
    <rPh sb="8" eb="9">
      <t>ゴウ</t>
    </rPh>
    <rPh sb="13" eb="15">
      <t>イジョウ</t>
    </rPh>
    <phoneticPr fontId="5"/>
  </si>
  <si>
    <t>①に占める③の割合が
５％以上</t>
    <rPh sb="2" eb="3">
      <t>シ</t>
    </rPh>
    <rPh sb="7" eb="8">
      <t>ワリ</t>
    </rPh>
    <rPh sb="8" eb="9">
      <t>ゴウ</t>
    </rPh>
    <rPh sb="13" eb="15">
      <t>イジョウ</t>
    </rPh>
    <phoneticPr fontId="5"/>
  </si>
  <si>
    <t>※④は、③が「有」の場合に届け出ること。</t>
    <rPh sb="7" eb="8">
      <t>ア</t>
    </rPh>
    <rPh sb="10" eb="12">
      <t>バアイ</t>
    </rPh>
    <rPh sb="13" eb="14">
      <t>トド</t>
    </rPh>
    <rPh sb="15" eb="16">
      <t>デ</t>
    </rPh>
    <phoneticPr fontId="5"/>
  </si>
  <si>
    <t>備考　要件を満たすことが分かる根拠書類を準備し、指定権者からの求めがあった場合には、
　　速やかに提出してください。</t>
    <rPh sb="0" eb="2">
      <t>ビコウ</t>
    </rPh>
    <rPh sb="3" eb="5">
      <t>ヨウケン</t>
    </rPh>
    <rPh sb="6" eb="7">
      <t>ミ</t>
    </rPh>
    <rPh sb="12" eb="13">
      <t>ワ</t>
    </rPh>
    <rPh sb="15" eb="17">
      <t>コンキョ</t>
    </rPh>
    <rPh sb="17" eb="19">
      <t>ショルイ</t>
    </rPh>
    <rPh sb="20" eb="22">
      <t>ジュンビ</t>
    </rPh>
    <rPh sb="24" eb="26">
      <t>シテイ</t>
    </rPh>
    <rPh sb="26" eb="27">
      <t>ケン</t>
    </rPh>
    <rPh sb="27" eb="28">
      <t>シャ</t>
    </rPh>
    <rPh sb="31" eb="32">
      <t>モト</t>
    </rPh>
    <rPh sb="37" eb="39">
      <t>バアイ</t>
    </rPh>
    <rPh sb="45" eb="46">
      <t>スミ</t>
    </rPh>
    <rPh sb="49" eb="51">
      <t>テイシュツ</t>
    </rPh>
    <phoneticPr fontId="5"/>
  </si>
  <si>
    <t>（別紙32－２）</t>
    <rPh sb="1" eb="3">
      <t>ベッシ</t>
    </rPh>
    <phoneticPr fontId="5"/>
  </si>
  <si>
    <t>テクノロジーの導入による入居継続支援加算に関する届出書</t>
    <rPh sb="12" eb="14">
      <t>ニュウキョ</t>
    </rPh>
    <rPh sb="14" eb="16">
      <t>ケイゾク</t>
    </rPh>
    <rPh sb="16" eb="18">
      <t>シエン</t>
    </rPh>
    <rPh sb="18" eb="20">
      <t>カサン</t>
    </rPh>
    <rPh sb="21" eb="22">
      <t>カン</t>
    </rPh>
    <rPh sb="24" eb="26">
      <t>トドケデ</t>
    </rPh>
    <rPh sb="26" eb="27">
      <t>カ</t>
    </rPh>
    <phoneticPr fontId="5"/>
  </si>
  <si>
    <t>　5-1　入居継続支援加算（Ⅰ）に係る届出</t>
    <rPh sb="5" eb="7">
      <t>ニュウキョ</t>
    </rPh>
    <rPh sb="7" eb="9">
      <t>ケイゾク</t>
    </rPh>
    <rPh sb="9" eb="11">
      <t>シエン</t>
    </rPh>
    <rPh sb="11" eb="13">
      <t>カサン</t>
    </rPh>
    <rPh sb="17" eb="18">
      <t>カカ</t>
    </rPh>
    <rPh sb="19" eb="21">
      <t>トドケデ</t>
    </rPh>
    <phoneticPr fontId="5"/>
  </si>
  <si>
    <t>入居者（要介護）総数</t>
    <rPh sb="0" eb="2">
      <t>ニュウキョ</t>
    </rPh>
    <rPh sb="2" eb="3">
      <t>シャ</t>
    </rPh>
    <rPh sb="4" eb="7">
      <t>ヨウカイゴ</t>
    </rPh>
    <rPh sb="8" eb="10">
      <t>ソウスウ</t>
    </rPh>
    <phoneticPr fontId="5"/>
  </si>
  <si>
    <t>①のうち社会福祉士及び介護福祉士法施行規則第１条各号に掲げる行為を必要とする者の数</t>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5"/>
  </si>
  <si>
    <t>①に占める②の割合が
１５％以上</t>
    <rPh sb="2" eb="3">
      <t>シ</t>
    </rPh>
    <rPh sb="7" eb="8">
      <t>ワリ</t>
    </rPh>
    <rPh sb="8" eb="9">
      <t>ゴウ</t>
    </rPh>
    <rPh sb="14" eb="16">
      <t>イジョウ</t>
    </rPh>
    <phoneticPr fontId="5"/>
  </si>
  <si>
    <t>①に占める③の割合が
１５％以上</t>
    <rPh sb="2" eb="3">
      <t>シ</t>
    </rPh>
    <rPh sb="7" eb="8">
      <t>ワリ</t>
    </rPh>
    <rPh sb="8" eb="9">
      <t>ゴウ</t>
    </rPh>
    <rPh sb="14" eb="16">
      <t>イジョウ</t>
    </rPh>
    <phoneticPr fontId="5"/>
  </si>
  <si>
    <t>介護福祉士数：入所者数が
１：７以上</t>
    <rPh sb="0" eb="2">
      <t>カイゴ</t>
    </rPh>
    <rPh sb="2" eb="5">
      <t>フクシシ</t>
    </rPh>
    <rPh sb="5" eb="6">
      <t>スウ</t>
    </rPh>
    <rPh sb="7" eb="10">
      <t>ニュウショシャ</t>
    </rPh>
    <rPh sb="10" eb="11">
      <t>スウ</t>
    </rPh>
    <rPh sb="16" eb="18">
      <t>イジョウ</t>
    </rPh>
    <phoneticPr fontId="5"/>
  </si>
  <si>
    <t>　5-2　入居継続支援加算（Ⅱ）に係る届出</t>
    <rPh sb="5" eb="7">
      <t>ニュウキョ</t>
    </rPh>
    <rPh sb="7" eb="9">
      <t>ケイゾク</t>
    </rPh>
    <rPh sb="9" eb="11">
      <t>シエン</t>
    </rPh>
    <rPh sb="11" eb="13">
      <t>カサン</t>
    </rPh>
    <rPh sb="17" eb="18">
      <t>カカ</t>
    </rPh>
    <rPh sb="19" eb="21">
      <t>トドケデ</t>
    </rPh>
    <phoneticPr fontId="5"/>
  </si>
  <si>
    <t>①に占める②の割合が５％以上</t>
    <rPh sb="2" eb="3">
      <t>シ</t>
    </rPh>
    <rPh sb="7" eb="8">
      <t>ワリ</t>
    </rPh>
    <rPh sb="8" eb="9">
      <t>ゴウ</t>
    </rPh>
    <rPh sb="12" eb="14">
      <t>イジョウ</t>
    </rPh>
    <phoneticPr fontId="5"/>
  </si>
  <si>
    <t>　5　テクノロ
　　ジーの使用
　　状況</t>
    <rPh sb="13" eb="15">
      <t>シヨウ</t>
    </rPh>
    <rPh sb="18" eb="20">
      <t>ジョウキョウ</t>
    </rPh>
    <phoneticPr fontId="5"/>
  </si>
  <si>
    <t>以下の①から④の取組をすべて実施していること。</t>
    <rPh sb="0" eb="2">
      <t>イカ</t>
    </rPh>
    <rPh sb="8" eb="10">
      <t>トリクミ</t>
    </rPh>
    <rPh sb="14" eb="16">
      <t>ジッシ</t>
    </rPh>
    <phoneticPr fontId="5"/>
  </si>
  <si>
    <t>① テクノロジーを搭載した機器について、少なくとも以下のⅰ～ⅲの項目の機器を使用</t>
    <rPh sb="9" eb="11">
      <t>トウサイ</t>
    </rPh>
    <rPh sb="13" eb="15">
      <t>キキ</t>
    </rPh>
    <rPh sb="20" eb="21">
      <t>スク</t>
    </rPh>
    <rPh sb="25" eb="27">
      <t>イカ</t>
    </rPh>
    <rPh sb="32" eb="34">
      <t>コウモク</t>
    </rPh>
    <rPh sb="35" eb="37">
      <t>キキ</t>
    </rPh>
    <rPh sb="38" eb="40">
      <t>シヨウ</t>
    </rPh>
    <phoneticPr fontId="5"/>
  </si>
  <si>
    <t>　ⅰ 入所者全員に見守り機器を使用</t>
    <rPh sb="3" eb="6">
      <t>ニュウショシャ</t>
    </rPh>
    <rPh sb="6" eb="8">
      <t>ゼンイン</t>
    </rPh>
    <rPh sb="9" eb="11">
      <t>ミマモ</t>
    </rPh>
    <rPh sb="12" eb="14">
      <t>キキ</t>
    </rPh>
    <rPh sb="15" eb="17">
      <t>シヨウ</t>
    </rPh>
    <phoneticPr fontId="5"/>
  </si>
  <si>
    <t>　ⅱ 職員全員がインカムを使用</t>
    <rPh sb="3" eb="5">
      <t>ショクイン</t>
    </rPh>
    <rPh sb="5" eb="7">
      <t>ゼンイン</t>
    </rPh>
    <rPh sb="13" eb="15">
      <t>シヨウ</t>
    </rPh>
    <phoneticPr fontId="5"/>
  </si>
  <si>
    <t>　ⅲ 介護記録ソフト、スマートフォン等のICTを使用</t>
    <rPh sb="3" eb="5">
      <t>カイゴ</t>
    </rPh>
    <rPh sb="5" eb="7">
      <t>キロク</t>
    </rPh>
    <rPh sb="18" eb="19">
      <t>トウ</t>
    </rPh>
    <rPh sb="24" eb="26">
      <t>シヨウ</t>
    </rPh>
    <phoneticPr fontId="5"/>
  </si>
  <si>
    <t>　ⅳ 移乗支援機器を使用</t>
    <rPh sb="3" eb="5">
      <t>イジョウ</t>
    </rPh>
    <rPh sb="5" eb="7">
      <t>シエン</t>
    </rPh>
    <rPh sb="7" eb="9">
      <t>キキ</t>
    </rPh>
    <rPh sb="10" eb="12">
      <t>シヨウ</t>
    </rPh>
    <phoneticPr fontId="5"/>
  </si>
  <si>
    <t>　（導入機器）</t>
    <rPh sb="2" eb="4">
      <t>ドウニュウ</t>
    </rPh>
    <rPh sb="4" eb="6">
      <t>キキ</t>
    </rPh>
    <phoneticPr fontId="5"/>
  </si>
  <si>
    <t>②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5">
      <t>ドウニュウ</t>
    </rPh>
    <rPh sb="55" eb="56">
      <t>ゴ</t>
    </rPh>
    <rPh sb="57" eb="58">
      <t>スク</t>
    </rPh>
    <rPh sb="64" eb="65">
      <t>ツキ</t>
    </rPh>
    <rPh sb="65" eb="67">
      <t>イジョウ</t>
    </rPh>
    <rPh sb="67" eb="69">
      <t>ジッシ</t>
    </rPh>
    <phoneticPr fontId="5"/>
  </si>
  <si>
    <t>　ⅰ  利用者の安全並びに介護サービスの質の確保及び職員の負担軽減に資する
　　 方策を検討するための委員会の設置</t>
    <rPh sb="34" eb="35">
      <t>シ</t>
    </rPh>
    <phoneticPr fontId="5"/>
  </si>
  <si>
    <t>　ⅱ 職員に対する十分な休憩時間の確保等の勤務・雇用条件への配慮</t>
    <phoneticPr fontId="5"/>
  </si>
  <si>
    <t>　ⅲ 機器の不具合の定期チェックの実施（メーカーとの連携を含む）</t>
    <rPh sb="3" eb="5">
      <t>キキ</t>
    </rPh>
    <rPh sb="6" eb="9">
      <t>フグアイ</t>
    </rPh>
    <rPh sb="10" eb="12">
      <t>テイキ</t>
    </rPh>
    <rPh sb="17" eb="19">
      <t>ジッシ</t>
    </rPh>
    <rPh sb="26" eb="28">
      <t>レンケイ</t>
    </rPh>
    <rPh sb="29" eb="30">
      <t>フク</t>
    </rPh>
    <phoneticPr fontId="5"/>
  </si>
  <si>
    <t>　ⅳ 職員に対するテクノロジー活用に関する教育の実施</t>
    <rPh sb="3" eb="5">
      <t>ショクイン</t>
    </rPh>
    <rPh sb="6" eb="7">
      <t>タイ</t>
    </rPh>
    <rPh sb="15" eb="17">
      <t>カツヨウ</t>
    </rPh>
    <rPh sb="18" eb="19">
      <t>カン</t>
    </rPh>
    <rPh sb="21" eb="23">
      <t>キョウイク</t>
    </rPh>
    <rPh sb="24" eb="26">
      <t>ジッシ</t>
    </rPh>
    <phoneticPr fontId="5"/>
  </si>
  <si>
    <t>③ ②のⅰの委員会で安全体制やケアの質の確保、職員の負担軽減が図られている
　ことを確認</t>
    <rPh sb="6" eb="9">
      <t>イインカイ</t>
    </rPh>
    <rPh sb="10" eb="12">
      <t>アンゼン</t>
    </rPh>
    <rPh sb="12" eb="14">
      <t>タイセイ</t>
    </rPh>
    <rPh sb="18" eb="19">
      <t>シツ</t>
    </rPh>
    <rPh sb="20" eb="22">
      <t>カクホ</t>
    </rPh>
    <rPh sb="23" eb="25">
      <t>ショクイン</t>
    </rPh>
    <rPh sb="26" eb="28">
      <t>フタン</t>
    </rPh>
    <rPh sb="28" eb="30">
      <t>ケイゲン</t>
    </rPh>
    <rPh sb="31" eb="32">
      <t>ハカ</t>
    </rPh>
    <rPh sb="42" eb="44">
      <t>カクニン</t>
    </rPh>
    <phoneticPr fontId="5"/>
  </si>
  <si>
    <t>④ ケアのアセスメント評価や人員体制の見直しをPDCAサイクルによって継続して実施</t>
    <phoneticPr fontId="5"/>
  </si>
  <si>
    <t>備考１　要件を満たすことが分かる議事概要を提出すること。このほか要件を満たすことが分かる
　　　根拠書類を準備し、指定権者からの求めがあった場合には、速やかに提出すること。</t>
    <rPh sb="0" eb="2">
      <t>ビコウ</t>
    </rPh>
    <rPh sb="4" eb="6">
      <t>ヨウケン</t>
    </rPh>
    <rPh sb="7" eb="8">
      <t>ミ</t>
    </rPh>
    <rPh sb="13" eb="14">
      <t>ワ</t>
    </rPh>
    <rPh sb="16" eb="18">
      <t>ギジ</t>
    </rPh>
    <rPh sb="18" eb="20">
      <t>ガイヨウ</t>
    </rPh>
    <rPh sb="21" eb="23">
      <t>テイシュツ</t>
    </rPh>
    <rPh sb="32" eb="34">
      <t>ヨウケン</t>
    </rPh>
    <rPh sb="35" eb="36">
      <t>ミ</t>
    </rPh>
    <rPh sb="41" eb="42">
      <t>ワ</t>
    </rPh>
    <rPh sb="48" eb="50">
      <t>コンキョ</t>
    </rPh>
    <rPh sb="50" eb="52">
      <t>ショルイ</t>
    </rPh>
    <rPh sb="53" eb="55">
      <t>ジュンビ</t>
    </rPh>
    <rPh sb="57" eb="59">
      <t>シテイ</t>
    </rPh>
    <rPh sb="59" eb="60">
      <t>ケン</t>
    </rPh>
    <rPh sb="60" eb="61">
      <t>シャ</t>
    </rPh>
    <rPh sb="64" eb="65">
      <t>モト</t>
    </rPh>
    <rPh sb="70" eb="72">
      <t>バアイ</t>
    </rPh>
    <rPh sb="75" eb="76">
      <t>スミ</t>
    </rPh>
    <rPh sb="79" eb="81">
      <t>テイシュツ</t>
    </rPh>
    <phoneticPr fontId="5"/>
  </si>
  <si>
    <t>備考２　５②ⅰの委員会には、介護福祉士をはじめ実際にケア等を行う多職種の職員が参画すること。</t>
    <rPh sb="0" eb="2">
      <t>ビコウ</t>
    </rPh>
    <rPh sb="8" eb="11">
      <t>イインカイ</t>
    </rPh>
    <rPh sb="14" eb="16">
      <t>カイゴ</t>
    </rPh>
    <rPh sb="16" eb="19">
      <t>フクシシ</t>
    </rPh>
    <rPh sb="23" eb="25">
      <t>ジッサイ</t>
    </rPh>
    <rPh sb="28" eb="29">
      <t>トウ</t>
    </rPh>
    <rPh sb="30" eb="31">
      <t>オコナ</t>
    </rPh>
    <rPh sb="32" eb="33">
      <t>オオ</t>
    </rPh>
    <rPh sb="33" eb="35">
      <t>ショクシュ</t>
    </rPh>
    <rPh sb="36" eb="38">
      <t>ショクイン</t>
    </rPh>
    <rPh sb="39" eb="41">
      <t>サンカク</t>
    </rPh>
    <phoneticPr fontId="5"/>
  </si>
  <si>
    <t>（別紙33）</t>
    <phoneticPr fontId="5"/>
  </si>
  <si>
    <t>１　特定施設入居者生活介護</t>
    <phoneticPr fontId="5"/>
  </si>
  <si>
    <t>２　地域密着型特定施設入居者生活介護</t>
    <phoneticPr fontId="5"/>
  </si>
  <si>
    <t>４．届 出 項 目</t>
    <rPh sb="2" eb="3">
      <t>トドケ</t>
    </rPh>
    <rPh sb="4" eb="5">
      <t>デ</t>
    </rPh>
    <rPh sb="6" eb="7">
      <t>コウ</t>
    </rPh>
    <rPh sb="8" eb="9">
      <t>メ</t>
    </rPh>
    <phoneticPr fontId="5"/>
  </si>
  <si>
    <t>１　夜間看護体制加算（Ⅰ）</t>
    <rPh sb="2" eb="4">
      <t>ヤカン</t>
    </rPh>
    <rPh sb="4" eb="6">
      <t>カンゴ</t>
    </rPh>
    <rPh sb="6" eb="10">
      <t>タイセイカサン</t>
    </rPh>
    <phoneticPr fontId="5"/>
  </si>
  <si>
    <t>２　夜間看護体制加算（Ⅱ）</t>
    <rPh sb="2" eb="4">
      <t>ヤカン</t>
    </rPh>
    <rPh sb="4" eb="6">
      <t>カンゴ</t>
    </rPh>
    <rPh sb="6" eb="10">
      <t>タイセイカサン</t>
    </rPh>
    <phoneticPr fontId="5"/>
  </si>
  <si>
    <t xml:space="preserve"> ５．夜間看護体制加算（Ⅰ）に係る届出内容</t>
    <rPh sb="3" eb="5">
      <t>ヤカン</t>
    </rPh>
    <rPh sb="7" eb="9">
      <t>タイセイ</t>
    </rPh>
    <rPh sb="15" eb="16">
      <t>カカ</t>
    </rPh>
    <rPh sb="17" eb="19">
      <t>トドケデ</t>
    </rPh>
    <rPh sb="19" eb="21">
      <t>ナイヨウ</t>
    </rPh>
    <phoneticPr fontId="5"/>
  </si>
  <si>
    <t>　保健師</t>
    <phoneticPr fontId="5"/>
  </si>
  <si>
    <t>　常勤</t>
    <phoneticPr fontId="5"/>
  </si>
  <si>
    <t>人</t>
  </si>
  <si>
    <t>　看護師</t>
    <phoneticPr fontId="5"/>
  </si>
  <si>
    <t>　准看護師</t>
    <rPh sb="1" eb="2">
      <t>ジュン</t>
    </rPh>
    <phoneticPr fontId="5"/>
  </si>
  <si>
    <t>　当該加算を算定する期間において、夜勤又は宿直を行う看護職員の数が一名以上である。</t>
    <rPh sb="1" eb="3">
      <t>トウガイ</t>
    </rPh>
    <rPh sb="3" eb="5">
      <t>カサン</t>
    </rPh>
    <rPh sb="6" eb="8">
      <t>サンテイ</t>
    </rPh>
    <rPh sb="10" eb="12">
      <t>キカン</t>
    </rPh>
    <rPh sb="17" eb="19">
      <t>ヤキン</t>
    </rPh>
    <rPh sb="19" eb="20">
      <t>マタ</t>
    </rPh>
    <rPh sb="21" eb="23">
      <t>シュクチョク</t>
    </rPh>
    <rPh sb="24" eb="25">
      <t>オコナ</t>
    </rPh>
    <rPh sb="26" eb="28">
      <t>カンゴ</t>
    </rPh>
    <rPh sb="28" eb="30">
      <t>ショクイン</t>
    </rPh>
    <rPh sb="31" eb="32">
      <t>カズ</t>
    </rPh>
    <rPh sb="33" eb="35">
      <t>イチメイ</t>
    </rPh>
    <rPh sb="35" eb="37">
      <t>イジョウ</t>
    </rPh>
    <phoneticPr fontId="5"/>
  </si>
  <si>
    <t>　必要に応じて健康上の管理等を行う体制を確保している。</t>
    <rPh sb="1" eb="3">
      <t>ヒツヨウ</t>
    </rPh>
    <rPh sb="4" eb="5">
      <t>オウ</t>
    </rPh>
    <rPh sb="7" eb="10">
      <t>ケンコウジョウ</t>
    </rPh>
    <rPh sb="11" eb="14">
      <t>カンリナド</t>
    </rPh>
    <rPh sb="15" eb="16">
      <t>オコナ</t>
    </rPh>
    <rPh sb="17" eb="19">
      <t>タイセイ</t>
    </rPh>
    <rPh sb="20" eb="22">
      <t>カクホ</t>
    </rPh>
    <phoneticPr fontId="5"/>
  </si>
  <si>
    <t>　重度化した場合における対応に係る指針を定め、入居の際に、利用者又はその家族等に対して、当該指針の内容を説明し、同意を得ている。</t>
    <rPh sb="1" eb="4">
      <t>ジュウドカ</t>
    </rPh>
    <rPh sb="6" eb="8">
      <t>バアイ</t>
    </rPh>
    <rPh sb="12" eb="14">
      <t>タイオウ</t>
    </rPh>
    <rPh sb="15" eb="16">
      <t>カカ</t>
    </rPh>
    <rPh sb="17" eb="19">
      <t>シシン</t>
    </rPh>
    <rPh sb="20" eb="21">
      <t>サダ</t>
    </rPh>
    <rPh sb="23" eb="25">
      <t>ニュウキョ</t>
    </rPh>
    <rPh sb="26" eb="27">
      <t>サイ</t>
    </rPh>
    <rPh sb="29" eb="31">
      <t>リヨウ</t>
    </rPh>
    <rPh sb="31" eb="32">
      <t>シャ</t>
    </rPh>
    <rPh sb="32" eb="33">
      <t>マタ</t>
    </rPh>
    <rPh sb="36" eb="38">
      <t>カゾク</t>
    </rPh>
    <rPh sb="38" eb="39">
      <t>ナド</t>
    </rPh>
    <rPh sb="40" eb="41">
      <t>タイ</t>
    </rPh>
    <rPh sb="44" eb="46">
      <t>トウガイ</t>
    </rPh>
    <rPh sb="46" eb="48">
      <t>シシン</t>
    </rPh>
    <rPh sb="49" eb="51">
      <t>ナイヨウ</t>
    </rPh>
    <rPh sb="52" eb="54">
      <t>セツメイ</t>
    </rPh>
    <rPh sb="56" eb="58">
      <t>ドウイ</t>
    </rPh>
    <rPh sb="59" eb="60">
      <t>エ</t>
    </rPh>
    <phoneticPr fontId="5"/>
  </si>
  <si>
    <t xml:space="preserve"> ６．夜間看護体制加算（Ⅱ）に係る届出内容</t>
    <rPh sb="3" eb="5">
      <t>ヤカン</t>
    </rPh>
    <rPh sb="7" eb="9">
      <t>タイセイ</t>
    </rPh>
    <rPh sb="15" eb="16">
      <t>カカ</t>
    </rPh>
    <rPh sb="17" eb="19">
      <t>トドケデ</t>
    </rPh>
    <rPh sb="19" eb="21">
      <t>ナイヨウ</t>
    </rPh>
    <phoneticPr fontId="5"/>
  </si>
  <si>
    <t>　24時間常時連絡できる体制を整備している。</t>
    <phoneticPr fontId="5"/>
  </si>
  <si>
    <t>（別紙34－2）</t>
    <phoneticPr fontId="5"/>
  </si>
  <si>
    <t>看取り介護体制に係る届出書</t>
    <rPh sb="0" eb="2">
      <t>ミト</t>
    </rPh>
    <rPh sb="3" eb="5">
      <t>カイゴ</t>
    </rPh>
    <rPh sb="5" eb="7">
      <t>タイセイ</t>
    </rPh>
    <rPh sb="8" eb="9">
      <t>カカ</t>
    </rPh>
    <rPh sb="10" eb="13">
      <t>トドケデショ</t>
    </rPh>
    <phoneticPr fontId="5"/>
  </si>
  <si>
    <t>1 特定施設入居者生活介護</t>
    <phoneticPr fontId="5"/>
  </si>
  <si>
    <t>2 地域密着型特定施設入居者生活介護</t>
    <phoneticPr fontId="5"/>
  </si>
  <si>
    <t xml:space="preserve"> １　看取り介護体制に関する届出内容（看取り介護加算（Ⅰ）（Ⅱ）共通）</t>
    <rPh sb="3" eb="5">
      <t>ミト</t>
    </rPh>
    <rPh sb="6" eb="8">
      <t>カイゴ</t>
    </rPh>
    <rPh sb="8" eb="10">
      <t>タイセイ</t>
    </rPh>
    <rPh sb="11" eb="12">
      <t>カン</t>
    </rPh>
    <rPh sb="19" eb="21">
      <t>ミト</t>
    </rPh>
    <rPh sb="22" eb="24">
      <t>カイゴ</t>
    </rPh>
    <rPh sb="24" eb="26">
      <t>カサン</t>
    </rPh>
    <rPh sb="32" eb="34">
      <t>キョウツウ</t>
    </rPh>
    <phoneticPr fontId="5"/>
  </si>
  <si>
    <t>　看 護 師</t>
    <phoneticPr fontId="5"/>
  </si>
  <si>
    <t>連携する病院・診療所・訪問看護ステーション</t>
    <rPh sb="0" eb="2">
      <t>レンケイ</t>
    </rPh>
    <rPh sb="4" eb="6">
      <t>ビョウイン</t>
    </rPh>
    <rPh sb="7" eb="10">
      <t>シンリョウジョ</t>
    </rPh>
    <rPh sb="11" eb="13">
      <t>ホウモン</t>
    </rPh>
    <rPh sb="13" eb="15">
      <t>カンゴ</t>
    </rPh>
    <phoneticPr fontId="5"/>
  </si>
  <si>
    <t>病院・診療所・訪問看護ステーション名</t>
    <rPh sb="0" eb="2">
      <t>ビョウイン</t>
    </rPh>
    <rPh sb="3" eb="6">
      <t>シンリョウジョ</t>
    </rPh>
    <rPh sb="7" eb="9">
      <t>ホウモン</t>
    </rPh>
    <rPh sb="9" eb="11">
      <t>カンゴ</t>
    </rPh>
    <rPh sb="17" eb="18">
      <t>メイ</t>
    </rPh>
    <phoneticPr fontId="5"/>
  </si>
  <si>
    <t>　①　看取りに関する指針を定め、入居の際に、利用者又は
　　その家族等に説明し、同意を得る体制を整備している。</t>
    <rPh sb="3" eb="5">
      <t>ミト</t>
    </rPh>
    <rPh sb="7" eb="8">
      <t>カン</t>
    </rPh>
    <rPh sb="10" eb="12">
      <t>シシン</t>
    </rPh>
    <rPh sb="13" eb="14">
      <t>サダ</t>
    </rPh>
    <rPh sb="16" eb="18">
      <t>ニュウキョ</t>
    </rPh>
    <rPh sb="19" eb="20">
      <t>サイ</t>
    </rPh>
    <rPh sb="22" eb="25">
      <t>リヨウシャ</t>
    </rPh>
    <rPh sb="25" eb="26">
      <t>マタ</t>
    </rPh>
    <rPh sb="32" eb="34">
      <t>カゾク</t>
    </rPh>
    <rPh sb="34" eb="35">
      <t>トウ</t>
    </rPh>
    <rPh sb="36" eb="38">
      <t>セツメイ</t>
    </rPh>
    <rPh sb="40" eb="42">
      <t>ドウイ</t>
    </rPh>
    <rPh sb="43" eb="44">
      <t>エ</t>
    </rPh>
    <rPh sb="45" eb="47">
      <t>タイセイ</t>
    </rPh>
    <rPh sb="48" eb="50">
      <t>セイビ</t>
    </rPh>
    <phoneticPr fontId="5"/>
  </si>
  <si>
    <t>　②　医師、看護職員、生活相談員、介護職員、介護支援専門員、
　　その他の職種の者による協議の上、施設における看取りの実績
　　等を踏まえ、適宜、看取りに関する指針の見直しを行う体制を
　　整備している。</t>
    <rPh sb="11" eb="13">
      <t>セイカツ</t>
    </rPh>
    <rPh sb="13" eb="16">
      <t>ソウダンイン</t>
    </rPh>
    <phoneticPr fontId="5"/>
  </si>
  <si>
    <t>　③　看取りに関する職員研修を行う体制を整備している。</t>
    <rPh sb="3" eb="5">
      <t>ミト</t>
    </rPh>
    <rPh sb="7" eb="8">
      <t>カン</t>
    </rPh>
    <rPh sb="10" eb="12">
      <t>ショクイン</t>
    </rPh>
    <rPh sb="12" eb="14">
      <t>ケンシュウ</t>
    </rPh>
    <rPh sb="15" eb="16">
      <t>オコナ</t>
    </rPh>
    <rPh sb="17" eb="19">
      <t>タイセイ</t>
    </rPh>
    <rPh sb="20" eb="22">
      <t>セイビ</t>
    </rPh>
    <phoneticPr fontId="5"/>
  </si>
  <si>
    <t>　④　「人生の最終段階における医療・ケアの決定プロセスに関す
　　るガイドライン」等の内容に沿った取組を行っている。</t>
    <rPh sb="4" eb="6">
      <t>ジンセイ</t>
    </rPh>
    <rPh sb="7" eb="9">
      <t>サイシュウ</t>
    </rPh>
    <rPh sb="9" eb="11">
      <t>ダンカイ</t>
    </rPh>
    <rPh sb="15" eb="17">
      <t>イリョウ</t>
    </rPh>
    <rPh sb="21" eb="23">
      <t>ケッテイ</t>
    </rPh>
    <rPh sb="28" eb="29">
      <t>カン</t>
    </rPh>
    <rPh sb="41" eb="42">
      <t>トウ</t>
    </rPh>
    <rPh sb="43" eb="45">
      <t>ナイヨウ</t>
    </rPh>
    <rPh sb="46" eb="47">
      <t>ソ</t>
    </rPh>
    <rPh sb="49" eb="51">
      <t>トリクミ</t>
    </rPh>
    <rPh sb="52" eb="53">
      <t>オコナ</t>
    </rPh>
    <phoneticPr fontId="5"/>
  </si>
  <si>
    <t>　⑤　夜間看護体制加算の届出をしている。</t>
    <rPh sb="3" eb="5">
      <t>ヤカン</t>
    </rPh>
    <rPh sb="5" eb="7">
      <t>カンゴ</t>
    </rPh>
    <rPh sb="7" eb="9">
      <t>タイセイ</t>
    </rPh>
    <rPh sb="9" eb="11">
      <t>カサン</t>
    </rPh>
    <rPh sb="12" eb="14">
      <t>トドケデ</t>
    </rPh>
    <phoneticPr fontId="5"/>
  </si>
  <si>
    <t>（別紙35）</t>
    <phoneticPr fontId="5"/>
  </si>
  <si>
    <t>高齢者施設等感染対策向上加算に係る届出書</t>
    <rPh sb="0" eb="3">
      <t>コウレイシャ</t>
    </rPh>
    <rPh sb="3" eb="5">
      <t>シセツ</t>
    </rPh>
    <rPh sb="5" eb="6">
      <t>トウ</t>
    </rPh>
    <rPh sb="6" eb="8">
      <t>カンセン</t>
    </rPh>
    <rPh sb="8" eb="10">
      <t>タイサク</t>
    </rPh>
    <rPh sb="10" eb="12">
      <t>コウジョウ</t>
    </rPh>
    <rPh sb="12" eb="14">
      <t>カサン</t>
    </rPh>
    <rPh sb="15" eb="16">
      <t>カカ</t>
    </rPh>
    <rPh sb="17" eb="20">
      <t>トドケデショ</t>
    </rPh>
    <phoneticPr fontId="5"/>
  </si>
  <si>
    <t>1 （介護予防）特定施設入居者生活介護</t>
    <rPh sb="3" eb="5">
      <t>カイゴ</t>
    </rPh>
    <rPh sb="5" eb="7">
      <t>ヨボウ</t>
    </rPh>
    <phoneticPr fontId="5"/>
  </si>
  <si>
    <t>3 （介護予防）認知症対応型共同生活介護</t>
    <rPh sb="3" eb="5">
      <t>カイゴ</t>
    </rPh>
    <rPh sb="5" eb="7">
      <t>ヨボウ</t>
    </rPh>
    <phoneticPr fontId="5"/>
  </si>
  <si>
    <t>4　介護老人福祉施設</t>
    <rPh sb="2" eb="4">
      <t>カイゴ</t>
    </rPh>
    <rPh sb="4" eb="6">
      <t>ロウジン</t>
    </rPh>
    <rPh sb="6" eb="8">
      <t>フクシ</t>
    </rPh>
    <rPh sb="8" eb="10">
      <t>シセツ</t>
    </rPh>
    <phoneticPr fontId="5"/>
  </si>
  <si>
    <r>
      <t>5　</t>
    </r>
    <r>
      <rPr>
        <sz val="10"/>
        <rFont val="HGSｺﾞｼｯｸM"/>
        <family val="3"/>
        <charset val="128"/>
      </rPr>
      <t>地域密着型介護老人福祉施設入所者生活介護</t>
    </r>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5"/>
  </si>
  <si>
    <t>6　介護老人保健施設</t>
    <rPh sb="2" eb="4">
      <t>カイゴ</t>
    </rPh>
    <rPh sb="4" eb="6">
      <t>ロウジン</t>
    </rPh>
    <rPh sb="6" eb="8">
      <t>ホケン</t>
    </rPh>
    <rPh sb="8" eb="10">
      <t>シセツ</t>
    </rPh>
    <phoneticPr fontId="5"/>
  </si>
  <si>
    <t>7　介護医療院</t>
    <rPh sb="2" eb="4">
      <t>カイゴ</t>
    </rPh>
    <rPh sb="4" eb="6">
      <t>イリョウ</t>
    </rPh>
    <rPh sb="6" eb="7">
      <t>イン</t>
    </rPh>
    <phoneticPr fontId="5"/>
  </si>
  <si>
    <t>1　高齢者施設等感染対策向上加算（Ⅰ）</t>
    <rPh sb="2" eb="5">
      <t>コウレイシャ</t>
    </rPh>
    <rPh sb="5" eb="7">
      <t>シセツ</t>
    </rPh>
    <rPh sb="7" eb="8">
      <t>トウ</t>
    </rPh>
    <rPh sb="8" eb="10">
      <t>カンセン</t>
    </rPh>
    <rPh sb="10" eb="12">
      <t>タイサク</t>
    </rPh>
    <rPh sb="12" eb="14">
      <t>コウジョウ</t>
    </rPh>
    <rPh sb="14" eb="16">
      <t>カサン</t>
    </rPh>
    <phoneticPr fontId="5"/>
  </si>
  <si>
    <t>2　高齢者施設等感染対策向上加算（Ⅱ）</t>
    <phoneticPr fontId="5"/>
  </si>
  <si>
    <t>5　高齢者施設等感染対策向上加算（Ⅰ）に係る届出</t>
    <rPh sb="2" eb="5">
      <t>コウレイシャ</t>
    </rPh>
    <rPh sb="5" eb="7">
      <t>シセツ</t>
    </rPh>
    <rPh sb="7" eb="8">
      <t>トウ</t>
    </rPh>
    <rPh sb="8" eb="10">
      <t>カンセン</t>
    </rPh>
    <rPh sb="10" eb="12">
      <t>タイサク</t>
    </rPh>
    <rPh sb="12" eb="14">
      <t>コウジョウ</t>
    </rPh>
    <rPh sb="14" eb="16">
      <t>カサン</t>
    </rPh>
    <rPh sb="20" eb="21">
      <t>カカワ</t>
    </rPh>
    <rPh sb="22" eb="24">
      <t>トドケデ</t>
    </rPh>
    <phoneticPr fontId="5"/>
  </si>
  <si>
    <t>連携している第二種協定指定医療機関</t>
    <rPh sb="0" eb="2">
      <t>レンケイ</t>
    </rPh>
    <rPh sb="6" eb="17">
      <t>ダイニシュキョウテイシテイイリョウキカン</t>
    </rPh>
    <phoneticPr fontId="5"/>
  </si>
  <si>
    <t>医療機関名</t>
    <rPh sb="0" eb="2">
      <t>イリョウキカンメイ</t>
    </rPh>
    <phoneticPr fontId="5"/>
  </si>
  <si>
    <t>医療機関コード</t>
    <rPh sb="0" eb="2">
      <t>イリョウ</t>
    </rPh>
    <rPh sb="2" eb="4">
      <t>キカン</t>
    </rPh>
    <phoneticPr fontId="5"/>
  </si>
  <si>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5"/>
  </si>
  <si>
    <t>　　　　医療機関名（※１）</t>
    <rPh sb="4" eb="6">
      <t>イリョウキカンメイ</t>
    </rPh>
    <phoneticPr fontId="5"/>
  </si>
  <si>
    <t>医療機関が届け出ている診療報酬</t>
    <rPh sb="0" eb="2">
      <t>イリョウ</t>
    </rPh>
    <rPh sb="2" eb="4">
      <t>キカン</t>
    </rPh>
    <rPh sb="5" eb="6">
      <t>トド</t>
    </rPh>
    <rPh sb="7" eb="8">
      <t>デ</t>
    </rPh>
    <rPh sb="11" eb="13">
      <t>シンリョウ</t>
    </rPh>
    <rPh sb="13" eb="15">
      <t>ホウシュウ</t>
    </rPh>
    <phoneticPr fontId="5"/>
  </si>
  <si>
    <t>1 感染対策向上加算１</t>
    <rPh sb="2" eb="4">
      <t>カンセン</t>
    </rPh>
    <rPh sb="4" eb="6">
      <t>タイサク</t>
    </rPh>
    <rPh sb="6" eb="8">
      <t>コウジョウ</t>
    </rPh>
    <rPh sb="8" eb="10">
      <t>カサン</t>
    </rPh>
    <phoneticPr fontId="5"/>
  </si>
  <si>
    <t>2 感染対策向上加算２</t>
    <rPh sb="2" eb="4">
      <t>カンセン</t>
    </rPh>
    <rPh sb="4" eb="6">
      <t>タイサク</t>
    </rPh>
    <rPh sb="6" eb="8">
      <t>コウジョウ</t>
    </rPh>
    <rPh sb="8" eb="10">
      <t>カサン</t>
    </rPh>
    <phoneticPr fontId="5"/>
  </si>
  <si>
    <t>3 感染対策向上加算３</t>
    <rPh sb="2" eb="4">
      <t>カンセン</t>
    </rPh>
    <rPh sb="4" eb="6">
      <t>タイサク</t>
    </rPh>
    <rPh sb="6" eb="8">
      <t>コウジョウ</t>
    </rPh>
    <rPh sb="8" eb="10">
      <t>カサン</t>
    </rPh>
    <phoneticPr fontId="5"/>
  </si>
  <si>
    <t>4 外来感染対策向上加算</t>
    <rPh sb="2" eb="4">
      <t>ガイライ</t>
    </rPh>
    <rPh sb="4" eb="6">
      <t>カンセン</t>
    </rPh>
    <rPh sb="6" eb="8">
      <t>タイサク</t>
    </rPh>
    <rPh sb="8" eb="10">
      <t>コウジョウ</t>
    </rPh>
    <rPh sb="10" eb="12">
      <t>カサン</t>
    </rPh>
    <phoneticPr fontId="5"/>
  </si>
  <si>
    <t>地域の医師会の名称（※１）</t>
    <rPh sb="0" eb="2">
      <t>チイキ</t>
    </rPh>
    <rPh sb="3" eb="6">
      <t>イシカイ</t>
    </rPh>
    <rPh sb="7" eb="9">
      <t>メイショウ</t>
    </rPh>
    <phoneticPr fontId="5"/>
  </si>
  <si>
    <t>院内感染対策に関する研修又は訓練に参加した日時</t>
    <phoneticPr fontId="5"/>
  </si>
  <si>
    <t>月</t>
    <rPh sb="0" eb="1">
      <t>ツキ</t>
    </rPh>
    <phoneticPr fontId="5"/>
  </si>
  <si>
    <t>6　高齢者施設等感染対策向上加算（Ⅱ）に係る届出</t>
    <rPh sb="20" eb="21">
      <t>カカ</t>
    </rPh>
    <rPh sb="22" eb="24">
      <t>トドケデ</t>
    </rPh>
    <phoneticPr fontId="5"/>
  </si>
  <si>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5"/>
  </si>
  <si>
    <t>実地指導を受けた日時</t>
    <rPh sb="0" eb="2">
      <t>ジッチ</t>
    </rPh>
    <rPh sb="2" eb="4">
      <t>シドウ</t>
    </rPh>
    <rPh sb="5" eb="6">
      <t>ウ</t>
    </rPh>
    <rPh sb="8" eb="10">
      <t>ニチジ</t>
    </rPh>
    <phoneticPr fontId="5"/>
  </si>
  <si>
    <t>備考１</t>
    <rPh sb="0" eb="2">
      <t>ビコウ</t>
    </rPh>
    <phoneticPr fontId="5"/>
  </si>
  <si>
    <t>要件を満たすことが分かる根拠書類を準備し、指定権者からの求めがあった場合には、速やかに提出すること。</t>
    <rPh sb="17" eb="19">
      <t>ジュンビ</t>
    </rPh>
    <rPh sb="21" eb="23">
      <t>シテイ</t>
    </rPh>
    <rPh sb="23" eb="24">
      <t>ケン</t>
    </rPh>
    <rPh sb="24" eb="25">
      <t>シャ</t>
    </rPh>
    <rPh sb="28" eb="29">
      <t>モト</t>
    </rPh>
    <rPh sb="34" eb="36">
      <t>バアイ</t>
    </rPh>
    <rPh sb="39" eb="40">
      <t>スミ</t>
    </rPh>
    <rPh sb="43" eb="45">
      <t>テイシュツ</t>
    </rPh>
    <phoneticPr fontId="5"/>
  </si>
  <si>
    <t>備考２</t>
    <phoneticPr fontId="5"/>
  </si>
  <si>
    <t>高齢者施設等感染対策向上加算（Ⅱ）で実地指導を行う医療機関等は、診療報酬の感染対策向上加算に係る届出を行っている必要がある。</t>
    <rPh sb="18" eb="20">
      <t>ジッチ</t>
    </rPh>
    <rPh sb="20" eb="22">
      <t>シドウ</t>
    </rPh>
    <rPh sb="23" eb="24">
      <t>オコナ</t>
    </rPh>
    <rPh sb="25" eb="27">
      <t>イリョウ</t>
    </rPh>
    <rPh sb="27" eb="29">
      <t>キカン</t>
    </rPh>
    <rPh sb="29" eb="30">
      <t>トウ</t>
    </rPh>
    <rPh sb="32" eb="34">
      <t>シンリョウ</t>
    </rPh>
    <rPh sb="34" eb="36">
      <t>ホウシュウ</t>
    </rPh>
    <rPh sb="37" eb="39">
      <t>カンセン</t>
    </rPh>
    <rPh sb="39" eb="41">
      <t>タイサク</t>
    </rPh>
    <rPh sb="41" eb="43">
      <t>コウジョウ</t>
    </rPh>
    <rPh sb="43" eb="45">
      <t>カサン</t>
    </rPh>
    <rPh sb="46" eb="47">
      <t>カカ</t>
    </rPh>
    <rPh sb="48" eb="50">
      <t>トドケデ</t>
    </rPh>
    <rPh sb="51" eb="52">
      <t>オコナ</t>
    </rPh>
    <rPh sb="56" eb="58">
      <t>ヒツヨウ</t>
    </rPh>
    <phoneticPr fontId="5"/>
  </si>
  <si>
    <t>備考３</t>
    <phoneticPr fontId="5"/>
  </si>
  <si>
    <t>高齢者施設等感染対策向上加算（Ⅰ）及び（Ⅱ）は併算定が可能である。</t>
    <rPh sb="17" eb="18">
      <t>オヨ</t>
    </rPh>
    <rPh sb="23" eb="24">
      <t>ヘイ</t>
    </rPh>
    <rPh sb="24" eb="26">
      <t>サンテイ</t>
    </rPh>
    <rPh sb="27" eb="29">
      <t>カノウ</t>
    </rPh>
    <phoneticPr fontId="5"/>
  </si>
  <si>
    <t>備考４</t>
    <phoneticPr fontId="5"/>
  </si>
  <si>
    <t>「院内感染対策の研修または訓練を行った医療機関または地域の医師会」については、医療機関名又は地域の医師会の名称のいずれかを記載してください。医療機関名を記載する場合には、当該医療機関が届け出ている診療報酬の種類を併せて記載してください。</t>
    <rPh sb="39" eb="41">
      <t>イリョウ</t>
    </rPh>
    <rPh sb="41" eb="44">
      <t>キカンメイ</t>
    </rPh>
    <rPh sb="44" eb="45">
      <t>マタ</t>
    </rPh>
    <rPh sb="46" eb="48">
      <t>チイキ</t>
    </rPh>
    <rPh sb="49" eb="52">
      <t>イシカイ</t>
    </rPh>
    <rPh sb="53" eb="55">
      <t>メイショウ</t>
    </rPh>
    <rPh sb="70" eb="72">
      <t>イリョウ</t>
    </rPh>
    <rPh sb="72" eb="75">
      <t>キカンメイ</t>
    </rPh>
    <rPh sb="80" eb="82">
      <t>バアイ</t>
    </rPh>
    <rPh sb="85" eb="87">
      <t>トウガイ</t>
    </rPh>
    <rPh sb="87" eb="89">
      <t>イリョウ</t>
    </rPh>
    <rPh sb="89" eb="91">
      <t>キカン</t>
    </rPh>
    <rPh sb="92" eb="93">
      <t>トド</t>
    </rPh>
    <rPh sb="94" eb="95">
      <t>デ</t>
    </rPh>
    <rPh sb="98" eb="100">
      <t>シンリョウ</t>
    </rPh>
    <rPh sb="100" eb="102">
      <t>ホウシュウ</t>
    </rPh>
    <rPh sb="103" eb="105">
      <t>シュルイ</t>
    </rPh>
    <rPh sb="106" eb="107">
      <t>アワ</t>
    </rPh>
    <phoneticPr fontId="5"/>
  </si>
  <si>
    <t>（※１）</t>
    <phoneticPr fontId="5"/>
  </si>
  <si>
    <t>研修若しくは訓練を行った医療機関又は地域の医師会のいずれかを記載してください。</t>
    <rPh sb="2" eb="3">
      <t>モ</t>
    </rPh>
    <rPh sb="16" eb="17">
      <t>マタ</t>
    </rPh>
    <rPh sb="30" eb="32">
      <t>キサイ</t>
    </rPh>
    <phoneticPr fontId="5"/>
  </si>
  <si>
    <r>
      <t>３</t>
    </r>
    <r>
      <rPr>
        <sz val="10"/>
        <rFont val="HGSｺﾞｼｯｸM"/>
        <family val="3"/>
        <charset val="128"/>
      </rPr>
      <t>（介護予防）特定施設入居者生活介護　</t>
    </r>
    <rPh sb="2" eb="4">
      <t>カイゴ</t>
    </rPh>
    <rPh sb="4" eb="6">
      <t>ヨボウ</t>
    </rPh>
    <phoneticPr fontId="5"/>
  </si>
  <si>
    <t xml:space="preserve">  資するICTを使用 </t>
    <phoneticPr fontId="5"/>
  </si>
  <si>
    <t>ⅳ 業務の効率化、ケアの質の確保、職員の負担軽減を図るための職</t>
    <rPh sb="2" eb="4">
      <t>ギョウム</t>
    </rPh>
    <rPh sb="5" eb="8">
      <t>コウリツカ</t>
    </rPh>
    <rPh sb="12" eb="13">
      <t>シツ</t>
    </rPh>
    <rPh sb="14" eb="16">
      <t>カクホ</t>
    </rPh>
    <rPh sb="17" eb="19">
      <t>ショクイン</t>
    </rPh>
    <rPh sb="20" eb="22">
      <t>フタン</t>
    </rPh>
    <rPh sb="22" eb="24">
      <t>ケイゲン</t>
    </rPh>
    <rPh sb="25" eb="26">
      <t>ハカ</t>
    </rPh>
    <rPh sb="30" eb="31">
      <t>ショク</t>
    </rPh>
    <phoneticPr fontId="5"/>
  </si>
  <si>
    <t>①に占める②の割合が
15％以上</t>
    <rPh sb="2" eb="3">
      <t>シ</t>
    </rPh>
    <rPh sb="7" eb="8">
      <t>ワリ</t>
    </rPh>
    <rPh sb="8" eb="9">
      <t>ゴウ</t>
    </rPh>
    <rPh sb="14" eb="16">
      <t>イジョウ</t>
    </rPh>
    <phoneticPr fontId="5"/>
  </si>
  <si>
    <t>夜間看護体制加算に係る届出書</t>
    <rPh sb="0" eb="2">
      <t>ヤカン</t>
    </rPh>
    <rPh sb="2" eb="4">
      <t>カンゴ</t>
    </rPh>
    <rPh sb="4" eb="6">
      <t>タイセイ</t>
    </rPh>
    <rPh sb="6" eb="8">
      <t>カサン</t>
    </rPh>
    <rPh sb="9" eb="10">
      <t>カカ</t>
    </rPh>
    <rPh sb="11" eb="13">
      <t>トドケデ</t>
    </rPh>
    <rPh sb="13" eb="14">
      <t>ショ</t>
    </rPh>
    <phoneticPr fontId="5"/>
  </si>
  <si>
    <t>１．事 業 所 名</t>
    <phoneticPr fontId="5"/>
  </si>
  <si>
    <t>２．異 動 区 分</t>
    <rPh sb="2" eb="3">
      <t>イ</t>
    </rPh>
    <rPh sb="4" eb="5">
      <t>ドウ</t>
    </rPh>
    <rPh sb="6" eb="7">
      <t>ク</t>
    </rPh>
    <rPh sb="8" eb="9">
      <t>ブン</t>
    </rPh>
    <phoneticPr fontId="5"/>
  </si>
  <si>
    <t>３．施 設 種 別</t>
    <rPh sb="2" eb="3">
      <t>シ</t>
    </rPh>
    <rPh sb="4" eb="5">
      <t>セツ</t>
    </rPh>
    <rPh sb="6" eb="7">
      <t>タネ</t>
    </rPh>
    <rPh sb="8" eb="9">
      <t>ベツ</t>
    </rPh>
    <phoneticPr fontId="5"/>
  </si>
  <si>
    <r>
      <t>○介護給付費算定に係る体制等状況一覧表</t>
    </r>
    <r>
      <rPr>
        <b/>
        <sz val="10"/>
        <color theme="1"/>
        <rFont val="游ゴシック"/>
        <family val="3"/>
        <charset val="128"/>
        <scheme val="minor"/>
      </rPr>
      <t>（居宅サービス・施設サービス・居宅介護支援）</t>
    </r>
    <r>
      <rPr>
        <b/>
        <sz val="12"/>
        <color rgb="FFFF0000"/>
        <rFont val="游ゴシック"/>
        <family val="3"/>
        <charset val="128"/>
        <scheme val="minor"/>
      </rPr>
      <t>（別紙１－１）</t>
    </r>
    <rPh sb="1" eb="3">
      <t>カイゴ</t>
    </rPh>
    <rPh sb="3" eb="5">
      <t>キュウフ</t>
    </rPh>
    <rPh sb="5" eb="6">
      <t>ヒ</t>
    </rPh>
    <rPh sb="6" eb="8">
      <t>サンテイ</t>
    </rPh>
    <rPh sb="9" eb="10">
      <t>カカ</t>
    </rPh>
    <rPh sb="11" eb="13">
      <t>タイセイ</t>
    </rPh>
    <rPh sb="13" eb="14">
      <t>トウ</t>
    </rPh>
    <rPh sb="14" eb="16">
      <t>ジョウキョウ</t>
    </rPh>
    <rPh sb="16" eb="18">
      <t>イチラン</t>
    </rPh>
    <rPh sb="18" eb="19">
      <t>ヒョウ</t>
    </rPh>
    <rPh sb="20" eb="22">
      <t>キョタク</t>
    </rPh>
    <rPh sb="27" eb="29">
      <t>シセツ</t>
    </rPh>
    <rPh sb="34" eb="36">
      <t>キョタク</t>
    </rPh>
    <rPh sb="36" eb="38">
      <t>カイゴ</t>
    </rPh>
    <rPh sb="38" eb="40">
      <t>シエン</t>
    </rPh>
    <rPh sb="42" eb="44">
      <t>ベッシ</t>
    </rPh>
    <phoneticPr fontId="2"/>
  </si>
  <si>
    <r>
      <t>○介護給付費算定に係る体制等に関する届出書＜指定事業者用＞</t>
    </r>
    <r>
      <rPr>
        <b/>
        <sz val="12"/>
        <color rgb="FFFF0000"/>
        <rFont val="游ゴシック"/>
        <family val="3"/>
        <charset val="128"/>
        <scheme val="minor"/>
      </rPr>
      <t>（別紙２）</t>
    </r>
    <rPh sb="1" eb="3">
      <t>カイゴ</t>
    </rPh>
    <rPh sb="3" eb="5">
      <t>キュウフ</t>
    </rPh>
    <rPh sb="5" eb="6">
      <t>ヒ</t>
    </rPh>
    <rPh sb="6" eb="8">
      <t>サンテイ</t>
    </rPh>
    <rPh sb="9" eb="10">
      <t>カカ</t>
    </rPh>
    <rPh sb="11" eb="13">
      <t>タイセイ</t>
    </rPh>
    <rPh sb="13" eb="14">
      <t>トウ</t>
    </rPh>
    <rPh sb="15" eb="16">
      <t>カン</t>
    </rPh>
    <rPh sb="18" eb="21">
      <t>トドケデショ</t>
    </rPh>
    <rPh sb="22" eb="24">
      <t>シテイ</t>
    </rPh>
    <rPh sb="24" eb="27">
      <t>ジギョウシャ</t>
    </rPh>
    <rPh sb="27" eb="28">
      <t>ヨウ</t>
    </rPh>
    <rPh sb="30" eb="32">
      <t>ベッシ</t>
    </rPh>
    <phoneticPr fontId="2"/>
  </si>
  <si>
    <r>
      <t>○介護給付費算定に係る体制等状況一覧表</t>
    </r>
    <r>
      <rPr>
        <b/>
        <sz val="10"/>
        <color theme="1"/>
        <rFont val="游ゴシック"/>
        <family val="3"/>
        <charset val="128"/>
        <scheme val="minor"/>
      </rPr>
      <t>（介護予防サービス）</t>
    </r>
    <r>
      <rPr>
        <b/>
        <sz val="12"/>
        <color rgb="FFFF0000"/>
        <rFont val="游ゴシック"/>
        <family val="3"/>
        <charset val="128"/>
        <scheme val="minor"/>
      </rPr>
      <t>（別紙１－２）</t>
    </r>
    <rPh sb="1" eb="3">
      <t>カイゴ</t>
    </rPh>
    <rPh sb="3" eb="5">
      <t>キュウフ</t>
    </rPh>
    <rPh sb="5" eb="6">
      <t>ヒ</t>
    </rPh>
    <rPh sb="6" eb="8">
      <t>サンテイ</t>
    </rPh>
    <rPh sb="9" eb="10">
      <t>カカ</t>
    </rPh>
    <rPh sb="11" eb="13">
      <t>タイセイ</t>
    </rPh>
    <rPh sb="13" eb="14">
      <t>トウ</t>
    </rPh>
    <rPh sb="14" eb="16">
      <t>ジョウキョウ</t>
    </rPh>
    <rPh sb="16" eb="18">
      <t>イチラン</t>
    </rPh>
    <rPh sb="18" eb="19">
      <t>ヒョウ</t>
    </rPh>
    <rPh sb="20" eb="22">
      <t>カイゴ</t>
    </rPh>
    <rPh sb="22" eb="24">
      <t>ヨボウ</t>
    </rPh>
    <rPh sb="30" eb="32">
      <t>ベッシ</t>
    </rPh>
    <phoneticPr fontId="2"/>
  </si>
  <si>
    <r>
      <t>・従業者の勤務の体制及び勤務形態一覧表</t>
    </r>
    <r>
      <rPr>
        <sz val="12"/>
        <color rgb="FFFF0000"/>
        <rFont val="游ゴシック"/>
        <family val="3"/>
        <charset val="128"/>
        <scheme val="minor"/>
      </rPr>
      <t>（参考様式１）</t>
    </r>
    <rPh sb="1" eb="4">
      <t>ジュウギョウシャ</t>
    </rPh>
    <rPh sb="5" eb="7">
      <t>キンム</t>
    </rPh>
    <rPh sb="8" eb="10">
      <t>タイセイ</t>
    </rPh>
    <rPh sb="10" eb="11">
      <t>オヨ</t>
    </rPh>
    <rPh sb="12" eb="14">
      <t>キンム</t>
    </rPh>
    <rPh sb="14" eb="16">
      <t>ケイタイ</t>
    </rPh>
    <rPh sb="16" eb="18">
      <t>イチラン</t>
    </rPh>
    <rPh sb="18" eb="19">
      <t>ヒョウ</t>
    </rPh>
    <phoneticPr fontId="2"/>
  </si>
  <si>
    <r>
      <t>・入居継続支援加算に係る届出書</t>
    </r>
    <r>
      <rPr>
        <sz val="12"/>
        <color rgb="FFFF0000"/>
        <rFont val="游ゴシック"/>
        <family val="3"/>
        <charset val="128"/>
        <scheme val="minor"/>
      </rPr>
      <t>（別紙32）</t>
    </r>
    <rPh sb="1" eb="3">
      <t>ニュウキョ</t>
    </rPh>
    <rPh sb="3" eb="5">
      <t>ケイゾク</t>
    </rPh>
    <rPh sb="5" eb="7">
      <t>シエン</t>
    </rPh>
    <rPh sb="7" eb="9">
      <t>カサン</t>
    </rPh>
    <rPh sb="10" eb="11">
      <t>カカ</t>
    </rPh>
    <rPh sb="12" eb="15">
      <t>トドケデショ</t>
    </rPh>
    <rPh sb="16" eb="18">
      <t>ベッシ</t>
    </rPh>
    <phoneticPr fontId="2"/>
  </si>
  <si>
    <r>
      <t>・「テクノロジーの導入による入居継続支援加算に関する届出書」</t>
    </r>
    <r>
      <rPr>
        <sz val="12"/>
        <color rgb="FFFF0000"/>
        <rFont val="游ゴシック"/>
        <family val="3"/>
        <charset val="128"/>
        <scheme val="minor"/>
      </rPr>
      <t>（別紙32-２）</t>
    </r>
    <phoneticPr fontId="2"/>
  </si>
  <si>
    <r>
      <t>・従業者の勤務の体制及び勤務形態一覧表（加算適用開始月のもの）</t>
    </r>
    <r>
      <rPr>
        <sz val="12"/>
        <color rgb="FFFF0000"/>
        <rFont val="游ゴシック"/>
        <family val="3"/>
        <charset val="128"/>
        <scheme val="minor"/>
      </rPr>
      <t>（参考様式１）</t>
    </r>
    <rPh sb="1" eb="4">
      <t>ジュウギョウシャ</t>
    </rPh>
    <rPh sb="5" eb="7">
      <t>キンム</t>
    </rPh>
    <rPh sb="8" eb="10">
      <t>タイセイ</t>
    </rPh>
    <rPh sb="10" eb="11">
      <t>オヨ</t>
    </rPh>
    <rPh sb="12" eb="14">
      <t>キンム</t>
    </rPh>
    <rPh sb="14" eb="16">
      <t>ケイタイ</t>
    </rPh>
    <rPh sb="16" eb="18">
      <t>イチラン</t>
    </rPh>
    <rPh sb="18" eb="19">
      <t>ヒョウ</t>
    </rPh>
    <rPh sb="20" eb="22">
      <t>カサン</t>
    </rPh>
    <rPh sb="22" eb="24">
      <t>テキヨウ</t>
    </rPh>
    <rPh sb="24" eb="26">
      <t>カイシ</t>
    </rPh>
    <rPh sb="26" eb="27">
      <t>ツキ</t>
    </rPh>
    <phoneticPr fontId="2"/>
  </si>
  <si>
    <r>
      <t>・夜間看護体制加算に係る届出書</t>
    </r>
    <r>
      <rPr>
        <sz val="12"/>
        <color rgb="FFFF0000"/>
        <rFont val="游ゴシック"/>
        <family val="3"/>
        <charset val="128"/>
        <scheme val="minor"/>
      </rPr>
      <t>（別紙33）</t>
    </r>
    <rPh sb="1" eb="3">
      <t>ヤカン</t>
    </rPh>
    <rPh sb="3" eb="5">
      <t>カンゴ</t>
    </rPh>
    <rPh sb="5" eb="7">
      <t>タイセイ</t>
    </rPh>
    <rPh sb="7" eb="9">
      <t>カサン</t>
    </rPh>
    <rPh sb="10" eb="11">
      <t>カカ</t>
    </rPh>
    <rPh sb="12" eb="15">
      <t>トドケデショ</t>
    </rPh>
    <rPh sb="16" eb="18">
      <t>ベッシ</t>
    </rPh>
    <phoneticPr fontId="2"/>
  </si>
  <si>
    <r>
      <t>・看取り介護体制に係る届出書</t>
    </r>
    <r>
      <rPr>
        <sz val="12"/>
        <color rgb="FFFF0000"/>
        <rFont val="游ゴシック"/>
        <family val="3"/>
        <charset val="128"/>
        <scheme val="minor"/>
      </rPr>
      <t>（別紙34－２）</t>
    </r>
    <rPh sb="1" eb="3">
      <t>ミト</t>
    </rPh>
    <rPh sb="4" eb="6">
      <t>カイゴ</t>
    </rPh>
    <rPh sb="6" eb="8">
      <t>タイセイ</t>
    </rPh>
    <rPh sb="9" eb="10">
      <t>カカ</t>
    </rPh>
    <rPh sb="11" eb="14">
      <t>トドケデショ</t>
    </rPh>
    <rPh sb="15" eb="17">
      <t>ベッシ</t>
    </rPh>
    <phoneticPr fontId="2"/>
  </si>
  <si>
    <r>
      <t>・認知症専門ケア加算に係る届出書</t>
    </r>
    <r>
      <rPr>
        <sz val="12"/>
        <color rgb="FFFF0000"/>
        <rFont val="游ゴシック"/>
        <family val="3"/>
        <charset val="128"/>
        <scheme val="minor"/>
      </rPr>
      <t>（別紙12－２）</t>
    </r>
    <rPh sb="1" eb="4">
      <t>ニンチショウ</t>
    </rPh>
    <rPh sb="4" eb="6">
      <t>センモン</t>
    </rPh>
    <rPh sb="8" eb="10">
      <t>カサン</t>
    </rPh>
    <rPh sb="11" eb="12">
      <t>カカ</t>
    </rPh>
    <rPh sb="13" eb="16">
      <t>トドケデショ</t>
    </rPh>
    <rPh sb="17" eb="19">
      <t>ベッシ</t>
    </rPh>
    <phoneticPr fontId="2"/>
  </si>
  <si>
    <r>
      <t>・高齢者施設等感染対策向上加算に係る届出書</t>
    </r>
    <r>
      <rPr>
        <sz val="12"/>
        <color rgb="FFFF0000"/>
        <rFont val="游ゴシック"/>
        <family val="3"/>
        <charset val="128"/>
        <scheme val="minor"/>
      </rPr>
      <t>（別紙35）</t>
    </r>
    <rPh sb="1" eb="4">
      <t>コウレイシャ</t>
    </rPh>
    <rPh sb="4" eb="6">
      <t>シセツ</t>
    </rPh>
    <rPh sb="6" eb="7">
      <t>トウ</t>
    </rPh>
    <rPh sb="7" eb="9">
      <t>カンセン</t>
    </rPh>
    <rPh sb="9" eb="11">
      <t>タイサク</t>
    </rPh>
    <rPh sb="11" eb="13">
      <t>コウジョウ</t>
    </rPh>
    <rPh sb="13" eb="15">
      <t>カサン</t>
    </rPh>
    <rPh sb="16" eb="17">
      <t>カカ</t>
    </rPh>
    <rPh sb="18" eb="21">
      <t>トドケデショ</t>
    </rPh>
    <rPh sb="22" eb="24">
      <t>ベッシ</t>
    </rPh>
    <phoneticPr fontId="2"/>
  </si>
  <si>
    <r>
      <t>・生産性向上推進体制加算に係る届出書</t>
    </r>
    <r>
      <rPr>
        <sz val="12"/>
        <color rgb="FFFF0000"/>
        <rFont val="游ゴシック"/>
        <family val="3"/>
        <charset val="128"/>
        <scheme val="minor"/>
      </rPr>
      <t>（別紙28）</t>
    </r>
    <rPh sb="1" eb="4">
      <t>セイサンセイ</t>
    </rPh>
    <rPh sb="4" eb="6">
      <t>コウジョウ</t>
    </rPh>
    <rPh sb="6" eb="8">
      <t>スイシン</t>
    </rPh>
    <rPh sb="8" eb="10">
      <t>タイセイ</t>
    </rPh>
    <rPh sb="10" eb="12">
      <t>カサン</t>
    </rPh>
    <rPh sb="13" eb="14">
      <t>カカ</t>
    </rPh>
    <rPh sb="15" eb="18">
      <t>トドケデショ</t>
    </rPh>
    <rPh sb="19" eb="21">
      <t>ベッシ</t>
    </rPh>
    <phoneticPr fontId="2"/>
  </si>
  <si>
    <r>
      <t>・サービス提供体制強化加算に関する届出書</t>
    </r>
    <r>
      <rPr>
        <sz val="12"/>
        <color rgb="FFFF0000"/>
        <rFont val="游ゴシック"/>
        <family val="3"/>
        <charset val="128"/>
        <scheme val="minor"/>
      </rPr>
      <t>（別紙14－６）</t>
    </r>
    <rPh sb="5" eb="7">
      <t>テイキョウ</t>
    </rPh>
    <rPh sb="7" eb="9">
      <t>タイセイ</t>
    </rPh>
    <rPh sb="9" eb="11">
      <t>キョウカ</t>
    </rPh>
    <rPh sb="11" eb="13">
      <t>カサン</t>
    </rPh>
    <rPh sb="14" eb="15">
      <t>カン</t>
    </rPh>
    <rPh sb="17" eb="20">
      <t>トドケデショ</t>
    </rPh>
    <rPh sb="21" eb="23">
      <t>ベッシ</t>
    </rPh>
    <phoneticPr fontId="2"/>
  </si>
  <si>
    <r>
      <t>・</t>
    </r>
    <r>
      <rPr>
        <sz val="12"/>
        <color rgb="FFFF0000"/>
        <rFont val="游ゴシック"/>
        <family val="3"/>
        <charset val="128"/>
        <scheme val="minor"/>
      </rPr>
      <t>参考計算書Ａ</t>
    </r>
    <phoneticPr fontId="2"/>
  </si>
  <si>
    <r>
      <t>・</t>
    </r>
    <r>
      <rPr>
        <sz val="12"/>
        <color rgb="FFFF0000"/>
        <rFont val="游ゴシック"/>
        <family val="3"/>
        <charset val="128"/>
        <scheme val="minor"/>
      </rPr>
      <t>参考計算書Ｂ</t>
    </r>
    <phoneticPr fontId="2"/>
  </si>
  <si>
    <r>
      <t>・</t>
    </r>
    <r>
      <rPr>
        <sz val="12"/>
        <color rgb="FFFF0000"/>
        <rFont val="游ゴシック"/>
        <family val="3"/>
        <charset val="128"/>
        <scheme val="minor"/>
      </rPr>
      <t>参考計算書Ｃ</t>
    </r>
    <phoneticPr fontId="2"/>
  </si>
  <si>
    <t>短期利用に係る届出書</t>
    <rPh sb="0" eb="2">
      <t>タンキ</t>
    </rPh>
    <rPh sb="2" eb="4">
      <t>リヨウ</t>
    </rPh>
    <rPh sb="5" eb="6">
      <t>カカ</t>
    </rPh>
    <rPh sb="7" eb="10">
      <t>トドケデショ</t>
    </rPh>
    <phoneticPr fontId="5"/>
  </si>
  <si>
    <t>（特定施設入居者生活介護）</t>
    <rPh sb="1" eb="3">
      <t>トクテイ</t>
    </rPh>
    <rPh sb="3" eb="5">
      <t>シセツ</t>
    </rPh>
    <rPh sb="5" eb="8">
      <t>ニュウキョシャ</t>
    </rPh>
    <rPh sb="8" eb="10">
      <t>セイカツ</t>
    </rPh>
    <rPh sb="10" eb="12">
      <t>カイゴ</t>
    </rPh>
    <phoneticPr fontId="5"/>
  </si>
  <si>
    <t>事業所名</t>
    <rPh sb="0" eb="3">
      <t>ジギョウショ</t>
    </rPh>
    <rPh sb="3" eb="4">
      <t>メイ</t>
    </rPh>
    <phoneticPr fontId="5"/>
  </si>
  <si>
    <t>　届出内容</t>
    <rPh sb="1" eb="2">
      <t>トドケ</t>
    </rPh>
    <rPh sb="2" eb="3">
      <t>デ</t>
    </rPh>
    <rPh sb="3" eb="5">
      <t>ナイヨウ</t>
    </rPh>
    <phoneticPr fontId="5"/>
  </si>
  <si>
    <t>入居定員</t>
    <rPh sb="0" eb="2">
      <t>ニュウキョ</t>
    </rPh>
    <rPh sb="2" eb="4">
      <t>テイイン</t>
    </rPh>
    <phoneticPr fontId="5"/>
  </si>
  <si>
    <t>短期利用者の上限人数</t>
    <rPh sb="0" eb="2">
      <t>タンキ</t>
    </rPh>
    <rPh sb="2" eb="5">
      <t>リヨウシャ</t>
    </rPh>
    <rPh sb="6" eb="8">
      <t>ジョウゲン</t>
    </rPh>
    <rPh sb="8" eb="10">
      <t>ニンズウ</t>
    </rPh>
    <phoneticPr fontId="5"/>
  </si>
  <si>
    <t>事業者が、指定居宅サービス、指定地域密着型サービス、指定居宅介護支援等の事業又は介護保険施設等の運営について３年以上の経験を有している。</t>
    <rPh sb="0" eb="3">
      <t>ジギョウシャ</t>
    </rPh>
    <rPh sb="5" eb="7">
      <t>シテイ</t>
    </rPh>
    <rPh sb="7" eb="9">
      <t>キョタク</t>
    </rPh>
    <rPh sb="14" eb="16">
      <t>シテイ</t>
    </rPh>
    <rPh sb="16" eb="18">
      <t>チイキ</t>
    </rPh>
    <rPh sb="18" eb="20">
      <t>ミッチャク</t>
    </rPh>
    <rPh sb="20" eb="21">
      <t>ガタ</t>
    </rPh>
    <rPh sb="26" eb="28">
      <t>シテイ</t>
    </rPh>
    <rPh sb="28" eb="30">
      <t>キョタク</t>
    </rPh>
    <rPh sb="30" eb="32">
      <t>カイゴ</t>
    </rPh>
    <rPh sb="32" eb="34">
      <t>シエン</t>
    </rPh>
    <rPh sb="34" eb="35">
      <t>トウ</t>
    </rPh>
    <rPh sb="36" eb="38">
      <t>ジギョウ</t>
    </rPh>
    <rPh sb="38" eb="39">
      <t>マタ</t>
    </rPh>
    <rPh sb="40" eb="42">
      <t>カイゴ</t>
    </rPh>
    <rPh sb="42" eb="44">
      <t>ホケン</t>
    </rPh>
    <rPh sb="44" eb="46">
      <t>シセツ</t>
    </rPh>
    <rPh sb="46" eb="47">
      <t>トウ</t>
    </rPh>
    <rPh sb="48" eb="50">
      <t>ウンエイ</t>
    </rPh>
    <rPh sb="55" eb="56">
      <t>ネン</t>
    </rPh>
    <rPh sb="56" eb="58">
      <t>イジョウ</t>
    </rPh>
    <rPh sb="59" eb="61">
      <t>ケイケン</t>
    </rPh>
    <rPh sb="62" eb="63">
      <t>ユウ</t>
    </rPh>
    <phoneticPr fontId="5"/>
  </si>
  <si>
    <t>はい・いいえ</t>
    <phoneticPr fontId="5"/>
  </si>
  <si>
    <t>入居定員の範囲内で、空いている居室等（定員が一人であるものに限る。）を利用するものであること。ただし、短期利用の入居者数は、１又は特定施設の入居定員の１０％以下である。</t>
    <rPh sb="0" eb="2">
      <t>ニュウキョ</t>
    </rPh>
    <rPh sb="2" eb="4">
      <t>テイイン</t>
    </rPh>
    <rPh sb="5" eb="8">
      <t>ハンイナイ</t>
    </rPh>
    <rPh sb="10" eb="11">
      <t>ア</t>
    </rPh>
    <rPh sb="15" eb="17">
      <t>キョシツ</t>
    </rPh>
    <rPh sb="17" eb="18">
      <t>トウ</t>
    </rPh>
    <rPh sb="19" eb="21">
      <t>テイイン</t>
    </rPh>
    <rPh sb="22" eb="24">
      <t>ヒトリ</t>
    </rPh>
    <rPh sb="30" eb="31">
      <t>カギ</t>
    </rPh>
    <rPh sb="35" eb="37">
      <t>リヨウ</t>
    </rPh>
    <rPh sb="51" eb="53">
      <t>タンキ</t>
    </rPh>
    <rPh sb="53" eb="55">
      <t>リヨウ</t>
    </rPh>
    <rPh sb="56" eb="59">
      <t>ニュウキョシャ</t>
    </rPh>
    <rPh sb="59" eb="60">
      <t>スウ</t>
    </rPh>
    <rPh sb="63" eb="64">
      <t>マタ</t>
    </rPh>
    <rPh sb="65" eb="67">
      <t>トクテイ</t>
    </rPh>
    <rPh sb="67" eb="69">
      <t>シセツ</t>
    </rPh>
    <rPh sb="70" eb="72">
      <t>ニュウキョ</t>
    </rPh>
    <rPh sb="72" eb="74">
      <t>テイイン</t>
    </rPh>
    <rPh sb="78" eb="80">
      <t>イカ</t>
    </rPh>
    <phoneticPr fontId="5"/>
  </si>
  <si>
    <t>利用開始に当たって、あらかじめ30日以内の利用期間を定めている。</t>
    <rPh sb="0" eb="2">
      <t>リヨウ</t>
    </rPh>
    <rPh sb="2" eb="4">
      <t>カイシ</t>
    </rPh>
    <rPh sb="5" eb="6">
      <t>ア</t>
    </rPh>
    <rPh sb="17" eb="18">
      <t>ニチ</t>
    </rPh>
    <rPh sb="18" eb="20">
      <t>イナイ</t>
    </rPh>
    <rPh sb="21" eb="23">
      <t>リヨウ</t>
    </rPh>
    <rPh sb="23" eb="25">
      <t>キカン</t>
    </rPh>
    <rPh sb="26" eb="27">
      <t>サダ</t>
    </rPh>
    <phoneticPr fontId="5"/>
  </si>
  <si>
    <t>家賃、敷金、介護等その他の日常生活上必要な便宜の供与の対価として
受領する費用を除くほか、権利金その他の金品を受領していない。</t>
    <rPh sb="0" eb="2">
      <t>ヤチン</t>
    </rPh>
    <rPh sb="3" eb="5">
      <t>シキキン</t>
    </rPh>
    <rPh sb="6" eb="8">
      <t>カイゴ</t>
    </rPh>
    <rPh sb="8" eb="9">
      <t>トウ</t>
    </rPh>
    <rPh sb="11" eb="12">
      <t>タ</t>
    </rPh>
    <rPh sb="13" eb="15">
      <t>ニチジョウ</t>
    </rPh>
    <rPh sb="15" eb="17">
      <t>セイカツ</t>
    </rPh>
    <rPh sb="17" eb="18">
      <t>ジョウ</t>
    </rPh>
    <rPh sb="18" eb="20">
      <t>ヒツヨウ</t>
    </rPh>
    <rPh sb="21" eb="23">
      <t>ベンギ</t>
    </rPh>
    <rPh sb="24" eb="26">
      <t>キョウヨ</t>
    </rPh>
    <rPh sb="27" eb="29">
      <t>タイカ</t>
    </rPh>
    <rPh sb="33" eb="35">
      <t>ジュリョウ</t>
    </rPh>
    <rPh sb="37" eb="39">
      <t>ヒヨウ</t>
    </rPh>
    <rPh sb="40" eb="41">
      <t>ノゾ</t>
    </rPh>
    <rPh sb="45" eb="48">
      <t>ケンリキン</t>
    </rPh>
    <rPh sb="50" eb="51">
      <t>タ</t>
    </rPh>
    <rPh sb="52" eb="54">
      <t>キンピン</t>
    </rPh>
    <rPh sb="55" eb="57">
      <t>ジュリョウ</t>
    </rPh>
    <phoneticPr fontId="5"/>
  </si>
  <si>
    <t>介護保険法等に基づく勧告、命令、指示を受けたことがある場合にあっては
当該勧告等を受けた日から起算して５年以上の期間が経過している。</t>
    <rPh sb="0" eb="2">
      <t>カイゴ</t>
    </rPh>
    <rPh sb="2" eb="4">
      <t>ホケン</t>
    </rPh>
    <rPh sb="4" eb="5">
      <t>ホウ</t>
    </rPh>
    <rPh sb="5" eb="6">
      <t>トウ</t>
    </rPh>
    <rPh sb="7" eb="8">
      <t>モト</t>
    </rPh>
    <rPh sb="10" eb="12">
      <t>カンコク</t>
    </rPh>
    <rPh sb="13" eb="15">
      <t>メイレイ</t>
    </rPh>
    <rPh sb="16" eb="18">
      <t>シジ</t>
    </rPh>
    <rPh sb="19" eb="20">
      <t>ウ</t>
    </rPh>
    <rPh sb="27" eb="29">
      <t>バアイ</t>
    </rPh>
    <rPh sb="35" eb="37">
      <t>トウガイ</t>
    </rPh>
    <rPh sb="37" eb="39">
      <t>カンコク</t>
    </rPh>
    <rPh sb="39" eb="40">
      <t>トウ</t>
    </rPh>
    <rPh sb="41" eb="42">
      <t>ウ</t>
    </rPh>
    <rPh sb="44" eb="45">
      <t>ヒ</t>
    </rPh>
    <rPh sb="47" eb="49">
      <t>キサン</t>
    </rPh>
    <rPh sb="52" eb="53">
      <t>ネン</t>
    </rPh>
    <rPh sb="53" eb="55">
      <t>イジョウ</t>
    </rPh>
    <rPh sb="56" eb="58">
      <t>キカン</t>
    </rPh>
    <rPh sb="59" eb="61">
      <t>ケイカ</t>
    </rPh>
    <phoneticPr fontId="5"/>
  </si>
  <si>
    <t>※短期利用に係る入居契約書を添付すること。</t>
    <rPh sb="1" eb="3">
      <t>タンキ</t>
    </rPh>
    <rPh sb="3" eb="5">
      <t>リヨウ</t>
    </rPh>
    <rPh sb="6" eb="7">
      <t>カカ</t>
    </rPh>
    <rPh sb="8" eb="10">
      <t>ニュウキョ</t>
    </rPh>
    <rPh sb="10" eb="12">
      <t>ケイヤク</t>
    </rPh>
    <rPh sb="12" eb="13">
      <t>ショ</t>
    </rPh>
    <rPh sb="14" eb="16">
      <t>テンプ</t>
    </rPh>
    <phoneticPr fontId="5"/>
  </si>
  <si>
    <r>
      <t>・短期利用に係る届出書</t>
    </r>
    <r>
      <rPr>
        <sz val="12"/>
        <color rgb="FFFF0000"/>
        <rFont val="游ゴシック"/>
        <family val="3"/>
        <charset val="128"/>
        <scheme val="minor"/>
      </rPr>
      <t>（参考様式（短期利用））</t>
    </r>
    <rPh sb="1" eb="3">
      <t>タンキ</t>
    </rPh>
    <rPh sb="3" eb="5">
      <t>リヨウ</t>
    </rPh>
    <rPh sb="6" eb="7">
      <t>カカ</t>
    </rPh>
    <rPh sb="8" eb="11">
      <t>トドケデショ</t>
    </rPh>
    <rPh sb="12" eb="14">
      <t>サンコウ</t>
    </rPh>
    <rPh sb="14" eb="16">
      <t>ヨウシキ</t>
    </rPh>
    <rPh sb="17" eb="19">
      <t>タンキ</t>
    </rPh>
    <rPh sb="19" eb="21">
      <t>リヨウ</t>
    </rPh>
    <phoneticPr fontId="2"/>
  </si>
  <si>
    <t>　　　</t>
    <phoneticPr fontId="5"/>
  </si>
  <si>
    <t>人</t>
    <rPh sb="0" eb="1">
      <t>ヒト</t>
    </rPh>
    <phoneticPr fontId="2"/>
  </si>
  <si>
    <r>
      <t>■高齢者虐待防止措置実施の有無　（添付書類なし）</t>
    </r>
    <r>
      <rPr>
        <b/>
        <sz val="10"/>
        <color theme="1"/>
        <rFont val="游ゴシック"/>
        <family val="3"/>
        <charset val="128"/>
        <scheme val="minor"/>
      </rPr>
      <t>※届出がない場合は「減算型」とみなされます。</t>
    </r>
    <rPh sb="1" eb="4">
      <t>コウレイシャ</t>
    </rPh>
    <rPh sb="4" eb="6">
      <t>ギャクタイ</t>
    </rPh>
    <rPh sb="6" eb="8">
      <t>ボウシ</t>
    </rPh>
    <rPh sb="8" eb="10">
      <t>ソチ</t>
    </rPh>
    <rPh sb="10" eb="12">
      <t>ジッシ</t>
    </rPh>
    <rPh sb="13" eb="15">
      <t>ウム</t>
    </rPh>
    <rPh sb="25" eb="27">
      <t>トドケデ</t>
    </rPh>
    <rPh sb="30" eb="32">
      <t>バアイ</t>
    </rPh>
    <rPh sb="34" eb="36">
      <t>ゲンサン</t>
    </rPh>
    <rPh sb="36" eb="37">
      <t>ガタ</t>
    </rPh>
    <phoneticPr fontId="2"/>
  </si>
  <si>
    <r>
      <t>■業務継続計画策定の有無　（添付書類なし）</t>
    </r>
    <r>
      <rPr>
        <b/>
        <sz val="10"/>
        <color theme="1"/>
        <rFont val="游ゴシック"/>
        <family val="3"/>
        <charset val="128"/>
        <scheme val="minor"/>
      </rPr>
      <t>※届出がない場合は「減算型」とみなされます。</t>
    </r>
    <rPh sb="1" eb="3">
      <t>ギョウム</t>
    </rPh>
    <rPh sb="3" eb="5">
      <t>ケイゾク</t>
    </rPh>
    <rPh sb="5" eb="7">
      <t>ケイカク</t>
    </rPh>
    <rPh sb="7" eb="9">
      <t>サクテイ</t>
    </rPh>
    <rPh sb="10" eb="12">
      <t>ウム</t>
    </rPh>
    <phoneticPr fontId="2"/>
  </si>
  <si>
    <r>
      <t>■生産性向上推進体制加算　</t>
    </r>
    <r>
      <rPr>
        <b/>
        <sz val="10"/>
        <color theme="1"/>
        <rFont val="游ゴシック"/>
        <family val="3"/>
        <charset val="128"/>
        <scheme val="minor"/>
      </rPr>
      <t>※届出がない場合は「なし」とみなされます。</t>
    </r>
    <rPh sb="1" eb="4">
      <t>セイサンセイ</t>
    </rPh>
    <rPh sb="4" eb="6">
      <t>コウジョウ</t>
    </rPh>
    <rPh sb="6" eb="8">
      <t>スイシン</t>
    </rPh>
    <rPh sb="8" eb="10">
      <t>タイセイ</t>
    </rPh>
    <rPh sb="10" eb="12">
      <t>カサン</t>
    </rPh>
    <phoneticPr fontId="2"/>
  </si>
  <si>
    <r>
      <t>■高齢者施設等感染対策向上加算Ⅰ　</t>
    </r>
    <r>
      <rPr>
        <b/>
        <sz val="10"/>
        <color theme="1"/>
        <rFont val="游ゴシック"/>
        <family val="3"/>
        <charset val="128"/>
        <scheme val="minor"/>
      </rPr>
      <t>※届出がない場合は「なし」とみなされます。</t>
    </r>
    <rPh sb="1" eb="4">
      <t>コウレイシャ</t>
    </rPh>
    <rPh sb="4" eb="6">
      <t>シセツ</t>
    </rPh>
    <rPh sb="6" eb="7">
      <t>トウ</t>
    </rPh>
    <rPh sb="7" eb="9">
      <t>カンセン</t>
    </rPh>
    <rPh sb="9" eb="11">
      <t>タイサク</t>
    </rPh>
    <rPh sb="11" eb="13">
      <t>コウジョウ</t>
    </rPh>
    <rPh sb="13" eb="15">
      <t>カサン</t>
    </rPh>
    <phoneticPr fontId="2"/>
  </si>
  <si>
    <r>
      <t>■高齢者施設等感染対策向上加算Ⅱ　</t>
    </r>
    <r>
      <rPr>
        <b/>
        <sz val="10"/>
        <color theme="1"/>
        <rFont val="游ゴシック"/>
        <family val="3"/>
        <charset val="128"/>
        <scheme val="minor"/>
      </rPr>
      <t>※届出がない場合は「なし」とみなされます。</t>
    </r>
    <rPh sb="1" eb="4">
      <t>コウレイシャ</t>
    </rPh>
    <rPh sb="4" eb="6">
      <t>シセツ</t>
    </rPh>
    <rPh sb="6" eb="7">
      <t>トウ</t>
    </rPh>
    <rPh sb="7" eb="9">
      <t>カンセン</t>
    </rPh>
    <rPh sb="9" eb="11">
      <t>タイサク</t>
    </rPh>
    <rPh sb="11" eb="13">
      <t>コウジョウ</t>
    </rPh>
    <rPh sb="13" eb="15">
      <t>カサン</t>
    </rPh>
    <phoneticPr fontId="2"/>
  </si>
  <si>
    <r>
      <t>■夜間看護体制加算　</t>
    </r>
    <r>
      <rPr>
        <b/>
        <sz val="10"/>
        <color theme="1"/>
        <rFont val="游ゴシック"/>
        <family val="3"/>
        <charset val="128"/>
        <scheme val="minor"/>
      </rPr>
      <t>※加算（Ⅰ）を取得する場合には新たな届出が必要です。</t>
    </r>
    <rPh sb="1" eb="3">
      <t>ヤカン</t>
    </rPh>
    <rPh sb="3" eb="5">
      <t>カンゴ</t>
    </rPh>
    <rPh sb="5" eb="7">
      <t>タイセイ</t>
    </rPh>
    <rPh sb="7" eb="9">
      <t>カサン</t>
    </rPh>
    <rPh sb="11" eb="13">
      <t>カサン</t>
    </rPh>
    <rPh sb="17" eb="19">
      <t>シュトク</t>
    </rPh>
    <rPh sb="21" eb="23">
      <t>バアイ</t>
    </rPh>
    <rPh sb="25" eb="26">
      <t>アラ</t>
    </rPh>
    <rPh sb="28" eb="30">
      <t>トドケデ</t>
    </rPh>
    <rPh sb="31" eb="33">
      <t>ヒツヨウ</t>
    </rPh>
    <phoneticPr fontId="2"/>
  </si>
  <si>
    <t>７ 加算Ⅰイ</t>
    <phoneticPr fontId="5"/>
  </si>
  <si>
    <t>Ｓ 加算Ⅰロ</t>
    <rPh sb="2" eb="4">
      <t>カサン</t>
    </rPh>
    <phoneticPr fontId="5"/>
  </si>
  <si>
    <t>８ 加算Ⅱイ</t>
    <phoneticPr fontId="5"/>
  </si>
  <si>
    <t>□</t>
    <phoneticPr fontId="5"/>
  </si>
  <si>
    <t>Ｔ 加算Ⅱロ</t>
    <phoneticPr fontId="5"/>
  </si>
  <si>
    <t>９ 加算Ⅲ</t>
    <phoneticPr fontId="5"/>
  </si>
  <si>
    <t>Ａ 加算Ⅳ</t>
    <phoneticPr fontId="5"/>
  </si>
  <si>
    <t>介護職員等処遇改善加算</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</si>
</sst>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00_);[Red]\(0.00\)"/>
    <numFmt numFmtId="177" formatCode="#,##0_ "/>
    <numFmt numFmtId="178" formatCode="0.0_);[Red]\(0.0\)"/>
    <numFmt numFmtId="179" formatCode="0.0_ "/>
    <numFmt numFmtId="180" formatCode="0.0"/>
    <numFmt numFmtId="181" formatCode="0.00_ "/>
    <numFmt numFmtId="182" formatCode="#,##0.00_ "/>
    <numFmt numFmtId="183" formatCode="#,##0.0#"/>
    <numFmt numFmtId="184" formatCode="#,##0.##"/>
    <numFmt numFmtId="185" formatCode="#,##0.0&quot;人&quot;"/>
    <numFmt numFmtId="186" formatCode="#,##0&quot;人&quot;"/>
    <numFmt numFmtId="187" formatCode="0.0%"/>
    <numFmt numFmtId="188" formatCode="[&lt;=999]000;[&lt;=9999]000\-00;000\-0000"/>
  </numFmts>
  <fonts count="71"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name val="ＭＳ Ｐゴシック"/>
      <family val="3"/>
      <charset val="128"/>
    </font>
    <font>
      <sz val="14"/>
      <name val="HG創英角ｺﾞｼｯｸUB"/>
      <family val="3"/>
      <charset val="128"/>
    </font>
    <font>
      <sz val="6"/>
      <name val="ＭＳ Ｐゴシック"/>
      <family val="3"/>
      <charset val="128"/>
    </font>
    <font>
      <sz val="9"/>
      <name val="ＭＳ Ｐゴシック"/>
      <family val="3"/>
      <charset val="128"/>
    </font>
    <font>
      <sz val="14"/>
      <name val="ＭＳ Ｐゴシック"/>
      <family val="3"/>
      <charset val="128"/>
    </font>
    <font>
      <sz val="9"/>
      <name val="ＭＳ Ｐ明朝"/>
      <family val="1"/>
      <charset val="128"/>
    </font>
    <font>
      <b/>
      <u/>
      <sz val="9"/>
      <name val="ＭＳ Ｐ明朝"/>
      <family val="1"/>
      <charset val="128"/>
    </font>
    <font>
      <sz val="9"/>
      <color rgb="FFFF0000"/>
      <name val="ＭＳ Ｐ明朝"/>
      <family val="1"/>
      <charset val="128"/>
    </font>
    <font>
      <strike/>
      <sz val="9"/>
      <name val="ＭＳ Ｐゴシック"/>
      <family val="3"/>
      <charset val="128"/>
    </font>
    <font>
      <b/>
      <sz val="9"/>
      <name val="ＭＳ Ｐゴシック"/>
      <family val="3"/>
      <charset val="128"/>
    </font>
    <font>
      <strike/>
      <sz val="12"/>
      <name val="ＭＳ Ｐゴシック"/>
      <family val="3"/>
      <charset val="128"/>
    </font>
    <font>
      <sz val="9"/>
      <name val="HGP創英角ｺﾞｼｯｸUB"/>
      <family val="3"/>
      <charset val="128"/>
    </font>
    <font>
      <sz val="8"/>
      <name val="ＭＳ Ｐゴシック"/>
      <family val="3"/>
      <charset val="128"/>
    </font>
    <font>
      <b/>
      <sz val="9"/>
      <name val="ＭＳ ゴシック"/>
      <family val="3"/>
      <charset val="128"/>
    </font>
    <font>
      <sz val="9"/>
      <color rgb="FFFF0000"/>
      <name val="ＭＳ ゴシック"/>
      <family val="3"/>
      <charset val="128"/>
    </font>
    <font>
      <sz val="9"/>
      <name val="ＭＳ 明朝"/>
      <family val="1"/>
      <charset val="128"/>
    </font>
    <font>
      <b/>
      <sz val="11"/>
      <color rgb="FFFF0000"/>
      <name val="ＭＳ ゴシック"/>
      <family val="3"/>
      <charset val="128"/>
    </font>
    <font>
      <sz val="8"/>
      <name val="ＭＳ Ｐ明朝"/>
      <family val="1"/>
      <charset val="128"/>
    </font>
    <font>
      <b/>
      <sz val="8"/>
      <name val="ＭＳ Ｐゴシック"/>
      <family val="3"/>
      <charset val="128"/>
    </font>
    <font>
      <sz val="11"/>
      <color indexed="10"/>
      <name val="ＭＳ Ｐゴシック"/>
      <family val="3"/>
      <charset val="128"/>
    </font>
    <font>
      <sz val="9"/>
      <color indexed="10"/>
      <name val="ＭＳ Ｐゴシック"/>
      <family val="3"/>
      <charset val="128"/>
    </font>
    <font>
      <b/>
      <sz val="11"/>
      <name val="ＭＳ Ｐゴシック"/>
      <family val="3"/>
      <charset val="128"/>
    </font>
    <font>
      <sz val="10"/>
      <name val="ＭＳ Ｐゴシック"/>
      <family val="3"/>
      <charset val="128"/>
    </font>
    <font>
      <sz val="10"/>
      <name val="HG創英角ﾎﾟｯﾌﾟ体"/>
      <family val="3"/>
      <charset val="128"/>
    </font>
    <font>
      <b/>
      <sz val="10"/>
      <name val="ＭＳ Ｐゴシック"/>
      <family val="3"/>
      <charset val="128"/>
    </font>
    <font>
      <sz val="12"/>
      <name val="HG創英角ｺﾞｼｯｸUB"/>
      <family val="3"/>
      <charset val="128"/>
    </font>
    <font>
      <sz val="9"/>
      <name val="HG創英角ﾎﾟｯﾌﾟ体"/>
      <family val="3"/>
      <charset val="128"/>
    </font>
    <font>
      <b/>
      <sz val="9"/>
      <color rgb="FFFF0000"/>
      <name val="ＭＳ ゴシック"/>
      <family val="3"/>
      <charset val="128"/>
    </font>
    <font>
      <sz val="8"/>
      <name val="ＭＳ 明朝"/>
      <family val="1"/>
      <charset val="128"/>
    </font>
    <font>
      <sz val="11"/>
      <name val="HGSｺﾞｼｯｸM"/>
      <family val="3"/>
      <charset val="128"/>
    </font>
    <font>
      <sz val="10"/>
      <name val="HGSｺﾞｼｯｸM"/>
      <family val="3"/>
      <charset val="128"/>
    </font>
    <font>
      <sz val="16"/>
      <name val="HGSｺﾞｼｯｸM"/>
      <family val="3"/>
      <charset val="128"/>
    </font>
    <font>
      <sz val="11"/>
      <color rgb="FFFF0000"/>
      <name val="HGSｺﾞｼｯｸM"/>
      <family val="3"/>
      <charset val="128"/>
    </font>
    <font>
      <b/>
      <sz val="12"/>
      <name val="HGSｺﾞｼｯｸM"/>
      <family val="3"/>
      <charset val="128"/>
    </font>
    <font>
      <strike/>
      <sz val="11"/>
      <name val="ＭＳ Ｐゴシック"/>
      <family val="3"/>
      <charset val="128"/>
    </font>
    <font>
      <sz val="12"/>
      <color theme="1"/>
      <name val="游ゴシック"/>
      <family val="2"/>
      <charset val="128"/>
      <scheme val="minor"/>
    </font>
    <font>
      <sz val="12"/>
      <color theme="1"/>
      <name val="游ゴシック"/>
      <family val="3"/>
      <charset val="128"/>
      <scheme val="minor"/>
    </font>
    <font>
      <sz val="16"/>
      <color theme="1"/>
      <name val="游ゴシック"/>
      <family val="3"/>
      <charset val="128"/>
      <scheme val="minor"/>
    </font>
    <font>
      <b/>
      <sz val="16"/>
      <color theme="1"/>
      <name val="游ゴシック"/>
      <family val="3"/>
      <charset val="128"/>
      <scheme val="minor"/>
    </font>
    <font>
      <b/>
      <sz val="16"/>
      <name val="HGSｺﾞｼｯｸM"/>
      <family val="3"/>
      <charset val="128"/>
    </font>
    <font>
      <sz val="14"/>
      <name val="HGSｺﾞｼｯｸM"/>
      <family val="3"/>
      <charset val="128"/>
    </font>
    <font>
      <sz val="12"/>
      <name val="HGSｺﾞｼｯｸM"/>
      <family val="3"/>
      <charset val="128"/>
    </font>
    <font>
      <b/>
      <sz val="16"/>
      <name val="ＭＳ Ｐゴシック"/>
      <family val="3"/>
      <charset val="128"/>
    </font>
    <font>
      <b/>
      <sz val="16"/>
      <color rgb="FFFF0000"/>
      <name val="游ゴシック"/>
      <family val="2"/>
      <charset val="128"/>
      <scheme val="minor"/>
    </font>
    <font>
      <sz val="16"/>
      <color rgb="FFFF0000"/>
      <name val="游ゴシック"/>
      <family val="3"/>
      <charset val="128"/>
      <scheme val="minor"/>
    </font>
    <font>
      <sz val="16"/>
      <name val="游ゴシック"/>
      <family val="3"/>
      <charset val="128"/>
      <scheme val="minor"/>
    </font>
    <font>
      <b/>
      <sz val="14"/>
      <name val="HGSｺﾞｼｯｸM"/>
      <family val="3"/>
      <charset val="128"/>
    </font>
    <font>
      <b/>
      <sz val="12"/>
      <color rgb="FFFF0000"/>
      <name val="HGSｺﾞｼｯｸM"/>
      <family val="3"/>
      <charset val="128"/>
    </font>
    <font>
      <sz val="12"/>
      <name val="HGSｺﾞｼｯｸE"/>
      <family val="3"/>
      <charset val="128"/>
    </font>
    <font>
      <u/>
      <sz val="12"/>
      <name val="HGSｺﾞｼｯｸE"/>
      <family val="3"/>
      <charset val="128"/>
    </font>
    <font>
      <sz val="11"/>
      <color rgb="FF000000"/>
      <name val="游ゴシック"/>
      <family val="3"/>
      <charset val="128"/>
      <scheme val="minor"/>
    </font>
    <font>
      <sz val="11"/>
      <color rgb="FF000000"/>
      <name val="Calibri"/>
      <family val="2"/>
    </font>
    <font>
      <sz val="12"/>
      <name val="游ゴシック"/>
      <family val="3"/>
      <charset val="128"/>
      <scheme val="minor"/>
    </font>
    <font>
      <strike/>
      <sz val="10"/>
      <name val="HGSｺﾞｼｯｸM"/>
      <family val="3"/>
      <charset val="128"/>
    </font>
    <font>
      <sz val="8"/>
      <name val="HGSｺﾞｼｯｸM"/>
      <family val="3"/>
      <charset val="128"/>
    </font>
    <font>
      <sz val="10.5"/>
      <name val="HGSｺﾞｼｯｸM"/>
      <family val="3"/>
      <charset val="128"/>
    </font>
    <font>
      <b/>
      <sz val="11"/>
      <name val="HGSｺﾞｼｯｸM"/>
      <family val="3"/>
      <charset val="128"/>
    </font>
    <font>
      <u/>
      <sz val="8"/>
      <color indexed="10"/>
      <name val="HGSｺﾞｼｯｸM"/>
      <family val="3"/>
      <charset val="128"/>
    </font>
    <font>
      <sz val="9"/>
      <name val="HGSｺﾞｼｯｸM"/>
      <family val="3"/>
      <charset val="128"/>
    </font>
    <font>
      <strike/>
      <sz val="9"/>
      <color rgb="FFFF0000"/>
      <name val="HGSｺﾞｼｯｸM"/>
      <family val="3"/>
      <charset val="128"/>
    </font>
    <font>
      <b/>
      <sz val="14"/>
      <color theme="1"/>
      <name val="游ゴシック"/>
      <family val="3"/>
      <charset val="128"/>
      <scheme val="minor"/>
    </font>
    <font>
      <b/>
      <sz val="12"/>
      <color theme="1"/>
      <name val="游ゴシック"/>
      <family val="3"/>
      <charset val="128"/>
      <scheme val="minor"/>
    </font>
    <font>
      <b/>
      <sz val="10"/>
      <color theme="1"/>
      <name val="游ゴシック"/>
      <family val="3"/>
      <charset val="128"/>
      <scheme val="minor"/>
    </font>
    <font>
      <b/>
      <sz val="12"/>
      <color rgb="FFFF0000"/>
      <name val="游ゴシック"/>
      <family val="3"/>
      <charset val="128"/>
      <scheme val="minor"/>
    </font>
    <font>
      <sz val="12"/>
      <color rgb="FFFF0000"/>
      <name val="游ゴシック"/>
      <family val="3"/>
      <charset val="128"/>
      <scheme val="minor"/>
    </font>
    <font>
      <sz val="12"/>
      <name val="ＭＳ Ｐゴシック"/>
      <family val="3"/>
      <charset val="128"/>
    </font>
    <font>
      <strike/>
      <sz val="11"/>
      <name val="游ゴシック Light"/>
      <family val="3"/>
      <charset val="128"/>
    </font>
    <font>
      <sz val="11"/>
      <color theme="1"/>
      <name val="ＭＳ Ｐゴシック"/>
      <family val="3"/>
      <charset val="128"/>
    </font>
  </fonts>
  <fills count="15">
    <fill>
      <patternFill patternType="none"/>
    </fill>
    <fill>
      <patternFill patternType="gray125"/>
    </fill>
    <fill>
      <patternFill patternType="solid">
        <fgColor indexed="43"/>
        <bgColor indexed="64"/>
      </patternFill>
    </fill>
    <fill>
      <patternFill patternType="solid">
        <fgColor indexed="41"/>
        <bgColor indexed="64"/>
      </patternFill>
    </fill>
    <fill>
      <patternFill patternType="solid">
        <fgColor theme="9" tint="0.59999389629810485"/>
        <bgColor indexed="64"/>
      </patternFill>
    </fill>
    <fill>
      <patternFill patternType="solid">
        <fgColor rgb="FFCCFFFF"/>
        <bgColor indexed="64"/>
      </patternFill>
    </fill>
    <fill>
      <patternFill patternType="solid">
        <fgColor indexed="9"/>
        <bgColor indexed="64"/>
      </patternFill>
    </fill>
    <fill>
      <patternFill patternType="solid">
        <fgColor theme="6" tint="0.59999389629810485"/>
        <bgColor indexed="64"/>
      </patternFill>
    </fill>
    <fill>
      <patternFill patternType="solid">
        <fgColor indexed="45"/>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rgb="FFFFFFCC"/>
        <bgColor indexed="64"/>
      </patternFill>
    </fill>
    <fill>
      <patternFill patternType="solid">
        <fgColor rgb="FFCCFFCC"/>
        <bgColor indexed="64"/>
      </patternFill>
    </fill>
    <fill>
      <patternFill patternType="solid">
        <fgColor theme="0"/>
        <bgColor indexed="64"/>
      </patternFill>
    </fill>
    <fill>
      <patternFill patternType="solid">
        <fgColor theme="0" tint="-0.249977111117893"/>
        <bgColor indexed="64"/>
      </patternFill>
    </fill>
  </fills>
  <borders count="197">
    <border>
      <left/>
      <right/>
      <top/>
      <bottom/>
      <diagonal/>
    </border>
    <border>
      <left style="thin">
        <color auto="1"/>
      </left>
      <right style="thin">
        <color auto="1"/>
      </right>
      <top style="thin">
        <color auto="1"/>
      </top>
      <bottom style="thin">
        <color auto="1"/>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bottom/>
      <diagonal/>
    </border>
    <border>
      <left style="thin">
        <color auto="1"/>
      </left>
      <right/>
      <top/>
      <bottom/>
      <diagonal/>
    </border>
    <border>
      <left/>
      <right style="thin">
        <color auto="1"/>
      </right>
      <top/>
      <bottom/>
      <diagonal/>
    </border>
    <border>
      <left style="double">
        <color indexed="64"/>
      </left>
      <right style="double">
        <color indexed="64"/>
      </right>
      <top style="double">
        <color indexed="64"/>
      </top>
      <bottom style="double">
        <color indexed="64"/>
      </bottom>
      <diagonal/>
    </border>
    <border>
      <left/>
      <right style="medium">
        <color indexed="64"/>
      </right>
      <top/>
      <bottom/>
      <diagonal/>
    </border>
    <border>
      <left style="thin">
        <color auto="1"/>
      </left>
      <right style="thin">
        <color auto="1"/>
      </right>
      <top/>
      <bottom style="thin">
        <color auto="1"/>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auto="1"/>
      </top>
      <bottom style="thin">
        <color auto="1"/>
      </bottom>
      <diagonal/>
    </border>
    <border>
      <left/>
      <right style="thin">
        <color auto="1"/>
      </right>
      <top style="hair">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style="double">
        <color auto="1"/>
      </right>
      <top style="double">
        <color auto="1"/>
      </top>
      <bottom style="double">
        <color auto="1"/>
      </bottom>
      <diagonal/>
    </border>
    <border>
      <left/>
      <right style="double">
        <color indexed="64"/>
      </right>
      <top/>
      <bottom/>
      <diagonal/>
    </border>
    <border>
      <left/>
      <right style="double">
        <color indexed="64"/>
      </right>
      <top/>
      <bottom style="medium">
        <color indexed="64"/>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medium">
        <color indexed="64"/>
      </left>
      <right style="hair">
        <color indexed="64"/>
      </right>
      <top/>
      <bottom/>
      <diagonal/>
    </border>
    <border>
      <left style="hair">
        <color indexed="64"/>
      </left>
      <right/>
      <top/>
      <bottom/>
      <diagonal/>
    </border>
    <border>
      <left style="medium">
        <color indexed="64"/>
      </left>
      <right style="hair">
        <color indexed="64"/>
      </right>
      <top/>
      <bottom style="medium">
        <color indexed="64"/>
      </bottom>
      <diagonal/>
    </border>
    <border>
      <left style="hair">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dashed">
        <color indexed="64"/>
      </top>
      <bottom/>
      <diagonal/>
    </border>
    <border>
      <left/>
      <right style="thin">
        <color indexed="64"/>
      </right>
      <top style="dashed">
        <color indexed="64"/>
      </top>
      <bottom/>
      <diagonal/>
    </border>
    <border>
      <left/>
      <right style="dashed">
        <color indexed="64"/>
      </right>
      <top style="thin">
        <color indexed="64"/>
      </top>
      <bottom/>
      <diagonal/>
    </border>
    <border>
      <left style="dashed">
        <color indexed="64"/>
      </left>
      <right/>
      <top style="thin">
        <color indexed="64"/>
      </top>
      <bottom/>
      <diagonal/>
    </border>
    <border>
      <left/>
      <right style="dashed">
        <color indexed="64"/>
      </right>
      <top/>
      <bottom/>
      <diagonal/>
    </border>
    <border>
      <left/>
      <right style="dashed">
        <color indexed="64"/>
      </right>
      <top/>
      <bottom style="thin">
        <color indexed="64"/>
      </bottom>
      <diagonal/>
    </border>
    <border>
      <left style="dashed">
        <color indexed="64"/>
      </left>
      <right/>
      <top/>
      <bottom style="thin">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right/>
      <top style="thin">
        <color indexed="64"/>
      </top>
      <bottom style="double">
        <color indexed="64"/>
      </bottom>
      <diagonal/>
    </border>
    <border>
      <left/>
      <right style="dashed">
        <color indexed="64"/>
      </right>
      <top style="thin">
        <color indexed="64"/>
      </top>
      <bottom style="double">
        <color indexed="64"/>
      </bottom>
      <diagonal/>
    </border>
    <border>
      <left style="dashed">
        <color indexed="64"/>
      </left>
      <right/>
      <top style="thin">
        <color indexed="64"/>
      </top>
      <bottom style="double">
        <color indexed="64"/>
      </bottom>
      <diagonal/>
    </border>
    <border>
      <left style="dashed">
        <color indexed="64"/>
      </left>
      <right/>
      <top style="double">
        <color indexed="64"/>
      </top>
      <bottom style="thin">
        <color indexed="64"/>
      </bottom>
      <diagonal/>
    </border>
    <border>
      <left/>
      <right style="dashed">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style="dashed">
        <color indexed="64"/>
      </right>
      <top style="thin">
        <color indexed="64"/>
      </top>
      <bottom style="thin">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diagonal/>
    </border>
    <border>
      <left style="double">
        <color indexed="64"/>
      </left>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double">
        <color indexed="64"/>
      </left>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double">
        <color indexed="64"/>
      </left>
      <right/>
      <top/>
      <bottom style="medium">
        <color indexed="64"/>
      </bottom>
      <diagonal/>
    </border>
    <border>
      <left style="medium">
        <color indexed="64"/>
      </left>
      <right style="medium">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left style="medium">
        <color indexed="64"/>
      </left>
      <right style="medium">
        <color indexed="64"/>
      </right>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double">
        <color indexed="64"/>
      </right>
      <top style="thin">
        <color indexed="64"/>
      </top>
      <bottom style="dotted">
        <color indexed="64"/>
      </bottom>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top/>
      <bottom style="thin">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left/>
      <right style="medium">
        <color indexed="64"/>
      </right>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double">
        <color indexed="64"/>
      </left>
      <right/>
      <top style="dotted">
        <color indexed="64"/>
      </top>
      <bottom style="medium">
        <color indexed="64"/>
      </bottom>
      <diagonal/>
    </border>
    <border>
      <left style="medium">
        <color indexed="64"/>
      </left>
      <right/>
      <top style="dotted">
        <color indexed="64"/>
      </top>
      <bottom style="medium">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style="double">
        <color indexed="64"/>
      </right>
      <top style="dotted">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dashed">
        <color indexed="64"/>
      </left>
      <right style="thin">
        <color indexed="64"/>
      </right>
      <top style="thin">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top/>
      <bottom style="hair">
        <color indexed="64"/>
      </bottom>
      <diagonal/>
    </border>
    <border>
      <left style="thin">
        <color indexed="64"/>
      </left>
      <right style="thin">
        <color rgb="FFFF0000"/>
      </right>
      <top style="thin">
        <color indexed="64"/>
      </top>
      <bottom style="thin">
        <color indexed="64"/>
      </bottom>
      <diagonal/>
    </border>
    <border>
      <left style="thin">
        <color rgb="FFFF0000"/>
      </left>
      <right style="thin">
        <color rgb="FFFF0000"/>
      </right>
      <top style="thin">
        <color indexed="64"/>
      </top>
      <bottom style="thin">
        <color indexed="64"/>
      </bottom>
      <diagonal/>
    </border>
    <border>
      <left style="thin">
        <color rgb="FFFF0000"/>
      </left>
      <right style="thin">
        <color indexed="64"/>
      </right>
      <top style="thin">
        <color indexed="64"/>
      </top>
      <bottom style="thin">
        <color indexed="64"/>
      </bottom>
      <diagonal/>
    </border>
    <border>
      <left style="thin">
        <color indexed="64"/>
      </left>
      <right style="thin">
        <color rgb="FFFF0000"/>
      </right>
      <top/>
      <bottom style="thin">
        <color indexed="64"/>
      </bottom>
      <diagonal/>
    </border>
    <border>
      <left style="thin">
        <color rgb="FFFF0000"/>
      </left>
      <right style="thin">
        <color rgb="FFFF0000"/>
      </right>
      <top/>
      <bottom style="thin">
        <color indexed="64"/>
      </bottom>
      <diagonal/>
    </border>
    <border>
      <left style="thin">
        <color rgb="FFFF0000"/>
      </left>
      <right/>
      <top/>
      <bottom style="thin">
        <color indexed="64"/>
      </bottom>
      <diagonal/>
    </border>
    <border>
      <left style="medium">
        <color indexed="64"/>
      </left>
      <right style="thin">
        <color auto="1"/>
      </right>
      <top style="medium">
        <color indexed="64"/>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auto="1"/>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diagonal/>
    </border>
    <border>
      <left style="medium">
        <color indexed="64"/>
      </left>
      <right/>
      <top/>
      <bottom style="hair">
        <color indexed="64"/>
      </bottom>
      <diagonal/>
    </border>
    <border>
      <left style="hair">
        <color indexed="64"/>
      </left>
      <right/>
      <top style="hair">
        <color auto="1"/>
      </top>
      <bottom style="medium">
        <color indexed="64"/>
      </bottom>
      <diagonal/>
    </border>
  </borders>
  <cellStyleXfs count="9">
    <xf numFmtId="0" fontId="0" fillId="0" borderId="0">
      <alignment vertical="center"/>
    </xf>
    <xf numFmtId="0" fontId="3" fillId="0" borderId="0"/>
    <xf numFmtId="0" fontId="15" fillId="0" borderId="0"/>
    <xf numFmtId="0" fontId="3" fillId="0" borderId="0"/>
    <xf numFmtId="0" fontId="3" fillId="0" borderId="0"/>
    <xf numFmtId="0" fontId="1" fillId="0" borderId="0">
      <alignment vertical="center"/>
    </xf>
    <xf numFmtId="38" fontId="1" fillId="0" borderId="0" applyFont="0" applyFill="0" applyBorder="0" applyAlignment="0" applyProtection="0">
      <alignment vertical="center"/>
    </xf>
    <xf numFmtId="38" fontId="3" fillId="0" borderId="0" applyFont="0" applyFill="0" applyBorder="0" applyAlignment="0" applyProtection="0">
      <alignment vertical="center"/>
    </xf>
    <xf numFmtId="0" fontId="15" fillId="0" borderId="0"/>
  </cellStyleXfs>
  <cellXfs count="1221">
    <xf numFmtId="0" fontId="0" fillId="0" borderId="0" xfId="0">
      <alignment vertical="center"/>
    </xf>
    <xf numFmtId="0" fontId="4" fillId="0" borderId="0" xfId="1" applyFont="1" applyAlignment="1">
      <alignment vertical="center"/>
    </xf>
    <xf numFmtId="0" fontId="6" fillId="0" borderId="0" xfId="1" applyFont="1" applyAlignment="1">
      <alignment vertical="center"/>
    </xf>
    <xf numFmtId="0" fontId="6" fillId="0" borderId="0" xfId="1" applyFont="1" applyAlignment="1">
      <alignment vertical="top"/>
    </xf>
    <xf numFmtId="0" fontId="12" fillId="0" borderId="0" xfId="1" applyFont="1" applyAlignment="1">
      <alignment vertical="top"/>
    </xf>
    <xf numFmtId="0" fontId="12" fillId="0" borderId="0" xfId="1" applyFont="1" applyAlignment="1">
      <alignment vertical="center"/>
    </xf>
    <xf numFmtId="0" fontId="13" fillId="0" borderId="0" xfId="1" applyFont="1" applyAlignment="1">
      <alignment vertical="center" wrapText="1"/>
    </xf>
    <xf numFmtId="0" fontId="11" fillId="0" borderId="0" xfId="1" applyFont="1" applyAlignment="1">
      <alignment vertical="center" wrapText="1"/>
    </xf>
    <xf numFmtId="0" fontId="11" fillId="0" borderId="0" xfId="1" applyFont="1" applyAlignment="1">
      <alignment horizontal="right" vertical="center"/>
    </xf>
    <xf numFmtId="177" fontId="11" fillId="0" borderId="0" xfId="1" applyNumberFormat="1" applyFont="1" applyAlignment="1">
      <alignment horizontal="center" vertical="center"/>
    </xf>
    <xf numFmtId="176" fontId="6" fillId="0" borderId="0" xfId="1" applyNumberFormat="1" applyFont="1" applyAlignment="1">
      <alignment horizontal="center" vertical="center"/>
    </xf>
    <xf numFmtId="176" fontId="6" fillId="0" borderId="0" xfId="1" applyNumberFormat="1" applyFont="1" applyAlignment="1">
      <alignment vertical="center"/>
    </xf>
    <xf numFmtId="0" fontId="18" fillId="0" borderId="6" xfId="1" applyFont="1" applyBorder="1" applyAlignment="1">
      <alignment vertical="center"/>
    </xf>
    <xf numFmtId="0" fontId="6" fillId="0" borderId="6" xfId="1" applyFont="1" applyBorder="1" applyAlignment="1">
      <alignment horizontal="center" vertical="center"/>
    </xf>
    <xf numFmtId="0" fontId="15" fillId="0" borderId="6" xfId="1" applyFont="1" applyBorder="1" applyAlignment="1">
      <alignment horizontal="right" vertical="center" shrinkToFit="1"/>
    </xf>
    <xf numFmtId="177" fontId="6" fillId="3" borderId="7" xfId="1" applyNumberFormat="1" applyFont="1" applyFill="1" applyBorder="1" applyAlignment="1">
      <alignment vertical="center"/>
    </xf>
    <xf numFmtId="0" fontId="15" fillId="3" borderId="8" xfId="1" applyFont="1" applyFill="1" applyBorder="1" applyAlignment="1">
      <alignment vertical="center"/>
    </xf>
    <xf numFmtId="0" fontId="6" fillId="0" borderId="0" xfId="1" applyFont="1" applyAlignment="1">
      <alignment horizontal="center" vertical="center"/>
    </xf>
    <xf numFmtId="0" fontId="15" fillId="0" borderId="0" xfId="1" applyFont="1" applyAlignment="1">
      <alignment horizontal="right" vertical="center" shrinkToFit="1"/>
    </xf>
    <xf numFmtId="178" fontId="6" fillId="4" borderId="16" xfId="1" applyNumberFormat="1" applyFont="1" applyFill="1" applyBorder="1" applyAlignment="1">
      <alignment vertical="center"/>
    </xf>
    <xf numFmtId="0" fontId="15" fillId="4" borderId="17" xfId="1" applyFont="1" applyFill="1" applyBorder="1" applyAlignment="1">
      <alignment vertical="center"/>
    </xf>
    <xf numFmtId="0" fontId="6" fillId="0" borderId="0" xfId="1" applyFont="1" applyAlignment="1">
      <alignment horizontal="center" vertical="center" wrapText="1"/>
    </xf>
    <xf numFmtId="0" fontId="18" fillId="0" borderId="0" xfId="1" applyFont="1" applyAlignment="1">
      <alignment vertical="center"/>
    </xf>
    <xf numFmtId="0" fontId="15" fillId="3" borderId="17" xfId="1" applyFont="1" applyFill="1" applyBorder="1" applyAlignment="1">
      <alignment vertical="center"/>
    </xf>
    <xf numFmtId="0" fontId="6" fillId="0" borderId="1" xfId="2" applyFont="1" applyBorder="1" applyAlignment="1">
      <alignment horizontal="center" vertical="center"/>
    </xf>
    <xf numFmtId="0" fontId="20" fillId="4" borderId="23" xfId="1" applyFont="1" applyFill="1" applyBorder="1" applyAlignment="1">
      <alignment horizontal="center" vertical="center" shrinkToFit="1"/>
    </xf>
    <xf numFmtId="178" fontId="6" fillId="4" borderId="24" xfId="1" applyNumberFormat="1" applyFont="1" applyFill="1" applyBorder="1" applyAlignment="1">
      <alignment vertical="center"/>
    </xf>
    <xf numFmtId="0" fontId="6" fillId="0" borderId="2" xfId="1" applyFont="1" applyBorder="1" applyAlignment="1">
      <alignment horizontal="center" vertical="center"/>
    </xf>
    <xf numFmtId="0" fontId="15" fillId="0" borderId="2" xfId="1" applyFont="1" applyBorder="1" applyAlignment="1">
      <alignment horizontal="right" vertical="center" shrinkToFit="1"/>
    </xf>
    <xf numFmtId="0" fontId="15" fillId="4" borderId="28" xfId="1" applyFont="1" applyFill="1" applyBorder="1" applyAlignment="1">
      <alignment vertical="center"/>
    </xf>
    <xf numFmtId="0" fontId="12" fillId="0" borderId="0" xfId="1" applyFont="1" applyAlignment="1">
      <alignment vertical="center" wrapText="1"/>
    </xf>
    <xf numFmtId="0" fontId="18" fillId="0" borderId="0" xfId="1" applyFont="1" applyAlignment="1">
      <alignment vertical="center" shrinkToFit="1"/>
    </xf>
    <xf numFmtId="0" fontId="20" fillId="4" borderId="29" xfId="1" applyFont="1" applyFill="1" applyBorder="1" applyAlignment="1">
      <alignment horizontal="center" vertical="center" shrinkToFit="1"/>
    </xf>
    <xf numFmtId="178" fontId="6" fillId="4" borderId="30" xfId="1" applyNumberFormat="1" applyFont="1" applyFill="1" applyBorder="1" applyAlignment="1">
      <alignment vertical="center"/>
    </xf>
    <xf numFmtId="0" fontId="12" fillId="0" borderId="18" xfId="1" applyFont="1" applyBorder="1" applyAlignment="1">
      <alignment horizontal="center" vertical="center" wrapText="1"/>
    </xf>
    <xf numFmtId="0" fontId="21" fillId="0" borderId="18" xfId="1" applyFont="1" applyBorder="1" applyAlignment="1">
      <alignment horizontal="center" vertical="center" wrapText="1"/>
    </xf>
    <xf numFmtId="179" fontId="12" fillId="0" borderId="18" xfId="1" applyNumberFormat="1" applyFont="1" applyBorder="1" applyAlignment="1">
      <alignment vertical="center" wrapText="1"/>
    </xf>
    <xf numFmtId="0" fontId="12" fillId="0" borderId="0" xfId="1" applyFont="1" applyAlignment="1">
      <alignment horizontal="center" vertical="center" wrapText="1"/>
    </xf>
    <xf numFmtId="0" fontId="12" fillId="0" borderId="23" xfId="1" applyFont="1" applyBorder="1" applyAlignment="1">
      <alignment horizontal="center" vertical="center" shrinkToFit="1"/>
    </xf>
    <xf numFmtId="2" fontId="21" fillId="5" borderId="16" xfId="1" applyNumberFormat="1" applyFont="1" applyFill="1" applyBorder="1" applyAlignment="1">
      <alignment horizontal="center" vertical="center" wrapText="1"/>
    </xf>
    <xf numFmtId="179" fontId="12" fillId="5" borderId="31" xfId="1" applyNumberFormat="1" applyFont="1" applyFill="1" applyBorder="1" applyAlignment="1">
      <alignment vertical="center" wrapText="1"/>
    </xf>
    <xf numFmtId="180" fontId="21" fillId="5" borderId="16" xfId="1" applyNumberFormat="1" applyFont="1" applyFill="1" applyBorder="1" applyAlignment="1">
      <alignment horizontal="center" vertical="center" wrapText="1"/>
    </xf>
    <xf numFmtId="180" fontId="12" fillId="5" borderId="31" xfId="1" applyNumberFormat="1" applyFont="1" applyFill="1" applyBorder="1" applyAlignment="1">
      <alignment vertical="center" wrapText="1"/>
    </xf>
    <xf numFmtId="176" fontId="6" fillId="0" borderId="0" xfId="1" applyNumberFormat="1" applyFont="1" applyAlignment="1">
      <alignment horizontal="right" vertical="center"/>
    </xf>
    <xf numFmtId="181" fontId="6" fillId="0" borderId="0" xfId="1" applyNumberFormat="1" applyFont="1" applyAlignment="1">
      <alignment vertical="center"/>
    </xf>
    <xf numFmtId="176" fontId="6" fillId="6" borderId="0" xfId="1" applyNumberFormat="1" applyFont="1" applyFill="1" applyAlignment="1">
      <alignment horizontal="center" vertical="center" wrapText="1"/>
    </xf>
    <xf numFmtId="179" fontId="12" fillId="7" borderId="16" xfId="1" applyNumberFormat="1" applyFont="1" applyFill="1" applyBorder="1" applyAlignment="1">
      <alignment vertical="center"/>
    </xf>
    <xf numFmtId="181" fontId="6" fillId="7" borderId="0" xfId="1" applyNumberFormat="1" applyFont="1" applyFill="1" applyAlignment="1">
      <alignment vertical="center"/>
    </xf>
    <xf numFmtId="176" fontId="6" fillId="6" borderId="0" xfId="1" applyNumberFormat="1" applyFont="1" applyFill="1" applyAlignment="1">
      <alignment horizontal="right" vertical="center"/>
    </xf>
    <xf numFmtId="179" fontId="6" fillId="4" borderId="16" xfId="1" applyNumberFormat="1" applyFont="1" applyFill="1" applyBorder="1" applyAlignment="1">
      <alignment vertical="center"/>
    </xf>
    <xf numFmtId="181" fontId="6" fillId="6" borderId="0" xfId="1" applyNumberFormat="1" applyFont="1" applyFill="1" applyAlignment="1">
      <alignment vertical="center"/>
    </xf>
    <xf numFmtId="0" fontId="6" fillId="6" borderId="0" xfId="1" applyFont="1" applyFill="1" applyAlignment="1">
      <alignment vertical="center"/>
    </xf>
    <xf numFmtId="176" fontId="6" fillId="0" borderId="0" xfId="1" applyNumberFormat="1" applyFont="1" applyAlignment="1">
      <alignment horizontal="left" vertical="center"/>
    </xf>
    <xf numFmtId="176" fontId="25" fillId="0" borderId="0" xfId="3" applyNumberFormat="1" applyFont="1" applyAlignment="1">
      <alignment vertical="center" wrapText="1"/>
    </xf>
    <xf numFmtId="181" fontId="26" fillId="0" borderId="0" xfId="1" applyNumberFormat="1" applyFont="1" applyAlignment="1">
      <alignment vertical="center"/>
    </xf>
    <xf numFmtId="176" fontId="27" fillId="0" borderId="0" xfId="3" applyNumberFormat="1" applyFont="1" applyAlignment="1">
      <alignment vertical="center" wrapText="1"/>
    </xf>
    <xf numFmtId="176" fontId="6" fillId="0" borderId="0" xfId="1" applyNumberFormat="1" applyFont="1" applyAlignment="1">
      <alignment vertical="center" wrapText="1"/>
    </xf>
    <xf numFmtId="176" fontId="6" fillId="0" borderId="0" xfId="1" applyNumberFormat="1" applyFont="1" applyAlignment="1">
      <alignment horizontal="left" vertical="center" wrapText="1"/>
    </xf>
    <xf numFmtId="176" fontId="25" fillId="0" borderId="0" xfId="1" applyNumberFormat="1" applyFont="1" applyAlignment="1">
      <alignment vertical="center" wrapText="1"/>
    </xf>
    <xf numFmtId="181" fontId="25" fillId="0" borderId="0" xfId="1" applyNumberFormat="1" applyFont="1" applyAlignment="1">
      <alignment vertical="center"/>
    </xf>
    <xf numFmtId="177" fontId="6" fillId="5" borderId="7" xfId="1" applyNumberFormat="1" applyFont="1" applyFill="1" applyBorder="1" applyAlignment="1">
      <alignment vertical="center"/>
    </xf>
    <xf numFmtId="0" fontId="15" fillId="0" borderId="33" xfId="1" applyFont="1" applyBorder="1" applyAlignment="1">
      <alignment horizontal="right" vertical="center" shrinkToFit="1"/>
    </xf>
    <xf numFmtId="0" fontId="16" fillId="0" borderId="0" xfId="1" applyFont="1" applyAlignment="1">
      <alignment vertical="center"/>
    </xf>
    <xf numFmtId="0" fontId="15" fillId="0" borderId="0" xfId="1" applyFont="1" applyAlignment="1">
      <alignment vertical="center" shrinkToFit="1"/>
    </xf>
    <xf numFmtId="182" fontId="6" fillId="0" borderId="0" xfId="1" applyNumberFormat="1" applyFont="1" applyAlignment="1">
      <alignment vertical="center"/>
    </xf>
    <xf numFmtId="0" fontId="15" fillId="0" borderId="0" xfId="1" applyFont="1" applyAlignment="1">
      <alignment vertical="center"/>
    </xf>
    <xf numFmtId="0" fontId="6" fillId="0" borderId="0" xfId="1" applyFont="1" applyAlignment="1">
      <alignment vertical="center" wrapText="1"/>
    </xf>
    <xf numFmtId="0" fontId="8" fillId="0" borderId="0" xfId="1" applyFont="1" applyAlignment="1">
      <alignment horizontal="left" vertical="top" wrapText="1"/>
    </xf>
    <xf numFmtId="0" fontId="28" fillId="0" borderId="0" xfId="1" applyFont="1" applyAlignment="1">
      <alignment vertical="center" wrapText="1"/>
    </xf>
    <xf numFmtId="0" fontId="6" fillId="0" borderId="0" xfId="1" applyFont="1" applyAlignment="1">
      <alignment horizontal="right" vertical="center"/>
    </xf>
    <xf numFmtId="0" fontId="18" fillId="0" borderId="35" xfId="1" applyFont="1" applyBorder="1" applyAlignment="1">
      <alignment vertical="center"/>
    </xf>
    <xf numFmtId="181" fontId="29" fillId="0" borderId="0" xfId="1" applyNumberFormat="1" applyFont="1" applyAlignment="1">
      <alignment vertical="center"/>
    </xf>
    <xf numFmtId="0" fontId="6" fillId="0" borderId="37" xfId="1" applyFont="1" applyBorder="1" applyAlignment="1">
      <alignment horizontal="center" vertical="center"/>
    </xf>
    <xf numFmtId="0" fontId="18" fillId="0" borderId="37" xfId="1" applyFont="1" applyBorder="1" applyAlignment="1">
      <alignment vertical="center" shrinkToFit="1"/>
    </xf>
    <xf numFmtId="0" fontId="6" fillId="0" borderId="39" xfId="1" applyFont="1" applyBorder="1" applyAlignment="1">
      <alignment horizontal="center" vertical="center"/>
    </xf>
    <xf numFmtId="181" fontId="12" fillId="0" borderId="0" xfId="1" applyNumberFormat="1" applyFont="1" applyAlignment="1">
      <alignment vertical="center"/>
    </xf>
    <xf numFmtId="176" fontId="25" fillId="0" borderId="0" xfId="1" applyNumberFormat="1" applyFont="1" applyAlignment="1">
      <alignment vertical="center"/>
    </xf>
    <xf numFmtId="181" fontId="25" fillId="0" borderId="0" xfId="1" applyNumberFormat="1" applyFont="1" applyAlignment="1">
      <alignment horizontal="left" vertical="center"/>
    </xf>
    <xf numFmtId="181" fontId="26" fillId="0" borderId="0" xfId="1" applyNumberFormat="1" applyFont="1" applyAlignment="1">
      <alignment horizontal="left" vertical="center"/>
    </xf>
    <xf numFmtId="0" fontId="18" fillId="0" borderId="35" xfId="4" applyFont="1" applyBorder="1" applyAlignment="1">
      <alignment vertical="center" shrinkToFit="1"/>
    </xf>
    <xf numFmtId="0" fontId="31" fillId="0" borderId="37" xfId="4" applyFont="1" applyBorder="1" applyAlignment="1">
      <alignment vertical="center" shrinkToFit="1"/>
    </xf>
    <xf numFmtId="180" fontId="12" fillId="7" borderId="16" xfId="1" applyNumberFormat="1" applyFont="1" applyFill="1" applyBorder="1" applyAlignment="1">
      <alignment vertical="center"/>
    </xf>
    <xf numFmtId="0" fontId="3" fillId="0" borderId="0" xfId="4"/>
    <xf numFmtId="0" fontId="3" fillId="0" borderId="0" xfId="4" applyAlignment="1">
      <alignment horizontal="right"/>
    </xf>
    <xf numFmtId="0" fontId="3" fillId="0" borderId="43" xfId="4" applyBorder="1"/>
    <xf numFmtId="0" fontId="32" fillId="0" borderId="0" xfId="4" applyFont="1" applyAlignment="1">
      <alignment horizontal="center" vertical="center"/>
    </xf>
    <xf numFmtId="0" fontId="32" fillId="0" borderId="0" xfId="4" applyFont="1" applyAlignment="1">
      <alignment vertical="center"/>
    </xf>
    <xf numFmtId="0" fontId="32" fillId="0" borderId="0" xfId="4" applyFont="1" applyAlignment="1">
      <alignment horizontal="right" vertical="center"/>
    </xf>
    <xf numFmtId="0" fontId="32" fillId="9" borderId="57" xfId="4" applyFont="1" applyFill="1" applyBorder="1" applyAlignment="1">
      <alignment vertical="center" wrapText="1"/>
    </xf>
    <xf numFmtId="0" fontId="32" fillId="9" borderId="58" xfId="4" applyFont="1" applyFill="1" applyBorder="1" applyAlignment="1">
      <alignment vertical="center" wrapText="1"/>
    </xf>
    <xf numFmtId="0" fontId="3" fillId="9" borderId="0" xfId="4" applyFill="1"/>
    <xf numFmtId="0" fontId="3" fillId="9" borderId="74" xfId="4" applyFill="1" applyBorder="1"/>
    <xf numFmtId="0" fontId="3" fillId="9" borderId="75" xfId="4" applyFill="1" applyBorder="1"/>
    <xf numFmtId="0" fontId="3" fillId="9" borderId="76" xfId="4" applyFill="1" applyBorder="1"/>
    <xf numFmtId="0" fontId="34" fillId="0" borderId="0" xfId="4" applyFont="1" applyAlignment="1">
      <alignment vertical="center"/>
    </xf>
    <xf numFmtId="0" fontId="34" fillId="0" borderId="0" xfId="4" applyFont="1" applyAlignment="1">
      <alignment horizontal="center" vertical="center"/>
    </xf>
    <xf numFmtId="0" fontId="32" fillId="0" borderId="0" xfId="4" applyFont="1" applyAlignment="1">
      <alignment horizontal="left" vertical="center"/>
    </xf>
    <xf numFmtId="0" fontId="32" fillId="0" borderId="24" xfId="4" applyFont="1" applyBorder="1" applyAlignment="1">
      <alignment horizontal="center" vertical="center"/>
    </xf>
    <xf numFmtId="0" fontId="32" fillId="0" borderId="10" xfId="4" applyFont="1" applyBorder="1" applyAlignment="1">
      <alignment vertical="center"/>
    </xf>
    <xf numFmtId="0" fontId="32" fillId="0" borderId="12" xfId="4" applyFont="1" applyBorder="1" applyAlignment="1">
      <alignment horizontal="center" vertical="center"/>
    </xf>
    <xf numFmtId="0" fontId="32" fillId="0" borderId="10" xfId="4" applyFont="1" applyBorder="1" applyAlignment="1">
      <alignment horizontal="left" vertical="center"/>
    </xf>
    <xf numFmtId="0" fontId="32" fillId="0" borderId="12" xfId="4" applyFont="1" applyBorder="1" applyAlignment="1">
      <alignment vertical="center" wrapText="1"/>
    </xf>
    <xf numFmtId="0" fontId="32" fillId="0" borderId="10" xfId="4" applyFont="1" applyBorder="1" applyAlignment="1">
      <alignment horizontal="left" vertical="center" wrapText="1"/>
    </xf>
    <xf numFmtId="0" fontId="32" fillId="0" borderId="84" xfId="4" applyFont="1" applyBorder="1" applyAlignment="1">
      <alignment vertical="center"/>
    </xf>
    <xf numFmtId="0" fontId="3" fillId="0" borderId="44" xfId="4" applyBorder="1" applyAlignment="1">
      <alignment horizontal="center" vertical="center"/>
    </xf>
    <xf numFmtId="0" fontId="32" fillId="0" borderId="45" xfId="4" applyFont="1" applyBorder="1" applyAlignment="1">
      <alignment vertical="center"/>
    </xf>
    <xf numFmtId="0" fontId="32" fillId="0" borderId="45" xfId="4" applyFont="1" applyBorder="1" applyAlignment="1">
      <alignment horizontal="left" vertical="center" wrapText="1"/>
    </xf>
    <xf numFmtId="0" fontId="3" fillId="0" borderId="45" xfId="4" applyBorder="1" applyAlignment="1">
      <alignment horizontal="center" vertical="center"/>
    </xf>
    <xf numFmtId="0" fontId="32" fillId="0" borderId="45" xfId="4" applyFont="1" applyBorder="1" applyAlignment="1">
      <alignment horizontal="left" vertical="center"/>
    </xf>
    <xf numFmtId="0" fontId="3" fillId="0" borderId="45" xfId="4" applyBorder="1" applyAlignment="1">
      <alignment vertical="center"/>
    </xf>
    <xf numFmtId="0" fontId="3" fillId="0" borderId="46" xfId="4" applyBorder="1" applyAlignment="1">
      <alignment vertical="center"/>
    </xf>
    <xf numFmtId="0" fontId="3" fillId="0" borderId="10" xfId="4" applyBorder="1" applyAlignment="1">
      <alignment horizontal="center" vertical="center"/>
    </xf>
    <xf numFmtId="0" fontId="32" fillId="0" borderId="11" xfId="4" applyFont="1" applyBorder="1" applyAlignment="1">
      <alignment vertical="center"/>
    </xf>
    <xf numFmtId="0" fontId="32" fillId="0" borderId="12" xfId="4" applyFont="1" applyBorder="1" applyAlignment="1">
      <alignment vertical="top"/>
    </xf>
    <xf numFmtId="0" fontId="32" fillId="0" borderId="14" xfId="4" applyFont="1" applyBorder="1" applyAlignment="1">
      <alignment vertical="center"/>
    </xf>
    <xf numFmtId="0" fontId="32" fillId="0" borderId="15" xfId="4" applyFont="1" applyBorder="1" applyAlignment="1">
      <alignment horizontal="center" vertical="center"/>
    </xf>
    <xf numFmtId="0" fontId="32" fillId="0" borderId="47" xfId="4" applyFont="1" applyBorder="1" applyAlignment="1">
      <alignment vertical="center"/>
    </xf>
    <xf numFmtId="0" fontId="32" fillId="0" borderId="14" xfId="4" applyFont="1" applyBorder="1" applyAlignment="1">
      <alignment horizontal="left" vertical="center"/>
    </xf>
    <xf numFmtId="0" fontId="32" fillId="0" borderId="15" xfId="4" applyFont="1" applyBorder="1" applyAlignment="1">
      <alignment vertical="center" wrapText="1"/>
    </xf>
    <xf numFmtId="0" fontId="32" fillId="0" borderId="14" xfId="4" applyFont="1" applyBorder="1" applyAlignment="1">
      <alignment horizontal="left" vertical="center" wrapText="1"/>
    </xf>
    <xf numFmtId="0" fontId="32" fillId="0" borderId="85" xfId="4" applyFont="1" applyBorder="1" applyAlignment="1">
      <alignment vertical="center"/>
    </xf>
    <xf numFmtId="0" fontId="3" fillId="0" borderId="86" xfId="4" applyBorder="1" applyAlignment="1">
      <alignment horizontal="center" vertical="center"/>
    </xf>
    <xf numFmtId="0" fontId="32" fillId="0" borderId="87" xfId="4" applyFont="1" applyBorder="1" applyAlignment="1">
      <alignment vertical="center"/>
    </xf>
    <xf numFmtId="0" fontId="3" fillId="0" borderId="87" xfId="4" applyBorder="1" applyAlignment="1">
      <alignment vertical="center"/>
    </xf>
    <xf numFmtId="0" fontId="32" fillId="0" borderId="87" xfId="4" applyFont="1" applyBorder="1" applyAlignment="1">
      <alignment horizontal="left" vertical="center" wrapText="1"/>
    </xf>
    <xf numFmtId="0" fontId="3" fillId="0" borderId="87" xfId="4" applyBorder="1" applyAlignment="1">
      <alignment horizontal="center" vertical="center"/>
    </xf>
    <xf numFmtId="0" fontId="3" fillId="0" borderId="87" xfId="4" applyBorder="1" applyAlignment="1">
      <alignment horizontal="left" vertical="center"/>
    </xf>
    <xf numFmtId="0" fontId="32" fillId="0" borderId="88" xfId="4" applyFont="1" applyBorder="1" applyAlignment="1">
      <alignment vertical="center"/>
    </xf>
    <xf numFmtId="0" fontId="3" fillId="0" borderId="14" xfId="4" applyBorder="1" applyAlignment="1">
      <alignment horizontal="center" vertical="center"/>
    </xf>
    <xf numFmtId="0" fontId="32" fillId="0" borderId="0" xfId="4" applyFont="1" applyAlignment="1">
      <alignment vertical="top"/>
    </xf>
    <xf numFmtId="0" fontId="32" fillId="0" borderId="15" xfId="4" applyFont="1" applyBorder="1" applyAlignment="1">
      <alignment vertical="top"/>
    </xf>
    <xf numFmtId="0" fontId="32" fillId="0" borderId="15" xfId="4" applyFont="1" applyBorder="1" applyAlignment="1">
      <alignment vertical="center"/>
    </xf>
    <xf numFmtId="0" fontId="32" fillId="0" borderId="14" xfId="4" applyFont="1" applyBorder="1" applyAlignment="1">
      <alignment vertical="top"/>
    </xf>
    <xf numFmtId="0" fontId="32" fillId="0" borderId="85" xfId="4" applyFont="1" applyBorder="1" applyAlignment="1">
      <alignment vertical="center" wrapText="1"/>
    </xf>
    <xf numFmtId="0" fontId="32" fillId="0" borderId="85" xfId="4" applyFont="1" applyBorder="1" applyAlignment="1">
      <alignment horizontal="left" vertical="center" wrapText="1"/>
    </xf>
    <xf numFmtId="0" fontId="32" fillId="0" borderId="47" xfId="4" applyFont="1" applyBorder="1" applyAlignment="1">
      <alignment vertical="center" shrinkToFit="1"/>
    </xf>
    <xf numFmtId="0" fontId="32" fillId="0" borderId="85" xfId="4" applyFont="1" applyBorder="1" applyAlignment="1">
      <alignment horizontal="left" vertical="center"/>
    </xf>
    <xf numFmtId="0" fontId="32" fillId="0" borderId="87" xfId="4" applyFont="1" applyBorder="1" applyAlignment="1">
      <alignment horizontal="left" vertical="center"/>
    </xf>
    <xf numFmtId="0" fontId="32" fillId="0" borderId="54" xfId="4" applyFont="1" applyBorder="1" applyAlignment="1">
      <alignment vertical="center"/>
    </xf>
    <xf numFmtId="0" fontId="32" fillId="0" borderId="56" xfId="4" applyFont="1" applyBorder="1" applyAlignment="1">
      <alignment horizontal="center" vertical="center"/>
    </xf>
    <xf numFmtId="0" fontId="32" fillId="0" borderId="18" xfId="4" applyFont="1" applyBorder="1" applyAlignment="1">
      <alignment vertical="center"/>
    </xf>
    <xf numFmtId="0" fontId="32" fillId="0" borderId="54" xfId="4" applyFont="1" applyBorder="1" applyAlignment="1">
      <alignment horizontal="left" vertical="center"/>
    </xf>
    <xf numFmtId="0" fontId="32" fillId="0" borderId="54" xfId="4" applyFont="1" applyBorder="1" applyAlignment="1">
      <alignment horizontal="left" vertical="center" wrapText="1"/>
    </xf>
    <xf numFmtId="0" fontId="32" fillId="0" borderId="56" xfId="4" applyFont="1" applyBorder="1" applyAlignment="1">
      <alignment vertical="center"/>
    </xf>
    <xf numFmtId="0" fontId="32" fillId="0" borderId="9" xfId="4" applyFont="1" applyBorder="1" applyAlignment="1">
      <alignment vertical="center" wrapText="1"/>
    </xf>
    <xf numFmtId="0" fontId="32" fillId="0" borderId="12" xfId="4" applyFont="1" applyBorder="1" applyAlignment="1">
      <alignment vertical="center"/>
    </xf>
    <xf numFmtId="0" fontId="32" fillId="0" borderId="47" xfId="4" applyFont="1" applyBorder="1" applyAlignment="1">
      <alignment vertical="center" wrapText="1"/>
    </xf>
    <xf numFmtId="0" fontId="36" fillId="0" borderId="0" xfId="4" applyFont="1" applyAlignment="1">
      <alignment horizontal="left" vertical="center"/>
    </xf>
    <xf numFmtId="0" fontId="32" fillId="0" borderId="0" xfId="4" applyFont="1" applyAlignment="1">
      <alignment horizontal="center"/>
    </xf>
    <xf numFmtId="0" fontId="32" fillId="0" borderId="0" xfId="4" applyFont="1"/>
    <xf numFmtId="0" fontId="37" fillId="0" borderId="0" xfId="4" applyFont="1" applyAlignment="1">
      <alignment horizontal="center" vertical="center"/>
    </xf>
    <xf numFmtId="0" fontId="37" fillId="0" borderId="0" xfId="4" applyFont="1" applyAlignment="1">
      <alignment horizontal="left" vertical="center"/>
    </xf>
    <xf numFmtId="0" fontId="32" fillId="0" borderId="0" xfId="4" applyFont="1" applyAlignment="1">
      <alignment vertical="top" wrapText="1"/>
    </xf>
    <xf numFmtId="0" fontId="3" fillId="0" borderId="0" xfId="4" applyAlignment="1">
      <alignment horizontal="center" vertical="center"/>
    </xf>
    <xf numFmtId="0" fontId="32" fillId="0" borderId="0" xfId="4" applyFont="1" applyAlignment="1">
      <alignment horizontal="left" vertical="top"/>
    </xf>
    <xf numFmtId="0" fontId="34" fillId="0" borderId="0" xfId="4" applyFont="1" applyAlignment="1">
      <alignment horizontal="left" vertical="center"/>
    </xf>
    <xf numFmtId="0" fontId="3" fillId="0" borderId="11" xfId="4" applyBorder="1" applyAlignment="1">
      <alignment horizontal="center" vertical="center"/>
    </xf>
    <xf numFmtId="14" fontId="32" fillId="0" borderId="0" xfId="4" applyNumberFormat="1" applyFont="1" applyAlignment="1">
      <alignment horizontal="left" vertical="center"/>
    </xf>
    <xf numFmtId="0" fontId="32" fillId="0" borderId="0" xfId="4" applyFont="1" applyAlignment="1">
      <alignment vertical="center" wrapText="1"/>
    </xf>
    <xf numFmtId="0" fontId="40" fillId="0" borderId="0" xfId="0" applyFont="1">
      <alignment vertical="center"/>
    </xf>
    <xf numFmtId="0" fontId="39" fillId="0" borderId="0" xfId="0" applyFont="1">
      <alignment vertical="center"/>
    </xf>
    <xf numFmtId="0" fontId="39" fillId="0" borderId="94" xfId="0" applyFont="1" applyBorder="1">
      <alignment vertical="center"/>
    </xf>
    <xf numFmtId="0" fontId="32" fillId="0" borderId="86" xfId="4" applyFont="1" applyBorder="1" applyAlignment="1">
      <alignment vertical="center"/>
    </xf>
    <xf numFmtId="0" fontId="3" fillId="0" borderId="88" xfId="4" applyBorder="1" applyAlignment="1">
      <alignment horizontal="left" vertical="center"/>
    </xf>
    <xf numFmtId="0" fontId="3" fillId="0" borderId="88" xfId="4" applyBorder="1" applyAlignment="1">
      <alignment vertical="center"/>
    </xf>
    <xf numFmtId="0" fontId="32" fillId="0" borderId="52" xfId="4" applyFont="1" applyBorder="1" applyAlignment="1">
      <alignment vertical="center"/>
    </xf>
    <xf numFmtId="0" fontId="32" fillId="0" borderId="89" xfId="4" applyFont="1" applyBorder="1" applyAlignment="1">
      <alignment vertical="center"/>
    </xf>
    <xf numFmtId="0" fontId="3" fillId="0" borderId="57" xfId="4" applyBorder="1" applyAlignment="1">
      <alignment horizontal="left" vertical="center"/>
    </xf>
    <xf numFmtId="0" fontId="3" fillId="0" borderId="58" xfId="4" applyBorder="1" applyAlignment="1">
      <alignment horizontal="left" vertical="center"/>
    </xf>
    <xf numFmtId="0" fontId="32" fillId="9" borderId="64" xfId="4" applyFont="1" applyFill="1" applyBorder="1" applyAlignment="1">
      <alignment horizontal="center" vertical="center"/>
    </xf>
    <xf numFmtId="0" fontId="32" fillId="9" borderId="77" xfId="4" applyFont="1" applyFill="1" applyBorder="1" applyAlignment="1">
      <alignment horizontal="center" vertical="center"/>
    </xf>
    <xf numFmtId="0" fontId="32" fillId="9" borderId="24" xfId="4" applyFont="1" applyFill="1" applyBorder="1" applyAlignment="1">
      <alignment horizontal="center" vertical="center"/>
    </xf>
    <xf numFmtId="0" fontId="3" fillId="9" borderId="14" xfId="4" applyFill="1" applyBorder="1" applyAlignment="1">
      <alignment horizontal="center" vertical="center"/>
    </xf>
    <xf numFmtId="0" fontId="32" fillId="9" borderId="15" xfId="4" applyFont="1" applyFill="1" applyBorder="1" applyAlignment="1">
      <alignment horizontal="center" vertical="center"/>
    </xf>
    <xf numFmtId="0" fontId="32" fillId="9" borderId="47" xfId="4" applyFont="1" applyFill="1" applyBorder="1" applyAlignment="1">
      <alignment vertical="center"/>
    </xf>
    <xf numFmtId="0" fontId="32" fillId="9" borderId="15" xfId="4" applyFont="1" applyFill="1" applyBorder="1" applyAlignment="1">
      <alignment vertical="center" wrapText="1"/>
    </xf>
    <xf numFmtId="0" fontId="32" fillId="9" borderId="47" xfId="4" applyFont="1" applyFill="1" applyBorder="1" applyAlignment="1">
      <alignment vertical="center" wrapText="1"/>
    </xf>
    <xf numFmtId="0" fontId="32" fillId="9" borderId="90" xfId="4" applyFont="1" applyFill="1" applyBorder="1" applyAlignment="1">
      <alignment horizontal="center" vertical="center"/>
    </xf>
    <xf numFmtId="0" fontId="3" fillId="0" borderId="0" xfId="4" applyAlignment="1">
      <alignment horizontal="left" vertical="center"/>
    </xf>
    <xf numFmtId="0" fontId="34" fillId="0" borderId="0" xfId="5" applyFont="1">
      <alignment vertical="center"/>
    </xf>
    <xf numFmtId="0" fontId="34" fillId="0" borderId="0" xfId="5" applyFont="1" applyAlignment="1">
      <alignment horizontal="left" vertical="center"/>
    </xf>
    <xf numFmtId="0" fontId="42" fillId="0" borderId="0" xfId="5" applyFont="1" applyAlignment="1">
      <alignment horizontal="left" vertical="center"/>
    </xf>
    <xf numFmtId="0" fontId="42" fillId="0" borderId="0" xfId="5" applyFont="1" applyAlignment="1">
      <alignment horizontal="right" vertical="center"/>
    </xf>
    <xf numFmtId="0" fontId="42" fillId="0" borderId="0" xfId="5" applyFont="1">
      <alignment vertical="center"/>
    </xf>
    <xf numFmtId="0" fontId="42" fillId="13" borderId="0" xfId="5" applyFont="1" applyFill="1">
      <alignment vertical="center"/>
    </xf>
    <xf numFmtId="0" fontId="42" fillId="13" borderId="0" xfId="5" applyFont="1" applyFill="1" applyAlignment="1">
      <alignment horizontal="center" vertical="center"/>
    </xf>
    <xf numFmtId="0" fontId="34" fillId="13" borderId="0" xfId="5" quotePrefix="1" applyFont="1" applyFill="1">
      <alignment vertical="center"/>
    </xf>
    <xf numFmtId="0" fontId="42" fillId="0" borderId="0" xfId="5" applyFont="1" applyAlignment="1">
      <alignment horizontal="center" vertical="center"/>
    </xf>
    <xf numFmtId="0" fontId="34" fillId="0" borderId="0" xfId="5" applyFont="1" applyAlignment="1">
      <alignment horizontal="right" vertical="center"/>
    </xf>
    <xf numFmtId="20" fontId="34" fillId="13" borderId="0" xfId="5" applyNumberFormat="1" applyFont="1" applyFill="1">
      <alignment vertical="center"/>
    </xf>
    <xf numFmtId="0" fontId="34" fillId="13" borderId="0" xfId="5" applyFont="1" applyFill="1" applyAlignment="1">
      <alignment horizontal="center" vertical="center"/>
    </xf>
    <xf numFmtId="0" fontId="34" fillId="13" borderId="0" xfId="5" applyFont="1" applyFill="1">
      <alignment vertical="center"/>
    </xf>
    <xf numFmtId="0" fontId="43" fillId="0" borderId="0" xfId="5" applyFont="1">
      <alignment vertical="center"/>
    </xf>
    <xf numFmtId="0" fontId="34" fillId="0" borderId="0" xfId="5" applyFont="1" applyAlignment="1">
      <alignment horizontal="center" vertical="center"/>
    </xf>
    <xf numFmtId="0" fontId="34" fillId="13" borderId="0" xfId="5" applyFont="1" applyFill="1" applyAlignment="1">
      <alignment horizontal="left" vertical="center"/>
    </xf>
    <xf numFmtId="20" fontId="34" fillId="0" borderId="0" xfId="5" applyNumberFormat="1" applyFont="1">
      <alignment vertical="center"/>
    </xf>
    <xf numFmtId="180" fontId="34" fillId="0" borderId="0" xfId="5" applyNumberFormat="1" applyFont="1">
      <alignment vertical="center"/>
    </xf>
    <xf numFmtId="0" fontId="43" fillId="0" borderId="0" xfId="5" applyFont="1" applyAlignment="1">
      <alignment horizontal="left" vertical="center"/>
    </xf>
    <xf numFmtId="0" fontId="44" fillId="0" borderId="0" xfId="5" applyFont="1">
      <alignment vertical="center"/>
    </xf>
    <xf numFmtId="0" fontId="44" fillId="0" borderId="0" xfId="5" applyFont="1" applyAlignment="1">
      <alignment horizontal="left" vertical="center"/>
    </xf>
    <xf numFmtId="0" fontId="44" fillId="0" borderId="0" xfId="5" applyFont="1" applyAlignment="1">
      <alignment horizontal="right" vertical="center"/>
    </xf>
    <xf numFmtId="0" fontId="34" fillId="0" borderId="4" xfId="5" applyFont="1" applyBorder="1" applyAlignment="1">
      <alignment horizontal="center" vertical="center" wrapText="1"/>
    </xf>
    <xf numFmtId="0" fontId="34" fillId="0" borderId="5" xfId="5" applyFont="1" applyBorder="1" applyAlignment="1">
      <alignment horizontal="center" vertical="center" wrapText="1"/>
    </xf>
    <xf numFmtId="0" fontId="34" fillId="0" borderId="6" xfId="5" applyFont="1" applyBorder="1" applyAlignment="1">
      <alignment vertical="center" wrapText="1"/>
    </xf>
    <xf numFmtId="0" fontId="34" fillId="0" borderId="8" xfId="5" applyFont="1" applyBorder="1" applyAlignment="1">
      <alignment vertical="center" wrapText="1"/>
    </xf>
    <xf numFmtId="0" fontId="34" fillId="0" borderId="14" xfId="5" applyFont="1" applyBorder="1" applyAlignment="1">
      <alignment horizontal="center" vertical="center" wrapText="1"/>
    </xf>
    <xf numFmtId="0" fontId="34" fillId="0" borderId="15" xfId="5" applyFont="1" applyBorder="1" applyAlignment="1">
      <alignment horizontal="center" vertical="center" wrapText="1"/>
    </xf>
    <xf numFmtId="0" fontId="34" fillId="0" borderId="0" xfId="5" applyFont="1" applyAlignment="1">
      <alignment vertical="center" wrapText="1"/>
    </xf>
    <xf numFmtId="0" fontId="34" fillId="0" borderId="17" xfId="5" applyFont="1" applyBorder="1" applyAlignment="1">
      <alignment vertical="center" wrapText="1"/>
    </xf>
    <xf numFmtId="0" fontId="43" fillId="0" borderId="24" xfId="5" applyFont="1" applyBorder="1" applyAlignment="1">
      <alignment horizontal="center" vertical="center"/>
    </xf>
    <xf numFmtId="0" fontId="43" fillId="0" borderId="1" xfId="5" applyFont="1" applyBorder="1" applyAlignment="1">
      <alignment horizontal="center" vertical="center"/>
    </xf>
    <xf numFmtId="0" fontId="43" fillId="0" borderId="104" xfId="5" applyFont="1" applyBorder="1" applyAlignment="1">
      <alignment horizontal="center" vertical="center"/>
    </xf>
    <xf numFmtId="0" fontId="43" fillId="0" borderId="105" xfId="5" applyFont="1" applyBorder="1" applyAlignment="1">
      <alignment horizontal="center" vertical="center"/>
    </xf>
    <xf numFmtId="0" fontId="34" fillId="0" borderId="26" xfId="5" applyFont="1" applyBorder="1" applyAlignment="1">
      <alignment horizontal="center" vertical="center" wrapText="1"/>
    </xf>
    <xf numFmtId="0" fontId="34" fillId="0" borderId="27" xfId="5" applyFont="1" applyBorder="1" applyAlignment="1">
      <alignment horizontal="center" vertical="center" wrapText="1"/>
    </xf>
    <xf numFmtId="0" fontId="34" fillId="0" borderId="2" xfId="5" applyFont="1" applyBorder="1" applyAlignment="1">
      <alignment vertical="center" wrapText="1"/>
    </xf>
    <xf numFmtId="0" fontId="34" fillId="0" borderId="28" xfId="5" applyFont="1" applyBorder="1" applyAlignment="1">
      <alignment vertical="center" wrapText="1"/>
    </xf>
    <xf numFmtId="0" fontId="43" fillId="0" borderId="108" xfId="5" applyFont="1" applyBorder="1" applyAlignment="1">
      <alignment horizontal="center" vertical="center" wrapText="1"/>
    </xf>
    <xf numFmtId="0" fontId="43" fillId="0" borderId="109" xfId="5" applyFont="1" applyBorder="1" applyAlignment="1">
      <alignment horizontal="center" vertical="center" wrapText="1"/>
    </xf>
    <xf numFmtId="0" fontId="43" fillId="0" borderId="110" xfId="5" applyFont="1" applyBorder="1" applyAlignment="1">
      <alignment horizontal="center" vertical="center" wrapText="1"/>
    </xf>
    <xf numFmtId="0" fontId="43" fillId="0" borderId="111" xfId="5" applyFont="1" applyBorder="1" applyAlignment="1">
      <alignment horizontal="center" vertical="center" wrapText="1"/>
    </xf>
    <xf numFmtId="0" fontId="34" fillId="13" borderId="4" xfId="5" applyFont="1" applyFill="1" applyBorder="1" applyAlignment="1">
      <alignment horizontal="center" vertical="center" shrinkToFit="1"/>
    </xf>
    <xf numFmtId="0" fontId="34" fillId="13" borderId="5" xfId="5" applyFont="1" applyFill="1" applyBorder="1" applyAlignment="1">
      <alignment horizontal="center" vertical="center" shrinkToFit="1"/>
    </xf>
    <xf numFmtId="0" fontId="44" fillId="0" borderId="4" xfId="5" applyFont="1" applyBorder="1">
      <alignment vertical="center"/>
    </xf>
    <xf numFmtId="0" fontId="44" fillId="0" borderId="6" xfId="5" applyFont="1" applyBorder="1">
      <alignment vertical="center"/>
    </xf>
    <xf numFmtId="0" fontId="44" fillId="0" borderId="8" xfId="5" applyFont="1" applyBorder="1">
      <alignment vertical="center"/>
    </xf>
    <xf numFmtId="0" fontId="34" fillId="10" borderId="117" xfId="5" applyFont="1" applyFill="1" applyBorder="1" applyAlignment="1" applyProtection="1">
      <alignment horizontal="center" vertical="center" shrinkToFit="1"/>
      <protection locked="0"/>
    </xf>
    <xf numFmtId="0" fontId="34" fillId="10" borderId="118" xfId="5" applyFont="1" applyFill="1" applyBorder="1" applyAlignment="1" applyProtection="1">
      <alignment horizontal="center" vertical="center" shrinkToFit="1"/>
      <protection locked="0"/>
    </xf>
    <xf numFmtId="0" fontId="34" fillId="10" borderId="119" xfId="5" applyFont="1" applyFill="1" applyBorder="1" applyAlignment="1" applyProtection="1">
      <alignment horizontal="center" vertical="center" shrinkToFit="1"/>
      <protection locked="0"/>
    </xf>
    <xf numFmtId="0" fontId="34" fillId="13" borderId="14" xfId="5" applyFont="1" applyFill="1" applyBorder="1" applyAlignment="1">
      <alignment horizontal="center" vertical="center" shrinkToFit="1"/>
    </xf>
    <xf numFmtId="0" fontId="34" fillId="13" borderId="15" xfId="5" applyFont="1" applyFill="1" applyBorder="1" applyAlignment="1">
      <alignment horizontal="center" vertical="center" shrinkToFit="1"/>
    </xf>
    <xf numFmtId="0" fontId="44" fillId="0" borderId="124" xfId="5" applyFont="1" applyBorder="1">
      <alignment vertical="center"/>
    </xf>
    <xf numFmtId="0" fontId="44" fillId="0" borderId="125" xfId="5" applyFont="1" applyBorder="1">
      <alignment vertical="center"/>
    </xf>
    <xf numFmtId="0" fontId="44" fillId="0" borderId="126" xfId="5" applyFont="1" applyBorder="1">
      <alignment vertical="center"/>
    </xf>
    <xf numFmtId="183" fontId="34" fillId="0" borderId="127" xfId="5" applyNumberFormat="1" applyFont="1" applyBorder="1" applyAlignment="1">
      <alignment horizontal="center" vertical="center" shrinkToFit="1"/>
    </xf>
    <xf numFmtId="183" fontId="34" fillId="0" borderId="128" xfId="5" applyNumberFormat="1" applyFont="1" applyBorder="1" applyAlignment="1">
      <alignment horizontal="center" vertical="center" shrinkToFit="1"/>
    </xf>
    <xf numFmtId="183" fontId="34" fillId="0" borderId="129" xfId="5" applyNumberFormat="1" applyFont="1" applyBorder="1" applyAlignment="1">
      <alignment horizontal="center" vertical="center" shrinkToFit="1"/>
    </xf>
    <xf numFmtId="0" fontId="34" fillId="13" borderId="10" xfId="5" applyFont="1" applyFill="1" applyBorder="1" applyAlignment="1">
      <alignment horizontal="center" vertical="center" shrinkToFit="1"/>
    </xf>
    <xf numFmtId="0" fontId="34" fillId="13" borderId="12" xfId="5" applyFont="1" applyFill="1" applyBorder="1" applyAlignment="1">
      <alignment horizontal="center" vertical="center" shrinkToFit="1"/>
    </xf>
    <xf numFmtId="0" fontId="44" fillId="0" borderId="10" xfId="5" applyFont="1" applyBorder="1">
      <alignment vertical="center"/>
    </xf>
    <xf numFmtId="0" fontId="44" fillId="0" borderId="11" xfId="5" applyFont="1" applyBorder="1">
      <alignment vertical="center"/>
    </xf>
    <xf numFmtId="0" fontId="44" fillId="0" borderId="133" xfId="5" applyFont="1" applyBorder="1">
      <alignment vertical="center"/>
    </xf>
    <xf numFmtId="0" fontId="34" fillId="10" borderId="134" xfId="5" applyFont="1" applyFill="1" applyBorder="1" applyAlignment="1" applyProtection="1">
      <alignment horizontal="center" vertical="center" shrinkToFit="1"/>
      <protection locked="0"/>
    </xf>
    <xf numFmtId="0" fontId="34" fillId="10" borderId="135" xfId="5" applyFont="1" applyFill="1" applyBorder="1" applyAlignment="1" applyProtection="1">
      <alignment horizontal="center" vertical="center" shrinkToFit="1"/>
      <protection locked="0"/>
    </xf>
    <xf numFmtId="0" fontId="34" fillId="10" borderId="136" xfId="5" applyFont="1" applyFill="1" applyBorder="1" applyAlignment="1" applyProtection="1">
      <alignment horizontal="center" vertical="center" shrinkToFit="1"/>
      <protection locked="0"/>
    </xf>
    <xf numFmtId="0" fontId="34" fillId="10" borderId="137" xfId="5" applyFont="1" applyFill="1" applyBorder="1" applyAlignment="1" applyProtection="1">
      <alignment horizontal="center" vertical="center" shrinkToFit="1"/>
      <protection locked="0"/>
    </xf>
    <xf numFmtId="0" fontId="44" fillId="0" borderId="141" xfId="5" applyFont="1" applyBorder="1">
      <alignment vertical="center"/>
    </xf>
    <xf numFmtId="0" fontId="44" fillId="0" borderId="142" xfId="5" applyFont="1" applyBorder="1">
      <alignment vertical="center"/>
    </xf>
    <xf numFmtId="0" fontId="44" fillId="0" borderId="143" xfId="5" applyFont="1" applyBorder="1">
      <alignment vertical="center"/>
    </xf>
    <xf numFmtId="0" fontId="44" fillId="0" borderId="14" xfId="5" applyFont="1" applyBorder="1">
      <alignment vertical="center"/>
    </xf>
    <xf numFmtId="0" fontId="44" fillId="0" borderId="17" xfId="5" applyFont="1" applyBorder="1">
      <alignment vertical="center"/>
    </xf>
    <xf numFmtId="0" fontId="34" fillId="13" borderId="54" xfId="5" applyFont="1" applyFill="1" applyBorder="1" applyAlignment="1">
      <alignment horizontal="center" vertical="center" shrinkToFit="1"/>
    </xf>
    <xf numFmtId="0" fontId="34" fillId="13" borderId="56" xfId="5" applyFont="1" applyFill="1" applyBorder="1" applyAlignment="1">
      <alignment horizontal="center" vertical="center" shrinkToFit="1"/>
    </xf>
    <xf numFmtId="0" fontId="34" fillId="13" borderId="26" xfId="5" applyFont="1" applyFill="1" applyBorder="1" applyAlignment="1">
      <alignment horizontal="center" vertical="center" shrinkToFit="1"/>
    </xf>
    <xf numFmtId="0" fontId="34" fillId="13" borderId="27" xfId="5" applyFont="1" applyFill="1" applyBorder="1" applyAlignment="1">
      <alignment horizontal="center" vertical="center" shrinkToFit="1"/>
    </xf>
    <xf numFmtId="0" fontId="44" fillId="0" borderId="151" xfId="5" applyFont="1" applyBorder="1">
      <alignment vertical="center"/>
    </xf>
    <xf numFmtId="0" fontId="44" fillId="0" borderId="152" xfId="5" applyFont="1" applyBorder="1">
      <alignment vertical="center"/>
    </xf>
    <xf numFmtId="0" fontId="44" fillId="0" borderId="153" xfId="5" applyFont="1" applyBorder="1">
      <alignment vertical="center"/>
    </xf>
    <xf numFmtId="183" fontId="34" fillId="0" borderId="154" xfId="5" applyNumberFormat="1" applyFont="1" applyBorder="1" applyAlignment="1">
      <alignment horizontal="center" vertical="center" shrinkToFit="1"/>
    </xf>
    <xf numFmtId="183" fontId="34" fillId="0" borderId="155" xfId="5" applyNumberFormat="1" applyFont="1" applyBorder="1" applyAlignment="1">
      <alignment horizontal="center" vertical="center" shrinkToFit="1"/>
    </xf>
    <xf numFmtId="183" fontId="34" fillId="0" borderId="156" xfId="5" applyNumberFormat="1" applyFont="1" applyBorder="1" applyAlignment="1">
      <alignment horizontal="center" vertical="center" shrinkToFit="1"/>
    </xf>
    <xf numFmtId="0" fontId="44" fillId="13" borderId="0" xfId="5" applyFont="1" applyFill="1" applyAlignment="1">
      <alignment horizontal="center" vertical="center"/>
    </xf>
    <xf numFmtId="0" fontId="44" fillId="13" borderId="0" xfId="5" applyFont="1" applyFill="1" applyAlignment="1" applyProtection="1">
      <alignment horizontal="center" vertical="center" shrinkToFit="1"/>
      <protection locked="0"/>
    </xf>
    <xf numFmtId="0" fontId="44" fillId="13" borderId="0" xfId="5" applyFont="1" applyFill="1" applyAlignment="1" applyProtection="1">
      <alignment horizontal="center" vertical="center" wrapText="1"/>
      <protection locked="0"/>
    </xf>
    <xf numFmtId="0" fontId="44" fillId="13" borderId="0" xfId="5" applyFont="1" applyFill="1" applyAlignment="1" applyProtection="1">
      <alignment horizontal="left" vertical="center" wrapText="1"/>
      <protection locked="0"/>
    </xf>
    <xf numFmtId="0" fontId="32" fillId="13" borderId="0" xfId="5" applyFont="1" applyFill="1">
      <alignment vertical="center"/>
    </xf>
    <xf numFmtId="0" fontId="33" fillId="13" borderId="0" xfId="5" applyFont="1" applyFill="1">
      <alignment vertical="center"/>
    </xf>
    <xf numFmtId="0" fontId="33" fillId="13" borderId="0" xfId="5" applyFont="1" applyFill="1" applyAlignment="1">
      <alignment horizontal="center" vertical="center"/>
    </xf>
    <xf numFmtId="0" fontId="44" fillId="13" borderId="0" xfId="5" applyFont="1" applyFill="1" applyAlignment="1">
      <alignment horizontal="center" vertical="center" wrapText="1"/>
    </xf>
    <xf numFmtId="1" fontId="44" fillId="13" borderId="0" xfId="5" applyNumberFormat="1" applyFont="1" applyFill="1" applyAlignment="1">
      <alignment horizontal="center" vertical="center" wrapText="1"/>
    </xf>
    <xf numFmtId="0" fontId="43" fillId="13" borderId="0" xfId="5" applyFont="1" applyFill="1" applyAlignment="1" applyProtection="1">
      <alignment horizontal="center" vertical="center" wrapText="1"/>
      <protection locked="0"/>
    </xf>
    <xf numFmtId="0" fontId="43" fillId="13" borderId="0" xfId="5" applyFont="1" applyFill="1" applyAlignment="1">
      <alignment horizontal="center" vertical="center" wrapText="1"/>
    </xf>
    <xf numFmtId="1" fontId="43" fillId="13" borderId="0" xfId="5" applyNumberFormat="1" applyFont="1" applyFill="1" applyAlignment="1">
      <alignment horizontal="center" vertical="center" wrapText="1"/>
    </xf>
    <xf numFmtId="0" fontId="43" fillId="0" borderId="0" xfId="5" applyFont="1" applyAlignment="1">
      <alignment horizontal="centerContinuous" vertical="center"/>
    </xf>
    <xf numFmtId="184" fontId="43" fillId="0" borderId="0" xfId="5" applyNumberFormat="1" applyFont="1">
      <alignment vertical="center"/>
    </xf>
    <xf numFmtId="0" fontId="43" fillId="0" borderId="0" xfId="5" applyFont="1" applyAlignment="1">
      <alignment horizontal="center" vertical="center"/>
    </xf>
    <xf numFmtId="186" fontId="44" fillId="13" borderId="0" xfId="5" applyNumberFormat="1" applyFont="1" applyFill="1" applyAlignment="1">
      <alignment horizontal="center" vertical="center"/>
    </xf>
    <xf numFmtId="0" fontId="43" fillId="13" borderId="0" xfId="5" applyFont="1" applyFill="1" applyAlignment="1" applyProtection="1">
      <alignment horizontal="center" vertical="center" shrinkToFit="1"/>
      <protection locked="0"/>
    </xf>
    <xf numFmtId="0" fontId="43" fillId="13" borderId="0" xfId="5" applyFont="1" applyFill="1" applyAlignment="1" applyProtection="1">
      <alignment horizontal="left" vertical="center" wrapText="1"/>
      <protection locked="0"/>
    </xf>
    <xf numFmtId="0" fontId="43" fillId="13" borderId="0" xfId="5" applyFont="1" applyFill="1">
      <alignment vertical="center"/>
    </xf>
    <xf numFmtId="0" fontId="43" fillId="13" borderId="0" xfId="5" applyFont="1" applyFill="1" applyAlignment="1">
      <alignment horizontal="center" vertical="center"/>
    </xf>
    <xf numFmtId="0" fontId="43" fillId="0" borderId="0" xfId="5" applyFont="1" applyAlignment="1">
      <alignment horizontal="right" vertical="center"/>
    </xf>
    <xf numFmtId="0" fontId="44" fillId="0" borderId="0" xfId="5" applyFont="1" applyAlignment="1">
      <alignment horizontal="left" vertical="center" wrapText="1"/>
    </xf>
    <xf numFmtId="0" fontId="44" fillId="0" borderId="0" xfId="5" applyFont="1" applyAlignment="1">
      <alignment vertical="center" textRotation="90"/>
    </xf>
    <xf numFmtId="0" fontId="46" fillId="13" borderId="0" xfId="5" applyFont="1" applyFill="1" applyAlignment="1">
      <alignment horizontal="left" vertical="center"/>
    </xf>
    <xf numFmtId="0" fontId="40" fillId="13" borderId="0" xfId="5" applyFont="1" applyFill="1" applyAlignment="1">
      <alignment horizontal="center" vertical="center"/>
    </xf>
    <xf numFmtId="0" fontId="40" fillId="13" borderId="0" xfId="5" applyFont="1" applyFill="1">
      <alignment vertical="center"/>
    </xf>
    <xf numFmtId="0" fontId="40" fillId="13" borderId="0" xfId="5" applyFont="1" applyFill="1" applyAlignment="1">
      <alignment horizontal="left" vertical="center"/>
    </xf>
    <xf numFmtId="0" fontId="47" fillId="13" borderId="0" xfId="5" applyFont="1" applyFill="1">
      <alignment vertical="center"/>
    </xf>
    <xf numFmtId="0" fontId="47" fillId="13" borderId="0" xfId="5" applyFont="1" applyFill="1" applyAlignment="1">
      <alignment horizontal="left" vertical="center"/>
    </xf>
    <xf numFmtId="0" fontId="40" fillId="13" borderId="0" xfId="5" applyFont="1" applyFill="1" applyAlignment="1" applyProtection="1">
      <alignment horizontal="center" vertical="center"/>
      <protection locked="0"/>
    </xf>
    <xf numFmtId="0" fontId="40" fillId="12" borderId="1" xfId="5" applyFont="1" applyFill="1" applyBorder="1" applyAlignment="1" applyProtection="1">
      <alignment horizontal="center" vertical="center"/>
      <protection locked="0"/>
    </xf>
    <xf numFmtId="0" fontId="40" fillId="12" borderId="0" xfId="5" applyFont="1" applyFill="1" applyAlignment="1" applyProtection="1">
      <alignment horizontal="center" vertical="center"/>
      <protection locked="0"/>
    </xf>
    <xf numFmtId="20" fontId="40" fillId="12" borderId="1" xfId="5" applyNumberFormat="1" applyFont="1" applyFill="1" applyBorder="1" applyAlignment="1" applyProtection="1">
      <alignment horizontal="center" vertical="center"/>
      <protection locked="0"/>
    </xf>
    <xf numFmtId="0" fontId="40" fillId="13" borderId="0" xfId="5" applyFont="1" applyFill="1" applyAlignment="1" applyProtection="1">
      <alignment horizontal="right" vertical="center"/>
      <protection locked="0"/>
    </xf>
    <xf numFmtId="0" fontId="40" fillId="13" borderId="0" xfId="5" applyFont="1" applyFill="1" applyProtection="1">
      <alignment vertical="center"/>
      <protection locked="0"/>
    </xf>
    <xf numFmtId="0" fontId="40" fillId="13" borderId="1" xfId="5" applyFont="1" applyFill="1" applyBorder="1" applyAlignment="1">
      <alignment horizontal="center" vertical="center"/>
    </xf>
    <xf numFmtId="0" fontId="40" fillId="12" borderId="1" xfId="5" applyFont="1" applyFill="1" applyBorder="1" applyAlignment="1" applyProtection="1">
      <alignment horizontal="left" vertical="center"/>
      <protection locked="0"/>
    </xf>
    <xf numFmtId="20" fontId="40" fillId="13" borderId="1" xfId="5" applyNumberFormat="1" applyFont="1" applyFill="1" applyBorder="1" applyAlignment="1" applyProtection="1">
      <alignment horizontal="center" vertical="center"/>
      <protection locked="0"/>
    </xf>
    <xf numFmtId="0" fontId="48" fillId="12" borderId="9" xfId="5" applyFont="1" applyFill="1" applyBorder="1" applyAlignment="1" applyProtection="1">
      <alignment horizontal="center" vertical="center"/>
      <protection locked="0"/>
    </xf>
    <xf numFmtId="0" fontId="48" fillId="12" borderId="47" xfId="5" applyFont="1" applyFill="1" applyBorder="1" applyAlignment="1" applyProtection="1">
      <alignment horizontal="center" vertical="center"/>
      <protection locked="0"/>
    </xf>
    <xf numFmtId="0" fontId="48" fillId="12" borderId="18" xfId="5" applyFont="1" applyFill="1" applyBorder="1" applyAlignment="1" applyProtection="1">
      <alignment horizontal="center" vertical="center"/>
      <protection locked="0"/>
    </xf>
    <xf numFmtId="0" fontId="1" fillId="13" borderId="0" xfId="5" applyFill="1">
      <alignment vertical="center"/>
    </xf>
    <xf numFmtId="0" fontId="44" fillId="13" borderId="0" xfId="5" applyFont="1" applyFill="1" applyAlignment="1">
      <alignment horizontal="left" vertical="center"/>
    </xf>
    <xf numFmtId="0" fontId="49" fillId="13" borderId="0" xfId="5" applyFont="1" applyFill="1" applyAlignment="1">
      <alignment horizontal="left" vertical="center"/>
    </xf>
    <xf numFmtId="0" fontId="44" fillId="13" borderId="0" xfId="5" applyFont="1" applyFill="1">
      <alignment vertical="center"/>
    </xf>
    <xf numFmtId="0" fontId="44" fillId="12" borderId="1" xfId="5" applyFont="1" applyFill="1" applyBorder="1" applyAlignment="1">
      <alignment horizontal="left" vertical="center"/>
    </xf>
    <xf numFmtId="0" fontId="44" fillId="10" borderId="1" xfId="5" applyFont="1" applyFill="1" applyBorder="1" applyAlignment="1">
      <alignment horizontal="left" vertical="center"/>
    </xf>
    <xf numFmtId="0" fontId="50" fillId="13" borderId="0" xfId="5" applyFont="1" applyFill="1" applyAlignment="1">
      <alignment horizontal="left" vertical="center"/>
    </xf>
    <xf numFmtId="0" fontId="44" fillId="13" borderId="1" xfId="5" applyFont="1" applyFill="1" applyBorder="1" applyAlignment="1">
      <alignment horizontal="center" vertical="center"/>
    </xf>
    <xf numFmtId="0" fontId="44" fillId="13" borderId="1" xfId="5" applyFont="1" applyFill="1" applyBorder="1" applyAlignment="1">
      <alignment horizontal="left" vertical="center"/>
    </xf>
    <xf numFmtId="0" fontId="51" fillId="13" borderId="0" xfId="5" applyFont="1" applyFill="1">
      <alignment vertical="center"/>
    </xf>
    <xf numFmtId="0" fontId="51" fillId="13" borderId="0" xfId="5" applyFont="1" applyFill="1" applyAlignment="1">
      <alignment horizontal="left" vertical="center"/>
    </xf>
    <xf numFmtId="0" fontId="36" fillId="13" borderId="0" xfId="5" applyFont="1" applyFill="1">
      <alignment vertical="center"/>
    </xf>
    <xf numFmtId="0" fontId="51" fillId="13" borderId="0" xfId="5" applyFont="1" applyFill="1" applyAlignment="1">
      <alignment vertical="center" shrinkToFit="1"/>
    </xf>
    <xf numFmtId="0" fontId="44" fillId="13" borderId="0" xfId="5" applyFont="1" applyFill="1" applyAlignment="1">
      <alignment vertical="center" wrapText="1"/>
    </xf>
    <xf numFmtId="0" fontId="53" fillId="13" borderId="0" xfId="5" applyFont="1" applyFill="1" applyAlignment="1">
      <alignment horizontal="left" vertical="center"/>
    </xf>
    <xf numFmtId="0" fontId="53" fillId="0" borderId="0" xfId="5" applyFont="1" applyAlignment="1">
      <alignment horizontal="left" vertical="center"/>
    </xf>
    <xf numFmtId="0" fontId="44" fillId="0" borderId="159" xfId="5" applyFont="1" applyBorder="1">
      <alignment vertical="center"/>
    </xf>
    <xf numFmtId="0" fontId="44" fillId="0" borderId="160" xfId="5" applyFont="1" applyBorder="1">
      <alignment vertical="center"/>
    </xf>
    <xf numFmtId="0" fontId="44" fillId="0" borderId="161" xfId="5" applyFont="1" applyBorder="1">
      <alignment vertical="center"/>
    </xf>
    <xf numFmtId="183" fontId="34" fillId="0" borderId="162" xfId="5" applyNumberFormat="1" applyFont="1" applyBorder="1" applyAlignment="1">
      <alignment horizontal="center" vertical="center" shrinkToFit="1"/>
    </xf>
    <xf numFmtId="0" fontId="44" fillId="13" borderId="1" xfId="5" applyFont="1" applyFill="1" applyBorder="1" applyAlignment="1">
      <alignment horizontal="right" vertical="center"/>
    </xf>
    <xf numFmtId="0" fontId="44" fillId="13" borderId="1" xfId="5" applyFont="1" applyFill="1" applyBorder="1" applyAlignment="1">
      <alignment vertical="center" shrinkToFit="1"/>
    </xf>
    <xf numFmtId="0" fontId="1" fillId="13" borderId="163" xfId="5" applyFill="1" applyBorder="1" applyAlignment="1">
      <alignment horizontal="center" vertical="center"/>
    </xf>
    <xf numFmtId="0" fontId="55" fillId="13" borderId="164" xfId="5" applyFont="1" applyFill="1" applyBorder="1" applyAlignment="1">
      <alignment horizontal="center" vertical="center"/>
    </xf>
    <xf numFmtId="0" fontId="55" fillId="13" borderId="165" xfId="5" applyFont="1" applyFill="1" applyBorder="1" applyAlignment="1">
      <alignment horizontal="center" vertical="center"/>
    </xf>
    <xf numFmtId="0" fontId="38" fillId="13" borderId="165" xfId="5" applyFont="1" applyFill="1" applyBorder="1" applyAlignment="1">
      <alignment horizontal="center" vertical="center"/>
    </xf>
    <xf numFmtId="0" fontId="39" fillId="13" borderId="166" xfId="5" applyFont="1" applyFill="1" applyBorder="1" applyAlignment="1">
      <alignment horizontal="center" vertical="center"/>
    </xf>
    <xf numFmtId="0" fontId="39" fillId="13" borderId="116" xfId="5" applyFont="1" applyFill="1" applyBorder="1" applyAlignment="1">
      <alignment vertical="center" shrinkToFit="1"/>
    </xf>
    <xf numFmtId="0" fontId="39" fillId="13" borderId="168" xfId="5" applyFont="1" applyFill="1" applyBorder="1" applyAlignment="1">
      <alignment vertical="center" shrinkToFit="1"/>
    </xf>
    <xf numFmtId="0" fontId="39" fillId="13" borderId="168" xfId="5" applyFont="1" applyFill="1" applyBorder="1">
      <alignment vertical="center"/>
    </xf>
    <xf numFmtId="0" fontId="39" fillId="13" borderId="1" xfId="5" applyFont="1" applyFill="1" applyBorder="1" applyAlignment="1">
      <alignment vertical="center" shrinkToFit="1"/>
    </xf>
    <xf numFmtId="0" fontId="39" fillId="13" borderId="169" xfId="5" applyFont="1" applyFill="1" applyBorder="1">
      <alignment vertical="center"/>
    </xf>
    <xf numFmtId="0" fontId="39" fillId="13" borderId="1" xfId="5" applyFont="1" applyFill="1" applyBorder="1">
      <alignment vertical="center"/>
    </xf>
    <xf numFmtId="0" fontId="39" fillId="13" borderId="104" xfId="5" applyFont="1" applyFill="1" applyBorder="1">
      <alignment vertical="center"/>
    </xf>
    <xf numFmtId="0" fontId="38" fillId="13" borderId="111" xfId="5" applyFont="1" applyFill="1" applyBorder="1">
      <alignment vertical="center"/>
    </xf>
    <xf numFmtId="0" fontId="39" fillId="13" borderId="109" xfId="5" applyFont="1" applyFill="1" applyBorder="1" applyAlignment="1">
      <alignment vertical="center" shrinkToFit="1"/>
    </xf>
    <xf numFmtId="0" fontId="39" fillId="13" borderId="109" xfId="5" applyFont="1" applyFill="1" applyBorder="1">
      <alignment vertical="center"/>
    </xf>
    <xf numFmtId="0" fontId="39" fillId="13" borderId="110" xfId="5" applyFont="1" applyFill="1" applyBorder="1">
      <alignment vertical="center"/>
    </xf>
    <xf numFmtId="0" fontId="43" fillId="0" borderId="0" xfId="4" applyFont="1" applyAlignment="1">
      <alignment horizontal="left" vertical="top"/>
    </xf>
    <xf numFmtId="0" fontId="43" fillId="0" borderId="0" xfId="4" applyFont="1" applyAlignment="1">
      <alignment horizontal="right" vertical="center"/>
    </xf>
    <xf numFmtId="0" fontId="43" fillId="0" borderId="0" xfId="4" applyFont="1" applyAlignment="1">
      <alignment vertical="center"/>
    </xf>
    <xf numFmtId="0" fontId="43" fillId="0" borderId="0" xfId="4" applyFont="1" applyAlignment="1">
      <alignment horizontal="center" vertical="top"/>
    </xf>
    <xf numFmtId="0" fontId="43" fillId="0" borderId="90" xfId="4" applyFont="1" applyBorder="1" applyAlignment="1">
      <alignment horizontal="center" vertical="center"/>
    </xf>
    <xf numFmtId="0" fontId="43" fillId="0" borderId="77" xfId="4" applyFont="1" applyBorder="1" applyAlignment="1">
      <alignment horizontal="center" vertical="center"/>
    </xf>
    <xf numFmtId="0" fontId="43" fillId="0" borderId="171" xfId="4" applyFont="1" applyBorder="1" applyAlignment="1">
      <alignment horizontal="center" vertical="center"/>
    </xf>
    <xf numFmtId="0" fontId="43" fillId="0" borderId="0" xfId="4" applyFont="1" applyAlignment="1">
      <alignment horizontal="left" vertical="center"/>
    </xf>
    <xf numFmtId="0" fontId="43" fillId="0" borderId="11" xfId="4" applyFont="1" applyBorder="1" applyAlignment="1">
      <alignment horizontal="right" vertical="center"/>
    </xf>
    <xf numFmtId="0" fontId="43" fillId="0" borderId="12" xfId="4" applyFont="1" applyBorder="1" applyAlignment="1">
      <alignment horizontal="left" vertical="center"/>
    </xf>
    <xf numFmtId="0" fontId="43" fillId="0" borderId="23" xfId="4" applyFont="1" applyBorder="1" applyAlignment="1">
      <alignment horizontal="center" vertical="center"/>
    </xf>
    <xf numFmtId="0" fontId="43" fillId="0" borderId="24" xfId="4" applyFont="1" applyBorder="1" applyAlignment="1">
      <alignment horizontal="left" vertical="center"/>
    </xf>
    <xf numFmtId="0" fontId="43" fillId="0" borderId="43" xfId="4" applyFont="1" applyBorder="1" applyAlignment="1">
      <alignment horizontal="left" vertical="center"/>
    </xf>
    <xf numFmtId="0" fontId="43" fillId="0" borderId="0" xfId="4" applyFont="1" applyAlignment="1">
      <alignment horizontal="center" vertical="center"/>
    </xf>
    <xf numFmtId="0" fontId="43" fillId="0" borderId="11" xfId="4" applyFont="1" applyBorder="1" applyAlignment="1">
      <alignment horizontal="left" vertical="center"/>
    </xf>
    <xf numFmtId="0" fontId="43" fillId="0" borderId="55" xfId="4" applyFont="1" applyBorder="1" applyAlignment="1">
      <alignment horizontal="center" vertical="center"/>
    </xf>
    <xf numFmtId="0" fontId="43" fillId="0" borderId="29" xfId="4" applyFont="1" applyBorder="1" applyAlignment="1">
      <alignment horizontal="center" vertical="center"/>
    </xf>
    <xf numFmtId="0" fontId="43" fillId="0" borderId="66" xfId="4" applyFont="1" applyBorder="1" applyAlignment="1">
      <alignment horizontal="left" vertical="center"/>
    </xf>
    <xf numFmtId="0" fontId="43" fillId="0" borderId="54" xfId="4" applyFont="1" applyBorder="1" applyAlignment="1">
      <alignment horizontal="center" vertical="center"/>
    </xf>
    <xf numFmtId="0" fontId="43" fillId="0" borderId="55" xfId="4" applyFont="1" applyBorder="1" applyAlignment="1">
      <alignment horizontal="left" vertical="center"/>
    </xf>
    <xf numFmtId="0" fontId="43" fillId="0" borderId="15" xfId="4" applyFont="1" applyBorder="1" applyAlignment="1">
      <alignment horizontal="left" vertical="center"/>
    </xf>
    <xf numFmtId="0" fontId="43" fillId="0" borderId="56" xfId="4" applyFont="1" applyBorder="1" applyAlignment="1">
      <alignment horizontal="left" vertical="center"/>
    </xf>
    <xf numFmtId="0" fontId="43" fillId="0" borderId="175" xfId="4" applyFont="1" applyBorder="1" applyAlignment="1">
      <alignment horizontal="left" vertical="top"/>
    </xf>
    <xf numFmtId="0" fontId="43" fillId="0" borderId="55" xfId="4" applyFont="1" applyBorder="1" applyAlignment="1">
      <alignment horizontal="left" vertical="top"/>
    </xf>
    <xf numFmtId="0" fontId="43" fillId="0" borderId="11" xfId="4" applyFont="1" applyBorder="1" applyAlignment="1">
      <alignment horizontal="left" vertical="top"/>
    </xf>
    <xf numFmtId="0" fontId="32" fillId="0" borderId="43" xfId="4" applyFont="1" applyBorder="1" applyAlignment="1">
      <alignment vertical="center"/>
    </xf>
    <xf numFmtId="0" fontId="32" fillId="0" borderId="43" xfId="4" applyFont="1" applyBorder="1" applyAlignment="1">
      <alignment horizontal="center" vertical="center"/>
    </xf>
    <xf numFmtId="0" fontId="32" fillId="0" borderId="43" xfId="4" applyFont="1" applyBorder="1" applyAlignment="1">
      <alignment horizontal="left" vertical="center"/>
    </xf>
    <xf numFmtId="0" fontId="32" fillId="0" borderId="24" xfId="4" applyFont="1" applyBorder="1" applyAlignment="1">
      <alignment horizontal="left" vertical="center"/>
    </xf>
    <xf numFmtId="0" fontId="32" fillId="0" borderId="11" xfId="4" applyFont="1" applyBorder="1" applyAlignment="1">
      <alignment horizontal="left" vertical="center"/>
    </xf>
    <xf numFmtId="0" fontId="32" fillId="0" borderId="11" xfId="4" applyFont="1" applyBorder="1" applyAlignment="1">
      <alignment horizontal="center" vertical="center"/>
    </xf>
    <xf numFmtId="0" fontId="32" fillId="0" borderId="12" xfId="4" applyFont="1" applyBorder="1" applyAlignment="1">
      <alignment horizontal="left" vertical="center"/>
    </xf>
    <xf numFmtId="0" fontId="32" fillId="0" borderId="15" xfId="4" applyFont="1" applyBorder="1" applyAlignment="1">
      <alignment horizontal="left" vertical="center"/>
    </xf>
    <xf numFmtId="0" fontId="32" fillId="0" borderId="23" xfId="4" applyFont="1" applyBorder="1" applyAlignment="1">
      <alignment horizontal="left" vertical="center"/>
    </xf>
    <xf numFmtId="0" fontId="32" fillId="0" borderId="14" xfId="4" applyFont="1" applyBorder="1" applyAlignment="1">
      <alignment horizontal="center" vertical="center"/>
    </xf>
    <xf numFmtId="0" fontId="33" fillId="0" borderId="0" xfId="4" applyFont="1" applyAlignment="1">
      <alignment horizontal="center" vertical="center"/>
    </xf>
    <xf numFmtId="0" fontId="57" fillId="0" borderId="0" xfId="4" applyFont="1" applyAlignment="1">
      <alignment horizontal="left" vertical="center"/>
    </xf>
    <xf numFmtId="0" fontId="32" fillId="0" borderId="55" xfId="4" applyFont="1" applyBorder="1" applyAlignment="1">
      <alignment horizontal="left" vertical="center"/>
    </xf>
    <xf numFmtId="0" fontId="32" fillId="0" borderId="56" xfId="4" applyFont="1" applyBorder="1" applyAlignment="1">
      <alignment horizontal="left" vertical="center"/>
    </xf>
    <xf numFmtId="0" fontId="32" fillId="0" borderId="54" xfId="4" applyFont="1" applyBorder="1" applyAlignment="1">
      <alignment horizontal="center" vertical="center"/>
    </xf>
    <xf numFmtId="0" fontId="32" fillId="0" borderId="55" xfId="4" applyFont="1" applyBorder="1" applyAlignment="1">
      <alignment horizontal="center" vertical="center"/>
    </xf>
    <xf numFmtId="0" fontId="58" fillId="0" borderId="43" xfId="4" applyFont="1" applyBorder="1" applyAlignment="1">
      <alignment vertical="center"/>
    </xf>
    <xf numFmtId="0" fontId="58" fillId="0" borderId="24" xfId="4" applyFont="1" applyBorder="1" applyAlignment="1">
      <alignment vertical="center"/>
    </xf>
    <xf numFmtId="0" fontId="58" fillId="0" borderId="0" xfId="4" applyFont="1" applyAlignment="1">
      <alignment vertical="center"/>
    </xf>
    <xf numFmtId="0" fontId="58" fillId="0" borderId="15" xfId="4" applyFont="1" applyBorder="1" applyAlignment="1">
      <alignment vertical="center"/>
    </xf>
    <xf numFmtId="0" fontId="58" fillId="0" borderId="11" xfId="4" applyFont="1" applyBorder="1" applyAlignment="1">
      <alignment vertical="center"/>
    </xf>
    <xf numFmtId="0" fontId="58" fillId="0" borderId="12" xfId="4" applyFont="1" applyBorder="1" applyAlignment="1">
      <alignment vertical="center"/>
    </xf>
    <xf numFmtId="0" fontId="32" fillId="0" borderId="55" xfId="4" applyFont="1" applyBorder="1" applyAlignment="1">
      <alignment vertical="center"/>
    </xf>
    <xf numFmtId="0" fontId="58" fillId="0" borderId="55" xfId="4" applyFont="1" applyBorder="1" applyAlignment="1">
      <alignment vertical="center"/>
    </xf>
    <xf numFmtId="0" fontId="58" fillId="0" borderId="56" xfId="4" applyFont="1" applyBorder="1" applyAlignment="1">
      <alignment vertical="center"/>
    </xf>
    <xf numFmtId="0" fontId="59" fillId="0" borderId="0" xfId="4" applyFont="1" applyAlignment="1">
      <alignment horizontal="center" vertical="center"/>
    </xf>
    <xf numFmtId="0" fontId="57" fillId="0" borderId="15" xfId="4" applyFont="1" applyBorder="1" applyAlignment="1">
      <alignment vertical="center" shrinkToFit="1"/>
    </xf>
    <xf numFmtId="0" fontId="32" fillId="0" borderId="1" xfId="4" applyFont="1" applyBorder="1" applyAlignment="1">
      <alignment horizontal="center" vertical="center"/>
    </xf>
    <xf numFmtId="0" fontId="32" fillId="0" borderId="18" xfId="4" applyFont="1" applyBorder="1" applyAlignment="1">
      <alignment horizontal="center" vertical="center"/>
    </xf>
    <xf numFmtId="187" fontId="32" fillId="0" borderId="0" xfId="4" applyNumberFormat="1" applyFont="1" applyAlignment="1">
      <alignment vertical="center"/>
    </xf>
    <xf numFmtId="187" fontId="32" fillId="0" borderId="0" xfId="4" applyNumberFormat="1" applyFont="1" applyAlignment="1">
      <alignment horizontal="center" vertical="center"/>
    </xf>
    <xf numFmtId="187" fontId="32" fillId="0" borderId="55" xfId="4" applyNumberFormat="1" applyFont="1" applyBorder="1" applyAlignment="1">
      <alignment vertical="center"/>
    </xf>
    <xf numFmtId="0" fontId="32" fillId="0" borderId="10" xfId="4" applyFont="1" applyBorder="1" applyAlignment="1">
      <alignment horizontal="center" vertical="center" wrapText="1"/>
    </xf>
    <xf numFmtId="0" fontId="32" fillId="0" borderId="11" xfId="4" applyFont="1" applyBorder="1" applyAlignment="1">
      <alignment horizontal="center" vertical="center" wrapText="1"/>
    </xf>
    <xf numFmtId="0" fontId="32" fillId="0" borderId="12" xfId="4" applyFont="1" applyBorder="1" applyAlignment="1">
      <alignment horizontal="center" vertical="center" wrapText="1"/>
    </xf>
    <xf numFmtId="187" fontId="32" fillId="0" borderId="11" xfId="4" applyNumberFormat="1" applyFont="1" applyBorder="1" applyAlignment="1">
      <alignment vertical="center"/>
    </xf>
    <xf numFmtId="0" fontId="57" fillId="0" borderId="0" xfId="4" applyFont="1" applyAlignment="1">
      <alignment horizontal="left" vertical="top"/>
    </xf>
    <xf numFmtId="0" fontId="32" fillId="0" borderId="54" xfId="4" applyFont="1" applyBorder="1" applyAlignment="1">
      <alignment horizontal="center" vertical="center" wrapText="1"/>
    </xf>
    <xf numFmtId="0" fontId="32" fillId="0" borderId="55" xfId="4" applyFont="1" applyBorder="1" applyAlignment="1">
      <alignment horizontal="center" vertical="center" wrapText="1"/>
    </xf>
    <xf numFmtId="0" fontId="32" fillId="0" borderId="56" xfId="4" applyFont="1" applyBorder="1" applyAlignment="1">
      <alignment horizontal="center" vertical="center" wrapText="1"/>
    </xf>
    <xf numFmtId="0" fontId="32" fillId="0" borderId="0" xfId="4" applyFont="1" applyAlignment="1">
      <alignment horizontal="center" vertical="center" wrapText="1"/>
    </xf>
    <xf numFmtId="0" fontId="61" fillId="0" borderId="0" xfId="4" applyFont="1" applyAlignment="1">
      <alignment vertical="top"/>
    </xf>
    <xf numFmtId="0" fontId="32" fillId="0" borderId="0" xfId="4" applyFont="1" applyAlignment="1">
      <alignment horizontal="left"/>
    </xf>
    <xf numFmtId="0" fontId="32" fillId="0" borderId="14" xfId="4" applyFont="1" applyBorder="1" applyAlignment="1">
      <alignment vertical="center" wrapText="1"/>
    </xf>
    <xf numFmtId="0" fontId="32" fillId="0" borderId="24" xfId="4" applyFont="1" applyBorder="1" applyAlignment="1">
      <alignment vertical="center"/>
    </xf>
    <xf numFmtId="0" fontId="59" fillId="0" borderId="43" xfId="4" applyFont="1" applyBorder="1" applyAlignment="1">
      <alignment horizontal="center" vertical="center"/>
    </xf>
    <xf numFmtId="0" fontId="32" fillId="0" borderId="14" xfId="4" applyFont="1" applyBorder="1"/>
    <xf numFmtId="0" fontId="35" fillId="0" borderId="0" xfId="4" applyFont="1" applyAlignment="1">
      <alignment wrapText="1"/>
    </xf>
    <xf numFmtId="0" fontId="35" fillId="0" borderId="0" xfId="4" applyFont="1" applyAlignment="1">
      <alignment horizontal="left" wrapText="1"/>
    </xf>
    <xf numFmtId="0" fontId="58" fillId="0" borderId="14" xfId="4" applyFont="1" applyBorder="1" applyAlignment="1">
      <alignment vertical="center"/>
    </xf>
    <xf numFmtId="0" fontId="58" fillId="0" borderId="15" xfId="4" applyFont="1" applyBorder="1" applyAlignment="1">
      <alignment horizontal="center" vertical="center"/>
    </xf>
    <xf numFmtId="0" fontId="3" fillId="0" borderId="11" xfId="4" applyBorder="1"/>
    <xf numFmtId="0" fontId="3" fillId="0" borderId="55" xfId="4" applyBorder="1"/>
    <xf numFmtId="0" fontId="58" fillId="0" borderId="47" xfId="4" applyFont="1" applyBorder="1" applyAlignment="1">
      <alignment vertical="center"/>
    </xf>
    <xf numFmtId="188" fontId="32" fillId="0" borderId="43" xfId="4" applyNumberFormat="1" applyFont="1" applyBorder="1" applyAlignment="1">
      <alignment horizontal="center" vertical="center"/>
    </xf>
    <xf numFmtId="188" fontId="32" fillId="0" borderId="24" xfId="4" applyNumberFormat="1" applyFont="1" applyBorder="1" applyAlignment="1">
      <alignment horizontal="center" vertical="center"/>
    </xf>
    <xf numFmtId="188" fontId="32" fillId="0" borderId="15" xfId="4" applyNumberFormat="1" applyFont="1" applyBorder="1" applyAlignment="1">
      <alignment vertical="center"/>
    </xf>
    <xf numFmtId="0" fontId="32" fillId="0" borderId="54" xfId="4" applyFont="1" applyBorder="1" applyAlignment="1">
      <alignment vertical="center" wrapText="1"/>
    </xf>
    <xf numFmtId="188" fontId="32" fillId="0" borderId="55" xfId="4" applyNumberFormat="1" applyFont="1" applyBorder="1" applyAlignment="1">
      <alignment horizontal="center" vertical="center"/>
    </xf>
    <xf numFmtId="188" fontId="32" fillId="0" borderId="56" xfId="4" applyNumberFormat="1" applyFont="1" applyBorder="1" applyAlignment="1">
      <alignment vertical="center"/>
    </xf>
    <xf numFmtId="0" fontId="61" fillId="0" borderId="0" xfId="4" applyFont="1" applyAlignment="1">
      <alignment vertical="top" wrapText="1"/>
    </xf>
    <xf numFmtId="0" fontId="61" fillId="0" borderId="0" xfId="4" applyFont="1" applyAlignment="1">
      <alignment horizontal="center" vertical="center"/>
    </xf>
    <xf numFmtId="0" fontId="61" fillId="0" borderId="0" xfId="4" applyFont="1" applyAlignment="1">
      <alignment horizontal="left" vertical="top"/>
    </xf>
    <xf numFmtId="0" fontId="61" fillId="0" borderId="0" xfId="4" applyFont="1" applyAlignment="1">
      <alignment vertical="center"/>
    </xf>
    <xf numFmtId="0" fontId="32" fillId="0" borderId="1" xfId="4" applyFont="1" applyBorder="1" applyAlignment="1">
      <alignment horizontal="centerContinuous" vertical="center"/>
    </xf>
    <xf numFmtId="0" fontId="32" fillId="0" borderId="23" xfId="4" applyFont="1" applyBorder="1" applyAlignment="1">
      <alignment horizontal="center" vertical="center"/>
    </xf>
    <xf numFmtId="0" fontId="33" fillId="0" borderId="0" xfId="4" applyFont="1" applyAlignment="1">
      <alignment vertical="center"/>
    </xf>
    <xf numFmtId="0" fontId="56" fillId="0" borderId="0" xfId="4" applyFont="1" applyAlignment="1">
      <alignment vertical="center"/>
    </xf>
    <xf numFmtId="0" fontId="32" fillId="0" borderId="43" xfId="4" applyFont="1" applyBorder="1" applyAlignment="1">
      <alignment vertical="center" wrapText="1" shrinkToFit="1"/>
    </xf>
    <xf numFmtId="0" fontId="32" fillId="0" borderId="10" xfId="4" applyFont="1" applyBorder="1" applyAlignment="1">
      <alignment horizontal="center" vertical="center"/>
    </xf>
    <xf numFmtId="49" fontId="32" fillId="0" borderId="0" xfId="4" applyNumberFormat="1" applyFont="1" applyAlignment="1">
      <alignment horizontal="left" vertical="center"/>
    </xf>
    <xf numFmtId="0" fontId="33" fillId="0" borderId="15" xfId="4" applyFont="1" applyBorder="1" applyAlignment="1">
      <alignment vertical="center"/>
    </xf>
    <xf numFmtId="0" fontId="33" fillId="0" borderId="14" xfId="4" applyFont="1" applyBorder="1" applyAlignment="1">
      <alignment horizontal="center" vertical="center"/>
    </xf>
    <xf numFmtId="0" fontId="32" fillId="0" borderId="23" xfId="4" applyFont="1" applyBorder="1" applyAlignment="1">
      <alignment vertical="center"/>
    </xf>
    <xf numFmtId="1" fontId="32" fillId="0" borderId="43" xfId="4" applyNumberFormat="1" applyFont="1" applyBorder="1" applyAlignment="1">
      <alignment vertical="center"/>
    </xf>
    <xf numFmtId="0" fontId="32" fillId="0" borderId="0" xfId="4" applyFont="1" applyAlignment="1">
      <alignment horizontal="left" vertical="center" wrapText="1"/>
    </xf>
    <xf numFmtId="49" fontId="32" fillId="0" borderId="55" xfId="4" applyNumberFormat="1" applyFont="1" applyBorder="1" applyAlignment="1">
      <alignment horizontal="left" vertical="center"/>
    </xf>
    <xf numFmtId="0" fontId="32" fillId="0" borderId="52" xfId="4" applyFont="1" applyBorder="1" applyAlignment="1">
      <alignment horizontal="left" vertical="center"/>
    </xf>
    <xf numFmtId="0" fontId="32" fillId="9" borderId="0" xfId="4" applyFont="1" applyFill="1" applyAlignment="1">
      <alignment horizontal="center" vertical="center"/>
    </xf>
    <xf numFmtId="0" fontId="32" fillId="9" borderId="0" xfId="4" applyFont="1" applyFill="1" applyAlignment="1">
      <alignment vertical="center"/>
    </xf>
    <xf numFmtId="0" fontId="32" fillId="9" borderId="0" xfId="4" applyFont="1" applyFill="1" applyAlignment="1">
      <alignment horizontal="left" vertical="center"/>
    </xf>
    <xf numFmtId="0" fontId="32" fillId="9" borderId="23" xfId="4" applyFont="1" applyFill="1" applyBorder="1" applyAlignment="1">
      <alignment horizontal="center" vertical="center"/>
    </xf>
    <xf numFmtId="0" fontId="32" fillId="9" borderId="43" xfId="4" applyFont="1" applyFill="1" applyBorder="1" applyAlignment="1">
      <alignment horizontal="center" vertical="center"/>
    </xf>
    <xf numFmtId="0" fontId="58" fillId="9" borderId="0" xfId="4" applyFont="1" applyFill="1" applyAlignment="1">
      <alignment vertical="center"/>
    </xf>
    <xf numFmtId="0" fontId="32" fillId="9" borderId="10" xfId="4" applyFont="1" applyFill="1" applyBorder="1" applyAlignment="1">
      <alignment horizontal="center" vertical="center"/>
    </xf>
    <xf numFmtId="0" fontId="32" fillId="9" borderId="54" xfId="4" applyFont="1" applyFill="1" applyBorder="1" applyAlignment="1">
      <alignment horizontal="center" vertical="center"/>
    </xf>
    <xf numFmtId="0" fontId="32" fillId="9" borderId="11" xfId="4" applyFont="1" applyFill="1" applyBorder="1" applyAlignment="1">
      <alignment horizontal="center" vertical="center"/>
    </xf>
    <xf numFmtId="0" fontId="33" fillId="0" borderId="55" xfId="4" applyFont="1" applyBorder="1" applyAlignment="1">
      <alignment horizontal="left" vertical="center"/>
    </xf>
    <xf numFmtId="0" fontId="32" fillId="0" borderId="54" xfId="4" applyFont="1" applyBorder="1" applyAlignment="1">
      <alignment horizontal="center"/>
    </xf>
    <xf numFmtId="0" fontId="32" fillId="0" borderId="55" xfId="4" applyFont="1" applyBorder="1"/>
    <xf numFmtId="0" fontId="32" fillId="0" borderId="56" xfId="4" applyFont="1" applyBorder="1"/>
    <xf numFmtId="0" fontId="61" fillId="0" borderId="0" xfId="4" applyFont="1" applyAlignment="1">
      <alignment vertical="center" wrapText="1"/>
    </xf>
    <xf numFmtId="0" fontId="61" fillId="0" borderId="0" xfId="4" applyFont="1" applyAlignment="1">
      <alignment horizontal="left" vertical="center" wrapText="1"/>
    </xf>
    <xf numFmtId="0" fontId="61" fillId="0" borderId="0" xfId="4" applyFont="1" applyAlignment="1">
      <alignment horizontal="left"/>
    </xf>
    <xf numFmtId="0" fontId="61" fillId="0" borderId="0" xfId="4" applyFont="1"/>
    <xf numFmtId="0" fontId="32" fillId="9" borderId="0" xfId="4" applyFont="1" applyFill="1" applyAlignment="1">
      <alignment horizontal="right" vertical="center"/>
    </xf>
    <xf numFmtId="0" fontId="32" fillId="0" borderId="43" xfId="4" applyFont="1" applyBorder="1"/>
    <xf numFmtId="0" fontId="32" fillId="0" borderId="24" xfId="4" applyFont="1" applyBorder="1"/>
    <xf numFmtId="0" fontId="32" fillId="0" borderId="11" xfId="4" applyFont="1" applyBorder="1"/>
    <xf numFmtId="0" fontId="32" fillId="0" borderId="12" xfId="4" applyFont="1" applyBorder="1"/>
    <xf numFmtId="0" fontId="32" fillId="0" borderId="23" xfId="4" applyFont="1" applyBorder="1" applyAlignment="1">
      <alignment vertical="center" wrapText="1"/>
    </xf>
    <xf numFmtId="0" fontId="32" fillId="0" borderId="43" xfId="4" applyFont="1" applyBorder="1" applyAlignment="1">
      <alignment vertical="center" wrapText="1"/>
    </xf>
    <xf numFmtId="0" fontId="32" fillId="0" borderId="0" xfId="4" applyFont="1" applyAlignment="1">
      <alignment horizontal="left" vertical="center" wrapText="1" indent="1"/>
    </xf>
    <xf numFmtId="0" fontId="32" fillId="0" borderId="43" xfId="4" applyFont="1" applyBorder="1" applyAlignment="1">
      <alignment horizontal="left" vertical="center" wrapText="1" indent="1"/>
    </xf>
    <xf numFmtId="0" fontId="32" fillId="0" borderId="24" xfId="4" applyFont="1" applyBorder="1" applyAlignment="1">
      <alignment horizontal="left" vertical="center" wrapText="1" indent="1"/>
    </xf>
    <xf numFmtId="0" fontId="32" fillId="0" borderId="0" xfId="4" applyFont="1" applyAlignment="1">
      <alignment wrapText="1"/>
    </xf>
    <xf numFmtId="0" fontId="33" fillId="0" borderId="1" xfId="4" applyFont="1" applyBorder="1" applyAlignment="1">
      <alignment horizontal="center" vertical="center"/>
    </xf>
    <xf numFmtId="0" fontId="33" fillId="0" borderId="0" xfId="4" applyFont="1" applyAlignment="1">
      <alignment horizontal="left" vertical="center" wrapText="1"/>
    </xf>
    <xf numFmtId="0" fontId="59" fillId="0" borderId="14" xfId="4" applyFont="1" applyBorder="1" applyAlignment="1">
      <alignment horizontal="center" vertical="center"/>
    </xf>
    <xf numFmtId="0" fontId="59" fillId="0" borderId="15" xfId="4" applyFont="1" applyBorder="1" applyAlignment="1">
      <alignment horizontal="center" vertical="center"/>
    </xf>
    <xf numFmtId="0" fontId="33" fillId="0" borderId="43" xfId="4" applyFont="1" applyBorder="1" applyAlignment="1">
      <alignment horizontal="center" vertical="center"/>
    </xf>
    <xf numFmtId="0" fontId="33" fillId="0" borderId="43" xfId="4" applyFont="1" applyBorder="1" applyAlignment="1">
      <alignment horizontal="left" vertical="center" wrapText="1"/>
    </xf>
    <xf numFmtId="0" fontId="33" fillId="0" borderId="0" xfId="4" applyFont="1" applyAlignment="1">
      <alignment horizontal="left" vertical="center" wrapText="1" indent="1"/>
    </xf>
    <xf numFmtId="0" fontId="32" fillId="0" borderId="47" xfId="4" applyFont="1" applyBorder="1" applyAlignment="1">
      <alignment horizontal="left" vertical="center"/>
    </xf>
    <xf numFmtId="0" fontId="33" fillId="0" borderId="15" xfId="4" applyFont="1" applyBorder="1" applyAlignment="1">
      <alignment horizontal="center" vertical="center"/>
    </xf>
    <xf numFmtId="0" fontId="33" fillId="0" borderId="0" xfId="4" applyFont="1" applyAlignment="1">
      <alignment horizontal="left" vertical="center"/>
    </xf>
    <xf numFmtId="0" fontId="33" fillId="0" borderId="43" xfId="4" applyFont="1" applyBorder="1" applyAlignment="1">
      <alignment vertical="center"/>
    </xf>
    <xf numFmtId="0" fontId="33" fillId="0" borderId="24" xfId="4" applyFont="1" applyBorder="1" applyAlignment="1">
      <alignment vertical="center"/>
    </xf>
    <xf numFmtId="0" fontId="33" fillId="0" borderId="43" xfId="4" applyFont="1" applyBorder="1" applyAlignment="1">
      <alignment vertical="center" wrapText="1"/>
    </xf>
    <xf numFmtId="0" fontId="33" fillId="0" borderId="0" xfId="4" applyFont="1" applyAlignment="1">
      <alignment vertical="center" wrapText="1"/>
    </xf>
    <xf numFmtId="0" fontId="33" fillId="0" borderId="0" xfId="4" applyFont="1" applyAlignment="1">
      <alignment horizontal="center" vertical="center" wrapText="1"/>
    </xf>
    <xf numFmtId="0" fontId="32" fillId="0" borderId="18" xfId="4" applyFont="1" applyBorder="1" applyAlignment="1">
      <alignment horizontal="left" vertical="center"/>
    </xf>
    <xf numFmtId="0" fontId="33" fillId="0" borderId="55" xfId="4" applyFont="1" applyBorder="1" applyAlignment="1">
      <alignment horizontal="left" vertical="center" wrapText="1" indent="1"/>
    </xf>
    <xf numFmtId="0" fontId="33" fillId="0" borderId="55" xfId="4" applyFont="1" applyBorder="1" applyAlignment="1">
      <alignment horizontal="left" vertical="center" wrapText="1"/>
    </xf>
    <xf numFmtId="0" fontId="33" fillId="0" borderId="24" xfId="4" applyFont="1" applyBorder="1" applyAlignment="1">
      <alignment horizontal="center" vertical="center"/>
    </xf>
    <xf numFmtId="0" fontId="33" fillId="0" borderId="18" xfId="4" applyFont="1" applyBorder="1" applyAlignment="1">
      <alignment horizontal="center" vertical="center"/>
    </xf>
    <xf numFmtId="0" fontId="33" fillId="0" borderId="15" xfId="4" applyFont="1" applyBorder="1" applyAlignment="1">
      <alignment horizontal="left" vertical="center"/>
    </xf>
    <xf numFmtId="0" fontId="32" fillId="9" borderId="11" xfId="4" applyFont="1" applyFill="1" applyBorder="1" applyAlignment="1">
      <alignment vertical="center"/>
    </xf>
    <xf numFmtId="0" fontId="32" fillId="9" borderId="0" xfId="4" applyFont="1" applyFill="1"/>
    <xf numFmtId="0" fontId="32" fillId="9" borderId="14" xfId="4" applyFont="1" applyFill="1" applyBorder="1" applyAlignment="1">
      <alignment horizontal="center" vertical="center"/>
    </xf>
    <xf numFmtId="0" fontId="32" fillId="0" borderId="24" xfId="4" applyFont="1" applyBorder="1" applyAlignment="1">
      <alignment vertical="center" wrapText="1"/>
    </xf>
    <xf numFmtId="0" fontId="32" fillId="0" borderId="10" xfId="4" applyFont="1" applyBorder="1" applyAlignment="1">
      <alignment horizontal="left" vertical="center" wrapText="1" indent="1"/>
    </xf>
    <xf numFmtId="0" fontId="32" fillId="0" borderId="11" xfId="4" applyFont="1" applyBorder="1" applyAlignment="1">
      <alignment horizontal="left" vertical="center" wrapText="1" indent="1"/>
    </xf>
    <xf numFmtId="0" fontId="32" fillId="0" borderId="12" xfId="4" applyFont="1" applyBorder="1" applyAlignment="1">
      <alignment horizontal="left" vertical="center" wrapText="1" indent="1"/>
    </xf>
    <xf numFmtId="0" fontId="33" fillId="0" borderId="43" xfId="4" applyFont="1" applyBorder="1" applyAlignment="1">
      <alignment horizontal="left" vertical="center" wrapText="1" indent="1"/>
    </xf>
    <xf numFmtId="0" fontId="57" fillId="0" borderId="0" xfId="4" applyFont="1" applyAlignment="1">
      <alignment horizontal="left" vertical="center" wrapText="1"/>
    </xf>
    <xf numFmtId="0" fontId="33" fillId="0" borderId="55" xfId="4" applyFont="1" applyBorder="1" applyAlignment="1">
      <alignment horizontal="center" vertical="center"/>
    </xf>
    <xf numFmtId="0" fontId="33" fillId="0" borderId="56" xfId="4" applyFont="1" applyBorder="1" applyAlignment="1">
      <alignment horizontal="center" vertical="center"/>
    </xf>
    <xf numFmtId="0" fontId="33" fillId="0" borderId="11" xfId="4" applyFont="1" applyBorder="1" applyAlignment="1">
      <alignment horizontal="center" vertical="center"/>
    </xf>
    <xf numFmtId="0" fontId="33" fillId="0" borderId="11" xfId="4" applyFont="1" applyBorder="1" applyAlignment="1">
      <alignment vertical="center"/>
    </xf>
    <xf numFmtId="0" fontId="33" fillId="0" borderId="11" xfId="4" applyFont="1" applyBorder="1" applyAlignment="1">
      <alignment vertical="center" wrapText="1"/>
    </xf>
    <xf numFmtId="0" fontId="33" fillId="0" borderId="11" xfId="4" applyFont="1" applyBorder="1" applyAlignment="1">
      <alignment horizontal="left" vertical="center" wrapText="1"/>
    </xf>
    <xf numFmtId="0" fontId="33" fillId="0" borderId="10" xfId="4" applyFont="1" applyBorder="1" applyAlignment="1">
      <alignment horizontal="center" vertical="center"/>
    </xf>
    <xf numFmtId="0" fontId="33" fillId="0" borderId="12" xfId="4" applyFont="1" applyBorder="1" applyAlignment="1">
      <alignment horizontal="center" vertical="center"/>
    </xf>
    <xf numFmtId="0" fontId="33" fillId="0" borderId="0" xfId="4" applyFont="1" applyAlignment="1">
      <alignment wrapText="1"/>
    </xf>
    <xf numFmtId="0" fontId="33" fillId="0" borderId="54" xfId="4" applyFont="1" applyBorder="1" applyAlignment="1">
      <alignment horizontal="center" vertical="center"/>
    </xf>
    <xf numFmtId="0" fontId="32" fillId="9" borderId="11" xfId="4" applyFont="1" applyFill="1" applyBorder="1" applyAlignment="1">
      <alignment horizontal="left" vertical="center"/>
    </xf>
    <xf numFmtId="0" fontId="32" fillId="9" borderId="56" xfId="4" applyFont="1" applyFill="1" applyBorder="1" applyAlignment="1">
      <alignment horizontal="center" vertical="center"/>
    </xf>
    <xf numFmtId="0" fontId="32" fillId="9" borderId="55" xfId="4" applyFont="1" applyFill="1" applyBorder="1" applyAlignment="1">
      <alignment horizontal="center" vertical="center"/>
    </xf>
    <xf numFmtId="0" fontId="59" fillId="0" borderId="55" xfId="4" applyFont="1" applyBorder="1" applyAlignment="1">
      <alignment horizontal="center" vertical="center"/>
    </xf>
    <xf numFmtId="0" fontId="32" fillId="9" borderId="43" xfId="4" applyFont="1" applyFill="1" applyBorder="1" applyAlignment="1">
      <alignment horizontal="left" vertical="center"/>
    </xf>
    <xf numFmtId="0" fontId="58" fillId="9" borderId="9" xfId="4" applyFont="1" applyFill="1" applyBorder="1" applyAlignment="1">
      <alignment vertical="center"/>
    </xf>
    <xf numFmtId="0" fontId="58" fillId="9" borderId="1" xfId="4" applyFont="1" applyFill="1" applyBorder="1" applyAlignment="1">
      <alignment vertical="center"/>
    </xf>
    <xf numFmtId="0" fontId="58" fillId="9" borderId="24" xfId="4" applyFont="1" applyFill="1" applyBorder="1" applyAlignment="1">
      <alignment vertical="center"/>
    </xf>
    <xf numFmtId="0" fontId="58" fillId="9" borderId="23" xfId="4" applyFont="1" applyFill="1" applyBorder="1" applyAlignment="1">
      <alignment vertical="center"/>
    </xf>
    <xf numFmtId="0" fontId="39" fillId="0" borderId="186" xfId="0" applyFont="1" applyBorder="1">
      <alignment vertical="center"/>
    </xf>
    <xf numFmtId="0" fontId="39" fillId="0" borderId="192" xfId="0" applyFont="1" applyBorder="1">
      <alignment vertical="center"/>
    </xf>
    <xf numFmtId="0" fontId="39" fillId="0" borderId="194" xfId="0" applyFont="1" applyBorder="1">
      <alignment vertical="center"/>
    </xf>
    <xf numFmtId="0" fontId="39" fillId="0" borderId="100" xfId="0" applyFont="1" applyBorder="1">
      <alignment vertical="center"/>
    </xf>
    <xf numFmtId="0" fontId="39" fillId="0" borderId="195" xfId="0" applyFont="1" applyBorder="1">
      <alignment vertical="center"/>
    </xf>
    <xf numFmtId="0" fontId="39" fillId="0" borderId="187" xfId="0" applyFont="1" applyBorder="1">
      <alignment vertical="center"/>
    </xf>
    <xf numFmtId="0" fontId="32" fillId="0" borderId="0" xfId="2" applyFont="1" applyAlignment="1">
      <alignment horizontal="left" vertical="center"/>
    </xf>
    <xf numFmtId="0" fontId="32" fillId="0" borderId="0" xfId="2" applyFont="1" applyAlignment="1">
      <alignment horizontal="right" vertical="center"/>
    </xf>
    <xf numFmtId="0" fontId="43" fillId="0" borderId="0" xfId="2" applyFont="1" applyAlignment="1">
      <alignment horizontal="centerContinuous" vertical="center"/>
    </xf>
    <xf numFmtId="0" fontId="32" fillId="0" borderId="0" xfId="2" applyFont="1" applyAlignment="1">
      <alignment horizontal="centerContinuous" vertical="center"/>
    </xf>
    <xf numFmtId="0" fontId="68" fillId="0" borderId="0" xfId="2" applyFont="1"/>
    <xf numFmtId="0" fontId="44" fillId="0" borderId="0" xfId="2" applyFont="1"/>
    <xf numFmtId="0" fontId="32" fillId="0" borderId="43" xfId="2" applyFont="1" applyBorder="1" applyAlignment="1">
      <alignment horizontal="center" vertical="center"/>
    </xf>
    <xf numFmtId="0" fontId="32" fillId="0" borderId="55" xfId="2" applyFont="1" applyBorder="1" applyAlignment="1">
      <alignment horizontal="center" vertical="center"/>
    </xf>
    <xf numFmtId="0" fontId="32" fillId="0" borderId="55" xfId="2" applyFont="1" applyBorder="1" applyAlignment="1">
      <alignment horizontal="left" vertical="center" wrapText="1"/>
    </xf>
    <xf numFmtId="0" fontId="32" fillId="0" borderId="55" xfId="2" applyFont="1" applyBorder="1" applyAlignment="1">
      <alignment horizontal="left" vertical="center"/>
    </xf>
    <xf numFmtId="0" fontId="32" fillId="0" borderId="43" xfId="2" applyFont="1" applyBorder="1" applyAlignment="1">
      <alignment horizontal="left" vertical="center"/>
    </xf>
    <xf numFmtId="0" fontId="32" fillId="0" borderId="14" xfId="2" applyFont="1" applyBorder="1" applyAlignment="1">
      <alignment horizontal="left" vertical="center"/>
    </xf>
    <xf numFmtId="0" fontId="32" fillId="0" borderId="15" xfId="2" applyFont="1" applyBorder="1" applyAlignment="1">
      <alignment horizontal="left" vertical="center"/>
    </xf>
    <xf numFmtId="0" fontId="32" fillId="0" borderId="0" xfId="2" applyFont="1" applyAlignment="1">
      <alignment horizontal="left" vertical="center" wrapText="1"/>
    </xf>
    <xf numFmtId="0" fontId="32" fillId="0" borderId="0" xfId="2" applyFont="1" applyAlignment="1">
      <alignment horizontal="center" vertical="center"/>
    </xf>
    <xf numFmtId="0" fontId="32" fillId="0" borderId="14" xfId="2" applyFont="1" applyBorder="1" applyAlignment="1">
      <alignment horizontal="left"/>
    </xf>
    <xf numFmtId="0" fontId="32" fillId="0" borderId="0" xfId="2" applyFont="1" applyAlignment="1">
      <alignment horizontal="left"/>
    </xf>
    <xf numFmtId="0" fontId="32" fillId="0" borderId="15" xfId="2" applyFont="1" applyBorder="1" applyAlignment="1">
      <alignment horizontal="left"/>
    </xf>
    <xf numFmtId="0" fontId="32" fillId="0" borderId="54" xfId="2" applyFont="1" applyBorder="1" applyAlignment="1">
      <alignment horizontal="center"/>
    </xf>
    <xf numFmtId="0" fontId="32" fillId="0" borderId="55" xfId="2" applyFont="1" applyBorder="1"/>
    <xf numFmtId="0" fontId="32" fillId="0" borderId="56" xfId="2" applyFont="1" applyBorder="1"/>
    <xf numFmtId="0" fontId="32" fillId="0" borderId="0" xfId="2" applyFont="1"/>
    <xf numFmtId="0" fontId="32" fillId="0" borderId="0" xfId="2" applyFont="1" applyAlignment="1">
      <alignment vertical="center"/>
    </xf>
    <xf numFmtId="0" fontId="32" fillId="0" borderId="0" xfId="2" applyFont="1" applyAlignment="1">
      <alignment horizontal="center"/>
    </xf>
    <xf numFmtId="0" fontId="32" fillId="0" borderId="0" xfId="2" applyFont="1" applyAlignment="1">
      <alignment horizontal="center" wrapText="1"/>
    </xf>
    <xf numFmtId="0" fontId="32" fillId="0" borderId="24" xfId="2" applyFont="1" applyBorder="1" applyAlignment="1">
      <alignment vertical="center"/>
    </xf>
    <xf numFmtId="0" fontId="3" fillId="14" borderId="0" xfId="4" applyFill="1"/>
    <xf numFmtId="0" fontId="3" fillId="14" borderId="14" xfId="4" applyFill="1" applyBorder="1"/>
    <xf numFmtId="0" fontId="3" fillId="14" borderId="54" xfId="4" applyFill="1" applyBorder="1"/>
    <xf numFmtId="0" fontId="32" fillId="0" borderId="11" xfId="4" applyFont="1" applyBorder="1" applyAlignment="1">
      <alignment horizontal="left" vertical="center" wrapText="1"/>
    </xf>
    <xf numFmtId="0" fontId="32" fillId="0" borderId="11" xfId="4" applyFont="1" applyBorder="1" applyAlignment="1">
      <alignment vertical="center" wrapText="1"/>
    </xf>
    <xf numFmtId="0" fontId="3" fillId="0" borderId="54" xfId="4" applyBorder="1" applyAlignment="1">
      <alignment horizontal="center" vertical="center"/>
    </xf>
    <xf numFmtId="0" fontId="32" fillId="0" borderId="55" xfId="4" applyFont="1" applyBorder="1" applyAlignment="1">
      <alignment vertical="center" wrapText="1"/>
    </xf>
    <xf numFmtId="0" fontId="3" fillId="0" borderId="55" xfId="4" applyBorder="1" applyAlignment="1">
      <alignment horizontal="center" vertical="center"/>
    </xf>
    <xf numFmtId="0" fontId="32" fillId="0" borderId="56" xfId="4" applyFont="1" applyBorder="1" applyAlignment="1">
      <alignment vertical="center" wrapText="1"/>
    </xf>
    <xf numFmtId="0" fontId="32" fillId="0" borderId="9" xfId="4" applyFont="1" applyBorder="1" applyAlignment="1">
      <alignment vertical="center"/>
    </xf>
    <xf numFmtId="0" fontId="32" fillId="0" borderId="51" xfId="4" applyFont="1" applyBorder="1" applyAlignment="1">
      <alignment vertical="center"/>
    </xf>
    <xf numFmtId="0" fontId="32" fillId="0" borderId="52" xfId="4" applyFont="1" applyBorder="1" applyAlignment="1">
      <alignment horizontal="left" vertical="center" wrapText="1"/>
    </xf>
    <xf numFmtId="0" fontId="3" fillId="0" borderId="52" xfId="4" applyBorder="1" applyAlignment="1">
      <alignment horizontal="center" vertical="center"/>
    </xf>
    <xf numFmtId="0" fontId="3" fillId="0" borderId="52" xfId="4" applyBorder="1" applyAlignment="1">
      <alignment vertical="center"/>
    </xf>
    <xf numFmtId="0" fontId="3" fillId="0" borderId="53" xfId="4" applyBorder="1" applyAlignment="1">
      <alignment vertical="center"/>
    </xf>
    <xf numFmtId="0" fontId="0" fillId="0" borderId="57" xfId="0" applyBorder="1" applyAlignment="1" applyProtection="1">
      <alignment horizontal="center" vertical="center"/>
      <protection locked="0"/>
    </xf>
    <xf numFmtId="0" fontId="32" fillId="0" borderId="57" xfId="0" applyFont="1" applyBorder="1" applyProtection="1">
      <alignment vertical="center"/>
      <protection locked="0"/>
    </xf>
    <xf numFmtId="0" fontId="69" fillId="0" borderId="57" xfId="0" applyFont="1" applyBorder="1" applyProtection="1">
      <alignment vertical="center"/>
      <protection locked="0"/>
    </xf>
    <xf numFmtId="0" fontId="0" fillId="0" borderId="57" xfId="0" applyBorder="1" applyAlignment="1" applyProtection="1">
      <alignment horizontal="left" vertical="center"/>
      <protection locked="0"/>
    </xf>
    <xf numFmtId="0" fontId="0" fillId="0" borderId="58" xfId="0" applyBorder="1" applyAlignment="1" applyProtection="1">
      <alignment horizontal="left" vertical="center"/>
      <protection locked="0"/>
    </xf>
    <xf numFmtId="0" fontId="32" fillId="0" borderId="55" xfId="0" applyFont="1" applyBorder="1" applyProtection="1">
      <alignment vertical="center"/>
      <protection locked="0"/>
    </xf>
    <xf numFmtId="0" fontId="0" fillId="0" borderId="55" xfId="0" applyBorder="1" applyAlignment="1" applyProtection="1">
      <alignment horizontal="center" vertical="center"/>
      <protection locked="0"/>
    </xf>
    <xf numFmtId="0" fontId="69" fillId="0" borderId="55" xfId="0" applyFont="1" applyBorder="1" applyProtection="1">
      <alignment vertical="center"/>
      <protection locked="0"/>
    </xf>
    <xf numFmtId="0" fontId="0" fillId="0" borderId="55" xfId="0" applyBorder="1" applyAlignment="1" applyProtection="1">
      <alignment horizontal="left" vertical="center"/>
      <protection locked="0"/>
    </xf>
    <xf numFmtId="0" fontId="0" fillId="0" borderId="56" xfId="0" applyBorder="1" applyAlignment="1" applyProtection="1">
      <alignment horizontal="left" vertical="center"/>
      <protection locked="0"/>
    </xf>
    <xf numFmtId="0" fontId="32" fillId="0" borderId="89" xfId="4" applyFont="1" applyBorder="1" applyAlignment="1">
      <alignment vertical="center" wrapText="1"/>
    </xf>
    <xf numFmtId="0" fontId="70" fillId="0" borderId="57" xfId="0" applyFont="1" applyBorder="1" applyAlignment="1" applyProtection="1">
      <alignment horizontal="center" vertical="center"/>
      <protection locked="0"/>
    </xf>
    <xf numFmtId="0" fontId="70" fillId="0" borderId="55" xfId="0" applyFont="1" applyBorder="1" applyAlignment="1" applyProtection="1">
      <alignment horizontal="center" vertical="center"/>
      <protection locked="0"/>
    </xf>
    <xf numFmtId="0" fontId="3" fillId="9" borderId="0" xfId="4" applyFill="1" applyAlignment="1">
      <alignment horizontal="center" vertical="center"/>
    </xf>
    <xf numFmtId="0" fontId="64" fillId="0" borderId="40" xfId="0" applyFont="1" applyBorder="1">
      <alignment vertical="center"/>
    </xf>
    <xf numFmtId="0" fontId="64" fillId="0" borderId="41" xfId="0" applyFont="1" applyBorder="1">
      <alignment vertical="center"/>
    </xf>
    <xf numFmtId="0" fontId="64" fillId="0" borderId="42" xfId="0" applyFont="1" applyBorder="1">
      <alignment vertical="center"/>
    </xf>
    <xf numFmtId="0" fontId="39" fillId="0" borderId="187" xfId="0" applyFont="1" applyBorder="1">
      <alignment vertical="center"/>
    </xf>
    <xf numFmtId="0" fontId="39" fillId="0" borderId="188" xfId="0" applyFont="1" applyBorder="1">
      <alignment vertical="center"/>
    </xf>
    <xf numFmtId="0" fontId="63" fillId="9" borderId="40" xfId="0" applyFont="1" applyFill="1" applyBorder="1" applyAlignment="1">
      <alignment horizontal="center" vertical="center" wrapText="1"/>
    </xf>
    <xf numFmtId="0" fontId="63" fillId="9" borderId="41" xfId="0" applyFont="1" applyFill="1" applyBorder="1" applyAlignment="1">
      <alignment horizontal="center" vertical="center" wrapText="1"/>
    </xf>
    <xf numFmtId="0" fontId="63" fillId="9" borderId="42" xfId="0" applyFont="1" applyFill="1" applyBorder="1" applyAlignment="1">
      <alignment horizontal="center" vertical="center" wrapText="1"/>
    </xf>
    <xf numFmtId="0" fontId="0" fillId="0" borderId="0" xfId="0" applyAlignment="1">
      <alignment vertical="center" wrapText="1"/>
    </xf>
    <xf numFmtId="0" fontId="0" fillId="0" borderId="0" xfId="0">
      <alignment vertical="center"/>
    </xf>
    <xf numFmtId="0" fontId="64" fillId="0" borderId="183" xfId="0" applyFont="1" applyBorder="1">
      <alignment vertical="center"/>
    </xf>
    <xf numFmtId="0" fontId="64" fillId="0" borderId="184" xfId="0" applyFont="1" applyBorder="1">
      <alignment vertical="center"/>
    </xf>
    <xf numFmtId="0" fontId="64" fillId="0" borderId="185" xfId="0" applyFont="1" applyBorder="1">
      <alignment vertical="center"/>
    </xf>
    <xf numFmtId="0" fontId="41" fillId="0" borderId="0" xfId="0" applyFont="1">
      <alignment vertical="center"/>
    </xf>
    <xf numFmtId="0" fontId="64" fillId="0" borderId="182" xfId="0" applyFont="1" applyBorder="1">
      <alignment vertical="center"/>
    </xf>
    <xf numFmtId="0" fontId="64" fillId="0" borderId="165" xfId="0" applyFont="1" applyBorder="1">
      <alignment vertical="center"/>
    </xf>
    <xf numFmtId="0" fontId="64" fillId="0" borderId="166" xfId="0" applyFont="1" applyBorder="1">
      <alignment vertical="center"/>
    </xf>
    <xf numFmtId="0" fontId="39" fillId="0" borderId="94" xfId="0" applyFont="1" applyBorder="1">
      <alignment vertical="center"/>
    </xf>
    <xf numFmtId="0" fontId="39" fillId="0" borderId="193" xfId="0" applyFont="1" applyBorder="1">
      <alignment vertical="center"/>
    </xf>
    <xf numFmtId="0" fontId="64" fillId="0" borderId="189" xfId="0" applyFont="1" applyBorder="1">
      <alignment vertical="center"/>
    </xf>
    <xf numFmtId="0" fontId="64" fillId="0" borderId="190" xfId="0" applyFont="1" applyBorder="1">
      <alignment vertical="center"/>
    </xf>
    <xf numFmtId="0" fontId="64" fillId="0" borderId="191" xfId="0" applyFont="1" applyBorder="1">
      <alignment vertical="center"/>
    </xf>
    <xf numFmtId="0" fontId="39" fillId="0" borderId="187" xfId="0" applyFont="1" applyBorder="1" applyAlignment="1">
      <alignment vertical="center" wrapText="1"/>
    </xf>
    <xf numFmtId="0" fontId="39" fillId="0" borderId="188" xfId="0" applyFont="1" applyBorder="1" applyAlignment="1">
      <alignment vertical="center" wrapText="1"/>
    </xf>
    <xf numFmtId="0" fontId="39" fillId="0" borderId="187" xfId="0" applyFont="1" applyBorder="1" applyAlignment="1">
      <alignment horizontal="center" vertical="center" wrapText="1"/>
    </xf>
    <xf numFmtId="0" fontId="39" fillId="0" borderId="188" xfId="0" applyFont="1" applyBorder="1" applyAlignment="1">
      <alignment horizontal="center" vertical="center" wrapText="1"/>
    </xf>
    <xf numFmtId="0" fontId="39" fillId="0" borderId="95" xfId="0" applyFont="1" applyBorder="1">
      <alignment vertical="center"/>
    </xf>
    <xf numFmtId="0" fontId="39" fillId="0" borderId="192" xfId="0" applyFont="1" applyBorder="1" applyAlignment="1">
      <alignment vertical="center" wrapText="1"/>
    </xf>
    <xf numFmtId="0" fontId="39" fillId="0" borderId="94" xfId="0" applyFont="1" applyBorder="1" applyAlignment="1">
      <alignment vertical="center" wrapText="1"/>
    </xf>
    <xf numFmtId="0" fontId="39" fillId="0" borderId="193" xfId="0" applyFont="1" applyBorder="1" applyAlignment="1">
      <alignment vertical="center" wrapText="1"/>
    </xf>
    <xf numFmtId="0" fontId="39" fillId="0" borderId="196" xfId="0" applyFont="1" applyBorder="1">
      <alignment vertical="center"/>
    </xf>
    <xf numFmtId="0" fontId="32" fillId="0" borderId="0" xfId="4" applyFont="1" applyAlignment="1">
      <alignment horizontal="center" vertical="top"/>
    </xf>
    <xf numFmtId="0" fontId="32" fillId="9" borderId="0" xfId="4" applyFont="1" applyFill="1" applyAlignment="1">
      <alignment horizontal="center" vertical="top"/>
    </xf>
    <xf numFmtId="0" fontId="32" fillId="9" borderId="0" xfId="4" applyFont="1" applyFill="1" applyAlignment="1">
      <alignment horizontal="center" vertical="center"/>
    </xf>
    <xf numFmtId="0" fontId="32" fillId="0" borderId="0" xfId="4" applyFont="1" applyAlignment="1">
      <alignment horizontal="center" vertical="center"/>
    </xf>
    <xf numFmtId="0" fontId="32" fillId="0" borderId="23" xfId="4" applyFont="1" applyBorder="1" applyAlignment="1">
      <alignment horizontal="center" vertical="center" wrapText="1"/>
    </xf>
    <xf numFmtId="0" fontId="32" fillId="0" borderId="43" xfId="4" applyFont="1" applyBorder="1" applyAlignment="1">
      <alignment horizontal="center" vertical="center" wrapText="1"/>
    </xf>
    <xf numFmtId="0" fontId="32" fillId="0" borderId="24" xfId="4" applyFont="1" applyBorder="1" applyAlignment="1">
      <alignment horizontal="center" vertical="center" wrapText="1"/>
    </xf>
    <xf numFmtId="0" fontId="32" fillId="0" borderId="23" xfId="4" applyFont="1" applyBorder="1" applyAlignment="1">
      <alignment horizontal="center" vertical="center"/>
    </xf>
    <xf numFmtId="0" fontId="32" fillId="0" borderId="43" xfId="4" applyFont="1" applyBorder="1" applyAlignment="1">
      <alignment horizontal="center" vertical="center"/>
    </xf>
    <xf numFmtId="0" fontId="32" fillId="0" borderId="24" xfId="4" applyFont="1" applyBorder="1" applyAlignment="1">
      <alignment horizontal="center" vertical="center"/>
    </xf>
    <xf numFmtId="0" fontId="32" fillId="0" borderId="0" xfId="4" applyFont="1" applyAlignment="1">
      <alignment horizontal="justify" vertical="center" wrapText="1"/>
    </xf>
    <xf numFmtId="0" fontId="32" fillId="0" borderId="10" xfId="4" applyFont="1" applyBorder="1" applyAlignment="1">
      <alignment horizontal="center" vertical="center" wrapText="1"/>
    </xf>
    <xf numFmtId="0" fontId="32" fillId="0" borderId="11" xfId="4" applyFont="1" applyBorder="1" applyAlignment="1">
      <alignment horizontal="center" vertical="center" wrapText="1"/>
    </xf>
    <xf numFmtId="0" fontId="32" fillId="0" borderId="12" xfId="4" applyFont="1" applyBorder="1" applyAlignment="1">
      <alignment horizontal="center" vertical="center" wrapText="1"/>
    </xf>
    <xf numFmtId="0" fontId="32" fillId="0" borderId="9" xfId="4" applyFont="1" applyBorder="1" applyAlignment="1">
      <alignment horizontal="center" vertical="center" textRotation="255" wrapText="1"/>
    </xf>
    <xf numFmtId="0" fontId="32" fillId="0" borderId="47" xfId="4" applyFont="1" applyBorder="1" applyAlignment="1">
      <alignment horizontal="center" vertical="center" textRotation="255" wrapText="1"/>
    </xf>
    <xf numFmtId="0" fontId="32" fillId="0" borderId="18" xfId="4" applyFont="1" applyBorder="1" applyAlignment="1">
      <alignment horizontal="center" vertical="center" textRotation="255" wrapText="1"/>
    </xf>
    <xf numFmtId="0" fontId="32" fillId="0" borderId="10" xfId="4" applyFont="1" applyBorder="1" applyAlignment="1">
      <alignment horizontal="left" vertical="center" wrapText="1"/>
    </xf>
    <xf numFmtId="0" fontId="32" fillId="0" borderId="11" xfId="4" applyFont="1" applyBorder="1" applyAlignment="1">
      <alignment horizontal="left" vertical="center" wrapText="1"/>
    </xf>
    <xf numFmtId="0" fontId="3" fillId="0" borderId="11" xfId="4" applyBorder="1" applyAlignment="1">
      <alignment horizontal="left" vertical="center" wrapText="1"/>
    </xf>
    <xf numFmtId="0" fontId="32" fillId="9" borderId="44" xfId="4" applyFont="1" applyFill="1" applyBorder="1" applyAlignment="1">
      <alignment horizontal="left" vertical="center"/>
    </xf>
    <xf numFmtId="0" fontId="32" fillId="9" borderId="45" xfId="4" applyFont="1" applyFill="1" applyBorder="1" applyAlignment="1">
      <alignment horizontal="left" vertical="center"/>
    </xf>
    <xf numFmtId="0" fontId="32" fillId="9" borderId="46" xfId="4" applyFont="1" applyFill="1" applyBorder="1" applyAlignment="1">
      <alignment horizontal="left" vertical="center"/>
    </xf>
    <xf numFmtId="0" fontId="32" fillId="0" borderId="14" xfId="4" applyFont="1" applyBorder="1" applyAlignment="1">
      <alignment horizontal="left" vertical="center" wrapText="1"/>
    </xf>
    <xf numFmtId="0" fontId="32" fillId="0" borderId="0" xfId="4" applyFont="1" applyAlignment="1">
      <alignment horizontal="left" vertical="center" wrapText="1"/>
    </xf>
    <xf numFmtId="0" fontId="32" fillId="9" borderId="48" xfId="4" applyFont="1" applyFill="1" applyBorder="1" applyAlignment="1">
      <alignment horizontal="left" vertical="center"/>
    </xf>
    <xf numFmtId="0" fontId="32" fillId="9" borderId="49" xfId="4" applyFont="1" applyFill="1" applyBorder="1" applyAlignment="1">
      <alignment horizontal="left" vertical="center"/>
    </xf>
    <xf numFmtId="0" fontId="32" fillId="9" borderId="50" xfId="4" applyFont="1" applyFill="1" applyBorder="1" applyAlignment="1">
      <alignment horizontal="left" vertical="center"/>
    </xf>
    <xf numFmtId="0" fontId="32" fillId="0" borderId="12" xfId="4" applyFont="1" applyBorder="1" applyAlignment="1">
      <alignment horizontal="left" vertical="center" wrapText="1"/>
    </xf>
    <xf numFmtId="0" fontId="32" fillId="0" borderId="15" xfId="4" applyFont="1" applyBorder="1" applyAlignment="1">
      <alignment horizontal="left" vertical="center" wrapText="1"/>
    </xf>
    <xf numFmtId="0" fontId="32" fillId="0" borderId="54" xfId="4" applyFont="1" applyBorder="1" applyAlignment="1">
      <alignment horizontal="left" vertical="center" wrapText="1"/>
    </xf>
    <xf numFmtId="0" fontId="32" fillId="0" borderId="55" xfId="4" applyFont="1" applyBorder="1" applyAlignment="1">
      <alignment horizontal="left" vertical="center" wrapText="1"/>
    </xf>
    <xf numFmtId="0" fontId="32" fillId="0" borderId="56" xfId="4" applyFont="1" applyBorder="1" applyAlignment="1">
      <alignment horizontal="left" vertical="center" wrapText="1"/>
    </xf>
    <xf numFmtId="0" fontId="32" fillId="0" borderId="23" xfId="4" applyFont="1" applyBorder="1" applyAlignment="1">
      <alignment horizontal="left" vertical="center" wrapText="1"/>
    </xf>
    <xf numFmtId="0" fontId="32" fillId="0" borderId="43" xfId="4" applyFont="1" applyBorder="1" applyAlignment="1">
      <alignment horizontal="left" vertical="center" wrapText="1"/>
    </xf>
    <xf numFmtId="0" fontId="32" fillId="0" borderId="24" xfId="4" applyFont="1" applyBorder="1" applyAlignment="1">
      <alignment horizontal="left" vertical="center" wrapText="1"/>
    </xf>
    <xf numFmtId="0" fontId="32" fillId="9" borderId="23" xfId="4" applyFont="1" applyFill="1" applyBorder="1" applyAlignment="1">
      <alignment horizontal="center" vertical="center"/>
    </xf>
    <xf numFmtId="0" fontId="32" fillId="9" borderId="43" xfId="4" applyFont="1" applyFill="1" applyBorder="1" applyAlignment="1">
      <alignment horizontal="center" vertical="center"/>
    </xf>
    <xf numFmtId="0" fontId="32" fillId="9" borderId="24" xfId="4" applyFont="1" applyFill="1" applyBorder="1" applyAlignment="1">
      <alignment horizontal="center" vertical="center"/>
    </xf>
    <xf numFmtId="0" fontId="32" fillId="9" borderId="11" xfId="4" applyFont="1" applyFill="1" applyBorder="1" applyAlignment="1">
      <alignment horizontal="center" vertical="center" wrapText="1"/>
    </xf>
    <xf numFmtId="0" fontId="32" fillId="9" borderId="51" xfId="4" applyFont="1" applyFill="1" applyBorder="1" applyAlignment="1">
      <alignment horizontal="center" vertical="center" wrapText="1"/>
    </xf>
    <xf numFmtId="0" fontId="32" fillId="9" borderId="52" xfId="4" applyFont="1" applyFill="1" applyBorder="1" applyAlignment="1">
      <alignment horizontal="center" vertical="center" wrapText="1"/>
    </xf>
    <xf numFmtId="0" fontId="32" fillId="0" borderId="52" xfId="4" applyFont="1" applyBorder="1" applyAlignment="1">
      <alignment horizontal="center" vertical="center" wrapText="1"/>
    </xf>
    <xf numFmtId="0" fontId="32" fillId="9" borderId="52" xfId="4" applyFont="1" applyFill="1" applyBorder="1" applyAlignment="1">
      <alignment horizontal="left" vertical="center" wrapText="1"/>
    </xf>
    <xf numFmtId="0" fontId="32" fillId="9" borderId="53" xfId="4" applyFont="1" applyFill="1" applyBorder="1" applyAlignment="1">
      <alignment horizontal="left" vertical="center" wrapText="1"/>
    </xf>
    <xf numFmtId="0" fontId="32" fillId="0" borderId="1" xfId="4" applyFont="1" applyBorder="1" applyAlignment="1">
      <alignment horizontal="left" wrapText="1"/>
    </xf>
    <xf numFmtId="0" fontId="32" fillId="9" borderId="23" xfId="4" applyFont="1" applyFill="1" applyBorder="1" applyAlignment="1">
      <alignment horizontal="center" wrapText="1"/>
    </xf>
    <xf numFmtId="0" fontId="32" fillId="9" borderId="43" xfId="4" applyFont="1" applyFill="1" applyBorder="1" applyAlignment="1">
      <alignment horizontal="center" wrapText="1"/>
    </xf>
    <xf numFmtId="0" fontId="32" fillId="9" borderId="24" xfId="4" applyFont="1" applyFill="1" applyBorder="1" applyAlignment="1">
      <alignment horizontal="center" wrapText="1"/>
    </xf>
    <xf numFmtId="0" fontId="32" fillId="0" borderId="23" xfId="4" applyFont="1" applyBorder="1" applyAlignment="1">
      <alignment horizontal="center" wrapText="1"/>
    </xf>
    <xf numFmtId="0" fontId="32" fillId="0" borderId="43" xfId="4" applyFont="1" applyBorder="1" applyAlignment="1">
      <alignment horizontal="center" wrapText="1"/>
    </xf>
    <xf numFmtId="0" fontId="32" fillId="0" borderId="24" xfId="4" applyFont="1" applyBorder="1" applyAlignment="1">
      <alignment horizontal="center" wrapText="1"/>
    </xf>
    <xf numFmtId="0" fontId="3" fillId="0" borderId="1" xfId="4" applyBorder="1" applyAlignment="1">
      <alignment horizontal="left" wrapText="1"/>
    </xf>
    <xf numFmtId="0" fontId="3" fillId="0" borderId="23" xfId="4" applyBorder="1" applyAlignment="1">
      <alignment horizontal="left" wrapText="1"/>
    </xf>
    <xf numFmtId="0" fontId="32" fillId="9" borderId="23" xfId="4" applyFont="1" applyFill="1" applyBorder="1" applyAlignment="1">
      <alignment horizontal="center"/>
    </xf>
    <xf numFmtId="0" fontId="32" fillId="9" borderId="43" xfId="4" applyFont="1" applyFill="1" applyBorder="1" applyAlignment="1">
      <alignment horizontal="center"/>
    </xf>
    <xf numFmtId="0" fontId="32" fillId="9" borderId="24" xfId="4" applyFont="1" applyFill="1" applyBorder="1" applyAlignment="1">
      <alignment horizontal="center"/>
    </xf>
    <xf numFmtId="0" fontId="32" fillId="0" borderId="1" xfId="4" applyFont="1" applyBorder="1" applyAlignment="1">
      <alignment horizontal="left" vertical="center" wrapText="1"/>
    </xf>
    <xf numFmtId="0" fontId="3" fillId="0" borderId="1" xfId="4" applyBorder="1" applyAlignment="1">
      <alignment horizontal="left" vertical="center" wrapText="1"/>
    </xf>
    <xf numFmtId="0" fontId="32" fillId="0" borderId="9" xfId="4" applyFont="1" applyBorder="1" applyAlignment="1">
      <alignment horizontal="left" vertical="center" wrapText="1"/>
    </xf>
    <xf numFmtId="0" fontId="3" fillId="0" borderId="9" xfId="4" applyBorder="1" applyAlignment="1">
      <alignment horizontal="left" vertical="center" wrapText="1"/>
    </xf>
    <xf numFmtId="0" fontId="32" fillId="9" borderId="48" xfId="4" applyFont="1" applyFill="1" applyBorder="1" applyAlignment="1">
      <alignment horizontal="left" vertical="center" wrapText="1"/>
    </xf>
    <xf numFmtId="0" fontId="32" fillId="9" borderId="49" xfId="4" applyFont="1" applyFill="1" applyBorder="1" applyAlignment="1">
      <alignment horizontal="left" vertical="center" wrapText="1"/>
    </xf>
    <xf numFmtId="0" fontId="32" fillId="9" borderId="50" xfId="4" applyFont="1" applyFill="1" applyBorder="1" applyAlignment="1">
      <alignment horizontal="left" vertical="center" wrapText="1"/>
    </xf>
    <xf numFmtId="0" fontId="32" fillId="0" borderId="9" xfId="4" applyFont="1" applyBorder="1" applyAlignment="1">
      <alignment horizontal="center" vertical="center" textRotation="255" shrinkToFit="1"/>
    </xf>
    <xf numFmtId="0" fontId="32" fillId="0" borderId="47" xfId="4" applyFont="1" applyBorder="1" applyAlignment="1">
      <alignment horizontal="center" vertical="center" textRotation="255" shrinkToFit="1"/>
    </xf>
    <xf numFmtId="0" fontId="32" fillId="0" borderId="18" xfId="4" applyFont="1" applyBorder="1" applyAlignment="1">
      <alignment horizontal="center" vertical="center" textRotation="255" shrinkToFit="1"/>
    </xf>
    <xf numFmtId="0" fontId="32" fillId="9" borderId="44" xfId="4" applyFont="1" applyFill="1" applyBorder="1" applyAlignment="1">
      <alignment horizontal="left" vertical="center" wrapText="1"/>
    </xf>
    <xf numFmtId="0" fontId="32" fillId="9" borderId="45" xfId="4" applyFont="1" applyFill="1" applyBorder="1" applyAlignment="1">
      <alignment horizontal="left" vertical="center" wrapText="1"/>
    </xf>
    <xf numFmtId="0" fontId="32" fillId="9" borderId="46" xfId="4" applyFont="1" applyFill="1" applyBorder="1" applyAlignment="1">
      <alignment horizontal="left" vertical="center" wrapText="1"/>
    </xf>
    <xf numFmtId="0" fontId="32" fillId="9" borderId="54" xfId="4" applyFont="1" applyFill="1" applyBorder="1" applyAlignment="1">
      <alignment horizontal="left" vertical="center" wrapText="1"/>
    </xf>
    <xf numFmtId="0" fontId="32" fillId="9" borderId="55" xfId="4" applyFont="1" applyFill="1" applyBorder="1" applyAlignment="1">
      <alignment horizontal="left" vertical="center" wrapText="1"/>
    </xf>
    <xf numFmtId="0" fontId="32" fillId="9" borderId="56" xfId="4" applyFont="1" applyFill="1" applyBorder="1" applyAlignment="1">
      <alignment horizontal="left" vertical="center" wrapText="1"/>
    </xf>
    <xf numFmtId="0" fontId="32" fillId="9" borderId="1" xfId="4" applyFont="1" applyFill="1" applyBorder="1" applyAlignment="1">
      <alignment horizontal="left" wrapText="1"/>
    </xf>
    <xf numFmtId="0" fontId="33" fillId="0" borderId="1" xfId="4" applyFont="1" applyBorder="1" applyAlignment="1">
      <alignment horizontal="left" vertical="center" wrapText="1"/>
    </xf>
    <xf numFmtId="0" fontId="32" fillId="9" borderId="57" xfId="4" applyFont="1" applyFill="1" applyBorder="1" applyAlignment="1">
      <alignment horizontal="left" vertical="center" wrapText="1"/>
    </xf>
    <xf numFmtId="0" fontId="32" fillId="9" borderId="58" xfId="4" applyFont="1" applyFill="1" applyBorder="1" applyAlignment="1">
      <alignment horizontal="left" vertical="center" wrapText="1"/>
    </xf>
    <xf numFmtId="0" fontId="32" fillId="0" borderId="10" xfId="4" applyFont="1" applyBorder="1" applyAlignment="1">
      <alignment horizontal="left" wrapText="1"/>
    </xf>
    <xf numFmtId="0" fontId="32" fillId="0" borderId="11" xfId="4" applyFont="1" applyBorder="1" applyAlignment="1">
      <alignment horizontal="left" wrapText="1"/>
    </xf>
    <xf numFmtId="0" fontId="32" fillId="0" borderId="59" xfId="4" applyFont="1" applyBorder="1" applyAlignment="1">
      <alignment horizontal="left" wrapText="1"/>
    </xf>
    <xf numFmtId="0" fontId="32" fillId="0" borderId="14" xfId="4" applyFont="1" applyBorder="1" applyAlignment="1">
      <alignment horizontal="left" wrapText="1"/>
    </xf>
    <xf numFmtId="0" fontId="32" fillId="0" borderId="0" xfId="4" applyFont="1" applyAlignment="1">
      <alignment horizontal="left" wrapText="1"/>
    </xf>
    <xf numFmtId="0" fontId="32" fillId="0" borderId="61" xfId="4" applyFont="1" applyBorder="1" applyAlignment="1">
      <alignment horizontal="left" wrapText="1"/>
    </xf>
    <xf numFmtId="0" fontId="32" fillId="0" borderId="11" xfId="4" applyFont="1" applyBorder="1" applyAlignment="1">
      <alignment horizontal="center" wrapText="1"/>
    </xf>
    <xf numFmtId="0" fontId="32" fillId="0" borderId="59" xfId="4" applyFont="1" applyBorder="1" applyAlignment="1">
      <alignment horizontal="center" wrapText="1"/>
    </xf>
    <xf numFmtId="0" fontId="32" fillId="0" borderId="55" xfId="4" applyFont="1" applyBorder="1" applyAlignment="1">
      <alignment horizontal="center" wrapText="1"/>
    </xf>
    <xf numFmtId="0" fontId="32" fillId="0" borderId="62" xfId="4" applyFont="1" applyBorder="1" applyAlignment="1">
      <alignment horizontal="center" wrapText="1"/>
    </xf>
    <xf numFmtId="0" fontId="32" fillId="0" borderId="60" xfId="4" applyFont="1" applyBorder="1" applyAlignment="1">
      <alignment horizontal="left" wrapText="1"/>
    </xf>
    <xf numFmtId="0" fontId="32" fillId="0" borderId="12" xfId="4" applyFont="1" applyBorder="1" applyAlignment="1">
      <alignment horizontal="left" wrapText="1"/>
    </xf>
    <xf numFmtId="0" fontId="32" fillId="0" borderId="10" xfId="4" applyFont="1" applyBorder="1" applyAlignment="1">
      <alignment horizontal="left" vertical="top" wrapText="1"/>
    </xf>
    <xf numFmtId="0" fontId="32" fillId="0" borderId="11" xfId="4" applyFont="1" applyBorder="1" applyAlignment="1">
      <alignment horizontal="left" vertical="top" wrapText="1"/>
    </xf>
    <xf numFmtId="0" fontId="32" fillId="0" borderId="12" xfId="4" applyFont="1" applyBorder="1" applyAlignment="1">
      <alignment horizontal="left" vertical="top" wrapText="1"/>
    </xf>
    <xf numFmtId="0" fontId="33" fillId="14" borderId="43" xfId="4" applyFont="1" applyFill="1" applyBorder="1" applyAlignment="1">
      <alignment horizontal="left" vertical="center" wrapText="1"/>
    </xf>
    <xf numFmtId="0" fontId="33" fillId="14" borderId="24" xfId="4" applyFont="1" applyFill="1" applyBorder="1" applyAlignment="1">
      <alignment horizontal="left" vertical="center" wrapText="1"/>
    </xf>
    <xf numFmtId="0" fontId="32" fillId="14" borderId="23" xfId="4" applyFont="1" applyFill="1" applyBorder="1" applyAlignment="1">
      <alignment horizontal="center" vertical="center"/>
    </xf>
    <xf numFmtId="0" fontId="32" fillId="14" borderId="43" xfId="4" applyFont="1" applyFill="1" applyBorder="1" applyAlignment="1">
      <alignment horizontal="center" vertical="center"/>
    </xf>
    <xf numFmtId="0" fontId="32" fillId="14" borderId="24" xfId="4" applyFont="1" applyFill="1" applyBorder="1" applyAlignment="1">
      <alignment horizontal="center" vertical="center"/>
    </xf>
    <xf numFmtId="0" fontId="32" fillId="14" borderId="43" xfId="4" applyFont="1" applyFill="1" applyBorder="1" applyAlignment="1">
      <alignment horizontal="left" wrapText="1"/>
    </xf>
    <xf numFmtId="0" fontId="3" fillId="14" borderId="43" xfId="4" applyFill="1" applyBorder="1" applyAlignment="1">
      <alignment horizontal="left" wrapText="1"/>
    </xf>
    <xf numFmtId="0" fontId="3" fillId="14" borderId="64" xfId="4" applyFill="1" applyBorder="1" applyAlignment="1">
      <alignment horizontal="left" wrapText="1"/>
    </xf>
    <xf numFmtId="0" fontId="32" fillId="14" borderId="65" xfId="4" applyFont="1" applyFill="1" applyBorder="1" applyAlignment="1">
      <alignment horizontal="center" wrapText="1"/>
    </xf>
    <xf numFmtId="0" fontId="32" fillId="14" borderId="64" xfId="4" applyFont="1" applyFill="1" applyBorder="1" applyAlignment="1">
      <alignment horizontal="center" wrapText="1"/>
    </xf>
    <xf numFmtId="0" fontId="32" fillId="14" borderId="43" xfId="4" applyFont="1" applyFill="1" applyBorder="1" applyAlignment="1">
      <alignment horizontal="center" wrapText="1"/>
    </xf>
    <xf numFmtId="0" fontId="32" fillId="14" borderId="24" xfId="4" applyFont="1" applyFill="1" applyBorder="1" applyAlignment="1">
      <alignment horizontal="center" wrapText="1"/>
    </xf>
    <xf numFmtId="0" fontId="32" fillId="0" borderId="63" xfId="4" applyFont="1" applyBorder="1" applyAlignment="1">
      <alignment horizontal="left" wrapText="1"/>
    </xf>
    <xf numFmtId="0" fontId="32" fillId="0" borderId="55" xfId="4" applyFont="1" applyBorder="1" applyAlignment="1">
      <alignment horizontal="left" wrapText="1"/>
    </xf>
    <xf numFmtId="0" fontId="32" fillId="0" borderId="56" xfId="4" applyFont="1" applyBorder="1" applyAlignment="1">
      <alignment horizontal="left" wrapText="1"/>
    </xf>
    <xf numFmtId="0" fontId="32" fillId="0" borderId="54" xfId="4" applyFont="1" applyBorder="1" applyAlignment="1">
      <alignment horizontal="left" vertical="top" wrapText="1"/>
    </xf>
    <xf numFmtId="0" fontId="32" fillId="0" borderId="55" xfId="4" applyFont="1" applyBorder="1" applyAlignment="1">
      <alignment horizontal="left" vertical="top" wrapText="1"/>
    </xf>
    <xf numFmtId="0" fontId="32" fillId="0" borderId="56" xfId="4" applyFont="1" applyBorder="1" applyAlignment="1">
      <alignment horizontal="left" vertical="top" wrapText="1"/>
    </xf>
    <xf numFmtId="0" fontId="32" fillId="0" borderId="54" xfId="4" applyFont="1" applyBorder="1" applyAlignment="1">
      <alignment horizontal="left" wrapText="1"/>
    </xf>
    <xf numFmtId="0" fontId="32" fillId="14" borderId="23" xfId="4" applyFont="1" applyFill="1" applyBorder="1" applyAlignment="1">
      <alignment horizontal="center"/>
    </xf>
    <xf numFmtId="0" fontId="32" fillId="14" borderId="43" xfId="4" applyFont="1" applyFill="1" applyBorder="1" applyAlignment="1">
      <alignment horizontal="center"/>
    </xf>
    <xf numFmtId="0" fontId="32" fillId="14" borderId="24" xfId="4" applyFont="1" applyFill="1" applyBorder="1" applyAlignment="1">
      <alignment horizontal="center"/>
    </xf>
    <xf numFmtId="0" fontId="32" fillId="9" borderId="43" xfId="4" applyFont="1" applyFill="1" applyBorder="1" applyAlignment="1">
      <alignment horizontal="left" wrapText="1"/>
    </xf>
    <xf numFmtId="0" fontId="3" fillId="9" borderId="43" xfId="4" applyFill="1" applyBorder="1" applyAlignment="1">
      <alignment horizontal="left" wrapText="1"/>
    </xf>
    <xf numFmtId="0" fontId="3" fillId="9" borderId="64" xfId="4" applyFill="1" applyBorder="1" applyAlignment="1">
      <alignment horizontal="left" wrapText="1"/>
    </xf>
    <xf numFmtId="0" fontId="32" fillId="9" borderId="65" xfId="4" applyFont="1" applyFill="1" applyBorder="1" applyAlignment="1">
      <alignment horizontal="center" wrapText="1"/>
    </xf>
    <xf numFmtId="0" fontId="32" fillId="9" borderId="64" xfId="4" applyFont="1" applyFill="1" applyBorder="1" applyAlignment="1">
      <alignment horizontal="center" wrapText="1"/>
    </xf>
    <xf numFmtId="0" fontId="33" fillId="9" borderId="43" xfId="4" applyFont="1" applyFill="1" applyBorder="1" applyAlignment="1">
      <alignment horizontal="left" vertical="center" wrapText="1"/>
    </xf>
    <xf numFmtId="0" fontId="33" fillId="9" borderId="24" xfId="4" applyFont="1" applyFill="1" applyBorder="1" applyAlignment="1">
      <alignment horizontal="left" vertical="center" wrapText="1"/>
    </xf>
    <xf numFmtId="0" fontId="32" fillId="14" borderId="29" xfId="4" applyFont="1" applyFill="1" applyBorder="1" applyAlignment="1">
      <alignment horizontal="center" vertical="center"/>
    </xf>
    <xf numFmtId="0" fontId="32" fillId="14" borderId="66" xfId="4" applyFont="1" applyFill="1" applyBorder="1" applyAlignment="1">
      <alignment horizontal="center" vertical="center"/>
    </xf>
    <xf numFmtId="0" fontId="32" fillId="14" borderId="30" xfId="4" applyFont="1" applyFill="1" applyBorder="1" applyAlignment="1">
      <alignment horizontal="center" vertical="center"/>
    </xf>
    <xf numFmtId="0" fontId="32" fillId="14" borderId="29" xfId="4" applyFont="1" applyFill="1" applyBorder="1" applyAlignment="1">
      <alignment horizontal="center"/>
    </xf>
    <xf numFmtId="0" fontId="32" fillId="14" borderId="66" xfId="4" applyFont="1" applyFill="1" applyBorder="1" applyAlignment="1">
      <alignment horizontal="center"/>
    </xf>
    <xf numFmtId="0" fontId="32" fillId="14" borderId="30" xfId="4" applyFont="1" applyFill="1" applyBorder="1" applyAlignment="1">
      <alignment horizontal="center"/>
    </xf>
    <xf numFmtId="0" fontId="32" fillId="14" borderId="55" xfId="4" applyFont="1" applyFill="1" applyBorder="1" applyAlignment="1">
      <alignment horizontal="left" shrinkToFit="1"/>
    </xf>
    <xf numFmtId="0" fontId="3" fillId="14" borderId="55" xfId="4" applyFill="1" applyBorder="1" applyAlignment="1">
      <alignment horizontal="left" shrinkToFit="1"/>
    </xf>
    <xf numFmtId="0" fontId="3" fillId="14" borderId="62" xfId="4" applyFill="1" applyBorder="1" applyAlignment="1">
      <alignment horizontal="left" shrinkToFit="1"/>
    </xf>
    <xf numFmtId="0" fontId="32" fillId="14" borderId="69" xfId="4" applyFont="1" applyFill="1" applyBorder="1" applyAlignment="1">
      <alignment horizontal="center" wrapText="1"/>
    </xf>
    <xf numFmtId="0" fontId="32" fillId="14" borderId="70" xfId="4" applyFont="1" applyFill="1" applyBorder="1" applyAlignment="1">
      <alignment horizontal="center" wrapText="1"/>
    </xf>
    <xf numFmtId="0" fontId="32" fillId="14" borderId="63" xfId="4" applyFont="1" applyFill="1" applyBorder="1" applyAlignment="1">
      <alignment horizontal="center" wrapText="1"/>
    </xf>
    <xf numFmtId="0" fontId="32" fillId="14" borderId="55" xfId="4" applyFont="1" applyFill="1" applyBorder="1" applyAlignment="1">
      <alignment horizontal="center" wrapText="1"/>
    </xf>
    <xf numFmtId="0" fontId="32" fillId="14" borderId="56" xfId="4" applyFont="1" applyFill="1" applyBorder="1" applyAlignment="1">
      <alignment horizontal="center" wrapText="1"/>
    </xf>
    <xf numFmtId="0" fontId="33" fillId="14" borderId="55" xfId="4" applyFont="1" applyFill="1" applyBorder="1" applyAlignment="1">
      <alignment horizontal="left" vertical="center" wrapText="1"/>
    </xf>
    <xf numFmtId="0" fontId="33" fillId="14" borderId="56" xfId="4" applyFont="1" applyFill="1" applyBorder="1" applyAlignment="1">
      <alignment horizontal="left" vertical="center" wrapText="1"/>
    </xf>
    <xf numFmtId="0" fontId="32" fillId="14" borderId="54" xfId="4" applyFont="1" applyFill="1" applyBorder="1" applyAlignment="1">
      <alignment horizontal="center" vertical="center"/>
    </xf>
    <xf numFmtId="0" fontId="32" fillId="14" borderId="55" xfId="4" applyFont="1" applyFill="1" applyBorder="1" applyAlignment="1">
      <alignment horizontal="center" vertical="center"/>
    </xf>
    <xf numFmtId="0" fontId="32" fillId="14" borderId="56" xfId="4" applyFont="1" applyFill="1" applyBorder="1" applyAlignment="1">
      <alignment horizontal="center" vertical="center"/>
    </xf>
    <xf numFmtId="0" fontId="32" fillId="14" borderId="71" xfId="4" applyFont="1" applyFill="1" applyBorder="1" applyAlignment="1">
      <alignment horizontal="center"/>
    </xf>
    <xf numFmtId="0" fontId="32" fillId="14" borderId="72" xfId="4" applyFont="1" applyFill="1" applyBorder="1" applyAlignment="1">
      <alignment horizontal="center"/>
    </xf>
    <xf numFmtId="0" fontId="32" fillId="14" borderId="73" xfId="4" applyFont="1" applyFill="1" applyBorder="1" applyAlignment="1">
      <alignment horizontal="center"/>
    </xf>
    <xf numFmtId="0" fontId="32" fillId="14" borderId="66" xfId="4" applyFont="1" applyFill="1" applyBorder="1" applyAlignment="1">
      <alignment horizontal="left" wrapText="1"/>
    </xf>
    <xf numFmtId="0" fontId="3" fillId="14" borderId="66" xfId="4" applyFill="1" applyBorder="1" applyAlignment="1">
      <alignment horizontal="left" wrapText="1"/>
    </xf>
    <xf numFmtId="0" fontId="3" fillId="14" borderId="67" xfId="4" applyFill="1" applyBorder="1" applyAlignment="1">
      <alignment horizontal="left" wrapText="1"/>
    </xf>
    <xf numFmtId="0" fontId="32" fillId="14" borderId="68" xfId="4" applyFont="1" applyFill="1" applyBorder="1" applyAlignment="1">
      <alignment horizontal="center" wrapText="1"/>
    </xf>
    <xf numFmtId="0" fontId="32" fillId="14" borderId="67" xfId="4" applyFont="1" applyFill="1" applyBorder="1" applyAlignment="1">
      <alignment horizontal="center" wrapText="1"/>
    </xf>
    <xf numFmtId="0" fontId="32" fillId="14" borderId="66" xfId="4" applyFont="1" applyFill="1" applyBorder="1" applyAlignment="1">
      <alignment horizontal="center" wrapText="1"/>
    </xf>
    <xf numFmtId="0" fontId="32" fillId="14" borderId="30" xfId="4" applyFont="1" applyFill="1" applyBorder="1" applyAlignment="1">
      <alignment horizontal="center" wrapText="1"/>
    </xf>
    <xf numFmtId="0" fontId="33" fillId="14" borderId="66" xfId="4" applyFont="1" applyFill="1" applyBorder="1" applyAlignment="1">
      <alignment horizontal="left" vertical="center" wrapText="1"/>
    </xf>
    <xf numFmtId="0" fontId="33" fillId="14" borderId="30" xfId="4" applyFont="1" applyFill="1" applyBorder="1" applyAlignment="1">
      <alignment horizontal="left" vertical="center" wrapText="1"/>
    </xf>
    <xf numFmtId="0" fontId="32" fillId="14" borderId="43" xfId="4" applyFont="1" applyFill="1" applyBorder="1" applyAlignment="1">
      <alignment horizontal="left" shrinkToFit="1"/>
    </xf>
    <xf numFmtId="0" fontId="3" fillId="14" borderId="43" xfId="4" applyFill="1" applyBorder="1" applyAlignment="1">
      <alignment horizontal="left" shrinkToFit="1"/>
    </xf>
    <xf numFmtId="0" fontId="3" fillId="14" borderId="64" xfId="4" applyFill="1" applyBorder="1" applyAlignment="1">
      <alignment horizontal="left" shrinkToFit="1"/>
    </xf>
    <xf numFmtId="0" fontId="32" fillId="9" borderId="43" xfId="4" applyFont="1" applyFill="1" applyBorder="1" applyAlignment="1">
      <alignment horizontal="left" shrinkToFit="1"/>
    </xf>
    <xf numFmtId="0" fontId="3" fillId="9" borderId="43" xfId="4" applyFill="1" applyBorder="1" applyAlignment="1">
      <alignment horizontal="left" shrinkToFit="1"/>
    </xf>
    <xf numFmtId="0" fontId="3" fillId="9" borderId="64" xfId="4" applyFill="1" applyBorder="1" applyAlignment="1">
      <alignment horizontal="left" shrinkToFit="1"/>
    </xf>
    <xf numFmtId="0" fontId="32" fillId="14" borderId="64" xfId="4" applyFont="1" applyFill="1" applyBorder="1" applyAlignment="1">
      <alignment horizontal="left" wrapText="1"/>
    </xf>
    <xf numFmtId="0" fontId="32" fillId="0" borderId="1" xfId="4" applyFont="1" applyBorder="1" applyAlignment="1">
      <alignment horizontal="center" vertical="center" textRotation="255" wrapText="1"/>
    </xf>
    <xf numFmtId="0" fontId="32" fillId="0" borderId="0" xfId="4" applyFont="1" applyAlignment="1">
      <alignment horizontal="right" vertical="center"/>
    </xf>
    <xf numFmtId="0" fontId="32" fillId="0" borderId="48" xfId="4" applyFont="1" applyBorder="1" applyAlignment="1">
      <alignment vertical="center" wrapText="1"/>
    </xf>
    <xf numFmtId="0" fontId="32" fillId="0" borderId="49" xfId="4" applyFont="1" applyBorder="1" applyAlignment="1">
      <alignment vertical="center" wrapText="1"/>
    </xf>
    <xf numFmtId="0" fontId="32" fillId="0" borderId="23" xfId="4" applyFont="1" applyBorder="1" applyAlignment="1">
      <alignment horizontal="left" wrapText="1"/>
    </xf>
    <xf numFmtId="0" fontId="32" fillId="0" borderId="43" xfId="4" applyFont="1" applyBorder="1" applyAlignment="1">
      <alignment horizontal="left" wrapText="1"/>
    </xf>
    <xf numFmtId="0" fontId="32" fillId="0" borderId="24" xfId="4" applyFont="1" applyBorder="1" applyAlignment="1">
      <alignment horizontal="left" wrapText="1"/>
    </xf>
    <xf numFmtId="0" fontId="32" fillId="0" borderId="18" xfId="4" applyFont="1" applyBorder="1" applyAlignment="1">
      <alignment horizontal="center"/>
    </xf>
    <xf numFmtId="0" fontId="32" fillId="0" borderId="1" xfId="4" applyFont="1" applyBorder="1" applyAlignment="1">
      <alignment horizontal="center"/>
    </xf>
    <xf numFmtId="0" fontId="32" fillId="0" borderId="23" xfId="4" applyFont="1" applyBorder="1" applyAlignment="1">
      <alignment horizontal="left"/>
    </xf>
    <xf numFmtId="0" fontId="32" fillId="0" borderId="43" xfId="4" applyFont="1" applyBorder="1" applyAlignment="1">
      <alignment horizontal="left"/>
    </xf>
    <xf numFmtId="0" fontId="32" fillId="0" borderId="55" xfId="4" applyFont="1" applyBorder="1" applyAlignment="1">
      <alignment horizontal="left"/>
    </xf>
    <xf numFmtId="0" fontId="32" fillId="0" borderId="56" xfId="4" applyFont="1" applyBorder="1" applyAlignment="1">
      <alignment horizontal="left"/>
    </xf>
    <xf numFmtId="0" fontId="32" fillId="9" borderId="10" xfId="4" applyFont="1" applyFill="1" applyBorder="1" applyAlignment="1">
      <alignment horizontal="left" vertical="top" wrapText="1"/>
    </xf>
    <xf numFmtId="0" fontId="32" fillId="9" borderId="11" xfId="4" applyFont="1" applyFill="1" applyBorder="1" applyAlignment="1">
      <alignment horizontal="left" vertical="top" wrapText="1"/>
    </xf>
    <xf numFmtId="0" fontId="32" fillId="9" borderId="12" xfId="4" applyFont="1" applyFill="1" applyBorder="1" applyAlignment="1">
      <alignment horizontal="left" vertical="top" wrapText="1"/>
    </xf>
    <xf numFmtId="0" fontId="32" fillId="9" borderId="14" xfId="4" applyFont="1" applyFill="1" applyBorder="1" applyAlignment="1">
      <alignment horizontal="left" vertical="top" wrapText="1"/>
    </xf>
    <xf numFmtId="0" fontId="32" fillId="9" borderId="0" xfId="4" applyFont="1" applyFill="1" applyAlignment="1">
      <alignment horizontal="left" vertical="top" wrapText="1"/>
    </xf>
    <xf numFmtId="0" fontId="32" fillId="9" borderId="15" xfId="4" applyFont="1" applyFill="1" applyBorder="1" applyAlignment="1">
      <alignment horizontal="left" vertical="top" wrapText="1"/>
    </xf>
    <xf numFmtId="0" fontId="32" fillId="9" borderId="54" xfId="4" applyFont="1" applyFill="1" applyBorder="1" applyAlignment="1">
      <alignment horizontal="left" vertical="top" wrapText="1"/>
    </xf>
    <xf numFmtId="0" fontId="32" fillId="9" borderId="55" xfId="4" applyFont="1" applyFill="1" applyBorder="1" applyAlignment="1">
      <alignment horizontal="left" vertical="top" wrapText="1"/>
    </xf>
    <xf numFmtId="0" fontId="32" fillId="9" borderId="56" xfId="4" applyFont="1" applyFill="1" applyBorder="1" applyAlignment="1">
      <alignment horizontal="left" vertical="top" wrapText="1"/>
    </xf>
    <xf numFmtId="0" fontId="32" fillId="0" borderId="78" xfId="4" applyFont="1" applyBorder="1" applyAlignment="1">
      <alignment horizontal="center" vertical="center"/>
    </xf>
    <xf numFmtId="0" fontId="32" fillId="0" borderId="79" xfId="4" applyFont="1" applyBorder="1" applyAlignment="1">
      <alignment horizontal="center" vertical="center"/>
    </xf>
    <xf numFmtId="0" fontId="32" fillId="0" borderId="80" xfId="4" applyFont="1" applyBorder="1" applyAlignment="1">
      <alignment horizontal="center" vertical="center"/>
    </xf>
    <xf numFmtId="0" fontId="32" fillId="0" borderId="81" xfId="4" applyFont="1" applyBorder="1" applyAlignment="1">
      <alignment horizontal="center" vertical="center"/>
    </xf>
    <xf numFmtId="0" fontId="32" fillId="0" borderId="82" xfId="4" applyFont="1" applyBorder="1" applyAlignment="1">
      <alignment horizontal="center" vertical="center"/>
    </xf>
    <xf numFmtId="0" fontId="32" fillId="0" borderId="83" xfId="4" applyFont="1" applyBorder="1" applyAlignment="1">
      <alignment horizontal="center" vertical="center"/>
    </xf>
    <xf numFmtId="0" fontId="34" fillId="0" borderId="0" xfId="4" applyFont="1" applyAlignment="1">
      <alignment horizontal="center" vertical="center"/>
    </xf>
    <xf numFmtId="0" fontId="32" fillId="0" borderId="10" xfId="4" applyFont="1" applyBorder="1" applyAlignment="1">
      <alignment horizontal="center" vertical="center"/>
    </xf>
    <xf numFmtId="0" fontId="32" fillId="0" borderId="11" xfId="4" applyFont="1" applyBorder="1" applyAlignment="1">
      <alignment horizontal="center" vertical="center"/>
    </xf>
    <xf numFmtId="0" fontId="32" fillId="0" borderId="12" xfId="4" applyFont="1" applyBorder="1" applyAlignment="1">
      <alignment horizontal="center" vertical="center"/>
    </xf>
    <xf numFmtId="0" fontId="32" fillId="0" borderId="14" xfId="4" applyFont="1" applyBorder="1" applyAlignment="1">
      <alignment horizontal="center" vertical="center"/>
    </xf>
    <xf numFmtId="0" fontId="32" fillId="0" borderId="15" xfId="4" applyFont="1" applyBorder="1" applyAlignment="1">
      <alignment horizontal="center" vertical="center"/>
    </xf>
    <xf numFmtId="0" fontId="32" fillId="0" borderId="9" xfId="4" applyFont="1" applyBorder="1" applyAlignment="1">
      <alignment horizontal="left" vertical="center"/>
    </xf>
    <xf numFmtId="0" fontId="32" fillId="0" borderId="47" xfId="4" applyFont="1" applyBorder="1" applyAlignment="1">
      <alignment horizontal="left" vertical="center"/>
    </xf>
    <xf numFmtId="0" fontId="32" fillId="0" borderId="0" xfId="4" applyFont="1" applyAlignment="1">
      <alignment horizontal="left" vertical="center"/>
    </xf>
    <xf numFmtId="0" fontId="32" fillId="0" borderId="0" xfId="4" applyFont="1" applyAlignment="1">
      <alignment vertical="center" wrapText="1"/>
    </xf>
    <xf numFmtId="0" fontId="32" fillId="0" borderId="54" xfId="4" applyFont="1" applyBorder="1" applyAlignment="1">
      <alignment horizontal="center" vertical="center"/>
    </xf>
    <xf numFmtId="0" fontId="32" fillId="0" borderId="55" xfId="4" applyFont="1" applyBorder="1" applyAlignment="1">
      <alignment horizontal="center" vertical="center"/>
    </xf>
    <xf numFmtId="0" fontId="32" fillId="0" borderId="56" xfId="4" applyFont="1" applyBorder="1" applyAlignment="1">
      <alignment horizontal="center" vertical="center"/>
    </xf>
    <xf numFmtId="0" fontId="32" fillId="0" borderId="18" xfId="4" applyFont="1" applyBorder="1" applyAlignment="1">
      <alignment horizontal="left" vertical="center"/>
    </xf>
    <xf numFmtId="0" fontId="32" fillId="0" borderId="91" xfId="4" applyFont="1" applyBorder="1" applyAlignment="1">
      <alignment horizontal="center" vertical="center"/>
    </xf>
    <xf numFmtId="0" fontId="32" fillId="0" borderId="92" xfId="4" applyFont="1" applyBorder="1" applyAlignment="1">
      <alignment horizontal="center" vertical="center"/>
    </xf>
    <xf numFmtId="0" fontId="32" fillId="0" borderId="93" xfId="4" applyFont="1" applyBorder="1" applyAlignment="1">
      <alignment horizontal="center" vertical="center"/>
    </xf>
    <xf numFmtId="0" fontId="57" fillId="0" borderId="1" xfId="4" applyFont="1" applyBorder="1" applyAlignment="1">
      <alignment horizontal="center" vertical="center"/>
    </xf>
    <xf numFmtId="0" fontId="32" fillId="0" borderId="0" xfId="4" applyFont="1" applyAlignment="1">
      <alignment horizontal="center" vertical="center" wrapText="1"/>
    </xf>
    <xf numFmtId="1" fontId="32" fillId="9" borderId="23" xfId="4" applyNumberFormat="1" applyFont="1" applyFill="1" applyBorder="1" applyAlignment="1">
      <alignment horizontal="center" vertical="center"/>
    </xf>
    <xf numFmtId="1" fontId="32" fillId="9" borderId="43" xfId="4" applyNumberFormat="1" applyFont="1" applyFill="1" applyBorder="1" applyAlignment="1">
      <alignment horizontal="center" vertical="center"/>
    </xf>
    <xf numFmtId="0" fontId="57" fillId="0" borderId="24" xfId="4" applyFont="1" applyBorder="1" applyAlignment="1">
      <alignment horizontal="center" vertical="center"/>
    </xf>
    <xf numFmtId="0" fontId="57" fillId="0" borderId="23" xfId="4" applyFont="1" applyBorder="1" applyAlignment="1">
      <alignment horizontal="center" vertical="center"/>
    </xf>
    <xf numFmtId="0" fontId="57" fillId="0" borderId="18" xfId="4" applyFont="1" applyBorder="1" applyAlignment="1">
      <alignment horizontal="center" vertical="center"/>
    </xf>
    <xf numFmtId="0" fontId="32" fillId="0" borderId="1" xfId="4" applyFont="1" applyBorder="1" applyAlignment="1">
      <alignment horizontal="left" vertical="center"/>
    </xf>
    <xf numFmtId="0" fontId="32" fillId="0" borderId="23" xfId="4" applyFont="1" applyBorder="1" applyAlignment="1">
      <alignment horizontal="left" vertical="center"/>
    </xf>
    <xf numFmtId="0" fontId="58" fillId="9" borderId="23" xfId="4" applyFont="1" applyFill="1" applyBorder="1" applyAlignment="1">
      <alignment horizontal="left" vertical="center"/>
    </xf>
    <xf numFmtId="0" fontId="58" fillId="9" borderId="43" xfId="4" applyFont="1" applyFill="1" applyBorder="1" applyAlignment="1">
      <alignment horizontal="left" vertical="center"/>
    </xf>
    <xf numFmtId="0" fontId="58" fillId="9" borderId="24" xfId="4" applyFont="1" applyFill="1" applyBorder="1" applyAlignment="1">
      <alignment horizontal="left" vertical="center"/>
    </xf>
    <xf numFmtId="0" fontId="32" fillId="9" borderId="54" xfId="4" applyFont="1" applyFill="1" applyBorder="1" applyAlignment="1">
      <alignment horizontal="center" vertical="center"/>
    </xf>
    <xf numFmtId="0" fontId="32" fillId="9" borderId="55" xfId="4" applyFont="1" applyFill="1" applyBorder="1" applyAlignment="1">
      <alignment horizontal="center" vertical="center"/>
    </xf>
    <xf numFmtId="0" fontId="58" fillId="0" borderId="43" xfId="4" applyFont="1" applyBorder="1" applyAlignment="1">
      <alignment horizontal="left" vertical="center" wrapText="1"/>
    </xf>
    <xf numFmtId="0" fontId="32" fillId="0" borderId="43" xfId="4" applyFont="1" applyBorder="1" applyAlignment="1">
      <alignment horizontal="left" vertical="center"/>
    </xf>
    <xf numFmtId="0" fontId="32" fillId="0" borderId="10" xfId="4" applyFont="1" applyBorder="1" applyAlignment="1">
      <alignment horizontal="left" vertical="center"/>
    </xf>
    <xf numFmtId="0" fontId="32" fillId="0" borderId="11" xfId="4" applyFont="1" applyBorder="1" applyAlignment="1">
      <alignment horizontal="left" vertical="center"/>
    </xf>
    <xf numFmtId="0" fontId="32" fillId="0" borderId="12" xfId="4" applyFont="1" applyBorder="1" applyAlignment="1">
      <alignment horizontal="left" vertical="center"/>
    </xf>
    <xf numFmtId="0" fontId="32" fillId="0" borderId="14" xfId="4" applyFont="1" applyBorder="1" applyAlignment="1">
      <alignment horizontal="left" vertical="center"/>
    </xf>
    <xf numFmtId="0" fontId="32" fillId="0" borderId="15" xfId="4" applyFont="1" applyBorder="1" applyAlignment="1">
      <alignment horizontal="left" vertical="center"/>
    </xf>
    <xf numFmtId="0" fontId="32" fillId="0" borderId="54" xfId="4" applyFont="1" applyBorder="1" applyAlignment="1">
      <alignment horizontal="left" vertical="center"/>
    </xf>
    <xf numFmtId="0" fontId="32" fillId="0" borderId="55" xfId="4" applyFont="1" applyBorder="1" applyAlignment="1">
      <alignment horizontal="left" vertical="center"/>
    </xf>
    <xf numFmtId="0" fontId="32" fillId="0" borderId="56" xfId="4" applyFont="1" applyBorder="1" applyAlignment="1">
      <alignment horizontal="left" vertical="center"/>
    </xf>
    <xf numFmtId="0" fontId="32" fillId="0" borderId="14" xfId="4" applyFont="1" applyBorder="1" applyAlignment="1">
      <alignment horizontal="center" vertical="center" wrapText="1"/>
    </xf>
    <xf numFmtId="0" fontId="32" fillId="0" borderId="15" xfId="4" applyFont="1" applyBorder="1" applyAlignment="1">
      <alignment horizontal="center" vertical="center" wrapText="1"/>
    </xf>
    <xf numFmtId="0" fontId="32" fillId="0" borderId="54" xfId="4" applyFont="1" applyBorder="1" applyAlignment="1">
      <alignment horizontal="center" vertical="center" wrapText="1"/>
    </xf>
    <xf numFmtId="0" fontId="32" fillId="0" borderId="55" xfId="4" applyFont="1" applyBorder="1" applyAlignment="1">
      <alignment horizontal="center" vertical="center" wrapText="1"/>
    </xf>
    <xf numFmtId="0" fontId="32" fillId="0" borderId="56" xfId="4" applyFont="1" applyBorder="1" applyAlignment="1">
      <alignment horizontal="center" vertical="center" wrapText="1"/>
    </xf>
    <xf numFmtId="0" fontId="58" fillId="0" borderId="23" xfId="4" applyFont="1" applyBorder="1" applyAlignment="1">
      <alignment horizontal="left" vertical="center" wrapText="1"/>
    </xf>
    <xf numFmtId="0" fontId="33" fillId="0" borderId="23" xfId="4" applyFont="1" applyBorder="1" applyAlignment="1">
      <alignment horizontal="left" vertical="center" wrapText="1"/>
    </xf>
    <xf numFmtId="0" fontId="33" fillId="0" borderId="43" xfId="4" applyFont="1" applyBorder="1" applyAlignment="1">
      <alignment horizontal="left" vertical="center" wrapText="1"/>
    </xf>
    <xf numFmtId="0" fontId="32" fillId="9" borderId="1" xfId="4" applyFont="1" applyFill="1" applyBorder="1" applyAlignment="1">
      <alignment horizontal="center" vertical="center"/>
    </xf>
    <xf numFmtId="0" fontId="33" fillId="0" borderId="14" xfId="4" applyFont="1" applyBorder="1" applyAlignment="1">
      <alignment horizontal="center" vertical="center" wrapText="1"/>
    </xf>
    <xf numFmtId="0" fontId="33" fillId="0" borderId="0" xfId="4" applyFont="1" applyAlignment="1">
      <alignment horizontal="center" vertical="center" wrapText="1"/>
    </xf>
    <xf numFmtId="0" fontId="33" fillId="0" borderId="15" xfId="4" applyFont="1" applyBorder="1" applyAlignment="1">
      <alignment horizontal="center" vertical="center" wrapText="1"/>
    </xf>
    <xf numFmtId="0" fontId="62" fillId="0" borderId="0" xfId="4" applyFont="1" applyAlignment="1">
      <alignment horizontal="center" vertical="top" wrapText="1"/>
    </xf>
    <xf numFmtId="0" fontId="62" fillId="0" borderId="0" xfId="4" applyFont="1" applyAlignment="1">
      <alignment horizontal="center" vertical="top"/>
    </xf>
    <xf numFmtId="0" fontId="62" fillId="0" borderId="0" xfId="4" applyFont="1" applyAlignment="1">
      <alignment vertical="top" wrapText="1"/>
    </xf>
    <xf numFmtId="0" fontId="32" fillId="9" borderId="14" xfId="4" applyFont="1" applyFill="1" applyBorder="1" applyAlignment="1">
      <alignment horizontal="left" vertical="top"/>
    </xf>
    <xf numFmtId="0" fontId="32" fillId="9" borderId="0" xfId="4" applyFont="1" applyFill="1" applyAlignment="1">
      <alignment horizontal="left" vertical="top"/>
    </xf>
    <xf numFmtId="0" fontId="32" fillId="9" borderId="15" xfId="4" applyFont="1" applyFill="1" applyBorder="1" applyAlignment="1">
      <alignment horizontal="left" vertical="top"/>
    </xf>
    <xf numFmtId="0" fontId="32" fillId="9" borderId="54" xfId="4" applyFont="1" applyFill="1" applyBorder="1" applyAlignment="1">
      <alignment horizontal="left" vertical="top"/>
    </xf>
    <xf numFmtId="0" fontId="32" fillId="9" borderId="55" xfId="4" applyFont="1" applyFill="1" applyBorder="1" applyAlignment="1">
      <alignment horizontal="left" vertical="top"/>
    </xf>
    <xf numFmtId="0" fontId="32" fillId="9" borderId="56" xfId="4" applyFont="1" applyFill="1" applyBorder="1" applyAlignment="1">
      <alignment horizontal="left" vertical="top"/>
    </xf>
    <xf numFmtId="0" fontId="58" fillId="0" borderId="23" xfId="4" applyFont="1" applyBorder="1" applyAlignment="1">
      <alignment vertical="center" wrapText="1"/>
    </xf>
    <xf numFmtId="0" fontId="58" fillId="0" borderId="43" xfId="4" applyFont="1" applyBorder="1" applyAlignment="1">
      <alignment vertical="center" wrapText="1"/>
    </xf>
    <xf numFmtId="0" fontId="61" fillId="0" borderId="0" xfId="4" applyFont="1" applyAlignment="1">
      <alignment horizontal="center" vertical="top" wrapText="1"/>
    </xf>
    <xf numFmtId="0" fontId="61" fillId="0" borderId="0" xfId="4" applyFont="1" applyAlignment="1">
      <alignment horizontal="center" vertical="top"/>
    </xf>
    <xf numFmtId="0" fontId="32" fillId="9" borderId="10" xfId="4" applyFont="1" applyFill="1" applyBorder="1" applyAlignment="1">
      <alignment horizontal="left" vertical="center"/>
    </xf>
    <xf numFmtId="0" fontId="32" fillId="9" borderId="11" xfId="4" applyFont="1" applyFill="1" applyBorder="1" applyAlignment="1">
      <alignment horizontal="left" vertical="center"/>
    </xf>
    <xf numFmtId="0" fontId="32" fillId="9" borderId="12" xfId="4" applyFont="1" applyFill="1" applyBorder="1" applyAlignment="1">
      <alignment horizontal="left" vertical="center"/>
    </xf>
    <xf numFmtId="0" fontId="32" fillId="0" borderId="1" xfId="4" applyFont="1" applyBorder="1" applyAlignment="1">
      <alignment horizontal="center" vertical="center"/>
    </xf>
    <xf numFmtId="0" fontId="33" fillId="9" borderId="0" xfId="4" applyFont="1" applyFill="1" applyAlignment="1">
      <alignment horizontal="center" vertical="center"/>
    </xf>
    <xf numFmtId="0" fontId="33" fillId="0" borderId="1" xfId="4" applyFont="1" applyBorder="1" applyAlignment="1">
      <alignment horizontal="left" vertical="center" shrinkToFit="1"/>
    </xf>
    <xf numFmtId="0" fontId="61" fillId="0" borderId="1" xfId="4" applyFont="1" applyBorder="1" applyAlignment="1">
      <alignment horizontal="left" vertical="center" shrinkToFit="1"/>
    </xf>
    <xf numFmtId="0" fontId="33" fillId="9" borderId="1" xfId="4" applyFont="1" applyFill="1" applyBorder="1" applyAlignment="1">
      <alignment horizontal="left" vertical="center" shrinkToFit="1"/>
    </xf>
    <xf numFmtId="0" fontId="32" fillId="9" borderId="54" xfId="4" applyFont="1" applyFill="1" applyBorder="1" applyAlignment="1">
      <alignment horizontal="left" vertical="center"/>
    </xf>
    <xf numFmtId="0" fontId="32" fillId="9" borderId="55" xfId="4" applyFont="1" applyFill="1" applyBorder="1" applyAlignment="1">
      <alignment horizontal="left" vertical="center"/>
    </xf>
    <xf numFmtId="0" fontId="32" fillId="9" borderId="56" xfId="4" applyFont="1" applyFill="1" applyBorder="1" applyAlignment="1">
      <alignment horizontal="left" vertical="center"/>
    </xf>
    <xf numFmtId="0" fontId="32" fillId="0" borderId="0" xfId="4" applyFont="1" applyAlignment="1">
      <alignment horizontal="left" vertical="center" shrinkToFit="1"/>
    </xf>
    <xf numFmtId="0" fontId="32" fillId="9" borderId="43" xfId="4" applyFont="1" applyFill="1" applyBorder="1" applyAlignment="1">
      <alignment vertical="center"/>
    </xf>
    <xf numFmtId="0" fontId="32" fillId="9" borderId="24" xfId="4" applyFont="1" applyFill="1" applyBorder="1" applyAlignment="1">
      <alignment vertical="center"/>
    </xf>
    <xf numFmtId="0" fontId="32" fillId="0" borderId="23" xfId="4" applyFont="1" applyBorder="1" applyAlignment="1">
      <alignment vertical="center"/>
    </xf>
    <xf numFmtId="0" fontId="32" fillId="0" borderId="43" xfId="4" applyFont="1" applyBorder="1" applyAlignment="1">
      <alignment vertical="center"/>
    </xf>
    <xf numFmtId="0" fontId="32" fillId="9" borderId="23" xfId="4" applyFont="1" applyFill="1" applyBorder="1" applyAlignment="1">
      <alignment horizontal="right" vertical="center"/>
    </xf>
    <xf numFmtId="0" fontId="32" fillId="9" borderId="43" xfId="4" applyFont="1" applyFill="1" applyBorder="1" applyAlignment="1">
      <alignment horizontal="right" vertical="center"/>
    </xf>
    <xf numFmtId="0" fontId="32" fillId="9" borderId="24" xfId="4" applyFont="1" applyFill="1" applyBorder="1" applyAlignment="1">
      <alignment horizontal="right" vertical="center"/>
    </xf>
    <xf numFmtId="0" fontId="33" fillId="0" borderId="23" xfId="4" applyFont="1" applyBorder="1" applyAlignment="1">
      <alignment vertical="center"/>
    </xf>
    <xf numFmtId="0" fontId="33" fillId="0" borderId="43" xfId="4" applyFont="1" applyBorder="1" applyAlignment="1">
      <alignment vertical="center"/>
    </xf>
    <xf numFmtId="0" fontId="33" fillId="0" borderId="24" xfId="4" applyFont="1" applyBorder="1" applyAlignment="1">
      <alignment vertical="center"/>
    </xf>
    <xf numFmtId="0" fontId="33" fillId="0" borderId="0" xfId="4" applyFont="1" applyAlignment="1">
      <alignment horizontal="left" vertical="center" wrapText="1"/>
    </xf>
    <xf numFmtId="0" fontId="33" fillId="0" borderId="15" xfId="4" applyFont="1" applyBorder="1" applyAlignment="1">
      <alignment horizontal="left" vertical="center" wrapText="1"/>
    </xf>
    <xf numFmtId="0" fontId="61" fillId="0" borderId="0" xfId="4" applyFont="1" applyAlignment="1">
      <alignment horizontal="left" vertical="center" shrinkToFit="1"/>
    </xf>
    <xf numFmtId="0" fontId="33" fillId="9" borderId="43" xfId="4" applyFont="1" applyFill="1" applyBorder="1" applyAlignment="1">
      <alignment horizontal="center" vertical="center" wrapText="1"/>
    </xf>
    <xf numFmtId="0" fontId="33" fillId="0" borderId="55" xfId="4" applyFont="1" applyBorder="1" applyAlignment="1">
      <alignment horizontal="left" vertical="center" wrapText="1"/>
    </xf>
    <xf numFmtId="0" fontId="33" fillId="0" borderId="24" xfId="4" applyFont="1" applyBorder="1" applyAlignment="1">
      <alignment horizontal="left" vertical="center" wrapText="1"/>
    </xf>
    <xf numFmtId="0" fontId="32" fillId="0" borderId="176" xfId="4" applyFont="1" applyBorder="1" applyAlignment="1">
      <alignment horizontal="left" vertical="center"/>
    </xf>
    <xf numFmtId="0" fontId="32" fillId="0" borderId="177" xfId="4" applyFont="1" applyBorder="1" applyAlignment="1">
      <alignment horizontal="left" vertical="center"/>
    </xf>
    <xf numFmtId="0" fontId="32" fillId="0" borderId="178" xfId="4" applyFont="1" applyBorder="1" applyAlignment="1">
      <alignment horizontal="left" vertical="center"/>
    </xf>
    <xf numFmtId="0" fontId="33" fillId="0" borderId="54" xfId="4" applyFont="1" applyBorder="1" applyAlignment="1">
      <alignment horizontal="left" vertical="center" wrapText="1"/>
    </xf>
    <xf numFmtId="0" fontId="33" fillId="0" borderId="56" xfId="4" applyFont="1" applyBorder="1" applyAlignment="1">
      <alignment horizontal="left" vertical="center" wrapText="1"/>
    </xf>
    <xf numFmtId="0" fontId="32" fillId="9" borderId="23" xfId="4" applyFont="1" applyFill="1" applyBorder="1" applyAlignment="1">
      <alignment horizontal="left" vertical="center"/>
    </xf>
    <xf numFmtId="0" fontId="32" fillId="9" borderId="43" xfId="4" applyFont="1" applyFill="1" applyBorder="1" applyAlignment="1">
      <alignment horizontal="left" vertical="center"/>
    </xf>
    <xf numFmtId="0" fontId="32" fillId="9" borderId="24" xfId="4" applyFont="1" applyFill="1" applyBorder="1" applyAlignment="1">
      <alignment horizontal="left" vertical="center"/>
    </xf>
    <xf numFmtId="0" fontId="57" fillId="0" borderId="0" xfId="4" applyFont="1" applyAlignment="1">
      <alignment horizontal="left" vertical="center" wrapText="1"/>
    </xf>
    <xf numFmtId="0" fontId="33" fillId="0" borderId="23" xfId="4" applyFont="1" applyBorder="1" applyAlignment="1">
      <alignment horizontal="left" vertical="center" wrapText="1" indent="1"/>
    </xf>
    <xf numFmtId="0" fontId="33" fillId="0" borderId="43" xfId="4" applyFont="1" applyBorder="1" applyAlignment="1">
      <alignment horizontal="left" vertical="center" wrapText="1" indent="1"/>
    </xf>
    <xf numFmtId="0" fontId="33" fillId="0" borderId="24" xfId="4" applyFont="1" applyBorder="1" applyAlignment="1">
      <alignment horizontal="left" vertical="center" wrapText="1" indent="1"/>
    </xf>
    <xf numFmtId="0" fontId="32" fillId="0" borderId="179" xfId="4" applyFont="1" applyBorder="1" applyAlignment="1">
      <alignment horizontal="left" vertical="center"/>
    </xf>
    <xf numFmtId="0" fontId="32" fillId="0" borderId="180" xfId="4" applyFont="1" applyBorder="1" applyAlignment="1">
      <alignment horizontal="left" vertical="center"/>
    </xf>
    <xf numFmtId="0" fontId="32" fillId="0" borderId="181" xfId="4" applyFont="1" applyBorder="1" applyAlignment="1">
      <alignment horizontal="left" vertical="center"/>
    </xf>
    <xf numFmtId="0" fontId="33" fillId="0" borderId="23" xfId="4" applyFont="1" applyBorder="1" applyAlignment="1">
      <alignment horizontal="left" vertical="center"/>
    </xf>
    <xf numFmtId="0" fontId="33" fillId="0" borderId="43" xfId="4" applyFont="1" applyBorder="1" applyAlignment="1">
      <alignment horizontal="left" vertical="center"/>
    </xf>
    <xf numFmtId="0" fontId="33" fillId="0" borderId="24" xfId="4" applyFont="1" applyBorder="1" applyAlignment="1">
      <alignment horizontal="left" vertical="center"/>
    </xf>
    <xf numFmtId="0" fontId="32" fillId="0" borderId="47" xfId="4" applyFont="1" applyBorder="1" applyAlignment="1">
      <alignment horizontal="left" vertical="center" wrapText="1"/>
    </xf>
    <xf numFmtId="0" fontId="33" fillId="0" borderId="0" xfId="4" applyFont="1" applyAlignment="1">
      <alignment horizontal="left" vertical="center"/>
    </xf>
    <xf numFmtId="0" fontId="32" fillId="0" borderId="0" xfId="4" applyFont="1" applyAlignment="1">
      <alignment horizontal="left" vertical="top" wrapText="1"/>
    </xf>
    <xf numFmtId="0" fontId="33" fillId="0" borderId="55" xfId="4" applyFont="1" applyBorder="1" applyAlignment="1">
      <alignment horizontal="left" vertical="center"/>
    </xf>
    <xf numFmtId="0" fontId="33" fillId="0" borderId="56" xfId="4" applyFont="1" applyBorder="1" applyAlignment="1">
      <alignment horizontal="left" vertical="center"/>
    </xf>
    <xf numFmtId="0" fontId="33" fillId="0" borderId="1" xfId="4" applyFont="1" applyBorder="1" applyAlignment="1">
      <alignment horizontal="center" vertical="center"/>
    </xf>
    <xf numFmtId="0" fontId="33" fillId="9" borderId="23" xfId="4" applyFont="1" applyFill="1" applyBorder="1" applyAlignment="1">
      <alignment horizontal="left" vertical="center" wrapText="1"/>
    </xf>
    <xf numFmtId="0" fontId="33" fillId="0" borderId="0" xfId="4" applyFont="1" applyAlignment="1">
      <alignment horizontal="left" wrapText="1"/>
    </xf>
    <xf numFmtId="0" fontId="33" fillId="0" borderId="0" xfId="4" applyFont="1" applyAlignment="1">
      <alignment vertical="center" wrapText="1"/>
    </xf>
    <xf numFmtId="0" fontId="32" fillId="0" borderId="24" xfId="4" applyFont="1" applyBorder="1" applyAlignment="1">
      <alignment horizontal="left" vertical="center"/>
    </xf>
    <xf numFmtId="0" fontId="32" fillId="0" borderId="23" xfId="4" applyFont="1" applyBorder="1" applyAlignment="1">
      <alignment vertical="center" wrapText="1"/>
    </xf>
    <xf numFmtId="0" fontId="32" fillId="0" borderId="43" xfId="4" applyFont="1" applyBorder="1" applyAlignment="1">
      <alignment vertical="center" wrapText="1"/>
    </xf>
    <xf numFmtId="0" fontId="32" fillId="0" borderId="24" xfId="4" applyFont="1" applyBorder="1" applyAlignment="1">
      <alignment vertical="center" wrapText="1"/>
    </xf>
    <xf numFmtId="0" fontId="32" fillId="0" borderId="1" xfId="4" applyFont="1" applyBorder="1" applyAlignment="1">
      <alignment horizontal="center" vertical="center" wrapText="1"/>
    </xf>
    <xf numFmtId="0" fontId="58" fillId="0" borderId="1" xfId="4" applyFont="1" applyBorder="1" applyAlignment="1">
      <alignment horizontal="center" vertical="center"/>
    </xf>
    <xf numFmtId="0" fontId="58" fillId="9" borderId="23" xfId="4" applyFont="1" applyFill="1" applyBorder="1" applyAlignment="1">
      <alignment vertical="center"/>
    </xf>
    <xf numFmtId="0" fontId="58" fillId="9" borderId="43" xfId="4" applyFont="1" applyFill="1" applyBorder="1" applyAlignment="1">
      <alignment vertical="center"/>
    </xf>
    <xf numFmtId="0" fontId="58" fillId="9" borderId="24" xfId="4" applyFont="1" applyFill="1" applyBorder="1" applyAlignment="1">
      <alignment vertical="center"/>
    </xf>
    <xf numFmtId="0" fontId="32" fillId="9" borderId="9" xfId="4" applyFont="1" applyFill="1" applyBorder="1" applyAlignment="1">
      <alignment horizontal="center" vertical="center" wrapText="1"/>
    </xf>
    <xf numFmtId="0" fontId="32" fillId="9" borderId="24" xfId="4" applyFont="1" applyFill="1" applyBorder="1" applyAlignment="1">
      <alignment horizontal="center" vertical="center" wrapText="1"/>
    </xf>
    <xf numFmtId="0" fontId="32" fillId="9" borderId="1" xfId="4" applyFont="1" applyFill="1" applyBorder="1" applyAlignment="1">
      <alignment horizontal="center" vertical="center" wrapText="1"/>
    </xf>
    <xf numFmtId="38" fontId="32" fillId="0" borderId="1" xfId="7" applyFont="1" applyFill="1" applyBorder="1" applyAlignment="1">
      <alignment horizontal="center" vertical="center"/>
    </xf>
    <xf numFmtId="38" fontId="32" fillId="9" borderId="1" xfId="7" applyFont="1" applyFill="1" applyBorder="1" applyAlignment="1">
      <alignment horizontal="center" vertical="center" wrapText="1"/>
    </xf>
    <xf numFmtId="0" fontId="33" fillId="0" borderId="1" xfId="4" applyFont="1" applyBorder="1" applyAlignment="1">
      <alignment horizontal="center" vertical="center" wrapText="1"/>
    </xf>
    <xf numFmtId="188" fontId="32" fillId="9" borderId="11" xfId="4" applyNumberFormat="1" applyFont="1" applyFill="1" applyBorder="1" applyAlignment="1">
      <alignment horizontal="center" vertical="center"/>
    </xf>
    <xf numFmtId="188" fontId="32" fillId="9" borderId="55" xfId="4" applyNumberFormat="1" applyFont="1" applyFill="1" applyBorder="1" applyAlignment="1">
      <alignment horizontal="center" vertical="center"/>
    </xf>
    <xf numFmtId="188" fontId="32" fillId="0" borderId="11" xfId="4" applyNumberFormat="1" applyFont="1" applyBorder="1" applyAlignment="1">
      <alignment horizontal="center" vertical="center"/>
    </xf>
    <xf numFmtId="188" fontId="32" fillId="0" borderId="55" xfId="4" applyNumberFormat="1" applyFont="1" applyBorder="1" applyAlignment="1">
      <alignment horizontal="center" vertical="center"/>
    </xf>
    <xf numFmtId="188" fontId="32" fillId="0" borderId="12" xfId="4" applyNumberFormat="1" applyFont="1" applyBorder="1" applyAlignment="1">
      <alignment horizontal="center" vertical="center"/>
    </xf>
    <xf numFmtId="188" fontId="32" fillId="0" borderId="56" xfId="4" applyNumberFormat="1" applyFont="1" applyBorder="1" applyAlignment="1">
      <alignment horizontal="center" vertical="center"/>
    </xf>
    <xf numFmtId="0" fontId="61" fillId="0" borderId="0" xfId="4" applyFont="1" applyAlignment="1">
      <alignment horizontal="left" vertical="center"/>
    </xf>
    <xf numFmtId="188" fontId="32" fillId="9" borderId="23" xfId="4" applyNumberFormat="1" applyFont="1" applyFill="1" applyBorder="1" applyAlignment="1">
      <alignment horizontal="center" vertical="center"/>
    </xf>
    <xf numFmtId="188" fontId="32" fillId="9" borderId="43" xfId="4" applyNumberFormat="1" applyFont="1" applyFill="1" applyBorder="1" applyAlignment="1">
      <alignment horizontal="center" vertical="center"/>
    </xf>
    <xf numFmtId="0" fontId="61" fillId="0" borderId="0" xfId="4" applyFont="1" applyAlignment="1">
      <alignment horizontal="center" vertical="center"/>
    </xf>
    <xf numFmtId="0" fontId="61" fillId="0" borderId="0" xfId="4" applyFont="1" applyAlignment="1">
      <alignment horizontal="left" vertical="top" wrapText="1"/>
    </xf>
    <xf numFmtId="0" fontId="8" fillId="0" borderId="0" xfId="1" applyFont="1" applyAlignment="1">
      <alignment horizontal="left" vertical="center" wrapText="1"/>
    </xf>
    <xf numFmtId="0" fontId="4" fillId="2" borderId="0" xfId="1" applyFont="1" applyFill="1" applyAlignment="1">
      <alignment horizontal="left" vertical="center" wrapText="1"/>
    </xf>
    <xf numFmtId="0" fontId="4" fillId="2" borderId="0" xfId="1" applyFont="1" applyFill="1" applyAlignment="1">
      <alignment horizontal="left" vertical="center"/>
    </xf>
    <xf numFmtId="176" fontId="6" fillId="0" borderId="1" xfId="1" applyNumberFormat="1" applyFont="1" applyBorder="1" applyAlignment="1">
      <alignment horizontal="center" vertical="center"/>
    </xf>
    <xf numFmtId="0" fontId="6" fillId="0" borderId="1" xfId="1" applyFont="1" applyBorder="1" applyAlignment="1">
      <alignment horizontal="left" vertical="center" wrapText="1"/>
    </xf>
    <xf numFmtId="49" fontId="7" fillId="0" borderId="1" xfId="1" applyNumberFormat="1" applyFont="1" applyBorder="1" applyAlignment="1">
      <alignment horizontal="center" vertical="center"/>
    </xf>
    <xf numFmtId="0" fontId="11" fillId="0" borderId="0" xfId="1" applyFont="1" applyAlignment="1">
      <alignment horizontal="left" wrapText="1"/>
    </xf>
    <xf numFmtId="177" fontId="11" fillId="0" borderId="0" xfId="1" applyNumberFormat="1" applyFont="1" applyAlignment="1">
      <alignment horizontal="center" vertical="center"/>
    </xf>
    <xf numFmtId="0" fontId="14" fillId="0" borderId="2" xfId="1" applyFont="1" applyBorder="1" applyAlignment="1">
      <alignment horizontal="left" vertical="top" wrapText="1"/>
    </xf>
    <xf numFmtId="0" fontId="14" fillId="0" borderId="0" xfId="1" applyFont="1" applyAlignment="1">
      <alignment vertical="top" wrapText="1"/>
    </xf>
    <xf numFmtId="0" fontId="16" fillId="0" borderId="3" xfId="2" applyFont="1" applyBorder="1" applyAlignment="1">
      <alignment horizontal="center" vertical="center" wrapText="1"/>
    </xf>
    <xf numFmtId="0" fontId="16" fillId="0" borderId="13" xfId="2" applyFont="1" applyBorder="1" applyAlignment="1">
      <alignment horizontal="center" vertical="center" wrapText="1"/>
    </xf>
    <xf numFmtId="0" fontId="16" fillId="0" borderId="25" xfId="2" applyFont="1" applyBorder="1" applyAlignment="1">
      <alignment horizontal="center" vertical="center" wrapText="1"/>
    </xf>
    <xf numFmtId="0" fontId="17" fillId="0" borderId="4" xfId="2" applyFont="1" applyBorder="1" applyAlignment="1">
      <alignment horizontal="center" vertical="center" wrapText="1"/>
    </xf>
    <xf numFmtId="0" fontId="17" fillId="0" borderId="5" xfId="2" applyFont="1" applyBorder="1" applyAlignment="1">
      <alignment horizontal="center" vertical="center" wrapText="1"/>
    </xf>
    <xf numFmtId="0" fontId="17" fillId="0" borderId="14" xfId="2" applyFont="1" applyBorder="1" applyAlignment="1">
      <alignment horizontal="center" vertical="center" wrapText="1"/>
    </xf>
    <xf numFmtId="0" fontId="17" fillId="0" borderId="15" xfId="2" applyFont="1" applyBorder="1" applyAlignment="1">
      <alignment horizontal="center" vertical="center" wrapText="1"/>
    </xf>
    <xf numFmtId="0" fontId="6" fillId="0" borderId="9" xfId="1" applyFont="1" applyBorder="1" applyAlignment="1">
      <alignment horizontal="center" vertical="center"/>
    </xf>
    <xf numFmtId="0" fontId="6" fillId="0" borderId="18" xfId="1" applyFont="1" applyBorder="1" applyAlignment="1">
      <alignment horizontal="center" vertical="center"/>
    </xf>
    <xf numFmtId="0" fontId="6" fillId="0" borderId="10" xfId="1" applyFont="1" applyBorder="1" applyAlignment="1">
      <alignment horizontal="center" vertical="center"/>
    </xf>
    <xf numFmtId="0" fontId="6" fillId="0" borderId="11" xfId="1" applyFont="1" applyBorder="1" applyAlignment="1">
      <alignment horizontal="center" vertical="center"/>
    </xf>
    <xf numFmtId="0" fontId="6" fillId="0" borderId="12" xfId="1" applyFont="1" applyBorder="1" applyAlignment="1">
      <alignment horizontal="center" vertical="center"/>
    </xf>
    <xf numFmtId="0" fontId="6" fillId="0" borderId="19" xfId="1" applyFont="1" applyBorder="1" applyAlignment="1">
      <alignment horizontal="center" vertical="center"/>
    </xf>
    <xf numFmtId="0" fontId="6" fillId="0" borderId="20" xfId="1" applyFont="1" applyBorder="1" applyAlignment="1">
      <alignment horizontal="center" vertical="center"/>
    </xf>
    <xf numFmtId="0" fontId="6" fillId="0" borderId="21" xfId="1" applyFont="1" applyBorder="1" applyAlignment="1">
      <alignment horizontal="center" vertical="center"/>
    </xf>
    <xf numFmtId="0" fontId="6" fillId="0" borderId="22" xfId="1" applyFont="1" applyBorder="1" applyAlignment="1">
      <alignment horizontal="center" vertical="center"/>
    </xf>
    <xf numFmtId="0" fontId="19" fillId="5" borderId="14" xfId="2" applyFont="1" applyFill="1" applyBorder="1" applyAlignment="1">
      <alignment horizontal="center" vertical="center"/>
    </xf>
    <xf numFmtId="0" fontId="19" fillId="5" borderId="26" xfId="2" applyFont="1" applyFill="1" applyBorder="1" applyAlignment="1">
      <alignment horizontal="center" vertical="center"/>
    </xf>
    <xf numFmtId="0" fontId="17" fillId="0" borderId="15" xfId="2" applyFont="1" applyBorder="1" applyAlignment="1">
      <alignment horizontal="center" vertical="center"/>
    </xf>
    <xf numFmtId="0" fontId="17" fillId="0" borderId="27" xfId="2" applyFont="1" applyBorder="1" applyAlignment="1">
      <alignment horizontal="center" vertical="center"/>
    </xf>
    <xf numFmtId="0" fontId="23" fillId="0" borderId="0" xfId="1" applyFont="1" applyAlignment="1">
      <alignment horizontal="center" vertical="center" shrinkToFit="1"/>
    </xf>
    <xf numFmtId="0" fontId="22" fillId="0" borderId="0" xfId="1" applyFont="1" applyAlignment="1">
      <alignment horizontal="center" vertical="center" shrinkToFit="1"/>
    </xf>
    <xf numFmtId="0" fontId="24" fillId="0" borderId="0" xfId="1" applyFont="1" applyAlignment="1">
      <alignment horizontal="center" vertical="center" wrapText="1"/>
    </xf>
    <xf numFmtId="176" fontId="6" fillId="0" borderId="0" xfId="1" applyNumberFormat="1" applyFont="1" applyAlignment="1">
      <alignment horizontal="center" vertical="center"/>
    </xf>
    <xf numFmtId="176" fontId="6" fillId="0" borderId="32" xfId="1" applyNumberFormat="1" applyFont="1" applyBorder="1" applyAlignment="1">
      <alignment horizontal="center" vertical="center"/>
    </xf>
    <xf numFmtId="0" fontId="12" fillId="7" borderId="0" xfId="1" applyFont="1" applyFill="1" applyAlignment="1">
      <alignment horizontal="left" vertical="center" wrapText="1"/>
    </xf>
    <xf numFmtId="0" fontId="4" fillId="8" borderId="0" xfId="1" applyFont="1" applyFill="1" applyAlignment="1">
      <alignment vertical="center" wrapText="1"/>
    </xf>
    <xf numFmtId="0" fontId="4" fillId="8" borderId="0" xfId="1" applyFont="1" applyFill="1" applyAlignment="1">
      <alignment vertical="center"/>
    </xf>
    <xf numFmtId="0" fontId="14" fillId="0" borderId="0" xfId="1" applyFont="1" applyAlignment="1">
      <alignment horizontal="left" wrapText="1"/>
    </xf>
    <xf numFmtId="177" fontId="6" fillId="0" borderId="0" xfId="1" applyNumberFormat="1" applyFont="1" applyAlignment="1">
      <alignment horizontal="center" vertical="center"/>
    </xf>
    <xf numFmtId="0" fontId="16" fillId="0" borderId="34" xfId="2" applyFont="1" applyBorder="1" applyAlignment="1">
      <alignment horizontal="center" vertical="center" wrapText="1"/>
    </xf>
    <xf numFmtId="0" fontId="16" fillId="0" borderId="36" xfId="2" applyFont="1" applyBorder="1" applyAlignment="1">
      <alignment horizontal="center" vertical="center"/>
    </xf>
    <xf numFmtId="0" fontId="16" fillId="0" borderId="38" xfId="2" applyFont="1" applyBorder="1" applyAlignment="1">
      <alignment horizontal="center" vertical="center"/>
    </xf>
    <xf numFmtId="0" fontId="6" fillId="0" borderId="19" xfId="1" applyFont="1" applyBorder="1" applyAlignment="1">
      <alignment horizontal="center" vertical="center" shrinkToFit="1"/>
    </xf>
    <xf numFmtId="0" fontId="6" fillId="0" borderId="20" xfId="1" applyFont="1" applyBorder="1" applyAlignment="1">
      <alignment horizontal="center" vertical="center" shrinkToFit="1"/>
    </xf>
    <xf numFmtId="0" fontId="6" fillId="0" borderId="21" xfId="1" applyFont="1" applyBorder="1" applyAlignment="1">
      <alignment horizontal="center" vertical="center" shrinkToFit="1"/>
    </xf>
    <xf numFmtId="0" fontId="6" fillId="0" borderId="22" xfId="1" applyFont="1" applyBorder="1" applyAlignment="1">
      <alignment horizontal="center" vertical="center" shrinkToFit="1"/>
    </xf>
    <xf numFmtId="0" fontId="30" fillId="5" borderId="14" xfId="2" applyFont="1" applyFill="1" applyBorder="1" applyAlignment="1">
      <alignment horizontal="right" vertical="center"/>
    </xf>
    <xf numFmtId="0" fontId="30" fillId="5" borderId="26" xfId="2" applyFont="1" applyFill="1" applyBorder="1" applyAlignment="1">
      <alignment horizontal="right" vertical="center"/>
    </xf>
    <xf numFmtId="0" fontId="4" fillId="5" borderId="0" xfId="1" applyFont="1" applyFill="1" applyAlignment="1">
      <alignment vertical="center" wrapText="1"/>
    </xf>
    <xf numFmtId="0" fontId="4" fillId="5" borderId="0" xfId="1" applyFont="1" applyFill="1" applyAlignment="1">
      <alignment vertical="center"/>
    </xf>
    <xf numFmtId="176" fontId="25" fillId="0" borderId="40" xfId="1" applyNumberFormat="1" applyFont="1" applyBorder="1" applyAlignment="1">
      <alignment horizontal="center" vertical="center" shrinkToFit="1"/>
    </xf>
    <xf numFmtId="176" fontId="25" fillId="0" borderId="41" xfId="1" applyNumberFormat="1" applyFont="1" applyBorder="1" applyAlignment="1">
      <alignment horizontal="center" vertical="center" shrinkToFit="1"/>
    </xf>
    <xf numFmtId="176" fontId="25" fillId="0" borderId="42" xfId="1" applyNumberFormat="1" applyFont="1" applyBorder="1" applyAlignment="1">
      <alignment horizontal="center" vertical="center" shrinkToFit="1"/>
    </xf>
    <xf numFmtId="0" fontId="34" fillId="10" borderId="10" xfId="5" applyFont="1" applyFill="1" applyBorder="1" applyAlignment="1" applyProtection="1">
      <alignment horizontal="center" vertical="center" shrinkToFit="1"/>
      <protection locked="0"/>
    </xf>
    <xf numFmtId="0" fontId="34" fillId="10" borderId="11" xfId="5" applyFont="1" applyFill="1" applyBorder="1" applyAlignment="1" applyProtection="1">
      <alignment horizontal="center" vertical="center" shrinkToFit="1"/>
      <protection locked="0"/>
    </xf>
    <xf numFmtId="0" fontId="34" fillId="10" borderId="12" xfId="5" applyFont="1" applyFill="1" applyBorder="1" applyAlignment="1" applyProtection="1">
      <alignment horizontal="center" vertical="center" shrinkToFit="1"/>
      <protection locked="0"/>
    </xf>
    <xf numFmtId="0" fontId="34" fillId="10" borderId="14" xfId="5" applyFont="1" applyFill="1" applyBorder="1" applyAlignment="1" applyProtection="1">
      <alignment horizontal="center" vertical="center" shrinkToFit="1"/>
      <protection locked="0"/>
    </xf>
    <xf numFmtId="0" fontId="34" fillId="10" borderId="0" xfId="5" applyFont="1" applyFill="1" applyAlignment="1" applyProtection="1">
      <alignment horizontal="center" vertical="center" shrinkToFit="1"/>
      <protection locked="0"/>
    </xf>
    <xf numFmtId="0" fontId="34" fillId="10" borderId="15" xfId="5" applyFont="1" applyFill="1" applyBorder="1" applyAlignment="1" applyProtection="1">
      <alignment horizontal="center" vertical="center" shrinkToFit="1"/>
      <protection locked="0"/>
    </xf>
    <xf numFmtId="0" fontId="34" fillId="12" borderId="23" xfId="5" applyFont="1" applyFill="1" applyBorder="1" applyAlignment="1" applyProtection="1">
      <alignment horizontal="center" vertical="center" shrinkToFit="1"/>
      <protection locked="0"/>
    </xf>
    <xf numFmtId="0" fontId="34" fillId="12" borderId="43" xfId="5" applyFont="1" applyFill="1" applyBorder="1" applyAlignment="1" applyProtection="1">
      <alignment horizontal="center" vertical="center" shrinkToFit="1"/>
      <protection locked="0"/>
    </xf>
    <xf numFmtId="0" fontId="34" fillId="12" borderId="24" xfId="5" applyFont="1" applyFill="1" applyBorder="1" applyAlignment="1" applyProtection="1">
      <alignment horizontal="center" vertical="center" shrinkToFit="1"/>
      <protection locked="0"/>
    </xf>
    <xf numFmtId="0" fontId="34" fillId="0" borderId="138" xfId="5" applyFont="1" applyBorder="1" applyAlignment="1">
      <alignment horizontal="center" vertical="center" wrapText="1"/>
    </xf>
    <xf numFmtId="0" fontId="34" fillId="0" borderId="139" xfId="5" applyFont="1" applyBorder="1" applyAlignment="1">
      <alignment horizontal="center" vertical="center" wrapText="1"/>
    </xf>
    <xf numFmtId="0" fontId="34" fillId="0" borderId="113" xfId="5" applyFont="1" applyBorder="1" applyAlignment="1">
      <alignment horizontal="center" vertical="center"/>
    </xf>
    <xf numFmtId="0" fontId="34" fillId="0" borderId="123" xfId="5" applyFont="1" applyBorder="1" applyAlignment="1">
      <alignment horizontal="center" vertical="center"/>
    </xf>
    <xf numFmtId="0" fontId="34" fillId="10" borderId="97" xfId="5" applyFont="1" applyFill="1" applyBorder="1" applyAlignment="1" applyProtection="1">
      <alignment horizontal="center" vertical="center" shrinkToFit="1"/>
      <protection locked="0"/>
    </xf>
    <xf numFmtId="0" fontId="34" fillId="10" borderId="5" xfId="5" applyFont="1" applyFill="1" applyBorder="1" applyAlignment="1" applyProtection="1">
      <alignment horizontal="center" vertical="center" shrinkToFit="1"/>
      <protection locked="0"/>
    </xf>
    <xf numFmtId="0" fontId="34" fillId="10" borderId="100" xfId="5" applyFont="1" applyFill="1" applyBorder="1" applyAlignment="1" applyProtection="1">
      <alignment horizontal="center" vertical="center" shrinkToFit="1"/>
      <protection locked="0"/>
    </xf>
    <xf numFmtId="0" fontId="34" fillId="10" borderId="4" xfId="5" applyFont="1" applyFill="1" applyBorder="1" applyAlignment="1" applyProtection="1">
      <alignment horizontal="center" vertical="center" wrapText="1"/>
      <protection locked="0"/>
    </xf>
    <xf numFmtId="0" fontId="34" fillId="10" borderId="5" xfId="5" applyFont="1" applyFill="1" applyBorder="1" applyAlignment="1" applyProtection="1">
      <alignment horizontal="center" vertical="center" wrapText="1"/>
      <protection locked="0"/>
    </xf>
    <xf numFmtId="0" fontId="34" fillId="10" borderId="14" xfId="5" applyFont="1" applyFill="1" applyBorder="1" applyAlignment="1" applyProtection="1">
      <alignment horizontal="center" vertical="center" wrapText="1"/>
      <protection locked="0"/>
    </xf>
    <xf numFmtId="0" fontId="34" fillId="10" borderId="15" xfId="5" applyFont="1" applyFill="1" applyBorder="1" applyAlignment="1" applyProtection="1">
      <alignment horizontal="center" vertical="center" wrapText="1"/>
      <protection locked="0"/>
    </xf>
    <xf numFmtId="0" fontId="34" fillId="10" borderId="4" xfId="5" applyFont="1" applyFill="1" applyBorder="1" applyAlignment="1" applyProtection="1">
      <alignment horizontal="center" vertical="center" shrinkToFit="1"/>
      <protection locked="0"/>
    </xf>
    <xf numFmtId="0" fontId="34" fillId="10" borderId="6" xfId="5" applyFont="1" applyFill="1" applyBorder="1" applyAlignment="1" applyProtection="1">
      <alignment horizontal="center" vertical="center" shrinkToFit="1"/>
      <protection locked="0"/>
    </xf>
    <xf numFmtId="0" fontId="34" fillId="12" borderId="114" xfId="5" applyFont="1" applyFill="1" applyBorder="1" applyAlignment="1" applyProtection="1">
      <alignment horizontal="center" vertical="center" shrinkToFit="1"/>
      <protection locked="0"/>
    </xf>
    <xf numFmtId="0" fontId="34" fillId="12" borderId="115" xfId="5" applyFont="1" applyFill="1" applyBorder="1" applyAlignment="1" applyProtection="1">
      <alignment horizontal="center" vertical="center" shrinkToFit="1"/>
      <protection locked="0"/>
    </xf>
    <xf numFmtId="0" fontId="34" fillId="12" borderId="116" xfId="5" applyFont="1" applyFill="1" applyBorder="1" applyAlignment="1" applyProtection="1">
      <alignment horizontal="center" vertical="center" shrinkToFit="1"/>
      <protection locked="0"/>
    </xf>
    <xf numFmtId="0" fontId="34" fillId="0" borderId="120" xfId="5" applyFont="1" applyBorder="1" applyAlignment="1">
      <alignment horizontal="center" vertical="center" wrapText="1"/>
    </xf>
    <xf numFmtId="0" fontId="34" fillId="0" borderId="121" xfId="5" applyFont="1" applyBorder="1" applyAlignment="1">
      <alignment horizontal="center" vertical="center" wrapText="1"/>
    </xf>
    <xf numFmtId="0" fontId="42" fillId="10" borderId="0" xfId="5" applyFont="1" applyFill="1" applyAlignment="1" applyProtection="1">
      <alignment horizontal="center" vertical="center" shrinkToFit="1"/>
      <protection locked="0"/>
    </xf>
    <xf numFmtId="0" fontId="42" fillId="11" borderId="0" xfId="5" applyFont="1" applyFill="1" applyAlignment="1" applyProtection="1">
      <alignment horizontal="center" vertical="center" shrinkToFit="1"/>
      <protection locked="0"/>
    </xf>
    <xf numFmtId="0" fontId="42" fillId="12" borderId="0" xfId="5" applyFont="1" applyFill="1" applyAlignment="1" applyProtection="1">
      <alignment horizontal="center" vertical="center"/>
      <protection locked="0"/>
    </xf>
    <xf numFmtId="0" fontId="42" fillId="0" borderId="0" xfId="5" applyFont="1" applyAlignment="1">
      <alignment horizontal="center" vertical="center"/>
    </xf>
    <xf numFmtId="0" fontId="34" fillId="10" borderId="23" xfId="5" applyFont="1" applyFill="1" applyBorder="1" applyAlignment="1" applyProtection="1">
      <alignment horizontal="center" vertical="center"/>
      <protection locked="0"/>
    </xf>
    <xf numFmtId="0" fontId="34" fillId="11" borderId="43" xfId="5" applyFont="1" applyFill="1" applyBorder="1" applyAlignment="1" applyProtection="1">
      <alignment horizontal="center" vertical="center"/>
      <protection locked="0"/>
    </xf>
    <xf numFmtId="0" fontId="34" fillId="11" borderId="24" xfId="5" applyFont="1" applyFill="1" applyBorder="1" applyAlignment="1" applyProtection="1">
      <alignment horizontal="center" vertical="center"/>
      <protection locked="0"/>
    </xf>
    <xf numFmtId="0" fontId="34" fillId="0" borderId="6" xfId="5" quotePrefix="1" applyFont="1" applyBorder="1" applyAlignment="1">
      <alignment horizontal="center" vertical="center"/>
    </xf>
    <xf numFmtId="0" fontId="34" fillId="0" borderId="6" xfId="5" applyFont="1" applyBorder="1" applyAlignment="1">
      <alignment horizontal="center" vertical="center"/>
    </xf>
    <xf numFmtId="0" fontId="44" fillId="0" borderId="98" xfId="5" applyFont="1" applyBorder="1" applyAlignment="1">
      <alignment horizontal="center" vertical="center" wrapText="1"/>
    </xf>
    <xf numFmtId="0" fontId="44" fillId="0" borderId="8" xfId="5" applyFont="1" applyBorder="1" applyAlignment="1">
      <alignment horizontal="center" vertical="center" wrapText="1"/>
    </xf>
    <xf numFmtId="0" fontId="44" fillId="0" borderId="103" xfId="5" applyFont="1" applyBorder="1" applyAlignment="1">
      <alignment horizontal="center" vertical="center" wrapText="1"/>
    </xf>
    <xf numFmtId="0" fontId="44" fillId="0" borderId="17" xfId="5" applyFont="1" applyBorder="1" applyAlignment="1">
      <alignment horizontal="center" vertical="center" wrapText="1"/>
    </xf>
    <xf numFmtId="0" fontId="44" fillId="0" borderId="112" xfId="5" applyFont="1" applyBorder="1" applyAlignment="1">
      <alignment horizontal="center" vertical="center" wrapText="1"/>
    </xf>
    <xf numFmtId="0" fontId="44" fillId="0" borderId="28" xfId="5" applyFont="1" applyBorder="1" applyAlignment="1">
      <alignment horizontal="center" vertical="center" wrapText="1"/>
    </xf>
    <xf numFmtId="0" fontId="44" fillId="0" borderId="97" xfId="5" applyFont="1" applyBorder="1" applyAlignment="1">
      <alignment horizontal="center" vertical="center" wrapText="1"/>
    </xf>
    <xf numFmtId="0" fontId="44" fillId="0" borderId="100" xfId="5" applyFont="1" applyBorder="1" applyAlignment="1">
      <alignment horizontal="center" vertical="center" wrapText="1"/>
    </xf>
    <xf numFmtId="0" fontId="44" fillId="0" borderId="107" xfId="5" applyFont="1" applyBorder="1" applyAlignment="1">
      <alignment horizontal="center" vertical="center" wrapText="1"/>
    </xf>
    <xf numFmtId="0" fontId="34" fillId="0" borderId="97" xfId="5" applyFont="1" applyBorder="1" applyAlignment="1">
      <alignment horizontal="center" vertical="center" wrapText="1"/>
    </xf>
    <xf numFmtId="0" fontId="34" fillId="0" borderId="6" xfId="5" applyFont="1" applyBorder="1" applyAlignment="1">
      <alignment horizontal="center" vertical="center" wrapText="1"/>
    </xf>
    <xf numFmtId="0" fontId="34" fillId="0" borderId="8" xfId="5" applyFont="1" applyBorder="1" applyAlignment="1">
      <alignment horizontal="center" vertical="center" wrapText="1"/>
    </xf>
    <xf numFmtId="0" fontId="34" fillId="0" borderId="100" xfId="5" applyFont="1" applyBorder="1" applyAlignment="1">
      <alignment horizontal="center" vertical="center" wrapText="1"/>
    </xf>
    <xf numFmtId="0" fontId="34" fillId="0" borderId="0" xfId="5" applyFont="1" applyAlignment="1">
      <alignment horizontal="center" vertical="center" wrapText="1"/>
    </xf>
    <xf numFmtId="0" fontId="34" fillId="0" borderId="17" xfId="5" applyFont="1" applyBorder="1" applyAlignment="1">
      <alignment horizontal="center" vertical="center" wrapText="1"/>
    </xf>
    <xf numFmtId="0" fontId="34" fillId="0" borderId="107" xfId="5" applyFont="1" applyBorder="1" applyAlignment="1">
      <alignment horizontal="center" vertical="center" wrapText="1"/>
    </xf>
    <xf numFmtId="0" fontId="34" fillId="0" borderId="2" xfId="5" applyFont="1" applyBorder="1" applyAlignment="1">
      <alignment horizontal="center" vertical="center" wrapText="1"/>
    </xf>
    <xf numFmtId="0" fontId="34" fillId="0" borderId="28" xfId="5" applyFont="1" applyBorder="1" applyAlignment="1">
      <alignment horizontal="center" vertical="center" wrapText="1"/>
    </xf>
    <xf numFmtId="0" fontId="34" fillId="0" borderId="43" xfId="5" applyFont="1" applyBorder="1" applyAlignment="1">
      <alignment horizontal="center" vertical="center"/>
    </xf>
    <xf numFmtId="0" fontId="34" fillId="0" borderId="101" xfId="5" applyFont="1" applyBorder="1" applyAlignment="1">
      <alignment horizontal="center" vertical="center"/>
    </xf>
    <xf numFmtId="0" fontId="34" fillId="0" borderId="102" xfId="5" applyFont="1" applyBorder="1" applyAlignment="1">
      <alignment horizontal="center" vertical="center"/>
    </xf>
    <xf numFmtId="0" fontId="34" fillId="12" borderId="23" xfId="5" applyFont="1" applyFill="1" applyBorder="1" applyAlignment="1" applyProtection="1">
      <alignment horizontal="center" vertical="center"/>
      <protection locked="0"/>
    </xf>
    <xf numFmtId="0" fontId="34" fillId="12" borderId="24" xfId="5" applyFont="1" applyFill="1" applyBorder="1" applyAlignment="1" applyProtection="1">
      <alignment horizontal="center" vertical="center"/>
      <protection locked="0"/>
    </xf>
    <xf numFmtId="0" fontId="34" fillId="13" borderId="23" xfId="5" applyFont="1" applyFill="1" applyBorder="1" applyAlignment="1">
      <alignment horizontal="center" vertical="center"/>
    </xf>
    <xf numFmtId="0" fontId="34" fillId="13" borderId="24" xfId="5" applyFont="1" applyFill="1" applyBorder="1" applyAlignment="1">
      <alignment horizontal="center" vertical="center"/>
    </xf>
    <xf numFmtId="1" fontId="34" fillId="0" borderId="140" xfId="5" applyNumberFormat="1" applyFont="1" applyBorder="1" applyAlignment="1">
      <alignment horizontal="center" vertical="center" wrapText="1"/>
    </xf>
    <xf numFmtId="1" fontId="34" fillId="0" borderId="139" xfId="5" applyNumberFormat="1" applyFont="1" applyBorder="1" applyAlignment="1">
      <alignment horizontal="center" vertical="center" wrapText="1"/>
    </xf>
    <xf numFmtId="0" fontId="34" fillId="12" borderId="132" xfId="5" applyFont="1" applyFill="1" applyBorder="1" applyAlignment="1" applyProtection="1">
      <alignment horizontal="left" vertical="center" wrapText="1"/>
      <protection locked="0"/>
    </xf>
    <xf numFmtId="0" fontId="34" fillId="12" borderId="11" xfId="5" applyFont="1" applyFill="1" applyBorder="1" applyAlignment="1" applyProtection="1">
      <alignment horizontal="left" vertical="center" wrapText="1"/>
      <protection locked="0"/>
    </xf>
    <xf numFmtId="0" fontId="34" fillId="12" borderId="133" xfId="5" applyFont="1" applyFill="1" applyBorder="1" applyAlignment="1" applyProtection="1">
      <alignment horizontal="left" vertical="center" wrapText="1"/>
      <protection locked="0"/>
    </xf>
    <xf numFmtId="0" fontId="34" fillId="12" borderId="100" xfId="5" applyFont="1" applyFill="1" applyBorder="1" applyAlignment="1" applyProtection="1">
      <alignment horizontal="left" vertical="center" wrapText="1"/>
      <protection locked="0"/>
    </xf>
    <xf numFmtId="0" fontId="34" fillId="12" borderId="0" xfId="5" applyFont="1" applyFill="1" applyAlignment="1" applyProtection="1">
      <alignment horizontal="left" vertical="center" wrapText="1"/>
      <protection locked="0"/>
    </xf>
    <xf numFmtId="0" fontId="34" fillId="12" borderId="17" xfId="5" applyFont="1" applyFill="1" applyBorder="1" applyAlignment="1" applyProtection="1">
      <alignment horizontal="left" vertical="center" wrapText="1"/>
      <protection locked="0"/>
    </xf>
    <xf numFmtId="183" fontId="34" fillId="0" borderId="130" xfId="5" applyNumberFormat="1" applyFont="1" applyBorder="1" applyAlignment="1">
      <alignment horizontal="center" vertical="center" wrapText="1"/>
    </xf>
    <xf numFmtId="183" fontId="34" fillId="0" borderId="126" xfId="5" applyNumberFormat="1" applyFont="1" applyBorder="1" applyAlignment="1">
      <alignment horizontal="center" vertical="center" wrapText="1"/>
    </xf>
    <xf numFmtId="183" fontId="34" fillId="0" borderId="131" xfId="5" applyNumberFormat="1" applyFont="1" applyBorder="1" applyAlignment="1">
      <alignment horizontal="center" vertical="center" wrapText="1"/>
    </xf>
    <xf numFmtId="0" fontId="34" fillId="10" borderId="132" xfId="5" applyFont="1" applyFill="1" applyBorder="1" applyAlignment="1" applyProtection="1">
      <alignment horizontal="center" vertical="center" shrinkToFit="1"/>
      <protection locked="0"/>
    </xf>
    <xf numFmtId="0" fontId="34" fillId="10" borderId="10" xfId="5" applyFont="1" applyFill="1" applyBorder="1" applyAlignment="1" applyProtection="1">
      <alignment horizontal="center" vertical="center" wrapText="1"/>
      <protection locked="0"/>
    </xf>
    <xf numFmtId="0" fontId="34" fillId="10" borderId="12" xfId="5" applyFont="1" applyFill="1" applyBorder="1" applyAlignment="1" applyProtection="1">
      <alignment horizontal="center" vertical="center" wrapText="1"/>
      <protection locked="0"/>
    </xf>
    <xf numFmtId="0" fontId="34" fillId="0" borderId="96" xfId="5" applyFont="1" applyBorder="1" applyAlignment="1">
      <alignment horizontal="center" vertical="center"/>
    </xf>
    <xf numFmtId="0" fontId="34" fillId="0" borderId="99" xfId="5" applyFont="1" applyBorder="1" applyAlignment="1">
      <alignment horizontal="center" vertical="center"/>
    </xf>
    <xf numFmtId="0" fontId="34" fillId="0" borderId="106" xfId="5" applyFont="1" applyBorder="1" applyAlignment="1">
      <alignment horizontal="center" vertical="center"/>
    </xf>
    <xf numFmtId="0" fontId="34" fillId="0" borderId="5" xfId="5" applyFont="1" applyBorder="1" applyAlignment="1">
      <alignment horizontal="center" vertical="center" wrapText="1"/>
    </xf>
    <xf numFmtId="0" fontId="34" fillId="0" borderId="15" xfId="5" applyFont="1" applyBorder="1" applyAlignment="1">
      <alignment horizontal="center" vertical="center" wrapText="1"/>
    </xf>
    <xf numFmtId="0" fontId="34" fillId="0" borderId="27" xfId="5" applyFont="1" applyBorder="1" applyAlignment="1">
      <alignment horizontal="center" vertical="center" wrapText="1"/>
    </xf>
    <xf numFmtId="0" fontId="43" fillId="0" borderId="4" xfId="5" applyFont="1" applyBorder="1" applyAlignment="1">
      <alignment horizontal="center" vertical="center" wrapText="1"/>
    </xf>
    <xf numFmtId="0" fontId="43" fillId="0" borderId="5" xfId="5" applyFont="1" applyBorder="1" applyAlignment="1">
      <alignment horizontal="center" vertical="center" wrapText="1"/>
    </xf>
    <xf numFmtId="0" fontId="43" fillId="0" borderId="14" xfId="5" applyFont="1" applyBorder="1" applyAlignment="1">
      <alignment horizontal="center" vertical="center" wrapText="1"/>
    </xf>
    <xf numFmtId="0" fontId="43" fillId="0" borderId="15" xfId="5" applyFont="1" applyBorder="1" applyAlignment="1">
      <alignment horizontal="center" vertical="center" wrapText="1"/>
    </xf>
    <xf numFmtId="0" fontId="43" fillId="0" borderId="26" xfId="5" applyFont="1" applyBorder="1" applyAlignment="1">
      <alignment horizontal="center" vertical="center" wrapText="1"/>
    </xf>
    <xf numFmtId="0" fontId="43" fillId="0" borderId="27" xfId="5" applyFont="1" applyBorder="1" applyAlignment="1">
      <alignment horizontal="center" vertical="center" wrapText="1"/>
    </xf>
    <xf numFmtId="0" fontId="34" fillId="0" borderId="4" xfId="5" applyFont="1" applyBorder="1" applyAlignment="1">
      <alignment horizontal="center" vertical="center" wrapText="1"/>
    </xf>
    <xf numFmtId="0" fontId="34" fillId="0" borderId="14" xfId="5" applyFont="1" applyBorder="1" applyAlignment="1">
      <alignment horizontal="center" vertical="center" wrapText="1"/>
    </xf>
    <xf numFmtId="0" fontId="34" fillId="0" borderId="26" xfId="5" applyFont="1" applyBorder="1" applyAlignment="1">
      <alignment horizontal="center" vertical="center" wrapText="1"/>
    </xf>
    <xf numFmtId="1" fontId="34" fillId="0" borderId="122" xfId="5" applyNumberFormat="1" applyFont="1" applyBorder="1" applyAlignment="1">
      <alignment horizontal="center" vertical="center" wrapText="1"/>
    </xf>
    <xf numFmtId="1" fontId="34" fillId="0" borderId="121" xfId="5" applyNumberFormat="1" applyFont="1" applyBorder="1" applyAlignment="1">
      <alignment horizontal="center" vertical="center" wrapText="1"/>
    </xf>
    <xf numFmtId="0" fontId="34" fillId="12" borderId="97" xfId="5" applyFont="1" applyFill="1" applyBorder="1" applyAlignment="1" applyProtection="1">
      <alignment horizontal="left" vertical="center" wrapText="1"/>
      <protection locked="0"/>
    </xf>
    <xf numFmtId="0" fontId="34" fillId="12" borderId="6" xfId="5" applyFont="1" applyFill="1" applyBorder="1" applyAlignment="1" applyProtection="1">
      <alignment horizontal="left" vertical="center" wrapText="1"/>
      <protection locked="0"/>
    </xf>
    <xf numFmtId="0" fontId="34" fillId="12" borderId="8" xfId="5" applyFont="1" applyFill="1" applyBorder="1" applyAlignment="1" applyProtection="1">
      <alignment horizontal="left" vertical="center" wrapText="1"/>
      <protection locked="0"/>
    </xf>
    <xf numFmtId="0" fontId="34" fillId="12" borderId="144" xfId="5" applyFont="1" applyFill="1" applyBorder="1" applyAlignment="1" applyProtection="1">
      <alignment horizontal="left" vertical="center" wrapText="1"/>
      <protection locked="0"/>
    </xf>
    <xf numFmtId="0" fontId="34" fillId="12" borderId="55" xfId="5" applyFont="1" applyFill="1" applyBorder="1" applyAlignment="1" applyProtection="1">
      <alignment horizontal="left" vertical="center" wrapText="1"/>
      <protection locked="0"/>
    </xf>
    <xf numFmtId="0" fontId="34" fillId="12" borderId="147" xfId="5" applyFont="1" applyFill="1" applyBorder="1" applyAlignment="1" applyProtection="1">
      <alignment horizontal="left" vertical="center" wrapText="1"/>
      <protection locked="0"/>
    </xf>
    <xf numFmtId="183" fontId="34" fillId="0" borderId="145" xfId="5" applyNumberFormat="1" applyFont="1" applyBorder="1" applyAlignment="1">
      <alignment horizontal="center" vertical="center" wrapText="1"/>
    </xf>
    <xf numFmtId="183" fontId="34" fillId="0" borderId="143" xfId="5" applyNumberFormat="1" applyFont="1" applyBorder="1" applyAlignment="1">
      <alignment horizontal="center" vertical="center" wrapText="1"/>
    </xf>
    <xf numFmtId="183" fontId="34" fillId="0" borderId="146" xfId="5" applyNumberFormat="1" applyFont="1" applyBorder="1" applyAlignment="1">
      <alignment horizontal="center" vertical="center" wrapText="1"/>
    </xf>
    <xf numFmtId="0" fontId="34" fillId="10" borderId="144" xfId="5" applyFont="1" applyFill="1" applyBorder="1" applyAlignment="1" applyProtection="1">
      <alignment horizontal="center" vertical="center" shrinkToFit="1"/>
      <protection locked="0"/>
    </xf>
    <xf numFmtId="0" fontId="34" fillId="10" borderId="56" xfId="5" applyFont="1" applyFill="1" applyBorder="1" applyAlignment="1" applyProtection="1">
      <alignment horizontal="center" vertical="center" shrinkToFit="1"/>
      <protection locked="0"/>
    </xf>
    <xf numFmtId="0" fontId="34" fillId="10" borderId="54" xfId="5" applyFont="1" applyFill="1" applyBorder="1" applyAlignment="1" applyProtection="1">
      <alignment horizontal="center" vertical="center" wrapText="1"/>
      <protection locked="0"/>
    </xf>
    <xf numFmtId="0" fontId="34" fillId="10" borderId="56" xfId="5" applyFont="1" applyFill="1" applyBorder="1" applyAlignment="1" applyProtection="1">
      <alignment horizontal="center" vertical="center" wrapText="1"/>
      <protection locked="0"/>
    </xf>
    <xf numFmtId="0" fontId="34" fillId="10" borderId="54" xfId="5" applyFont="1" applyFill="1" applyBorder="1" applyAlignment="1" applyProtection="1">
      <alignment horizontal="center" vertical="center" shrinkToFit="1"/>
      <protection locked="0"/>
    </xf>
    <xf numFmtId="0" fontId="34" fillId="10" borderId="55" xfId="5" applyFont="1" applyFill="1" applyBorder="1" applyAlignment="1" applyProtection="1">
      <alignment horizontal="center" vertical="center" shrinkToFit="1"/>
      <protection locked="0"/>
    </xf>
    <xf numFmtId="0" fontId="34" fillId="0" borderId="148" xfId="5" applyFont="1" applyBorder="1" applyAlignment="1">
      <alignment horizontal="center" vertical="center"/>
    </xf>
    <xf numFmtId="0" fontId="34" fillId="10" borderId="107" xfId="5" applyFont="1" applyFill="1" applyBorder="1" applyAlignment="1" applyProtection="1">
      <alignment horizontal="center" vertical="center" shrinkToFit="1"/>
      <protection locked="0"/>
    </xf>
    <xf numFmtId="0" fontId="34" fillId="10" borderId="27" xfId="5" applyFont="1" applyFill="1" applyBorder="1" applyAlignment="1" applyProtection="1">
      <alignment horizontal="center" vertical="center" shrinkToFit="1"/>
      <protection locked="0"/>
    </xf>
    <xf numFmtId="0" fontId="34" fillId="10" borderId="26" xfId="5" applyFont="1" applyFill="1" applyBorder="1" applyAlignment="1" applyProtection="1">
      <alignment horizontal="center" vertical="center" wrapText="1"/>
      <protection locked="0"/>
    </xf>
    <xf numFmtId="0" fontId="34" fillId="10" borderId="27" xfId="5" applyFont="1" applyFill="1" applyBorder="1" applyAlignment="1" applyProtection="1">
      <alignment horizontal="center" vertical="center" wrapText="1"/>
      <protection locked="0"/>
    </xf>
    <xf numFmtId="0" fontId="34" fillId="10" borderId="26" xfId="5" applyFont="1" applyFill="1" applyBorder="1" applyAlignment="1" applyProtection="1">
      <alignment horizontal="center" vertical="center" shrinkToFit="1"/>
      <protection locked="0"/>
    </xf>
    <xf numFmtId="0" fontId="34" fillId="10" borderId="2" xfId="5" applyFont="1" applyFill="1" applyBorder="1" applyAlignment="1" applyProtection="1">
      <alignment horizontal="center" vertical="center" shrinkToFit="1"/>
      <protection locked="0"/>
    </xf>
    <xf numFmtId="0" fontId="34" fillId="12" borderId="149" xfId="5" applyFont="1" applyFill="1" applyBorder="1" applyAlignment="1" applyProtection="1">
      <alignment horizontal="center" vertical="center" shrinkToFit="1"/>
      <protection locked="0"/>
    </xf>
    <xf numFmtId="0" fontId="34" fillId="12" borderId="150" xfId="5" applyFont="1" applyFill="1" applyBorder="1" applyAlignment="1" applyProtection="1">
      <alignment horizontal="center" vertical="center" shrinkToFit="1"/>
      <protection locked="0"/>
    </xf>
    <xf numFmtId="0" fontId="34" fillId="12" borderId="108" xfId="5" applyFont="1" applyFill="1" applyBorder="1" applyAlignment="1" applyProtection="1">
      <alignment horizontal="center" vertical="center" shrinkToFit="1"/>
      <protection locked="0"/>
    </xf>
    <xf numFmtId="0" fontId="44" fillId="0" borderId="0" xfId="5" applyFont="1" applyAlignment="1">
      <alignment horizontal="center" vertical="center"/>
    </xf>
    <xf numFmtId="0" fontId="44" fillId="0" borderId="0" xfId="5" applyFont="1" applyAlignment="1">
      <alignment horizontal="center" vertical="center" wrapText="1"/>
    </xf>
    <xf numFmtId="0" fontId="44" fillId="13" borderId="0" xfId="5" applyFont="1" applyFill="1" applyAlignment="1" applyProtection="1">
      <alignment horizontal="center" vertical="center" wrapText="1"/>
      <protection locked="0"/>
    </xf>
    <xf numFmtId="0" fontId="43" fillId="0" borderId="55" xfId="5" applyFont="1" applyBorder="1" applyAlignment="1">
      <alignment horizontal="center" vertical="center"/>
    </xf>
    <xf numFmtId="185" fontId="43" fillId="13" borderId="1" xfId="5" applyNumberFormat="1" applyFont="1" applyFill="1" applyBorder="1" applyAlignment="1">
      <alignment horizontal="center" vertical="center"/>
    </xf>
    <xf numFmtId="0" fontId="34" fillId="12" borderId="107" xfId="5" applyFont="1" applyFill="1" applyBorder="1" applyAlignment="1" applyProtection="1">
      <alignment horizontal="left" vertical="center" wrapText="1"/>
      <protection locked="0"/>
    </xf>
    <xf numFmtId="0" fontId="34" fillId="12" borderId="2" xfId="5" applyFont="1" applyFill="1" applyBorder="1" applyAlignment="1" applyProtection="1">
      <alignment horizontal="left" vertical="center" wrapText="1"/>
      <protection locked="0"/>
    </xf>
    <xf numFmtId="0" fontId="34" fillId="12" borderId="28" xfId="5" applyFont="1" applyFill="1" applyBorder="1" applyAlignment="1" applyProtection="1">
      <alignment horizontal="left" vertical="center" wrapText="1"/>
      <protection locked="0"/>
    </xf>
    <xf numFmtId="183" fontId="34" fillId="0" borderId="157" xfId="5" applyNumberFormat="1" applyFont="1" applyBorder="1" applyAlignment="1">
      <alignment horizontal="center" vertical="center" wrapText="1"/>
    </xf>
    <xf numFmtId="183" fontId="34" fillId="0" borderId="153" xfId="5" applyNumberFormat="1" applyFont="1" applyBorder="1" applyAlignment="1">
      <alignment horizontal="center" vertical="center" wrapText="1"/>
    </xf>
    <xf numFmtId="183" fontId="34" fillId="0" borderId="158" xfId="5" applyNumberFormat="1" applyFont="1" applyBorder="1" applyAlignment="1">
      <alignment horizontal="center" vertical="center" wrapText="1"/>
    </xf>
    <xf numFmtId="0" fontId="44" fillId="13" borderId="0" xfId="5" applyFont="1" applyFill="1" applyAlignment="1" applyProtection="1">
      <alignment horizontal="left" vertical="center" wrapText="1"/>
      <protection locked="0"/>
    </xf>
    <xf numFmtId="0" fontId="43" fillId="0" borderId="0" xfId="5" applyFont="1" applyAlignment="1">
      <alignment horizontal="center" vertical="center"/>
    </xf>
    <xf numFmtId="184" fontId="43" fillId="0" borderId="1" xfId="6" applyNumberFormat="1" applyFont="1" applyFill="1" applyBorder="1" applyAlignment="1">
      <alignment horizontal="right" vertical="center"/>
    </xf>
    <xf numFmtId="184" fontId="43" fillId="12" borderId="1" xfId="5" applyNumberFormat="1" applyFont="1" applyFill="1" applyBorder="1" applyAlignment="1" applyProtection="1">
      <alignment horizontal="right" vertical="center"/>
      <protection locked="0"/>
    </xf>
    <xf numFmtId="184" fontId="43" fillId="12" borderId="23" xfId="5" applyNumberFormat="1" applyFont="1" applyFill="1" applyBorder="1" applyAlignment="1" applyProtection="1">
      <alignment horizontal="right" vertical="center"/>
      <protection locked="0"/>
    </xf>
    <xf numFmtId="184" fontId="43" fillId="12" borderId="24" xfId="5" applyNumberFormat="1" applyFont="1" applyFill="1" applyBorder="1" applyAlignment="1" applyProtection="1">
      <alignment horizontal="right" vertical="center"/>
      <protection locked="0"/>
    </xf>
    <xf numFmtId="185" fontId="43" fillId="0" borderId="1" xfId="5" applyNumberFormat="1" applyFont="1" applyBorder="1" applyAlignment="1">
      <alignment horizontal="center" vertical="center"/>
    </xf>
    <xf numFmtId="0" fontId="43" fillId="0" borderId="1" xfId="5" applyFont="1" applyBorder="1" applyAlignment="1">
      <alignment horizontal="center" vertical="center"/>
    </xf>
    <xf numFmtId="184" fontId="43" fillId="0" borderId="1" xfId="5" applyNumberFormat="1" applyFont="1" applyBorder="1" applyAlignment="1">
      <alignment horizontal="right" vertical="center"/>
    </xf>
    <xf numFmtId="184" fontId="43" fillId="12" borderId="1" xfId="6" applyNumberFormat="1" applyFont="1" applyFill="1" applyBorder="1" applyAlignment="1" applyProtection="1">
      <alignment horizontal="right" vertical="center"/>
      <protection locked="0"/>
    </xf>
    <xf numFmtId="184" fontId="43" fillId="0" borderId="23" xfId="5" applyNumberFormat="1" applyFont="1" applyBorder="1" applyAlignment="1">
      <alignment horizontal="center" vertical="center"/>
    </xf>
    <xf numFmtId="184" fontId="43" fillId="0" borderId="24" xfId="5" applyNumberFormat="1" applyFont="1" applyBorder="1" applyAlignment="1">
      <alignment horizontal="center" vertical="center"/>
    </xf>
    <xf numFmtId="180" fontId="43" fillId="0" borderId="1" xfId="5" applyNumberFormat="1" applyFont="1" applyBorder="1" applyAlignment="1">
      <alignment horizontal="center" vertical="center"/>
    </xf>
    <xf numFmtId="0" fontId="43" fillId="13" borderId="1" xfId="5" applyFont="1" applyFill="1" applyBorder="1" applyAlignment="1">
      <alignment horizontal="center" vertical="center"/>
    </xf>
    <xf numFmtId="180" fontId="43" fillId="13" borderId="1" xfId="5" applyNumberFormat="1" applyFont="1" applyFill="1" applyBorder="1" applyAlignment="1">
      <alignment horizontal="center" vertical="center"/>
    </xf>
    <xf numFmtId="0" fontId="43" fillId="12" borderId="23" xfId="5" applyFont="1" applyFill="1" applyBorder="1" applyAlignment="1" applyProtection="1">
      <alignment horizontal="center" vertical="center"/>
      <protection locked="0"/>
    </xf>
    <xf numFmtId="0" fontId="43" fillId="12" borderId="24" xfId="5" applyFont="1" applyFill="1" applyBorder="1" applyAlignment="1" applyProtection="1">
      <alignment horizontal="center" vertical="center"/>
      <protection locked="0"/>
    </xf>
    <xf numFmtId="0" fontId="43" fillId="13" borderId="23" xfId="5" applyFont="1" applyFill="1" applyBorder="1" applyAlignment="1">
      <alignment horizontal="center" vertical="center"/>
    </xf>
    <xf numFmtId="0" fontId="43" fillId="13" borderId="24" xfId="5" applyFont="1" applyFill="1" applyBorder="1" applyAlignment="1">
      <alignment horizontal="center" vertical="center"/>
    </xf>
    <xf numFmtId="184" fontId="43" fillId="0" borderId="23" xfId="5" applyNumberFormat="1" applyFont="1" applyBorder="1" applyAlignment="1">
      <alignment horizontal="right" vertical="center"/>
    </xf>
    <xf numFmtId="184" fontId="43" fillId="0" borderId="24" xfId="5" applyNumberFormat="1" applyFont="1" applyBorder="1" applyAlignment="1">
      <alignment horizontal="right" vertical="center"/>
    </xf>
    <xf numFmtId="184" fontId="43" fillId="0" borderId="1" xfId="5" applyNumberFormat="1" applyFont="1" applyBorder="1" applyAlignment="1">
      <alignment horizontal="center" vertical="center"/>
    </xf>
    <xf numFmtId="0" fontId="40" fillId="13" borderId="1" xfId="5" applyFont="1" applyFill="1" applyBorder="1" applyAlignment="1">
      <alignment horizontal="center" vertical="center"/>
    </xf>
    <xf numFmtId="0" fontId="1" fillId="13" borderId="167" xfId="5" applyFill="1" applyBorder="1" applyAlignment="1">
      <alignment horizontal="center" vertical="center"/>
    </xf>
    <xf numFmtId="0" fontId="1" fillId="13" borderId="170" xfId="5" applyFill="1" applyBorder="1" applyAlignment="1">
      <alignment horizontal="center" vertical="center"/>
    </xf>
    <xf numFmtId="0" fontId="1" fillId="13" borderId="148" xfId="5" applyFill="1" applyBorder="1" applyAlignment="1">
      <alignment horizontal="center" vertical="center"/>
    </xf>
    <xf numFmtId="0" fontId="44" fillId="13" borderId="0" xfId="5" applyFont="1" applyFill="1" applyAlignment="1">
      <alignment horizontal="left" vertical="center" indent="1"/>
    </xf>
    <xf numFmtId="0" fontId="43" fillId="0" borderId="10" xfId="4" applyFont="1" applyBorder="1" applyAlignment="1">
      <alignment horizontal="left" vertical="top"/>
    </xf>
    <xf numFmtId="0" fontId="43" fillId="0" borderId="11" xfId="4" applyFont="1" applyBorder="1" applyAlignment="1">
      <alignment horizontal="left" vertical="top"/>
    </xf>
    <xf numFmtId="0" fontId="43" fillId="0" borderId="12" xfId="4" applyFont="1" applyBorder="1" applyAlignment="1">
      <alignment horizontal="left" vertical="top"/>
    </xf>
    <xf numFmtId="0" fontId="43" fillId="0" borderId="14" xfId="4" applyFont="1" applyBorder="1" applyAlignment="1">
      <alignment horizontal="left" vertical="top"/>
    </xf>
    <xf numFmtId="0" fontId="43" fillId="0" borderId="0" xfId="4" applyFont="1" applyAlignment="1">
      <alignment horizontal="left" vertical="top"/>
    </xf>
    <xf numFmtId="0" fontId="43" fillId="0" borderId="15" xfId="4" applyFont="1" applyBorder="1" applyAlignment="1">
      <alignment horizontal="left" vertical="top"/>
    </xf>
    <xf numFmtId="0" fontId="43" fillId="0" borderId="54" xfId="4" applyFont="1" applyBorder="1" applyAlignment="1">
      <alignment horizontal="left" vertical="top"/>
    </xf>
    <xf numFmtId="0" fontId="43" fillId="0" borderId="55" xfId="4" applyFont="1" applyBorder="1" applyAlignment="1">
      <alignment horizontal="left" vertical="top"/>
    </xf>
    <xf numFmtId="0" fontId="43" fillId="0" borderId="56" xfId="4" applyFont="1" applyBorder="1" applyAlignment="1">
      <alignment horizontal="left" vertical="top"/>
    </xf>
    <xf numFmtId="0" fontId="43" fillId="0" borderId="10" xfId="4" applyFont="1" applyBorder="1" applyAlignment="1">
      <alignment horizontal="left" vertical="center"/>
    </xf>
    <xf numFmtId="0" fontId="43" fillId="0" borderId="11" xfId="4" applyFont="1" applyBorder="1" applyAlignment="1">
      <alignment horizontal="left" vertical="center"/>
    </xf>
    <xf numFmtId="0" fontId="43" fillId="0" borderId="12" xfId="4" applyFont="1" applyBorder="1" applyAlignment="1">
      <alignment horizontal="left" vertical="center"/>
    </xf>
    <xf numFmtId="0" fontId="43" fillId="0" borderId="23" xfId="4" applyFont="1" applyBorder="1" applyAlignment="1">
      <alignment horizontal="left" vertical="center"/>
    </xf>
    <xf numFmtId="0" fontId="43" fillId="0" borderId="43" xfId="4" applyFont="1" applyBorder="1" applyAlignment="1">
      <alignment horizontal="left" vertical="center"/>
    </xf>
    <xf numFmtId="0" fontId="43" fillId="0" borderId="24" xfId="4" applyFont="1" applyBorder="1" applyAlignment="1">
      <alignment horizontal="left" vertical="center"/>
    </xf>
    <xf numFmtId="0" fontId="43" fillId="0" borderId="0" xfId="4" applyFont="1" applyAlignment="1">
      <alignment horizontal="center" vertical="center"/>
    </xf>
    <xf numFmtId="0" fontId="43" fillId="0" borderId="0" xfId="4" applyFont="1" applyAlignment="1">
      <alignment horizontal="right" vertical="center"/>
    </xf>
    <xf numFmtId="0" fontId="43" fillId="0" borderId="23" xfId="4" applyFont="1" applyBorder="1" applyAlignment="1">
      <alignment horizontal="center" vertical="center"/>
    </xf>
    <xf numFmtId="0" fontId="43" fillId="0" borderId="43" xfId="4" applyFont="1" applyBorder="1" applyAlignment="1">
      <alignment horizontal="center" vertical="center"/>
    </xf>
    <xf numFmtId="0" fontId="43" fillId="0" borderId="24" xfId="4" applyFont="1" applyBorder="1" applyAlignment="1">
      <alignment horizontal="center" vertical="center"/>
    </xf>
    <xf numFmtId="0" fontId="3" fillId="0" borderId="14" xfId="4" applyBorder="1" applyAlignment="1">
      <alignment horizontal="left" vertical="top"/>
    </xf>
    <xf numFmtId="0" fontId="3" fillId="0" borderId="0" xfId="4" applyAlignment="1">
      <alignment horizontal="left" vertical="top"/>
    </xf>
    <xf numFmtId="0" fontId="3" fillId="0" borderId="15" xfId="4" applyBorder="1" applyAlignment="1">
      <alignment horizontal="left" vertical="top"/>
    </xf>
    <xf numFmtId="0" fontId="3" fillId="0" borderId="54" xfId="4" applyBorder="1" applyAlignment="1">
      <alignment horizontal="left" vertical="top"/>
    </xf>
    <xf numFmtId="0" fontId="3" fillId="0" borderId="55" xfId="4" applyBorder="1" applyAlignment="1">
      <alignment horizontal="left" vertical="top"/>
    </xf>
    <xf numFmtId="0" fontId="3" fillId="0" borderId="56" xfId="4" applyBorder="1" applyAlignment="1">
      <alignment horizontal="left" vertical="top"/>
    </xf>
    <xf numFmtId="0" fontId="3" fillId="0" borderId="172" xfId="4" applyBorder="1" applyAlignment="1">
      <alignment horizontal="left" vertical="top"/>
    </xf>
    <xf numFmtId="0" fontId="3" fillId="0" borderId="173" xfId="4" applyBorder="1" applyAlignment="1">
      <alignment horizontal="left" vertical="top"/>
    </xf>
    <xf numFmtId="0" fontId="3" fillId="0" borderId="174" xfId="4" applyBorder="1" applyAlignment="1">
      <alignment horizontal="left" vertical="top"/>
    </xf>
    <xf numFmtId="0" fontId="43" fillId="0" borderId="29" xfId="4" applyFont="1" applyBorder="1" applyAlignment="1">
      <alignment horizontal="left" vertical="center"/>
    </xf>
    <xf numFmtId="0" fontId="43" fillId="0" borderId="66" xfId="4" applyFont="1" applyBorder="1" applyAlignment="1">
      <alignment horizontal="left" vertical="center"/>
    </xf>
    <xf numFmtId="0" fontId="43" fillId="0" borderId="30" xfId="4" applyFont="1" applyBorder="1" applyAlignment="1">
      <alignment horizontal="left" vertical="center"/>
    </xf>
    <xf numFmtId="0" fontId="43" fillId="0" borderId="71" xfId="4" applyFont="1" applyBorder="1" applyAlignment="1">
      <alignment horizontal="left" vertical="center"/>
    </xf>
    <xf numFmtId="0" fontId="43" fillId="0" borderId="72" xfId="4" applyFont="1" applyBorder="1" applyAlignment="1">
      <alignment horizontal="left" vertical="center"/>
    </xf>
    <xf numFmtId="0" fontId="43" fillId="0" borderId="73" xfId="4" applyFont="1" applyBorder="1" applyAlignment="1">
      <alignment horizontal="left" vertical="center"/>
    </xf>
    <xf numFmtId="0" fontId="43" fillId="0" borderId="175" xfId="4" applyFont="1" applyBorder="1" applyAlignment="1">
      <alignment horizontal="center" vertical="top"/>
    </xf>
    <xf numFmtId="0" fontId="3" fillId="0" borderId="43" xfId="4" applyBorder="1" applyAlignment="1">
      <alignment horizontal="left" vertical="top"/>
    </xf>
    <xf numFmtId="0" fontId="43" fillId="0" borderId="54" xfId="4" applyFont="1" applyBorder="1" applyAlignment="1">
      <alignment horizontal="left" vertical="center"/>
    </xf>
    <xf numFmtId="0" fontId="43" fillId="0" borderId="55" xfId="4" applyFont="1" applyBorder="1" applyAlignment="1">
      <alignment horizontal="left" vertical="center"/>
    </xf>
    <xf numFmtId="0" fontId="43" fillId="0" borderId="56" xfId="4" applyFont="1" applyBorder="1" applyAlignment="1">
      <alignment horizontal="left" vertical="center"/>
    </xf>
    <xf numFmtId="0" fontId="43" fillId="0" borderId="10" xfId="4" applyFont="1" applyBorder="1" applyAlignment="1">
      <alignment horizontal="left" vertical="top" wrapText="1"/>
    </xf>
    <xf numFmtId="0" fontId="32" fillId="0" borderId="10" xfId="2" applyFont="1" applyBorder="1" applyAlignment="1">
      <alignment horizontal="left" vertical="center"/>
    </xf>
    <xf numFmtId="0" fontId="32" fillId="0" borderId="11" xfId="2" applyFont="1" applyBorder="1" applyAlignment="1">
      <alignment horizontal="left" vertical="center"/>
    </xf>
    <xf numFmtId="0" fontId="32" fillId="0" borderId="12" xfId="2" applyFont="1" applyBorder="1" applyAlignment="1">
      <alignment horizontal="left" vertical="center"/>
    </xf>
    <xf numFmtId="0" fontId="32" fillId="0" borderId="0" xfId="2" applyFont="1" applyAlignment="1">
      <alignment horizontal="right" vertical="center"/>
    </xf>
    <xf numFmtId="0" fontId="32" fillId="0" borderId="0" xfId="2" applyFont="1" applyAlignment="1">
      <alignment horizontal="center" vertical="center"/>
    </xf>
    <xf numFmtId="0" fontId="44" fillId="0" borderId="0" xfId="2" applyFont="1" applyAlignment="1">
      <alignment horizontal="right"/>
    </xf>
    <xf numFmtId="0" fontId="32" fillId="0" borderId="23" xfId="2" applyFont="1" applyBorder="1" applyAlignment="1">
      <alignment horizontal="center" vertical="center"/>
    </xf>
    <xf numFmtId="0" fontId="32" fillId="0" borderId="43" xfId="2" applyFont="1" applyBorder="1" applyAlignment="1">
      <alignment horizontal="center" vertical="center"/>
    </xf>
    <xf numFmtId="0" fontId="32" fillId="0" borderId="24" xfId="2" applyFont="1" applyBorder="1" applyAlignment="1">
      <alignment horizontal="center" vertical="center"/>
    </xf>
    <xf numFmtId="0" fontId="32" fillId="9" borderId="23" xfId="2" applyFont="1" applyFill="1" applyBorder="1" applyAlignment="1">
      <alignment horizontal="center" vertical="center"/>
    </xf>
    <xf numFmtId="0" fontId="32" fillId="9" borderId="43" xfId="2" applyFont="1" applyFill="1" applyBorder="1" applyAlignment="1">
      <alignment horizontal="center" vertical="center"/>
    </xf>
    <xf numFmtId="0" fontId="32" fillId="9" borderId="24" xfId="2" applyFont="1" applyFill="1" applyBorder="1" applyAlignment="1">
      <alignment horizontal="center" vertical="center"/>
    </xf>
    <xf numFmtId="0" fontId="32" fillId="0" borderId="1" xfId="2" applyFont="1" applyBorder="1" applyAlignment="1">
      <alignment horizontal="left" vertical="center" wrapText="1"/>
    </xf>
    <xf numFmtId="0" fontId="32" fillId="9" borderId="1" xfId="2" applyFont="1" applyFill="1" applyBorder="1" applyAlignment="1">
      <alignment horizontal="center" vertical="center"/>
    </xf>
    <xf numFmtId="0" fontId="32" fillId="9" borderId="23" xfId="2" applyFont="1" applyFill="1" applyBorder="1" applyAlignment="1">
      <alignment horizontal="center" vertical="center" wrapText="1"/>
    </xf>
    <xf numFmtId="0" fontId="32" fillId="9" borderId="43" xfId="2" applyFont="1" applyFill="1" applyBorder="1" applyAlignment="1">
      <alignment horizontal="center" vertical="center" wrapText="1"/>
    </xf>
    <xf numFmtId="0" fontId="32" fillId="0" borderId="1" xfId="8" applyFont="1" applyBorder="1" applyAlignment="1">
      <alignment horizontal="left" vertical="center" wrapText="1"/>
    </xf>
    <xf numFmtId="0" fontId="32" fillId="0" borderId="23" xfId="2" applyFont="1" applyBorder="1" applyAlignment="1">
      <alignment horizontal="left" vertical="center" wrapText="1"/>
    </xf>
    <xf numFmtId="0" fontId="32" fillId="0" borderId="43" xfId="2" applyFont="1" applyBorder="1" applyAlignment="1">
      <alignment horizontal="left" vertical="center" wrapText="1"/>
    </xf>
    <xf numFmtId="0" fontId="32" fillId="0" borderId="24" xfId="2" applyFont="1" applyBorder="1" applyAlignment="1">
      <alignment horizontal="left" vertical="center" wrapText="1"/>
    </xf>
    <xf numFmtId="0" fontId="32" fillId="0" borderId="0" xfId="4" applyFont="1" applyBorder="1" applyAlignment="1">
      <alignment horizontal="center" vertical="center"/>
    </xf>
    <xf numFmtId="0" fontId="32" fillId="0" borderId="0" xfId="4" applyFont="1" applyBorder="1" applyAlignment="1">
      <alignment horizontal="left" vertical="center"/>
    </xf>
    <xf numFmtId="0" fontId="32" fillId="0" borderId="0" xfId="4" applyFont="1" applyBorder="1" applyAlignment="1">
      <alignment vertical="center"/>
    </xf>
    <xf numFmtId="0" fontId="32" fillId="0" borderId="0" xfId="4" applyFont="1" applyBorder="1" applyAlignment="1">
      <alignment vertical="top"/>
    </xf>
    <xf numFmtId="0" fontId="32" fillId="0" borderId="11" xfId="4" applyFont="1" applyBorder="1" applyAlignment="1">
      <alignment vertical="top"/>
    </xf>
  </cellXfs>
  <cellStyles count="9">
    <cellStyle name="桁区切り 2" xfId="7" xr:uid="{00000000-0005-0000-0000-000000000000}"/>
    <cellStyle name="桁区切り 3" xfId="6" xr:uid="{00000000-0005-0000-0000-000001000000}"/>
    <cellStyle name="標準" xfId="0" builtinId="0"/>
    <cellStyle name="標準 2" xfId="2" xr:uid="{00000000-0005-0000-0000-000003000000}"/>
    <cellStyle name="標準 2 2" xfId="4" xr:uid="{00000000-0005-0000-0000-000004000000}"/>
    <cellStyle name="標準 2 2 2" xfId="8" xr:uid="{00000000-0005-0000-0000-000005000000}"/>
    <cellStyle name="標準 5" xfId="5" xr:uid="{00000000-0005-0000-0000-000006000000}"/>
    <cellStyle name="標準_通所介護＿添付加算" xfId="1" xr:uid="{00000000-0005-0000-0000-000007000000}"/>
    <cellStyle name="標準_訪問入浴＿加算添付" xfId="3" xr:uid="{00000000-0005-0000-0000-000008000000}"/>
  </cellStyles>
  <dxfs count="146">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numFmt numFmtId="3" formatCode="#,##0"/>
    </dxf>
    <dxf>
      <numFmt numFmtId="3" formatCode="#,##0"/>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numFmt numFmtId="3" formatCode="#,##0"/>
    </dxf>
    <dxf>
      <numFmt numFmtId="3"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5</xdr:col>
      <xdr:colOff>2781717</xdr:colOff>
      <xdr:row>1</xdr:row>
      <xdr:rowOff>0</xdr:rowOff>
    </xdr:from>
    <xdr:to>
      <xdr:col>6</xdr:col>
      <xdr:colOff>422080</xdr:colOff>
      <xdr:row>1</xdr:row>
      <xdr:rowOff>0</xdr:rowOff>
    </xdr:to>
    <xdr:sp macro="" textlink="">
      <xdr:nvSpPr>
        <xdr:cNvPr id="2" name="Text Box 1">
          <a:extLst>
            <a:ext uri="{FF2B5EF4-FFF2-40B4-BE49-F238E27FC236}">
              <a16:creationId xmlns:a16="http://schemas.microsoft.com/office/drawing/2014/main" id="{9D0E90A9-980E-4FFB-84AA-529D3C53B387}"/>
            </a:ext>
          </a:extLst>
        </xdr:cNvPr>
        <xdr:cNvSpPr txBox="1"/>
      </xdr:nvSpPr>
      <xdr:spPr bwMode="auto">
        <a:xfrm>
          <a:off x="11598057" y="25146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1</xdr:row>
      <xdr:rowOff>0</xdr:rowOff>
    </xdr:from>
    <xdr:to>
      <xdr:col>6</xdr:col>
      <xdr:colOff>422080</xdr:colOff>
      <xdr:row>1</xdr:row>
      <xdr:rowOff>0</xdr:rowOff>
    </xdr:to>
    <xdr:sp macro="" textlink="">
      <xdr:nvSpPr>
        <xdr:cNvPr id="3" name="Text Box 2">
          <a:extLst>
            <a:ext uri="{FF2B5EF4-FFF2-40B4-BE49-F238E27FC236}">
              <a16:creationId xmlns:a16="http://schemas.microsoft.com/office/drawing/2014/main" id="{7C2F6E0A-A7E3-4112-ADBB-546264CB45E0}"/>
            </a:ext>
          </a:extLst>
        </xdr:cNvPr>
        <xdr:cNvSpPr txBox="1"/>
      </xdr:nvSpPr>
      <xdr:spPr bwMode="auto">
        <a:xfrm>
          <a:off x="11598057" y="25146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1</xdr:row>
      <xdr:rowOff>0</xdr:rowOff>
    </xdr:from>
    <xdr:to>
      <xdr:col>6</xdr:col>
      <xdr:colOff>422080</xdr:colOff>
      <xdr:row>1</xdr:row>
      <xdr:rowOff>0</xdr:rowOff>
    </xdr:to>
    <xdr:sp macro="" textlink="">
      <xdr:nvSpPr>
        <xdr:cNvPr id="4" name="Text Box 3">
          <a:extLst>
            <a:ext uri="{FF2B5EF4-FFF2-40B4-BE49-F238E27FC236}">
              <a16:creationId xmlns:a16="http://schemas.microsoft.com/office/drawing/2014/main" id="{0C4D90BA-5C22-428E-AE68-A59D7D7D379E}"/>
            </a:ext>
          </a:extLst>
        </xdr:cNvPr>
        <xdr:cNvSpPr txBox="1"/>
      </xdr:nvSpPr>
      <xdr:spPr bwMode="auto">
        <a:xfrm>
          <a:off x="11598057" y="25146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165549</xdr:colOff>
      <xdr:row>1</xdr:row>
      <xdr:rowOff>0</xdr:rowOff>
    </xdr:from>
    <xdr:to>
      <xdr:col>10</xdr:col>
      <xdr:colOff>286122</xdr:colOff>
      <xdr:row>1</xdr:row>
      <xdr:rowOff>0</xdr:rowOff>
    </xdr:to>
    <xdr:sp macro="" textlink="">
      <xdr:nvSpPr>
        <xdr:cNvPr id="5" name="Text Box 4">
          <a:extLst>
            <a:ext uri="{FF2B5EF4-FFF2-40B4-BE49-F238E27FC236}">
              <a16:creationId xmlns:a16="http://schemas.microsoft.com/office/drawing/2014/main" id="{F0195A66-3397-4748-94BA-29CAD95297BF}"/>
            </a:ext>
          </a:extLst>
        </xdr:cNvPr>
        <xdr:cNvSpPr txBox="1"/>
      </xdr:nvSpPr>
      <xdr:spPr bwMode="auto">
        <a:xfrm>
          <a:off x="14133009" y="251460"/>
          <a:ext cx="48633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1549145</xdr:colOff>
      <xdr:row>1</xdr:row>
      <xdr:rowOff>0</xdr:rowOff>
    </xdr:from>
    <xdr:to>
      <xdr:col>4</xdr:col>
      <xdr:colOff>2058224</xdr:colOff>
      <xdr:row>1</xdr:row>
      <xdr:rowOff>0</xdr:rowOff>
    </xdr:to>
    <xdr:sp macro="" textlink="">
      <xdr:nvSpPr>
        <xdr:cNvPr id="6" name="Text Box 5">
          <a:extLst>
            <a:ext uri="{FF2B5EF4-FFF2-40B4-BE49-F238E27FC236}">
              <a16:creationId xmlns:a16="http://schemas.microsoft.com/office/drawing/2014/main" id="{5CC5B7FB-7E49-418C-91F4-D40C415ED2BE}"/>
            </a:ext>
          </a:extLst>
        </xdr:cNvPr>
        <xdr:cNvSpPr txBox="1"/>
      </xdr:nvSpPr>
      <xdr:spPr bwMode="auto">
        <a:xfrm>
          <a:off x="7332725" y="251460"/>
          <a:ext cx="50907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881345</xdr:colOff>
      <xdr:row>1</xdr:row>
      <xdr:rowOff>0</xdr:rowOff>
    </xdr:from>
    <xdr:to>
      <xdr:col>1</xdr:col>
      <xdr:colOff>1393215</xdr:colOff>
      <xdr:row>1</xdr:row>
      <xdr:rowOff>0</xdr:rowOff>
    </xdr:to>
    <xdr:sp macro="" textlink="">
      <xdr:nvSpPr>
        <xdr:cNvPr id="7" name="Text Box 6">
          <a:extLst>
            <a:ext uri="{FF2B5EF4-FFF2-40B4-BE49-F238E27FC236}">
              <a16:creationId xmlns:a16="http://schemas.microsoft.com/office/drawing/2014/main" id="{C6DD046C-3F02-4526-9DBE-66C5805D5FF8}"/>
            </a:ext>
          </a:extLst>
        </xdr:cNvPr>
        <xdr:cNvSpPr txBox="1"/>
      </xdr:nvSpPr>
      <xdr:spPr bwMode="auto">
        <a:xfrm>
          <a:off x="1041365" y="251460"/>
          <a:ext cx="5118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1</xdr:row>
      <xdr:rowOff>0</xdr:rowOff>
    </xdr:from>
    <xdr:to>
      <xdr:col>4</xdr:col>
      <xdr:colOff>2134274</xdr:colOff>
      <xdr:row>1</xdr:row>
      <xdr:rowOff>0</xdr:rowOff>
    </xdr:to>
    <xdr:sp macro="" textlink="">
      <xdr:nvSpPr>
        <xdr:cNvPr id="8" name="Text Box 7">
          <a:extLst>
            <a:ext uri="{FF2B5EF4-FFF2-40B4-BE49-F238E27FC236}">
              <a16:creationId xmlns:a16="http://schemas.microsoft.com/office/drawing/2014/main" id="{1B7299FC-6F5C-4EEC-8947-890812B2CABC}"/>
            </a:ext>
          </a:extLst>
        </xdr:cNvPr>
        <xdr:cNvSpPr txBox="1"/>
      </xdr:nvSpPr>
      <xdr:spPr bwMode="auto">
        <a:xfrm>
          <a:off x="7411752" y="25146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1</xdr:row>
      <xdr:rowOff>0</xdr:rowOff>
    </xdr:from>
    <xdr:to>
      <xdr:col>4</xdr:col>
      <xdr:colOff>2134274</xdr:colOff>
      <xdr:row>1</xdr:row>
      <xdr:rowOff>0</xdr:rowOff>
    </xdr:to>
    <xdr:sp macro="" textlink="">
      <xdr:nvSpPr>
        <xdr:cNvPr id="9" name="Text Box 8">
          <a:extLst>
            <a:ext uri="{FF2B5EF4-FFF2-40B4-BE49-F238E27FC236}">
              <a16:creationId xmlns:a16="http://schemas.microsoft.com/office/drawing/2014/main" id="{273C330E-6094-4E81-AB06-791C3DABAB85}"/>
            </a:ext>
          </a:extLst>
        </xdr:cNvPr>
        <xdr:cNvSpPr txBox="1"/>
      </xdr:nvSpPr>
      <xdr:spPr bwMode="auto">
        <a:xfrm>
          <a:off x="7411752" y="25146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1</xdr:row>
      <xdr:rowOff>0</xdr:rowOff>
    </xdr:from>
    <xdr:to>
      <xdr:col>4</xdr:col>
      <xdr:colOff>2134274</xdr:colOff>
      <xdr:row>1</xdr:row>
      <xdr:rowOff>0</xdr:rowOff>
    </xdr:to>
    <xdr:sp macro="" textlink="">
      <xdr:nvSpPr>
        <xdr:cNvPr id="10" name="Text Box 9">
          <a:extLst>
            <a:ext uri="{FF2B5EF4-FFF2-40B4-BE49-F238E27FC236}">
              <a16:creationId xmlns:a16="http://schemas.microsoft.com/office/drawing/2014/main" id="{A322EA8A-9076-4E31-99B1-108DF92A832A}"/>
            </a:ext>
          </a:extLst>
        </xdr:cNvPr>
        <xdr:cNvSpPr txBox="1"/>
      </xdr:nvSpPr>
      <xdr:spPr bwMode="auto">
        <a:xfrm>
          <a:off x="7411752" y="25146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 name="Text Box 10">
          <a:extLst>
            <a:ext uri="{FF2B5EF4-FFF2-40B4-BE49-F238E27FC236}">
              <a16:creationId xmlns:a16="http://schemas.microsoft.com/office/drawing/2014/main" id="{A6C780A1-D86F-4AC6-8EF1-1F59E40412DF}"/>
            </a:ext>
          </a:extLst>
        </xdr:cNvPr>
        <xdr:cNvSpPr txBox="1"/>
      </xdr:nvSpPr>
      <xdr:spPr bwMode="auto">
        <a:xfrm>
          <a:off x="9544" y="25146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70</xdr:row>
      <xdr:rowOff>0</xdr:rowOff>
    </xdr:from>
    <xdr:to>
      <xdr:col>6</xdr:col>
      <xdr:colOff>422080</xdr:colOff>
      <xdr:row>70</xdr:row>
      <xdr:rowOff>0</xdr:rowOff>
    </xdr:to>
    <xdr:sp macro="" textlink="">
      <xdr:nvSpPr>
        <xdr:cNvPr id="12" name="Text Box 11">
          <a:extLst>
            <a:ext uri="{FF2B5EF4-FFF2-40B4-BE49-F238E27FC236}">
              <a16:creationId xmlns:a16="http://schemas.microsoft.com/office/drawing/2014/main" id="{C71B9EC3-E442-4322-92D4-F7E0E3AF3BAB}"/>
            </a:ext>
          </a:extLst>
        </xdr:cNvPr>
        <xdr:cNvSpPr txBox="1"/>
      </xdr:nvSpPr>
      <xdr:spPr bwMode="auto">
        <a:xfrm>
          <a:off x="11598057" y="1866900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70</xdr:row>
      <xdr:rowOff>0</xdr:rowOff>
    </xdr:from>
    <xdr:to>
      <xdr:col>6</xdr:col>
      <xdr:colOff>422080</xdr:colOff>
      <xdr:row>70</xdr:row>
      <xdr:rowOff>0</xdr:rowOff>
    </xdr:to>
    <xdr:sp macro="" textlink="">
      <xdr:nvSpPr>
        <xdr:cNvPr id="13" name="Text Box 12">
          <a:extLst>
            <a:ext uri="{FF2B5EF4-FFF2-40B4-BE49-F238E27FC236}">
              <a16:creationId xmlns:a16="http://schemas.microsoft.com/office/drawing/2014/main" id="{ACBD8A5A-13D1-45F3-A162-D6C0147B6B1D}"/>
            </a:ext>
          </a:extLst>
        </xdr:cNvPr>
        <xdr:cNvSpPr txBox="1"/>
      </xdr:nvSpPr>
      <xdr:spPr bwMode="auto">
        <a:xfrm>
          <a:off x="11598057" y="1866900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70</xdr:row>
      <xdr:rowOff>0</xdr:rowOff>
    </xdr:from>
    <xdr:to>
      <xdr:col>6</xdr:col>
      <xdr:colOff>422080</xdr:colOff>
      <xdr:row>70</xdr:row>
      <xdr:rowOff>0</xdr:rowOff>
    </xdr:to>
    <xdr:sp macro="" textlink="">
      <xdr:nvSpPr>
        <xdr:cNvPr id="14" name="Text Box 13">
          <a:extLst>
            <a:ext uri="{FF2B5EF4-FFF2-40B4-BE49-F238E27FC236}">
              <a16:creationId xmlns:a16="http://schemas.microsoft.com/office/drawing/2014/main" id="{EC2B5D09-ED21-4051-93F8-CD86386F07AF}"/>
            </a:ext>
          </a:extLst>
        </xdr:cNvPr>
        <xdr:cNvSpPr txBox="1"/>
      </xdr:nvSpPr>
      <xdr:spPr bwMode="auto">
        <a:xfrm>
          <a:off x="11598057" y="1866900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165549</xdr:colOff>
      <xdr:row>70</xdr:row>
      <xdr:rowOff>0</xdr:rowOff>
    </xdr:from>
    <xdr:to>
      <xdr:col>10</xdr:col>
      <xdr:colOff>286122</xdr:colOff>
      <xdr:row>70</xdr:row>
      <xdr:rowOff>0</xdr:rowOff>
    </xdr:to>
    <xdr:sp macro="" textlink="">
      <xdr:nvSpPr>
        <xdr:cNvPr id="15" name="Text Box 14">
          <a:extLst>
            <a:ext uri="{FF2B5EF4-FFF2-40B4-BE49-F238E27FC236}">
              <a16:creationId xmlns:a16="http://schemas.microsoft.com/office/drawing/2014/main" id="{3E6D3B6F-4B15-4DA3-B3C2-9FADC48B39B6}"/>
            </a:ext>
          </a:extLst>
        </xdr:cNvPr>
        <xdr:cNvSpPr txBox="1"/>
      </xdr:nvSpPr>
      <xdr:spPr bwMode="auto">
        <a:xfrm>
          <a:off x="14133009" y="18669000"/>
          <a:ext cx="48633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1549145</xdr:colOff>
      <xdr:row>73</xdr:row>
      <xdr:rowOff>0</xdr:rowOff>
    </xdr:from>
    <xdr:to>
      <xdr:col>4</xdr:col>
      <xdr:colOff>2058224</xdr:colOff>
      <xdr:row>73</xdr:row>
      <xdr:rowOff>0</xdr:rowOff>
    </xdr:to>
    <xdr:sp macro="" textlink="">
      <xdr:nvSpPr>
        <xdr:cNvPr id="16" name="Text Box 15">
          <a:extLst>
            <a:ext uri="{FF2B5EF4-FFF2-40B4-BE49-F238E27FC236}">
              <a16:creationId xmlns:a16="http://schemas.microsoft.com/office/drawing/2014/main" id="{46412DB4-4EFE-45DD-9023-EB2AABBD0881}"/>
            </a:ext>
          </a:extLst>
        </xdr:cNvPr>
        <xdr:cNvSpPr txBox="1"/>
      </xdr:nvSpPr>
      <xdr:spPr bwMode="auto">
        <a:xfrm>
          <a:off x="7332725" y="19423380"/>
          <a:ext cx="50907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881345</xdr:colOff>
      <xdr:row>73</xdr:row>
      <xdr:rowOff>0</xdr:rowOff>
    </xdr:from>
    <xdr:to>
      <xdr:col>1</xdr:col>
      <xdr:colOff>1393215</xdr:colOff>
      <xdr:row>73</xdr:row>
      <xdr:rowOff>0</xdr:rowOff>
    </xdr:to>
    <xdr:sp macro="" textlink="">
      <xdr:nvSpPr>
        <xdr:cNvPr id="17" name="Text Box 16">
          <a:extLst>
            <a:ext uri="{FF2B5EF4-FFF2-40B4-BE49-F238E27FC236}">
              <a16:creationId xmlns:a16="http://schemas.microsoft.com/office/drawing/2014/main" id="{103FA6C5-75F5-4F5A-8634-23E15720FC5B}"/>
            </a:ext>
          </a:extLst>
        </xdr:cNvPr>
        <xdr:cNvSpPr txBox="1"/>
      </xdr:nvSpPr>
      <xdr:spPr bwMode="auto">
        <a:xfrm>
          <a:off x="1041365" y="19423380"/>
          <a:ext cx="5118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73</xdr:row>
      <xdr:rowOff>0</xdr:rowOff>
    </xdr:from>
    <xdr:to>
      <xdr:col>4</xdr:col>
      <xdr:colOff>2134274</xdr:colOff>
      <xdr:row>73</xdr:row>
      <xdr:rowOff>0</xdr:rowOff>
    </xdr:to>
    <xdr:sp macro="" textlink="">
      <xdr:nvSpPr>
        <xdr:cNvPr id="18" name="Text Box 17">
          <a:extLst>
            <a:ext uri="{FF2B5EF4-FFF2-40B4-BE49-F238E27FC236}">
              <a16:creationId xmlns:a16="http://schemas.microsoft.com/office/drawing/2014/main" id="{839C6EFE-F3FF-4C73-9949-3D516E19C1B7}"/>
            </a:ext>
          </a:extLst>
        </xdr:cNvPr>
        <xdr:cNvSpPr txBox="1"/>
      </xdr:nvSpPr>
      <xdr:spPr bwMode="auto">
        <a:xfrm>
          <a:off x="7411752" y="1942338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73</xdr:row>
      <xdr:rowOff>0</xdr:rowOff>
    </xdr:from>
    <xdr:to>
      <xdr:col>4</xdr:col>
      <xdr:colOff>2134274</xdr:colOff>
      <xdr:row>73</xdr:row>
      <xdr:rowOff>0</xdr:rowOff>
    </xdr:to>
    <xdr:sp macro="" textlink="">
      <xdr:nvSpPr>
        <xdr:cNvPr id="19" name="Text Box 18">
          <a:extLst>
            <a:ext uri="{FF2B5EF4-FFF2-40B4-BE49-F238E27FC236}">
              <a16:creationId xmlns:a16="http://schemas.microsoft.com/office/drawing/2014/main" id="{8CF34A03-9A99-42D4-9B11-B0595733254B}"/>
            </a:ext>
          </a:extLst>
        </xdr:cNvPr>
        <xdr:cNvSpPr txBox="1"/>
      </xdr:nvSpPr>
      <xdr:spPr bwMode="auto">
        <a:xfrm>
          <a:off x="7411752" y="1942338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73</xdr:row>
      <xdr:rowOff>0</xdr:rowOff>
    </xdr:from>
    <xdr:to>
      <xdr:col>4</xdr:col>
      <xdr:colOff>2134274</xdr:colOff>
      <xdr:row>73</xdr:row>
      <xdr:rowOff>0</xdr:rowOff>
    </xdr:to>
    <xdr:sp macro="" textlink="">
      <xdr:nvSpPr>
        <xdr:cNvPr id="20" name="Text Box 19">
          <a:extLst>
            <a:ext uri="{FF2B5EF4-FFF2-40B4-BE49-F238E27FC236}">
              <a16:creationId xmlns:a16="http://schemas.microsoft.com/office/drawing/2014/main" id="{F5EBB638-6469-4DA7-A9C4-B4E9860CC8CB}"/>
            </a:ext>
          </a:extLst>
        </xdr:cNvPr>
        <xdr:cNvSpPr txBox="1"/>
      </xdr:nvSpPr>
      <xdr:spPr bwMode="auto">
        <a:xfrm>
          <a:off x="7411752" y="1942338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21" name="Text Box 20">
          <a:extLst>
            <a:ext uri="{FF2B5EF4-FFF2-40B4-BE49-F238E27FC236}">
              <a16:creationId xmlns:a16="http://schemas.microsoft.com/office/drawing/2014/main" id="{4D5963FC-F586-4DE2-B6AD-8DA0764FA168}"/>
            </a:ext>
          </a:extLst>
        </xdr:cNvPr>
        <xdr:cNvSpPr txBox="1"/>
      </xdr:nvSpPr>
      <xdr:spPr bwMode="auto">
        <a:xfrm>
          <a:off x="9544" y="1866900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333598</xdr:colOff>
      <xdr:row>70</xdr:row>
      <xdr:rowOff>0</xdr:rowOff>
    </xdr:from>
    <xdr:to>
      <xdr:col>6</xdr:col>
      <xdr:colOff>843640</xdr:colOff>
      <xdr:row>70</xdr:row>
      <xdr:rowOff>0</xdr:rowOff>
    </xdr:to>
    <xdr:sp macro="" textlink="">
      <xdr:nvSpPr>
        <xdr:cNvPr id="22" name="Text Box 21">
          <a:extLst>
            <a:ext uri="{FF2B5EF4-FFF2-40B4-BE49-F238E27FC236}">
              <a16:creationId xmlns:a16="http://schemas.microsoft.com/office/drawing/2014/main" id="{37633582-FE66-47D6-B580-FF8BD6673411}"/>
            </a:ext>
          </a:extLst>
        </xdr:cNvPr>
        <xdr:cNvSpPr txBox="1"/>
      </xdr:nvSpPr>
      <xdr:spPr bwMode="auto">
        <a:xfrm>
          <a:off x="12030298" y="18669000"/>
          <a:ext cx="5100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1488650</xdr:colOff>
      <xdr:row>73</xdr:row>
      <xdr:rowOff>0</xdr:rowOff>
    </xdr:from>
    <xdr:to>
      <xdr:col>4</xdr:col>
      <xdr:colOff>2027475</xdr:colOff>
      <xdr:row>73</xdr:row>
      <xdr:rowOff>0</xdr:rowOff>
    </xdr:to>
    <xdr:sp macro="" textlink="">
      <xdr:nvSpPr>
        <xdr:cNvPr id="23" name="Text Box 22">
          <a:extLst>
            <a:ext uri="{FF2B5EF4-FFF2-40B4-BE49-F238E27FC236}">
              <a16:creationId xmlns:a16="http://schemas.microsoft.com/office/drawing/2014/main" id="{1A2F017A-4F45-4E86-9E0E-04AB73916A84}"/>
            </a:ext>
          </a:extLst>
        </xdr:cNvPr>
        <xdr:cNvSpPr txBox="1"/>
      </xdr:nvSpPr>
      <xdr:spPr bwMode="auto">
        <a:xfrm>
          <a:off x="7272230" y="19423380"/>
          <a:ext cx="5388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70</xdr:row>
      <xdr:rowOff>0</xdr:rowOff>
    </xdr:from>
    <xdr:to>
      <xdr:col>6</xdr:col>
      <xdr:colOff>422080</xdr:colOff>
      <xdr:row>70</xdr:row>
      <xdr:rowOff>0</xdr:rowOff>
    </xdr:to>
    <xdr:sp macro="" textlink="">
      <xdr:nvSpPr>
        <xdr:cNvPr id="24" name="Text Box 23">
          <a:extLst>
            <a:ext uri="{FF2B5EF4-FFF2-40B4-BE49-F238E27FC236}">
              <a16:creationId xmlns:a16="http://schemas.microsoft.com/office/drawing/2014/main" id="{333EA63F-21A2-4600-B127-169990FD5DCE}"/>
            </a:ext>
          </a:extLst>
        </xdr:cNvPr>
        <xdr:cNvSpPr txBox="1"/>
      </xdr:nvSpPr>
      <xdr:spPr bwMode="auto">
        <a:xfrm>
          <a:off x="11598057" y="1866900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73</xdr:row>
      <xdr:rowOff>0</xdr:rowOff>
    </xdr:from>
    <xdr:to>
      <xdr:col>4</xdr:col>
      <xdr:colOff>2134274</xdr:colOff>
      <xdr:row>73</xdr:row>
      <xdr:rowOff>0</xdr:rowOff>
    </xdr:to>
    <xdr:sp macro="" textlink="">
      <xdr:nvSpPr>
        <xdr:cNvPr id="25" name="Text Box 24">
          <a:extLst>
            <a:ext uri="{FF2B5EF4-FFF2-40B4-BE49-F238E27FC236}">
              <a16:creationId xmlns:a16="http://schemas.microsoft.com/office/drawing/2014/main" id="{F33BD375-117C-4BB8-8619-E47B4CEB4B6A}"/>
            </a:ext>
          </a:extLst>
        </xdr:cNvPr>
        <xdr:cNvSpPr txBox="1"/>
      </xdr:nvSpPr>
      <xdr:spPr bwMode="auto">
        <a:xfrm>
          <a:off x="7411752" y="1942338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70</xdr:row>
      <xdr:rowOff>0</xdr:rowOff>
    </xdr:from>
    <xdr:to>
      <xdr:col>6</xdr:col>
      <xdr:colOff>422080</xdr:colOff>
      <xdr:row>70</xdr:row>
      <xdr:rowOff>0</xdr:rowOff>
    </xdr:to>
    <xdr:sp macro="" textlink="">
      <xdr:nvSpPr>
        <xdr:cNvPr id="26" name="Text Box 25">
          <a:extLst>
            <a:ext uri="{FF2B5EF4-FFF2-40B4-BE49-F238E27FC236}">
              <a16:creationId xmlns:a16="http://schemas.microsoft.com/office/drawing/2014/main" id="{F8F6F94C-9E5F-48C3-BDB8-0681B6594B63}"/>
            </a:ext>
          </a:extLst>
        </xdr:cNvPr>
        <xdr:cNvSpPr txBox="1"/>
      </xdr:nvSpPr>
      <xdr:spPr bwMode="auto">
        <a:xfrm>
          <a:off x="11598057" y="1866900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73</xdr:row>
      <xdr:rowOff>0</xdr:rowOff>
    </xdr:from>
    <xdr:to>
      <xdr:col>4</xdr:col>
      <xdr:colOff>2134274</xdr:colOff>
      <xdr:row>73</xdr:row>
      <xdr:rowOff>0</xdr:rowOff>
    </xdr:to>
    <xdr:sp macro="" textlink="">
      <xdr:nvSpPr>
        <xdr:cNvPr id="27" name="Text Box 26">
          <a:extLst>
            <a:ext uri="{FF2B5EF4-FFF2-40B4-BE49-F238E27FC236}">
              <a16:creationId xmlns:a16="http://schemas.microsoft.com/office/drawing/2014/main" id="{70B85D8A-2E09-4ED7-B970-2CE0E200DB1B}"/>
            </a:ext>
          </a:extLst>
        </xdr:cNvPr>
        <xdr:cNvSpPr txBox="1"/>
      </xdr:nvSpPr>
      <xdr:spPr bwMode="auto">
        <a:xfrm>
          <a:off x="7411752" y="1942338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28" name="Text Box 27">
          <a:extLst>
            <a:ext uri="{FF2B5EF4-FFF2-40B4-BE49-F238E27FC236}">
              <a16:creationId xmlns:a16="http://schemas.microsoft.com/office/drawing/2014/main" id="{0B42153D-323C-4803-B915-B85D05453E9B}"/>
            </a:ext>
          </a:extLst>
        </xdr:cNvPr>
        <xdr:cNvSpPr txBox="1"/>
      </xdr:nvSpPr>
      <xdr:spPr bwMode="auto">
        <a:xfrm>
          <a:off x="9544" y="121615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55</xdr:row>
      <xdr:rowOff>0</xdr:rowOff>
    </xdr:from>
    <xdr:to>
      <xdr:col>6</xdr:col>
      <xdr:colOff>422080</xdr:colOff>
      <xdr:row>55</xdr:row>
      <xdr:rowOff>0</xdr:rowOff>
    </xdr:to>
    <xdr:sp macro="" textlink="">
      <xdr:nvSpPr>
        <xdr:cNvPr id="29" name="Text Box 28">
          <a:extLst>
            <a:ext uri="{FF2B5EF4-FFF2-40B4-BE49-F238E27FC236}">
              <a16:creationId xmlns:a16="http://schemas.microsoft.com/office/drawing/2014/main" id="{72D1B8B2-6988-4158-91E5-7F0331A56541}"/>
            </a:ext>
          </a:extLst>
        </xdr:cNvPr>
        <xdr:cNvSpPr txBox="1"/>
      </xdr:nvSpPr>
      <xdr:spPr bwMode="auto">
        <a:xfrm>
          <a:off x="11598057" y="1470660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55</xdr:row>
      <xdr:rowOff>0</xdr:rowOff>
    </xdr:from>
    <xdr:to>
      <xdr:col>6</xdr:col>
      <xdr:colOff>422080</xdr:colOff>
      <xdr:row>55</xdr:row>
      <xdr:rowOff>0</xdr:rowOff>
    </xdr:to>
    <xdr:sp macro="" textlink="">
      <xdr:nvSpPr>
        <xdr:cNvPr id="30" name="Text Box 29">
          <a:extLst>
            <a:ext uri="{FF2B5EF4-FFF2-40B4-BE49-F238E27FC236}">
              <a16:creationId xmlns:a16="http://schemas.microsoft.com/office/drawing/2014/main" id="{5937E765-1B5A-42FE-AFA9-9F395AE12233}"/>
            </a:ext>
          </a:extLst>
        </xdr:cNvPr>
        <xdr:cNvSpPr txBox="1"/>
      </xdr:nvSpPr>
      <xdr:spPr bwMode="auto">
        <a:xfrm>
          <a:off x="11598057" y="1470660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55</xdr:row>
      <xdr:rowOff>0</xdr:rowOff>
    </xdr:from>
    <xdr:to>
      <xdr:col>6</xdr:col>
      <xdr:colOff>422080</xdr:colOff>
      <xdr:row>55</xdr:row>
      <xdr:rowOff>0</xdr:rowOff>
    </xdr:to>
    <xdr:sp macro="" textlink="">
      <xdr:nvSpPr>
        <xdr:cNvPr id="31" name="Text Box 30">
          <a:extLst>
            <a:ext uri="{FF2B5EF4-FFF2-40B4-BE49-F238E27FC236}">
              <a16:creationId xmlns:a16="http://schemas.microsoft.com/office/drawing/2014/main" id="{3F30C588-0B33-42BB-80EC-6A5FBF59EE55}"/>
            </a:ext>
          </a:extLst>
        </xdr:cNvPr>
        <xdr:cNvSpPr txBox="1"/>
      </xdr:nvSpPr>
      <xdr:spPr bwMode="auto">
        <a:xfrm>
          <a:off x="11598057" y="1470660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165549</xdr:colOff>
      <xdr:row>55</xdr:row>
      <xdr:rowOff>0</xdr:rowOff>
    </xdr:from>
    <xdr:to>
      <xdr:col>10</xdr:col>
      <xdr:colOff>286122</xdr:colOff>
      <xdr:row>55</xdr:row>
      <xdr:rowOff>0</xdr:rowOff>
    </xdr:to>
    <xdr:sp macro="" textlink="">
      <xdr:nvSpPr>
        <xdr:cNvPr id="32" name="Text Box 31">
          <a:extLst>
            <a:ext uri="{FF2B5EF4-FFF2-40B4-BE49-F238E27FC236}">
              <a16:creationId xmlns:a16="http://schemas.microsoft.com/office/drawing/2014/main" id="{9255A789-3023-456D-BC59-72164F238901}"/>
            </a:ext>
          </a:extLst>
        </xdr:cNvPr>
        <xdr:cNvSpPr txBox="1"/>
      </xdr:nvSpPr>
      <xdr:spPr bwMode="auto">
        <a:xfrm>
          <a:off x="14133009" y="14706600"/>
          <a:ext cx="48633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1549145</xdr:colOff>
      <xdr:row>69</xdr:row>
      <xdr:rowOff>0</xdr:rowOff>
    </xdr:from>
    <xdr:to>
      <xdr:col>4</xdr:col>
      <xdr:colOff>2058224</xdr:colOff>
      <xdr:row>69</xdr:row>
      <xdr:rowOff>0</xdr:rowOff>
    </xdr:to>
    <xdr:sp macro="" textlink="">
      <xdr:nvSpPr>
        <xdr:cNvPr id="33" name="Text Box 32">
          <a:extLst>
            <a:ext uri="{FF2B5EF4-FFF2-40B4-BE49-F238E27FC236}">
              <a16:creationId xmlns:a16="http://schemas.microsoft.com/office/drawing/2014/main" id="{284BF315-0834-43B7-9614-4898A1764560}"/>
            </a:ext>
          </a:extLst>
        </xdr:cNvPr>
        <xdr:cNvSpPr txBox="1"/>
      </xdr:nvSpPr>
      <xdr:spPr bwMode="auto">
        <a:xfrm>
          <a:off x="7332725" y="18417540"/>
          <a:ext cx="50907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881345</xdr:colOff>
      <xdr:row>69</xdr:row>
      <xdr:rowOff>0</xdr:rowOff>
    </xdr:from>
    <xdr:to>
      <xdr:col>1</xdr:col>
      <xdr:colOff>1393215</xdr:colOff>
      <xdr:row>69</xdr:row>
      <xdr:rowOff>0</xdr:rowOff>
    </xdr:to>
    <xdr:sp macro="" textlink="">
      <xdr:nvSpPr>
        <xdr:cNvPr id="34" name="Text Box 33">
          <a:extLst>
            <a:ext uri="{FF2B5EF4-FFF2-40B4-BE49-F238E27FC236}">
              <a16:creationId xmlns:a16="http://schemas.microsoft.com/office/drawing/2014/main" id="{4FBB5ADD-8B67-4C54-8B19-8444EC3576FD}"/>
            </a:ext>
          </a:extLst>
        </xdr:cNvPr>
        <xdr:cNvSpPr txBox="1"/>
      </xdr:nvSpPr>
      <xdr:spPr bwMode="auto">
        <a:xfrm>
          <a:off x="1041365" y="18417540"/>
          <a:ext cx="5118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69</xdr:row>
      <xdr:rowOff>0</xdr:rowOff>
    </xdr:from>
    <xdr:to>
      <xdr:col>4</xdr:col>
      <xdr:colOff>2134274</xdr:colOff>
      <xdr:row>69</xdr:row>
      <xdr:rowOff>0</xdr:rowOff>
    </xdr:to>
    <xdr:sp macro="" textlink="">
      <xdr:nvSpPr>
        <xdr:cNvPr id="35" name="Text Box 34">
          <a:extLst>
            <a:ext uri="{FF2B5EF4-FFF2-40B4-BE49-F238E27FC236}">
              <a16:creationId xmlns:a16="http://schemas.microsoft.com/office/drawing/2014/main" id="{376F78E6-7BFC-4135-8445-095D18E46E5D}"/>
            </a:ext>
          </a:extLst>
        </xdr:cNvPr>
        <xdr:cNvSpPr txBox="1"/>
      </xdr:nvSpPr>
      <xdr:spPr bwMode="auto">
        <a:xfrm>
          <a:off x="7411752" y="1841754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69</xdr:row>
      <xdr:rowOff>0</xdr:rowOff>
    </xdr:from>
    <xdr:to>
      <xdr:col>4</xdr:col>
      <xdr:colOff>2134274</xdr:colOff>
      <xdr:row>69</xdr:row>
      <xdr:rowOff>0</xdr:rowOff>
    </xdr:to>
    <xdr:sp macro="" textlink="">
      <xdr:nvSpPr>
        <xdr:cNvPr id="36" name="Text Box 35">
          <a:extLst>
            <a:ext uri="{FF2B5EF4-FFF2-40B4-BE49-F238E27FC236}">
              <a16:creationId xmlns:a16="http://schemas.microsoft.com/office/drawing/2014/main" id="{6C883988-7F42-4F69-A9BE-147B4821EF1E}"/>
            </a:ext>
          </a:extLst>
        </xdr:cNvPr>
        <xdr:cNvSpPr txBox="1"/>
      </xdr:nvSpPr>
      <xdr:spPr bwMode="auto">
        <a:xfrm>
          <a:off x="7411752" y="1841754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69</xdr:row>
      <xdr:rowOff>0</xdr:rowOff>
    </xdr:from>
    <xdr:to>
      <xdr:col>4</xdr:col>
      <xdr:colOff>2134274</xdr:colOff>
      <xdr:row>69</xdr:row>
      <xdr:rowOff>0</xdr:rowOff>
    </xdr:to>
    <xdr:sp macro="" textlink="">
      <xdr:nvSpPr>
        <xdr:cNvPr id="37" name="Text Box 36">
          <a:extLst>
            <a:ext uri="{FF2B5EF4-FFF2-40B4-BE49-F238E27FC236}">
              <a16:creationId xmlns:a16="http://schemas.microsoft.com/office/drawing/2014/main" id="{8A768A9C-233E-405A-9DBB-34D68AAF763E}"/>
            </a:ext>
          </a:extLst>
        </xdr:cNvPr>
        <xdr:cNvSpPr txBox="1"/>
      </xdr:nvSpPr>
      <xdr:spPr bwMode="auto">
        <a:xfrm>
          <a:off x="7411752" y="1841754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55</xdr:row>
      <xdr:rowOff>0</xdr:rowOff>
    </xdr:from>
    <xdr:to>
      <xdr:col>0</xdr:col>
      <xdr:colOff>180975</xdr:colOff>
      <xdr:row>55</xdr:row>
      <xdr:rowOff>0</xdr:rowOff>
    </xdr:to>
    <xdr:sp macro="" textlink="">
      <xdr:nvSpPr>
        <xdr:cNvPr id="38" name="Text Box 37">
          <a:extLst>
            <a:ext uri="{FF2B5EF4-FFF2-40B4-BE49-F238E27FC236}">
              <a16:creationId xmlns:a16="http://schemas.microsoft.com/office/drawing/2014/main" id="{845E9ED2-6B16-469B-8E4E-4BCB43EBAB20}"/>
            </a:ext>
          </a:extLst>
        </xdr:cNvPr>
        <xdr:cNvSpPr txBox="1"/>
      </xdr:nvSpPr>
      <xdr:spPr bwMode="auto">
        <a:xfrm>
          <a:off x="9544" y="1470660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39" name="Text Box 38">
          <a:extLst>
            <a:ext uri="{FF2B5EF4-FFF2-40B4-BE49-F238E27FC236}">
              <a16:creationId xmlns:a16="http://schemas.microsoft.com/office/drawing/2014/main" id="{F61916E6-3156-4EBA-B0DC-B13D5DF1CCCE}"/>
            </a:ext>
          </a:extLst>
        </xdr:cNvPr>
        <xdr:cNvSpPr txBox="1"/>
      </xdr:nvSpPr>
      <xdr:spPr bwMode="auto">
        <a:xfrm>
          <a:off x="9544" y="1841754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975360</xdr:colOff>
      <xdr:row>42</xdr:row>
      <xdr:rowOff>182880</xdr:rowOff>
    </xdr:from>
    <xdr:to>
      <xdr:col>5</xdr:col>
      <xdr:colOff>2811780</xdr:colOff>
      <xdr:row>49</xdr:row>
      <xdr:rowOff>121920</xdr:rowOff>
    </xdr:to>
    <xdr:sp macro="" textlink="">
      <xdr:nvSpPr>
        <xdr:cNvPr id="40" name="Rectangle 39">
          <a:extLst>
            <a:ext uri="{FF2B5EF4-FFF2-40B4-BE49-F238E27FC236}">
              <a16:creationId xmlns:a16="http://schemas.microsoft.com/office/drawing/2014/main" id="{CDE4429E-146C-4592-9B8A-488E45589A8A}"/>
            </a:ext>
          </a:extLst>
        </xdr:cNvPr>
        <xdr:cNvSpPr>
          <a:spLocks noChangeArrowheads="1"/>
        </xdr:cNvSpPr>
      </xdr:nvSpPr>
      <xdr:spPr bwMode="auto">
        <a:xfrm>
          <a:off x="1135380" y="11338560"/>
          <a:ext cx="10492740" cy="169926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41" name="Text Box 40">
          <a:extLst>
            <a:ext uri="{FF2B5EF4-FFF2-40B4-BE49-F238E27FC236}">
              <a16:creationId xmlns:a16="http://schemas.microsoft.com/office/drawing/2014/main" id="{507675AE-B1AC-451C-90F8-176ACE1D5F31}"/>
            </a:ext>
          </a:extLst>
        </xdr:cNvPr>
        <xdr:cNvSpPr txBox="1"/>
      </xdr:nvSpPr>
      <xdr:spPr bwMode="auto">
        <a:xfrm>
          <a:off x="9544" y="1942338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73</xdr:row>
      <xdr:rowOff>0</xdr:rowOff>
    </xdr:from>
    <xdr:to>
      <xdr:col>6</xdr:col>
      <xdr:colOff>422080</xdr:colOff>
      <xdr:row>73</xdr:row>
      <xdr:rowOff>0</xdr:rowOff>
    </xdr:to>
    <xdr:sp macro="" textlink="">
      <xdr:nvSpPr>
        <xdr:cNvPr id="42" name="Text Box 41">
          <a:extLst>
            <a:ext uri="{FF2B5EF4-FFF2-40B4-BE49-F238E27FC236}">
              <a16:creationId xmlns:a16="http://schemas.microsoft.com/office/drawing/2014/main" id="{D667867C-F9BB-4770-B336-0D655F20DC70}"/>
            </a:ext>
          </a:extLst>
        </xdr:cNvPr>
        <xdr:cNvSpPr txBox="1"/>
      </xdr:nvSpPr>
      <xdr:spPr bwMode="auto">
        <a:xfrm>
          <a:off x="11598057" y="1942338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73</xdr:row>
      <xdr:rowOff>0</xdr:rowOff>
    </xdr:from>
    <xdr:to>
      <xdr:col>6</xdr:col>
      <xdr:colOff>422080</xdr:colOff>
      <xdr:row>73</xdr:row>
      <xdr:rowOff>0</xdr:rowOff>
    </xdr:to>
    <xdr:sp macro="" textlink="">
      <xdr:nvSpPr>
        <xdr:cNvPr id="43" name="Text Box 42">
          <a:extLst>
            <a:ext uri="{FF2B5EF4-FFF2-40B4-BE49-F238E27FC236}">
              <a16:creationId xmlns:a16="http://schemas.microsoft.com/office/drawing/2014/main" id="{FE33D48A-5F1A-4DA6-BBC1-22F65211889D}"/>
            </a:ext>
          </a:extLst>
        </xdr:cNvPr>
        <xdr:cNvSpPr txBox="1"/>
      </xdr:nvSpPr>
      <xdr:spPr bwMode="auto">
        <a:xfrm>
          <a:off x="11598057" y="1942338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73</xdr:row>
      <xdr:rowOff>0</xdr:rowOff>
    </xdr:from>
    <xdr:to>
      <xdr:col>6</xdr:col>
      <xdr:colOff>422080</xdr:colOff>
      <xdr:row>73</xdr:row>
      <xdr:rowOff>0</xdr:rowOff>
    </xdr:to>
    <xdr:sp macro="" textlink="">
      <xdr:nvSpPr>
        <xdr:cNvPr id="44" name="Text Box 43">
          <a:extLst>
            <a:ext uri="{FF2B5EF4-FFF2-40B4-BE49-F238E27FC236}">
              <a16:creationId xmlns:a16="http://schemas.microsoft.com/office/drawing/2014/main" id="{9064248B-6A46-4059-8689-E08D18CB3EBE}"/>
            </a:ext>
          </a:extLst>
        </xdr:cNvPr>
        <xdr:cNvSpPr txBox="1"/>
      </xdr:nvSpPr>
      <xdr:spPr bwMode="auto">
        <a:xfrm>
          <a:off x="11598057" y="1942338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165549</xdr:colOff>
      <xdr:row>73</xdr:row>
      <xdr:rowOff>0</xdr:rowOff>
    </xdr:from>
    <xdr:to>
      <xdr:col>10</xdr:col>
      <xdr:colOff>286122</xdr:colOff>
      <xdr:row>73</xdr:row>
      <xdr:rowOff>0</xdr:rowOff>
    </xdr:to>
    <xdr:sp macro="" textlink="">
      <xdr:nvSpPr>
        <xdr:cNvPr id="45" name="Text Box 44">
          <a:extLst>
            <a:ext uri="{FF2B5EF4-FFF2-40B4-BE49-F238E27FC236}">
              <a16:creationId xmlns:a16="http://schemas.microsoft.com/office/drawing/2014/main" id="{4DE36AAC-89E2-4907-858B-EB4826104C61}"/>
            </a:ext>
          </a:extLst>
        </xdr:cNvPr>
        <xdr:cNvSpPr txBox="1"/>
      </xdr:nvSpPr>
      <xdr:spPr bwMode="auto">
        <a:xfrm>
          <a:off x="14133009" y="19423380"/>
          <a:ext cx="48633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1549145</xdr:colOff>
      <xdr:row>75</xdr:row>
      <xdr:rowOff>0</xdr:rowOff>
    </xdr:from>
    <xdr:to>
      <xdr:col>4</xdr:col>
      <xdr:colOff>2058224</xdr:colOff>
      <xdr:row>75</xdr:row>
      <xdr:rowOff>0</xdr:rowOff>
    </xdr:to>
    <xdr:sp macro="" textlink="">
      <xdr:nvSpPr>
        <xdr:cNvPr id="46" name="Text Box 45">
          <a:extLst>
            <a:ext uri="{FF2B5EF4-FFF2-40B4-BE49-F238E27FC236}">
              <a16:creationId xmlns:a16="http://schemas.microsoft.com/office/drawing/2014/main" id="{98E33B47-B74F-4D69-84F0-8C37E516EABA}"/>
            </a:ext>
          </a:extLst>
        </xdr:cNvPr>
        <xdr:cNvSpPr txBox="1"/>
      </xdr:nvSpPr>
      <xdr:spPr bwMode="auto">
        <a:xfrm>
          <a:off x="7332725" y="19926300"/>
          <a:ext cx="50907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881345</xdr:colOff>
      <xdr:row>76</xdr:row>
      <xdr:rowOff>0</xdr:rowOff>
    </xdr:from>
    <xdr:to>
      <xdr:col>1</xdr:col>
      <xdr:colOff>1393215</xdr:colOff>
      <xdr:row>76</xdr:row>
      <xdr:rowOff>0</xdr:rowOff>
    </xdr:to>
    <xdr:sp macro="" textlink="">
      <xdr:nvSpPr>
        <xdr:cNvPr id="47" name="Text Box 46">
          <a:extLst>
            <a:ext uri="{FF2B5EF4-FFF2-40B4-BE49-F238E27FC236}">
              <a16:creationId xmlns:a16="http://schemas.microsoft.com/office/drawing/2014/main" id="{2B345E72-46D3-441F-92B0-73EC988E7471}"/>
            </a:ext>
          </a:extLst>
        </xdr:cNvPr>
        <xdr:cNvSpPr txBox="1"/>
      </xdr:nvSpPr>
      <xdr:spPr bwMode="auto">
        <a:xfrm>
          <a:off x="1041365" y="20177760"/>
          <a:ext cx="5118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75</xdr:row>
      <xdr:rowOff>0</xdr:rowOff>
    </xdr:from>
    <xdr:to>
      <xdr:col>4</xdr:col>
      <xdr:colOff>2134274</xdr:colOff>
      <xdr:row>75</xdr:row>
      <xdr:rowOff>0</xdr:rowOff>
    </xdr:to>
    <xdr:sp macro="" textlink="">
      <xdr:nvSpPr>
        <xdr:cNvPr id="48" name="Text Box 47">
          <a:extLst>
            <a:ext uri="{FF2B5EF4-FFF2-40B4-BE49-F238E27FC236}">
              <a16:creationId xmlns:a16="http://schemas.microsoft.com/office/drawing/2014/main" id="{27F1B9CC-B930-4FBC-B28E-E2D1B07F4003}"/>
            </a:ext>
          </a:extLst>
        </xdr:cNvPr>
        <xdr:cNvSpPr txBox="1"/>
      </xdr:nvSpPr>
      <xdr:spPr bwMode="auto">
        <a:xfrm>
          <a:off x="7411752" y="1992630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75</xdr:row>
      <xdr:rowOff>0</xdr:rowOff>
    </xdr:from>
    <xdr:to>
      <xdr:col>4</xdr:col>
      <xdr:colOff>2134274</xdr:colOff>
      <xdr:row>75</xdr:row>
      <xdr:rowOff>0</xdr:rowOff>
    </xdr:to>
    <xdr:sp macro="" textlink="">
      <xdr:nvSpPr>
        <xdr:cNvPr id="49" name="Text Box 48">
          <a:extLst>
            <a:ext uri="{FF2B5EF4-FFF2-40B4-BE49-F238E27FC236}">
              <a16:creationId xmlns:a16="http://schemas.microsoft.com/office/drawing/2014/main" id="{4D10A119-EEB2-4FF6-8A2D-6D1943F91111}"/>
            </a:ext>
          </a:extLst>
        </xdr:cNvPr>
        <xdr:cNvSpPr txBox="1"/>
      </xdr:nvSpPr>
      <xdr:spPr bwMode="auto">
        <a:xfrm>
          <a:off x="7411752" y="1992630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75</xdr:row>
      <xdr:rowOff>0</xdr:rowOff>
    </xdr:from>
    <xdr:to>
      <xdr:col>4</xdr:col>
      <xdr:colOff>2134274</xdr:colOff>
      <xdr:row>75</xdr:row>
      <xdr:rowOff>0</xdr:rowOff>
    </xdr:to>
    <xdr:sp macro="" textlink="">
      <xdr:nvSpPr>
        <xdr:cNvPr id="50" name="Text Box 49">
          <a:extLst>
            <a:ext uri="{FF2B5EF4-FFF2-40B4-BE49-F238E27FC236}">
              <a16:creationId xmlns:a16="http://schemas.microsoft.com/office/drawing/2014/main" id="{6F8B398D-B3E0-43E1-8C25-179E0B56379B}"/>
            </a:ext>
          </a:extLst>
        </xdr:cNvPr>
        <xdr:cNvSpPr txBox="1"/>
      </xdr:nvSpPr>
      <xdr:spPr bwMode="auto">
        <a:xfrm>
          <a:off x="7411752" y="1992630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51" name="Text Box 50">
          <a:extLst>
            <a:ext uri="{FF2B5EF4-FFF2-40B4-BE49-F238E27FC236}">
              <a16:creationId xmlns:a16="http://schemas.microsoft.com/office/drawing/2014/main" id="{8AE0029D-FD3F-4F47-B227-184C34663414}"/>
            </a:ext>
          </a:extLst>
        </xdr:cNvPr>
        <xdr:cNvSpPr txBox="1"/>
      </xdr:nvSpPr>
      <xdr:spPr bwMode="auto">
        <a:xfrm>
          <a:off x="9544" y="1942338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1</xdr:row>
      <xdr:rowOff>0</xdr:rowOff>
    </xdr:from>
    <xdr:to>
      <xdr:col>6</xdr:col>
      <xdr:colOff>422080</xdr:colOff>
      <xdr:row>1</xdr:row>
      <xdr:rowOff>0</xdr:rowOff>
    </xdr:to>
    <xdr:sp macro="" textlink="">
      <xdr:nvSpPr>
        <xdr:cNvPr id="52" name="Text Box 1">
          <a:extLst>
            <a:ext uri="{FF2B5EF4-FFF2-40B4-BE49-F238E27FC236}">
              <a16:creationId xmlns:a16="http://schemas.microsoft.com/office/drawing/2014/main" id="{498B69F7-4CFC-4548-830A-9E08C01390FB}"/>
            </a:ext>
          </a:extLst>
        </xdr:cNvPr>
        <xdr:cNvSpPr txBox="1"/>
      </xdr:nvSpPr>
      <xdr:spPr bwMode="auto">
        <a:xfrm>
          <a:off x="11598057" y="25146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1</xdr:row>
      <xdr:rowOff>0</xdr:rowOff>
    </xdr:from>
    <xdr:to>
      <xdr:col>6</xdr:col>
      <xdr:colOff>422080</xdr:colOff>
      <xdr:row>1</xdr:row>
      <xdr:rowOff>0</xdr:rowOff>
    </xdr:to>
    <xdr:sp macro="" textlink="">
      <xdr:nvSpPr>
        <xdr:cNvPr id="53" name="Text Box 2">
          <a:extLst>
            <a:ext uri="{FF2B5EF4-FFF2-40B4-BE49-F238E27FC236}">
              <a16:creationId xmlns:a16="http://schemas.microsoft.com/office/drawing/2014/main" id="{1141E39E-4D5D-440F-A041-7B0870213F30}"/>
            </a:ext>
          </a:extLst>
        </xdr:cNvPr>
        <xdr:cNvSpPr txBox="1"/>
      </xdr:nvSpPr>
      <xdr:spPr bwMode="auto">
        <a:xfrm>
          <a:off x="11598057" y="25146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1</xdr:row>
      <xdr:rowOff>0</xdr:rowOff>
    </xdr:from>
    <xdr:to>
      <xdr:col>6</xdr:col>
      <xdr:colOff>422080</xdr:colOff>
      <xdr:row>1</xdr:row>
      <xdr:rowOff>0</xdr:rowOff>
    </xdr:to>
    <xdr:sp macro="" textlink="">
      <xdr:nvSpPr>
        <xdr:cNvPr id="54" name="Text Box 3">
          <a:extLst>
            <a:ext uri="{FF2B5EF4-FFF2-40B4-BE49-F238E27FC236}">
              <a16:creationId xmlns:a16="http://schemas.microsoft.com/office/drawing/2014/main" id="{177466F0-D254-46F4-BAFB-771128623E25}"/>
            </a:ext>
          </a:extLst>
        </xdr:cNvPr>
        <xdr:cNvSpPr txBox="1"/>
      </xdr:nvSpPr>
      <xdr:spPr bwMode="auto">
        <a:xfrm>
          <a:off x="11598057" y="25146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165549</xdr:colOff>
      <xdr:row>1</xdr:row>
      <xdr:rowOff>0</xdr:rowOff>
    </xdr:from>
    <xdr:to>
      <xdr:col>10</xdr:col>
      <xdr:colOff>286122</xdr:colOff>
      <xdr:row>1</xdr:row>
      <xdr:rowOff>0</xdr:rowOff>
    </xdr:to>
    <xdr:sp macro="" textlink="">
      <xdr:nvSpPr>
        <xdr:cNvPr id="55" name="Text Box 4">
          <a:extLst>
            <a:ext uri="{FF2B5EF4-FFF2-40B4-BE49-F238E27FC236}">
              <a16:creationId xmlns:a16="http://schemas.microsoft.com/office/drawing/2014/main" id="{1DB19E51-D1C8-4B11-AD4B-975C38D7F6DF}"/>
            </a:ext>
          </a:extLst>
        </xdr:cNvPr>
        <xdr:cNvSpPr txBox="1"/>
      </xdr:nvSpPr>
      <xdr:spPr bwMode="auto">
        <a:xfrm>
          <a:off x="14133009" y="251460"/>
          <a:ext cx="48633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1549145</xdr:colOff>
      <xdr:row>1</xdr:row>
      <xdr:rowOff>0</xdr:rowOff>
    </xdr:from>
    <xdr:to>
      <xdr:col>4</xdr:col>
      <xdr:colOff>2058224</xdr:colOff>
      <xdr:row>1</xdr:row>
      <xdr:rowOff>0</xdr:rowOff>
    </xdr:to>
    <xdr:sp macro="" textlink="">
      <xdr:nvSpPr>
        <xdr:cNvPr id="56" name="Text Box 5">
          <a:extLst>
            <a:ext uri="{FF2B5EF4-FFF2-40B4-BE49-F238E27FC236}">
              <a16:creationId xmlns:a16="http://schemas.microsoft.com/office/drawing/2014/main" id="{4F6A91BF-B419-407E-BBD9-2AEBD0AFB697}"/>
            </a:ext>
          </a:extLst>
        </xdr:cNvPr>
        <xdr:cNvSpPr txBox="1"/>
      </xdr:nvSpPr>
      <xdr:spPr bwMode="auto">
        <a:xfrm>
          <a:off x="7332725" y="251460"/>
          <a:ext cx="50907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881345</xdr:colOff>
      <xdr:row>1</xdr:row>
      <xdr:rowOff>0</xdr:rowOff>
    </xdr:from>
    <xdr:to>
      <xdr:col>1</xdr:col>
      <xdr:colOff>1393215</xdr:colOff>
      <xdr:row>1</xdr:row>
      <xdr:rowOff>0</xdr:rowOff>
    </xdr:to>
    <xdr:sp macro="" textlink="">
      <xdr:nvSpPr>
        <xdr:cNvPr id="57" name="Text Box 6">
          <a:extLst>
            <a:ext uri="{FF2B5EF4-FFF2-40B4-BE49-F238E27FC236}">
              <a16:creationId xmlns:a16="http://schemas.microsoft.com/office/drawing/2014/main" id="{9D39A89F-564E-4110-A536-27B286D2CD40}"/>
            </a:ext>
          </a:extLst>
        </xdr:cNvPr>
        <xdr:cNvSpPr txBox="1"/>
      </xdr:nvSpPr>
      <xdr:spPr bwMode="auto">
        <a:xfrm>
          <a:off x="1041365" y="251460"/>
          <a:ext cx="5118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1</xdr:row>
      <xdr:rowOff>0</xdr:rowOff>
    </xdr:from>
    <xdr:to>
      <xdr:col>4</xdr:col>
      <xdr:colOff>2134274</xdr:colOff>
      <xdr:row>1</xdr:row>
      <xdr:rowOff>0</xdr:rowOff>
    </xdr:to>
    <xdr:sp macro="" textlink="">
      <xdr:nvSpPr>
        <xdr:cNvPr id="58" name="Text Box 7">
          <a:extLst>
            <a:ext uri="{FF2B5EF4-FFF2-40B4-BE49-F238E27FC236}">
              <a16:creationId xmlns:a16="http://schemas.microsoft.com/office/drawing/2014/main" id="{5775EFB8-7114-42B0-869E-C9650CF58ABF}"/>
            </a:ext>
          </a:extLst>
        </xdr:cNvPr>
        <xdr:cNvSpPr txBox="1"/>
      </xdr:nvSpPr>
      <xdr:spPr bwMode="auto">
        <a:xfrm>
          <a:off x="7411752" y="25146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1</xdr:row>
      <xdr:rowOff>0</xdr:rowOff>
    </xdr:from>
    <xdr:to>
      <xdr:col>4</xdr:col>
      <xdr:colOff>2134274</xdr:colOff>
      <xdr:row>1</xdr:row>
      <xdr:rowOff>0</xdr:rowOff>
    </xdr:to>
    <xdr:sp macro="" textlink="">
      <xdr:nvSpPr>
        <xdr:cNvPr id="59" name="Text Box 8">
          <a:extLst>
            <a:ext uri="{FF2B5EF4-FFF2-40B4-BE49-F238E27FC236}">
              <a16:creationId xmlns:a16="http://schemas.microsoft.com/office/drawing/2014/main" id="{5AF73A7F-1023-4688-8F82-B56CA1CB1C22}"/>
            </a:ext>
          </a:extLst>
        </xdr:cNvPr>
        <xdr:cNvSpPr txBox="1"/>
      </xdr:nvSpPr>
      <xdr:spPr bwMode="auto">
        <a:xfrm>
          <a:off x="7411752" y="25146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1</xdr:row>
      <xdr:rowOff>0</xdr:rowOff>
    </xdr:from>
    <xdr:to>
      <xdr:col>4</xdr:col>
      <xdr:colOff>2134274</xdr:colOff>
      <xdr:row>1</xdr:row>
      <xdr:rowOff>0</xdr:rowOff>
    </xdr:to>
    <xdr:sp macro="" textlink="">
      <xdr:nvSpPr>
        <xdr:cNvPr id="60" name="Text Box 9">
          <a:extLst>
            <a:ext uri="{FF2B5EF4-FFF2-40B4-BE49-F238E27FC236}">
              <a16:creationId xmlns:a16="http://schemas.microsoft.com/office/drawing/2014/main" id="{495C43A6-C8D1-4036-924B-A185685D89CB}"/>
            </a:ext>
          </a:extLst>
        </xdr:cNvPr>
        <xdr:cNvSpPr txBox="1"/>
      </xdr:nvSpPr>
      <xdr:spPr bwMode="auto">
        <a:xfrm>
          <a:off x="7411752" y="25146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61" name="Text Box 10">
          <a:extLst>
            <a:ext uri="{FF2B5EF4-FFF2-40B4-BE49-F238E27FC236}">
              <a16:creationId xmlns:a16="http://schemas.microsoft.com/office/drawing/2014/main" id="{AC8B9005-C63D-4173-9548-AE8B8D810C52}"/>
            </a:ext>
          </a:extLst>
        </xdr:cNvPr>
        <xdr:cNvSpPr txBox="1"/>
      </xdr:nvSpPr>
      <xdr:spPr bwMode="auto">
        <a:xfrm>
          <a:off x="9544" y="25146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70</xdr:row>
      <xdr:rowOff>0</xdr:rowOff>
    </xdr:from>
    <xdr:to>
      <xdr:col>6</xdr:col>
      <xdr:colOff>422080</xdr:colOff>
      <xdr:row>70</xdr:row>
      <xdr:rowOff>0</xdr:rowOff>
    </xdr:to>
    <xdr:sp macro="" textlink="">
      <xdr:nvSpPr>
        <xdr:cNvPr id="62" name="Text Box 11">
          <a:extLst>
            <a:ext uri="{FF2B5EF4-FFF2-40B4-BE49-F238E27FC236}">
              <a16:creationId xmlns:a16="http://schemas.microsoft.com/office/drawing/2014/main" id="{2DBAFA20-A8DE-4E36-A657-1921092FD4AB}"/>
            </a:ext>
          </a:extLst>
        </xdr:cNvPr>
        <xdr:cNvSpPr txBox="1"/>
      </xdr:nvSpPr>
      <xdr:spPr bwMode="auto">
        <a:xfrm>
          <a:off x="11598057" y="1866900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70</xdr:row>
      <xdr:rowOff>0</xdr:rowOff>
    </xdr:from>
    <xdr:to>
      <xdr:col>6</xdr:col>
      <xdr:colOff>422080</xdr:colOff>
      <xdr:row>70</xdr:row>
      <xdr:rowOff>0</xdr:rowOff>
    </xdr:to>
    <xdr:sp macro="" textlink="">
      <xdr:nvSpPr>
        <xdr:cNvPr id="63" name="Text Box 12">
          <a:extLst>
            <a:ext uri="{FF2B5EF4-FFF2-40B4-BE49-F238E27FC236}">
              <a16:creationId xmlns:a16="http://schemas.microsoft.com/office/drawing/2014/main" id="{7F80A051-64F5-4847-89F6-1352AC83E491}"/>
            </a:ext>
          </a:extLst>
        </xdr:cNvPr>
        <xdr:cNvSpPr txBox="1"/>
      </xdr:nvSpPr>
      <xdr:spPr bwMode="auto">
        <a:xfrm>
          <a:off x="11598057" y="1866900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70</xdr:row>
      <xdr:rowOff>0</xdr:rowOff>
    </xdr:from>
    <xdr:to>
      <xdr:col>6</xdr:col>
      <xdr:colOff>422080</xdr:colOff>
      <xdr:row>70</xdr:row>
      <xdr:rowOff>0</xdr:rowOff>
    </xdr:to>
    <xdr:sp macro="" textlink="">
      <xdr:nvSpPr>
        <xdr:cNvPr id="64" name="Text Box 13">
          <a:extLst>
            <a:ext uri="{FF2B5EF4-FFF2-40B4-BE49-F238E27FC236}">
              <a16:creationId xmlns:a16="http://schemas.microsoft.com/office/drawing/2014/main" id="{FE8370C3-7F54-4D21-BFCE-7AB7FBE28A01}"/>
            </a:ext>
          </a:extLst>
        </xdr:cNvPr>
        <xdr:cNvSpPr txBox="1"/>
      </xdr:nvSpPr>
      <xdr:spPr bwMode="auto">
        <a:xfrm>
          <a:off x="11598057" y="1866900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165549</xdr:colOff>
      <xdr:row>70</xdr:row>
      <xdr:rowOff>0</xdr:rowOff>
    </xdr:from>
    <xdr:to>
      <xdr:col>10</xdr:col>
      <xdr:colOff>286122</xdr:colOff>
      <xdr:row>70</xdr:row>
      <xdr:rowOff>0</xdr:rowOff>
    </xdr:to>
    <xdr:sp macro="" textlink="">
      <xdr:nvSpPr>
        <xdr:cNvPr id="65" name="Text Box 14">
          <a:extLst>
            <a:ext uri="{FF2B5EF4-FFF2-40B4-BE49-F238E27FC236}">
              <a16:creationId xmlns:a16="http://schemas.microsoft.com/office/drawing/2014/main" id="{C98E77BE-1E5B-4F4A-A26E-BD07378ECA63}"/>
            </a:ext>
          </a:extLst>
        </xdr:cNvPr>
        <xdr:cNvSpPr txBox="1"/>
      </xdr:nvSpPr>
      <xdr:spPr bwMode="auto">
        <a:xfrm>
          <a:off x="14133009" y="18669000"/>
          <a:ext cx="48633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1549145</xdr:colOff>
      <xdr:row>73</xdr:row>
      <xdr:rowOff>0</xdr:rowOff>
    </xdr:from>
    <xdr:to>
      <xdr:col>4</xdr:col>
      <xdr:colOff>2058224</xdr:colOff>
      <xdr:row>73</xdr:row>
      <xdr:rowOff>0</xdr:rowOff>
    </xdr:to>
    <xdr:sp macro="" textlink="">
      <xdr:nvSpPr>
        <xdr:cNvPr id="66" name="Text Box 15">
          <a:extLst>
            <a:ext uri="{FF2B5EF4-FFF2-40B4-BE49-F238E27FC236}">
              <a16:creationId xmlns:a16="http://schemas.microsoft.com/office/drawing/2014/main" id="{6AA380D7-D875-488B-A7A0-C6B124D1CFBA}"/>
            </a:ext>
          </a:extLst>
        </xdr:cNvPr>
        <xdr:cNvSpPr txBox="1"/>
      </xdr:nvSpPr>
      <xdr:spPr bwMode="auto">
        <a:xfrm>
          <a:off x="7332725" y="19423380"/>
          <a:ext cx="50907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881345</xdr:colOff>
      <xdr:row>73</xdr:row>
      <xdr:rowOff>0</xdr:rowOff>
    </xdr:from>
    <xdr:to>
      <xdr:col>1</xdr:col>
      <xdr:colOff>1393215</xdr:colOff>
      <xdr:row>73</xdr:row>
      <xdr:rowOff>0</xdr:rowOff>
    </xdr:to>
    <xdr:sp macro="" textlink="">
      <xdr:nvSpPr>
        <xdr:cNvPr id="67" name="Text Box 16">
          <a:extLst>
            <a:ext uri="{FF2B5EF4-FFF2-40B4-BE49-F238E27FC236}">
              <a16:creationId xmlns:a16="http://schemas.microsoft.com/office/drawing/2014/main" id="{F6867F54-DA83-4EB0-A00B-881DE392BA03}"/>
            </a:ext>
          </a:extLst>
        </xdr:cNvPr>
        <xdr:cNvSpPr txBox="1"/>
      </xdr:nvSpPr>
      <xdr:spPr bwMode="auto">
        <a:xfrm>
          <a:off x="1041365" y="19423380"/>
          <a:ext cx="5118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73</xdr:row>
      <xdr:rowOff>0</xdr:rowOff>
    </xdr:from>
    <xdr:to>
      <xdr:col>4</xdr:col>
      <xdr:colOff>2134274</xdr:colOff>
      <xdr:row>73</xdr:row>
      <xdr:rowOff>0</xdr:rowOff>
    </xdr:to>
    <xdr:sp macro="" textlink="">
      <xdr:nvSpPr>
        <xdr:cNvPr id="68" name="Text Box 17">
          <a:extLst>
            <a:ext uri="{FF2B5EF4-FFF2-40B4-BE49-F238E27FC236}">
              <a16:creationId xmlns:a16="http://schemas.microsoft.com/office/drawing/2014/main" id="{4AF41443-5905-47E8-AD9F-980FBCDD5986}"/>
            </a:ext>
          </a:extLst>
        </xdr:cNvPr>
        <xdr:cNvSpPr txBox="1"/>
      </xdr:nvSpPr>
      <xdr:spPr bwMode="auto">
        <a:xfrm>
          <a:off x="7411752" y="1942338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73</xdr:row>
      <xdr:rowOff>0</xdr:rowOff>
    </xdr:from>
    <xdr:to>
      <xdr:col>4</xdr:col>
      <xdr:colOff>2134274</xdr:colOff>
      <xdr:row>73</xdr:row>
      <xdr:rowOff>0</xdr:rowOff>
    </xdr:to>
    <xdr:sp macro="" textlink="">
      <xdr:nvSpPr>
        <xdr:cNvPr id="69" name="Text Box 18">
          <a:extLst>
            <a:ext uri="{FF2B5EF4-FFF2-40B4-BE49-F238E27FC236}">
              <a16:creationId xmlns:a16="http://schemas.microsoft.com/office/drawing/2014/main" id="{7C87124D-7F82-4396-A427-4E19BF0FF751}"/>
            </a:ext>
          </a:extLst>
        </xdr:cNvPr>
        <xdr:cNvSpPr txBox="1"/>
      </xdr:nvSpPr>
      <xdr:spPr bwMode="auto">
        <a:xfrm>
          <a:off x="7411752" y="1942338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73</xdr:row>
      <xdr:rowOff>0</xdr:rowOff>
    </xdr:from>
    <xdr:to>
      <xdr:col>4</xdr:col>
      <xdr:colOff>2134274</xdr:colOff>
      <xdr:row>73</xdr:row>
      <xdr:rowOff>0</xdr:rowOff>
    </xdr:to>
    <xdr:sp macro="" textlink="">
      <xdr:nvSpPr>
        <xdr:cNvPr id="70" name="Text Box 19">
          <a:extLst>
            <a:ext uri="{FF2B5EF4-FFF2-40B4-BE49-F238E27FC236}">
              <a16:creationId xmlns:a16="http://schemas.microsoft.com/office/drawing/2014/main" id="{CD62215E-1EE8-41FA-AE89-4CF4935B760D}"/>
            </a:ext>
          </a:extLst>
        </xdr:cNvPr>
        <xdr:cNvSpPr txBox="1"/>
      </xdr:nvSpPr>
      <xdr:spPr bwMode="auto">
        <a:xfrm>
          <a:off x="7411752" y="1942338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71" name="Text Box 20">
          <a:extLst>
            <a:ext uri="{FF2B5EF4-FFF2-40B4-BE49-F238E27FC236}">
              <a16:creationId xmlns:a16="http://schemas.microsoft.com/office/drawing/2014/main" id="{A1B6DDCB-B169-4512-A8BF-37691CD2513C}"/>
            </a:ext>
          </a:extLst>
        </xdr:cNvPr>
        <xdr:cNvSpPr txBox="1"/>
      </xdr:nvSpPr>
      <xdr:spPr bwMode="auto">
        <a:xfrm>
          <a:off x="9544" y="1866900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333598</xdr:colOff>
      <xdr:row>70</xdr:row>
      <xdr:rowOff>0</xdr:rowOff>
    </xdr:from>
    <xdr:to>
      <xdr:col>6</xdr:col>
      <xdr:colOff>843640</xdr:colOff>
      <xdr:row>70</xdr:row>
      <xdr:rowOff>0</xdr:rowOff>
    </xdr:to>
    <xdr:sp macro="" textlink="">
      <xdr:nvSpPr>
        <xdr:cNvPr id="72" name="Text Box 21">
          <a:extLst>
            <a:ext uri="{FF2B5EF4-FFF2-40B4-BE49-F238E27FC236}">
              <a16:creationId xmlns:a16="http://schemas.microsoft.com/office/drawing/2014/main" id="{77E522A5-DA43-48E9-8242-E1D325482F5D}"/>
            </a:ext>
          </a:extLst>
        </xdr:cNvPr>
        <xdr:cNvSpPr txBox="1"/>
      </xdr:nvSpPr>
      <xdr:spPr bwMode="auto">
        <a:xfrm>
          <a:off x="12030298" y="18669000"/>
          <a:ext cx="5100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1488650</xdr:colOff>
      <xdr:row>73</xdr:row>
      <xdr:rowOff>0</xdr:rowOff>
    </xdr:from>
    <xdr:to>
      <xdr:col>4</xdr:col>
      <xdr:colOff>2027475</xdr:colOff>
      <xdr:row>73</xdr:row>
      <xdr:rowOff>0</xdr:rowOff>
    </xdr:to>
    <xdr:sp macro="" textlink="">
      <xdr:nvSpPr>
        <xdr:cNvPr id="73" name="Text Box 22">
          <a:extLst>
            <a:ext uri="{FF2B5EF4-FFF2-40B4-BE49-F238E27FC236}">
              <a16:creationId xmlns:a16="http://schemas.microsoft.com/office/drawing/2014/main" id="{4DBC4834-EF68-4C67-BD5F-20F8B6EEC773}"/>
            </a:ext>
          </a:extLst>
        </xdr:cNvPr>
        <xdr:cNvSpPr txBox="1"/>
      </xdr:nvSpPr>
      <xdr:spPr bwMode="auto">
        <a:xfrm>
          <a:off x="7272230" y="19423380"/>
          <a:ext cx="5388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70</xdr:row>
      <xdr:rowOff>0</xdr:rowOff>
    </xdr:from>
    <xdr:to>
      <xdr:col>6</xdr:col>
      <xdr:colOff>422080</xdr:colOff>
      <xdr:row>70</xdr:row>
      <xdr:rowOff>0</xdr:rowOff>
    </xdr:to>
    <xdr:sp macro="" textlink="">
      <xdr:nvSpPr>
        <xdr:cNvPr id="74" name="Text Box 23">
          <a:extLst>
            <a:ext uri="{FF2B5EF4-FFF2-40B4-BE49-F238E27FC236}">
              <a16:creationId xmlns:a16="http://schemas.microsoft.com/office/drawing/2014/main" id="{13434208-4648-4226-BFCE-D374B0096A7D}"/>
            </a:ext>
          </a:extLst>
        </xdr:cNvPr>
        <xdr:cNvSpPr txBox="1"/>
      </xdr:nvSpPr>
      <xdr:spPr bwMode="auto">
        <a:xfrm>
          <a:off x="11598057" y="1866900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73</xdr:row>
      <xdr:rowOff>0</xdr:rowOff>
    </xdr:from>
    <xdr:to>
      <xdr:col>4</xdr:col>
      <xdr:colOff>2134274</xdr:colOff>
      <xdr:row>73</xdr:row>
      <xdr:rowOff>0</xdr:rowOff>
    </xdr:to>
    <xdr:sp macro="" textlink="">
      <xdr:nvSpPr>
        <xdr:cNvPr id="75" name="Text Box 24">
          <a:extLst>
            <a:ext uri="{FF2B5EF4-FFF2-40B4-BE49-F238E27FC236}">
              <a16:creationId xmlns:a16="http://schemas.microsoft.com/office/drawing/2014/main" id="{8CEF0278-8934-44C4-ABB3-CE9A16098427}"/>
            </a:ext>
          </a:extLst>
        </xdr:cNvPr>
        <xdr:cNvSpPr txBox="1"/>
      </xdr:nvSpPr>
      <xdr:spPr bwMode="auto">
        <a:xfrm>
          <a:off x="7411752" y="1942338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70</xdr:row>
      <xdr:rowOff>0</xdr:rowOff>
    </xdr:from>
    <xdr:to>
      <xdr:col>6</xdr:col>
      <xdr:colOff>422080</xdr:colOff>
      <xdr:row>70</xdr:row>
      <xdr:rowOff>0</xdr:rowOff>
    </xdr:to>
    <xdr:sp macro="" textlink="">
      <xdr:nvSpPr>
        <xdr:cNvPr id="76" name="Text Box 25">
          <a:extLst>
            <a:ext uri="{FF2B5EF4-FFF2-40B4-BE49-F238E27FC236}">
              <a16:creationId xmlns:a16="http://schemas.microsoft.com/office/drawing/2014/main" id="{D92F1024-0385-4A45-B651-AFDAFB0297D3}"/>
            </a:ext>
          </a:extLst>
        </xdr:cNvPr>
        <xdr:cNvSpPr txBox="1"/>
      </xdr:nvSpPr>
      <xdr:spPr bwMode="auto">
        <a:xfrm>
          <a:off x="11598057" y="1866900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73</xdr:row>
      <xdr:rowOff>0</xdr:rowOff>
    </xdr:from>
    <xdr:to>
      <xdr:col>4</xdr:col>
      <xdr:colOff>2134274</xdr:colOff>
      <xdr:row>73</xdr:row>
      <xdr:rowOff>0</xdr:rowOff>
    </xdr:to>
    <xdr:sp macro="" textlink="">
      <xdr:nvSpPr>
        <xdr:cNvPr id="77" name="Text Box 26">
          <a:extLst>
            <a:ext uri="{FF2B5EF4-FFF2-40B4-BE49-F238E27FC236}">
              <a16:creationId xmlns:a16="http://schemas.microsoft.com/office/drawing/2014/main" id="{E611F983-36C6-46C3-BA21-2219F8A33640}"/>
            </a:ext>
          </a:extLst>
        </xdr:cNvPr>
        <xdr:cNvSpPr txBox="1"/>
      </xdr:nvSpPr>
      <xdr:spPr bwMode="auto">
        <a:xfrm>
          <a:off x="7411752" y="1942338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78" name="Text Box 27">
          <a:extLst>
            <a:ext uri="{FF2B5EF4-FFF2-40B4-BE49-F238E27FC236}">
              <a16:creationId xmlns:a16="http://schemas.microsoft.com/office/drawing/2014/main" id="{A8462D9A-B5B4-4155-AE26-5E239FFB40EF}"/>
            </a:ext>
          </a:extLst>
        </xdr:cNvPr>
        <xdr:cNvSpPr txBox="1"/>
      </xdr:nvSpPr>
      <xdr:spPr bwMode="auto">
        <a:xfrm>
          <a:off x="9544" y="121615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55</xdr:row>
      <xdr:rowOff>0</xdr:rowOff>
    </xdr:from>
    <xdr:to>
      <xdr:col>6</xdr:col>
      <xdr:colOff>422080</xdr:colOff>
      <xdr:row>55</xdr:row>
      <xdr:rowOff>0</xdr:rowOff>
    </xdr:to>
    <xdr:sp macro="" textlink="">
      <xdr:nvSpPr>
        <xdr:cNvPr id="79" name="Text Box 28">
          <a:extLst>
            <a:ext uri="{FF2B5EF4-FFF2-40B4-BE49-F238E27FC236}">
              <a16:creationId xmlns:a16="http://schemas.microsoft.com/office/drawing/2014/main" id="{3C0E7545-80B1-4FEA-9512-B58B8242B377}"/>
            </a:ext>
          </a:extLst>
        </xdr:cNvPr>
        <xdr:cNvSpPr txBox="1"/>
      </xdr:nvSpPr>
      <xdr:spPr bwMode="auto">
        <a:xfrm>
          <a:off x="11598057" y="1470660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55</xdr:row>
      <xdr:rowOff>0</xdr:rowOff>
    </xdr:from>
    <xdr:to>
      <xdr:col>6</xdr:col>
      <xdr:colOff>422080</xdr:colOff>
      <xdr:row>55</xdr:row>
      <xdr:rowOff>0</xdr:rowOff>
    </xdr:to>
    <xdr:sp macro="" textlink="">
      <xdr:nvSpPr>
        <xdr:cNvPr id="80" name="Text Box 29">
          <a:extLst>
            <a:ext uri="{FF2B5EF4-FFF2-40B4-BE49-F238E27FC236}">
              <a16:creationId xmlns:a16="http://schemas.microsoft.com/office/drawing/2014/main" id="{67E11139-DEC6-4BAC-AF83-D76EBB483B03}"/>
            </a:ext>
          </a:extLst>
        </xdr:cNvPr>
        <xdr:cNvSpPr txBox="1"/>
      </xdr:nvSpPr>
      <xdr:spPr bwMode="auto">
        <a:xfrm>
          <a:off x="11598057" y="1470660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55</xdr:row>
      <xdr:rowOff>0</xdr:rowOff>
    </xdr:from>
    <xdr:to>
      <xdr:col>6</xdr:col>
      <xdr:colOff>422080</xdr:colOff>
      <xdr:row>55</xdr:row>
      <xdr:rowOff>0</xdr:rowOff>
    </xdr:to>
    <xdr:sp macro="" textlink="">
      <xdr:nvSpPr>
        <xdr:cNvPr id="81" name="Text Box 30">
          <a:extLst>
            <a:ext uri="{FF2B5EF4-FFF2-40B4-BE49-F238E27FC236}">
              <a16:creationId xmlns:a16="http://schemas.microsoft.com/office/drawing/2014/main" id="{F00EBE08-6E94-4950-8977-9846311EE66F}"/>
            </a:ext>
          </a:extLst>
        </xdr:cNvPr>
        <xdr:cNvSpPr txBox="1"/>
      </xdr:nvSpPr>
      <xdr:spPr bwMode="auto">
        <a:xfrm>
          <a:off x="11598057" y="1470660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165549</xdr:colOff>
      <xdr:row>55</xdr:row>
      <xdr:rowOff>0</xdr:rowOff>
    </xdr:from>
    <xdr:to>
      <xdr:col>10</xdr:col>
      <xdr:colOff>286122</xdr:colOff>
      <xdr:row>55</xdr:row>
      <xdr:rowOff>0</xdr:rowOff>
    </xdr:to>
    <xdr:sp macro="" textlink="">
      <xdr:nvSpPr>
        <xdr:cNvPr id="82" name="Text Box 31">
          <a:extLst>
            <a:ext uri="{FF2B5EF4-FFF2-40B4-BE49-F238E27FC236}">
              <a16:creationId xmlns:a16="http://schemas.microsoft.com/office/drawing/2014/main" id="{D1F35491-D462-4E34-ABA5-C320AB50DB01}"/>
            </a:ext>
          </a:extLst>
        </xdr:cNvPr>
        <xdr:cNvSpPr txBox="1"/>
      </xdr:nvSpPr>
      <xdr:spPr bwMode="auto">
        <a:xfrm>
          <a:off x="14133009" y="14706600"/>
          <a:ext cx="48633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1549145</xdr:colOff>
      <xdr:row>69</xdr:row>
      <xdr:rowOff>0</xdr:rowOff>
    </xdr:from>
    <xdr:to>
      <xdr:col>4</xdr:col>
      <xdr:colOff>2058224</xdr:colOff>
      <xdr:row>69</xdr:row>
      <xdr:rowOff>0</xdr:rowOff>
    </xdr:to>
    <xdr:sp macro="" textlink="">
      <xdr:nvSpPr>
        <xdr:cNvPr id="83" name="Text Box 32">
          <a:extLst>
            <a:ext uri="{FF2B5EF4-FFF2-40B4-BE49-F238E27FC236}">
              <a16:creationId xmlns:a16="http://schemas.microsoft.com/office/drawing/2014/main" id="{EF0A8F19-4883-4745-86AF-1AB1F4DD09AA}"/>
            </a:ext>
          </a:extLst>
        </xdr:cNvPr>
        <xdr:cNvSpPr txBox="1"/>
      </xdr:nvSpPr>
      <xdr:spPr bwMode="auto">
        <a:xfrm>
          <a:off x="7332725" y="18417540"/>
          <a:ext cx="50907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881345</xdr:colOff>
      <xdr:row>69</xdr:row>
      <xdr:rowOff>0</xdr:rowOff>
    </xdr:from>
    <xdr:to>
      <xdr:col>1</xdr:col>
      <xdr:colOff>1393215</xdr:colOff>
      <xdr:row>69</xdr:row>
      <xdr:rowOff>0</xdr:rowOff>
    </xdr:to>
    <xdr:sp macro="" textlink="">
      <xdr:nvSpPr>
        <xdr:cNvPr id="84" name="Text Box 33">
          <a:extLst>
            <a:ext uri="{FF2B5EF4-FFF2-40B4-BE49-F238E27FC236}">
              <a16:creationId xmlns:a16="http://schemas.microsoft.com/office/drawing/2014/main" id="{D822D741-8B63-469C-B147-31F22378E24C}"/>
            </a:ext>
          </a:extLst>
        </xdr:cNvPr>
        <xdr:cNvSpPr txBox="1"/>
      </xdr:nvSpPr>
      <xdr:spPr bwMode="auto">
        <a:xfrm>
          <a:off x="1041365" y="18417540"/>
          <a:ext cx="5118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69</xdr:row>
      <xdr:rowOff>0</xdr:rowOff>
    </xdr:from>
    <xdr:to>
      <xdr:col>4</xdr:col>
      <xdr:colOff>2134274</xdr:colOff>
      <xdr:row>69</xdr:row>
      <xdr:rowOff>0</xdr:rowOff>
    </xdr:to>
    <xdr:sp macro="" textlink="">
      <xdr:nvSpPr>
        <xdr:cNvPr id="85" name="Text Box 34">
          <a:extLst>
            <a:ext uri="{FF2B5EF4-FFF2-40B4-BE49-F238E27FC236}">
              <a16:creationId xmlns:a16="http://schemas.microsoft.com/office/drawing/2014/main" id="{20E84D00-A904-448B-9ACF-7ED0B8068150}"/>
            </a:ext>
          </a:extLst>
        </xdr:cNvPr>
        <xdr:cNvSpPr txBox="1"/>
      </xdr:nvSpPr>
      <xdr:spPr bwMode="auto">
        <a:xfrm>
          <a:off x="7411752" y="1841754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69</xdr:row>
      <xdr:rowOff>0</xdr:rowOff>
    </xdr:from>
    <xdr:to>
      <xdr:col>4</xdr:col>
      <xdr:colOff>2134274</xdr:colOff>
      <xdr:row>69</xdr:row>
      <xdr:rowOff>0</xdr:rowOff>
    </xdr:to>
    <xdr:sp macro="" textlink="">
      <xdr:nvSpPr>
        <xdr:cNvPr id="86" name="Text Box 35">
          <a:extLst>
            <a:ext uri="{FF2B5EF4-FFF2-40B4-BE49-F238E27FC236}">
              <a16:creationId xmlns:a16="http://schemas.microsoft.com/office/drawing/2014/main" id="{0B7A407C-BBFD-40CA-9F7F-65312955D3D9}"/>
            </a:ext>
          </a:extLst>
        </xdr:cNvPr>
        <xdr:cNvSpPr txBox="1"/>
      </xdr:nvSpPr>
      <xdr:spPr bwMode="auto">
        <a:xfrm>
          <a:off x="7411752" y="1841754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69</xdr:row>
      <xdr:rowOff>0</xdr:rowOff>
    </xdr:from>
    <xdr:to>
      <xdr:col>4</xdr:col>
      <xdr:colOff>2134274</xdr:colOff>
      <xdr:row>69</xdr:row>
      <xdr:rowOff>0</xdr:rowOff>
    </xdr:to>
    <xdr:sp macro="" textlink="">
      <xdr:nvSpPr>
        <xdr:cNvPr id="87" name="Text Box 36">
          <a:extLst>
            <a:ext uri="{FF2B5EF4-FFF2-40B4-BE49-F238E27FC236}">
              <a16:creationId xmlns:a16="http://schemas.microsoft.com/office/drawing/2014/main" id="{2C743BC6-7FC2-4112-A760-C721C82FC0B0}"/>
            </a:ext>
          </a:extLst>
        </xdr:cNvPr>
        <xdr:cNvSpPr txBox="1"/>
      </xdr:nvSpPr>
      <xdr:spPr bwMode="auto">
        <a:xfrm>
          <a:off x="7411752" y="1841754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55</xdr:row>
      <xdr:rowOff>0</xdr:rowOff>
    </xdr:from>
    <xdr:to>
      <xdr:col>0</xdr:col>
      <xdr:colOff>180975</xdr:colOff>
      <xdr:row>55</xdr:row>
      <xdr:rowOff>0</xdr:rowOff>
    </xdr:to>
    <xdr:sp macro="" textlink="">
      <xdr:nvSpPr>
        <xdr:cNvPr id="88" name="Text Box 37">
          <a:extLst>
            <a:ext uri="{FF2B5EF4-FFF2-40B4-BE49-F238E27FC236}">
              <a16:creationId xmlns:a16="http://schemas.microsoft.com/office/drawing/2014/main" id="{16847947-FB5D-44DD-8DF2-389B00FEA631}"/>
            </a:ext>
          </a:extLst>
        </xdr:cNvPr>
        <xdr:cNvSpPr txBox="1"/>
      </xdr:nvSpPr>
      <xdr:spPr bwMode="auto">
        <a:xfrm>
          <a:off x="9544" y="1470660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89" name="Text Box 38">
          <a:extLst>
            <a:ext uri="{FF2B5EF4-FFF2-40B4-BE49-F238E27FC236}">
              <a16:creationId xmlns:a16="http://schemas.microsoft.com/office/drawing/2014/main" id="{216BA2B1-33C0-4468-ADC6-1CD8D98CB896}"/>
            </a:ext>
          </a:extLst>
        </xdr:cNvPr>
        <xdr:cNvSpPr txBox="1"/>
      </xdr:nvSpPr>
      <xdr:spPr bwMode="auto">
        <a:xfrm>
          <a:off x="9544" y="1841754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975360</xdr:colOff>
      <xdr:row>42</xdr:row>
      <xdr:rowOff>182880</xdr:rowOff>
    </xdr:from>
    <xdr:to>
      <xdr:col>5</xdr:col>
      <xdr:colOff>2811780</xdr:colOff>
      <xdr:row>49</xdr:row>
      <xdr:rowOff>121920</xdr:rowOff>
    </xdr:to>
    <xdr:sp macro="" textlink="">
      <xdr:nvSpPr>
        <xdr:cNvPr id="90" name="Rectangle 39">
          <a:extLst>
            <a:ext uri="{FF2B5EF4-FFF2-40B4-BE49-F238E27FC236}">
              <a16:creationId xmlns:a16="http://schemas.microsoft.com/office/drawing/2014/main" id="{5B096F05-FF3C-41F2-B80F-28D7D542D845}"/>
            </a:ext>
          </a:extLst>
        </xdr:cNvPr>
        <xdr:cNvSpPr>
          <a:spLocks noChangeArrowheads="1"/>
        </xdr:cNvSpPr>
      </xdr:nvSpPr>
      <xdr:spPr bwMode="auto">
        <a:xfrm>
          <a:off x="1135380" y="11338560"/>
          <a:ext cx="10492740" cy="169926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91" name="Text Box 40">
          <a:extLst>
            <a:ext uri="{FF2B5EF4-FFF2-40B4-BE49-F238E27FC236}">
              <a16:creationId xmlns:a16="http://schemas.microsoft.com/office/drawing/2014/main" id="{DD7FECAA-4D26-410F-81D8-3C988208CC0C}"/>
            </a:ext>
          </a:extLst>
        </xdr:cNvPr>
        <xdr:cNvSpPr txBox="1"/>
      </xdr:nvSpPr>
      <xdr:spPr bwMode="auto">
        <a:xfrm>
          <a:off x="9544" y="1942338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73</xdr:row>
      <xdr:rowOff>0</xdr:rowOff>
    </xdr:from>
    <xdr:to>
      <xdr:col>6</xdr:col>
      <xdr:colOff>422080</xdr:colOff>
      <xdr:row>73</xdr:row>
      <xdr:rowOff>0</xdr:rowOff>
    </xdr:to>
    <xdr:sp macro="" textlink="">
      <xdr:nvSpPr>
        <xdr:cNvPr id="92" name="Text Box 41">
          <a:extLst>
            <a:ext uri="{FF2B5EF4-FFF2-40B4-BE49-F238E27FC236}">
              <a16:creationId xmlns:a16="http://schemas.microsoft.com/office/drawing/2014/main" id="{8118DF7F-48A8-4EAE-B54C-07D0966FF887}"/>
            </a:ext>
          </a:extLst>
        </xdr:cNvPr>
        <xdr:cNvSpPr txBox="1"/>
      </xdr:nvSpPr>
      <xdr:spPr bwMode="auto">
        <a:xfrm>
          <a:off x="11598057" y="1942338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73</xdr:row>
      <xdr:rowOff>0</xdr:rowOff>
    </xdr:from>
    <xdr:to>
      <xdr:col>6</xdr:col>
      <xdr:colOff>422080</xdr:colOff>
      <xdr:row>73</xdr:row>
      <xdr:rowOff>0</xdr:rowOff>
    </xdr:to>
    <xdr:sp macro="" textlink="">
      <xdr:nvSpPr>
        <xdr:cNvPr id="93" name="Text Box 42">
          <a:extLst>
            <a:ext uri="{FF2B5EF4-FFF2-40B4-BE49-F238E27FC236}">
              <a16:creationId xmlns:a16="http://schemas.microsoft.com/office/drawing/2014/main" id="{2E5B022A-8211-4759-87D1-86653B54CF1A}"/>
            </a:ext>
          </a:extLst>
        </xdr:cNvPr>
        <xdr:cNvSpPr txBox="1"/>
      </xdr:nvSpPr>
      <xdr:spPr bwMode="auto">
        <a:xfrm>
          <a:off x="11598057" y="1942338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73</xdr:row>
      <xdr:rowOff>0</xdr:rowOff>
    </xdr:from>
    <xdr:to>
      <xdr:col>6</xdr:col>
      <xdr:colOff>422080</xdr:colOff>
      <xdr:row>73</xdr:row>
      <xdr:rowOff>0</xdr:rowOff>
    </xdr:to>
    <xdr:sp macro="" textlink="">
      <xdr:nvSpPr>
        <xdr:cNvPr id="94" name="Text Box 43">
          <a:extLst>
            <a:ext uri="{FF2B5EF4-FFF2-40B4-BE49-F238E27FC236}">
              <a16:creationId xmlns:a16="http://schemas.microsoft.com/office/drawing/2014/main" id="{D13887F4-0DB7-4F1D-9BB2-9AB632C97CF8}"/>
            </a:ext>
          </a:extLst>
        </xdr:cNvPr>
        <xdr:cNvSpPr txBox="1"/>
      </xdr:nvSpPr>
      <xdr:spPr bwMode="auto">
        <a:xfrm>
          <a:off x="11598057" y="1942338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165549</xdr:colOff>
      <xdr:row>73</xdr:row>
      <xdr:rowOff>0</xdr:rowOff>
    </xdr:from>
    <xdr:to>
      <xdr:col>10</xdr:col>
      <xdr:colOff>286122</xdr:colOff>
      <xdr:row>73</xdr:row>
      <xdr:rowOff>0</xdr:rowOff>
    </xdr:to>
    <xdr:sp macro="" textlink="">
      <xdr:nvSpPr>
        <xdr:cNvPr id="95" name="Text Box 44">
          <a:extLst>
            <a:ext uri="{FF2B5EF4-FFF2-40B4-BE49-F238E27FC236}">
              <a16:creationId xmlns:a16="http://schemas.microsoft.com/office/drawing/2014/main" id="{00412DA9-F731-4AC0-9181-6CA3C62F270E}"/>
            </a:ext>
          </a:extLst>
        </xdr:cNvPr>
        <xdr:cNvSpPr txBox="1"/>
      </xdr:nvSpPr>
      <xdr:spPr bwMode="auto">
        <a:xfrm>
          <a:off x="14133009" y="19423380"/>
          <a:ext cx="48633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1549145</xdr:colOff>
      <xdr:row>75</xdr:row>
      <xdr:rowOff>0</xdr:rowOff>
    </xdr:from>
    <xdr:to>
      <xdr:col>4</xdr:col>
      <xdr:colOff>2058224</xdr:colOff>
      <xdr:row>75</xdr:row>
      <xdr:rowOff>0</xdr:rowOff>
    </xdr:to>
    <xdr:sp macro="" textlink="">
      <xdr:nvSpPr>
        <xdr:cNvPr id="96" name="Text Box 45">
          <a:extLst>
            <a:ext uri="{FF2B5EF4-FFF2-40B4-BE49-F238E27FC236}">
              <a16:creationId xmlns:a16="http://schemas.microsoft.com/office/drawing/2014/main" id="{23272F7E-75A5-44A5-B934-2201CFAD1BB4}"/>
            </a:ext>
          </a:extLst>
        </xdr:cNvPr>
        <xdr:cNvSpPr txBox="1"/>
      </xdr:nvSpPr>
      <xdr:spPr bwMode="auto">
        <a:xfrm>
          <a:off x="7332725" y="19926300"/>
          <a:ext cx="50907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881345</xdr:colOff>
      <xdr:row>76</xdr:row>
      <xdr:rowOff>0</xdr:rowOff>
    </xdr:from>
    <xdr:to>
      <xdr:col>1</xdr:col>
      <xdr:colOff>1393215</xdr:colOff>
      <xdr:row>76</xdr:row>
      <xdr:rowOff>0</xdr:rowOff>
    </xdr:to>
    <xdr:sp macro="" textlink="">
      <xdr:nvSpPr>
        <xdr:cNvPr id="97" name="Text Box 46">
          <a:extLst>
            <a:ext uri="{FF2B5EF4-FFF2-40B4-BE49-F238E27FC236}">
              <a16:creationId xmlns:a16="http://schemas.microsoft.com/office/drawing/2014/main" id="{D08E3E56-8F3A-41AB-AC0B-E1FD6FFB86FA}"/>
            </a:ext>
          </a:extLst>
        </xdr:cNvPr>
        <xdr:cNvSpPr txBox="1"/>
      </xdr:nvSpPr>
      <xdr:spPr bwMode="auto">
        <a:xfrm>
          <a:off x="1041365" y="20177760"/>
          <a:ext cx="5118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75</xdr:row>
      <xdr:rowOff>0</xdr:rowOff>
    </xdr:from>
    <xdr:to>
      <xdr:col>4</xdr:col>
      <xdr:colOff>2134274</xdr:colOff>
      <xdr:row>75</xdr:row>
      <xdr:rowOff>0</xdr:rowOff>
    </xdr:to>
    <xdr:sp macro="" textlink="">
      <xdr:nvSpPr>
        <xdr:cNvPr id="98" name="Text Box 47">
          <a:extLst>
            <a:ext uri="{FF2B5EF4-FFF2-40B4-BE49-F238E27FC236}">
              <a16:creationId xmlns:a16="http://schemas.microsoft.com/office/drawing/2014/main" id="{7785DF7A-5E38-4D2F-8042-33FFB20F7BB8}"/>
            </a:ext>
          </a:extLst>
        </xdr:cNvPr>
        <xdr:cNvSpPr txBox="1"/>
      </xdr:nvSpPr>
      <xdr:spPr bwMode="auto">
        <a:xfrm>
          <a:off x="7411752" y="1992630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75</xdr:row>
      <xdr:rowOff>0</xdr:rowOff>
    </xdr:from>
    <xdr:to>
      <xdr:col>4</xdr:col>
      <xdr:colOff>2134274</xdr:colOff>
      <xdr:row>75</xdr:row>
      <xdr:rowOff>0</xdr:rowOff>
    </xdr:to>
    <xdr:sp macro="" textlink="">
      <xdr:nvSpPr>
        <xdr:cNvPr id="99" name="Text Box 48">
          <a:extLst>
            <a:ext uri="{FF2B5EF4-FFF2-40B4-BE49-F238E27FC236}">
              <a16:creationId xmlns:a16="http://schemas.microsoft.com/office/drawing/2014/main" id="{F9DF8DC5-D8D5-4CAC-8A49-6068761A0138}"/>
            </a:ext>
          </a:extLst>
        </xdr:cNvPr>
        <xdr:cNvSpPr txBox="1"/>
      </xdr:nvSpPr>
      <xdr:spPr bwMode="auto">
        <a:xfrm>
          <a:off x="7411752" y="1992630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75</xdr:row>
      <xdr:rowOff>0</xdr:rowOff>
    </xdr:from>
    <xdr:to>
      <xdr:col>4</xdr:col>
      <xdr:colOff>2134274</xdr:colOff>
      <xdr:row>75</xdr:row>
      <xdr:rowOff>0</xdr:rowOff>
    </xdr:to>
    <xdr:sp macro="" textlink="">
      <xdr:nvSpPr>
        <xdr:cNvPr id="100" name="Text Box 49">
          <a:extLst>
            <a:ext uri="{FF2B5EF4-FFF2-40B4-BE49-F238E27FC236}">
              <a16:creationId xmlns:a16="http://schemas.microsoft.com/office/drawing/2014/main" id="{33B2BB62-1AF7-48F3-BEF6-5767F7C58956}"/>
            </a:ext>
          </a:extLst>
        </xdr:cNvPr>
        <xdr:cNvSpPr txBox="1"/>
      </xdr:nvSpPr>
      <xdr:spPr bwMode="auto">
        <a:xfrm>
          <a:off x="7411752" y="1992630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101" name="Text Box 50">
          <a:extLst>
            <a:ext uri="{FF2B5EF4-FFF2-40B4-BE49-F238E27FC236}">
              <a16:creationId xmlns:a16="http://schemas.microsoft.com/office/drawing/2014/main" id="{60456F77-BF8F-46EA-A2B4-29D6DD5B6DA8}"/>
            </a:ext>
          </a:extLst>
        </xdr:cNvPr>
        <xdr:cNvSpPr txBox="1"/>
      </xdr:nvSpPr>
      <xdr:spPr bwMode="auto">
        <a:xfrm>
          <a:off x="9544" y="1942338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1</xdr:row>
      <xdr:rowOff>0</xdr:rowOff>
    </xdr:from>
    <xdr:to>
      <xdr:col>6</xdr:col>
      <xdr:colOff>422080</xdr:colOff>
      <xdr:row>1</xdr:row>
      <xdr:rowOff>0</xdr:rowOff>
    </xdr:to>
    <xdr:sp macro="" textlink="">
      <xdr:nvSpPr>
        <xdr:cNvPr id="102" name="Text Box 1">
          <a:extLst>
            <a:ext uri="{FF2B5EF4-FFF2-40B4-BE49-F238E27FC236}">
              <a16:creationId xmlns:a16="http://schemas.microsoft.com/office/drawing/2014/main" id="{4F65597D-6748-4485-BC3E-5A6F1703C9D0}"/>
            </a:ext>
          </a:extLst>
        </xdr:cNvPr>
        <xdr:cNvSpPr txBox="1"/>
      </xdr:nvSpPr>
      <xdr:spPr bwMode="auto">
        <a:xfrm>
          <a:off x="11598057" y="25146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1</xdr:row>
      <xdr:rowOff>0</xdr:rowOff>
    </xdr:from>
    <xdr:to>
      <xdr:col>6</xdr:col>
      <xdr:colOff>422080</xdr:colOff>
      <xdr:row>1</xdr:row>
      <xdr:rowOff>0</xdr:rowOff>
    </xdr:to>
    <xdr:sp macro="" textlink="">
      <xdr:nvSpPr>
        <xdr:cNvPr id="103" name="Text Box 2">
          <a:extLst>
            <a:ext uri="{FF2B5EF4-FFF2-40B4-BE49-F238E27FC236}">
              <a16:creationId xmlns:a16="http://schemas.microsoft.com/office/drawing/2014/main" id="{367D9DB1-D451-4A77-847B-CAEEFF49733D}"/>
            </a:ext>
          </a:extLst>
        </xdr:cNvPr>
        <xdr:cNvSpPr txBox="1"/>
      </xdr:nvSpPr>
      <xdr:spPr bwMode="auto">
        <a:xfrm>
          <a:off x="11598057" y="25146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1</xdr:row>
      <xdr:rowOff>0</xdr:rowOff>
    </xdr:from>
    <xdr:to>
      <xdr:col>6</xdr:col>
      <xdr:colOff>422080</xdr:colOff>
      <xdr:row>1</xdr:row>
      <xdr:rowOff>0</xdr:rowOff>
    </xdr:to>
    <xdr:sp macro="" textlink="">
      <xdr:nvSpPr>
        <xdr:cNvPr id="104" name="Text Box 3">
          <a:extLst>
            <a:ext uri="{FF2B5EF4-FFF2-40B4-BE49-F238E27FC236}">
              <a16:creationId xmlns:a16="http://schemas.microsoft.com/office/drawing/2014/main" id="{520F2018-0A9A-48DE-97B0-0EC455A2FEF2}"/>
            </a:ext>
          </a:extLst>
        </xdr:cNvPr>
        <xdr:cNvSpPr txBox="1"/>
      </xdr:nvSpPr>
      <xdr:spPr bwMode="auto">
        <a:xfrm>
          <a:off x="11598057" y="25146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165549</xdr:colOff>
      <xdr:row>1</xdr:row>
      <xdr:rowOff>0</xdr:rowOff>
    </xdr:from>
    <xdr:to>
      <xdr:col>10</xdr:col>
      <xdr:colOff>286122</xdr:colOff>
      <xdr:row>1</xdr:row>
      <xdr:rowOff>0</xdr:rowOff>
    </xdr:to>
    <xdr:sp macro="" textlink="">
      <xdr:nvSpPr>
        <xdr:cNvPr id="105" name="Text Box 4">
          <a:extLst>
            <a:ext uri="{FF2B5EF4-FFF2-40B4-BE49-F238E27FC236}">
              <a16:creationId xmlns:a16="http://schemas.microsoft.com/office/drawing/2014/main" id="{F5E76089-1579-4A55-9299-6E96C31A2829}"/>
            </a:ext>
          </a:extLst>
        </xdr:cNvPr>
        <xdr:cNvSpPr txBox="1"/>
      </xdr:nvSpPr>
      <xdr:spPr bwMode="auto">
        <a:xfrm>
          <a:off x="14133009" y="251460"/>
          <a:ext cx="48633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1549145</xdr:colOff>
      <xdr:row>1</xdr:row>
      <xdr:rowOff>0</xdr:rowOff>
    </xdr:from>
    <xdr:to>
      <xdr:col>4</xdr:col>
      <xdr:colOff>2058224</xdr:colOff>
      <xdr:row>1</xdr:row>
      <xdr:rowOff>0</xdr:rowOff>
    </xdr:to>
    <xdr:sp macro="" textlink="">
      <xdr:nvSpPr>
        <xdr:cNvPr id="106" name="Text Box 5">
          <a:extLst>
            <a:ext uri="{FF2B5EF4-FFF2-40B4-BE49-F238E27FC236}">
              <a16:creationId xmlns:a16="http://schemas.microsoft.com/office/drawing/2014/main" id="{5B79CABC-C881-46A1-A35E-BCA4071E2E1C}"/>
            </a:ext>
          </a:extLst>
        </xdr:cNvPr>
        <xdr:cNvSpPr txBox="1"/>
      </xdr:nvSpPr>
      <xdr:spPr bwMode="auto">
        <a:xfrm>
          <a:off x="7332725" y="251460"/>
          <a:ext cx="50907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881345</xdr:colOff>
      <xdr:row>1</xdr:row>
      <xdr:rowOff>0</xdr:rowOff>
    </xdr:from>
    <xdr:to>
      <xdr:col>1</xdr:col>
      <xdr:colOff>1393215</xdr:colOff>
      <xdr:row>1</xdr:row>
      <xdr:rowOff>0</xdr:rowOff>
    </xdr:to>
    <xdr:sp macro="" textlink="">
      <xdr:nvSpPr>
        <xdr:cNvPr id="107" name="Text Box 6">
          <a:extLst>
            <a:ext uri="{FF2B5EF4-FFF2-40B4-BE49-F238E27FC236}">
              <a16:creationId xmlns:a16="http://schemas.microsoft.com/office/drawing/2014/main" id="{7817D614-FDB0-4837-99B0-921A90628D79}"/>
            </a:ext>
          </a:extLst>
        </xdr:cNvPr>
        <xdr:cNvSpPr txBox="1"/>
      </xdr:nvSpPr>
      <xdr:spPr bwMode="auto">
        <a:xfrm>
          <a:off x="1041365" y="251460"/>
          <a:ext cx="5118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1</xdr:row>
      <xdr:rowOff>0</xdr:rowOff>
    </xdr:from>
    <xdr:to>
      <xdr:col>4</xdr:col>
      <xdr:colOff>2134274</xdr:colOff>
      <xdr:row>1</xdr:row>
      <xdr:rowOff>0</xdr:rowOff>
    </xdr:to>
    <xdr:sp macro="" textlink="">
      <xdr:nvSpPr>
        <xdr:cNvPr id="108" name="Text Box 7">
          <a:extLst>
            <a:ext uri="{FF2B5EF4-FFF2-40B4-BE49-F238E27FC236}">
              <a16:creationId xmlns:a16="http://schemas.microsoft.com/office/drawing/2014/main" id="{DAB0DB1C-BFEB-49A5-B3F4-ECA7FA6B89CE}"/>
            </a:ext>
          </a:extLst>
        </xdr:cNvPr>
        <xdr:cNvSpPr txBox="1"/>
      </xdr:nvSpPr>
      <xdr:spPr bwMode="auto">
        <a:xfrm>
          <a:off x="7411752" y="25146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1</xdr:row>
      <xdr:rowOff>0</xdr:rowOff>
    </xdr:from>
    <xdr:to>
      <xdr:col>4</xdr:col>
      <xdr:colOff>2134274</xdr:colOff>
      <xdr:row>1</xdr:row>
      <xdr:rowOff>0</xdr:rowOff>
    </xdr:to>
    <xdr:sp macro="" textlink="">
      <xdr:nvSpPr>
        <xdr:cNvPr id="109" name="Text Box 8">
          <a:extLst>
            <a:ext uri="{FF2B5EF4-FFF2-40B4-BE49-F238E27FC236}">
              <a16:creationId xmlns:a16="http://schemas.microsoft.com/office/drawing/2014/main" id="{C1218D75-5543-4CBE-BC1F-B107485AC79F}"/>
            </a:ext>
          </a:extLst>
        </xdr:cNvPr>
        <xdr:cNvSpPr txBox="1"/>
      </xdr:nvSpPr>
      <xdr:spPr bwMode="auto">
        <a:xfrm>
          <a:off x="7411752" y="25146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1</xdr:row>
      <xdr:rowOff>0</xdr:rowOff>
    </xdr:from>
    <xdr:to>
      <xdr:col>4</xdr:col>
      <xdr:colOff>2134274</xdr:colOff>
      <xdr:row>1</xdr:row>
      <xdr:rowOff>0</xdr:rowOff>
    </xdr:to>
    <xdr:sp macro="" textlink="">
      <xdr:nvSpPr>
        <xdr:cNvPr id="110" name="Text Box 9">
          <a:extLst>
            <a:ext uri="{FF2B5EF4-FFF2-40B4-BE49-F238E27FC236}">
              <a16:creationId xmlns:a16="http://schemas.microsoft.com/office/drawing/2014/main" id="{B743DFD4-2CF6-4ACA-B47C-A368D9746456}"/>
            </a:ext>
          </a:extLst>
        </xdr:cNvPr>
        <xdr:cNvSpPr txBox="1"/>
      </xdr:nvSpPr>
      <xdr:spPr bwMode="auto">
        <a:xfrm>
          <a:off x="7411752" y="25146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1" name="Text Box 10">
          <a:extLst>
            <a:ext uri="{FF2B5EF4-FFF2-40B4-BE49-F238E27FC236}">
              <a16:creationId xmlns:a16="http://schemas.microsoft.com/office/drawing/2014/main" id="{AAED6F7F-0336-4473-AD49-4B5D24588896}"/>
            </a:ext>
          </a:extLst>
        </xdr:cNvPr>
        <xdr:cNvSpPr txBox="1"/>
      </xdr:nvSpPr>
      <xdr:spPr bwMode="auto">
        <a:xfrm>
          <a:off x="9544" y="25146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70</xdr:row>
      <xdr:rowOff>0</xdr:rowOff>
    </xdr:from>
    <xdr:to>
      <xdr:col>6</xdr:col>
      <xdr:colOff>422080</xdr:colOff>
      <xdr:row>70</xdr:row>
      <xdr:rowOff>0</xdr:rowOff>
    </xdr:to>
    <xdr:sp macro="" textlink="">
      <xdr:nvSpPr>
        <xdr:cNvPr id="112" name="Text Box 11">
          <a:extLst>
            <a:ext uri="{FF2B5EF4-FFF2-40B4-BE49-F238E27FC236}">
              <a16:creationId xmlns:a16="http://schemas.microsoft.com/office/drawing/2014/main" id="{3EA6474E-449C-4A52-A482-A4A6AF568C3C}"/>
            </a:ext>
          </a:extLst>
        </xdr:cNvPr>
        <xdr:cNvSpPr txBox="1"/>
      </xdr:nvSpPr>
      <xdr:spPr bwMode="auto">
        <a:xfrm>
          <a:off x="11598057" y="1866900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70</xdr:row>
      <xdr:rowOff>0</xdr:rowOff>
    </xdr:from>
    <xdr:to>
      <xdr:col>6</xdr:col>
      <xdr:colOff>422080</xdr:colOff>
      <xdr:row>70</xdr:row>
      <xdr:rowOff>0</xdr:rowOff>
    </xdr:to>
    <xdr:sp macro="" textlink="">
      <xdr:nvSpPr>
        <xdr:cNvPr id="113" name="Text Box 12">
          <a:extLst>
            <a:ext uri="{FF2B5EF4-FFF2-40B4-BE49-F238E27FC236}">
              <a16:creationId xmlns:a16="http://schemas.microsoft.com/office/drawing/2014/main" id="{93D03A08-BAC6-42AE-A30C-F25D2ECC3444}"/>
            </a:ext>
          </a:extLst>
        </xdr:cNvPr>
        <xdr:cNvSpPr txBox="1"/>
      </xdr:nvSpPr>
      <xdr:spPr bwMode="auto">
        <a:xfrm>
          <a:off x="11598057" y="1866900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70</xdr:row>
      <xdr:rowOff>0</xdr:rowOff>
    </xdr:from>
    <xdr:to>
      <xdr:col>6</xdr:col>
      <xdr:colOff>422080</xdr:colOff>
      <xdr:row>70</xdr:row>
      <xdr:rowOff>0</xdr:rowOff>
    </xdr:to>
    <xdr:sp macro="" textlink="">
      <xdr:nvSpPr>
        <xdr:cNvPr id="114" name="Text Box 13">
          <a:extLst>
            <a:ext uri="{FF2B5EF4-FFF2-40B4-BE49-F238E27FC236}">
              <a16:creationId xmlns:a16="http://schemas.microsoft.com/office/drawing/2014/main" id="{E32AD9D2-8B61-4642-A366-6CE963350CC3}"/>
            </a:ext>
          </a:extLst>
        </xdr:cNvPr>
        <xdr:cNvSpPr txBox="1"/>
      </xdr:nvSpPr>
      <xdr:spPr bwMode="auto">
        <a:xfrm>
          <a:off x="11598057" y="1866900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165549</xdr:colOff>
      <xdr:row>70</xdr:row>
      <xdr:rowOff>0</xdr:rowOff>
    </xdr:from>
    <xdr:to>
      <xdr:col>10</xdr:col>
      <xdr:colOff>286122</xdr:colOff>
      <xdr:row>70</xdr:row>
      <xdr:rowOff>0</xdr:rowOff>
    </xdr:to>
    <xdr:sp macro="" textlink="">
      <xdr:nvSpPr>
        <xdr:cNvPr id="115" name="Text Box 14">
          <a:extLst>
            <a:ext uri="{FF2B5EF4-FFF2-40B4-BE49-F238E27FC236}">
              <a16:creationId xmlns:a16="http://schemas.microsoft.com/office/drawing/2014/main" id="{5278CAA3-4419-4652-8104-1386B54DF412}"/>
            </a:ext>
          </a:extLst>
        </xdr:cNvPr>
        <xdr:cNvSpPr txBox="1"/>
      </xdr:nvSpPr>
      <xdr:spPr bwMode="auto">
        <a:xfrm>
          <a:off x="14133009" y="18669000"/>
          <a:ext cx="48633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1549145</xdr:colOff>
      <xdr:row>73</xdr:row>
      <xdr:rowOff>0</xdr:rowOff>
    </xdr:from>
    <xdr:to>
      <xdr:col>4</xdr:col>
      <xdr:colOff>2058224</xdr:colOff>
      <xdr:row>73</xdr:row>
      <xdr:rowOff>0</xdr:rowOff>
    </xdr:to>
    <xdr:sp macro="" textlink="">
      <xdr:nvSpPr>
        <xdr:cNvPr id="116" name="Text Box 15">
          <a:extLst>
            <a:ext uri="{FF2B5EF4-FFF2-40B4-BE49-F238E27FC236}">
              <a16:creationId xmlns:a16="http://schemas.microsoft.com/office/drawing/2014/main" id="{E18DF5C3-55AE-4A1B-932F-5F8C57AF1425}"/>
            </a:ext>
          </a:extLst>
        </xdr:cNvPr>
        <xdr:cNvSpPr txBox="1"/>
      </xdr:nvSpPr>
      <xdr:spPr bwMode="auto">
        <a:xfrm>
          <a:off x="7332725" y="19423380"/>
          <a:ext cx="50907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881345</xdr:colOff>
      <xdr:row>73</xdr:row>
      <xdr:rowOff>0</xdr:rowOff>
    </xdr:from>
    <xdr:to>
      <xdr:col>1</xdr:col>
      <xdr:colOff>1393215</xdr:colOff>
      <xdr:row>73</xdr:row>
      <xdr:rowOff>0</xdr:rowOff>
    </xdr:to>
    <xdr:sp macro="" textlink="">
      <xdr:nvSpPr>
        <xdr:cNvPr id="117" name="Text Box 16">
          <a:extLst>
            <a:ext uri="{FF2B5EF4-FFF2-40B4-BE49-F238E27FC236}">
              <a16:creationId xmlns:a16="http://schemas.microsoft.com/office/drawing/2014/main" id="{05CEC8DE-8BEF-4C3F-8DAA-3F45434B9EA4}"/>
            </a:ext>
          </a:extLst>
        </xdr:cNvPr>
        <xdr:cNvSpPr txBox="1"/>
      </xdr:nvSpPr>
      <xdr:spPr bwMode="auto">
        <a:xfrm>
          <a:off x="1041365" y="19423380"/>
          <a:ext cx="5118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73</xdr:row>
      <xdr:rowOff>0</xdr:rowOff>
    </xdr:from>
    <xdr:to>
      <xdr:col>4</xdr:col>
      <xdr:colOff>2134274</xdr:colOff>
      <xdr:row>73</xdr:row>
      <xdr:rowOff>0</xdr:rowOff>
    </xdr:to>
    <xdr:sp macro="" textlink="">
      <xdr:nvSpPr>
        <xdr:cNvPr id="118" name="Text Box 17">
          <a:extLst>
            <a:ext uri="{FF2B5EF4-FFF2-40B4-BE49-F238E27FC236}">
              <a16:creationId xmlns:a16="http://schemas.microsoft.com/office/drawing/2014/main" id="{68970BAF-F2B8-42DB-969B-996C76638960}"/>
            </a:ext>
          </a:extLst>
        </xdr:cNvPr>
        <xdr:cNvSpPr txBox="1"/>
      </xdr:nvSpPr>
      <xdr:spPr bwMode="auto">
        <a:xfrm>
          <a:off x="7411752" y="1942338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73</xdr:row>
      <xdr:rowOff>0</xdr:rowOff>
    </xdr:from>
    <xdr:to>
      <xdr:col>4</xdr:col>
      <xdr:colOff>2134274</xdr:colOff>
      <xdr:row>73</xdr:row>
      <xdr:rowOff>0</xdr:rowOff>
    </xdr:to>
    <xdr:sp macro="" textlink="">
      <xdr:nvSpPr>
        <xdr:cNvPr id="119" name="Text Box 18">
          <a:extLst>
            <a:ext uri="{FF2B5EF4-FFF2-40B4-BE49-F238E27FC236}">
              <a16:creationId xmlns:a16="http://schemas.microsoft.com/office/drawing/2014/main" id="{14EAF9EF-8EE4-4C00-AFCA-619FBD21C88B}"/>
            </a:ext>
          </a:extLst>
        </xdr:cNvPr>
        <xdr:cNvSpPr txBox="1"/>
      </xdr:nvSpPr>
      <xdr:spPr bwMode="auto">
        <a:xfrm>
          <a:off x="7411752" y="1942338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73</xdr:row>
      <xdr:rowOff>0</xdr:rowOff>
    </xdr:from>
    <xdr:to>
      <xdr:col>4</xdr:col>
      <xdr:colOff>2134274</xdr:colOff>
      <xdr:row>73</xdr:row>
      <xdr:rowOff>0</xdr:rowOff>
    </xdr:to>
    <xdr:sp macro="" textlink="">
      <xdr:nvSpPr>
        <xdr:cNvPr id="120" name="Text Box 19">
          <a:extLst>
            <a:ext uri="{FF2B5EF4-FFF2-40B4-BE49-F238E27FC236}">
              <a16:creationId xmlns:a16="http://schemas.microsoft.com/office/drawing/2014/main" id="{86DE1693-325D-4C61-AB46-E3B6C6487894}"/>
            </a:ext>
          </a:extLst>
        </xdr:cNvPr>
        <xdr:cNvSpPr txBox="1"/>
      </xdr:nvSpPr>
      <xdr:spPr bwMode="auto">
        <a:xfrm>
          <a:off x="7411752" y="1942338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121" name="Text Box 20">
          <a:extLst>
            <a:ext uri="{FF2B5EF4-FFF2-40B4-BE49-F238E27FC236}">
              <a16:creationId xmlns:a16="http://schemas.microsoft.com/office/drawing/2014/main" id="{7542EAB8-CC29-405E-85C9-5A38EC36F7C9}"/>
            </a:ext>
          </a:extLst>
        </xdr:cNvPr>
        <xdr:cNvSpPr txBox="1"/>
      </xdr:nvSpPr>
      <xdr:spPr bwMode="auto">
        <a:xfrm>
          <a:off x="9544" y="1866900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333598</xdr:colOff>
      <xdr:row>70</xdr:row>
      <xdr:rowOff>0</xdr:rowOff>
    </xdr:from>
    <xdr:to>
      <xdr:col>6</xdr:col>
      <xdr:colOff>843640</xdr:colOff>
      <xdr:row>70</xdr:row>
      <xdr:rowOff>0</xdr:rowOff>
    </xdr:to>
    <xdr:sp macro="" textlink="">
      <xdr:nvSpPr>
        <xdr:cNvPr id="122" name="Text Box 21">
          <a:extLst>
            <a:ext uri="{FF2B5EF4-FFF2-40B4-BE49-F238E27FC236}">
              <a16:creationId xmlns:a16="http://schemas.microsoft.com/office/drawing/2014/main" id="{7F045C11-386B-4D33-A871-F740336CEFE1}"/>
            </a:ext>
          </a:extLst>
        </xdr:cNvPr>
        <xdr:cNvSpPr txBox="1"/>
      </xdr:nvSpPr>
      <xdr:spPr bwMode="auto">
        <a:xfrm>
          <a:off x="12030298" y="18669000"/>
          <a:ext cx="5100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1488650</xdr:colOff>
      <xdr:row>73</xdr:row>
      <xdr:rowOff>0</xdr:rowOff>
    </xdr:from>
    <xdr:to>
      <xdr:col>4</xdr:col>
      <xdr:colOff>2027475</xdr:colOff>
      <xdr:row>73</xdr:row>
      <xdr:rowOff>0</xdr:rowOff>
    </xdr:to>
    <xdr:sp macro="" textlink="">
      <xdr:nvSpPr>
        <xdr:cNvPr id="123" name="Text Box 22">
          <a:extLst>
            <a:ext uri="{FF2B5EF4-FFF2-40B4-BE49-F238E27FC236}">
              <a16:creationId xmlns:a16="http://schemas.microsoft.com/office/drawing/2014/main" id="{4068AF76-538A-48A1-A3A5-E11691080A0E}"/>
            </a:ext>
          </a:extLst>
        </xdr:cNvPr>
        <xdr:cNvSpPr txBox="1"/>
      </xdr:nvSpPr>
      <xdr:spPr bwMode="auto">
        <a:xfrm>
          <a:off x="7272230" y="19423380"/>
          <a:ext cx="5388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70</xdr:row>
      <xdr:rowOff>0</xdr:rowOff>
    </xdr:from>
    <xdr:to>
      <xdr:col>6</xdr:col>
      <xdr:colOff>422080</xdr:colOff>
      <xdr:row>70</xdr:row>
      <xdr:rowOff>0</xdr:rowOff>
    </xdr:to>
    <xdr:sp macro="" textlink="">
      <xdr:nvSpPr>
        <xdr:cNvPr id="124" name="Text Box 23">
          <a:extLst>
            <a:ext uri="{FF2B5EF4-FFF2-40B4-BE49-F238E27FC236}">
              <a16:creationId xmlns:a16="http://schemas.microsoft.com/office/drawing/2014/main" id="{8F621824-BC00-4C30-8F73-253DA1968427}"/>
            </a:ext>
          </a:extLst>
        </xdr:cNvPr>
        <xdr:cNvSpPr txBox="1"/>
      </xdr:nvSpPr>
      <xdr:spPr bwMode="auto">
        <a:xfrm>
          <a:off x="11598057" y="1866900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73</xdr:row>
      <xdr:rowOff>0</xdr:rowOff>
    </xdr:from>
    <xdr:to>
      <xdr:col>4</xdr:col>
      <xdr:colOff>2134274</xdr:colOff>
      <xdr:row>73</xdr:row>
      <xdr:rowOff>0</xdr:rowOff>
    </xdr:to>
    <xdr:sp macro="" textlink="">
      <xdr:nvSpPr>
        <xdr:cNvPr id="125" name="Text Box 24">
          <a:extLst>
            <a:ext uri="{FF2B5EF4-FFF2-40B4-BE49-F238E27FC236}">
              <a16:creationId xmlns:a16="http://schemas.microsoft.com/office/drawing/2014/main" id="{FB3A02E6-5378-4189-9FFF-5EDC7357ADB2}"/>
            </a:ext>
          </a:extLst>
        </xdr:cNvPr>
        <xdr:cNvSpPr txBox="1"/>
      </xdr:nvSpPr>
      <xdr:spPr bwMode="auto">
        <a:xfrm>
          <a:off x="7411752" y="1942338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70</xdr:row>
      <xdr:rowOff>0</xdr:rowOff>
    </xdr:from>
    <xdr:to>
      <xdr:col>6</xdr:col>
      <xdr:colOff>422080</xdr:colOff>
      <xdr:row>70</xdr:row>
      <xdr:rowOff>0</xdr:rowOff>
    </xdr:to>
    <xdr:sp macro="" textlink="">
      <xdr:nvSpPr>
        <xdr:cNvPr id="126" name="Text Box 25">
          <a:extLst>
            <a:ext uri="{FF2B5EF4-FFF2-40B4-BE49-F238E27FC236}">
              <a16:creationId xmlns:a16="http://schemas.microsoft.com/office/drawing/2014/main" id="{1FDD772B-2B1C-4A03-92AD-A1E15F281593}"/>
            </a:ext>
          </a:extLst>
        </xdr:cNvPr>
        <xdr:cNvSpPr txBox="1"/>
      </xdr:nvSpPr>
      <xdr:spPr bwMode="auto">
        <a:xfrm>
          <a:off x="11598057" y="1866900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73</xdr:row>
      <xdr:rowOff>0</xdr:rowOff>
    </xdr:from>
    <xdr:to>
      <xdr:col>4</xdr:col>
      <xdr:colOff>2134274</xdr:colOff>
      <xdr:row>73</xdr:row>
      <xdr:rowOff>0</xdr:rowOff>
    </xdr:to>
    <xdr:sp macro="" textlink="">
      <xdr:nvSpPr>
        <xdr:cNvPr id="127" name="Text Box 26">
          <a:extLst>
            <a:ext uri="{FF2B5EF4-FFF2-40B4-BE49-F238E27FC236}">
              <a16:creationId xmlns:a16="http://schemas.microsoft.com/office/drawing/2014/main" id="{F26B04D9-8220-46DC-AB69-D458D0703CF5}"/>
            </a:ext>
          </a:extLst>
        </xdr:cNvPr>
        <xdr:cNvSpPr txBox="1"/>
      </xdr:nvSpPr>
      <xdr:spPr bwMode="auto">
        <a:xfrm>
          <a:off x="7411752" y="1942338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128" name="Text Box 27">
          <a:extLst>
            <a:ext uri="{FF2B5EF4-FFF2-40B4-BE49-F238E27FC236}">
              <a16:creationId xmlns:a16="http://schemas.microsoft.com/office/drawing/2014/main" id="{CB5B4858-A38D-4A1B-A834-33FDDF279403}"/>
            </a:ext>
          </a:extLst>
        </xdr:cNvPr>
        <xdr:cNvSpPr txBox="1"/>
      </xdr:nvSpPr>
      <xdr:spPr bwMode="auto">
        <a:xfrm>
          <a:off x="9544" y="121615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54</xdr:row>
      <xdr:rowOff>0</xdr:rowOff>
    </xdr:from>
    <xdr:to>
      <xdr:col>6</xdr:col>
      <xdr:colOff>422080</xdr:colOff>
      <xdr:row>54</xdr:row>
      <xdr:rowOff>0</xdr:rowOff>
    </xdr:to>
    <xdr:sp macro="" textlink="">
      <xdr:nvSpPr>
        <xdr:cNvPr id="129" name="Text Box 28">
          <a:extLst>
            <a:ext uri="{FF2B5EF4-FFF2-40B4-BE49-F238E27FC236}">
              <a16:creationId xmlns:a16="http://schemas.microsoft.com/office/drawing/2014/main" id="{B6526ADE-10A6-4E6D-B762-11678C336700}"/>
            </a:ext>
          </a:extLst>
        </xdr:cNvPr>
        <xdr:cNvSpPr txBox="1"/>
      </xdr:nvSpPr>
      <xdr:spPr bwMode="auto">
        <a:xfrm>
          <a:off x="11598057" y="1445514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54</xdr:row>
      <xdr:rowOff>0</xdr:rowOff>
    </xdr:from>
    <xdr:to>
      <xdr:col>6</xdr:col>
      <xdr:colOff>422080</xdr:colOff>
      <xdr:row>54</xdr:row>
      <xdr:rowOff>0</xdr:rowOff>
    </xdr:to>
    <xdr:sp macro="" textlink="">
      <xdr:nvSpPr>
        <xdr:cNvPr id="130" name="Text Box 29">
          <a:extLst>
            <a:ext uri="{FF2B5EF4-FFF2-40B4-BE49-F238E27FC236}">
              <a16:creationId xmlns:a16="http://schemas.microsoft.com/office/drawing/2014/main" id="{13066A93-2625-4A49-AA79-C78E167FB45B}"/>
            </a:ext>
          </a:extLst>
        </xdr:cNvPr>
        <xdr:cNvSpPr txBox="1"/>
      </xdr:nvSpPr>
      <xdr:spPr bwMode="auto">
        <a:xfrm>
          <a:off x="11598057" y="1445514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54</xdr:row>
      <xdr:rowOff>0</xdr:rowOff>
    </xdr:from>
    <xdr:to>
      <xdr:col>6</xdr:col>
      <xdr:colOff>422080</xdr:colOff>
      <xdr:row>54</xdr:row>
      <xdr:rowOff>0</xdr:rowOff>
    </xdr:to>
    <xdr:sp macro="" textlink="">
      <xdr:nvSpPr>
        <xdr:cNvPr id="131" name="Text Box 30">
          <a:extLst>
            <a:ext uri="{FF2B5EF4-FFF2-40B4-BE49-F238E27FC236}">
              <a16:creationId xmlns:a16="http://schemas.microsoft.com/office/drawing/2014/main" id="{FC98656C-4973-4E25-947F-41DE20F092AE}"/>
            </a:ext>
          </a:extLst>
        </xdr:cNvPr>
        <xdr:cNvSpPr txBox="1"/>
      </xdr:nvSpPr>
      <xdr:spPr bwMode="auto">
        <a:xfrm>
          <a:off x="11598057" y="1445514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165549</xdr:colOff>
      <xdr:row>54</xdr:row>
      <xdr:rowOff>0</xdr:rowOff>
    </xdr:from>
    <xdr:to>
      <xdr:col>10</xdr:col>
      <xdr:colOff>286122</xdr:colOff>
      <xdr:row>54</xdr:row>
      <xdr:rowOff>0</xdr:rowOff>
    </xdr:to>
    <xdr:sp macro="" textlink="">
      <xdr:nvSpPr>
        <xdr:cNvPr id="132" name="Text Box 31">
          <a:extLst>
            <a:ext uri="{FF2B5EF4-FFF2-40B4-BE49-F238E27FC236}">
              <a16:creationId xmlns:a16="http://schemas.microsoft.com/office/drawing/2014/main" id="{B294BDA2-5D23-4B81-89AC-C3FF39662487}"/>
            </a:ext>
          </a:extLst>
        </xdr:cNvPr>
        <xdr:cNvSpPr txBox="1"/>
      </xdr:nvSpPr>
      <xdr:spPr bwMode="auto">
        <a:xfrm>
          <a:off x="14133009" y="14455140"/>
          <a:ext cx="48633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1549145</xdr:colOff>
      <xdr:row>69</xdr:row>
      <xdr:rowOff>0</xdr:rowOff>
    </xdr:from>
    <xdr:to>
      <xdr:col>4</xdr:col>
      <xdr:colOff>2058224</xdr:colOff>
      <xdr:row>69</xdr:row>
      <xdr:rowOff>0</xdr:rowOff>
    </xdr:to>
    <xdr:sp macro="" textlink="">
      <xdr:nvSpPr>
        <xdr:cNvPr id="133" name="Text Box 32">
          <a:extLst>
            <a:ext uri="{FF2B5EF4-FFF2-40B4-BE49-F238E27FC236}">
              <a16:creationId xmlns:a16="http://schemas.microsoft.com/office/drawing/2014/main" id="{97AEC9CD-069F-44B6-9579-7E1CE247101F}"/>
            </a:ext>
          </a:extLst>
        </xdr:cNvPr>
        <xdr:cNvSpPr txBox="1"/>
      </xdr:nvSpPr>
      <xdr:spPr bwMode="auto">
        <a:xfrm>
          <a:off x="7332725" y="18417540"/>
          <a:ext cx="50907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881345</xdr:colOff>
      <xdr:row>69</xdr:row>
      <xdr:rowOff>0</xdr:rowOff>
    </xdr:from>
    <xdr:to>
      <xdr:col>1</xdr:col>
      <xdr:colOff>1393215</xdr:colOff>
      <xdr:row>69</xdr:row>
      <xdr:rowOff>0</xdr:rowOff>
    </xdr:to>
    <xdr:sp macro="" textlink="">
      <xdr:nvSpPr>
        <xdr:cNvPr id="134" name="Text Box 33">
          <a:extLst>
            <a:ext uri="{FF2B5EF4-FFF2-40B4-BE49-F238E27FC236}">
              <a16:creationId xmlns:a16="http://schemas.microsoft.com/office/drawing/2014/main" id="{6D0D13D9-11BF-4ADC-A404-F484AE583D2C}"/>
            </a:ext>
          </a:extLst>
        </xdr:cNvPr>
        <xdr:cNvSpPr txBox="1"/>
      </xdr:nvSpPr>
      <xdr:spPr bwMode="auto">
        <a:xfrm>
          <a:off x="1041365" y="18417540"/>
          <a:ext cx="5118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69</xdr:row>
      <xdr:rowOff>0</xdr:rowOff>
    </xdr:from>
    <xdr:to>
      <xdr:col>4</xdr:col>
      <xdr:colOff>2134274</xdr:colOff>
      <xdr:row>69</xdr:row>
      <xdr:rowOff>0</xdr:rowOff>
    </xdr:to>
    <xdr:sp macro="" textlink="">
      <xdr:nvSpPr>
        <xdr:cNvPr id="135" name="Text Box 34">
          <a:extLst>
            <a:ext uri="{FF2B5EF4-FFF2-40B4-BE49-F238E27FC236}">
              <a16:creationId xmlns:a16="http://schemas.microsoft.com/office/drawing/2014/main" id="{CDE7B7BF-C778-4270-B51A-B6AC21085932}"/>
            </a:ext>
          </a:extLst>
        </xdr:cNvPr>
        <xdr:cNvSpPr txBox="1"/>
      </xdr:nvSpPr>
      <xdr:spPr bwMode="auto">
        <a:xfrm>
          <a:off x="7411752" y="1841754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69</xdr:row>
      <xdr:rowOff>0</xdr:rowOff>
    </xdr:from>
    <xdr:to>
      <xdr:col>4</xdr:col>
      <xdr:colOff>2134274</xdr:colOff>
      <xdr:row>69</xdr:row>
      <xdr:rowOff>0</xdr:rowOff>
    </xdr:to>
    <xdr:sp macro="" textlink="">
      <xdr:nvSpPr>
        <xdr:cNvPr id="136" name="Text Box 35">
          <a:extLst>
            <a:ext uri="{FF2B5EF4-FFF2-40B4-BE49-F238E27FC236}">
              <a16:creationId xmlns:a16="http://schemas.microsoft.com/office/drawing/2014/main" id="{DF475383-5474-493A-B08E-2B8274E0D1E6}"/>
            </a:ext>
          </a:extLst>
        </xdr:cNvPr>
        <xdr:cNvSpPr txBox="1"/>
      </xdr:nvSpPr>
      <xdr:spPr bwMode="auto">
        <a:xfrm>
          <a:off x="7411752" y="1841754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69</xdr:row>
      <xdr:rowOff>0</xdr:rowOff>
    </xdr:from>
    <xdr:to>
      <xdr:col>4</xdr:col>
      <xdr:colOff>2134274</xdr:colOff>
      <xdr:row>69</xdr:row>
      <xdr:rowOff>0</xdr:rowOff>
    </xdr:to>
    <xdr:sp macro="" textlink="">
      <xdr:nvSpPr>
        <xdr:cNvPr id="137" name="Text Box 36">
          <a:extLst>
            <a:ext uri="{FF2B5EF4-FFF2-40B4-BE49-F238E27FC236}">
              <a16:creationId xmlns:a16="http://schemas.microsoft.com/office/drawing/2014/main" id="{2CD9AD01-AE25-40A9-86B9-A59241B2ACFB}"/>
            </a:ext>
          </a:extLst>
        </xdr:cNvPr>
        <xdr:cNvSpPr txBox="1"/>
      </xdr:nvSpPr>
      <xdr:spPr bwMode="auto">
        <a:xfrm>
          <a:off x="7411752" y="1841754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54</xdr:row>
      <xdr:rowOff>0</xdr:rowOff>
    </xdr:from>
    <xdr:to>
      <xdr:col>0</xdr:col>
      <xdr:colOff>180975</xdr:colOff>
      <xdr:row>54</xdr:row>
      <xdr:rowOff>0</xdr:rowOff>
    </xdr:to>
    <xdr:sp macro="" textlink="">
      <xdr:nvSpPr>
        <xdr:cNvPr id="138" name="Text Box 37">
          <a:extLst>
            <a:ext uri="{FF2B5EF4-FFF2-40B4-BE49-F238E27FC236}">
              <a16:creationId xmlns:a16="http://schemas.microsoft.com/office/drawing/2014/main" id="{C121560F-E9C7-4D4B-9CCA-E3FE5E377FD2}"/>
            </a:ext>
          </a:extLst>
        </xdr:cNvPr>
        <xdr:cNvSpPr txBox="1"/>
      </xdr:nvSpPr>
      <xdr:spPr bwMode="auto">
        <a:xfrm>
          <a:off x="9544" y="1445514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139" name="Text Box 38">
          <a:extLst>
            <a:ext uri="{FF2B5EF4-FFF2-40B4-BE49-F238E27FC236}">
              <a16:creationId xmlns:a16="http://schemas.microsoft.com/office/drawing/2014/main" id="{2C9CC1E3-4229-4ED4-951C-7EC4AD232991}"/>
            </a:ext>
          </a:extLst>
        </xdr:cNvPr>
        <xdr:cNvSpPr txBox="1"/>
      </xdr:nvSpPr>
      <xdr:spPr bwMode="auto">
        <a:xfrm>
          <a:off x="9544" y="1841754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975360</xdr:colOff>
      <xdr:row>42</xdr:row>
      <xdr:rowOff>182880</xdr:rowOff>
    </xdr:from>
    <xdr:to>
      <xdr:col>5</xdr:col>
      <xdr:colOff>2811780</xdr:colOff>
      <xdr:row>49</xdr:row>
      <xdr:rowOff>121920</xdr:rowOff>
    </xdr:to>
    <xdr:sp macro="" textlink="">
      <xdr:nvSpPr>
        <xdr:cNvPr id="140" name="Rectangle 39">
          <a:extLst>
            <a:ext uri="{FF2B5EF4-FFF2-40B4-BE49-F238E27FC236}">
              <a16:creationId xmlns:a16="http://schemas.microsoft.com/office/drawing/2014/main" id="{93009399-EA30-439A-BA26-23E6495A1842}"/>
            </a:ext>
          </a:extLst>
        </xdr:cNvPr>
        <xdr:cNvSpPr>
          <a:spLocks noChangeArrowheads="1"/>
        </xdr:cNvSpPr>
      </xdr:nvSpPr>
      <xdr:spPr bwMode="auto">
        <a:xfrm>
          <a:off x="1135380" y="11338560"/>
          <a:ext cx="10492740" cy="169926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141" name="Text Box 40">
          <a:extLst>
            <a:ext uri="{FF2B5EF4-FFF2-40B4-BE49-F238E27FC236}">
              <a16:creationId xmlns:a16="http://schemas.microsoft.com/office/drawing/2014/main" id="{F7E2F21A-DA49-4352-A97C-2AD66C140F78}"/>
            </a:ext>
          </a:extLst>
        </xdr:cNvPr>
        <xdr:cNvSpPr txBox="1"/>
      </xdr:nvSpPr>
      <xdr:spPr bwMode="auto">
        <a:xfrm>
          <a:off x="9544" y="1942338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73</xdr:row>
      <xdr:rowOff>0</xdr:rowOff>
    </xdr:from>
    <xdr:to>
      <xdr:col>6</xdr:col>
      <xdr:colOff>422080</xdr:colOff>
      <xdr:row>73</xdr:row>
      <xdr:rowOff>0</xdr:rowOff>
    </xdr:to>
    <xdr:sp macro="" textlink="">
      <xdr:nvSpPr>
        <xdr:cNvPr id="142" name="Text Box 41">
          <a:extLst>
            <a:ext uri="{FF2B5EF4-FFF2-40B4-BE49-F238E27FC236}">
              <a16:creationId xmlns:a16="http://schemas.microsoft.com/office/drawing/2014/main" id="{00089F71-CB17-4932-B9AC-FFFA5CEBB9AC}"/>
            </a:ext>
          </a:extLst>
        </xdr:cNvPr>
        <xdr:cNvSpPr txBox="1"/>
      </xdr:nvSpPr>
      <xdr:spPr bwMode="auto">
        <a:xfrm>
          <a:off x="11598057" y="1942338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73</xdr:row>
      <xdr:rowOff>0</xdr:rowOff>
    </xdr:from>
    <xdr:to>
      <xdr:col>6</xdr:col>
      <xdr:colOff>422080</xdr:colOff>
      <xdr:row>73</xdr:row>
      <xdr:rowOff>0</xdr:rowOff>
    </xdr:to>
    <xdr:sp macro="" textlink="">
      <xdr:nvSpPr>
        <xdr:cNvPr id="143" name="Text Box 42">
          <a:extLst>
            <a:ext uri="{FF2B5EF4-FFF2-40B4-BE49-F238E27FC236}">
              <a16:creationId xmlns:a16="http://schemas.microsoft.com/office/drawing/2014/main" id="{74FC9C16-E34F-4C6F-A9F2-5D4BF9C2C8E4}"/>
            </a:ext>
          </a:extLst>
        </xdr:cNvPr>
        <xdr:cNvSpPr txBox="1"/>
      </xdr:nvSpPr>
      <xdr:spPr bwMode="auto">
        <a:xfrm>
          <a:off x="11598057" y="1942338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73</xdr:row>
      <xdr:rowOff>0</xdr:rowOff>
    </xdr:from>
    <xdr:to>
      <xdr:col>6</xdr:col>
      <xdr:colOff>422080</xdr:colOff>
      <xdr:row>73</xdr:row>
      <xdr:rowOff>0</xdr:rowOff>
    </xdr:to>
    <xdr:sp macro="" textlink="">
      <xdr:nvSpPr>
        <xdr:cNvPr id="144" name="Text Box 43">
          <a:extLst>
            <a:ext uri="{FF2B5EF4-FFF2-40B4-BE49-F238E27FC236}">
              <a16:creationId xmlns:a16="http://schemas.microsoft.com/office/drawing/2014/main" id="{F2DF6B27-1171-4AFE-8D97-57A301E037C1}"/>
            </a:ext>
          </a:extLst>
        </xdr:cNvPr>
        <xdr:cNvSpPr txBox="1"/>
      </xdr:nvSpPr>
      <xdr:spPr bwMode="auto">
        <a:xfrm>
          <a:off x="11598057" y="1942338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165549</xdr:colOff>
      <xdr:row>73</xdr:row>
      <xdr:rowOff>0</xdr:rowOff>
    </xdr:from>
    <xdr:to>
      <xdr:col>10</xdr:col>
      <xdr:colOff>286122</xdr:colOff>
      <xdr:row>73</xdr:row>
      <xdr:rowOff>0</xdr:rowOff>
    </xdr:to>
    <xdr:sp macro="" textlink="">
      <xdr:nvSpPr>
        <xdr:cNvPr id="145" name="Text Box 44">
          <a:extLst>
            <a:ext uri="{FF2B5EF4-FFF2-40B4-BE49-F238E27FC236}">
              <a16:creationId xmlns:a16="http://schemas.microsoft.com/office/drawing/2014/main" id="{592AB753-CB1B-4EAD-8D49-DDF453F60D83}"/>
            </a:ext>
          </a:extLst>
        </xdr:cNvPr>
        <xdr:cNvSpPr txBox="1"/>
      </xdr:nvSpPr>
      <xdr:spPr bwMode="auto">
        <a:xfrm>
          <a:off x="14133009" y="19423380"/>
          <a:ext cx="48633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1549145</xdr:colOff>
      <xdr:row>75</xdr:row>
      <xdr:rowOff>0</xdr:rowOff>
    </xdr:from>
    <xdr:to>
      <xdr:col>4</xdr:col>
      <xdr:colOff>2058224</xdr:colOff>
      <xdr:row>75</xdr:row>
      <xdr:rowOff>0</xdr:rowOff>
    </xdr:to>
    <xdr:sp macro="" textlink="">
      <xdr:nvSpPr>
        <xdr:cNvPr id="146" name="Text Box 45">
          <a:extLst>
            <a:ext uri="{FF2B5EF4-FFF2-40B4-BE49-F238E27FC236}">
              <a16:creationId xmlns:a16="http://schemas.microsoft.com/office/drawing/2014/main" id="{609F8207-D81F-45A3-A3D9-04BE095A32EF}"/>
            </a:ext>
          </a:extLst>
        </xdr:cNvPr>
        <xdr:cNvSpPr txBox="1"/>
      </xdr:nvSpPr>
      <xdr:spPr bwMode="auto">
        <a:xfrm>
          <a:off x="7332725" y="19926300"/>
          <a:ext cx="50907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881345</xdr:colOff>
      <xdr:row>76</xdr:row>
      <xdr:rowOff>0</xdr:rowOff>
    </xdr:from>
    <xdr:to>
      <xdr:col>1</xdr:col>
      <xdr:colOff>1393215</xdr:colOff>
      <xdr:row>76</xdr:row>
      <xdr:rowOff>0</xdr:rowOff>
    </xdr:to>
    <xdr:sp macro="" textlink="">
      <xdr:nvSpPr>
        <xdr:cNvPr id="147" name="Text Box 46">
          <a:extLst>
            <a:ext uri="{FF2B5EF4-FFF2-40B4-BE49-F238E27FC236}">
              <a16:creationId xmlns:a16="http://schemas.microsoft.com/office/drawing/2014/main" id="{D31A220F-C22D-4B81-9D7A-D70C49970D15}"/>
            </a:ext>
          </a:extLst>
        </xdr:cNvPr>
        <xdr:cNvSpPr txBox="1"/>
      </xdr:nvSpPr>
      <xdr:spPr bwMode="auto">
        <a:xfrm>
          <a:off x="1041365" y="20177760"/>
          <a:ext cx="5118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75</xdr:row>
      <xdr:rowOff>0</xdr:rowOff>
    </xdr:from>
    <xdr:to>
      <xdr:col>4</xdr:col>
      <xdr:colOff>2134274</xdr:colOff>
      <xdr:row>75</xdr:row>
      <xdr:rowOff>0</xdr:rowOff>
    </xdr:to>
    <xdr:sp macro="" textlink="">
      <xdr:nvSpPr>
        <xdr:cNvPr id="148" name="Text Box 47">
          <a:extLst>
            <a:ext uri="{FF2B5EF4-FFF2-40B4-BE49-F238E27FC236}">
              <a16:creationId xmlns:a16="http://schemas.microsoft.com/office/drawing/2014/main" id="{51A951AC-5065-4D71-BF25-24AAB9C628EB}"/>
            </a:ext>
          </a:extLst>
        </xdr:cNvPr>
        <xdr:cNvSpPr txBox="1"/>
      </xdr:nvSpPr>
      <xdr:spPr bwMode="auto">
        <a:xfrm>
          <a:off x="7411752" y="1992630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75</xdr:row>
      <xdr:rowOff>0</xdr:rowOff>
    </xdr:from>
    <xdr:to>
      <xdr:col>4</xdr:col>
      <xdr:colOff>2134274</xdr:colOff>
      <xdr:row>75</xdr:row>
      <xdr:rowOff>0</xdr:rowOff>
    </xdr:to>
    <xdr:sp macro="" textlink="">
      <xdr:nvSpPr>
        <xdr:cNvPr id="149" name="Text Box 48">
          <a:extLst>
            <a:ext uri="{FF2B5EF4-FFF2-40B4-BE49-F238E27FC236}">
              <a16:creationId xmlns:a16="http://schemas.microsoft.com/office/drawing/2014/main" id="{9E8C2A79-7986-422A-A3CF-D071D2D9E80A}"/>
            </a:ext>
          </a:extLst>
        </xdr:cNvPr>
        <xdr:cNvSpPr txBox="1"/>
      </xdr:nvSpPr>
      <xdr:spPr bwMode="auto">
        <a:xfrm>
          <a:off x="7411752" y="1992630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75</xdr:row>
      <xdr:rowOff>0</xdr:rowOff>
    </xdr:from>
    <xdr:to>
      <xdr:col>4</xdr:col>
      <xdr:colOff>2134274</xdr:colOff>
      <xdr:row>75</xdr:row>
      <xdr:rowOff>0</xdr:rowOff>
    </xdr:to>
    <xdr:sp macro="" textlink="">
      <xdr:nvSpPr>
        <xdr:cNvPr id="150" name="Text Box 49">
          <a:extLst>
            <a:ext uri="{FF2B5EF4-FFF2-40B4-BE49-F238E27FC236}">
              <a16:creationId xmlns:a16="http://schemas.microsoft.com/office/drawing/2014/main" id="{2BFE80DF-CCD8-4B15-A6B5-22EC0DC25566}"/>
            </a:ext>
          </a:extLst>
        </xdr:cNvPr>
        <xdr:cNvSpPr txBox="1"/>
      </xdr:nvSpPr>
      <xdr:spPr bwMode="auto">
        <a:xfrm>
          <a:off x="7411752" y="1992630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151" name="Text Box 50">
          <a:extLst>
            <a:ext uri="{FF2B5EF4-FFF2-40B4-BE49-F238E27FC236}">
              <a16:creationId xmlns:a16="http://schemas.microsoft.com/office/drawing/2014/main" id="{DB7976CA-0E06-47EA-BA0B-48ACB5FAB279}"/>
            </a:ext>
          </a:extLst>
        </xdr:cNvPr>
        <xdr:cNvSpPr txBox="1"/>
      </xdr:nvSpPr>
      <xdr:spPr bwMode="auto">
        <a:xfrm>
          <a:off x="9544" y="1942338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1</xdr:row>
      <xdr:rowOff>0</xdr:rowOff>
    </xdr:from>
    <xdr:to>
      <xdr:col>6</xdr:col>
      <xdr:colOff>422080</xdr:colOff>
      <xdr:row>1</xdr:row>
      <xdr:rowOff>0</xdr:rowOff>
    </xdr:to>
    <xdr:sp macro="" textlink="">
      <xdr:nvSpPr>
        <xdr:cNvPr id="152" name="Text Box 1">
          <a:extLst>
            <a:ext uri="{FF2B5EF4-FFF2-40B4-BE49-F238E27FC236}">
              <a16:creationId xmlns:a16="http://schemas.microsoft.com/office/drawing/2014/main" id="{A03D8045-F46F-437E-9EF9-239D62030B33}"/>
            </a:ext>
          </a:extLst>
        </xdr:cNvPr>
        <xdr:cNvSpPr txBox="1"/>
      </xdr:nvSpPr>
      <xdr:spPr bwMode="auto">
        <a:xfrm>
          <a:off x="11598057" y="25146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1</xdr:row>
      <xdr:rowOff>0</xdr:rowOff>
    </xdr:from>
    <xdr:to>
      <xdr:col>6</xdr:col>
      <xdr:colOff>422080</xdr:colOff>
      <xdr:row>1</xdr:row>
      <xdr:rowOff>0</xdr:rowOff>
    </xdr:to>
    <xdr:sp macro="" textlink="">
      <xdr:nvSpPr>
        <xdr:cNvPr id="153" name="Text Box 2">
          <a:extLst>
            <a:ext uri="{FF2B5EF4-FFF2-40B4-BE49-F238E27FC236}">
              <a16:creationId xmlns:a16="http://schemas.microsoft.com/office/drawing/2014/main" id="{F50AE7AD-74E0-4331-8030-A680251130A5}"/>
            </a:ext>
          </a:extLst>
        </xdr:cNvPr>
        <xdr:cNvSpPr txBox="1"/>
      </xdr:nvSpPr>
      <xdr:spPr bwMode="auto">
        <a:xfrm>
          <a:off x="11598057" y="25146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1</xdr:row>
      <xdr:rowOff>0</xdr:rowOff>
    </xdr:from>
    <xdr:to>
      <xdr:col>6</xdr:col>
      <xdr:colOff>422080</xdr:colOff>
      <xdr:row>1</xdr:row>
      <xdr:rowOff>0</xdr:rowOff>
    </xdr:to>
    <xdr:sp macro="" textlink="">
      <xdr:nvSpPr>
        <xdr:cNvPr id="154" name="Text Box 3">
          <a:extLst>
            <a:ext uri="{FF2B5EF4-FFF2-40B4-BE49-F238E27FC236}">
              <a16:creationId xmlns:a16="http://schemas.microsoft.com/office/drawing/2014/main" id="{86DD2368-C5C9-4AEB-A287-1D5B5E34BD70}"/>
            </a:ext>
          </a:extLst>
        </xdr:cNvPr>
        <xdr:cNvSpPr txBox="1"/>
      </xdr:nvSpPr>
      <xdr:spPr bwMode="auto">
        <a:xfrm>
          <a:off x="11598057" y="25146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165549</xdr:colOff>
      <xdr:row>1</xdr:row>
      <xdr:rowOff>0</xdr:rowOff>
    </xdr:from>
    <xdr:to>
      <xdr:col>10</xdr:col>
      <xdr:colOff>286122</xdr:colOff>
      <xdr:row>1</xdr:row>
      <xdr:rowOff>0</xdr:rowOff>
    </xdr:to>
    <xdr:sp macro="" textlink="">
      <xdr:nvSpPr>
        <xdr:cNvPr id="155" name="Text Box 4">
          <a:extLst>
            <a:ext uri="{FF2B5EF4-FFF2-40B4-BE49-F238E27FC236}">
              <a16:creationId xmlns:a16="http://schemas.microsoft.com/office/drawing/2014/main" id="{B5D6D203-329A-4B97-A1FD-93000DBEAF91}"/>
            </a:ext>
          </a:extLst>
        </xdr:cNvPr>
        <xdr:cNvSpPr txBox="1"/>
      </xdr:nvSpPr>
      <xdr:spPr bwMode="auto">
        <a:xfrm>
          <a:off x="14133009" y="251460"/>
          <a:ext cx="48633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1549145</xdr:colOff>
      <xdr:row>1</xdr:row>
      <xdr:rowOff>0</xdr:rowOff>
    </xdr:from>
    <xdr:to>
      <xdr:col>4</xdr:col>
      <xdr:colOff>2058224</xdr:colOff>
      <xdr:row>1</xdr:row>
      <xdr:rowOff>0</xdr:rowOff>
    </xdr:to>
    <xdr:sp macro="" textlink="">
      <xdr:nvSpPr>
        <xdr:cNvPr id="156" name="Text Box 5">
          <a:extLst>
            <a:ext uri="{FF2B5EF4-FFF2-40B4-BE49-F238E27FC236}">
              <a16:creationId xmlns:a16="http://schemas.microsoft.com/office/drawing/2014/main" id="{2121980F-AB65-4AF4-A710-ACE033DCC8ED}"/>
            </a:ext>
          </a:extLst>
        </xdr:cNvPr>
        <xdr:cNvSpPr txBox="1"/>
      </xdr:nvSpPr>
      <xdr:spPr bwMode="auto">
        <a:xfrm>
          <a:off x="7332725" y="251460"/>
          <a:ext cx="50907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1</xdr:row>
      <xdr:rowOff>0</xdr:rowOff>
    </xdr:from>
    <xdr:to>
      <xdr:col>4</xdr:col>
      <xdr:colOff>2134274</xdr:colOff>
      <xdr:row>1</xdr:row>
      <xdr:rowOff>0</xdr:rowOff>
    </xdr:to>
    <xdr:sp macro="" textlink="">
      <xdr:nvSpPr>
        <xdr:cNvPr id="157" name="Text Box 7">
          <a:extLst>
            <a:ext uri="{FF2B5EF4-FFF2-40B4-BE49-F238E27FC236}">
              <a16:creationId xmlns:a16="http://schemas.microsoft.com/office/drawing/2014/main" id="{948BD558-B725-41D0-BFA0-FE32C1584212}"/>
            </a:ext>
          </a:extLst>
        </xdr:cNvPr>
        <xdr:cNvSpPr txBox="1"/>
      </xdr:nvSpPr>
      <xdr:spPr bwMode="auto">
        <a:xfrm>
          <a:off x="7411752" y="25146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1</xdr:row>
      <xdr:rowOff>0</xdr:rowOff>
    </xdr:from>
    <xdr:to>
      <xdr:col>4</xdr:col>
      <xdr:colOff>2134274</xdr:colOff>
      <xdr:row>1</xdr:row>
      <xdr:rowOff>0</xdr:rowOff>
    </xdr:to>
    <xdr:sp macro="" textlink="">
      <xdr:nvSpPr>
        <xdr:cNvPr id="158" name="Text Box 8">
          <a:extLst>
            <a:ext uri="{FF2B5EF4-FFF2-40B4-BE49-F238E27FC236}">
              <a16:creationId xmlns:a16="http://schemas.microsoft.com/office/drawing/2014/main" id="{89CF1D78-009F-48F2-A34D-BCDA413F7B80}"/>
            </a:ext>
          </a:extLst>
        </xdr:cNvPr>
        <xdr:cNvSpPr txBox="1"/>
      </xdr:nvSpPr>
      <xdr:spPr bwMode="auto">
        <a:xfrm>
          <a:off x="7411752" y="25146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1</xdr:row>
      <xdr:rowOff>0</xdr:rowOff>
    </xdr:from>
    <xdr:to>
      <xdr:col>4</xdr:col>
      <xdr:colOff>2134274</xdr:colOff>
      <xdr:row>1</xdr:row>
      <xdr:rowOff>0</xdr:rowOff>
    </xdr:to>
    <xdr:sp macro="" textlink="">
      <xdr:nvSpPr>
        <xdr:cNvPr id="159" name="Text Box 9">
          <a:extLst>
            <a:ext uri="{FF2B5EF4-FFF2-40B4-BE49-F238E27FC236}">
              <a16:creationId xmlns:a16="http://schemas.microsoft.com/office/drawing/2014/main" id="{97DB8273-D7C6-453C-B356-F56D5B4E56EB}"/>
            </a:ext>
          </a:extLst>
        </xdr:cNvPr>
        <xdr:cNvSpPr txBox="1"/>
      </xdr:nvSpPr>
      <xdr:spPr bwMode="auto">
        <a:xfrm>
          <a:off x="7411752" y="25146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60" name="Text Box 10">
          <a:extLst>
            <a:ext uri="{FF2B5EF4-FFF2-40B4-BE49-F238E27FC236}">
              <a16:creationId xmlns:a16="http://schemas.microsoft.com/office/drawing/2014/main" id="{040727FC-C1B7-454B-8AA6-B3FD8705D0BD}"/>
            </a:ext>
          </a:extLst>
        </xdr:cNvPr>
        <xdr:cNvSpPr txBox="1"/>
      </xdr:nvSpPr>
      <xdr:spPr bwMode="auto">
        <a:xfrm>
          <a:off x="9544" y="25146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70</xdr:row>
      <xdr:rowOff>0</xdr:rowOff>
    </xdr:from>
    <xdr:to>
      <xdr:col>6</xdr:col>
      <xdr:colOff>422080</xdr:colOff>
      <xdr:row>70</xdr:row>
      <xdr:rowOff>0</xdr:rowOff>
    </xdr:to>
    <xdr:sp macro="" textlink="">
      <xdr:nvSpPr>
        <xdr:cNvPr id="161" name="Text Box 11">
          <a:extLst>
            <a:ext uri="{FF2B5EF4-FFF2-40B4-BE49-F238E27FC236}">
              <a16:creationId xmlns:a16="http://schemas.microsoft.com/office/drawing/2014/main" id="{14802FB4-C342-4EFF-8335-4ADE8030FA6B}"/>
            </a:ext>
          </a:extLst>
        </xdr:cNvPr>
        <xdr:cNvSpPr txBox="1"/>
      </xdr:nvSpPr>
      <xdr:spPr bwMode="auto">
        <a:xfrm>
          <a:off x="11598057" y="1866900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70</xdr:row>
      <xdr:rowOff>0</xdr:rowOff>
    </xdr:from>
    <xdr:to>
      <xdr:col>6</xdr:col>
      <xdr:colOff>422080</xdr:colOff>
      <xdr:row>70</xdr:row>
      <xdr:rowOff>0</xdr:rowOff>
    </xdr:to>
    <xdr:sp macro="" textlink="">
      <xdr:nvSpPr>
        <xdr:cNvPr id="162" name="Text Box 12">
          <a:extLst>
            <a:ext uri="{FF2B5EF4-FFF2-40B4-BE49-F238E27FC236}">
              <a16:creationId xmlns:a16="http://schemas.microsoft.com/office/drawing/2014/main" id="{72F1C4D7-D4B4-4771-A784-39F177A2346F}"/>
            </a:ext>
          </a:extLst>
        </xdr:cNvPr>
        <xdr:cNvSpPr txBox="1"/>
      </xdr:nvSpPr>
      <xdr:spPr bwMode="auto">
        <a:xfrm>
          <a:off x="11598057" y="1866900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70</xdr:row>
      <xdr:rowOff>0</xdr:rowOff>
    </xdr:from>
    <xdr:to>
      <xdr:col>6</xdr:col>
      <xdr:colOff>422080</xdr:colOff>
      <xdr:row>70</xdr:row>
      <xdr:rowOff>0</xdr:rowOff>
    </xdr:to>
    <xdr:sp macro="" textlink="">
      <xdr:nvSpPr>
        <xdr:cNvPr id="163" name="Text Box 13">
          <a:extLst>
            <a:ext uri="{FF2B5EF4-FFF2-40B4-BE49-F238E27FC236}">
              <a16:creationId xmlns:a16="http://schemas.microsoft.com/office/drawing/2014/main" id="{0C3761E4-89D7-4882-9CC8-B3DD0A1C5CB2}"/>
            </a:ext>
          </a:extLst>
        </xdr:cNvPr>
        <xdr:cNvSpPr txBox="1"/>
      </xdr:nvSpPr>
      <xdr:spPr bwMode="auto">
        <a:xfrm>
          <a:off x="11598057" y="1866900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165549</xdr:colOff>
      <xdr:row>70</xdr:row>
      <xdr:rowOff>0</xdr:rowOff>
    </xdr:from>
    <xdr:to>
      <xdr:col>10</xdr:col>
      <xdr:colOff>286122</xdr:colOff>
      <xdr:row>70</xdr:row>
      <xdr:rowOff>0</xdr:rowOff>
    </xdr:to>
    <xdr:sp macro="" textlink="">
      <xdr:nvSpPr>
        <xdr:cNvPr id="164" name="Text Box 14">
          <a:extLst>
            <a:ext uri="{FF2B5EF4-FFF2-40B4-BE49-F238E27FC236}">
              <a16:creationId xmlns:a16="http://schemas.microsoft.com/office/drawing/2014/main" id="{DBCCFE1F-55AA-4FEB-B39B-66F6097E8565}"/>
            </a:ext>
          </a:extLst>
        </xdr:cNvPr>
        <xdr:cNvSpPr txBox="1"/>
      </xdr:nvSpPr>
      <xdr:spPr bwMode="auto">
        <a:xfrm>
          <a:off x="14133009" y="18669000"/>
          <a:ext cx="48633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1549145</xdr:colOff>
      <xdr:row>73</xdr:row>
      <xdr:rowOff>0</xdr:rowOff>
    </xdr:from>
    <xdr:to>
      <xdr:col>4</xdr:col>
      <xdr:colOff>2058224</xdr:colOff>
      <xdr:row>73</xdr:row>
      <xdr:rowOff>0</xdr:rowOff>
    </xdr:to>
    <xdr:sp macro="" textlink="">
      <xdr:nvSpPr>
        <xdr:cNvPr id="165" name="Text Box 15">
          <a:extLst>
            <a:ext uri="{FF2B5EF4-FFF2-40B4-BE49-F238E27FC236}">
              <a16:creationId xmlns:a16="http://schemas.microsoft.com/office/drawing/2014/main" id="{12795E9F-0520-4D12-9B87-5D5B2442BC5B}"/>
            </a:ext>
          </a:extLst>
        </xdr:cNvPr>
        <xdr:cNvSpPr txBox="1"/>
      </xdr:nvSpPr>
      <xdr:spPr bwMode="auto">
        <a:xfrm>
          <a:off x="7332725" y="19423380"/>
          <a:ext cx="50907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881345</xdr:colOff>
      <xdr:row>73</xdr:row>
      <xdr:rowOff>0</xdr:rowOff>
    </xdr:from>
    <xdr:to>
      <xdr:col>1</xdr:col>
      <xdr:colOff>1393215</xdr:colOff>
      <xdr:row>73</xdr:row>
      <xdr:rowOff>0</xdr:rowOff>
    </xdr:to>
    <xdr:sp macro="" textlink="">
      <xdr:nvSpPr>
        <xdr:cNvPr id="166" name="Text Box 16">
          <a:extLst>
            <a:ext uri="{FF2B5EF4-FFF2-40B4-BE49-F238E27FC236}">
              <a16:creationId xmlns:a16="http://schemas.microsoft.com/office/drawing/2014/main" id="{8A91A9F9-0AB0-4793-B6E6-4A644255190E}"/>
            </a:ext>
          </a:extLst>
        </xdr:cNvPr>
        <xdr:cNvSpPr txBox="1"/>
      </xdr:nvSpPr>
      <xdr:spPr bwMode="auto">
        <a:xfrm>
          <a:off x="1041365" y="19423380"/>
          <a:ext cx="5118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73</xdr:row>
      <xdr:rowOff>0</xdr:rowOff>
    </xdr:from>
    <xdr:to>
      <xdr:col>4</xdr:col>
      <xdr:colOff>2134274</xdr:colOff>
      <xdr:row>73</xdr:row>
      <xdr:rowOff>0</xdr:rowOff>
    </xdr:to>
    <xdr:sp macro="" textlink="">
      <xdr:nvSpPr>
        <xdr:cNvPr id="167" name="Text Box 17">
          <a:extLst>
            <a:ext uri="{FF2B5EF4-FFF2-40B4-BE49-F238E27FC236}">
              <a16:creationId xmlns:a16="http://schemas.microsoft.com/office/drawing/2014/main" id="{85CC4754-C7DF-496E-9BA3-7E84DA224E12}"/>
            </a:ext>
          </a:extLst>
        </xdr:cNvPr>
        <xdr:cNvSpPr txBox="1"/>
      </xdr:nvSpPr>
      <xdr:spPr bwMode="auto">
        <a:xfrm>
          <a:off x="7411752" y="1942338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73</xdr:row>
      <xdr:rowOff>0</xdr:rowOff>
    </xdr:from>
    <xdr:to>
      <xdr:col>4</xdr:col>
      <xdr:colOff>2134274</xdr:colOff>
      <xdr:row>73</xdr:row>
      <xdr:rowOff>0</xdr:rowOff>
    </xdr:to>
    <xdr:sp macro="" textlink="">
      <xdr:nvSpPr>
        <xdr:cNvPr id="168" name="Text Box 18">
          <a:extLst>
            <a:ext uri="{FF2B5EF4-FFF2-40B4-BE49-F238E27FC236}">
              <a16:creationId xmlns:a16="http://schemas.microsoft.com/office/drawing/2014/main" id="{58AF10A5-385E-4996-A540-8EF9C8E9BB8C}"/>
            </a:ext>
          </a:extLst>
        </xdr:cNvPr>
        <xdr:cNvSpPr txBox="1"/>
      </xdr:nvSpPr>
      <xdr:spPr bwMode="auto">
        <a:xfrm>
          <a:off x="7411752" y="1942338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73</xdr:row>
      <xdr:rowOff>0</xdr:rowOff>
    </xdr:from>
    <xdr:to>
      <xdr:col>4</xdr:col>
      <xdr:colOff>2134274</xdr:colOff>
      <xdr:row>73</xdr:row>
      <xdr:rowOff>0</xdr:rowOff>
    </xdr:to>
    <xdr:sp macro="" textlink="">
      <xdr:nvSpPr>
        <xdr:cNvPr id="169" name="Text Box 19">
          <a:extLst>
            <a:ext uri="{FF2B5EF4-FFF2-40B4-BE49-F238E27FC236}">
              <a16:creationId xmlns:a16="http://schemas.microsoft.com/office/drawing/2014/main" id="{EBEE5C69-2820-42EB-9F1A-C6809C3ABA54}"/>
            </a:ext>
          </a:extLst>
        </xdr:cNvPr>
        <xdr:cNvSpPr txBox="1"/>
      </xdr:nvSpPr>
      <xdr:spPr bwMode="auto">
        <a:xfrm>
          <a:off x="7411752" y="1942338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170" name="Text Box 20">
          <a:extLst>
            <a:ext uri="{FF2B5EF4-FFF2-40B4-BE49-F238E27FC236}">
              <a16:creationId xmlns:a16="http://schemas.microsoft.com/office/drawing/2014/main" id="{C9CC318F-8FD9-411B-817D-83657A016C45}"/>
            </a:ext>
          </a:extLst>
        </xdr:cNvPr>
        <xdr:cNvSpPr txBox="1"/>
      </xdr:nvSpPr>
      <xdr:spPr bwMode="auto">
        <a:xfrm>
          <a:off x="9544" y="1866900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333598</xdr:colOff>
      <xdr:row>70</xdr:row>
      <xdr:rowOff>0</xdr:rowOff>
    </xdr:from>
    <xdr:to>
      <xdr:col>6</xdr:col>
      <xdr:colOff>843640</xdr:colOff>
      <xdr:row>70</xdr:row>
      <xdr:rowOff>0</xdr:rowOff>
    </xdr:to>
    <xdr:sp macro="" textlink="">
      <xdr:nvSpPr>
        <xdr:cNvPr id="171" name="Text Box 21">
          <a:extLst>
            <a:ext uri="{FF2B5EF4-FFF2-40B4-BE49-F238E27FC236}">
              <a16:creationId xmlns:a16="http://schemas.microsoft.com/office/drawing/2014/main" id="{ED27D73C-5AD1-4BEB-A036-BBC6991EB298}"/>
            </a:ext>
          </a:extLst>
        </xdr:cNvPr>
        <xdr:cNvSpPr txBox="1"/>
      </xdr:nvSpPr>
      <xdr:spPr bwMode="auto">
        <a:xfrm>
          <a:off x="12030298" y="18669000"/>
          <a:ext cx="5100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1488650</xdr:colOff>
      <xdr:row>73</xdr:row>
      <xdr:rowOff>0</xdr:rowOff>
    </xdr:from>
    <xdr:to>
      <xdr:col>4</xdr:col>
      <xdr:colOff>2027475</xdr:colOff>
      <xdr:row>73</xdr:row>
      <xdr:rowOff>0</xdr:rowOff>
    </xdr:to>
    <xdr:sp macro="" textlink="">
      <xdr:nvSpPr>
        <xdr:cNvPr id="172" name="Text Box 22">
          <a:extLst>
            <a:ext uri="{FF2B5EF4-FFF2-40B4-BE49-F238E27FC236}">
              <a16:creationId xmlns:a16="http://schemas.microsoft.com/office/drawing/2014/main" id="{858824C5-63D8-49CE-B1A7-CC9C079EAFBC}"/>
            </a:ext>
          </a:extLst>
        </xdr:cNvPr>
        <xdr:cNvSpPr txBox="1"/>
      </xdr:nvSpPr>
      <xdr:spPr bwMode="auto">
        <a:xfrm>
          <a:off x="7272230" y="19423380"/>
          <a:ext cx="5388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70</xdr:row>
      <xdr:rowOff>0</xdr:rowOff>
    </xdr:from>
    <xdr:to>
      <xdr:col>6</xdr:col>
      <xdr:colOff>422080</xdr:colOff>
      <xdr:row>70</xdr:row>
      <xdr:rowOff>0</xdr:rowOff>
    </xdr:to>
    <xdr:sp macro="" textlink="">
      <xdr:nvSpPr>
        <xdr:cNvPr id="173" name="Text Box 23">
          <a:extLst>
            <a:ext uri="{FF2B5EF4-FFF2-40B4-BE49-F238E27FC236}">
              <a16:creationId xmlns:a16="http://schemas.microsoft.com/office/drawing/2014/main" id="{52E69833-4FCE-4F85-AF9A-0A719389B012}"/>
            </a:ext>
          </a:extLst>
        </xdr:cNvPr>
        <xdr:cNvSpPr txBox="1"/>
      </xdr:nvSpPr>
      <xdr:spPr bwMode="auto">
        <a:xfrm>
          <a:off x="11598057" y="1866900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73</xdr:row>
      <xdr:rowOff>0</xdr:rowOff>
    </xdr:from>
    <xdr:to>
      <xdr:col>4</xdr:col>
      <xdr:colOff>2134274</xdr:colOff>
      <xdr:row>73</xdr:row>
      <xdr:rowOff>0</xdr:rowOff>
    </xdr:to>
    <xdr:sp macro="" textlink="">
      <xdr:nvSpPr>
        <xdr:cNvPr id="174" name="Text Box 24">
          <a:extLst>
            <a:ext uri="{FF2B5EF4-FFF2-40B4-BE49-F238E27FC236}">
              <a16:creationId xmlns:a16="http://schemas.microsoft.com/office/drawing/2014/main" id="{9BA83C56-014D-46D0-A0E3-716724766302}"/>
            </a:ext>
          </a:extLst>
        </xdr:cNvPr>
        <xdr:cNvSpPr txBox="1"/>
      </xdr:nvSpPr>
      <xdr:spPr bwMode="auto">
        <a:xfrm>
          <a:off x="7411752" y="1942338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70</xdr:row>
      <xdr:rowOff>0</xdr:rowOff>
    </xdr:from>
    <xdr:to>
      <xdr:col>6</xdr:col>
      <xdr:colOff>422080</xdr:colOff>
      <xdr:row>70</xdr:row>
      <xdr:rowOff>0</xdr:rowOff>
    </xdr:to>
    <xdr:sp macro="" textlink="">
      <xdr:nvSpPr>
        <xdr:cNvPr id="175" name="Text Box 25">
          <a:extLst>
            <a:ext uri="{FF2B5EF4-FFF2-40B4-BE49-F238E27FC236}">
              <a16:creationId xmlns:a16="http://schemas.microsoft.com/office/drawing/2014/main" id="{2AF5DDA5-250A-4272-884C-271EDC6A747A}"/>
            </a:ext>
          </a:extLst>
        </xdr:cNvPr>
        <xdr:cNvSpPr txBox="1"/>
      </xdr:nvSpPr>
      <xdr:spPr bwMode="auto">
        <a:xfrm>
          <a:off x="11598057" y="1866900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73</xdr:row>
      <xdr:rowOff>0</xdr:rowOff>
    </xdr:from>
    <xdr:to>
      <xdr:col>4</xdr:col>
      <xdr:colOff>2134274</xdr:colOff>
      <xdr:row>73</xdr:row>
      <xdr:rowOff>0</xdr:rowOff>
    </xdr:to>
    <xdr:sp macro="" textlink="">
      <xdr:nvSpPr>
        <xdr:cNvPr id="176" name="Text Box 26">
          <a:extLst>
            <a:ext uri="{FF2B5EF4-FFF2-40B4-BE49-F238E27FC236}">
              <a16:creationId xmlns:a16="http://schemas.microsoft.com/office/drawing/2014/main" id="{CB78EE3D-9272-49D5-A525-B46832603C23}"/>
            </a:ext>
          </a:extLst>
        </xdr:cNvPr>
        <xdr:cNvSpPr txBox="1"/>
      </xdr:nvSpPr>
      <xdr:spPr bwMode="auto">
        <a:xfrm>
          <a:off x="7411752" y="1942338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177" name="Text Box 27">
          <a:extLst>
            <a:ext uri="{FF2B5EF4-FFF2-40B4-BE49-F238E27FC236}">
              <a16:creationId xmlns:a16="http://schemas.microsoft.com/office/drawing/2014/main" id="{A849E722-32ED-4C9D-A18D-15F8356ED039}"/>
            </a:ext>
          </a:extLst>
        </xdr:cNvPr>
        <xdr:cNvSpPr txBox="1"/>
      </xdr:nvSpPr>
      <xdr:spPr bwMode="auto">
        <a:xfrm>
          <a:off x="9544" y="121615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54</xdr:row>
      <xdr:rowOff>0</xdr:rowOff>
    </xdr:from>
    <xdr:to>
      <xdr:col>6</xdr:col>
      <xdr:colOff>422080</xdr:colOff>
      <xdr:row>54</xdr:row>
      <xdr:rowOff>0</xdr:rowOff>
    </xdr:to>
    <xdr:sp macro="" textlink="">
      <xdr:nvSpPr>
        <xdr:cNvPr id="178" name="Text Box 28">
          <a:extLst>
            <a:ext uri="{FF2B5EF4-FFF2-40B4-BE49-F238E27FC236}">
              <a16:creationId xmlns:a16="http://schemas.microsoft.com/office/drawing/2014/main" id="{B35582E4-7954-4FA8-828B-AE41F389C20B}"/>
            </a:ext>
          </a:extLst>
        </xdr:cNvPr>
        <xdr:cNvSpPr txBox="1"/>
      </xdr:nvSpPr>
      <xdr:spPr bwMode="auto">
        <a:xfrm>
          <a:off x="11598057" y="1445514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54</xdr:row>
      <xdr:rowOff>0</xdr:rowOff>
    </xdr:from>
    <xdr:to>
      <xdr:col>6</xdr:col>
      <xdr:colOff>422080</xdr:colOff>
      <xdr:row>54</xdr:row>
      <xdr:rowOff>0</xdr:rowOff>
    </xdr:to>
    <xdr:sp macro="" textlink="">
      <xdr:nvSpPr>
        <xdr:cNvPr id="179" name="Text Box 29">
          <a:extLst>
            <a:ext uri="{FF2B5EF4-FFF2-40B4-BE49-F238E27FC236}">
              <a16:creationId xmlns:a16="http://schemas.microsoft.com/office/drawing/2014/main" id="{0F372C03-D30A-4ECA-A35B-D8D630C0F8A9}"/>
            </a:ext>
          </a:extLst>
        </xdr:cNvPr>
        <xdr:cNvSpPr txBox="1"/>
      </xdr:nvSpPr>
      <xdr:spPr bwMode="auto">
        <a:xfrm>
          <a:off x="11598057" y="1445514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54</xdr:row>
      <xdr:rowOff>0</xdr:rowOff>
    </xdr:from>
    <xdr:to>
      <xdr:col>6</xdr:col>
      <xdr:colOff>422080</xdr:colOff>
      <xdr:row>54</xdr:row>
      <xdr:rowOff>0</xdr:rowOff>
    </xdr:to>
    <xdr:sp macro="" textlink="">
      <xdr:nvSpPr>
        <xdr:cNvPr id="180" name="Text Box 30">
          <a:extLst>
            <a:ext uri="{FF2B5EF4-FFF2-40B4-BE49-F238E27FC236}">
              <a16:creationId xmlns:a16="http://schemas.microsoft.com/office/drawing/2014/main" id="{DC60B7FE-321B-4966-B66B-499EC73C639B}"/>
            </a:ext>
          </a:extLst>
        </xdr:cNvPr>
        <xdr:cNvSpPr txBox="1"/>
      </xdr:nvSpPr>
      <xdr:spPr bwMode="auto">
        <a:xfrm>
          <a:off x="11598057" y="1445514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165549</xdr:colOff>
      <xdr:row>54</xdr:row>
      <xdr:rowOff>0</xdr:rowOff>
    </xdr:from>
    <xdr:to>
      <xdr:col>10</xdr:col>
      <xdr:colOff>286122</xdr:colOff>
      <xdr:row>54</xdr:row>
      <xdr:rowOff>0</xdr:rowOff>
    </xdr:to>
    <xdr:sp macro="" textlink="">
      <xdr:nvSpPr>
        <xdr:cNvPr id="181" name="Text Box 31">
          <a:extLst>
            <a:ext uri="{FF2B5EF4-FFF2-40B4-BE49-F238E27FC236}">
              <a16:creationId xmlns:a16="http://schemas.microsoft.com/office/drawing/2014/main" id="{46927783-31FB-4AAD-92D2-1C8AF95010DA}"/>
            </a:ext>
          </a:extLst>
        </xdr:cNvPr>
        <xdr:cNvSpPr txBox="1"/>
      </xdr:nvSpPr>
      <xdr:spPr bwMode="auto">
        <a:xfrm>
          <a:off x="14133009" y="14455140"/>
          <a:ext cx="48633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1549145</xdr:colOff>
      <xdr:row>69</xdr:row>
      <xdr:rowOff>0</xdr:rowOff>
    </xdr:from>
    <xdr:to>
      <xdr:col>4</xdr:col>
      <xdr:colOff>2058224</xdr:colOff>
      <xdr:row>69</xdr:row>
      <xdr:rowOff>0</xdr:rowOff>
    </xdr:to>
    <xdr:sp macro="" textlink="">
      <xdr:nvSpPr>
        <xdr:cNvPr id="182" name="Text Box 32">
          <a:extLst>
            <a:ext uri="{FF2B5EF4-FFF2-40B4-BE49-F238E27FC236}">
              <a16:creationId xmlns:a16="http://schemas.microsoft.com/office/drawing/2014/main" id="{26E3B026-0A42-4639-BF37-FEDB73C0E50D}"/>
            </a:ext>
          </a:extLst>
        </xdr:cNvPr>
        <xdr:cNvSpPr txBox="1"/>
      </xdr:nvSpPr>
      <xdr:spPr bwMode="auto">
        <a:xfrm>
          <a:off x="7332725" y="18417540"/>
          <a:ext cx="50907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881345</xdr:colOff>
      <xdr:row>69</xdr:row>
      <xdr:rowOff>0</xdr:rowOff>
    </xdr:from>
    <xdr:to>
      <xdr:col>1</xdr:col>
      <xdr:colOff>1393215</xdr:colOff>
      <xdr:row>69</xdr:row>
      <xdr:rowOff>0</xdr:rowOff>
    </xdr:to>
    <xdr:sp macro="" textlink="">
      <xdr:nvSpPr>
        <xdr:cNvPr id="183" name="Text Box 33">
          <a:extLst>
            <a:ext uri="{FF2B5EF4-FFF2-40B4-BE49-F238E27FC236}">
              <a16:creationId xmlns:a16="http://schemas.microsoft.com/office/drawing/2014/main" id="{CD198C9E-2B22-4E93-BE21-6A24C7F29A35}"/>
            </a:ext>
          </a:extLst>
        </xdr:cNvPr>
        <xdr:cNvSpPr txBox="1"/>
      </xdr:nvSpPr>
      <xdr:spPr bwMode="auto">
        <a:xfrm>
          <a:off x="1041365" y="18417540"/>
          <a:ext cx="5118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69</xdr:row>
      <xdr:rowOff>0</xdr:rowOff>
    </xdr:from>
    <xdr:to>
      <xdr:col>4</xdr:col>
      <xdr:colOff>2134274</xdr:colOff>
      <xdr:row>69</xdr:row>
      <xdr:rowOff>0</xdr:rowOff>
    </xdr:to>
    <xdr:sp macro="" textlink="">
      <xdr:nvSpPr>
        <xdr:cNvPr id="184" name="Text Box 34">
          <a:extLst>
            <a:ext uri="{FF2B5EF4-FFF2-40B4-BE49-F238E27FC236}">
              <a16:creationId xmlns:a16="http://schemas.microsoft.com/office/drawing/2014/main" id="{D558E6AF-A9D1-451D-B342-AD6409B118F4}"/>
            </a:ext>
          </a:extLst>
        </xdr:cNvPr>
        <xdr:cNvSpPr txBox="1"/>
      </xdr:nvSpPr>
      <xdr:spPr bwMode="auto">
        <a:xfrm>
          <a:off x="7411752" y="1841754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69</xdr:row>
      <xdr:rowOff>0</xdr:rowOff>
    </xdr:from>
    <xdr:to>
      <xdr:col>4</xdr:col>
      <xdr:colOff>2134274</xdr:colOff>
      <xdr:row>69</xdr:row>
      <xdr:rowOff>0</xdr:rowOff>
    </xdr:to>
    <xdr:sp macro="" textlink="">
      <xdr:nvSpPr>
        <xdr:cNvPr id="185" name="Text Box 35">
          <a:extLst>
            <a:ext uri="{FF2B5EF4-FFF2-40B4-BE49-F238E27FC236}">
              <a16:creationId xmlns:a16="http://schemas.microsoft.com/office/drawing/2014/main" id="{B3D5BAD4-6784-4D98-94B5-25A0652B2528}"/>
            </a:ext>
          </a:extLst>
        </xdr:cNvPr>
        <xdr:cNvSpPr txBox="1"/>
      </xdr:nvSpPr>
      <xdr:spPr bwMode="auto">
        <a:xfrm>
          <a:off x="7411752" y="1841754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69</xdr:row>
      <xdr:rowOff>0</xdr:rowOff>
    </xdr:from>
    <xdr:to>
      <xdr:col>4</xdr:col>
      <xdr:colOff>2134274</xdr:colOff>
      <xdr:row>69</xdr:row>
      <xdr:rowOff>0</xdr:rowOff>
    </xdr:to>
    <xdr:sp macro="" textlink="">
      <xdr:nvSpPr>
        <xdr:cNvPr id="186" name="Text Box 36">
          <a:extLst>
            <a:ext uri="{FF2B5EF4-FFF2-40B4-BE49-F238E27FC236}">
              <a16:creationId xmlns:a16="http://schemas.microsoft.com/office/drawing/2014/main" id="{BAD0051B-76D0-4C9F-83E0-F2E42CA390ED}"/>
            </a:ext>
          </a:extLst>
        </xdr:cNvPr>
        <xdr:cNvSpPr txBox="1"/>
      </xdr:nvSpPr>
      <xdr:spPr bwMode="auto">
        <a:xfrm>
          <a:off x="7411752" y="1841754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54</xdr:row>
      <xdr:rowOff>0</xdr:rowOff>
    </xdr:from>
    <xdr:to>
      <xdr:col>0</xdr:col>
      <xdr:colOff>180975</xdr:colOff>
      <xdr:row>54</xdr:row>
      <xdr:rowOff>0</xdr:rowOff>
    </xdr:to>
    <xdr:sp macro="" textlink="">
      <xdr:nvSpPr>
        <xdr:cNvPr id="187" name="Text Box 37">
          <a:extLst>
            <a:ext uri="{FF2B5EF4-FFF2-40B4-BE49-F238E27FC236}">
              <a16:creationId xmlns:a16="http://schemas.microsoft.com/office/drawing/2014/main" id="{4ACD33AC-8804-4644-B5A4-E8E47406BB0A}"/>
            </a:ext>
          </a:extLst>
        </xdr:cNvPr>
        <xdr:cNvSpPr txBox="1"/>
      </xdr:nvSpPr>
      <xdr:spPr bwMode="auto">
        <a:xfrm>
          <a:off x="9544" y="1445514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188" name="Text Box 38">
          <a:extLst>
            <a:ext uri="{FF2B5EF4-FFF2-40B4-BE49-F238E27FC236}">
              <a16:creationId xmlns:a16="http://schemas.microsoft.com/office/drawing/2014/main" id="{FB1F9E81-CD6A-4447-BDBA-DBA62C549B58}"/>
            </a:ext>
          </a:extLst>
        </xdr:cNvPr>
        <xdr:cNvSpPr txBox="1"/>
      </xdr:nvSpPr>
      <xdr:spPr bwMode="auto">
        <a:xfrm>
          <a:off x="9544" y="1841754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975360</xdr:colOff>
      <xdr:row>42</xdr:row>
      <xdr:rowOff>182880</xdr:rowOff>
    </xdr:from>
    <xdr:to>
      <xdr:col>5</xdr:col>
      <xdr:colOff>2811780</xdr:colOff>
      <xdr:row>49</xdr:row>
      <xdr:rowOff>121920</xdr:rowOff>
    </xdr:to>
    <xdr:sp macro="" textlink="">
      <xdr:nvSpPr>
        <xdr:cNvPr id="189" name="Rectangle 39">
          <a:extLst>
            <a:ext uri="{FF2B5EF4-FFF2-40B4-BE49-F238E27FC236}">
              <a16:creationId xmlns:a16="http://schemas.microsoft.com/office/drawing/2014/main" id="{39ECEF91-1552-4F37-8637-00A992EF308F}"/>
            </a:ext>
          </a:extLst>
        </xdr:cNvPr>
        <xdr:cNvSpPr>
          <a:spLocks noChangeArrowheads="1"/>
        </xdr:cNvSpPr>
      </xdr:nvSpPr>
      <xdr:spPr bwMode="auto">
        <a:xfrm>
          <a:off x="1135380" y="11338560"/>
          <a:ext cx="10492740" cy="169926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190" name="Text Box 40">
          <a:extLst>
            <a:ext uri="{FF2B5EF4-FFF2-40B4-BE49-F238E27FC236}">
              <a16:creationId xmlns:a16="http://schemas.microsoft.com/office/drawing/2014/main" id="{01AE55AE-D395-4E09-8F2A-7DFEABD47AB3}"/>
            </a:ext>
          </a:extLst>
        </xdr:cNvPr>
        <xdr:cNvSpPr txBox="1"/>
      </xdr:nvSpPr>
      <xdr:spPr bwMode="auto">
        <a:xfrm>
          <a:off x="9544" y="1942338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73</xdr:row>
      <xdr:rowOff>0</xdr:rowOff>
    </xdr:from>
    <xdr:to>
      <xdr:col>6</xdr:col>
      <xdr:colOff>422080</xdr:colOff>
      <xdr:row>73</xdr:row>
      <xdr:rowOff>0</xdr:rowOff>
    </xdr:to>
    <xdr:sp macro="" textlink="">
      <xdr:nvSpPr>
        <xdr:cNvPr id="191" name="Text Box 41">
          <a:extLst>
            <a:ext uri="{FF2B5EF4-FFF2-40B4-BE49-F238E27FC236}">
              <a16:creationId xmlns:a16="http://schemas.microsoft.com/office/drawing/2014/main" id="{7E5C09BA-1E66-4828-B1DC-52D6E3A16C82}"/>
            </a:ext>
          </a:extLst>
        </xdr:cNvPr>
        <xdr:cNvSpPr txBox="1"/>
      </xdr:nvSpPr>
      <xdr:spPr bwMode="auto">
        <a:xfrm>
          <a:off x="11598057" y="1942338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73</xdr:row>
      <xdr:rowOff>0</xdr:rowOff>
    </xdr:from>
    <xdr:to>
      <xdr:col>6</xdr:col>
      <xdr:colOff>422080</xdr:colOff>
      <xdr:row>73</xdr:row>
      <xdr:rowOff>0</xdr:rowOff>
    </xdr:to>
    <xdr:sp macro="" textlink="">
      <xdr:nvSpPr>
        <xdr:cNvPr id="192" name="Text Box 42">
          <a:extLst>
            <a:ext uri="{FF2B5EF4-FFF2-40B4-BE49-F238E27FC236}">
              <a16:creationId xmlns:a16="http://schemas.microsoft.com/office/drawing/2014/main" id="{A580447E-38AC-4AEE-91BB-DF96A78C1875}"/>
            </a:ext>
          </a:extLst>
        </xdr:cNvPr>
        <xdr:cNvSpPr txBox="1"/>
      </xdr:nvSpPr>
      <xdr:spPr bwMode="auto">
        <a:xfrm>
          <a:off x="11598057" y="1942338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73</xdr:row>
      <xdr:rowOff>0</xdr:rowOff>
    </xdr:from>
    <xdr:to>
      <xdr:col>6</xdr:col>
      <xdr:colOff>422080</xdr:colOff>
      <xdr:row>73</xdr:row>
      <xdr:rowOff>0</xdr:rowOff>
    </xdr:to>
    <xdr:sp macro="" textlink="">
      <xdr:nvSpPr>
        <xdr:cNvPr id="193" name="Text Box 43">
          <a:extLst>
            <a:ext uri="{FF2B5EF4-FFF2-40B4-BE49-F238E27FC236}">
              <a16:creationId xmlns:a16="http://schemas.microsoft.com/office/drawing/2014/main" id="{3F497DAF-E25B-4F11-B558-ABBE21A2072B}"/>
            </a:ext>
          </a:extLst>
        </xdr:cNvPr>
        <xdr:cNvSpPr txBox="1"/>
      </xdr:nvSpPr>
      <xdr:spPr bwMode="auto">
        <a:xfrm>
          <a:off x="11598057" y="1942338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165549</xdr:colOff>
      <xdr:row>73</xdr:row>
      <xdr:rowOff>0</xdr:rowOff>
    </xdr:from>
    <xdr:to>
      <xdr:col>10</xdr:col>
      <xdr:colOff>286122</xdr:colOff>
      <xdr:row>73</xdr:row>
      <xdr:rowOff>0</xdr:rowOff>
    </xdr:to>
    <xdr:sp macro="" textlink="">
      <xdr:nvSpPr>
        <xdr:cNvPr id="194" name="Text Box 44">
          <a:extLst>
            <a:ext uri="{FF2B5EF4-FFF2-40B4-BE49-F238E27FC236}">
              <a16:creationId xmlns:a16="http://schemas.microsoft.com/office/drawing/2014/main" id="{F56AF4E9-92E8-4D99-B41E-291E7EDBFB96}"/>
            </a:ext>
          </a:extLst>
        </xdr:cNvPr>
        <xdr:cNvSpPr txBox="1"/>
      </xdr:nvSpPr>
      <xdr:spPr bwMode="auto">
        <a:xfrm>
          <a:off x="14133009" y="19423380"/>
          <a:ext cx="48633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1549145</xdr:colOff>
      <xdr:row>75</xdr:row>
      <xdr:rowOff>0</xdr:rowOff>
    </xdr:from>
    <xdr:to>
      <xdr:col>4</xdr:col>
      <xdr:colOff>2058224</xdr:colOff>
      <xdr:row>75</xdr:row>
      <xdr:rowOff>0</xdr:rowOff>
    </xdr:to>
    <xdr:sp macro="" textlink="">
      <xdr:nvSpPr>
        <xdr:cNvPr id="195" name="Text Box 45">
          <a:extLst>
            <a:ext uri="{FF2B5EF4-FFF2-40B4-BE49-F238E27FC236}">
              <a16:creationId xmlns:a16="http://schemas.microsoft.com/office/drawing/2014/main" id="{ACDAC4EC-1F9F-4145-A96F-F50F54523530}"/>
            </a:ext>
          </a:extLst>
        </xdr:cNvPr>
        <xdr:cNvSpPr txBox="1"/>
      </xdr:nvSpPr>
      <xdr:spPr bwMode="auto">
        <a:xfrm>
          <a:off x="7332725" y="19926300"/>
          <a:ext cx="50907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881345</xdr:colOff>
      <xdr:row>76</xdr:row>
      <xdr:rowOff>0</xdr:rowOff>
    </xdr:from>
    <xdr:to>
      <xdr:col>1</xdr:col>
      <xdr:colOff>1393215</xdr:colOff>
      <xdr:row>76</xdr:row>
      <xdr:rowOff>0</xdr:rowOff>
    </xdr:to>
    <xdr:sp macro="" textlink="">
      <xdr:nvSpPr>
        <xdr:cNvPr id="196" name="Text Box 46">
          <a:extLst>
            <a:ext uri="{FF2B5EF4-FFF2-40B4-BE49-F238E27FC236}">
              <a16:creationId xmlns:a16="http://schemas.microsoft.com/office/drawing/2014/main" id="{FE6C6320-47E5-4746-8A0A-719D98EC69AB}"/>
            </a:ext>
          </a:extLst>
        </xdr:cNvPr>
        <xdr:cNvSpPr txBox="1"/>
      </xdr:nvSpPr>
      <xdr:spPr bwMode="auto">
        <a:xfrm>
          <a:off x="1041365" y="20177760"/>
          <a:ext cx="5118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75</xdr:row>
      <xdr:rowOff>0</xdr:rowOff>
    </xdr:from>
    <xdr:to>
      <xdr:col>4</xdr:col>
      <xdr:colOff>2134274</xdr:colOff>
      <xdr:row>75</xdr:row>
      <xdr:rowOff>0</xdr:rowOff>
    </xdr:to>
    <xdr:sp macro="" textlink="">
      <xdr:nvSpPr>
        <xdr:cNvPr id="197" name="Text Box 47">
          <a:extLst>
            <a:ext uri="{FF2B5EF4-FFF2-40B4-BE49-F238E27FC236}">
              <a16:creationId xmlns:a16="http://schemas.microsoft.com/office/drawing/2014/main" id="{C33AA05B-C4D5-4B1E-B242-9F0F3BDE14A2}"/>
            </a:ext>
          </a:extLst>
        </xdr:cNvPr>
        <xdr:cNvSpPr txBox="1"/>
      </xdr:nvSpPr>
      <xdr:spPr bwMode="auto">
        <a:xfrm>
          <a:off x="7411752" y="1992630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75</xdr:row>
      <xdr:rowOff>0</xdr:rowOff>
    </xdr:from>
    <xdr:to>
      <xdr:col>4</xdr:col>
      <xdr:colOff>2134274</xdr:colOff>
      <xdr:row>75</xdr:row>
      <xdr:rowOff>0</xdr:rowOff>
    </xdr:to>
    <xdr:sp macro="" textlink="">
      <xdr:nvSpPr>
        <xdr:cNvPr id="198" name="Text Box 48">
          <a:extLst>
            <a:ext uri="{FF2B5EF4-FFF2-40B4-BE49-F238E27FC236}">
              <a16:creationId xmlns:a16="http://schemas.microsoft.com/office/drawing/2014/main" id="{B5A7B3C2-0A16-428D-BC44-27335E1C9AB2}"/>
            </a:ext>
          </a:extLst>
        </xdr:cNvPr>
        <xdr:cNvSpPr txBox="1"/>
      </xdr:nvSpPr>
      <xdr:spPr bwMode="auto">
        <a:xfrm>
          <a:off x="7411752" y="1992630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75</xdr:row>
      <xdr:rowOff>0</xdr:rowOff>
    </xdr:from>
    <xdr:to>
      <xdr:col>4</xdr:col>
      <xdr:colOff>2134274</xdr:colOff>
      <xdr:row>75</xdr:row>
      <xdr:rowOff>0</xdr:rowOff>
    </xdr:to>
    <xdr:sp macro="" textlink="">
      <xdr:nvSpPr>
        <xdr:cNvPr id="199" name="Text Box 49">
          <a:extLst>
            <a:ext uri="{FF2B5EF4-FFF2-40B4-BE49-F238E27FC236}">
              <a16:creationId xmlns:a16="http://schemas.microsoft.com/office/drawing/2014/main" id="{CB6DA84A-EBC6-4C21-AA85-5FC371D56204}"/>
            </a:ext>
          </a:extLst>
        </xdr:cNvPr>
        <xdr:cNvSpPr txBox="1"/>
      </xdr:nvSpPr>
      <xdr:spPr bwMode="auto">
        <a:xfrm>
          <a:off x="7411752" y="19926300"/>
          <a:ext cx="5061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200" name="Text Box 50">
          <a:extLst>
            <a:ext uri="{FF2B5EF4-FFF2-40B4-BE49-F238E27FC236}">
              <a16:creationId xmlns:a16="http://schemas.microsoft.com/office/drawing/2014/main" id="{FE7AB539-7BEF-4BB7-8AE4-D36E61506FD3}"/>
            </a:ext>
          </a:extLst>
        </xdr:cNvPr>
        <xdr:cNvSpPr txBox="1"/>
      </xdr:nvSpPr>
      <xdr:spPr bwMode="auto">
        <a:xfrm>
          <a:off x="9544" y="1942338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2781717</xdr:colOff>
      <xdr:row>1</xdr:row>
      <xdr:rowOff>0</xdr:rowOff>
    </xdr:from>
    <xdr:to>
      <xdr:col>6</xdr:col>
      <xdr:colOff>422080</xdr:colOff>
      <xdr:row>1</xdr:row>
      <xdr:rowOff>0</xdr:rowOff>
    </xdr:to>
    <xdr:sp macro="" textlink="">
      <xdr:nvSpPr>
        <xdr:cNvPr id="2" name="Text Box 13">
          <a:extLst>
            <a:ext uri="{FF2B5EF4-FFF2-40B4-BE49-F238E27FC236}">
              <a16:creationId xmlns:a16="http://schemas.microsoft.com/office/drawing/2014/main" id="{FABF9483-3DB8-4597-9CEB-47DA004344F1}"/>
            </a:ext>
          </a:extLst>
        </xdr:cNvPr>
        <xdr:cNvSpPr txBox="1"/>
      </xdr:nvSpPr>
      <xdr:spPr bwMode="auto">
        <a:xfrm>
          <a:off x="11598057" y="25146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1</xdr:row>
      <xdr:rowOff>0</xdr:rowOff>
    </xdr:from>
    <xdr:to>
      <xdr:col>6</xdr:col>
      <xdr:colOff>422080</xdr:colOff>
      <xdr:row>1</xdr:row>
      <xdr:rowOff>0</xdr:rowOff>
    </xdr:to>
    <xdr:sp macro="" textlink="">
      <xdr:nvSpPr>
        <xdr:cNvPr id="3" name="Text Box 14">
          <a:extLst>
            <a:ext uri="{FF2B5EF4-FFF2-40B4-BE49-F238E27FC236}">
              <a16:creationId xmlns:a16="http://schemas.microsoft.com/office/drawing/2014/main" id="{6CA52204-715B-4673-9953-366127702A5E}"/>
            </a:ext>
          </a:extLst>
        </xdr:cNvPr>
        <xdr:cNvSpPr txBox="1"/>
      </xdr:nvSpPr>
      <xdr:spPr bwMode="auto">
        <a:xfrm>
          <a:off x="11598057" y="25146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1</xdr:row>
      <xdr:rowOff>0</xdr:rowOff>
    </xdr:from>
    <xdr:to>
      <xdr:col>6</xdr:col>
      <xdr:colOff>422080</xdr:colOff>
      <xdr:row>1</xdr:row>
      <xdr:rowOff>0</xdr:rowOff>
    </xdr:to>
    <xdr:sp macro="" textlink="">
      <xdr:nvSpPr>
        <xdr:cNvPr id="4" name="Text Box 15">
          <a:extLst>
            <a:ext uri="{FF2B5EF4-FFF2-40B4-BE49-F238E27FC236}">
              <a16:creationId xmlns:a16="http://schemas.microsoft.com/office/drawing/2014/main" id="{420053E2-1B54-4D65-910F-61E990AF50D6}"/>
            </a:ext>
          </a:extLst>
        </xdr:cNvPr>
        <xdr:cNvSpPr txBox="1"/>
      </xdr:nvSpPr>
      <xdr:spPr bwMode="auto">
        <a:xfrm>
          <a:off x="11598057" y="25146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156350</xdr:colOff>
      <xdr:row>1</xdr:row>
      <xdr:rowOff>0</xdr:rowOff>
    </xdr:from>
    <xdr:to>
      <xdr:col>10</xdr:col>
      <xdr:colOff>283846</xdr:colOff>
      <xdr:row>1</xdr:row>
      <xdr:rowOff>0</xdr:rowOff>
    </xdr:to>
    <xdr:sp macro="" textlink="">
      <xdr:nvSpPr>
        <xdr:cNvPr id="5" name="Text Box 16">
          <a:extLst>
            <a:ext uri="{FF2B5EF4-FFF2-40B4-BE49-F238E27FC236}">
              <a16:creationId xmlns:a16="http://schemas.microsoft.com/office/drawing/2014/main" id="{2407971A-10A0-4C28-8F9E-3E9E414F7C6A}"/>
            </a:ext>
          </a:extLst>
        </xdr:cNvPr>
        <xdr:cNvSpPr txBox="1"/>
      </xdr:nvSpPr>
      <xdr:spPr bwMode="auto">
        <a:xfrm>
          <a:off x="14123810" y="251460"/>
          <a:ext cx="49325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1557799</xdr:colOff>
      <xdr:row>1</xdr:row>
      <xdr:rowOff>0</xdr:rowOff>
    </xdr:from>
    <xdr:to>
      <xdr:col>4</xdr:col>
      <xdr:colOff>2047437</xdr:colOff>
      <xdr:row>1</xdr:row>
      <xdr:rowOff>0</xdr:rowOff>
    </xdr:to>
    <xdr:sp macro="" textlink="">
      <xdr:nvSpPr>
        <xdr:cNvPr id="6" name="Text Box 17">
          <a:extLst>
            <a:ext uri="{FF2B5EF4-FFF2-40B4-BE49-F238E27FC236}">
              <a16:creationId xmlns:a16="http://schemas.microsoft.com/office/drawing/2014/main" id="{5C7A5A9D-66F0-4008-BC06-DC1B3A1E494A}"/>
            </a:ext>
          </a:extLst>
        </xdr:cNvPr>
        <xdr:cNvSpPr txBox="1"/>
      </xdr:nvSpPr>
      <xdr:spPr bwMode="auto">
        <a:xfrm>
          <a:off x="7341379" y="251460"/>
          <a:ext cx="4896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872044</xdr:colOff>
      <xdr:row>1</xdr:row>
      <xdr:rowOff>0</xdr:rowOff>
    </xdr:from>
    <xdr:to>
      <xdr:col>1</xdr:col>
      <xdr:colOff>1373132</xdr:colOff>
      <xdr:row>1</xdr:row>
      <xdr:rowOff>0</xdr:rowOff>
    </xdr:to>
    <xdr:sp macro="" textlink="">
      <xdr:nvSpPr>
        <xdr:cNvPr id="7" name="Text Box 18">
          <a:extLst>
            <a:ext uri="{FF2B5EF4-FFF2-40B4-BE49-F238E27FC236}">
              <a16:creationId xmlns:a16="http://schemas.microsoft.com/office/drawing/2014/main" id="{1DA04C60-6B92-4237-82F0-EA83554725C1}"/>
            </a:ext>
          </a:extLst>
        </xdr:cNvPr>
        <xdr:cNvSpPr txBox="1"/>
      </xdr:nvSpPr>
      <xdr:spPr bwMode="auto">
        <a:xfrm>
          <a:off x="1032064" y="251460"/>
          <a:ext cx="50108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1</xdr:row>
      <xdr:rowOff>0</xdr:rowOff>
    </xdr:from>
    <xdr:to>
      <xdr:col>4</xdr:col>
      <xdr:colOff>2124611</xdr:colOff>
      <xdr:row>1</xdr:row>
      <xdr:rowOff>0</xdr:rowOff>
    </xdr:to>
    <xdr:sp macro="" textlink="">
      <xdr:nvSpPr>
        <xdr:cNvPr id="8" name="Text Box 19">
          <a:extLst>
            <a:ext uri="{FF2B5EF4-FFF2-40B4-BE49-F238E27FC236}">
              <a16:creationId xmlns:a16="http://schemas.microsoft.com/office/drawing/2014/main" id="{633FAB7F-3CF9-4C35-A7B1-EA545CD580AD}"/>
            </a:ext>
          </a:extLst>
        </xdr:cNvPr>
        <xdr:cNvSpPr txBox="1"/>
      </xdr:nvSpPr>
      <xdr:spPr bwMode="auto">
        <a:xfrm>
          <a:off x="7411752" y="251460"/>
          <a:ext cx="496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1</xdr:row>
      <xdr:rowOff>0</xdr:rowOff>
    </xdr:from>
    <xdr:to>
      <xdr:col>4</xdr:col>
      <xdr:colOff>2124611</xdr:colOff>
      <xdr:row>1</xdr:row>
      <xdr:rowOff>0</xdr:rowOff>
    </xdr:to>
    <xdr:sp macro="" textlink="">
      <xdr:nvSpPr>
        <xdr:cNvPr id="9" name="Text Box 20">
          <a:extLst>
            <a:ext uri="{FF2B5EF4-FFF2-40B4-BE49-F238E27FC236}">
              <a16:creationId xmlns:a16="http://schemas.microsoft.com/office/drawing/2014/main" id="{42BDE574-547D-40DB-98E6-8AE82A69D537}"/>
            </a:ext>
          </a:extLst>
        </xdr:cNvPr>
        <xdr:cNvSpPr txBox="1"/>
      </xdr:nvSpPr>
      <xdr:spPr bwMode="auto">
        <a:xfrm>
          <a:off x="7411752" y="251460"/>
          <a:ext cx="496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1</xdr:row>
      <xdr:rowOff>0</xdr:rowOff>
    </xdr:from>
    <xdr:to>
      <xdr:col>4</xdr:col>
      <xdr:colOff>2124611</xdr:colOff>
      <xdr:row>1</xdr:row>
      <xdr:rowOff>0</xdr:rowOff>
    </xdr:to>
    <xdr:sp macro="" textlink="">
      <xdr:nvSpPr>
        <xdr:cNvPr id="10" name="Text Box 21">
          <a:extLst>
            <a:ext uri="{FF2B5EF4-FFF2-40B4-BE49-F238E27FC236}">
              <a16:creationId xmlns:a16="http://schemas.microsoft.com/office/drawing/2014/main" id="{0820816B-8728-4E96-BB28-E0F1CB8C4E99}"/>
            </a:ext>
          </a:extLst>
        </xdr:cNvPr>
        <xdr:cNvSpPr txBox="1"/>
      </xdr:nvSpPr>
      <xdr:spPr bwMode="auto">
        <a:xfrm>
          <a:off x="7411752" y="251460"/>
          <a:ext cx="496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 name="Text Box 22">
          <a:extLst>
            <a:ext uri="{FF2B5EF4-FFF2-40B4-BE49-F238E27FC236}">
              <a16:creationId xmlns:a16="http://schemas.microsoft.com/office/drawing/2014/main" id="{92109BFE-D847-408E-9993-281C37AEA471}"/>
            </a:ext>
          </a:extLst>
        </xdr:cNvPr>
        <xdr:cNvSpPr txBox="1"/>
      </xdr:nvSpPr>
      <xdr:spPr bwMode="auto">
        <a:xfrm>
          <a:off x="9544" y="25146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2</xdr:row>
      <xdr:rowOff>0</xdr:rowOff>
    </xdr:from>
    <xdr:to>
      <xdr:col>6</xdr:col>
      <xdr:colOff>422080</xdr:colOff>
      <xdr:row>2</xdr:row>
      <xdr:rowOff>0</xdr:rowOff>
    </xdr:to>
    <xdr:sp macro="" textlink="">
      <xdr:nvSpPr>
        <xdr:cNvPr id="12" name="Text Box 23">
          <a:extLst>
            <a:ext uri="{FF2B5EF4-FFF2-40B4-BE49-F238E27FC236}">
              <a16:creationId xmlns:a16="http://schemas.microsoft.com/office/drawing/2014/main" id="{8C0600DA-DD15-472B-98D1-4F40309E5B6C}"/>
            </a:ext>
          </a:extLst>
        </xdr:cNvPr>
        <xdr:cNvSpPr txBox="1"/>
      </xdr:nvSpPr>
      <xdr:spPr bwMode="auto">
        <a:xfrm>
          <a:off x="11598057" y="50292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2</xdr:row>
      <xdr:rowOff>0</xdr:rowOff>
    </xdr:from>
    <xdr:to>
      <xdr:col>6</xdr:col>
      <xdr:colOff>422080</xdr:colOff>
      <xdr:row>2</xdr:row>
      <xdr:rowOff>0</xdr:rowOff>
    </xdr:to>
    <xdr:sp macro="" textlink="">
      <xdr:nvSpPr>
        <xdr:cNvPr id="13" name="Text Box 24">
          <a:extLst>
            <a:ext uri="{FF2B5EF4-FFF2-40B4-BE49-F238E27FC236}">
              <a16:creationId xmlns:a16="http://schemas.microsoft.com/office/drawing/2014/main" id="{DEA84A82-39A8-485C-AB01-51074E037DD9}"/>
            </a:ext>
          </a:extLst>
        </xdr:cNvPr>
        <xdr:cNvSpPr txBox="1"/>
      </xdr:nvSpPr>
      <xdr:spPr bwMode="auto">
        <a:xfrm>
          <a:off x="11598057" y="50292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2</xdr:row>
      <xdr:rowOff>0</xdr:rowOff>
    </xdr:from>
    <xdr:to>
      <xdr:col>6</xdr:col>
      <xdr:colOff>422080</xdr:colOff>
      <xdr:row>2</xdr:row>
      <xdr:rowOff>0</xdr:rowOff>
    </xdr:to>
    <xdr:sp macro="" textlink="">
      <xdr:nvSpPr>
        <xdr:cNvPr id="14" name="Text Box 25">
          <a:extLst>
            <a:ext uri="{FF2B5EF4-FFF2-40B4-BE49-F238E27FC236}">
              <a16:creationId xmlns:a16="http://schemas.microsoft.com/office/drawing/2014/main" id="{576A8774-FBF4-44C1-8006-5CF3B6F20821}"/>
            </a:ext>
          </a:extLst>
        </xdr:cNvPr>
        <xdr:cNvSpPr txBox="1"/>
      </xdr:nvSpPr>
      <xdr:spPr bwMode="auto">
        <a:xfrm>
          <a:off x="11598057" y="50292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156350</xdr:colOff>
      <xdr:row>2</xdr:row>
      <xdr:rowOff>0</xdr:rowOff>
    </xdr:from>
    <xdr:to>
      <xdr:col>10</xdr:col>
      <xdr:colOff>283846</xdr:colOff>
      <xdr:row>2</xdr:row>
      <xdr:rowOff>0</xdr:rowOff>
    </xdr:to>
    <xdr:sp macro="" textlink="">
      <xdr:nvSpPr>
        <xdr:cNvPr id="15" name="Text Box 26">
          <a:extLst>
            <a:ext uri="{FF2B5EF4-FFF2-40B4-BE49-F238E27FC236}">
              <a16:creationId xmlns:a16="http://schemas.microsoft.com/office/drawing/2014/main" id="{9684AB90-7168-42EF-BC66-C401D491278B}"/>
            </a:ext>
          </a:extLst>
        </xdr:cNvPr>
        <xdr:cNvSpPr txBox="1"/>
      </xdr:nvSpPr>
      <xdr:spPr bwMode="auto">
        <a:xfrm>
          <a:off x="14123810" y="502920"/>
          <a:ext cx="49325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1557799</xdr:colOff>
      <xdr:row>2</xdr:row>
      <xdr:rowOff>0</xdr:rowOff>
    </xdr:from>
    <xdr:to>
      <xdr:col>4</xdr:col>
      <xdr:colOff>2047437</xdr:colOff>
      <xdr:row>2</xdr:row>
      <xdr:rowOff>0</xdr:rowOff>
    </xdr:to>
    <xdr:sp macro="" textlink="">
      <xdr:nvSpPr>
        <xdr:cNvPr id="16" name="Text Box 27">
          <a:extLst>
            <a:ext uri="{FF2B5EF4-FFF2-40B4-BE49-F238E27FC236}">
              <a16:creationId xmlns:a16="http://schemas.microsoft.com/office/drawing/2014/main" id="{A9A84302-DC70-44E8-A1C1-739058668DA1}"/>
            </a:ext>
          </a:extLst>
        </xdr:cNvPr>
        <xdr:cNvSpPr txBox="1"/>
      </xdr:nvSpPr>
      <xdr:spPr bwMode="auto">
        <a:xfrm>
          <a:off x="7341379" y="502920"/>
          <a:ext cx="4896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872044</xdr:colOff>
      <xdr:row>2</xdr:row>
      <xdr:rowOff>0</xdr:rowOff>
    </xdr:from>
    <xdr:to>
      <xdr:col>1</xdr:col>
      <xdr:colOff>1373132</xdr:colOff>
      <xdr:row>2</xdr:row>
      <xdr:rowOff>0</xdr:rowOff>
    </xdr:to>
    <xdr:sp macro="" textlink="">
      <xdr:nvSpPr>
        <xdr:cNvPr id="17" name="Text Box 28">
          <a:extLst>
            <a:ext uri="{FF2B5EF4-FFF2-40B4-BE49-F238E27FC236}">
              <a16:creationId xmlns:a16="http://schemas.microsoft.com/office/drawing/2014/main" id="{21B5060E-AB94-43C2-BBB0-9D32713B653E}"/>
            </a:ext>
          </a:extLst>
        </xdr:cNvPr>
        <xdr:cNvSpPr txBox="1"/>
      </xdr:nvSpPr>
      <xdr:spPr bwMode="auto">
        <a:xfrm>
          <a:off x="1032064" y="502920"/>
          <a:ext cx="50108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2</xdr:row>
      <xdr:rowOff>0</xdr:rowOff>
    </xdr:from>
    <xdr:to>
      <xdr:col>4</xdr:col>
      <xdr:colOff>2124611</xdr:colOff>
      <xdr:row>2</xdr:row>
      <xdr:rowOff>0</xdr:rowOff>
    </xdr:to>
    <xdr:sp macro="" textlink="">
      <xdr:nvSpPr>
        <xdr:cNvPr id="18" name="Text Box 29">
          <a:extLst>
            <a:ext uri="{FF2B5EF4-FFF2-40B4-BE49-F238E27FC236}">
              <a16:creationId xmlns:a16="http://schemas.microsoft.com/office/drawing/2014/main" id="{B5F58E17-B396-4345-8C74-CCFBFF49A4D9}"/>
            </a:ext>
          </a:extLst>
        </xdr:cNvPr>
        <xdr:cNvSpPr txBox="1"/>
      </xdr:nvSpPr>
      <xdr:spPr bwMode="auto">
        <a:xfrm>
          <a:off x="7411752" y="502920"/>
          <a:ext cx="496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2</xdr:row>
      <xdr:rowOff>0</xdr:rowOff>
    </xdr:from>
    <xdr:to>
      <xdr:col>4</xdr:col>
      <xdr:colOff>2124611</xdr:colOff>
      <xdr:row>2</xdr:row>
      <xdr:rowOff>0</xdr:rowOff>
    </xdr:to>
    <xdr:sp macro="" textlink="">
      <xdr:nvSpPr>
        <xdr:cNvPr id="19" name="Text Box 30">
          <a:extLst>
            <a:ext uri="{FF2B5EF4-FFF2-40B4-BE49-F238E27FC236}">
              <a16:creationId xmlns:a16="http://schemas.microsoft.com/office/drawing/2014/main" id="{36AB6ABD-83C2-4B05-A005-6960C8DC0D66}"/>
            </a:ext>
          </a:extLst>
        </xdr:cNvPr>
        <xdr:cNvSpPr txBox="1"/>
      </xdr:nvSpPr>
      <xdr:spPr bwMode="auto">
        <a:xfrm>
          <a:off x="7411752" y="502920"/>
          <a:ext cx="496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2</xdr:row>
      <xdr:rowOff>0</xdr:rowOff>
    </xdr:from>
    <xdr:to>
      <xdr:col>4</xdr:col>
      <xdr:colOff>2124611</xdr:colOff>
      <xdr:row>2</xdr:row>
      <xdr:rowOff>0</xdr:rowOff>
    </xdr:to>
    <xdr:sp macro="" textlink="">
      <xdr:nvSpPr>
        <xdr:cNvPr id="20" name="Text Box 31">
          <a:extLst>
            <a:ext uri="{FF2B5EF4-FFF2-40B4-BE49-F238E27FC236}">
              <a16:creationId xmlns:a16="http://schemas.microsoft.com/office/drawing/2014/main" id="{BD90617C-962E-443B-A769-3887F6D3777F}"/>
            </a:ext>
          </a:extLst>
        </xdr:cNvPr>
        <xdr:cNvSpPr txBox="1"/>
      </xdr:nvSpPr>
      <xdr:spPr bwMode="auto">
        <a:xfrm>
          <a:off x="7411752" y="502920"/>
          <a:ext cx="496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21" name="Text Box 32">
          <a:extLst>
            <a:ext uri="{FF2B5EF4-FFF2-40B4-BE49-F238E27FC236}">
              <a16:creationId xmlns:a16="http://schemas.microsoft.com/office/drawing/2014/main" id="{76757816-552F-4B02-8E08-0C4B9CC67040}"/>
            </a:ext>
          </a:extLst>
        </xdr:cNvPr>
        <xdr:cNvSpPr txBox="1"/>
      </xdr:nvSpPr>
      <xdr:spPr bwMode="auto">
        <a:xfrm>
          <a:off x="9544" y="5029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333598</xdr:colOff>
      <xdr:row>2</xdr:row>
      <xdr:rowOff>0</xdr:rowOff>
    </xdr:from>
    <xdr:to>
      <xdr:col>6</xdr:col>
      <xdr:colOff>835351</xdr:colOff>
      <xdr:row>2</xdr:row>
      <xdr:rowOff>0</xdr:rowOff>
    </xdr:to>
    <xdr:sp macro="" textlink="">
      <xdr:nvSpPr>
        <xdr:cNvPr id="22" name="Text Box 33">
          <a:extLst>
            <a:ext uri="{FF2B5EF4-FFF2-40B4-BE49-F238E27FC236}">
              <a16:creationId xmlns:a16="http://schemas.microsoft.com/office/drawing/2014/main" id="{C67F658A-5D36-40BE-B607-509216FEDAB7}"/>
            </a:ext>
          </a:extLst>
        </xdr:cNvPr>
        <xdr:cNvSpPr txBox="1"/>
      </xdr:nvSpPr>
      <xdr:spPr bwMode="auto">
        <a:xfrm>
          <a:off x="12030298" y="502920"/>
          <a:ext cx="50175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1488650</xdr:colOff>
      <xdr:row>2</xdr:row>
      <xdr:rowOff>0</xdr:rowOff>
    </xdr:from>
    <xdr:to>
      <xdr:col>4</xdr:col>
      <xdr:colOff>2027475</xdr:colOff>
      <xdr:row>2</xdr:row>
      <xdr:rowOff>0</xdr:rowOff>
    </xdr:to>
    <xdr:sp macro="" textlink="">
      <xdr:nvSpPr>
        <xdr:cNvPr id="23" name="Text Box 34">
          <a:extLst>
            <a:ext uri="{FF2B5EF4-FFF2-40B4-BE49-F238E27FC236}">
              <a16:creationId xmlns:a16="http://schemas.microsoft.com/office/drawing/2014/main" id="{EF8C4A21-CE93-4E2B-815E-16C1537D35FE}"/>
            </a:ext>
          </a:extLst>
        </xdr:cNvPr>
        <xdr:cNvSpPr txBox="1"/>
      </xdr:nvSpPr>
      <xdr:spPr bwMode="auto">
        <a:xfrm>
          <a:off x="7272230" y="502920"/>
          <a:ext cx="5388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2</xdr:row>
      <xdr:rowOff>0</xdr:rowOff>
    </xdr:from>
    <xdr:to>
      <xdr:col>6</xdr:col>
      <xdr:colOff>422080</xdr:colOff>
      <xdr:row>2</xdr:row>
      <xdr:rowOff>0</xdr:rowOff>
    </xdr:to>
    <xdr:sp macro="" textlink="">
      <xdr:nvSpPr>
        <xdr:cNvPr id="24" name="Text Box 35">
          <a:extLst>
            <a:ext uri="{FF2B5EF4-FFF2-40B4-BE49-F238E27FC236}">
              <a16:creationId xmlns:a16="http://schemas.microsoft.com/office/drawing/2014/main" id="{8740E83D-A60F-4D04-A077-0922FD1D9420}"/>
            </a:ext>
          </a:extLst>
        </xdr:cNvPr>
        <xdr:cNvSpPr txBox="1"/>
      </xdr:nvSpPr>
      <xdr:spPr bwMode="auto">
        <a:xfrm>
          <a:off x="11598057" y="50292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2</xdr:row>
      <xdr:rowOff>0</xdr:rowOff>
    </xdr:from>
    <xdr:to>
      <xdr:col>4</xdr:col>
      <xdr:colOff>2124611</xdr:colOff>
      <xdr:row>2</xdr:row>
      <xdr:rowOff>0</xdr:rowOff>
    </xdr:to>
    <xdr:sp macro="" textlink="">
      <xdr:nvSpPr>
        <xdr:cNvPr id="25" name="Text Box 36">
          <a:extLst>
            <a:ext uri="{FF2B5EF4-FFF2-40B4-BE49-F238E27FC236}">
              <a16:creationId xmlns:a16="http://schemas.microsoft.com/office/drawing/2014/main" id="{AE43D273-D8C3-44C9-867D-6E99C8F50C2D}"/>
            </a:ext>
          </a:extLst>
        </xdr:cNvPr>
        <xdr:cNvSpPr txBox="1"/>
      </xdr:nvSpPr>
      <xdr:spPr bwMode="auto">
        <a:xfrm>
          <a:off x="7411752" y="502920"/>
          <a:ext cx="496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2</xdr:row>
      <xdr:rowOff>0</xdr:rowOff>
    </xdr:from>
    <xdr:to>
      <xdr:col>6</xdr:col>
      <xdr:colOff>422080</xdr:colOff>
      <xdr:row>2</xdr:row>
      <xdr:rowOff>0</xdr:rowOff>
    </xdr:to>
    <xdr:sp macro="" textlink="">
      <xdr:nvSpPr>
        <xdr:cNvPr id="26" name="Text Box 37">
          <a:extLst>
            <a:ext uri="{FF2B5EF4-FFF2-40B4-BE49-F238E27FC236}">
              <a16:creationId xmlns:a16="http://schemas.microsoft.com/office/drawing/2014/main" id="{0CEA7A41-14D5-4C8D-AD60-72A66EA08BD2}"/>
            </a:ext>
          </a:extLst>
        </xdr:cNvPr>
        <xdr:cNvSpPr txBox="1"/>
      </xdr:nvSpPr>
      <xdr:spPr bwMode="auto">
        <a:xfrm>
          <a:off x="11598057" y="50292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2</xdr:row>
      <xdr:rowOff>0</xdr:rowOff>
    </xdr:from>
    <xdr:to>
      <xdr:col>4</xdr:col>
      <xdr:colOff>2124611</xdr:colOff>
      <xdr:row>2</xdr:row>
      <xdr:rowOff>0</xdr:rowOff>
    </xdr:to>
    <xdr:sp macro="" textlink="">
      <xdr:nvSpPr>
        <xdr:cNvPr id="27" name="Text Box 38">
          <a:extLst>
            <a:ext uri="{FF2B5EF4-FFF2-40B4-BE49-F238E27FC236}">
              <a16:creationId xmlns:a16="http://schemas.microsoft.com/office/drawing/2014/main" id="{D7AC96B7-E662-4567-BB10-A07862C20A1E}"/>
            </a:ext>
          </a:extLst>
        </xdr:cNvPr>
        <xdr:cNvSpPr txBox="1"/>
      </xdr:nvSpPr>
      <xdr:spPr bwMode="auto">
        <a:xfrm>
          <a:off x="7411752" y="502920"/>
          <a:ext cx="496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28" name="Text Box 39">
          <a:extLst>
            <a:ext uri="{FF2B5EF4-FFF2-40B4-BE49-F238E27FC236}">
              <a16:creationId xmlns:a16="http://schemas.microsoft.com/office/drawing/2014/main" id="{985C4FE9-AF02-447D-8E35-3CCDD247B4FE}"/>
            </a:ext>
          </a:extLst>
        </xdr:cNvPr>
        <xdr:cNvSpPr txBox="1"/>
      </xdr:nvSpPr>
      <xdr:spPr bwMode="auto">
        <a:xfrm>
          <a:off x="9544" y="5029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2</xdr:row>
      <xdr:rowOff>0</xdr:rowOff>
    </xdr:from>
    <xdr:to>
      <xdr:col>6</xdr:col>
      <xdr:colOff>422080</xdr:colOff>
      <xdr:row>2</xdr:row>
      <xdr:rowOff>0</xdr:rowOff>
    </xdr:to>
    <xdr:sp macro="" textlink="">
      <xdr:nvSpPr>
        <xdr:cNvPr id="29" name="Text Box 40">
          <a:extLst>
            <a:ext uri="{FF2B5EF4-FFF2-40B4-BE49-F238E27FC236}">
              <a16:creationId xmlns:a16="http://schemas.microsoft.com/office/drawing/2014/main" id="{28EFDA2F-967F-4CAD-B195-6DF286A4C057}"/>
            </a:ext>
          </a:extLst>
        </xdr:cNvPr>
        <xdr:cNvSpPr txBox="1"/>
      </xdr:nvSpPr>
      <xdr:spPr bwMode="auto">
        <a:xfrm>
          <a:off x="11598057" y="50292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2</xdr:row>
      <xdr:rowOff>0</xdr:rowOff>
    </xdr:from>
    <xdr:to>
      <xdr:col>6</xdr:col>
      <xdr:colOff>422080</xdr:colOff>
      <xdr:row>2</xdr:row>
      <xdr:rowOff>0</xdr:rowOff>
    </xdr:to>
    <xdr:sp macro="" textlink="">
      <xdr:nvSpPr>
        <xdr:cNvPr id="30" name="Text Box 41">
          <a:extLst>
            <a:ext uri="{FF2B5EF4-FFF2-40B4-BE49-F238E27FC236}">
              <a16:creationId xmlns:a16="http://schemas.microsoft.com/office/drawing/2014/main" id="{1896C56C-E695-4993-BBD7-9B2E552BAB03}"/>
            </a:ext>
          </a:extLst>
        </xdr:cNvPr>
        <xdr:cNvSpPr txBox="1"/>
      </xdr:nvSpPr>
      <xdr:spPr bwMode="auto">
        <a:xfrm>
          <a:off x="11598057" y="50292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2</xdr:row>
      <xdr:rowOff>0</xdr:rowOff>
    </xdr:from>
    <xdr:to>
      <xdr:col>6</xdr:col>
      <xdr:colOff>422080</xdr:colOff>
      <xdr:row>2</xdr:row>
      <xdr:rowOff>0</xdr:rowOff>
    </xdr:to>
    <xdr:sp macro="" textlink="">
      <xdr:nvSpPr>
        <xdr:cNvPr id="31" name="Text Box 42">
          <a:extLst>
            <a:ext uri="{FF2B5EF4-FFF2-40B4-BE49-F238E27FC236}">
              <a16:creationId xmlns:a16="http://schemas.microsoft.com/office/drawing/2014/main" id="{308A614D-B52A-485F-9234-C68BFC86F126}"/>
            </a:ext>
          </a:extLst>
        </xdr:cNvPr>
        <xdr:cNvSpPr txBox="1"/>
      </xdr:nvSpPr>
      <xdr:spPr bwMode="auto">
        <a:xfrm>
          <a:off x="11598057" y="50292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156350</xdr:colOff>
      <xdr:row>2</xdr:row>
      <xdr:rowOff>0</xdr:rowOff>
    </xdr:from>
    <xdr:to>
      <xdr:col>10</xdr:col>
      <xdr:colOff>283846</xdr:colOff>
      <xdr:row>2</xdr:row>
      <xdr:rowOff>0</xdr:rowOff>
    </xdr:to>
    <xdr:sp macro="" textlink="">
      <xdr:nvSpPr>
        <xdr:cNvPr id="32" name="Text Box 43">
          <a:extLst>
            <a:ext uri="{FF2B5EF4-FFF2-40B4-BE49-F238E27FC236}">
              <a16:creationId xmlns:a16="http://schemas.microsoft.com/office/drawing/2014/main" id="{2F01B468-BCA5-46EB-84E8-95CF7AC5F7BA}"/>
            </a:ext>
          </a:extLst>
        </xdr:cNvPr>
        <xdr:cNvSpPr txBox="1"/>
      </xdr:nvSpPr>
      <xdr:spPr bwMode="auto">
        <a:xfrm>
          <a:off x="14123810" y="502920"/>
          <a:ext cx="49325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1557799</xdr:colOff>
      <xdr:row>2</xdr:row>
      <xdr:rowOff>0</xdr:rowOff>
    </xdr:from>
    <xdr:to>
      <xdr:col>4</xdr:col>
      <xdr:colOff>2047437</xdr:colOff>
      <xdr:row>2</xdr:row>
      <xdr:rowOff>0</xdr:rowOff>
    </xdr:to>
    <xdr:sp macro="" textlink="">
      <xdr:nvSpPr>
        <xdr:cNvPr id="33" name="Text Box 44">
          <a:extLst>
            <a:ext uri="{FF2B5EF4-FFF2-40B4-BE49-F238E27FC236}">
              <a16:creationId xmlns:a16="http://schemas.microsoft.com/office/drawing/2014/main" id="{2C0F160A-B41D-4E2B-A654-4ADDFFD31F25}"/>
            </a:ext>
          </a:extLst>
        </xdr:cNvPr>
        <xdr:cNvSpPr txBox="1"/>
      </xdr:nvSpPr>
      <xdr:spPr bwMode="auto">
        <a:xfrm>
          <a:off x="7341379" y="502920"/>
          <a:ext cx="4896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872044</xdr:colOff>
      <xdr:row>2</xdr:row>
      <xdr:rowOff>0</xdr:rowOff>
    </xdr:from>
    <xdr:to>
      <xdr:col>1</xdr:col>
      <xdr:colOff>1373132</xdr:colOff>
      <xdr:row>2</xdr:row>
      <xdr:rowOff>0</xdr:rowOff>
    </xdr:to>
    <xdr:sp macro="" textlink="">
      <xdr:nvSpPr>
        <xdr:cNvPr id="34" name="Text Box 45">
          <a:extLst>
            <a:ext uri="{FF2B5EF4-FFF2-40B4-BE49-F238E27FC236}">
              <a16:creationId xmlns:a16="http://schemas.microsoft.com/office/drawing/2014/main" id="{5F454325-0BD9-4884-941F-B34B30611D30}"/>
            </a:ext>
          </a:extLst>
        </xdr:cNvPr>
        <xdr:cNvSpPr txBox="1"/>
      </xdr:nvSpPr>
      <xdr:spPr bwMode="auto">
        <a:xfrm>
          <a:off x="1032064" y="502920"/>
          <a:ext cx="50108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2</xdr:row>
      <xdr:rowOff>0</xdr:rowOff>
    </xdr:from>
    <xdr:to>
      <xdr:col>4</xdr:col>
      <xdr:colOff>2124611</xdr:colOff>
      <xdr:row>2</xdr:row>
      <xdr:rowOff>0</xdr:rowOff>
    </xdr:to>
    <xdr:sp macro="" textlink="">
      <xdr:nvSpPr>
        <xdr:cNvPr id="35" name="Text Box 46">
          <a:extLst>
            <a:ext uri="{FF2B5EF4-FFF2-40B4-BE49-F238E27FC236}">
              <a16:creationId xmlns:a16="http://schemas.microsoft.com/office/drawing/2014/main" id="{29AE96CD-3966-4C84-BBC8-8BD00F7D451B}"/>
            </a:ext>
          </a:extLst>
        </xdr:cNvPr>
        <xdr:cNvSpPr txBox="1"/>
      </xdr:nvSpPr>
      <xdr:spPr bwMode="auto">
        <a:xfrm>
          <a:off x="7411752" y="502920"/>
          <a:ext cx="496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2</xdr:row>
      <xdr:rowOff>0</xdr:rowOff>
    </xdr:from>
    <xdr:to>
      <xdr:col>4</xdr:col>
      <xdr:colOff>2124611</xdr:colOff>
      <xdr:row>2</xdr:row>
      <xdr:rowOff>0</xdr:rowOff>
    </xdr:to>
    <xdr:sp macro="" textlink="">
      <xdr:nvSpPr>
        <xdr:cNvPr id="36" name="Text Box 47">
          <a:extLst>
            <a:ext uri="{FF2B5EF4-FFF2-40B4-BE49-F238E27FC236}">
              <a16:creationId xmlns:a16="http://schemas.microsoft.com/office/drawing/2014/main" id="{E4F4438E-5670-4D9B-B3C9-70075F2BD173}"/>
            </a:ext>
          </a:extLst>
        </xdr:cNvPr>
        <xdr:cNvSpPr txBox="1"/>
      </xdr:nvSpPr>
      <xdr:spPr bwMode="auto">
        <a:xfrm>
          <a:off x="7411752" y="502920"/>
          <a:ext cx="496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2</xdr:row>
      <xdr:rowOff>0</xdr:rowOff>
    </xdr:from>
    <xdr:to>
      <xdr:col>4</xdr:col>
      <xdr:colOff>2124611</xdr:colOff>
      <xdr:row>2</xdr:row>
      <xdr:rowOff>0</xdr:rowOff>
    </xdr:to>
    <xdr:sp macro="" textlink="">
      <xdr:nvSpPr>
        <xdr:cNvPr id="37" name="Text Box 48">
          <a:extLst>
            <a:ext uri="{FF2B5EF4-FFF2-40B4-BE49-F238E27FC236}">
              <a16:creationId xmlns:a16="http://schemas.microsoft.com/office/drawing/2014/main" id="{5F630CF5-F7FF-4D77-BD45-B3C4D802EFED}"/>
            </a:ext>
          </a:extLst>
        </xdr:cNvPr>
        <xdr:cNvSpPr txBox="1"/>
      </xdr:nvSpPr>
      <xdr:spPr bwMode="auto">
        <a:xfrm>
          <a:off x="7411752" y="502920"/>
          <a:ext cx="496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38" name="Text Box 49">
          <a:extLst>
            <a:ext uri="{FF2B5EF4-FFF2-40B4-BE49-F238E27FC236}">
              <a16:creationId xmlns:a16="http://schemas.microsoft.com/office/drawing/2014/main" id="{6044FDA4-410E-4CC7-B454-2DAAF3DD7DB5}"/>
            </a:ext>
          </a:extLst>
        </xdr:cNvPr>
        <xdr:cNvSpPr txBox="1"/>
      </xdr:nvSpPr>
      <xdr:spPr bwMode="auto">
        <a:xfrm>
          <a:off x="9544" y="5029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39" name="Text Box 50">
          <a:extLst>
            <a:ext uri="{FF2B5EF4-FFF2-40B4-BE49-F238E27FC236}">
              <a16:creationId xmlns:a16="http://schemas.microsoft.com/office/drawing/2014/main" id="{459654F9-2F5C-4166-9F4B-29FCF5D80801}"/>
            </a:ext>
          </a:extLst>
        </xdr:cNvPr>
        <xdr:cNvSpPr txBox="1"/>
      </xdr:nvSpPr>
      <xdr:spPr bwMode="auto">
        <a:xfrm>
          <a:off x="9544" y="5029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40" name="Text Box 52">
          <a:extLst>
            <a:ext uri="{FF2B5EF4-FFF2-40B4-BE49-F238E27FC236}">
              <a16:creationId xmlns:a16="http://schemas.microsoft.com/office/drawing/2014/main" id="{A95EB16D-9EB9-4436-B5B8-29FA96CD9E46}"/>
            </a:ext>
          </a:extLst>
        </xdr:cNvPr>
        <xdr:cNvSpPr txBox="1"/>
      </xdr:nvSpPr>
      <xdr:spPr bwMode="auto">
        <a:xfrm>
          <a:off x="9544" y="805434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40</xdr:row>
      <xdr:rowOff>0</xdr:rowOff>
    </xdr:from>
    <xdr:to>
      <xdr:col>6</xdr:col>
      <xdr:colOff>422080</xdr:colOff>
      <xdr:row>40</xdr:row>
      <xdr:rowOff>0</xdr:rowOff>
    </xdr:to>
    <xdr:sp macro="" textlink="">
      <xdr:nvSpPr>
        <xdr:cNvPr id="41" name="Text Box 53">
          <a:extLst>
            <a:ext uri="{FF2B5EF4-FFF2-40B4-BE49-F238E27FC236}">
              <a16:creationId xmlns:a16="http://schemas.microsoft.com/office/drawing/2014/main" id="{CA63F9B2-2310-4B18-A9B3-0A113A0F429B}"/>
            </a:ext>
          </a:extLst>
        </xdr:cNvPr>
        <xdr:cNvSpPr txBox="1"/>
      </xdr:nvSpPr>
      <xdr:spPr bwMode="auto">
        <a:xfrm>
          <a:off x="11598057" y="1056894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40</xdr:row>
      <xdr:rowOff>0</xdr:rowOff>
    </xdr:from>
    <xdr:to>
      <xdr:col>6</xdr:col>
      <xdr:colOff>422080</xdr:colOff>
      <xdr:row>40</xdr:row>
      <xdr:rowOff>0</xdr:rowOff>
    </xdr:to>
    <xdr:sp macro="" textlink="">
      <xdr:nvSpPr>
        <xdr:cNvPr id="42" name="Text Box 54">
          <a:extLst>
            <a:ext uri="{FF2B5EF4-FFF2-40B4-BE49-F238E27FC236}">
              <a16:creationId xmlns:a16="http://schemas.microsoft.com/office/drawing/2014/main" id="{C2F05E9C-646E-43E1-86D5-A1482DF3CD33}"/>
            </a:ext>
          </a:extLst>
        </xdr:cNvPr>
        <xdr:cNvSpPr txBox="1"/>
      </xdr:nvSpPr>
      <xdr:spPr bwMode="auto">
        <a:xfrm>
          <a:off x="11598057" y="1056894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40</xdr:row>
      <xdr:rowOff>0</xdr:rowOff>
    </xdr:from>
    <xdr:to>
      <xdr:col>6</xdr:col>
      <xdr:colOff>422080</xdr:colOff>
      <xdr:row>40</xdr:row>
      <xdr:rowOff>0</xdr:rowOff>
    </xdr:to>
    <xdr:sp macro="" textlink="">
      <xdr:nvSpPr>
        <xdr:cNvPr id="43" name="Text Box 55">
          <a:extLst>
            <a:ext uri="{FF2B5EF4-FFF2-40B4-BE49-F238E27FC236}">
              <a16:creationId xmlns:a16="http://schemas.microsoft.com/office/drawing/2014/main" id="{65479FFC-1B75-4755-AA12-5E8BB0F9ED73}"/>
            </a:ext>
          </a:extLst>
        </xdr:cNvPr>
        <xdr:cNvSpPr txBox="1"/>
      </xdr:nvSpPr>
      <xdr:spPr bwMode="auto">
        <a:xfrm>
          <a:off x="11598057" y="1056894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156350</xdr:colOff>
      <xdr:row>40</xdr:row>
      <xdr:rowOff>0</xdr:rowOff>
    </xdr:from>
    <xdr:to>
      <xdr:col>10</xdr:col>
      <xdr:colOff>283846</xdr:colOff>
      <xdr:row>40</xdr:row>
      <xdr:rowOff>0</xdr:rowOff>
    </xdr:to>
    <xdr:sp macro="" textlink="">
      <xdr:nvSpPr>
        <xdr:cNvPr id="44" name="Text Box 56">
          <a:extLst>
            <a:ext uri="{FF2B5EF4-FFF2-40B4-BE49-F238E27FC236}">
              <a16:creationId xmlns:a16="http://schemas.microsoft.com/office/drawing/2014/main" id="{644150A5-258E-4BE7-B774-DCED3223EA09}"/>
            </a:ext>
          </a:extLst>
        </xdr:cNvPr>
        <xdr:cNvSpPr txBox="1"/>
      </xdr:nvSpPr>
      <xdr:spPr bwMode="auto">
        <a:xfrm>
          <a:off x="14123810" y="10568940"/>
          <a:ext cx="49325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1557799</xdr:colOff>
      <xdr:row>40</xdr:row>
      <xdr:rowOff>0</xdr:rowOff>
    </xdr:from>
    <xdr:to>
      <xdr:col>4</xdr:col>
      <xdr:colOff>2047437</xdr:colOff>
      <xdr:row>40</xdr:row>
      <xdr:rowOff>0</xdr:rowOff>
    </xdr:to>
    <xdr:sp macro="" textlink="">
      <xdr:nvSpPr>
        <xdr:cNvPr id="45" name="Text Box 57">
          <a:extLst>
            <a:ext uri="{FF2B5EF4-FFF2-40B4-BE49-F238E27FC236}">
              <a16:creationId xmlns:a16="http://schemas.microsoft.com/office/drawing/2014/main" id="{B649F420-BCE7-4D7A-B7FD-C9A212239337}"/>
            </a:ext>
          </a:extLst>
        </xdr:cNvPr>
        <xdr:cNvSpPr txBox="1"/>
      </xdr:nvSpPr>
      <xdr:spPr bwMode="auto">
        <a:xfrm>
          <a:off x="7341379" y="10568940"/>
          <a:ext cx="4896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872044</xdr:colOff>
      <xdr:row>40</xdr:row>
      <xdr:rowOff>0</xdr:rowOff>
    </xdr:from>
    <xdr:to>
      <xdr:col>1</xdr:col>
      <xdr:colOff>1373132</xdr:colOff>
      <xdr:row>40</xdr:row>
      <xdr:rowOff>0</xdr:rowOff>
    </xdr:to>
    <xdr:sp macro="" textlink="">
      <xdr:nvSpPr>
        <xdr:cNvPr id="46" name="Text Box 58">
          <a:extLst>
            <a:ext uri="{FF2B5EF4-FFF2-40B4-BE49-F238E27FC236}">
              <a16:creationId xmlns:a16="http://schemas.microsoft.com/office/drawing/2014/main" id="{15CC71FC-171A-492D-A7C3-55E3DD3C392D}"/>
            </a:ext>
          </a:extLst>
        </xdr:cNvPr>
        <xdr:cNvSpPr txBox="1"/>
      </xdr:nvSpPr>
      <xdr:spPr bwMode="auto">
        <a:xfrm>
          <a:off x="1032064" y="10568940"/>
          <a:ext cx="50108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40</xdr:row>
      <xdr:rowOff>0</xdr:rowOff>
    </xdr:from>
    <xdr:to>
      <xdr:col>4</xdr:col>
      <xdr:colOff>2124611</xdr:colOff>
      <xdr:row>40</xdr:row>
      <xdr:rowOff>0</xdr:rowOff>
    </xdr:to>
    <xdr:sp macro="" textlink="">
      <xdr:nvSpPr>
        <xdr:cNvPr id="47" name="Text Box 59">
          <a:extLst>
            <a:ext uri="{FF2B5EF4-FFF2-40B4-BE49-F238E27FC236}">
              <a16:creationId xmlns:a16="http://schemas.microsoft.com/office/drawing/2014/main" id="{901ECB98-83EF-44EA-B9DA-F0C76C89E9B6}"/>
            </a:ext>
          </a:extLst>
        </xdr:cNvPr>
        <xdr:cNvSpPr txBox="1"/>
      </xdr:nvSpPr>
      <xdr:spPr bwMode="auto">
        <a:xfrm>
          <a:off x="7411752" y="10568940"/>
          <a:ext cx="496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40</xdr:row>
      <xdr:rowOff>0</xdr:rowOff>
    </xdr:from>
    <xdr:to>
      <xdr:col>4</xdr:col>
      <xdr:colOff>2124611</xdr:colOff>
      <xdr:row>40</xdr:row>
      <xdr:rowOff>0</xdr:rowOff>
    </xdr:to>
    <xdr:sp macro="" textlink="">
      <xdr:nvSpPr>
        <xdr:cNvPr id="48" name="Text Box 60">
          <a:extLst>
            <a:ext uri="{FF2B5EF4-FFF2-40B4-BE49-F238E27FC236}">
              <a16:creationId xmlns:a16="http://schemas.microsoft.com/office/drawing/2014/main" id="{34F5DB0A-BDD1-4CA9-83CD-F1A2BEAA6B17}"/>
            </a:ext>
          </a:extLst>
        </xdr:cNvPr>
        <xdr:cNvSpPr txBox="1"/>
      </xdr:nvSpPr>
      <xdr:spPr bwMode="auto">
        <a:xfrm>
          <a:off x="7411752" y="10568940"/>
          <a:ext cx="496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40</xdr:row>
      <xdr:rowOff>0</xdr:rowOff>
    </xdr:from>
    <xdr:to>
      <xdr:col>4</xdr:col>
      <xdr:colOff>2124611</xdr:colOff>
      <xdr:row>40</xdr:row>
      <xdr:rowOff>0</xdr:rowOff>
    </xdr:to>
    <xdr:sp macro="" textlink="">
      <xdr:nvSpPr>
        <xdr:cNvPr id="49" name="Text Box 61">
          <a:extLst>
            <a:ext uri="{FF2B5EF4-FFF2-40B4-BE49-F238E27FC236}">
              <a16:creationId xmlns:a16="http://schemas.microsoft.com/office/drawing/2014/main" id="{5E164AEB-8BD8-4B6F-A4B5-19F69D6DA5E1}"/>
            </a:ext>
          </a:extLst>
        </xdr:cNvPr>
        <xdr:cNvSpPr txBox="1"/>
      </xdr:nvSpPr>
      <xdr:spPr bwMode="auto">
        <a:xfrm>
          <a:off x="7411752" y="10568940"/>
          <a:ext cx="496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40</xdr:row>
      <xdr:rowOff>0</xdr:rowOff>
    </xdr:from>
    <xdr:to>
      <xdr:col>0</xdr:col>
      <xdr:colOff>180975</xdr:colOff>
      <xdr:row>40</xdr:row>
      <xdr:rowOff>0</xdr:rowOff>
    </xdr:to>
    <xdr:sp macro="" textlink="">
      <xdr:nvSpPr>
        <xdr:cNvPr id="50" name="Text Box 62">
          <a:extLst>
            <a:ext uri="{FF2B5EF4-FFF2-40B4-BE49-F238E27FC236}">
              <a16:creationId xmlns:a16="http://schemas.microsoft.com/office/drawing/2014/main" id="{8DCC0088-F84B-41B1-AE88-EC59F9A2C82D}"/>
            </a:ext>
          </a:extLst>
        </xdr:cNvPr>
        <xdr:cNvSpPr txBox="1"/>
      </xdr:nvSpPr>
      <xdr:spPr bwMode="auto">
        <a:xfrm>
          <a:off x="9544" y="1056894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982980</xdr:colOff>
      <xdr:row>26</xdr:row>
      <xdr:rowOff>182880</xdr:rowOff>
    </xdr:from>
    <xdr:to>
      <xdr:col>5</xdr:col>
      <xdr:colOff>2819400</xdr:colOff>
      <xdr:row>33</xdr:row>
      <xdr:rowOff>121920</xdr:rowOff>
    </xdr:to>
    <xdr:sp macro="" textlink="">
      <xdr:nvSpPr>
        <xdr:cNvPr id="51" name="Rectangle 63">
          <a:extLst>
            <a:ext uri="{FF2B5EF4-FFF2-40B4-BE49-F238E27FC236}">
              <a16:creationId xmlns:a16="http://schemas.microsoft.com/office/drawing/2014/main" id="{94535B95-8413-4B9B-AA1F-126C98BA3E3A}"/>
            </a:ext>
          </a:extLst>
        </xdr:cNvPr>
        <xdr:cNvSpPr>
          <a:spLocks noChangeArrowheads="1"/>
        </xdr:cNvSpPr>
      </xdr:nvSpPr>
      <xdr:spPr bwMode="auto">
        <a:xfrm>
          <a:off x="1143000" y="7231380"/>
          <a:ext cx="10492740" cy="169926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2781717</xdr:colOff>
      <xdr:row>1</xdr:row>
      <xdr:rowOff>0</xdr:rowOff>
    </xdr:from>
    <xdr:to>
      <xdr:col>6</xdr:col>
      <xdr:colOff>422080</xdr:colOff>
      <xdr:row>1</xdr:row>
      <xdr:rowOff>0</xdr:rowOff>
    </xdr:to>
    <xdr:sp macro="" textlink="">
      <xdr:nvSpPr>
        <xdr:cNvPr id="52" name="Text Box 13">
          <a:extLst>
            <a:ext uri="{FF2B5EF4-FFF2-40B4-BE49-F238E27FC236}">
              <a16:creationId xmlns:a16="http://schemas.microsoft.com/office/drawing/2014/main" id="{C9A165C4-53AF-4DD7-B47D-C02A288C1027}"/>
            </a:ext>
          </a:extLst>
        </xdr:cNvPr>
        <xdr:cNvSpPr txBox="1"/>
      </xdr:nvSpPr>
      <xdr:spPr bwMode="auto">
        <a:xfrm>
          <a:off x="11598057" y="25146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1</xdr:row>
      <xdr:rowOff>0</xdr:rowOff>
    </xdr:from>
    <xdr:to>
      <xdr:col>6</xdr:col>
      <xdr:colOff>422080</xdr:colOff>
      <xdr:row>1</xdr:row>
      <xdr:rowOff>0</xdr:rowOff>
    </xdr:to>
    <xdr:sp macro="" textlink="">
      <xdr:nvSpPr>
        <xdr:cNvPr id="53" name="Text Box 14">
          <a:extLst>
            <a:ext uri="{FF2B5EF4-FFF2-40B4-BE49-F238E27FC236}">
              <a16:creationId xmlns:a16="http://schemas.microsoft.com/office/drawing/2014/main" id="{C829849C-F995-4EDE-87BD-C869280EDE7A}"/>
            </a:ext>
          </a:extLst>
        </xdr:cNvPr>
        <xdr:cNvSpPr txBox="1"/>
      </xdr:nvSpPr>
      <xdr:spPr bwMode="auto">
        <a:xfrm>
          <a:off x="11598057" y="25146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1</xdr:row>
      <xdr:rowOff>0</xdr:rowOff>
    </xdr:from>
    <xdr:to>
      <xdr:col>6</xdr:col>
      <xdr:colOff>422080</xdr:colOff>
      <xdr:row>1</xdr:row>
      <xdr:rowOff>0</xdr:rowOff>
    </xdr:to>
    <xdr:sp macro="" textlink="">
      <xdr:nvSpPr>
        <xdr:cNvPr id="54" name="Text Box 15">
          <a:extLst>
            <a:ext uri="{FF2B5EF4-FFF2-40B4-BE49-F238E27FC236}">
              <a16:creationId xmlns:a16="http://schemas.microsoft.com/office/drawing/2014/main" id="{6992B3BC-949C-4FD0-BAF4-AF0F9DA5B31E}"/>
            </a:ext>
          </a:extLst>
        </xdr:cNvPr>
        <xdr:cNvSpPr txBox="1"/>
      </xdr:nvSpPr>
      <xdr:spPr bwMode="auto">
        <a:xfrm>
          <a:off x="11598057" y="25146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156350</xdr:colOff>
      <xdr:row>1</xdr:row>
      <xdr:rowOff>0</xdr:rowOff>
    </xdr:from>
    <xdr:to>
      <xdr:col>10</xdr:col>
      <xdr:colOff>283846</xdr:colOff>
      <xdr:row>1</xdr:row>
      <xdr:rowOff>0</xdr:rowOff>
    </xdr:to>
    <xdr:sp macro="" textlink="">
      <xdr:nvSpPr>
        <xdr:cNvPr id="55" name="Text Box 16">
          <a:extLst>
            <a:ext uri="{FF2B5EF4-FFF2-40B4-BE49-F238E27FC236}">
              <a16:creationId xmlns:a16="http://schemas.microsoft.com/office/drawing/2014/main" id="{914CE038-09E6-46BF-B48A-4D1F40EB43D8}"/>
            </a:ext>
          </a:extLst>
        </xdr:cNvPr>
        <xdr:cNvSpPr txBox="1"/>
      </xdr:nvSpPr>
      <xdr:spPr bwMode="auto">
        <a:xfrm>
          <a:off x="14123810" y="251460"/>
          <a:ext cx="49325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1557799</xdr:colOff>
      <xdr:row>1</xdr:row>
      <xdr:rowOff>0</xdr:rowOff>
    </xdr:from>
    <xdr:to>
      <xdr:col>4</xdr:col>
      <xdr:colOff>2047437</xdr:colOff>
      <xdr:row>1</xdr:row>
      <xdr:rowOff>0</xdr:rowOff>
    </xdr:to>
    <xdr:sp macro="" textlink="">
      <xdr:nvSpPr>
        <xdr:cNvPr id="56" name="Text Box 17">
          <a:extLst>
            <a:ext uri="{FF2B5EF4-FFF2-40B4-BE49-F238E27FC236}">
              <a16:creationId xmlns:a16="http://schemas.microsoft.com/office/drawing/2014/main" id="{A734220B-4808-455C-A6C0-B4DC964E41DA}"/>
            </a:ext>
          </a:extLst>
        </xdr:cNvPr>
        <xdr:cNvSpPr txBox="1"/>
      </xdr:nvSpPr>
      <xdr:spPr bwMode="auto">
        <a:xfrm>
          <a:off x="7341379" y="251460"/>
          <a:ext cx="4896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872044</xdr:colOff>
      <xdr:row>1</xdr:row>
      <xdr:rowOff>0</xdr:rowOff>
    </xdr:from>
    <xdr:to>
      <xdr:col>1</xdr:col>
      <xdr:colOff>1373132</xdr:colOff>
      <xdr:row>1</xdr:row>
      <xdr:rowOff>0</xdr:rowOff>
    </xdr:to>
    <xdr:sp macro="" textlink="">
      <xdr:nvSpPr>
        <xdr:cNvPr id="57" name="Text Box 18">
          <a:extLst>
            <a:ext uri="{FF2B5EF4-FFF2-40B4-BE49-F238E27FC236}">
              <a16:creationId xmlns:a16="http://schemas.microsoft.com/office/drawing/2014/main" id="{B85A02AC-E871-4714-9328-9860D4E20AA4}"/>
            </a:ext>
          </a:extLst>
        </xdr:cNvPr>
        <xdr:cNvSpPr txBox="1"/>
      </xdr:nvSpPr>
      <xdr:spPr bwMode="auto">
        <a:xfrm>
          <a:off x="1032064" y="251460"/>
          <a:ext cx="50108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1</xdr:row>
      <xdr:rowOff>0</xdr:rowOff>
    </xdr:from>
    <xdr:to>
      <xdr:col>4</xdr:col>
      <xdr:colOff>2124611</xdr:colOff>
      <xdr:row>1</xdr:row>
      <xdr:rowOff>0</xdr:rowOff>
    </xdr:to>
    <xdr:sp macro="" textlink="">
      <xdr:nvSpPr>
        <xdr:cNvPr id="58" name="Text Box 19">
          <a:extLst>
            <a:ext uri="{FF2B5EF4-FFF2-40B4-BE49-F238E27FC236}">
              <a16:creationId xmlns:a16="http://schemas.microsoft.com/office/drawing/2014/main" id="{7FE99431-90EE-4E2B-9825-8867515FB84A}"/>
            </a:ext>
          </a:extLst>
        </xdr:cNvPr>
        <xdr:cNvSpPr txBox="1"/>
      </xdr:nvSpPr>
      <xdr:spPr bwMode="auto">
        <a:xfrm>
          <a:off x="7411752" y="251460"/>
          <a:ext cx="496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1</xdr:row>
      <xdr:rowOff>0</xdr:rowOff>
    </xdr:from>
    <xdr:to>
      <xdr:col>4</xdr:col>
      <xdr:colOff>2124611</xdr:colOff>
      <xdr:row>1</xdr:row>
      <xdr:rowOff>0</xdr:rowOff>
    </xdr:to>
    <xdr:sp macro="" textlink="">
      <xdr:nvSpPr>
        <xdr:cNvPr id="59" name="Text Box 20">
          <a:extLst>
            <a:ext uri="{FF2B5EF4-FFF2-40B4-BE49-F238E27FC236}">
              <a16:creationId xmlns:a16="http://schemas.microsoft.com/office/drawing/2014/main" id="{8F257CC8-A7AE-4B46-AF47-95E5F849E9A6}"/>
            </a:ext>
          </a:extLst>
        </xdr:cNvPr>
        <xdr:cNvSpPr txBox="1"/>
      </xdr:nvSpPr>
      <xdr:spPr bwMode="auto">
        <a:xfrm>
          <a:off x="7411752" y="251460"/>
          <a:ext cx="496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1</xdr:row>
      <xdr:rowOff>0</xdr:rowOff>
    </xdr:from>
    <xdr:to>
      <xdr:col>4</xdr:col>
      <xdr:colOff>2124611</xdr:colOff>
      <xdr:row>1</xdr:row>
      <xdr:rowOff>0</xdr:rowOff>
    </xdr:to>
    <xdr:sp macro="" textlink="">
      <xdr:nvSpPr>
        <xdr:cNvPr id="60" name="Text Box 21">
          <a:extLst>
            <a:ext uri="{FF2B5EF4-FFF2-40B4-BE49-F238E27FC236}">
              <a16:creationId xmlns:a16="http://schemas.microsoft.com/office/drawing/2014/main" id="{6C2947A5-DDA4-4E57-8E63-69EA8C9518ED}"/>
            </a:ext>
          </a:extLst>
        </xdr:cNvPr>
        <xdr:cNvSpPr txBox="1"/>
      </xdr:nvSpPr>
      <xdr:spPr bwMode="auto">
        <a:xfrm>
          <a:off x="7411752" y="251460"/>
          <a:ext cx="496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61" name="Text Box 22">
          <a:extLst>
            <a:ext uri="{FF2B5EF4-FFF2-40B4-BE49-F238E27FC236}">
              <a16:creationId xmlns:a16="http://schemas.microsoft.com/office/drawing/2014/main" id="{BED68082-73E7-4A99-94ED-86EC36B36B40}"/>
            </a:ext>
          </a:extLst>
        </xdr:cNvPr>
        <xdr:cNvSpPr txBox="1"/>
      </xdr:nvSpPr>
      <xdr:spPr bwMode="auto">
        <a:xfrm>
          <a:off x="9544" y="25146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2</xdr:row>
      <xdr:rowOff>0</xdr:rowOff>
    </xdr:from>
    <xdr:to>
      <xdr:col>6</xdr:col>
      <xdr:colOff>422080</xdr:colOff>
      <xdr:row>2</xdr:row>
      <xdr:rowOff>0</xdr:rowOff>
    </xdr:to>
    <xdr:sp macro="" textlink="">
      <xdr:nvSpPr>
        <xdr:cNvPr id="62" name="Text Box 23">
          <a:extLst>
            <a:ext uri="{FF2B5EF4-FFF2-40B4-BE49-F238E27FC236}">
              <a16:creationId xmlns:a16="http://schemas.microsoft.com/office/drawing/2014/main" id="{FAA21BD9-09D9-4E76-A61B-0C99817D8029}"/>
            </a:ext>
          </a:extLst>
        </xdr:cNvPr>
        <xdr:cNvSpPr txBox="1"/>
      </xdr:nvSpPr>
      <xdr:spPr bwMode="auto">
        <a:xfrm>
          <a:off x="11598057" y="50292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2</xdr:row>
      <xdr:rowOff>0</xdr:rowOff>
    </xdr:from>
    <xdr:to>
      <xdr:col>6</xdr:col>
      <xdr:colOff>422080</xdr:colOff>
      <xdr:row>2</xdr:row>
      <xdr:rowOff>0</xdr:rowOff>
    </xdr:to>
    <xdr:sp macro="" textlink="">
      <xdr:nvSpPr>
        <xdr:cNvPr id="63" name="Text Box 24">
          <a:extLst>
            <a:ext uri="{FF2B5EF4-FFF2-40B4-BE49-F238E27FC236}">
              <a16:creationId xmlns:a16="http://schemas.microsoft.com/office/drawing/2014/main" id="{E2506042-C014-42FD-81B4-AB9B967B2501}"/>
            </a:ext>
          </a:extLst>
        </xdr:cNvPr>
        <xdr:cNvSpPr txBox="1"/>
      </xdr:nvSpPr>
      <xdr:spPr bwMode="auto">
        <a:xfrm>
          <a:off x="11598057" y="50292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2</xdr:row>
      <xdr:rowOff>0</xdr:rowOff>
    </xdr:from>
    <xdr:to>
      <xdr:col>6</xdr:col>
      <xdr:colOff>422080</xdr:colOff>
      <xdr:row>2</xdr:row>
      <xdr:rowOff>0</xdr:rowOff>
    </xdr:to>
    <xdr:sp macro="" textlink="">
      <xdr:nvSpPr>
        <xdr:cNvPr id="64" name="Text Box 25">
          <a:extLst>
            <a:ext uri="{FF2B5EF4-FFF2-40B4-BE49-F238E27FC236}">
              <a16:creationId xmlns:a16="http://schemas.microsoft.com/office/drawing/2014/main" id="{77F2C32C-61DC-4526-A95B-30DE5F6B0183}"/>
            </a:ext>
          </a:extLst>
        </xdr:cNvPr>
        <xdr:cNvSpPr txBox="1"/>
      </xdr:nvSpPr>
      <xdr:spPr bwMode="auto">
        <a:xfrm>
          <a:off x="11598057" y="50292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156350</xdr:colOff>
      <xdr:row>2</xdr:row>
      <xdr:rowOff>0</xdr:rowOff>
    </xdr:from>
    <xdr:to>
      <xdr:col>10</xdr:col>
      <xdr:colOff>283846</xdr:colOff>
      <xdr:row>2</xdr:row>
      <xdr:rowOff>0</xdr:rowOff>
    </xdr:to>
    <xdr:sp macro="" textlink="">
      <xdr:nvSpPr>
        <xdr:cNvPr id="65" name="Text Box 26">
          <a:extLst>
            <a:ext uri="{FF2B5EF4-FFF2-40B4-BE49-F238E27FC236}">
              <a16:creationId xmlns:a16="http://schemas.microsoft.com/office/drawing/2014/main" id="{7471D417-F46D-42C6-9190-FE068390284C}"/>
            </a:ext>
          </a:extLst>
        </xdr:cNvPr>
        <xdr:cNvSpPr txBox="1"/>
      </xdr:nvSpPr>
      <xdr:spPr bwMode="auto">
        <a:xfrm>
          <a:off x="14123810" y="502920"/>
          <a:ext cx="49325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1557799</xdr:colOff>
      <xdr:row>2</xdr:row>
      <xdr:rowOff>0</xdr:rowOff>
    </xdr:from>
    <xdr:to>
      <xdr:col>4</xdr:col>
      <xdr:colOff>2047437</xdr:colOff>
      <xdr:row>2</xdr:row>
      <xdr:rowOff>0</xdr:rowOff>
    </xdr:to>
    <xdr:sp macro="" textlink="">
      <xdr:nvSpPr>
        <xdr:cNvPr id="66" name="Text Box 27">
          <a:extLst>
            <a:ext uri="{FF2B5EF4-FFF2-40B4-BE49-F238E27FC236}">
              <a16:creationId xmlns:a16="http://schemas.microsoft.com/office/drawing/2014/main" id="{AB4874BE-B03C-4DE6-B63D-1445EF87CA2F}"/>
            </a:ext>
          </a:extLst>
        </xdr:cNvPr>
        <xdr:cNvSpPr txBox="1"/>
      </xdr:nvSpPr>
      <xdr:spPr bwMode="auto">
        <a:xfrm>
          <a:off x="7341379" y="502920"/>
          <a:ext cx="4896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872044</xdr:colOff>
      <xdr:row>2</xdr:row>
      <xdr:rowOff>0</xdr:rowOff>
    </xdr:from>
    <xdr:to>
      <xdr:col>1</xdr:col>
      <xdr:colOff>1373132</xdr:colOff>
      <xdr:row>2</xdr:row>
      <xdr:rowOff>0</xdr:rowOff>
    </xdr:to>
    <xdr:sp macro="" textlink="">
      <xdr:nvSpPr>
        <xdr:cNvPr id="67" name="Text Box 28">
          <a:extLst>
            <a:ext uri="{FF2B5EF4-FFF2-40B4-BE49-F238E27FC236}">
              <a16:creationId xmlns:a16="http://schemas.microsoft.com/office/drawing/2014/main" id="{BBE11492-C7A3-4DEA-A7BE-878D3CDF5D6C}"/>
            </a:ext>
          </a:extLst>
        </xdr:cNvPr>
        <xdr:cNvSpPr txBox="1"/>
      </xdr:nvSpPr>
      <xdr:spPr bwMode="auto">
        <a:xfrm>
          <a:off x="1032064" y="502920"/>
          <a:ext cx="50108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2</xdr:row>
      <xdr:rowOff>0</xdr:rowOff>
    </xdr:from>
    <xdr:to>
      <xdr:col>4</xdr:col>
      <xdr:colOff>2124611</xdr:colOff>
      <xdr:row>2</xdr:row>
      <xdr:rowOff>0</xdr:rowOff>
    </xdr:to>
    <xdr:sp macro="" textlink="">
      <xdr:nvSpPr>
        <xdr:cNvPr id="68" name="Text Box 29">
          <a:extLst>
            <a:ext uri="{FF2B5EF4-FFF2-40B4-BE49-F238E27FC236}">
              <a16:creationId xmlns:a16="http://schemas.microsoft.com/office/drawing/2014/main" id="{229D81A3-6B20-4D99-83B1-169B012D987F}"/>
            </a:ext>
          </a:extLst>
        </xdr:cNvPr>
        <xdr:cNvSpPr txBox="1"/>
      </xdr:nvSpPr>
      <xdr:spPr bwMode="auto">
        <a:xfrm>
          <a:off x="7411752" y="502920"/>
          <a:ext cx="496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2</xdr:row>
      <xdr:rowOff>0</xdr:rowOff>
    </xdr:from>
    <xdr:to>
      <xdr:col>4</xdr:col>
      <xdr:colOff>2124611</xdr:colOff>
      <xdr:row>2</xdr:row>
      <xdr:rowOff>0</xdr:rowOff>
    </xdr:to>
    <xdr:sp macro="" textlink="">
      <xdr:nvSpPr>
        <xdr:cNvPr id="69" name="Text Box 30">
          <a:extLst>
            <a:ext uri="{FF2B5EF4-FFF2-40B4-BE49-F238E27FC236}">
              <a16:creationId xmlns:a16="http://schemas.microsoft.com/office/drawing/2014/main" id="{4A98A36C-79F4-43CB-8A16-5AFC0A73C5A2}"/>
            </a:ext>
          </a:extLst>
        </xdr:cNvPr>
        <xdr:cNvSpPr txBox="1"/>
      </xdr:nvSpPr>
      <xdr:spPr bwMode="auto">
        <a:xfrm>
          <a:off x="7411752" y="502920"/>
          <a:ext cx="496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2</xdr:row>
      <xdr:rowOff>0</xdr:rowOff>
    </xdr:from>
    <xdr:to>
      <xdr:col>4</xdr:col>
      <xdr:colOff>2124611</xdr:colOff>
      <xdr:row>2</xdr:row>
      <xdr:rowOff>0</xdr:rowOff>
    </xdr:to>
    <xdr:sp macro="" textlink="">
      <xdr:nvSpPr>
        <xdr:cNvPr id="70" name="Text Box 31">
          <a:extLst>
            <a:ext uri="{FF2B5EF4-FFF2-40B4-BE49-F238E27FC236}">
              <a16:creationId xmlns:a16="http://schemas.microsoft.com/office/drawing/2014/main" id="{702F3ED3-D82C-48C2-9D1A-4A2C392BAAC0}"/>
            </a:ext>
          </a:extLst>
        </xdr:cNvPr>
        <xdr:cNvSpPr txBox="1"/>
      </xdr:nvSpPr>
      <xdr:spPr bwMode="auto">
        <a:xfrm>
          <a:off x="7411752" y="502920"/>
          <a:ext cx="496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71" name="Text Box 32">
          <a:extLst>
            <a:ext uri="{FF2B5EF4-FFF2-40B4-BE49-F238E27FC236}">
              <a16:creationId xmlns:a16="http://schemas.microsoft.com/office/drawing/2014/main" id="{7D830A9E-954B-48AF-825D-BEFD723DA802}"/>
            </a:ext>
          </a:extLst>
        </xdr:cNvPr>
        <xdr:cNvSpPr txBox="1"/>
      </xdr:nvSpPr>
      <xdr:spPr bwMode="auto">
        <a:xfrm>
          <a:off x="9544" y="5029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333598</xdr:colOff>
      <xdr:row>2</xdr:row>
      <xdr:rowOff>0</xdr:rowOff>
    </xdr:from>
    <xdr:to>
      <xdr:col>6</xdr:col>
      <xdr:colOff>835351</xdr:colOff>
      <xdr:row>2</xdr:row>
      <xdr:rowOff>0</xdr:rowOff>
    </xdr:to>
    <xdr:sp macro="" textlink="">
      <xdr:nvSpPr>
        <xdr:cNvPr id="72" name="Text Box 33">
          <a:extLst>
            <a:ext uri="{FF2B5EF4-FFF2-40B4-BE49-F238E27FC236}">
              <a16:creationId xmlns:a16="http://schemas.microsoft.com/office/drawing/2014/main" id="{BC4ABEBA-F520-45BE-8170-18E4132DE768}"/>
            </a:ext>
          </a:extLst>
        </xdr:cNvPr>
        <xdr:cNvSpPr txBox="1"/>
      </xdr:nvSpPr>
      <xdr:spPr bwMode="auto">
        <a:xfrm>
          <a:off x="12030298" y="502920"/>
          <a:ext cx="50175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1488650</xdr:colOff>
      <xdr:row>2</xdr:row>
      <xdr:rowOff>0</xdr:rowOff>
    </xdr:from>
    <xdr:to>
      <xdr:col>4</xdr:col>
      <xdr:colOff>2027475</xdr:colOff>
      <xdr:row>2</xdr:row>
      <xdr:rowOff>0</xdr:rowOff>
    </xdr:to>
    <xdr:sp macro="" textlink="">
      <xdr:nvSpPr>
        <xdr:cNvPr id="73" name="Text Box 34">
          <a:extLst>
            <a:ext uri="{FF2B5EF4-FFF2-40B4-BE49-F238E27FC236}">
              <a16:creationId xmlns:a16="http://schemas.microsoft.com/office/drawing/2014/main" id="{1AA5F885-7922-4D9E-92F8-756FA1B4B705}"/>
            </a:ext>
          </a:extLst>
        </xdr:cNvPr>
        <xdr:cNvSpPr txBox="1"/>
      </xdr:nvSpPr>
      <xdr:spPr bwMode="auto">
        <a:xfrm>
          <a:off x="7272230" y="502920"/>
          <a:ext cx="5388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2</xdr:row>
      <xdr:rowOff>0</xdr:rowOff>
    </xdr:from>
    <xdr:to>
      <xdr:col>6</xdr:col>
      <xdr:colOff>422080</xdr:colOff>
      <xdr:row>2</xdr:row>
      <xdr:rowOff>0</xdr:rowOff>
    </xdr:to>
    <xdr:sp macro="" textlink="">
      <xdr:nvSpPr>
        <xdr:cNvPr id="74" name="Text Box 35">
          <a:extLst>
            <a:ext uri="{FF2B5EF4-FFF2-40B4-BE49-F238E27FC236}">
              <a16:creationId xmlns:a16="http://schemas.microsoft.com/office/drawing/2014/main" id="{58668DC1-9A41-40DA-BC06-E88512748C68}"/>
            </a:ext>
          </a:extLst>
        </xdr:cNvPr>
        <xdr:cNvSpPr txBox="1"/>
      </xdr:nvSpPr>
      <xdr:spPr bwMode="auto">
        <a:xfrm>
          <a:off x="11598057" y="50292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2</xdr:row>
      <xdr:rowOff>0</xdr:rowOff>
    </xdr:from>
    <xdr:to>
      <xdr:col>4</xdr:col>
      <xdr:colOff>2124611</xdr:colOff>
      <xdr:row>2</xdr:row>
      <xdr:rowOff>0</xdr:rowOff>
    </xdr:to>
    <xdr:sp macro="" textlink="">
      <xdr:nvSpPr>
        <xdr:cNvPr id="75" name="Text Box 36">
          <a:extLst>
            <a:ext uri="{FF2B5EF4-FFF2-40B4-BE49-F238E27FC236}">
              <a16:creationId xmlns:a16="http://schemas.microsoft.com/office/drawing/2014/main" id="{245216DB-C439-4BDA-9243-14FF90D9AF4B}"/>
            </a:ext>
          </a:extLst>
        </xdr:cNvPr>
        <xdr:cNvSpPr txBox="1"/>
      </xdr:nvSpPr>
      <xdr:spPr bwMode="auto">
        <a:xfrm>
          <a:off x="7411752" y="502920"/>
          <a:ext cx="496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2</xdr:row>
      <xdr:rowOff>0</xdr:rowOff>
    </xdr:from>
    <xdr:to>
      <xdr:col>6</xdr:col>
      <xdr:colOff>422080</xdr:colOff>
      <xdr:row>2</xdr:row>
      <xdr:rowOff>0</xdr:rowOff>
    </xdr:to>
    <xdr:sp macro="" textlink="">
      <xdr:nvSpPr>
        <xdr:cNvPr id="76" name="Text Box 37">
          <a:extLst>
            <a:ext uri="{FF2B5EF4-FFF2-40B4-BE49-F238E27FC236}">
              <a16:creationId xmlns:a16="http://schemas.microsoft.com/office/drawing/2014/main" id="{819CC1BD-D8D7-410F-9543-A406782F28B2}"/>
            </a:ext>
          </a:extLst>
        </xdr:cNvPr>
        <xdr:cNvSpPr txBox="1"/>
      </xdr:nvSpPr>
      <xdr:spPr bwMode="auto">
        <a:xfrm>
          <a:off x="11598057" y="50292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2</xdr:row>
      <xdr:rowOff>0</xdr:rowOff>
    </xdr:from>
    <xdr:to>
      <xdr:col>4</xdr:col>
      <xdr:colOff>2124611</xdr:colOff>
      <xdr:row>2</xdr:row>
      <xdr:rowOff>0</xdr:rowOff>
    </xdr:to>
    <xdr:sp macro="" textlink="">
      <xdr:nvSpPr>
        <xdr:cNvPr id="77" name="Text Box 38">
          <a:extLst>
            <a:ext uri="{FF2B5EF4-FFF2-40B4-BE49-F238E27FC236}">
              <a16:creationId xmlns:a16="http://schemas.microsoft.com/office/drawing/2014/main" id="{79B8E4CC-8012-466C-9BFE-AED3133E3C8A}"/>
            </a:ext>
          </a:extLst>
        </xdr:cNvPr>
        <xdr:cNvSpPr txBox="1"/>
      </xdr:nvSpPr>
      <xdr:spPr bwMode="auto">
        <a:xfrm>
          <a:off x="7411752" y="502920"/>
          <a:ext cx="496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78" name="Text Box 39">
          <a:extLst>
            <a:ext uri="{FF2B5EF4-FFF2-40B4-BE49-F238E27FC236}">
              <a16:creationId xmlns:a16="http://schemas.microsoft.com/office/drawing/2014/main" id="{CEDBF3F2-02DC-4279-ACE1-4B933CCF4526}"/>
            </a:ext>
          </a:extLst>
        </xdr:cNvPr>
        <xdr:cNvSpPr txBox="1"/>
      </xdr:nvSpPr>
      <xdr:spPr bwMode="auto">
        <a:xfrm>
          <a:off x="9544" y="5029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2</xdr:row>
      <xdr:rowOff>0</xdr:rowOff>
    </xdr:from>
    <xdr:to>
      <xdr:col>6</xdr:col>
      <xdr:colOff>422080</xdr:colOff>
      <xdr:row>2</xdr:row>
      <xdr:rowOff>0</xdr:rowOff>
    </xdr:to>
    <xdr:sp macro="" textlink="">
      <xdr:nvSpPr>
        <xdr:cNvPr id="79" name="Text Box 40">
          <a:extLst>
            <a:ext uri="{FF2B5EF4-FFF2-40B4-BE49-F238E27FC236}">
              <a16:creationId xmlns:a16="http://schemas.microsoft.com/office/drawing/2014/main" id="{7685DA29-4C95-430D-BA1E-C42D7DFFBD2E}"/>
            </a:ext>
          </a:extLst>
        </xdr:cNvPr>
        <xdr:cNvSpPr txBox="1"/>
      </xdr:nvSpPr>
      <xdr:spPr bwMode="auto">
        <a:xfrm>
          <a:off x="11598057" y="50292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2</xdr:row>
      <xdr:rowOff>0</xdr:rowOff>
    </xdr:from>
    <xdr:to>
      <xdr:col>6</xdr:col>
      <xdr:colOff>422080</xdr:colOff>
      <xdr:row>2</xdr:row>
      <xdr:rowOff>0</xdr:rowOff>
    </xdr:to>
    <xdr:sp macro="" textlink="">
      <xdr:nvSpPr>
        <xdr:cNvPr id="80" name="Text Box 41">
          <a:extLst>
            <a:ext uri="{FF2B5EF4-FFF2-40B4-BE49-F238E27FC236}">
              <a16:creationId xmlns:a16="http://schemas.microsoft.com/office/drawing/2014/main" id="{CE360FA4-A580-4735-9089-0CA752141D6D}"/>
            </a:ext>
          </a:extLst>
        </xdr:cNvPr>
        <xdr:cNvSpPr txBox="1"/>
      </xdr:nvSpPr>
      <xdr:spPr bwMode="auto">
        <a:xfrm>
          <a:off x="11598057" y="50292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2</xdr:row>
      <xdr:rowOff>0</xdr:rowOff>
    </xdr:from>
    <xdr:to>
      <xdr:col>6</xdr:col>
      <xdr:colOff>422080</xdr:colOff>
      <xdr:row>2</xdr:row>
      <xdr:rowOff>0</xdr:rowOff>
    </xdr:to>
    <xdr:sp macro="" textlink="">
      <xdr:nvSpPr>
        <xdr:cNvPr id="81" name="Text Box 42">
          <a:extLst>
            <a:ext uri="{FF2B5EF4-FFF2-40B4-BE49-F238E27FC236}">
              <a16:creationId xmlns:a16="http://schemas.microsoft.com/office/drawing/2014/main" id="{E2E0F046-82D3-4D41-AE2A-7D39D270BF34}"/>
            </a:ext>
          </a:extLst>
        </xdr:cNvPr>
        <xdr:cNvSpPr txBox="1"/>
      </xdr:nvSpPr>
      <xdr:spPr bwMode="auto">
        <a:xfrm>
          <a:off x="11598057" y="50292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156350</xdr:colOff>
      <xdr:row>2</xdr:row>
      <xdr:rowOff>0</xdr:rowOff>
    </xdr:from>
    <xdr:to>
      <xdr:col>10</xdr:col>
      <xdr:colOff>283846</xdr:colOff>
      <xdr:row>2</xdr:row>
      <xdr:rowOff>0</xdr:rowOff>
    </xdr:to>
    <xdr:sp macro="" textlink="">
      <xdr:nvSpPr>
        <xdr:cNvPr id="82" name="Text Box 43">
          <a:extLst>
            <a:ext uri="{FF2B5EF4-FFF2-40B4-BE49-F238E27FC236}">
              <a16:creationId xmlns:a16="http://schemas.microsoft.com/office/drawing/2014/main" id="{BE78173D-ECC3-420E-8B5E-171C07181D38}"/>
            </a:ext>
          </a:extLst>
        </xdr:cNvPr>
        <xdr:cNvSpPr txBox="1"/>
      </xdr:nvSpPr>
      <xdr:spPr bwMode="auto">
        <a:xfrm>
          <a:off x="14123810" y="502920"/>
          <a:ext cx="49325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1557799</xdr:colOff>
      <xdr:row>2</xdr:row>
      <xdr:rowOff>0</xdr:rowOff>
    </xdr:from>
    <xdr:to>
      <xdr:col>4</xdr:col>
      <xdr:colOff>2047437</xdr:colOff>
      <xdr:row>2</xdr:row>
      <xdr:rowOff>0</xdr:rowOff>
    </xdr:to>
    <xdr:sp macro="" textlink="">
      <xdr:nvSpPr>
        <xdr:cNvPr id="83" name="Text Box 44">
          <a:extLst>
            <a:ext uri="{FF2B5EF4-FFF2-40B4-BE49-F238E27FC236}">
              <a16:creationId xmlns:a16="http://schemas.microsoft.com/office/drawing/2014/main" id="{D55A7D25-5F43-4879-828D-4909010BD503}"/>
            </a:ext>
          </a:extLst>
        </xdr:cNvPr>
        <xdr:cNvSpPr txBox="1"/>
      </xdr:nvSpPr>
      <xdr:spPr bwMode="auto">
        <a:xfrm>
          <a:off x="7341379" y="502920"/>
          <a:ext cx="4896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872044</xdr:colOff>
      <xdr:row>2</xdr:row>
      <xdr:rowOff>0</xdr:rowOff>
    </xdr:from>
    <xdr:to>
      <xdr:col>1</xdr:col>
      <xdr:colOff>1373132</xdr:colOff>
      <xdr:row>2</xdr:row>
      <xdr:rowOff>0</xdr:rowOff>
    </xdr:to>
    <xdr:sp macro="" textlink="">
      <xdr:nvSpPr>
        <xdr:cNvPr id="84" name="Text Box 45">
          <a:extLst>
            <a:ext uri="{FF2B5EF4-FFF2-40B4-BE49-F238E27FC236}">
              <a16:creationId xmlns:a16="http://schemas.microsoft.com/office/drawing/2014/main" id="{EE579344-C3DB-4700-843C-C3C0CE6218BB}"/>
            </a:ext>
          </a:extLst>
        </xdr:cNvPr>
        <xdr:cNvSpPr txBox="1"/>
      </xdr:nvSpPr>
      <xdr:spPr bwMode="auto">
        <a:xfrm>
          <a:off x="1032064" y="502920"/>
          <a:ext cx="50108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2</xdr:row>
      <xdr:rowOff>0</xdr:rowOff>
    </xdr:from>
    <xdr:to>
      <xdr:col>4</xdr:col>
      <xdr:colOff>2124611</xdr:colOff>
      <xdr:row>2</xdr:row>
      <xdr:rowOff>0</xdr:rowOff>
    </xdr:to>
    <xdr:sp macro="" textlink="">
      <xdr:nvSpPr>
        <xdr:cNvPr id="85" name="Text Box 46">
          <a:extLst>
            <a:ext uri="{FF2B5EF4-FFF2-40B4-BE49-F238E27FC236}">
              <a16:creationId xmlns:a16="http://schemas.microsoft.com/office/drawing/2014/main" id="{93159869-C2B4-4713-A43E-565F72FDB195}"/>
            </a:ext>
          </a:extLst>
        </xdr:cNvPr>
        <xdr:cNvSpPr txBox="1"/>
      </xdr:nvSpPr>
      <xdr:spPr bwMode="auto">
        <a:xfrm>
          <a:off x="7411752" y="502920"/>
          <a:ext cx="496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2</xdr:row>
      <xdr:rowOff>0</xdr:rowOff>
    </xdr:from>
    <xdr:to>
      <xdr:col>4</xdr:col>
      <xdr:colOff>2124611</xdr:colOff>
      <xdr:row>2</xdr:row>
      <xdr:rowOff>0</xdr:rowOff>
    </xdr:to>
    <xdr:sp macro="" textlink="">
      <xdr:nvSpPr>
        <xdr:cNvPr id="86" name="Text Box 47">
          <a:extLst>
            <a:ext uri="{FF2B5EF4-FFF2-40B4-BE49-F238E27FC236}">
              <a16:creationId xmlns:a16="http://schemas.microsoft.com/office/drawing/2014/main" id="{5F0357AF-5FAA-4839-B461-B86A8D813EB6}"/>
            </a:ext>
          </a:extLst>
        </xdr:cNvPr>
        <xdr:cNvSpPr txBox="1"/>
      </xdr:nvSpPr>
      <xdr:spPr bwMode="auto">
        <a:xfrm>
          <a:off x="7411752" y="502920"/>
          <a:ext cx="496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2</xdr:row>
      <xdr:rowOff>0</xdr:rowOff>
    </xdr:from>
    <xdr:to>
      <xdr:col>4</xdr:col>
      <xdr:colOff>2124611</xdr:colOff>
      <xdr:row>2</xdr:row>
      <xdr:rowOff>0</xdr:rowOff>
    </xdr:to>
    <xdr:sp macro="" textlink="">
      <xdr:nvSpPr>
        <xdr:cNvPr id="87" name="Text Box 48">
          <a:extLst>
            <a:ext uri="{FF2B5EF4-FFF2-40B4-BE49-F238E27FC236}">
              <a16:creationId xmlns:a16="http://schemas.microsoft.com/office/drawing/2014/main" id="{2C43C29F-9B04-4E6B-8D7A-AB799A266E21}"/>
            </a:ext>
          </a:extLst>
        </xdr:cNvPr>
        <xdr:cNvSpPr txBox="1"/>
      </xdr:nvSpPr>
      <xdr:spPr bwMode="auto">
        <a:xfrm>
          <a:off x="7411752" y="502920"/>
          <a:ext cx="496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88" name="Text Box 49">
          <a:extLst>
            <a:ext uri="{FF2B5EF4-FFF2-40B4-BE49-F238E27FC236}">
              <a16:creationId xmlns:a16="http://schemas.microsoft.com/office/drawing/2014/main" id="{068097E6-924E-48DA-A80B-5BA2EDA4E3BB}"/>
            </a:ext>
          </a:extLst>
        </xdr:cNvPr>
        <xdr:cNvSpPr txBox="1"/>
      </xdr:nvSpPr>
      <xdr:spPr bwMode="auto">
        <a:xfrm>
          <a:off x="9544" y="5029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89" name="Text Box 50">
          <a:extLst>
            <a:ext uri="{FF2B5EF4-FFF2-40B4-BE49-F238E27FC236}">
              <a16:creationId xmlns:a16="http://schemas.microsoft.com/office/drawing/2014/main" id="{6B7D43D4-A775-4792-9BD1-134A7173BD28}"/>
            </a:ext>
          </a:extLst>
        </xdr:cNvPr>
        <xdr:cNvSpPr txBox="1"/>
      </xdr:nvSpPr>
      <xdr:spPr bwMode="auto">
        <a:xfrm>
          <a:off x="9544" y="5029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90" name="Text Box 52">
          <a:extLst>
            <a:ext uri="{FF2B5EF4-FFF2-40B4-BE49-F238E27FC236}">
              <a16:creationId xmlns:a16="http://schemas.microsoft.com/office/drawing/2014/main" id="{FB066295-70D3-48F7-9CB0-594B63CF988D}"/>
            </a:ext>
          </a:extLst>
        </xdr:cNvPr>
        <xdr:cNvSpPr txBox="1"/>
      </xdr:nvSpPr>
      <xdr:spPr bwMode="auto">
        <a:xfrm>
          <a:off x="9544" y="805434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40</xdr:row>
      <xdr:rowOff>0</xdr:rowOff>
    </xdr:from>
    <xdr:to>
      <xdr:col>6</xdr:col>
      <xdr:colOff>422080</xdr:colOff>
      <xdr:row>40</xdr:row>
      <xdr:rowOff>0</xdr:rowOff>
    </xdr:to>
    <xdr:sp macro="" textlink="">
      <xdr:nvSpPr>
        <xdr:cNvPr id="91" name="Text Box 53">
          <a:extLst>
            <a:ext uri="{FF2B5EF4-FFF2-40B4-BE49-F238E27FC236}">
              <a16:creationId xmlns:a16="http://schemas.microsoft.com/office/drawing/2014/main" id="{72781D27-7869-42CE-82C5-A399EEB8B501}"/>
            </a:ext>
          </a:extLst>
        </xdr:cNvPr>
        <xdr:cNvSpPr txBox="1"/>
      </xdr:nvSpPr>
      <xdr:spPr bwMode="auto">
        <a:xfrm>
          <a:off x="11598057" y="1056894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40</xdr:row>
      <xdr:rowOff>0</xdr:rowOff>
    </xdr:from>
    <xdr:to>
      <xdr:col>6</xdr:col>
      <xdr:colOff>422080</xdr:colOff>
      <xdr:row>40</xdr:row>
      <xdr:rowOff>0</xdr:rowOff>
    </xdr:to>
    <xdr:sp macro="" textlink="">
      <xdr:nvSpPr>
        <xdr:cNvPr id="92" name="Text Box 54">
          <a:extLst>
            <a:ext uri="{FF2B5EF4-FFF2-40B4-BE49-F238E27FC236}">
              <a16:creationId xmlns:a16="http://schemas.microsoft.com/office/drawing/2014/main" id="{6B9765DD-2156-4AFF-9FB0-40A0105D4C8D}"/>
            </a:ext>
          </a:extLst>
        </xdr:cNvPr>
        <xdr:cNvSpPr txBox="1"/>
      </xdr:nvSpPr>
      <xdr:spPr bwMode="auto">
        <a:xfrm>
          <a:off x="11598057" y="1056894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2781717</xdr:colOff>
      <xdr:row>40</xdr:row>
      <xdr:rowOff>0</xdr:rowOff>
    </xdr:from>
    <xdr:to>
      <xdr:col>6</xdr:col>
      <xdr:colOff>422080</xdr:colOff>
      <xdr:row>40</xdr:row>
      <xdr:rowOff>0</xdr:rowOff>
    </xdr:to>
    <xdr:sp macro="" textlink="">
      <xdr:nvSpPr>
        <xdr:cNvPr id="93" name="Text Box 55">
          <a:extLst>
            <a:ext uri="{FF2B5EF4-FFF2-40B4-BE49-F238E27FC236}">
              <a16:creationId xmlns:a16="http://schemas.microsoft.com/office/drawing/2014/main" id="{1FF606EB-DA9E-4F90-9437-9D1FD21127C4}"/>
            </a:ext>
          </a:extLst>
        </xdr:cNvPr>
        <xdr:cNvSpPr txBox="1"/>
      </xdr:nvSpPr>
      <xdr:spPr bwMode="auto">
        <a:xfrm>
          <a:off x="11598057" y="10568940"/>
          <a:ext cx="52072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156350</xdr:colOff>
      <xdr:row>40</xdr:row>
      <xdr:rowOff>0</xdr:rowOff>
    </xdr:from>
    <xdr:to>
      <xdr:col>10</xdr:col>
      <xdr:colOff>283846</xdr:colOff>
      <xdr:row>40</xdr:row>
      <xdr:rowOff>0</xdr:rowOff>
    </xdr:to>
    <xdr:sp macro="" textlink="">
      <xdr:nvSpPr>
        <xdr:cNvPr id="94" name="Text Box 56">
          <a:extLst>
            <a:ext uri="{FF2B5EF4-FFF2-40B4-BE49-F238E27FC236}">
              <a16:creationId xmlns:a16="http://schemas.microsoft.com/office/drawing/2014/main" id="{5849C1B0-CC35-4E70-86CD-0CD3720E55D2}"/>
            </a:ext>
          </a:extLst>
        </xdr:cNvPr>
        <xdr:cNvSpPr txBox="1"/>
      </xdr:nvSpPr>
      <xdr:spPr bwMode="auto">
        <a:xfrm>
          <a:off x="14123810" y="10568940"/>
          <a:ext cx="49325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1557799</xdr:colOff>
      <xdr:row>40</xdr:row>
      <xdr:rowOff>0</xdr:rowOff>
    </xdr:from>
    <xdr:to>
      <xdr:col>4</xdr:col>
      <xdr:colOff>2047437</xdr:colOff>
      <xdr:row>40</xdr:row>
      <xdr:rowOff>0</xdr:rowOff>
    </xdr:to>
    <xdr:sp macro="" textlink="">
      <xdr:nvSpPr>
        <xdr:cNvPr id="95" name="Text Box 57">
          <a:extLst>
            <a:ext uri="{FF2B5EF4-FFF2-40B4-BE49-F238E27FC236}">
              <a16:creationId xmlns:a16="http://schemas.microsoft.com/office/drawing/2014/main" id="{FA38799B-DB28-493F-86BE-0F209290FE33}"/>
            </a:ext>
          </a:extLst>
        </xdr:cNvPr>
        <xdr:cNvSpPr txBox="1"/>
      </xdr:nvSpPr>
      <xdr:spPr bwMode="auto">
        <a:xfrm>
          <a:off x="7341379" y="10568940"/>
          <a:ext cx="4896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872044</xdr:colOff>
      <xdr:row>40</xdr:row>
      <xdr:rowOff>0</xdr:rowOff>
    </xdr:from>
    <xdr:to>
      <xdr:col>1</xdr:col>
      <xdr:colOff>1373132</xdr:colOff>
      <xdr:row>40</xdr:row>
      <xdr:rowOff>0</xdr:rowOff>
    </xdr:to>
    <xdr:sp macro="" textlink="">
      <xdr:nvSpPr>
        <xdr:cNvPr id="96" name="Text Box 58">
          <a:extLst>
            <a:ext uri="{FF2B5EF4-FFF2-40B4-BE49-F238E27FC236}">
              <a16:creationId xmlns:a16="http://schemas.microsoft.com/office/drawing/2014/main" id="{A2EE5218-C935-4396-8206-AAC08F67FADE}"/>
            </a:ext>
          </a:extLst>
        </xdr:cNvPr>
        <xdr:cNvSpPr txBox="1"/>
      </xdr:nvSpPr>
      <xdr:spPr bwMode="auto">
        <a:xfrm>
          <a:off x="1032064" y="10568940"/>
          <a:ext cx="50108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40</xdr:row>
      <xdr:rowOff>0</xdr:rowOff>
    </xdr:from>
    <xdr:to>
      <xdr:col>4</xdr:col>
      <xdr:colOff>2124611</xdr:colOff>
      <xdr:row>40</xdr:row>
      <xdr:rowOff>0</xdr:rowOff>
    </xdr:to>
    <xdr:sp macro="" textlink="">
      <xdr:nvSpPr>
        <xdr:cNvPr id="97" name="Text Box 59">
          <a:extLst>
            <a:ext uri="{FF2B5EF4-FFF2-40B4-BE49-F238E27FC236}">
              <a16:creationId xmlns:a16="http://schemas.microsoft.com/office/drawing/2014/main" id="{D9D3AAAC-6873-4640-95A8-8D9D386C15EA}"/>
            </a:ext>
          </a:extLst>
        </xdr:cNvPr>
        <xdr:cNvSpPr txBox="1"/>
      </xdr:nvSpPr>
      <xdr:spPr bwMode="auto">
        <a:xfrm>
          <a:off x="7411752" y="10568940"/>
          <a:ext cx="496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40</xdr:row>
      <xdr:rowOff>0</xdr:rowOff>
    </xdr:from>
    <xdr:to>
      <xdr:col>4</xdr:col>
      <xdr:colOff>2124611</xdr:colOff>
      <xdr:row>40</xdr:row>
      <xdr:rowOff>0</xdr:rowOff>
    </xdr:to>
    <xdr:sp macro="" textlink="">
      <xdr:nvSpPr>
        <xdr:cNvPr id="98" name="Text Box 60">
          <a:extLst>
            <a:ext uri="{FF2B5EF4-FFF2-40B4-BE49-F238E27FC236}">
              <a16:creationId xmlns:a16="http://schemas.microsoft.com/office/drawing/2014/main" id="{F98E4276-88BB-4CA5-A8CC-A49E38B83C0E}"/>
            </a:ext>
          </a:extLst>
        </xdr:cNvPr>
        <xdr:cNvSpPr txBox="1"/>
      </xdr:nvSpPr>
      <xdr:spPr bwMode="auto">
        <a:xfrm>
          <a:off x="7411752" y="10568940"/>
          <a:ext cx="496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1628172</xdr:colOff>
      <xdr:row>40</xdr:row>
      <xdr:rowOff>0</xdr:rowOff>
    </xdr:from>
    <xdr:to>
      <xdr:col>4</xdr:col>
      <xdr:colOff>2124611</xdr:colOff>
      <xdr:row>40</xdr:row>
      <xdr:rowOff>0</xdr:rowOff>
    </xdr:to>
    <xdr:sp macro="" textlink="">
      <xdr:nvSpPr>
        <xdr:cNvPr id="99" name="Text Box 61">
          <a:extLst>
            <a:ext uri="{FF2B5EF4-FFF2-40B4-BE49-F238E27FC236}">
              <a16:creationId xmlns:a16="http://schemas.microsoft.com/office/drawing/2014/main" id="{576106DB-A879-40FB-A425-1333FA49614A}"/>
            </a:ext>
          </a:extLst>
        </xdr:cNvPr>
        <xdr:cNvSpPr txBox="1"/>
      </xdr:nvSpPr>
      <xdr:spPr bwMode="auto">
        <a:xfrm>
          <a:off x="7411752" y="10568940"/>
          <a:ext cx="4964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40</xdr:row>
      <xdr:rowOff>0</xdr:rowOff>
    </xdr:from>
    <xdr:to>
      <xdr:col>0</xdr:col>
      <xdr:colOff>180975</xdr:colOff>
      <xdr:row>40</xdr:row>
      <xdr:rowOff>0</xdr:rowOff>
    </xdr:to>
    <xdr:sp macro="" textlink="">
      <xdr:nvSpPr>
        <xdr:cNvPr id="100" name="Text Box 62">
          <a:extLst>
            <a:ext uri="{FF2B5EF4-FFF2-40B4-BE49-F238E27FC236}">
              <a16:creationId xmlns:a16="http://schemas.microsoft.com/office/drawing/2014/main" id="{02CBEA82-0BAA-4DAF-8075-FC8A7522A866}"/>
            </a:ext>
          </a:extLst>
        </xdr:cNvPr>
        <xdr:cNvSpPr txBox="1"/>
      </xdr:nvSpPr>
      <xdr:spPr bwMode="auto">
        <a:xfrm>
          <a:off x="9544" y="1056894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1013460</xdr:colOff>
      <xdr:row>26</xdr:row>
      <xdr:rowOff>220980</xdr:rowOff>
    </xdr:from>
    <xdr:to>
      <xdr:col>5</xdr:col>
      <xdr:colOff>2849880</xdr:colOff>
      <xdr:row>33</xdr:row>
      <xdr:rowOff>160020</xdr:rowOff>
    </xdr:to>
    <xdr:sp macro="" textlink="">
      <xdr:nvSpPr>
        <xdr:cNvPr id="101" name="Rectangle 63">
          <a:extLst>
            <a:ext uri="{FF2B5EF4-FFF2-40B4-BE49-F238E27FC236}">
              <a16:creationId xmlns:a16="http://schemas.microsoft.com/office/drawing/2014/main" id="{E96563D3-5F0B-47A8-96D8-3B1790A4FEB4}"/>
            </a:ext>
          </a:extLst>
        </xdr:cNvPr>
        <xdr:cNvSpPr>
          <a:spLocks noChangeArrowheads="1"/>
        </xdr:cNvSpPr>
      </xdr:nvSpPr>
      <xdr:spPr bwMode="auto">
        <a:xfrm>
          <a:off x="1173480" y="7269480"/>
          <a:ext cx="10492740" cy="169926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76201</xdr:colOff>
      <xdr:row>5</xdr:row>
      <xdr:rowOff>0</xdr:rowOff>
    </xdr:from>
    <xdr:to>
      <xdr:col>27</xdr:col>
      <xdr:colOff>125731</xdr:colOff>
      <xdr:row>6</xdr:row>
      <xdr:rowOff>16803</xdr:rowOff>
    </xdr:to>
    <xdr:sp macro="" textlink="" fLocksText="0">
      <xdr:nvSpPr>
        <xdr:cNvPr id="2" name="大かっこ 1">
          <a:extLst>
            <a:ext uri="{FF2B5EF4-FFF2-40B4-BE49-F238E27FC236}">
              <a16:creationId xmlns:a16="http://schemas.microsoft.com/office/drawing/2014/main" id="{BF7A2C4E-C7D6-4926-99FF-CCB758B49DE2}"/>
            </a:ext>
          </a:extLst>
        </xdr:cNvPr>
        <xdr:cNvSpPr/>
      </xdr:nvSpPr>
      <xdr:spPr>
        <a:xfrm>
          <a:off x="581026" y="962025"/>
          <a:ext cx="5078730" cy="416853"/>
        </a:xfrm>
        <a:prstGeom prst="bracketPair">
          <a:avLst>
            <a:gd name="adj" fmla="val 12661"/>
          </a:avLst>
        </a:prstGeom>
        <a:noFill/>
        <a:ln>
          <a:solidFill>
            <a:schemeClr val="tx1">
              <a:shade val="95000"/>
              <a:satMod val="105000"/>
            </a:schemeClr>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5</xdr:row>
      <xdr:rowOff>1</xdr:rowOff>
    </xdr:from>
    <xdr:to>
      <xdr:col>16</xdr:col>
      <xdr:colOff>0</xdr:colOff>
      <xdr:row>6</xdr:row>
      <xdr:rowOff>0</xdr:rowOff>
    </xdr:to>
    <xdr:sp macro="" textlink="">
      <xdr:nvSpPr>
        <xdr:cNvPr id="2" name="Text Box 8">
          <a:extLst>
            <a:ext uri="{FF2B5EF4-FFF2-40B4-BE49-F238E27FC236}">
              <a16:creationId xmlns:a16="http://schemas.microsoft.com/office/drawing/2014/main" id="{DCB65FE2-A485-45EF-A8A7-1DA8B93671CB}"/>
            </a:ext>
          </a:extLst>
        </xdr:cNvPr>
        <xdr:cNvSpPr txBox="1">
          <a:spLocks noChangeArrowheads="1"/>
        </xdr:cNvSpPr>
      </xdr:nvSpPr>
      <xdr:spPr bwMode="auto">
        <a:xfrm>
          <a:off x="419100" y="3848101"/>
          <a:ext cx="7734300" cy="228599"/>
        </a:xfrm>
        <a:prstGeom prst="rect">
          <a:avLst/>
        </a:prstGeom>
        <a:solidFill>
          <a:srgbClr xmlns:mc="http://schemas.openxmlformats.org/markup-compatibility/2006" xmlns:a14="http://schemas.microsoft.com/office/drawing/2010/main" val="333399" mc:Ignorable="a14" a14:legacySpreadsheetColorIndex="62"/>
        </a:solidFill>
        <a:ln w="9525">
          <a:solidFill>
            <a:srgbClr xmlns:mc="http://schemas.openxmlformats.org/markup-compatibility/2006" xmlns:a14="http://schemas.microsoft.com/office/drawing/2010/main" val="FFFFFF" mc:Ignorable="a14" a14:legacySpreadsheetColorIndex="9"/>
          </a:solidFill>
          <a:miter lim="800000"/>
          <a:headEnd/>
          <a:tailEnd/>
        </a:ln>
      </xdr:spPr>
      <xdr:txBody>
        <a:bodyPr vertOverflow="clip" wrap="square" lIns="27432" tIns="18288" rIns="0" bIns="18288" anchor="ctr" upright="1"/>
        <a:lstStyle/>
        <a:p>
          <a:pPr algn="l" rtl="0">
            <a:lnSpc>
              <a:spcPts val="1000"/>
            </a:lnSpc>
            <a:defRPr sz="1000"/>
          </a:pPr>
          <a:r>
            <a:rPr lang="ja-JP" altLang="en-US" sz="1000" b="0" i="0" u="none" strike="noStrike" baseline="0">
              <a:solidFill>
                <a:srgbClr val="FFFFFF"/>
              </a:solidFill>
              <a:latin typeface="ＭＳ Ｐゴシック"/>
              <a:ea typeface="ＭＳ Ｐゴシック"/>
            </a:rPr>
            <a:t>（注）新規事業所等は、下表のうち３月分の欄を使用して計算してください。</a:t>
          </a:r>
        </a:p>
      </xdr:txBody>
    </xdr:sp>
    <xdr:clientData/>
  </xdr:twoCellAnchor>
  <xdr:twoCellAnchor>
    <xdr:from>
      <xdr:col>0</xdr:col>
      <xdr:colOff>0</xdr:colOff>
      <xdr:row>3</xdr:row>
      <xdr:rowOff>0</xdr:rowOff>
    </xdr:from>
    <xdr:to>
      <xdr:col>17</xdr:col>
      <xdr:colOff>0</xdr:colOff>
      <xdr:row>4</xdr:row>
      <xdr:rowOff>0</xdr:rowOff>
    </xdr:to>
    <xdr:sp macro="" textlink="">
      <xdr:nvSpPr>
        <xdr:cNvPr id="3" name="正方形/長方形 2">
          <a:extLst>
            <a:ext uri="{FF2B5EF4-FFF2-40B4-BE49-F238E27FC236}">
              <a16:creationId xmlns:a16="http://schemas.microsoft.com/office/drawing/2014/main" id="{FD94A062-8ED7-4634-A106-F84C4A7DCBC2}"/>
            </a:ext>
          </a:extLst>
        </xdr:cNvPr>
        <xdr:cNvSpPr/>
      </xdr:nvSpPr>
      <xdr:spPr>
        <a:xfrm>
          <a:off x="0" y="1333500"/>
          <a:ext cx="8564880" cy="243840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～～記載に当たって事前にご確認ください～～</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b="1">
              <a:solidFill>
                <a:srgbClr val="FF0000"/>
              </a:solidFill>
              <a:effectLst/>
              <a:latin typeface="ＭＳ Ｐ明朝" panose="02020600040205080304" pitchFamily="18" charset="-128"/>
              <a:ea typeface="ＭＳ Ｐ明朝" panose="02020600040205080304" pitchFamily="18" charset="-128"/>
              <a:cs typeface="+mn-cs"/>
            </a:rPr>
            <a:t>・常勤職員の勤務時間</a:t>
          </a:r>
          <a:r>
            <a:rPr lang="en-US" altLang="ja-JP" sz="900" b="1">
              <a:solidFill>
                <a:srgbClr val="FF0000"/>
              </a:solidFill>
              <a:effectLst/>
              <a:latin typeface="ＭＳ Ｐ明朝" panose="02020600040205080304" pitchFamily="18" charset="-128"/>
              <a:ea typeface="ＭＳ Ｐ明朝" panose="02020600040205080304" pitchFamily="18" charset="-128"/>
              <a:cs typeface="+mn-cs"/>
            </a:rPr>
            <a:t>【</a:t>
          </a:r>
          <a:r>
            <a:rPr lang="ja-JP" altLang="ja-JP" sz="900" b="1">
              <a:solidFill>
                <a:srgbClr val="FF0000"/>
              </a:solidFill>
              <a:effectLst/>
              <a:latin typeface="ＭＳ Ｐ明朝" panose="02020600040205080304" pitchFamily="18" charset="-128"/>
              <a:ea typeface="ＭＳ Ｐ明朝" panose="02020600040205080304" pitchFamily="18" charset="-128"/>
              <a:cs typeface="+mn-cs"/>
            </a:rPr>
            <a:t>Ａ】</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当該事業所において</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（就業規則上）</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定められている常勤</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職員（一人）</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が勤務すべき一月当たりの時間数を</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ご</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記入ください。例：</a:t>
          </a:r>
          <a:r>
            <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rPr>
            <a:t>160</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時間</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endParaRPr lang="ja-JP" altLang="ja-JP" sz="5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b="1">
              <a:solidFill>
                <a:srgbClr val="FF0000"/>
              </a:solidFill>
              <a:effectLst/>
              <a:latin typeface="ＭＳ Ｐ明朝" panose="02020600040205080304" pitchFamily="18" charset="-128"/>
              <a:ea typeface="ＭＳ Ｐ明朝" panose="02020600040205080304" pitchFamily="18" charset="-128"/>
              <a:cs typeface="+mn-cs"/>
            </a:rPr>
            <a:t>・○○</a:t>
          </a:r>
          <a:r>
            <a:rPr lang="ja-JP" altLang="ja-JP" sz="900" b="1">
              <a:solidFill>
                <a:srgbClr val="FF0000"/>
              </a:solidFill>
              <a:effectLst/>
              <a:latin typeface="ＭＳ Ｐ明朝" panose="02020600040205080304" pitchFamily="18" charset="-128"/>
              <a:ea typeface="ＭＳ Ｐ明朝" panose="02020600040205080304" pitchFamily="18" charset="-128"/>
              <a:cs typeface="+mn-cs"/>
            </a:rPr>
            <a:t>職員の総勤務時間数</a:t>
          </a:r>
          <a:r>
            <a:rPr lang="ja-JP" altLang="en-US" sz="900" b="1">
              <a:solidFill>
                <a:srgbClr val="FF0000"/>
              </a:solidFill>
              <a:effectLst/>
              <a:latin typeface="ＭＳ Ｐ明朝" panose="02020600040205080304" pitchFamily="18" charset="-128"/>
              <a:ea typeface="ＭＳ Ｐ明朝" panose="02020600040205080304" pitchFamily="18" charset="-128"/>
              <a:cs typeface="+mn-cs"/>
            </a:rPr>
            <a:t>（ア）・（イ）</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暦月ごとに該当する全ての職員の勤務延時間数（勤務表上、当該事業に係るサービス提供に従事する時間として明確に位置</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付けられている時間に限る。）を合計してください。勤務延時間数の考え方は以下のとおりです。</a:t>
          </a:r>
        </a:p>
        <a:p>
          <a:r>
            <a:rPr lang="ja-JP" altLang="en-US" sz="900" b="1">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b="1">
              <a:solidFill>
                <a:sysClr val="windowText" lastClr="000000"/>
              </a:solidFill>
              <a:effectLst/>
              <a:latin typeface="ＭＳ Ｐ明朝" panose="02020600040205080304" pitchFamily="18" charset="-128"/>
              <a:ea typeface="ＭＳ Ｐ明朝" panose="02020600040205080304" pitchFamily="18" charset="-128"/>
              <a:cs typeface="+mn-cs"/>
            </a:rPr>
            <a:t>＜雇用形態が常勤の職員＞</a:t>
          </a: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介護保険制度における基準上も常勤の取扱いとなり、暦月で１月を超える休暇等がある場合を除き、当該職員の当該月に係る勤務延時間数は【Ａ】の時間数と同じとなります。（当該月における実際の勤務時間数の合計が【Ａ】の時間数を超えていた場合であっても、【Ａ】の時間数までが上限となります。）</a:t>
          </a: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ただし、雇用形態が常勤であっても、週３２時間（育児・介護休業法の所定労働時間の短縮措置の対象者は週３０時間）を下回る場合は、以下の雇用形態が常勤以外（非常勤等）の職員と同様に取り扱います。</a:t>
          </a:r>
        </a:p>
        <a:p>
          <a:r>
            <a:rPr lang="ja-JP" altLang="en-US" sz="900" b="1">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b="1">
              <a:solidFill>
                <a:sysClr val="windowText" lastClr="000000"/>
              </a:solidFill>
              <a:effectLst/>
              <a:latin typeface="ＭＳ Ｐ明朝" panose="02020600040205080304" pitchFamily="18" charset="-128"/>
              <a:ea typeface="ＭＳ Ｐ明朝" panose="02020600040205080304" pitchFamily="18" charset="-128"/>
              <a:cs typeface="+mn-cs"/>
            </a:rPr>
            <a:t>＜雇用形態が常勤以外（非常勤等）の職員＞</a:t>
          </a:r>
        </a:p>
        <a:p>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①　当該職員の当該月に係る勤務延時間数（休暇や出張等の時間は含めない。）が【Ａ】の時間数に達している場合、介護保険制度における基準上は常勤の取扱いとなり、</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【Ａ】の時間数と同じとなります。</a:t>
          </a:r>
        </a:p>
        <a:p>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②　①で【Ａ】の時間数に達していない場合、介護保険制度における基準上も非常勤の取扱いとなり、当該職員の当該月に係る勤務延時間数（休暇や出張等の時間は含め</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ない。）がそのまま勤務延時間数となります。</a:t>
          </a:r>
        </a:p>
        <a:p>
          <a:pPr algn="l"/>
          <a:endParaRPr kumimoji="1" lang="ja-JP" altLang="en-US" sz="900">
            <a:solidFill>
              <a:sysClr val="windowText" lastClr="000000"/>
            </a:solidFill>
            <a:latin typeface="ＭＳ Ｐ明朝" panose="02020600040205080304" pitchFamily="18" charset="-128"/>
            <a:ea typeface="ＭＳ Ｐ明朝" panose="02020600040205080304" pitchFamily="18" charset="-128"/>
          </a:endParaRPr>
        </a:p>
      </xdr:txBody>
    </xdr:sp>
    <xdr:clientData/>
  </xdr:twoCellAnchor>
  <xdr:twoCellAnchor>
    <xdr:from>
      <xdr:col>12</xdr:col>
      <xdr:colOff>89535</xdr:colOff>
      <xdr:row>22</xdr:row>
      <xdr:rowOff>38100</xdr:rowOff>
    </xdr:from>
    <xdr:to>
      <xdr:col>12</xdr:col>
      <xdr:colOff>89535</xdr:colOff>
      <xdr:row>24</xdr:row>
      <xdr:rowOff>161925</xdr:rowOff>
    </xdr:to>
    <xdr:sp macro="" textlink="">
      <xdr:nvSpPr>
        <xdr:cNvPr id="4" name="Line 15">
          <a:extLst>
            <a:ext uri="{FF2B5EF4-FFF2-40B4-BE49-F238E27FC236}">
              <a16:creationId xmlns:a16="http://schemas.microsoft.com/office/drawing/2014/main" id="{099E7688-63E4-4938-83E7-BF0826641153}"/>
            </a:ext>
          </a:extLst>
        </xdr:cNvPr>
        <xdr:cNvSpPr>
          <a:spLocks noChangeShapeType="1"/>
        </xdr:cNvSpPr>
      </xdr:nvSpPr>
      <xdr:spPr bwMode="auto">
        <a:xfrm>
          <a:off x="6414135" y="7787640"/>
          <a:ext cx="0" cy="55054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14</xdr:col>
      <xdr:colOff>87630</xdr:colOff>
      <xdr:row>22</xdr:row>
      <xdr:rowOff>38100</xdr:rowOff>
    </xdr:from>
    <xdr:to>
      <xdr:col>14</xdr:col>
      <xdr:colOff>87630</xdr:colOff>
      <xdr:row>24</xdr:row>
      <xdr:rowOff>161925</xdr:rowOff>
    </xdr:to>
    <xdr:sp macro="" textlink="">
      <xdr:nvSpPr>
        <xdr:cNvPr id="5" name="Line 18">
          <a:extLst>
            <a:ext uri="{FF2B5EF4-FFF2-40B4-BE49-F238E27FC236}">
              <a16:creationId xmlns:a16="http://schemas.microsoft.com/office/drawing/2014/main" id="{5428EA75-92BA-4148-9FE1-244AF9B8CC20}"/>
            </a:ext>
          </a:extLst>
        </xdr:cNvPr>
        <xdr:cNvSpPr>
          <a:spLocks noChangeShapeType="1"/>
        </xdr:cNvSpPr>
      </xdr:nvSpPr>
      <xdr:spPr bwMode="auto">
        <a:xfrm>
          <a:off x="7326630" y="7787640"/>
          <a:ext cx="0" cy="55054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10</xdr:col>
      <xdr:colOff>325755</xdr:colOff>
      <xdr:row>32</xdr:row>
      <xdr:rowOff>110490</xdr:rowOff>
    </xdr:from>
    <xdr:to>
      <xdr:col>13</xdr:col>
      <xdr:colOff>89535</xdr:colOff>
      <xdr:row>32</xdr:row>
      <xdr:rowOff>110490</xdr:rowOff>
    </xdr:to>
    <xdr:sp macro="" textlink="">
      <xdr:nvSpPr>
        <xdr:cNvPr id="6" name="Line 1">
          <a:extLst>
            <a:ext uri="{FF2B5EF4-FFF2-40B4-BE49-F238E27FC236}">
              <a16:creationId xmlns:a16="http://schemas.microsoft.com/office/drawing/2014/main" id="{F9734429-4B0E-439A-A57E-FDE2105A0C1B}"/>
            </a:ext>
          </a:extLst>
        </xdr:cNvPr>
        <xdr:cNvSpPr>
          <a:spLocks noChangeShapeType="1"/>
        </xdr:cNvSpPr>
      </xdr:nvSpPr>
      <xdr:spPr bwMode="auto">
        <a:xfrm>
          <a:off x="5674995" y="9993630"/>
          <a:ext cx="100584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xdr:colOff>
      <xdr:row>5</xdr:row>
      <xdr:rowOff>0</xdr:rowOff>
    </xdr:from>
    <xdr:to>
      <xdr:col>16</xdr:col>
      <xdr:colOff>1</xdr:colOff>
      <xdr:row>6</xdr:row>
      <xdr:rowOff>0</xdr:rowOff>
    </xdr:to>
    <xdr:sp macro="" textlink="">
      <xdr:nvSpPr>
        <xdr:cNvPr id="2" name="Text Box 8">
          <a:extLst>
            <a:ext uri="{FF2B5EF4-FFF2-40B4-BE49-F238E27FC236}">
              <a16:creationId xmlns:a16="http://schemas.microsoft.com/office/drawing/2014/main" id="{D16D5EE1-3B9B-42CD-AFFE-8964523B13A2}"/>
            </a:ext>
          </a:extLst>
        </xdr:cNvPr>
        <xdr:cNvSpPr txBox="1">
          <a:spLocks noChangeArrowheads="1"/>
        </xdr:cNvSpPr>
      </xdr:nvSpPr>
      <xdr:spPr bwMode="auto">
        <a:xfrm>
          <a:off x="419101" y="3848100"/>
          <a:ext cx="7734300" cy="220980"/>
        </a:xfrm>
        <a:prstGeom prst="rect">
          <a:avLst/>
        </a:prstGeom>
        <a:solidFill>
          <a:srgbClr xmlns:mc="http://schemas.openxmlformats.org/markup-compatibility/2006" xmlns:a14="http://schemas.microsoft.com/office/drawing/2010/main" val="333399" mc:Ignorable="a14" a14:legacySpreadsheetColorIndex="62"/>
        </a:solidFill>
        <a:ln w="9525">
          <a:solidFill>
            <a:srgbClr xmlns:mc="http://schemas.openxmlformats.org/markup-compatibility/2006" xmlns:a14="http://schemas.microsoft.com/office/drawing/2010/main" val="FFFFFF" mc:Ignorable="a14" a14:legacySpreadsheetColorIndex="9"/>
          </a:solidFill>
          <a:miter lim="800000"/>
          <a:headEnd/>
          <a:tailEnd/>
        </a:ln>
      </xdr:spPr>
      <xdr:txBody>
        <a:bodyPr vertOverflow="clip" wrap="square" lIns="27432" tIns="18288" rIns="0" bIns="18288" anchor="ctr" upright="1"/>
        <a:lstStyle/>
        <a:p>
          <a:pPr algn="l" rtl="0">
            <a:lnSpc>
              <a:spcPts val="1000"/>
            </a:lnSpc>
            <a:defRPr sz="1000"/>
          </a:pPr>
          <a:r>
            <a:rPr lang="ja-JP" altLang="en-US" sz="1000" b="0" i="0" u="none" strike="noStrike" baseline="0">
              <a:solidFill>
                <a:srgbClr val="FFFFFF"/>
              </a:solidFill>
              <a:latin typeface="ＭＳ Ｐゴシック"/>
              <a:ea typeface="ＭＳ Ｐゴシック"/>
            </a:rPr>
            <a:t>（注）新規事業所等は、下表のうち３月分の欄を使用して計算してください。</a:t>
          </a:r>
        </a:p>
      </xdr:txBody>
    </xdr:sp>
    <xdr:clientData/>
  </xdr:twoCellAnchor>
  <xdr:twoCellAnchor>
    <xdr:from>
      <xdr:col>0</xdr:col>
      <xdr:colOff>0</xdr:colOff>
      <xdr:row>3</xdr:row>
      <xdr:rowOff>0</xdr:rowOff>
    </xdr:from>
    <xdr:to>
      <xdr:col>17</xdr:col>
      <xdr:colOff>0</xdr:colOff>
      <xdr:row>4</xdr:row>
      <xdr:rowOff>0</xdr:rowOff>
    </xdr:to>
    <xdr:sp macro="" textlink="">
      <xdr:nvSpPr>
        <xdr:cNvPr id="3" name="正方形/長方形 2">
          <a:extLst>
            <a:ext uri="{FF2B5EF4-FFF2-40B4-BE49-F238E27FC236}">
              <a16:creationId xmlns:a16="http://schemas.microsoft.com/office/drawing/2014/main" id="{A91CD64A-A655-4712-911D-CBA0AC5C114C}"/>
            </a:ext>
          </a:extLst>
        </xdr:cNvPr>
        <xdr:cNvSpPr/>
      </xdr:nvSpPr>
      <xdr:spPr>
        <a:xfrm>
          <a:off x="0" y="1333500"/>
          <a:ext cx="8534400" cy="243840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～～記載に当たって事前にご確認ください～～</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b="1">
              <a:solidFill>
                <a:srgbClr val="FF0000"/>
              </a:solidFill>
              <a:effectLst/>
              <a:latin typeface="ＭＳ Ｐ明朝" panose="02020600040205080304" pitchFamily="18" charset="-128"/>
              <a:ea typeface="ＭＳ Ｐ明朝" panose="02020600040205080304" pitchFamily="18" charset="-128"/>
              <a:cs typeface="+mn-cs"/>
            </a:rPr>
            <a:t>・常勤職員の勤務時間</a:t>
          </a:r>
          <a:r>
            <a:rPr lang="en-US" altLang="ja-JP" sz="900" b="1">
              <a:solidFill>
                <a:srgbClr val="FF0000"/>
              </a:solidFill>
              <a:effectLst/>
              <a:latin typeface="ＭＳ Ｐ明朝" panose="02020600040205080304" pitchFamily="18" charset="-128"/>
              <a:ea typeface="ＭＳ Ｐ明朝" panose="02020600040205080304" pitchFamily="18" charset="-128"/>
              <a:cs typeface="+mn-cs"/>
            </a:rPr>
            <a:t>【</a:t>
          </a:r>
          <a:r>
            <a:rPr lang="ja-JP" altLang="ja-JP" sz="900" b="1">
              <a:solidFill>
                <a:srgbClr val="FF0000"/>
              </a:solidFill>
              <a:effectLst/>
              <a:latin typeface="ＭＳ Ｐ明朝" panose="02020600040205080304" pitchFamily="18" charset="-128"/>
              <a:ea typeface="ＭＳ Ｐ明朝" panose="02020600040205080304" pitchFamily="18" charset="-128"/>
              <a:cs typeface="+mn-cs"/>
            </a:rPr>
            <a:t>Ａ】</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当該事業所において</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（就業規則上）</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定められている常勤</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職員（一人）</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が勤務すべき一月当たりの時間数を</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ご</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記入ください。例：</a:t>
          </a:r>
          <a:r>
            <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rPr>
            <a:t>160</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時間</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endParaRPr lang="ja-JP" altLang="ja-JP" sz="5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b="1">
              <a:solidFill>
                <a:srgbClr val="FF0000"/>
              </a:solidFill>
              <a:effectLst/>
              <a:latin typeface="ＭＳ Ｐ明朝" panose="02020600040205080304" pitchFamily="18" charset="-128"/>
              <a:ea typeface="ＭＳ Ｐ明朝" panose="02020600040205080304" pitchFamily="18" charset="-128"/>
              <a:cs typeface="+mn-cs"/>
            </a:rPr>
            <a:t>・○○</a:t>
          </a:r>
          <a:r>
            <a:rPr lang="ja-JP" altLang="ja-JP" sz="900" b="1">
              <a:solidFill>
                <a:srgbClr val="FF0000"/>
              </a:solidFill>
              <a:effectLst/>
              <a:latin typeface="ＭＳ Ｐ明朝" panose="02020600040205080304" pitchFamily="18" charset="-128"/>
              <a:ea typeface="ＭＳ Ｐ明朝" panose="02020600040205080304" pitchFamily="18" charset="-128"/>
              <a:cs typeface="+mn-cs"/>
            </a:rPr>
            <a:t>職員の総勤務時間数</a:t>
          </a:r>
          <a:r>
            <a:rPr lang="ja-JP" altLang="en-US" sz="900" b="1">
              <a:solidFill>
                <a:srgbClr val="FF0000"/>
              </a:solidFill>
              <a:effectLst/>
              <a:latin typeface="ＭＳ Ｐ明朝" panose="02020600040205080304" pitchFamily="18" charset="-128"/>
              <a:ea typeface="ＭＳ Ｐ明朝" panose="02020600040205080304" pitchFamily="18" charset="-128"/>
              <a:cs typeface="+mn-cs"/>
            </a:rPr>
            <a:t>（ア）・（イ）</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暦月ごとに該当する全ての職員の勤務延時間数（勤務表上、当該事業に係るサービス提供に従事する時間として明確に位置</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付けられている時間に限る。）を合計してください。勤務延時間数の考え方は以下のとおりです。</a:t>
          </a:r>
        </a:p>
        <a:p>
          <a:r>
            <a:rPr lang="ja-JP" altLang="en-US" sz="900" b="1">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b="1">
              <a:solidFill>
                <a:sysClr val="windowText" lastClr="000000"/>
              </a:solidFill>
              <a:effectLst/>
              <a:latin typeface="ＭＳ Ｐ明朝" panose="02020600040205080304" pitchFamily="18" charset="-128"/>
              <a:ea typeface="ＭＳ Ｐ明朝" panose="02020600040205080304" pitchFamily="18" charset="-128"/>
              <a:cs typeface="+mn-cs"/>
            </a:rPr>
            <a:t>＜雇用形態が常勤の職員＞</a:t>
          </a: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介護保険制度における基準上も常勤の取扱いとなり、暦月で１月を超える休暇等がある場合を除き、当該職員の当該月に係る勤務延時間数は【Ａ】の時間数と同じとなります。（当該月における実際の勤務時間数の合計が【Ａ】の時間数を超えていた場合であっても、【Ａ】の時間数までが上限となります。）</a:t>
          </a: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ただし、雇用形態が常勤であっても、週３２時間（育児・介護休業法の所定労働時間の短縮措置の対象者は週３０時間）を下回る場合は、以下の雇用形態が常勤以外（非常勤等）の職員と同様に取り扱います。</a:t>
          </a:r>
        </a:p>
        <a:p>
          <a:r>
            <a:rPr lang="ja-JP" altLang="en-US" sz="900" b="1">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b="1">
              <a:solidFill>
                <a:sysClr val="windowText" lastClr="000000"/>
              </a:solidFill>
              <a:effectLst/>
              <a:latin typeface="ＭＳ Ｐ明朝" panose="02020600040205080304" pitchFamily="18" charset="-128"/>
              <a:ea typeface="ＭＳ Ｐ明朝" panose="02020600040205080304" pitchFamily="18" charset="-128"/>
              <a:cs typeface="+mn-cs"/>
            </a:rPr>
            <a:t>＜雇用形態が常勤以外（非常勤等）の職員＞</a:t>
          </a:r>
        </a:p>
        <a:p>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①　当該職員の当該月に係る勤務延時間数（休暇や出張等の時間は含めない。）が【Ａ】の時間数に達している場合、介護保険制度における基準上は常勤の取扱いとなり、</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【Ａ】の時間数と同じとなります。</a:t>
          </a:r>
        </a:p>
        <a:p>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②　①で【Ａ】の時間数に達していない場合、介護保険制度における基準上も非常勤の取扱いとなり、当該職員の当該月に係る勤務延時間数（休暇や出張等の時間は含め</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ない。）がそのまま勤務延時間数となります。</a:t>
          </a:r>
        </a:p>
        <a:p>
          <a:pPr algn="l"/>
          <a:endParaRPr kumimoji="1" lang="ja-JP" altLang="en-US" sz="900">
            <a:solidFill>
              <a:sysClr val="windowText" lastClr="000000"/>
            </a:solidFill>
            <a:latin typeface="ＭＳ Ｐ明朝" panose="02020600040205080304" pitchFamily="18" charset="-128"/>
            <a:ea typeface="ＭＳ Ｐ明朝" panose="02020600040205080304" pitchFamily="18" charset="-128"/>
          </a:endParaRPr>
        </a:p>
      </xdr:txBody>
    </xdr:sp>
    <xdr:clientData/>
  </xdr:twoCellAnchor>
  <xdr:twoCellAnchor>
    <xdr:from>
      <xdr:col>12</xdr:col>
      <xdr:colOff>89535</xdr:colOff>
      <xdr:row>22</xdr:row>
      <xdr:rowOff>38100</xdr:rowOff>
    </xdr:from>
    <xdr:to>
      <xdr:col>12</xdr:col>
      <xdr:colOff>89535</xdr:colOff>
      <xdr:row>24</xdr:row>
      <xdr:rowOff>161925</xdr:rowOff>
    </xdr:to>
    <xdr:sp macro="" textlink="">
      <xdr:nvSpPr>
        <xdr:cNvPr id="4" name="Line 15">
          <a:extLst>
            <a:ext uri="{FF2B5EF4-FFF2-40B4-BE49-F238E27FC236}">
              <a16:creationId xmlns:a16="http://schemas.microsoft.com/office/drawing/2014/main" id="{81F2F05E-C1BD-49BA-AEF7-18D3C04F60CE}"/>
            </a:ext>
          </a:extLst>
        </xdr:cNvPr>
        <xdr:cNvSpPr>
          <a:spLocks noChangeShapeType="1"/>
        </xdr:cNvSpPr>
      </xdr:nvSpPr>
      <xdr:spPr bwMode="auto">
        <a:xfrm>
          <a:off x="6414135" y="7780020"/>
          <a:ext cx="0" cy="55054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14</xdr:col>
      <xdr:colOff>87630</xdr:colOff>
      <xdr:row>22</xdr:row>
      <xdr:rowOff>38100</xdr:rowOff>
    </xdr:from>
    <xdr:to>
      <xdr:col>14</xdr:col>
      <xdr:colOff>87630</xdr:colOff>
      <xdr:row>24</xdr:row>
      <xdr:rowOff>161925</xdr:rowOff>
    </xdr:to>
    <xdr:sp macro="" textlink="">
      <xdr:nvSpPr>
        <xdr:cNvPr id="5" name="Line 18">
          <a:extLst>
            <a:ext uri="{FF2B5EF4-FFF2-40B4-BE49-F238E27FC236}">
              <a16:creationId xmlns:a16="http://schemas.microsoft.com/office/drawing/2014/main" id="{B3684E23-EF0F-4ED9-8E6A-5D309B94A8F4}"/>
            </a:ext>
          </a:extLst>
        </xdr:cNvPr>
        <xdr:cNvSpPr>
          <a:spLocks noChangeShapeType="1"/>
        </xdr:cNvSpPr>
      </xdr:nvSpPr>
      <xdr:spPr bwMode="auto">
        <a:xfrm>
          <a:off x="7326630" y="7780020"/>
          <a:ext cx="0" cy="55054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10</xdr:col>
      <xdr:colOff>325755</xdr:colOff>
      <xdr:row>32</xdr:row>
      <xdr:rowOff>110490</xdr:rowOff>
    </xdr:from>
    <xdr:to>
      <xdr:col>13</xdr:col>
      <xdr:colOff>89535</xdr:colOff>
      <xdr:row>32</xdr:row>
      <xdr:rowOff>110490</xdr:rowOff>
    </xdr:to>
    <xdr:sp macro="" textlink="">
      <xdr:nvSpPr>
        <xdr:cNvPr id="6" name="Line 1">
          <a:extLst>
            <a:ext uri="{FF2B5EF4-FFF2-40B4-BE49-F238E27FC236}">
              <a16:creationId xmlns:a16="http://schemas.microsoft.com/office/drawing/2014/main" id="{31276211-A64E-4CC4-9369-6A9872A7A2F4}"/>
            </a:ext>
          </a:extLst>
        </xdr:cNvPr>
        <xdr:cNvSpPr>
          <a:spLocks noChangeShapeType="1"/>
        </xdr:cNvSpPr>
      </xdr:nvSpPr>
      <xdr:spPr bwMode="auto">
        <a:xfrm>
          <a:off x="5674995" y="9986010"/>
          <a:ext cx="100584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xdr:colOff>
      <xdr:row>5</xdr:row>
      <xdr:rowOff>0</xdr:rowOff>
    </xdr:from>
    <xdr:to>
      <xdr:col>16</xdr:col>
      <xdr:colOff>1</xdr:colOff>
      <xdr:row>6</xdr:row>
      <xdr:rowOff>0</xdr:rowOff>
    </xdr:to>
    <xdr:sp macro="" textlink="">
      <xdr:nvSpPr>
        <xdr:cNvPr id="2" name="Text Box 8">
          <a:extLst>
            <a:ext uri="{FF2B5EF4-FFF2-40B4-BE49-F238E27FC236}">
              <a16:creationId xmlns:a16="http://schemas.microsoft.com/office/drawing/2014/main" id="{2AD5DA00-3D57-4B47-A5C8-4DE2B9BFC085}"/>
            </a:ext>
          </a:extLst>
        </xdr:cNvPr>
        <xdr:cNvSpPr txBox="1">
          <a:spLocks noChangeArrowheads="1"/>
        </xdr:cNvSpPr>
      </xdr:nvSpPr>
      <xdr:spPr bwMode="auto">
        <a:xfrm>
          <a:off x="419101" y="3848100"/>
          <a:ext cx="7734300" cy="220980"/>
        </a:xfrm>
        <a:prstGeom prst="rect">
          <a:avLst/>
        </a:prstGeom>
        <a:solidFill>
          <a:srgbClr xmlns:mc="http://schemas.openxmlformats.org/markup-compatibility/2006" xmlns:a14="http://schemas.microsoft.com/office/drawing/2010/main" val="333399" mc:Ignorable="a14" a14:legacySpreadsheetColorIndex="62"/>
        </a:solidFill>
        <a:ln w="9525">
          <a:solidFill>
            <a:srgbClr xmlns:mc="http://schemas.openxmlformats.org/markup-compatibility/2006" xmlns:a14="http://schemas.microsoft.com/office/drawing/2010/main" val="FFFFFF" mc:Ignorable="a14" a14:legacySpreadsheetColorIndex="9"/>
          </a:solidFill>
          <a:miter lim="800000"/>
          <a:headEnd/>
          <a:tailEnd/>
        </a:ln>
      </xdr:spPr>
      <xdr:txBody>
        <a:bodyPr vertOverflow="clip" wrap="square" lIns="27432" tIns="18288" rIns="0" bIns="18288" anchor="ctr" upright="1"/>
        <a:lstStyle/>
        <a:p>
          <a:pPr algn="l" rtl="0">
            <a:lnSpc>
              <a:spcPts val="1000"/>
            </a:lnSpc>
            <a:defRPr sz="1000"/>
          </a:pPr>
          <a:r>
            <a:rPr lang="ja-JP" altLang="en-US" sz="1000" b="0" i="0" u="none" strike="noStrike" baseline="0">
              <a:solidFill>
                <a:srgbClr val="FFFFFF"/>
              </a:solidFill>
              <a:latin typeface="ＭＳ Ｐゴシック"/>
              <a:ea typeface="ＭＳ Ｐゴシック"/>
            </a:rPr>
            <a:t>（注）新規事業所等は、下表のうち３月分の欄を使用して計算してください。</a:t>
          </a:r>
        </a:p>
      </xdr:txBody>
    </xdr:sp>
    <xdr:clientData/>
  </xdr:twoCellAnchor>
  <xdr:twoCellAnchor>
    <xdr:from>
      <xdr:col>12</xdr:col>
      <xdr:colOff>43815</xdr:colOff>
      <xdr:row>37</xdr:row>
      <xdr:rowOff>74295</xdr:rowOff>
    </xdr:from>
    <xdr:to>
      <xdr:col>12</xdr:col>
      <xdr:colOff>198120</xdr:colOff>
      <xdr:row>38</xdr:row>
      <xdr:rowOff>160020</xdr:rowOff>
    </xdr:to>
    <xdr:sp macro="" textlink="">
      <xdr:nvSpPr>
        <xdr:cNvPr id="3" name="AutoShape 21">
          <a:extLst>
            <a:ext uri="{FF2B5EF4-FFF2-40B4-BE49-F238E27FC236}">
              <a16:creationId xmlns:a16="http://schemas.microsoft.com/office/drawing/2014/main" id="{71D0F6E5-0F45-4AA1-BA0D-48FFE43E54E0}"/>
            </a:ext>
          </a:extLst>
        </xdr:cNvPr>
        <xdr:cNvSpPr>
          <a:spLocks noChangeArrowheads="1"/>
        </xdr:cNvSpPr>
      </xdr:nvSpPr>
      <xdr:spPr bwMode="auto">
        <a:xfrm>
          <a:off x="6368415" y="11016615"/>
          <a:ext cx="154305" cy="299085"/>
        </a:xfrm>
        <a:prstGeom prst="downArrow">
          <a:avLst>
            <a:gd name="adj1" fmla="val 50000"/>
            <a:gd name="adj2" fmla="val 40789"/>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0</xdr:colOff>
      <xdr:row>3</xdr:row>
      <xdr:rowOff>0</xdr:rowOff>
    </xdr:from>
    <xdr:to>
      <xdr:col>17</xdr:col>
      <xdr:colOff>0</xdr:colOff>
      <xdr:row>4</xdr:row>
      <xdr:rowOff>0</xdr:rowOff>
    </xdr:to>
    <xdr:sp macro="" textlink="">
      <xdr:nvSpPr>
        <xdr:cNvPr id="4" name="正方形/長方形 3">
          <a:extLst>
            <a:ext uri="{FF2B5EF4-FFF2-40B4-BE49-F238E27FC236}">
              <a16:creationId xmlns:a16="http://schemas.microsoft.com/office/drawing/2014/main" id="{B14D4114-61A3-4F55-9B69-3AB21B1C759D}"/>
            </a:ext>
          </a:extLst>
        </xdr:cNvPr>
        <xdr:cNvSpPr/>
      </xdr:nvSpPr>
      <xdr:spPr>
        <a:xfrm>
          <a:off x="0" y="1333500"/>
          <a:ext cx="8534400" cy="243840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～～記載に当たって事前にご確認ください～～</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b="1">
              <a:solidFill>
                <a:srgbClr val="FF0000"/>
              </a:solidFill>
              <a:effectLst/>
              <a:latin typeface="ＭＳ Ｐ明朝" panose="02020600040205080304" pitchFamily="18" charset="-128"/>
              <a:ea typeface="ＭＳ Ｐ明朝" panose="02020600040205080304" pitchFamily="18" charset="-128"/>
              <a:cs typeface="+mn-cs"/>
            </a:rPr>
            <a:t>・常勤職員の勤務時間</a:t>
          </a:r>
          <a:r>
            <a:rPr lang="en-US" altLang="ja-JP" sz="900" b="1">
              <a:solidFill>
                <a:srgbClr val="FF0000"/>
              </a:solidFill>
              <a:effectLst/>
              <a:latin typeface="ＭＳ Ｐ明朝" panose="02020600040205080304" pitchFamily="18" charset="-128"/>
              <a:ea typeface="ＭＳ Ｐ明朝" panose="02020600040205080304" pitchFamily="18" charset="-128"/>
              <a:cs typeface="+mn-cs"/>
            </a:rPr>
            <a:t>【</a:t>
          </a:r>
          <a:r>
            <a:rPr lang="ja-JP" altLang="ja-JP" sz="900" b="1">
              <a:solidFill>
                <a:srgbClr val="FF0000"/>
              </a:solidFill>
              <a:effectLst/>
              <a:latin typeface="ＭＳ Ｐ明朝" panose="02020600040205080304" pitchFamily="18" charset="-128"/>
              <a:ea typeface="ＭＳ Ｐ明朝" panose="02020600040205080304" pitchFamily="18" charset="-128"/>
              <a:cs typeface="+mn-cs"/>
            </a:rPr>
            <a:t>Ａ】</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当該事業所において</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（就業規則上）</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定められている常勤</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職員（一人）</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が勤務すべき一月当たりの時間数を</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ご</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記入ください。例：</a:t>
          </a:r>
          <a:r>
            <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rPr>
            <a:t>160</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時間</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endParaRPr lang="ja-JP" altLang="ja-JP" sz="5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b="1">
              <a:solidFill>
                <a:srgbClr val="FF0000"/>
              </a:solidFill>
              <a:effectLst/>
              <a:latin typeface="ＭＳ Ｐ明朝" panose="02020600040205080304" pitchFamily="18" charset="-128"/>
              <a:ea typeface="ＭＳ Ｐ明朝" panose="02020600040205080304" pitchFamily="18" charset="-128"/>
              <a:cs typeface="+mn-cs"/>
            </a:rPr>
            <a:t>・○○</a:t>
          </a:r>
          <a:r>
            <a:rPr lang="ja-JP" altLang="ja-JP" sz="900" b="1">
              <a:solidFill>
                <a:srgbClr val="FF0000"/>
              </a:solidFill>
              <a:effectLst/>
              <a:latin typeface="ＭＳ Ｐ明朝" panose="02020600040205080304" pitchFamily="18" charset="-128"/>
              <a:ea typeface="ＭＳ Ｐ明朝" panose="02020600040205080304" pitchFamily="18" charset="-128"/>
              <a:cs typeface="+mn-cs"/>
            </a:rPr>
            <a:t>職員の総勤務時間数</a:t>
          </a:r>
          <a:r>
            <a:rPr lang="ja-JP" altLang="en-US" sz="900" b="1">
              <a:solidFill>
                <a:srgbClr val="FF0000"/>
              </a:solidFill>
              <a:effectLst/>
              <a:latin typeface="ＭＳ Ｐ明朝" panose="02020600040205080304" pitchFamily="18" charset="-128"/>
              <a:ea typeface="ＭＳ Ｐ明朝" panose="02020600040205080304" pitchFamily="18" charset="-128"/>
              <a:cs typeface="+mn-cs"/>
            </a:rPr>
            <a:t>（ア）・（イ）</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暦月ごとに該当する全ての職員の勤務延時間数（勤務表上、当該事業に係るサービス提供に従事する時間として明確に位置</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付けられている時間に限る。）を合計してください。勤務延時間数の考え方は以下のとおりです。</a:t>
          </a:r>
        </a:p>
        <a:p>
          <a:r>
            <a:rPr lang="ja-JP" altLang="en-US" sz="900" b="1">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b="1">
              <a:solidFill>
                <a:sysClr val="windowText" lastClr="000000"/>
              </a:solidFill>
              <a:effectLst/>
              <a:latin typeface="ＭＳ Ｐ明朝" panose="02020600040205080304" pitchFamily="18" charset="-128"/>
              <a:ea typeface="ＭＳ Ｐ明朝" panose="02020600040205080304" pitchFamily="18" charset="-128"/>
              <a:cs typeface="+mn-cs"/>
            </a:rPr>
            <a:t>＜雇用形態が常勤の職員＞</a:t>
          </a: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介護保険制度における基準上も常勤の取扱いとなり、暦月で１月を超える休暇等がある場合を除き、当該職員の当該月に係る勤務延時間数は【Ａ】の時間数と同じとなります。（当該月における実際の勤務時間数の合計が【Ａ】の時間数を超えていた場合であっても、【Ａ】の時間数までが上限となります。）</a:t>
          </a: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ただし、雇用形態が常勤であっても、週３２時間（育児・介護休業法の所定労働時間の短縮措置の対象者は週３０時間）を下回る場合は、以下の雇用形態が常勤以外（非常勤等）の職員と同様に取り扱います。</a:t>
          </a:r>
        </a:p>
        <a:p>
          <a:r>
            <a:rPr lang="ja-JP" altLang="en-US" sz="900" b="1">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b="1">
              <a:solidFill>
                <a:sysClr val="windowText" lastClr="000000"/>
              </a:solidFill>
              <a:effectLst/>
              <a:latin typeface="ＭＳ Ｐ明朝" panose="02020600040205080304" pitchFamily="18" charset="-128"/>
              <a:ea typeface="ＭＳ Ｐ明朝" panose="02020600040205080304" pitchFamily="18" charset="-128"/>
              <a:cs typeface="+mn-cs"/>
            </a:rPr>
            <a:t>＜雇用形態が常勤以外（非常勤等）の職員＞</a:t>
          </a:r>
        </a:p>
        <a:p>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①　当該職員の当該月に係る勤務延時間数（休暇や出張等の時間は含めない。）が【Ａ】の時間数に達している場合、介護保険制度における基準上は常勤の取扱いとなり、</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【Ａ】の時間数と同じとなります。</a:t>
          </a:r>
        </a:p>
        <a:p>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②　①で【Ａ】の時間数に達していない場合、介護保険制度における基準上も非常勤の取扱いとなり、当該職員の当該月に係る勤務延時間数（休暇や出張等の時間は含め</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ない。）がそのまま勤務延時間数となります。</a:t>
          </a:r>
        </a:p>
        <a:p>
          <a:pPr algn="l"/>
          <a:endParaRPr kumimoji="1" lang="ja-JP" altLang="en-US" sz="900">
            <a:solidFill>
              <a:sysClr val="windowText" lastClr="000000"/>
            </a:solidFill>
            <a:latin typeface="ＭＳ Ｐ明朝" panose="02020600040205080304" pitchFamily="18" charset="-128"/>
            <a:ea typeface="ＭＳ Ｐ明朝" panose="02020600040205080304" pitchFamily="18" charset="-128"/>
          </a:endParaRPr>
        </a:p>
      </xdr:txBody>
    </xdr:sp>
    <xdr:clientData/>
  </xdr:twoCellAnchor>
  <xdr:twoCellAnchor>
    <xdr:from>
      <xdr:col>12</xdr:col>
      <xdr:colOff>89535</xdr:colOff>
      <xdr:row>22</xdr:row>
      <xdr:rowOff>38100</xdr:rowOff>
    </xdr:from>
    <xdr:to>
      <xdr:col>12</xdr:col>
      <xdr:colOff>89535</xdr:colOff>
      <xdr:row>24</xdr:row>
      <xdr:rowOff>161925</xdr:rowOff>
    </xdr:to>
    <xdr:sp macro="" textlink="">
      <xdr:nvSpPr>
        <xdr:cNvPr id="5" name="Line 15">
          <a:extLst>
            <a:ext uri="{FF2B5EF4-FFF2-40B4-BE49-F238E27FC236}">
              <a16:creationId xmlns:a16="http://schemas.microsoft.com/office/drawing/2014/main" id="{2B37E95A-BA6C-4A45-9D47-F97EDF5CDF59}"/>
            </a:ext>
          </a:extLst>
        </xdr:cNvPr>
        <xdr:cNvSpPr>
          <a:spLocks noChangeShapeType="1"/>
        </xdr:cNvSpPr>
      </xdr:nvSpPr>
      <xdr:spPr bwMode="auto">
        <a:xfrm>
          <a:off x="6414135" y="7780020"/>
          <a:ext cx="0" cy="55054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14</xdr:col>
      <xdr:colOff>87630</xdr:colOff>
      <xdr:row>22</xdr:row>
      <xdr:rowOff>38100</xdr:rowOff>
    </xdr:from>
    <xdr:to>
      <xdr:col>14</xdr:col>
      <xdr:colOff>87630</xdr:colOff>
      <xdr:row>24</xdr:row>
      <xdr:rowOff>161925</xdr:rowOff>
    </xdr:to>
    <xdr:sp macro="" textlink="">
      <xdr:nvSpPr>
        <xdr:cNvPr id="6" name="Line 18">
          <a:extLst>
            <a:ext uri="{FF2B5EF4-FFF2-40B4-BE49-F238E27FC236}">
              <a16:creationId xmlns:a16="http://schemas.microsoft.com/office/drawing/2014/main" id="{A2F9B5A4-8E64-4EAA-BDB7-9CAE6F801A56}"/>
            </a:ext>
          </a:extLst>
        </xdr:cNvPr>
        <xdr:cNvSpPr>
          <a:spLocks noChangeShapeType="1"/>
        </xdr:cNvSpPr>
      </xdr:nvSpPr>
      <xdr:spPr bwMode="auto">
        <a:xfrm>
          <a:off x="7326630" y="7780020"/>
          <a:ext cx="0" cy="55054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10</xdr:col>
      <xdr:colOff>325755</xdr:colOff>
      <xdr:row>32</xdr:row>
      <xdr:rowOff>110490</xdr:rowOff>
    </xdr:from>
    <xdr:to>
      <xdr:col>13</xdr:col>
      <xdr:colOff>89535</xdr:colOff>
      <xdr:row>32</xdr:row>
      <xdr:rowOff>110490</xdr:rowOff>
    </xdr:to>
    <xdr:sp macro="" textlink="">
      <xdr:nvSpPr>
        <xdr:cNvPr id="7" name="Line 1">
          <a:extLst>
            <a:ext uri="{FF2B5EF4-FFF2-40B4-BE49-F238E27FC236}">
              <a16:creationId xmlns:a16="http://schemas.microsoft.com/office/drawing/2014/main" id="{540DE3F4-79C2-4D1C-A45A-BF80C7DCD18F}"/>
            </a:ext>
          </a:extLst>
        </xdr:cNvPr>
        <xdr:cNvSpPr>
          <a:spLocks noChangeShapeType="1"/>
        </xdr:cNvSpPr>
      </xdr:nvSpPr>
      <xdr:spPr bwMode="auto">
        <a:xfrm>
          <a:off x="5674995" y="9986010"/>
          <a:ext cx="100584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514350</xdr:colOff>
      <xdr:row>2</xdr:row>
      <xdr:rowOff>9525</xdr:rowOff>
    </xdr:from>
    <xdr:to>
      <xdr:col>5</xdr:col>
      <xdr:colOff>1085850</xdr:colOff>
      <xdr:row>6</xdr:row>
      <xdr:rowOff>85725</xdr:rowOff>
    </xdr:to>
    <xdr:sp macro="" textlink="">
      <xdr:nvSpPr>
        <xdr:cNvPr id="2" name="正方形/長方形 1">
          <a:extLst>
            <a:ext uri="{FF2B5EF4-FFF2-40B4-BE49-F238E27FC236}">
              <a16:creationId xmlns:a16="http://schemas.microsoft.com/office/drawing/2014/main" id="{6A067AD3-D207-464B-AB0B-29E774A86E1B}"/>
            </a:ext>
          </a:extLst>
        </xdr:cNvPr>
        <xdr:cNvSpPr/>
      </xdr:nvSpPr>
      <xdr:spPr>
        <a:xfrm>
          <a:off x="4349115" y="373380"/>
          <a:ext cx="6343650" cy="8001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133350</xdr:colOff>
      <xdr:row>68</xdr:row>
      <xdr:rowOff>219075</xdr:rowOff>
    </xdr:from>
    <xdr:to>
      <xdr:col>16</xdr:col>
      <xdr:colOff>19050</xdr:colOff>
      <xdr:row>78</xdr:row>
      <xdr:rowOff>19050</xdr:rowOff>
    </xdr:to>
    <xdr:sp macro="" textlink="">
      <xdr:nvSpPr>
        <xdr:cNvPr id="2" name="正方形/長方形 1">
          <a:extLst>
            <a:ext uri="{FF2B5EF4-FFF2-40B4-BE49-F238E27FC236}">
              <a16:creationId xmlns:a16="http://schemas.microsoft.com/office/drawing/2014/main" id="{55EF9CD2-8FFB-4CA6-B48C-73FAB8C697C8}"/>
            </a:ext>
          </a:extLst>
        </xdr:cNvPr>
        <xdr:cNvSpPr/>
      </xdr:nvSpPr>
      <xdr:spPr>
        <a:xfrm>
          <a:off x="224790" y="15257145"/>
          <a:ext cx="9705975" cy="217932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12700</xdr:colOff>
      <xdr:row>1</xdr:row>
      <xdr:rowOff>152400</xdr:rowOff>
    </xdr:from>
    <xdr:to>
      <xdr:col>3</xdr:col>
      <xdr:colOff>127000</xdr:colOff>
      <xdr:row>2</xdr:row>
      <xdr:rowOff>241300</xdr:rowOff>
    </xdr:to>
    <xdr:sp macro="" textlink="">
      <xdr:nvSpPr>
        <xdr:cNvPr id="2" name="正方形/長方形 1">
          <a:extLst>
            <a:ext uri="{FF2B5EF4-FFF2-40B4-BE49-F238E27FC236}">
              <a16:creationId xmlns:a16="http://schemas.microsoft.com/office/drawing/2014/main" id="{2A4CC55E-3308-44F6-BAF2-5BD86489D408}"/>
            </a:ext>
          </a:extLst>
        </xdr:cNvPr>
        <xdr:cNvSpPr/>
      </xdr:nvSpPr>
      <xdr:spPr>
        <a:xfrm>
          <a:off x="16510" y="400050"/>
          <a:ext cx="1162050" cy="340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B1:E91"/>
  <sheetViews>
    <sheetView view="pageBreakPreview" topLeftCell="A9" zoomScaleNormal="100" zoomScaleSheetLayoutView="100" workbookViewId="0">
      <selection activeCell="B2" sqref="B2:E2"/>
    </sheetView>
  </sheetViews>
  <sheetFormatPr defaultRowHeight="18.75" x14ac:dyDescent="0.4"/>
  <cols>
    <col min="1" max="1" width="1" customWidth="1"/>
    <col min="2" max="2" width="2" customWidth="1"/>
    <col min="3" max="3" width="16" customWidth="1"/>
    <col min="5" max="5" width="61.875" customWidth="1"/>
    <col min="6" max="6" width="1" customWidth="1"/>
  </cols>
  <sheetData>
    <row r="1" spans="2:5" ht="6" customHeight="1" thickBot="1" x14ac:dyDescent="0.45"/>
    <row r="2" spans="2:5" ht="48" customHeight="1" thickBot="1" x14ac:dyDescent="0.45">
      <c r="B2" s="586" t="s">
        <v>343</v>
      </c>
      <c r="C2" s="587"/>
      <c r="D2" s="587"/>
      <c r="E2" s="588"/>
    </row>
    <row r="3" spans="2:5" ht="6" customHeight="1" x14ac:dyDescent="0.4"/>
    <row r="4" spans="2:5" ht="36" customHeight="1" x14ac:dyDescent="0.4">
      <c r="B4" s="589" t="s">
        <v>347</v>
      </c>
      <c r="C4" s="589"/>
      <c r="D4" s="589"/>
      <c r="E4" s="589"/>
    </row>
    <row r="5" spans="2:5" x14ac:dyDescent="0.4">
      <c r="B5" s="590" t="s">
        <v>348</v>
      </c>
      <c r="C5" s="590"/>
      <c r="D5" s="590"/>
      <c r="E5" s="590"/>
    </row>
    <row r="6" spans="2:5" x14ac:dyDescent="0.4">
      <c r="B6" s="590" t="s">
        <v>349</v>
      </c>
      <c r="C6" s="590"/>
      <c r="D6" s="590"/>
      <c r="E6" s="590"/>
    </row>
    <row r="7" spans="2:5" x14ac:dyDescent="0.4">
      <c r="B7" s="590" t="s">
        <v>350</v>
      </c>
      <c r="C7" s="590"/>
      <c r="D7" s="590"/>
      <c r="E7" s="590"/>
    </row>
    <row r="8" spans="2:5" ht="6" customHeight="1" x14ac:dyDescent="0.4"/>
    <row r="9" spans="2:5" s="159" customFormat="1" ht="27.6" customHeight="1" thickBot="1" x14ac:dyDescent="0.45">
      <c r="B9" s="594" t="s">
        <v>126</v>
      </c>
      <c r="C9" s="594"/>
      <c r="D9" s="594"/>
      <c r="E9" s="594"/>
    </row>
    <row r="10" spans="2:5" s="160" customFormat="1" ht="24" customHeight="1" thickBot="1" x14ac:dyDescent="0.45">
      <c r="B10" s="595" t="s">
        <v>1014</v>
      </c>
      <c r="C10" s="596"/>
      <c r="D10" s="596"/>
      <c r="E10" s="597"/>
    </row>
    <row r="11" spans="2:5" ht="6" customHeight="1" x14ac:dyDescent="0.4"/>
    <row r="12" spans="2:5" s="159" customFormat="1" ht="27.6" customHeight="1" thickBot="1" x14ac:dyDescent="0.45">
      <c r="B12" s="594" t="s">
        <v>125</v>
      </c>
      <c r="C12" s="594"/>
      <c r="D12" s="594"/>
      <c r="E12" s="594"/>
    </row>
    <row r="13" spans="2:5" s="160" customFormat="1" ht="24" customHeight="1" x14ac:dyDescent="0.4">
      <c r="B13" s="591" t="s">
        <v>1013</v>
      </c>
      <c r="C13" s="592"/>
      <c r="D13" s="592"/>
      <c r="E13" s="593"/>
    </row>
    <row r="14" spans="2:5" s="160" customFormat="1" ht="24" customHeight="1" thickBot="1" x14ac:dyDescent="0.45">
      <c r="B14" s="520"/>
      <c r="C14" s="584" t="s">
        <v>344</v>
      </c>
      <c r="D14" s="584"/>
      <c r="E14" s="585"/>
    </row>
    <row r="15" spans="2:5" s="160" customFormat="1" ht="24" customHeight="1" x14ac:dyDescent="0.4">
      <c r="B15" s="591" t="s">
        <v>1015</v>
      </c>
      <c r="C15" s="592"/>
      <c r="D15" s="592"/>
      <c r="E15" s="593"/>
    </row>
    <row r="16" spans="2:5" s="160" customFormat="1" ht="24" customHeight="1" thickBot="1" x14ac:dyDescent="0.45">
      <c r="B16" s="520"/>
      <c r="C16" s="584" t="s">
        <v>345</v>
      </c>
      <c r="D16" s="584"/>
      <c r="E16" s="585"/>
    </row>
    <row r="17" spans="2:5" ht="6" customHeight="1" x14ac:dyDescent="0.4"/>
    <row r="18" spans="2:5" s="159" customFormat="1" ht="27.6" customHeight="1" thickBot="1" x14ac:dyDescent="0.45">
      <c r="B18" s="594" t="s">
        <v>346</v>
      </c>
      <c r="C18" s="594"/>
      <c r="D18" s="594"/>
      <c r="E18" s="594"/>
    </row>
    <row r="19" spans="2:5" s="160" customFormat="1" ht="24" customHeight="1" x14ac:dyDescent="0.4">
      <c r="B19" s="600" t="s">
        <v>0</v>
      </c>
      <c r="C19" s="601"/>
      <c r="D19" s="601"/>
      <c r="E19" s="602"/>
    </row>
    <row r="20" spans="2:5" s="160" customFormat="1" ht="24" customHeight="1" x14ac:dyDescent="0.4">
      <c r="B20" s="521"/>
      <c r="C20" s="598" t="s">
        <v>1016</v>
      </c>
      <c r="D20" s="598"/>
      <c r="E20" s="599"/>
    </row>
    <row r="21" spans="2:5" s="160" customFormat="1" ht="24" customHeight="1" thickBot="1" x14ac:dyDescent="0.45">
      <c r="B21" s="520"/>
      <c r="C21" s="584" t="s">
        <v>112</v>
      </c>
      <c r="D21" s="584"/>
      <c r="E21" s="585"/>
    </row>
    <row r="22" spans="2:5" s="160" customFormat="1" ht="6" customHeight="1" thickBot="1" x14ac:dyDescent="0.45"/>
    <row r="23" spans="2:5" s="160" customFormat="1" ht="24" customHeight="1" thickBot="1" x14ac:dyDescent="0.45">
      <c r="B23" s="581" t="s">
        <v>352</v>
      </c>
      <c r="C23" s="582"/>
      <c r="D23" s="582"/>
      <c r="E23" s="583"/>
    </row>
    <row r="24" spans="2:5" s="160" customFormat="1" ht="6" customHeight="1" thickBot="1" x14ac:dyDescent="0.45"/>
    <row r="25" spans="2:5" s="160" customFormat="1" ht="24" customHeight="1" thickBot="1" x14ac:dyDescent="0.45">
      <c r="B25" s="581" t="s">
        <v>1045</v>
      </c>
      <c r="C25" s="582"/>
      <c r="D25" s="582"/>
      <c r="E25" s="583"/>
    </row>
    <row r="26" spans="2:5" s="160" customFormat="1" ht="6" customHeight="1" thickBot="1" x14ac:dyDescent="0.45"/>
    <row r="27" spans="2:5" s="160" customFormat="1" ht="24" customHeight="1" thickBot="1" x14ac:dyDescent="0.45">
      <c r="B27" s="581" t="s">
        <v>1046</v>
      </c>
      <c r="C27" s="582"/>
      <c r="D27" s="582"/>
      <c r="E27" s="583"/>
    </row>
    <row r="28" spans="2:5" s="160" customFormat="1" ht="6" customHeight="1" thickBot="1" x14ac:dyDescent="0.45"/>
    <row r="29" spans="2:5" s="160" customFormat="1" ht="24" customHeight="1" x14ac:dyDescent="0.4">
      <c r="B29" s="600" t="s">
        <v>1</v>
      </c>
      <c r="C29" s="601"/>
      <c r="D29" s="601"/>
      <c r="E29" s="602"/>
    </row>
    <row r="30" spans="2:5" s="160" customFormat="1" ht="24" customHeight="1" x14ac:dyDescent="0.4">
      <c r="B30" s="521"/>
      <c r="C30" s="598" t="s">
        <v>1017</v>
      </c>
      <c r="D30" s="598"/>
      <c r="E30" s="599"/>
    </row>
    <row r="31" spans="2:5" s="160" customFormat="1" ht="24" customHeight="1" x14ac:dyDescent="0.4">
      <c r="B31" s="521"/>
      <c r="C31" s="598" t="s">
        <v>3</v>
      </c>
      <c r="D31" s="598"/>
      <c r="E31" s="599"/>
    </row>
    <row r="32" spans="2:5" s="160" customFormat="1" ht="24" customHeight="1" thickBot="1" x14ac:dyDescent="0.45">
      <c r="B32" s="520"/>
      <c r="C32" s="584" t="s">
        <v>2</v>
      </c>
      <c r="D32" s="584"/>
      <c r="E32" s="585"/>
    </row>
    <row r="33" spans="2:5" s="160" customFormat="1" ht="6" customHeight="1" thickBot="1" x14ac:dyDescent="0.45"/>
    <row r="34" spans="2:5" s="160" customFormat="1" ht="24" customHeight="1" x14ac:dyDescent="0.4">
      <c r="B34" s="600" t="s">
        <v>5</v>
      </c>
      <c r="C34" s="601"/>
      <c r="D34" s="601"/>
      <c r="E34" s="602"/>
    </row>
    <row r="35" spans="2:5" s="160" customFormat="1" ht="24" customHeight="1" x14ac:dyDescent="0.4">
      <c r="B35" s="521"/>
      <c r="C35" s="598" t="s">
        <v>1018</v>
      </c>
      <c r="D35" s="598"/>
      <c r="E35" s="599"/>
    </row>
    <row r="36" spans="2:5" s="160" customFormat="1" ht="24" customHeight="1" x14ac:dyDescent="0.4">
      <c r="B36" s="521"/>
      <c r="C36" s="598" t="s">
        <v>3</v>
      </c>
      <c r="D36" s="598"/>
      <c r="E36" s="599"/>
    </row>
    <row r="37" spans="2:5" s="160" customFormat="1" ht="24" customHeight="1" thickBot="1" x14ac:dyDescent="0.45">
      <c r="B37" s="520"/>
      <c r="C37" s="584" t="s">
        <v>2</v>
      </c>
      <c r="D37" s="584"/>
      <c r="E37" s="585"/>
    </row>
    <row r="38" spans="2:5" s="160" customFormat="1" ht="6" customHeight="1" thickBot="1" x14ac:dyDescent="0.45"/>
    <row r="39" spans="2:5" s="160" customFormat="1" ht="24" customHeight="1" x14ac:dyDescent="0.4">
      <c r="B39" s="600" t="s">
        <v>4</v>
      </c>
      <c r="C39" s="601"/>
      <c r="D39" s="601"/>
      <c r="E39" s="602"/>
    </row>
    <row r="40" spans="2:5" s="160" customFormat="1" ht="42" customHeight="1" thickBot="1" x14ac:dyDescent="0.45">
      <c r="B40" s="520"/>
      <c r="C40" s="603" t="s">
        <v>6</v>
      </c>
      <c r="D40" s="603"/>
      <c r="E40" s="604"/>
    </row>
    <row r="41" spans="2:5" s="160" customFormat="1" ht="6" customHeight="1" thickBot="1" x14ac:dyDescent="0.45"/>
    <row r="42" spans="2:5" s="160" customFormat="1" ht="24" customHeight="1" x14ac:dyDescent="0.4">
      <c r="B42" s="600" t="s">
        <v>7</v>
      </c>
      <c r="C42" s="601"/>
      <c r="D42" s="601"/>
      <c r="E42" s="602"/>
    </row>
    <row r="43" spans="2:5" s="160" customFormat="1" ht="24" customHeight="1" x14ac:dyDescent="0.4">
      <c r="B43" s="521"/>
      <c r="C43" s="598" t="s">
        <v>1019</v>
      </c>
      <c r="D43" s="598"/>
      <c r="E43" s="599"/>
    </row>
    <row r="44" spans="2:5" s="160" customFormat="1" ht="24" customHeight="1" thickBot="1" x14ac:dyDescent="0.45">
      <c r="B44" s="520"/>
      <c r="C44" s="584" t="s">
        <v>114</v>
      </c>
      <c r="D44" s="584"/>
      <c r="E44" s="585"/>
    </row>
    <row r="45" spans="2:5" s="160" customFormat="1" ht="6" customHeight="1" thickBot="1" x14ac:dyDescent="0.45"/>
    <row r="46" spans="2:5" s="160" customFormat="1" ht="24" customHeight="1" thickBot="1" x14ac:dyDescent="0.45">
      <c r="B46" s="581" t="s">
        <v>353</v>
      </c>
      <c r="C46" s="582"/>
      <c r="D46" s="582"/>
      <c r="E46" s="583"/>
    </row>
    <row r="47" spans="2:5" s="160" customFormat="1" ht="6" customHeight="1" thickBot="1" x14ac:dyDescent="0.45"/>
    <row r="48" spans="2:5" s="160" customFormat="1" ht="24" customHeight="1" x14ac:dyDescent="0.4">
      <c r="B48" s="600" t="s">
        <v>1050</v>
      </c>
      <c r="C48" s="601"/>
      <c r="D48" s="601"/>
      <c r="E48" s="602"/>
    </row>
    <row r="49" spans="2:5" s="160" customFormat="1" ht="24" customHeight="1" x14ac:dyDescent="0.4">
      <c r="B49" s="521"/>
      <c r="C49" s="598" t="s">
        <v>1020</v>
      </c>
      <c r="D49" s="598"/>
      <c r="E49" s="599"/>
    </row>
    <row r="50" spans="2:5" s="160" customFormat="1" ht="24" customHeight="1" x14ac:dyDescent="0.4">
      <c r="B50" s="521"/>
      <c r="C50" s="598" t="s">
        <v>1019</v>
      </c>
      <c r="D50" s="598"/>
      <c r="E50" s="599"/>
    </row>
    <row r="51" spans="2:5" s="160" customFormat="1" ht="24" customHeight="1" x14ac:dyDescent="0.4">
      <c r="B51" s="521"/>
      <c r="C51" s="598" t="s">
        <v>8</v>
      </c>
      <c r="D51" s="598"/>
      <c r="E51" s="599"/>
    </row>
    <row r="52" spans="2:5" s="160" customFormat="1" ht="24" customHeight="1" x14ac:dyDescent="0.4">
      <c r="B52" s="521"/>
      <c r="C52" s="598" t="s">
        <v>9</v>
      </c>
      <c r="D52" s="598"/>
      <c r="E52" s="599"/>
    </row>
    <row r="53" spans="2:5" s="160" customFormat="1" ht="24" customHeight="1" thickBot="1" x14ac:dyDescent="0.45">
      <c r="B53" s="520"/>
      <c r="C53" s="584" t="s">
        <v>113</v>
      </c>
      <c r="D53" s="584"/>
      <c r="E53" s="585"/>
    </row>
    <row r="54" spans="2:5" s="160" customFormat="1" ht="6" customHeight="1" thickBot="1" x14ac:dyDescent="0.45"/>
    <row r="55" spans="2:5" s="160" customFormat="1" ht="24" customHeight="1" thickBot="1" x14ac:dyDescent="0.45">
      <c r="B55" s="581" t="s">
        <v>354</v>
      </c>
      <c r="C55" s="582"/>
      <c r="D55" s="582"/>
      <c r="E55" s="583"/>
    </row>
    <row r="56" spans="2:5" s="160" customFormat="1" ht="6" customHeight="1" thickBot="1" x14ac:dyDescent="0.45"/>
    <row r="57" spans="2:5" s="160" customFormat="1" ht="24" customHeight="1" x14ac:dyDescent="0.4">
      <c r="B57" s="600" t="s">
        <v>355</v>
      </c>
      <c r="C57" s="601"/>
      <c r="D57" s="601"/>
      <c r="E57" s="602"/>
    </row>
    <row r="58" spans="2:5" s="160" customFormat="1" ht="42" customHeight="1" thickBot="1" x14ac:dyDescent="0.45">
      <c r="B58" s="520"/>
      <c r="C58" s="605" t="s">
        <v>115</v>
      </c>
      <c r="D58" s="605"/>
      <c r="E58" s="606"/>
    </row>
    <row r="59" spans="2:5" s="160" customFormat="1" ht="6" customHeight="1" thickBot="1" x14ac:dyDescent="0.45"/>
    <row r="60" spans="2:5" s="160" customFormat="1" ht="24" customHeight="1" x14ac:dyDescent="0.4">
      <c r="B60" s="600" t="s">
        <v>10</v>
      </c>
      <c r="C60" s="601"/>
      <c r="D60" s="601"/>
      <c r="E60" s="602"/>
    </row>
    <row r="61" spans="2:5" s="160" customFormat="1" ht="24" customHeight="1" x14ac:dyDescent="0.4">
      <c r="B61" s="521"/>
      <c r="C61" s="598" t="s">
        <v>1021</v>
      </c>
      <c r="D61" s="598"/>
      <c r="E61" s="599"/>
    </row>
    <row r="62" spans="2:5" s="160" customFormat="1" ht="24" customHeight="1" thickBot="1" x14ac:dyDescent="0.45">
      <c r="B62" s="520"/>
      <c r="C62" s="584" t="s">
        <v>11</v>
      </c>
      <c r="D62" s="584"/>
      <c r="E62" s="585"/>
    </row>
    <row r="63" spans="2:5" s="160" customFormat="1" ht="6" customHeight="1" thickBot="1" x14ac:dyDescent="0.45"/>
    <row r="64" spans="2:5" s="160" customFormat="1" ht="24" customHeight="1" x14ac:dyDescent="0.4">
      <c r="B64" s="600" t="s">
        <v>12</v>
      </c>
      <c r="C64" s="601"/>
      <c r="D64" s="601"/>
      <c r="E64" s="602"/>
    </row>
    <row r="65" spans="2:5" s="160" customFormat="1" ht="24" customHeight="1" x14ac:dyDescent="0.4">
      <c r="B65" s="521"/>
      <c r="C65" s="598" t="s">
        <v>1022</v>
      </c>
      <c r="D65" s="598"/>
      <c r="E65" s="599"/>
    </row>
    <row r="66" spans="2:5" s="160" customFormat="1" ht="24" customHeight="1" x14ac:dyDescent="0.4">
      <c r="B66" s="521"/>
      <c r="C66" s="598" t="s">
        <v>1019</v>
      </c>
      <c r="D66" s="598"/>
      <c r="E66" s="599"/>
    </row>
    <row r="67" spans="2:5" s="160" customFormat="1" ht="24" customHeight="1" x14ac:dyDescent="0.4">
      <c r="B67" s="521"/>
      <c r="C67" s="598" t="s">
        <v>116</v>
      </c>
      <c r="D67" s="598"/>
      <c r="E67" s="599"/>
    </row>
    <row r="68" spans="2:5" s="160" customFormat="1" ht="24" customHeight="1" thickBot="1" x14ac:dyDescent="0.45">
      <c r="B68" s="520"/>
      <c r="C68" s="584" t="s">
        <v>117</v>
      </c>
      <c r="D68" s="584"/>
      <c r="E68" s="585"/>
    </row>
    <row r="69" spans="2:5" s="160" customFormat="1" ht="6" customHeight="1" thickBot="1" x14ac:dyDescent="0.45"/>
    <row r="70" spans="2:5" s="160" customFormat="1" ht="24" customHeight="1" x14ac:dyDescent="0.4">
      <c r="B70" s="600" t="s">
        <v>1048</v>
      </c>
      <c r="C70" s="601"/>
      <c r="D70" s="601"/>
      <c r="E70" s="602"/>
    </row>
    <row r="71" spans="2:5" s="160" customFormat="1" ht="24" customHeight="1" thickBot="1" x14ac:dyDescent="0.45">
      <c r="B71" s="520"/>
      <c r="C71" s="584" t="s">
        <v>1023</v>
      </c>
      <c r="D71" s="584"/>
      <c r="E71" s="585"/>
    </row>
    <row r="72" spans="2:5" s="160" customFormat="1" ht="6" customHeight="1" thickBot="1" x14ac:dyDescent="0.45"/>
    <row r="73" spans="2:5" s="160" customFormat="1" ht="24" customHeight="1" x14ac:dyDescent="0.4">
      <c r="B73" s="600" t="s">
        <v>1049</v>
      </c>
      <c r="C73" s="601"/>
      <c r="D73" s="601"/>
      <c r="E73" s="602"/>
    </row>
    <row r="74" spans="2:5" s="160" customFormat="1" ht="24" customHeight="1" thickBot="1" x14ac:dyDescent="0.45">
      <c r="B74" s="520"/>
      <c r="C74" s="584" t="s">
        <v>1023</v>
      </c>
      <c r="D74" s="584"/>
      <c r="E74" s="585"/>
    </row>
    <row r="75" spans="2:5" s="160" customFormat="1" ht="6" customHeight="1" thickBot="1" x14ac:dyDescent="0.45"/>
    <row r="76" spans="2:5" s="160" customFormat="1" ht="24" customHeight="1" x14ac:dyDescent="0.4">
      <c r="B76" s="600" t="s">
        <v>1047</v>
      </c>
      <c r="C76" s="601"/>
      <c r="D76" s="601"/>
      <c r="E76" s="602"/>
    </row>
    <row r="77" spans="2:5" s="160" customFormat="1" ht="24" customHeight="1" thickBot="1" x14ac:dyDescent="0.45">
      <c r="B77" s="520"/>
      <c r="C77" s="584" t="s">
        <v>1024</v>
      </c>
      <c r="D77" s="584"/>
      <c r="E77" s="585"/>
    </row>
    <row r="78" spans="2:5" s="160" customFormat="1" ht="6" customHeight="1" thickBot="1" x14ac:dyDescent="0.45"/>
    <row r="79" spans="2:5" s="160" customFormat="1" ht="24" customHeight="1" x14ac:dyDescent="0.4">
      <c r="B79" s="600" t="s">
        <v>13</v>
      </c>
      <c r="C79" s="601"/>
      <c r="D79" s="601"/>
      <c r="E79" s="602"/>
    </row>
    <row r="80" spans="2:5" s="160" customFormat="1" ht="24" customHeight="1" x14ac:dyDescent="0.4">
      <c r="B80" s="521"/>
      <c r="C80" s="598" t="s">
        <v>1025</v>
      </c>
      <c r="D80" s="598"/>
      <c r="E80" s="599"/>
    </row>
    <row r="81" spans="2:5" s="160" customFormat="1" ht="24" customHeight="1" x14ac:dyDescent="0.4">
      <c r="B81" s="522"/>
      <c r="C81" s="598" t="s">
        <v>1026</v>
      </c>
      <c r="D81" s="607" t="s">
        <v>119</v>
      </c>
      <c r="E81" s="599"/>
    </row>
    <row r="82" spans="2:5" s="160" customFormat="1" ht="24" customHeight="1" x14ac:dyDescent="0.4">
      <c r="B82" s="523"/>
      <c r="C82" s="598"/>
      <c r="D82" s="607" t="s">
        <v>120</v>
      </c>
      <c r="E82" s="599"/>
    </row>
    <row r="83" spans="2:5" s="160" customFormat="1" ht="24" customHeight="1" x14ac:dyDescent="0.4">
      <c r="B83" s="523"/>
      <c r="C83" s="598"/>
      <c r="D83" s="607" t="s">
        <v>121</v>
      </c>
      <c r="E83" s="599"/>
    </row>
    <row r="84" spans="2:5" s="160" customFormat="1" ht="24" customHeight="1" x14ac:dyDescent="0.4">
      <c r="B84" s="524"/>
      <c r="C84" s="598"/>
      <c r="D84" s="607" t="s">
        <v>122</v>
      </c>
      <c r="E84" s="599"/>
    </row>
    <row r="85" spans="2:5" s="160" customFormat="1" ht="24" customHeight="1" x14ac:dyDescent="0.4">
      <c r="B85" s="521"/>
      <c r="C85" s="161" t="s">
        <v>1027</v>
      </c>
      <c r="D85" s="607" t="s">
        <v>123</v>
      </c>
      <c r="E85" s="599"/>
    </row>
    <row r="86" spans="2:5" s="160" customFormat="1" ht="24" customHeight="1" thickBot="1" x14ac:dyDescent="0.45">
      <c r="B86" s="520"/>
      <c r="C86" s="525" t="s">
        <v>1028</v>
      </c>
      <c r="D86" s="611" t="s">
        <v>124</v>
      </c>
      <c r="E86" s="585"/>
    </row>
    <row r="87" spans="2:5" s="160" customFormat="1" ht="6" customHeight="1" thickBot="1" x14ac:dyDescent="0.45"/>
    <row r="88" spans="2:5" s="160" customFormat="1" ht="24" customHeight="1" x14ac:dyDescent="0.4">
      <c r="B88" s="600" t="s">
        <v>15</v>
      </c>
      <c r="C88" s="601"/>
      <c r="D88" s="601"/>
      <c r="E88" s="602"/>
    </row>
    <row r="89" spans="2:5" s="160" customFormat="1" ht="42" customHeight="1" x14ac:dyDescent="0.4">
      <c r="B89" s="608" t="s">
        <v>351</v>
      </c>
      <c r="C89" s="609"/>
      <c r="D89" s="609"/>
      <c r="E89" s="610"/>
    </row>
    <row r="90" spans="2:5" s="160" customFormat="1" ht="24" customHeight="1" x14ac:dyDescent="0.4">
      <c r="B90" s="521"/>
      <c r="C90" s="598" t="s">
        <v>1042</v>
      </c>
      <c r="D90" s="598"/>
      <c r="E90" s="599"/>
    </row>
    <row r="91" spans="2:5" s="160" customFormat="1" ht="24" customHeight="1" thickBot="1" x14ac:dyDescent="0.45">
      <c r="B91" s="520"/>
      <c r="C91" s="584" t="s">
        <v>118</v>
      </c>
      <c r="D91" s="584"/>
      <c r="E91" s="585"/>
    </row>
  </sheetData>
  <mergeCells count="69">
    <mergeCell ref="C62:E62"/>
    <mergeCell ref="C68:E68"/>
    <mergeCell ref="C67:E67"/>
    <mergeCell ref="C66:E66"/>
    <mergeCell ref="C65:E65"/>
    <mergeCell ref="B64:E64"/>
    <mergeCell ref="C91:E91"/>
    <mergeCell ref="C90:E90"/>
    <mergeCell ref="B88:E88"/>
    <mergeCell ref="D86:E86"/>
    <mergeCell ref="D85:E85"/>
    <mergeCell ref="D81:E81"/>
    <mergeCell ref="B89:E89"/>
    <mergeCell ref="C81:C84"/>
    <mergeCell ref="C71:E71"/>
    <mergeCell ref="B70:E70"/>
    <mergeCell ref="D84:E84"/>
    <mergeCell ref="D83:E83"/>
    <mergeCell ref="D82:E82"/>
    <mergeCell ref="C80:E80"/>
    <mergeCell ref="B79:E79"/>
    <mergeCell ref="C77:E77"/>
    <mergeCell ref="B76:E76"/>
    <mergeCell ref="C74:E74"/>
    <mergeCell ref="B73:E73"/>
    <mergeCell ref="C36:E36"/>
    <mergeCell ref="C61:E61"/>
    <mergeCell ref="B60:E60"/>
    <mergeCell ref="B57:E57"/>
    <mergeCell ref="B55:E55"/>
    <mergeCell ref="C40:E40"/>
    <mergeCell ref="C58:E58"/>
    <mergeCell ref="C14:E14"/>
    <mergeCell ref="B25:E25"/>
    <mergeCell ref="C35:E35"/>
    <mergeCell ref="B34:E34"/>
    <mergeCell ref="C53:E53"/>
    <mergeCell ref="C52:E52"/>
    <mergeCell ref="C51:E51"/>
    <mergeCell ref="C50:E50"/>
    <mergeCell ref="C49:E49"/>
    <mergeCell ref="B48:E48"/>
    <mergeCell ref="B46:E46"/>
    <mergeCell ref="C44:E44"/>
    <mergeCell ref="C43:E43"/>
    <mergeCell ref="B42:E42"/>
    <mergeCell ref="B39:E39"/>
    <mergeCell ref="C37:E37"/>
    <mergeCell ref="C32:E32"/>
    <mergeCell ref="C31:E31"/>
    <mergeCell ref="C30:E30"/>
    <mergeCell ref="B29:E29"/>
    <mergeCell ref="B27:E27"/>
    <mergeCell ref="B23:E23"/>
    <mergeCell ref="C21:E21"/>
    <mergeCell ref="B2:E2"/>
    <mergeCell ref="B4:E4"/>
    <mergeCell ref="B7:E7"/>
    <mergeCell ref="B6:E6"/>
    <mergeCell ref="B5:E5"/>
    <mergeCell ref="B13:E13"/>
    <mergeCell ref="B12:E12"/>
    <mergeCell ref="B10:E10"/>
    <mergeCell ref="B9:E9"/>
    <mergeCell ref="C20:E20"/>
    <mergeCell ref="B19:E19"/>
    <mergeCell ref="B18:E18"/>
    <mergeCell ref="C16:E16"/>
    <mergeCell ref="B15:E15"/>
  </mergeCells>
  <phoneticPr fontId="2"/>
  <pageMargins left="0.23622047244094491" right="0.23622047244094491" top="0.74803149606299213" bottom="0.39370078740157483" header="0.31496062992125984" footer="0.11811023622047245"/>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pageSetUpPr fitToPage="1"/>
  </sheetPr>
  <dimension ref="B1:AJ53"/>
  <sheetViews>
    <sheetView view="pageBreakPreview" zoomScaleNormal="100" zoomScaleSheetLayoutView="100" workbookViewId="0">
      <selection activeCell="L3" sqref="L3"/>
    </sheetView>
  </sheetViews>
  <sheetFormatPr defaultColWidth="3.125" defaultRowHeight="13.5" x14ac:dyDescent="0.15"/>
  <cols>
    <col min="1" max="1" width="1.125" style="149" customWidth="1"/>
    <col min="2" max="2" width="2.75" style="148" customWidth="1"/>
    <col min="3" max="6" width="3.125" style="149" customWidth="1"/>
    <col min="7" max="7" width="1.25" style="149" customWidth="1"/>
    <col min="8" max="8" width="3.125" style="149" customWidth="1"/>
    <col min="9" max="23" width="3.125" style="149"/>
    <col min="24" max="29" width="3.625" style="149" customWidth="1"/>
    <col min="30" max="32" width="2.875" style="149" customWidth="1"/>
    <col min="33" max="33" width="1.25" style="149" customWidth="1"/>
    <col min="34" max="34" width="3.25" style="149" customWidth="1"/>
    <col min="35" max="256" width="3.125" style="149"/>
    <col min="257" max="257" width="1.125" style="149" customWidth="1"/>
    <col min="258" max="258" width="2.75" style="149" customWidth="1"/>
    <col min="259" max="262" width="3.125" style="149"/>
    <col min="263" max="263" width="1.25" style="149" customWidth="1"/>
    <col min="264" max="279" width="3.125" style="149"/>
    <col min="280" max="285" width="3.625" style="149" customWidth="1"/>
    <col min="286" max="288" width="2.875" style="149" customWidth="1"/>
    <col min="289" max="289" width="1.25" style="149" customWidth="1"/>
    <col min="290" max="290" width="3.25" style="149" customWidth="1"/>
    <col min="291" max="512" width="3.125" style="149"/>
    <col min="513" max="513" width="1.125" style="149" customWidth="1"/>
    <col min="514" max="514" width="2.75" style="149" customWidth="1"/>
    <col min="515" max="518" width="3.125" style="149"/>
    <col min="519" max="519" width="1.25" style="149" customWidth="1"/>
    <col min="520" max="535" width="3.125" style="149"/>
    <col min="536" max="541" width="3.625" style="149" customWidth="1"/>
    <col min="542" max="544" width="2.875" style="149" customWidth="1"/>
    <col min="545" max="545" width="1.25" style="149" customWidth="1"/>
    <col min="546" max="546" width="3.25" style="149" customWidth="1"/>
    <col min="547" max="768" width="3.125" style="149"/>
    <col min="769" max="769" width="1.125" style="149" customWidth="1"/>
    <col min="770" max="770" width="2.75" style="149" customWidth="1"/>
    <col min="771" max="774" width="3.125" style="149"/>
    <col min="775" max="775" width="1.25" style="149" customWidth="1"/>
    <col min="776" max="791" width="3.125" style="149"/>
    <col min="792" max="797" width="3.625" style="149" customWidth="1"/>
    <col min="798" max="800" width="2.875" style="149" customWidth="1"/>
    <col min="801" max="801" width="1.25" style="149" customWidth="1"/>
    <col min="802" max="802" width="3.25" style="149" customWidth="1"/>
    <col min="803" max="1024" width="3.125" style="149"/>
    <col min="1025" max="1025" width="1.125" style="149" customWidth="1"/>
    <col min="1026" max="1026" width="2.75" style="149" customWidth="1"/>
    <col min="1027" max="1030" width="3.125" style="149"/>
    <col min="1031" max="1031" width="1.25" style="149" customWidth="1"/>
    <col min="1032" max="1047" width="3.125" style="149"/>
    <col min="1048" max="1053" width="3.625" style="149" customWidth="1"/>
    <col min="1054" max="1056" width="2.875" style="149" customWidth="1"/>
    <col min="1057" max="1057" width="1.25" style="149" customWidth="1"/>
    <col min="1058" max="1058" width="3.25" style="149" customWidth="1"/>
    <col min="1059" max="1280" width="3.125" style="149"/>
    <col min="1281" max="1281" width="1.125" style="149" customWidth="1"/>
    <col min="1282" max="1282" width="2.75" style="149" customWidth="1"/>
    <col min="1283" max="1286" width="3.125" style="149"/>
    <col min="1287" max="1287" width="1.25" style="149" customWidth="1"/>
    <col min="1288" max="1303" width="3.125" style="149"/>
    <col min="1304" max="1309" width="3.625" style="149" customWidth="1"/>
    <col min="1310" max="1312" width="2.875" style="149" customWidth="1"/>
    <col min="1313" max="1313" width="1.25" style="149" customWidth="1"/>
    <col min="1314" max="1314" width="3.25" style="149" customWidth="1"/>
    <col min="1315" max="1536" width="3.125" style="149"/>
    <col min="1537" max="1537" width="1.125" style="149" customWidth="1"/>
    <col min="1538" max="1538" width="2.75" style="149" customWidth="1"/>
    <col min="1539" max="1542" width="3.125" style="149"/>
    <col min="1543" max="1543" width="1.25" style="149" customWidth="1"/>
    <col min="1544" max="1559" width="3.125" style="149"/>
    <col min="1560" max="1565" width="3.625" style="149" customWidth="1"/>
    <col min="1566" max="1568" width="2.875" style="149" customWidth="1"/>
    <col min="1569" max="1569" width="1.25" style="149" customWidth="1"/>
    <col min="1570" max="1570" width="3.25" style="149" customWidth="1"/>
    <col min="1571" max="1792" width="3.125" style="149"/>
    <col min="1793" max="1793" width="1.125" style="149" customWidth="1"/>
    <col min="1794" max="1794" width="2.75" style="149" customWidth="1"/>
    <col min="1795" max="1798" width="3.125" style="149"/>
    <col min="1799" max="1799" width="1.25" style="149" customWidth="1"/>
    <col min="1800" max="1815" width="3.125" style="149"/>
    <col min="1816" max="1821" width="3.625" style="149" customWidth="1"/>
    <col min="1822" max="1824" width="2.875" style="149" customWidth="1"/>
    <col min="1825" max="1825" width="1.25" style="149" customWidth="1"/>
    <col min="1826" max="1826" width="3.25" style="149" customWidth="1"/>
    <col min="1827" max="2048" width="3.125" style="149"/>
    <col min="2049" max="2049" width="1.125" style="149" customWidth="1"/>
    <col min="2050" max="2050" width="2.75" style="149" customWidth="1"/>
    <col min="2051" max="2054" width="3.125" style="149"/>
    <col min="2055" max="2055" width="1.25" style="149" customWidth="1"/>
    <col min="2056" max="2071" width="3.125" style="149"/>
    <col min="2072" max="2077" width="3.625" style="149" customWidth="1"/>
    <col min="2078" max="2080" width="2.875" style="149" customWidth="1"/>
    <col min="2081" max="2081" width="1.25" style="149" customWidth="1"/>
    <col min="2082" max="2082" width="3.25" style="149" customWidth="1"/>
    <col min="2083" max="2304" width="3.125" style="149"/>
    <col min="2305" max="2305" width="1.125" style="149" customWidth="1"/>
    <col min="2306" max="2306" width="2.75" style="149" customWidth="1"/>
    <col min="2307" max="2310" width="3.125" style="149"/>
    <col min="2311" max="2311" width="1.25" style="149" customWidth="1"/>
    <col min="2312" max="2327" width="3.125" style="149"/>
    <col min="2328" max="2333" width="3.625" style="149" customWidth="1"/>
    <col min="2334" max="2336" width="2.875" style="149" customWidth="1"/>
    <col min="2337" max="2337" width="1.25" style="149" customWidth="1"/>
    <col min="2338" max="2338" width="3.25" style="149" customWidth="1"/>
    <col min="2339" max="2560" width="3.125" style="149"/>
    <col min="2561" max="2561" width="1.125" style="149" customWidth="1"/>
    <col min="2562" max="2562" width="2.75" style="149" customWidth="1"/>
    <col min="2563" max="2566" width="3.125" style="149"/>
    <col min="2567" max="2567" width="1.25" style="149" customWidth="1"/>
    <col min="2568" max="2583" width="3.125" style="149"/>
    <col min="2584" max="2589" width="3.625" style="149" customWidth="1"/>
    <col min="2590" max="2592" width="2.875" style="149" customWidth="1"/>
    <col min="2593" max="2593" width="1.25" style="149" customWidth="1"/>
    <col min="2594" max="2594" width="3.25" style="149" customWidth="1"/>
    <col min="2595" max="2816" width="3.125" style="149"/>
    <col min="2817" max="2817" width="1.125" style="149" customWidth="1"/>
    <col min="2818" max="2818" width="2.75" style="149" customWidth="1"/>
    <col min="2819" max="2822" width="3.125" style="149"/>
    <col min="2823" max="2823" width="1.25" style="149" customWidth="1"/>
    <col min="2824" max="2839" width="3.125" style="149"/>
    <col min="2840" max="2845" width="3.625" style="149" customWidth="1"/>
    <col min="2846" max="2848" width="2.875" style="149" customWidth="1"/>
    <col min="2849" max="2849" width="1.25" style="149" customWidth="1"/>
    <col min="2850" max="2850" width="3.25" style="149" customWidth="1"/>
    <col min="2851" max="3072" width="3.125" style="149"/>
    <col min="3073" max="3073" width="1.125" style="149" customWidth="1"/>
    <col min="3074" max="3074" width="2.75" style="149" customWidth="1"/>
    <col min="3075" max="3078" width="3.125" style="149"/>
    <col min="3079" max="3079" width="1.25" style="149" customWidth="1"/>
    <col min="3080" max="3095" width="3.125" style="149"/>
    <col min="3096" max="3101" width="3.625" style="149" customWidth="1"/>
    <col min="3102" max="3104" width="2.875" style="149" customWidth="1"/>
    <col min="3105" max="3105" width="1.25" style="149" customWidth="1"/>
    <col min="3106" max="3106" width="3.25" style="149" customWidth="1"/>
    <col min="3107" max="3328" width="3.125" style="149"/>
    <col min="3329" max="3329" width="1.125" style="149" customWidth="1"/>
    <col min="3330" max="3330" width="2.75" style="149" customWidth="1"/>
    <col min="3331" max="3334" width="3.125" style="149"/>
    <col min="3335" max="3335" width="1.25" style="149" customWidth="1"/>
    <col min="3336" max="3351" width="3.125" style="149"/>
    <col min="3352" max="3357" width="3.625" style="149" customWidth="1"/>
    <col min="3358" max="3360" width="2.875" style="149" customWidth="1"/>
    <col min="3361" max="3361" width="1.25" style="149" customWidth="1"/>
    <col min="3362" max="3362" width="3.25" style="149" customWidth="1"/>
    <col min="3363" max="3584" width="3.125" style="149"/>
    <col min="3585" max="3585" width="1.125" style="149" customWidth="1"/>
    <col min="3586" max="3586" width="2.75" style="149" customWidth="1"/>
    <col min="3587" max="3590" width="3.125" style="149"/>
    <col min="3591" max="3591" width="1.25" style="149" customWidth="1"/>
    <col min="3592" max="3607" width="3.125" style="149"/>
    <col min="3608" max="3613" width="3.625" style="149" customWidth="1"/>
    <col min="3614" max="3616" width="2.875" style="149" customWidth="1"/>
    <col min="3617" max="3617" width="1.25" style="149" customWidth="1"/>
    <col min="3618" max="3618" width="3.25" style="149" customWidth="1"/>
    <col min="3619" max="3840" width="3.125" style="149"/>
    <col min="3841" max="3841" width="1.125" style="149" customWidth="1"/>
    <col min="3842" max="3842" width="2.75" style="149" customWidth="1"/>
    <col min="3843" max="3846" width="3.125" style="149"/>
    <col min="3847" max="3847" width="1.25" style="149" customWidth="1"/>
    <col min="3848" max="3863" width="3.125" style="149"/>
    <col min="3864" max="3869" width="3.625" style="149" customWidth="1"/>
    <col min="3870" max="3872" width="2.875" style="149" customWidth="1"/>
    <col min="3873" max="3873" width="1.25" style="149" customWidth="1"/>
    <col min="3874" max="3874" width="3.25" style="149" customWidth="1"/>
    <col min="3875" max="4096" width="3.125" style="149"/>
    <col min="4097" max="4097" width="1.125" style="149" customWidth="1"/>
    <col min="4098" max="4098" width="2.75" style="149" customWidth="1"/>
    <col min="4099" max="4102" width="3.125" style="149"/>
    <col min="4103" max="4103" width="1.25" style="149" customWidth="1"/>
    <col min="4104" max="4119" width="3.125" style="149"/>
    <col min="4120" max="4125" width="3.625" style="149" customWidth="1"/>
    <col min="4126" max="4128" width="2.875" style="149" customWidth="1"/>
    <col min="4129" max="4129" width="1.25" style="149" customWidth="1"/>
    <col min="4130" max="4130" width="3.25" style="149" customWidth="1"/>
    <col min="4131" max="4352" width="3.125" style="149"/>
    <col min="4353" max="4353" width="1.125" style="149" customWidth="1"/>
    <col min="4354" max="4354" width="2.75" style="149" customWidth="1"/>
    <col min="4355" max="4358" width="3.125" style="149"/>
    <col min="4359" max="4359" width="1.25" style="149" customWidth="1"/>
    <col min="4360" max="4375" width="3.125" style="149"/>
    <col min="4376" max="4381" width="3.625" style="149" customWidth="1"/>
    <col min="4382" max="4384" width="2.875" style="149" customWidth="1"/>
    <col min="4385" max="4385" width="1.25" style="149" customWidth="1"/>
    <col min="4386" max="4386" width="3.25" style="149" customWidth="1"/>
    <col min="4387" max="4608" width="3.125" style="149"/>
    <col min="4609" max="4609" width="1.125" style="149" customWidth="1"/>
    <col min="4610" max="4610" width="2.75" style="149" customWidth="1"/>
    <col min="4611" max="4614" width="3.125" style="149"/>
    <col min="4615" max="4615" width="1.25" style="149" customWidth="1"/>
    <col min="4616" max="4631" width="3.125" style="149"/>
    <col min="4632" max="4637" width="3.625" style="149" customWidth="1"/>
    <col min="4638" max="4640" width="2.875" style="149" customWidth="1"/>
    <col min="4641" max="4641" width="1.25" style="149" customWidth="1"/>
    <col min="4642" max="4642" width="3.25" style="149" customWidth="1"/>
    <col min="4643" max="4864" width="3.125" style="149"/>
    <col min="4865" max="4865" width="1.125" style="149" customWidth="1"/>
    <col min="4866" max="4866" width="2.75" style="149" customWidth="1"/>
    <col min="4867" max="4870" width="3.125" style="149"/>
    <col min="4871" max="4871" width="1.25" style="149" customWidth="1"/>
    <col min="4872" max="4887" width="3.125" style="149"/>
    <col min="4888" max="4893" width="3.625" style="149" customWidth="1"/>
    <col min="4894" max="4896" width="2.875" style="149" customWidth="1"/>
    <col min="4897" max="4897" width="1.25" style="149" customWidth="1"/>
    <col min="4898" max="4898" width="3.25" style="149" customWidth="1"/>
    <col min="4899" max="5120" width="3.125" style="149"/>
    <col min="5121" max="5121" width="1.125" style="149" customWidth="1"/>
    <col min="5122" max="5122" width="2.75" style="149" customWidth="1"/>
    <col min="5123" max="5126" width="3.125" style="149"/>
    <col min="5127" max="5127" width="1.25" style="149" customWidth="1"/>
    <col min="5128" max="5143" width="3.125" style="149"/>
    <col min="5144" max="5149" width="3.625" style="149" customWidth="1"/>
    <col min="5150" max="5152" width="2.875" style="149" customWidth="1"/>
    <col min="5153" max="5153" width="1.25" style="149" customWidth="1"/>
    <col min="5154" max="5154" width="3.25" style="149" customWidth="1"/>
    <col min="5155" max="5376" width="3.125" style="149"/>
    <col min="5377" max="5377" width="1.125" style="149" customWidth="1"/>
    <col min="5378" max="5378" width="2.75" style="149" customWidth="1"/>
    <col min="5379" max="5382" width="3.125" style="149"/>
    <col min="5383" max="5383" width="1.25" style="149" customWidth="1"/>
    <col min="5384" max="5399" width="3.125" style="149"/>
    <col min="5400" max="5405" width="3.625" style="149" customWidth="1"/>
    <col min="5406" max="5408" width="2.875" style="149" customWidth="1"/>
    <col min="5409" max="5409" width="1.25" style="149" customWidth="1"/>
    <col min="5410" max="5410" width="3.25" style="149" customWidth="1"/>
    <col min="5411" max="5632" width="3.125" style="149"/>
    <col min="5633" max="5633" width="1.125" style="149" customWidth="1"/>
    <col min="5634" max="5634" width="2.75" style="149" customWidth="1"/>
    <col min="5635" max="5638" width="3.125" style="149"/>
    <col min="5639" max="5639" width="1.25" style="149" customWidth="1"/>
    <col min="5640" max="5655" width="3.125" style="149"/>
    <col min="5656" max="5661" width="3.625" style="149" customWidth="1"/>
    <col min="5662" max="5664" width="2.875" style="149" customWidth="1"/>
    <col min="5665" max="5665" width="1.25" style="149" customWidth="1"/>
    <col min="5666" max="5666" width="3.25" style="149" customWidth="1"/>
    <col min="5667" max="5888" width="3.125" style="149"/>
    <col min="5889" max="5889" width="1.125" style="149" customWidth="1"/>
    <col min="5890" max="5890" width="2.75" style="149" customWidth="1"/>
    <col min="5891" max="5894" width="3.125" style="149"/>
    <col min="5895" max="5895" width="1.25" style="149" customWidth="1"/>
    <col min="5896" max="5911" width="3.125" style="149"/>
    <col min="5912" max="5917" width="3.625" style="149" customWidth="1"/>
    <col min="5918" max="5920" width="2.875" style="149" customWidth="1"/>
    <col min="5921" max="5921" width="1.25" style="149" customWidth="1"/>
    <col min="5922" max="5922" width="3.25" style="149" customWidth="1"/>
    <col min="5923" max="6144" width="3.125" style="149"/>
    <col min="6145" max="6145" width="1.125" style="149" customWidth="1"/>
    <col min="6146" max="6146" width="2.75" style="149" customWidth="1"/>
    <col min="6147" max="6150" width="3.125" style="149"/>
    <col min="6151" max="6151" width="1.25" style="149" customWidth="1"/>
    <col min="6152" max="6167" width="3.125" style="149"/>
    <col min="6168" max="6173" width="3.625" style="149" customWidth="1"/>
    <col min="6174" max="6176" width="2.875" style="149" customWidth="1"/>
    <col min="6177" max="6177" width="1.25" style="149" customWidth="1"/>
    <col min="6178" max="6178" width="3.25" style="149" customWidth="1"/>
    <col min="6179" max="6400" width="3.125" style="149"/>
    <col min="6401" max="6401" width="1.125" style="149" customWidth="1"/>
    <col min="6402" max="6402" width="2.75" style="149" customWidth="1"/>
    <col min="6403" max="6406" width="3.125" style="149"/>
    <col min="6407" max="6407" width="1.25" style="149" customWidth="1"/>
    <col min="6408" max="6423" width="3.125" style="149"/>
    <col min="6424" max="6429" width="3.625" style="149" customWidth="1"/>
    <col min="6430" max="6432" width="2.875" style="149" customWidth="1"/>
    <col min="6433" max="6433" width="1.25" style="149" customWidth="1"/>
    <col min="6434" max="6434" width="3.25" style="149" customWidth="1"/>
    <col min="6435" max="6656" width="3.125" style="149"/>
    <col min="6657" max="6657" width="1.125" style="149" customWidth="1"/>
    <col min="6658" max="6658" width="2.75" style="149" customWidth="1"/>
    <col min="6659" max="6662" width="3.125" style="149"/>
    <col min="6663" max="6663" width="1.25" style="149" customWidth="1"/>
    <col min="6664" max="6679" width="3.125" style="149"/>
    <col min="6680" max="6685" width="3.625" style="149" customWidth="1"/>
    <col min="6686" max="6688" width="2.875" style="149" customWidth="1"/>
    <col min="6689" max="6689" width="1.25" style="149" customWidth="1"/>
    <col min="6690" max="6690" width="3.25" style="149" customWidth="1"/>
    <col min="6691" max="6912" width="3.125" style="149"/>
    <col min="6913" max="6913" width="1.125" style="149" customWidth="1"/>
    <col min="6914" max="6914" width="2.75" style="149" customWidth="1"/>
    <col min="6915" max="6918" width="3.125" style="149"/>
    <col min="6919" max="6919" width="1.25" style="149" customWidth="1"/>
    <col min="6920" max="6935" width="3.125" style="149"/>
    <col min="6936" max="6941" width="3.625" style="149" customWidth="1"/>
    <col min="6942" max="6944" width="2.875" style="149" customWidth="1"/>
    <col min="6945" max="6945" width="1.25" style="149" customWidth="1"/>
    <col min="6946" max="6946" width="3.25" style="149" customWidth="1"/>
    <col min="6947" max="7168" width="3.125" style="149"/>
    <col min="7169" max="7169" width="1.125" style="149" customWidth="1"/>
    <col min="7170" max="7170" width="2.75" style="149" customWidth="1"/>
    <col min="7171" max="7174" width="3.125" style="149"/>
    <col min="7175" max="7175" width="1.25" style="149" customWidth="1"/>
    <col min="7176" max="7191" width="3.125" style="149"/>
    <col min="7192" max="7197" width="3.625" style="149" customWidth="1"/>
    <col min="7198" max="7200" width="2.875" style="149" customWidth="1"/>
    <col min="7201" max="7201" width="1.25" style="149" customWidth="1"/>
    <col min="7202" max="7202" width="3.25" style="149" customWidth="1"/>
    <col min="7203" max="7424" width="3.125" style="149"/>
    <col min="7425" max="7425" width="1.125" style="149" customWidth="1"/>
    <col min="7426" max="7426" width="2.75" style="149" customWidth="1"/>
    <col min="7427" max="7430" width="3.125" style="149"/>
    <col min="7431" max="7431" width="1.25" style="149" customWidth="1"/>
    <col min="7432" max="7447" width="3.125" style="149"/>
    <col min="7448" max="7453" width="3.625" style="149" customWidth="1"/>
    <col min="7454" max="7456" width="2.875" style="149" customWidth="1"/>
    <col min="7457" max="7457" width="1.25" style="149" customWidth="1"/>
    <col min="7458" max="7458" width="3.25" style="149" customWidth="1"/>
    <col min="7459" max="7680" width="3.125" style="149"/>
    <col min="7681" max="7681" width="1.125" style="149" customWidth="1"/>
    <col min="7682" max="7682" width="2.75" style="149" customWidth="1"/>
    <col min="7683" max="7686" width="3.125" style="149"/>
    <col min="7687" max="7687" width="1.25" style="149" customWidth="1"/>
    <col min="7688" max="7703" width="3.125" style="149"/>
    <col min="7704" max="7709" width="3.625" style="149" customWidth="1"/>
    <col min="7710" max="7712" width="2.875" style="149" customWidth="1"/>
    <col min="7713" max="7713" width="1.25" style="149" customWidth="1"/>
    <col min="7714" max="7714" width="3.25" style="149" customWidth="1"/>
    <col min="7715" max="7936" width="3.125" style="149"/>
    <col min="7937" max="7937" width="1.125" style="149" customWidth="1"/>
    <col min="7938" max="7938" width="2.75" style="149" customWidth="1"/>
    <col min="7939" max="7942" width="3.125" style="149"/>
    <col min="7943" max="7943" width="1.25" style="149" customWidth="1"/>
    <col min="7944" max="7959" width="3.125" style="149"/>
    <col min="7960" max="7965" width="3.625" style="149" customWidth="1"/>
    <col min="7966" max="7968" width="2.875" style="149" customWidth="1"/>
    <col min="7969" max="7969" width="1.25" style="149" customWidth="1"/>
    <col min="7970" max="7970" width="3.25" style="149" customWidth="1"/>
    <col min="7971" max="8192" width="3.125" style="149"/>
    <col min="8193" max="8193" width="1.125" style="149" customWidth="1"/>
    <col min="8194" max="8194" width="2.75" style="149" customWidth="1"/>
    <col min="8195" max="8198" width="3.125" style="149"/>
    <col min="8199" max="8199" width="1.25" style="149" customWidth="1"/>
    <col min="8200" max="8215" width="3.125" style="149"/>
    <col min="8216" max="8221" width="3.625" style="149" customWidth="1"/>
    <col min="8222" max="8224" width="2.875" style="149" customWidth="1"/>
    <col min="8225" max="8225" width="1.25" style="149" customWidth="1"/>
    <col min="8226" max="8226" width="3.25" style="149" customWidth="1"/>
    <col min="8227" max="8448" width="3.125" style="149"/>
    <col min="8449" max="8449" width="1.125" style="149" customWidth="1"/>
    <col min="8450" max="8450" width="2.75" style="149" customWidth="1"/>
    <col min="8451" max="8454" width="3.125" style="149"/>
    <col min="8455" max="8455" width="1.25" style="149" customWidth="1"/>
    <col min="8456" max="8471" width="3.125" style="149"/>
    <col min="8472" max="8477" width="3.625" style="149" customWidth="1"/>
    <col min="8478" max="8480" width="2.875" style="149" customWidth="1"/>
    <col min="8481" max="8481" width="1.25" style="149" customWidth="1"/>
    <col min="8482" max="8482" width="3.25" style="149" customWidth="1"/>
    <col min="8483" max="8704" width="3.125" style="149"/>
    <col min="8705" max="8705" width="1.125" style="149" customWidth="1"/>
    <col min="8706" max="8706" width="2.75" style="149" customWidth="1"/>
    <col min="8707" max="8710" width="3.125" style="149"/>
    <col min="8711" max="8711" width="1.25" style="149" customWidth="1"/>
    <col min="8712" max="8727" width="3.125" style="149"/>
    <col min="8728" max="8733" width="3.625" style="149" customWidth="1"/>
    <col min="8734" max="8736" width="2.875" style="149" customWidth="1"/>
    <col min="8737" max="8737" width="1.25" style="149" customWidth="1"/>
    <col min="8738" max="8738" width="3.25" style="149" customWidth="1"/>
    <col min="8739" max="8960" width="3.125" style="149"/>
    <col min="8961" max="8961" width="1.125" style="149" customWidth="1"/>
    <col min="8962" max="8962" width="2.75" style="149" customWidth="1"/>
    <col min="8963" max="8966" width="3.125" style="149"/>
    <col min="8967" max="8967" width="1.25" style="149" customWidth="1"/>
    <col min="8968" max="8983" width="3.125" style="149"/>
    <col min="8984" max="8989" width="3.625" style="149" customWidth="1"/>
    <col min="8990" max="8992" width="2.875" style="149" customWidth="1"/>
    <col min="8993" max="8993" width="1.25" style="149" customWidth="1"/>
    <col min="8994" max="8994" width="3.25" style="149" customWidth="1"/>
    <col min="8995" max="9216" width="3.125" style="149"/>
    <col min="9217" max="9217" width="1.125" style="149" customWidth="1"/>
    <col min="9218" max="9218" width="2.75" style="149" customWidth="1"/>
    <col min="9219" max="9222" width="3.125" style="149"/>
    <col min="9223" max="9223" width="1.25" style="149" customWidth="1"/>
    <col min="9224" max="9239" width="3.125" style="149"/>
    <col min="9240" max="9245" width="3.625" style="149" customWidth="1"/>
    <col min="9246" max="9248" width="2.875" style="149" customWidth="1"/>
    <col min="9249" max="9249" width="1.25" style="149" customWidth="1"/>
    <col min="9250" max="9250" width="3.25" style="149" customWidth="1"/>
    <col min="9251" max="9472" width="3.125" style="149"/>
    <col min="9473" max="9473" width="1.125" style="149" customWidth="1"/>
    <col min="9474" max="9474" width="2.75" style="149" customWidth="1"/>
    <col min="9475" max="9478" width="3.125" style="149"/>
    <col min="9479" max="9479" width="1.25" style="149" customWidth="1"/>
    <col min="9480" max="9495" width="3.125" style="149"/>
    <col min="9496" max="9501" width="3.625" style="149" customWidth="1"/>
    <col min="9502" max="9504" width="2.875" style="149" customWidth="1"/>
    <col min="9505" max="9505" width="1.25" style="149" customWidth="1"/>
    <col min="9506" max="9506" width="3.25" style="149" customWidth="1"/>
    <col min="9507" max="9728" width="3.125" style="149"/>
    <col min="9729" max="9729" width="1.125" style="149" customWidth="1"/>
    <col min="9730" max="9730" width="2.75" style="149" customWidth="1"/>
    <col min="9731" max="9734" width="3.125" style="149"/>
    <col min="9735" max="9735" width="1.25" style="149" customWidth="1"/>
    <col min="9736" max="9751" width="3.125" style="149"/>
    <col min="9752" max="9757" width="3.625" style="149" customWidth="1"/>
    <col min="9758" max="9760" width="2.875" style="149" customWidth="1"/>
    <col min="9761" max="9761" width="1.25" style="149" customWidth="1"/>
    <col min="9762" max="9762" width="3.25" style="149" customWidth="1"/>
    <col min="9763" max="9984" width="3.125" style="149"/>
    <col min="9985" max="9985" width="1.125" style="149" customWidth="1"/>
    <col min="9986" max="9986" width="2.75" style="149" customWidth="1"/>
    <col min="9987" max="9990" width="3.125" style="149"/>
    <col min="9991" max="9991" width="1.25" style="149" customWidth="1"/>
    <col min="9992" max="10007" width="3.125" style="149"/>
    <col min="10008" max="10013" width="3.625" style="149" customWidth="1"/>
    <col min="10014" max="10016" width="2.875" style="149" customWidth="1"/>
    <col min="10017" max="10017" width="1.25" style="149" customWidth="1"/>
    <col min="10018" max="10018" width="3.25" style="149" customWidth="1"/>
    <col min="10019" max="10240" width="3.125" style="149"/>
    <col min="10241" max="10241" width="1.125" style="149" customWidth="1"/>
    <col min="10242" max="10242" width="2.75" style="149" customWidth="1"/>
    <col min="10243" max="10246" width="3.125" style="149"/>
    <col min="10247" max="10247" width="1.25" style="149" customWidth="1"/>
    <col min="10248" max="10263" width="3.125" style="149"/>
    <col min="10264" max="10269" width="3.625" style="149" customWidth="1"/>
    <col min="10270" max="10272" width="2.875" style="149" customWidth="1"/>
    <col min="10273" max="10273" width="1.25" style="149" customWidth="1"/>
    <col min="10274" max="10274" width="3.25" style="149" customWidth="1"/>
    <col min="10275" max="10496" width="3.125" style="149"/>
    <col min="10497" max="10497" width="1.125" style="149" customWidth="1"/>
    <col min="10498" max="10498" width="2.75" style="149" customWidth="1"/>
    <col min="10499" max="10502" width="3.125" style="149"/>
    <col min="10503" max="10503" width="1.25" style="149" customWidth="1"/>
    <col min="10504" max="10519" width="3.125" style="149"/>
    <col min="10520" max="10525" width="3.625" style="149" customWidth="1"/>
    <col min="10526" max="10528" width="2.875" style="149" customWidth="1"/>
    <col min="10529" max="10529" width="1.25" style="149" customWidth="1"/>
    <col min="10530" max="10530" width="3.25" style="149" customWidth="1"/>
    <col min="10531" max="10752" width="3.125" style="149"/>
    <col min="10753" max="10753" width="1.125" style="149" customWidth="1"/>
    <col min="10754" max="10754" width="2.75" style="149" customWidth="1"/>
    <col min="10755" max="10758" width="3.125" style="149"/>
    <col min="10759" max="10759" width="1.25" style="149" customWidth="1"/>
    <col min="10760" max="10775" width="3.125" style="149"/>
    <col min="10776" max="10781" width="3.625" style="149" customWidth="1"/>
    <col min="10782" max="10784" width="2.875" style="149" customWidth="1"/>
    <col min="10785" max="10785" width="1.25" style="149" customWidth="1"/>
    <col min="10786" max="10786" width="3.25" style="149" customWidth="1"/>
    <col min="10787" max="11008" width="3.125" style="149"/>
    <col min="11009" max="11009" width="1.125" style="149" customWidth="1"/>
    <col min="11010" max="11010" width="2.75" style="149" customWidth="1"/>
    <col min="11011" max="11014" width="3.125" style="149"/>
    <col min="11015" max="11015" width="1.25" style="149" customWidth="1"/>
    <col min="11016" max="11031" width="3.125" style="149"/>
    <col min="11032" max="11037" width="3.625" style="149" customWidth="1"/>
    <col min="11038" max="11040" width="2.875" style="149" customWidth="1"/>
    <col min="11041" max="11041" width="1.25" style="149" customWidth="1"/>
    <col min="11042" max="11042" width="3.25" style="149" customWidth="1"/>
    <col min="11043" max="11264" width="3.125" style="149"/>
    <col min="11265" max="11265" width="1.125" style="149" customWidth="1"/>
    <col min="11266" max="11266" width="2.75" style="149" customWidth="1"/>
    <col min="11267" max="11270" width="3.125" style="149"/>
    <col min="11271" max="11271" width="1.25" style="149" customWidth="1"/>
    <col min="11272" max="11287" width="3.125" style="149"/>
    <col min="11288" max="11293" width="3.625" style="149" customWidth="1"/>
    <col min="11294" max="11296" width="2.875" style="149" customWidth="1"/>
    <col min="11297" max="11297" width="1.25" style="149" customWidth="1"/>
    <col min="11298" max="11298" width="3.25" style="149" customWidth="1"/>
    <col min="11299" max="11520" width="3.125" style="149"/>
    <col min="11521" max="11521" width="1.125" style="149" customWidth="1"/>
    <col min="11522" max="11522" width="2.75" style="149" customWidth="1"/>
    <col min="11523" max="11526" width="3.125" style="149"/>
    <col min="11527" max="11527" width="1.25" style="149" customWidth="1"/>
    <col min="11528" max="11543" width="3.125" style="149"/>
    <col min="11544" max="11549" width="3.625" style="149" customWidth="1"/>
    <col min="11550" max="11552" width="2.875" style="149" customWidth="1"/>
    <col min="11553" max="11553" width="1.25" style="149" customWidth="1"/>
    <col min="11554" max="11554" width="3.25" style="149" customWidth="1"/>
    <col min="11555" max="11776" width="3.125" style="149"/>
    <col min="11777" max="11777" width="1.125" style="149" customWidth="1"/>
    <col min="11778" max="11778" width="2.75" style="149" customWidth="1"/>
    <col min="11779" max="11782" width="3.125" style="149"/>
    <col min="11783" max="11783" width="1.25" style="149" customWidth="1"/>
    <col min="11784" max="11799" width="3.125" style="149"/>
    <col min="11800" max="11805" width="3.625" style="149" customWidth="1"/>
    <col min="11806" max="11808" width="2.875" style="149" customWidth="1"/>
    <col min="11809" max="11809" width="1.25" style="149" customWidth="1"/>
    <col min="11810" max="11810" width="3.25" style="149" customWidth="1"/>
    <col min="11811" max="12032" width="3.125" style="149"/>
    <col min="12033" max="12033" width="1.125" style="149" customWidth="1"/>
    <col min="12034" max="12034" width="2.75" style="149" customWidth="1"/>
    <col min="12035" max="12038" width="3.125" style="149"/>
    <col min="12039" max="12039" width="1.25" style="149" customWidth="1"/>
    <col min="12040" max="12055" width="3.125" style="149"/>
    <col min="12056" max="12061" width="3.625" style="149" customWidth="1"/>
    <col min="12062" max="12064" width="2.875" style="149" customWidth="1"/>
    <col min="12065" max="12065" width="1.25" style="149" customWidth="1"/>
    <col min="12066" max="12066" width="3.25" style="149" customWidth="1"/>
    <col min="12067" max="12288" width="3.125" style="149"/>
    <col min="12289" max="12289" width="1.125" style="149" customWidth="1"/>
    <col min="12290" max="12290" width="2.75" style="149" customWidth="1"/>
    <col min="12291" max="12294" width="3.125" style="149"/>
    <col min="12295" max="12295" width="1.25" style="149" customWidth="1"/>
    <col min="12296" max="12311" width="3.125" style="149"/>
    <col min="12312" max="12317" width="3.625" style="149" customWidth="1"/>
    <col min="12318" max="12320" width="2.875" style="149" customWidth="1"/>
    <col min="12321" max="12321" width="1.25" style="149" customWidth="1"/>
    <col min="12322" max="12322" width="3.25" style="149" customWidth="1"/>
    <col min="12323" max="12544" width="3.125" style="149"/>
    <col min="12545" max="12545" width="1.125" style="149" customWidth="1"/>
    <col min="12546" max="12546" width="2.75" style="149" customWidth="1"/>
    <col min="12547" max="12550" width="3.125" style="149"/>
    <col min="12551" max="12551" width="1.25" style="149" customWidth="1"/>
    <col min="12552" max="12567" width="3.125" style="149"/>
    <col min="12568" max="12573" width="3.625" style="149" customWidth="1"/>
    <col min="12574" max="12576" width="2.875" style="149" customWidth="1"/>
    <col min="12577" max="12577" width="1.25" style="149" customWidth="1"/>
    <col min="12578" max="12578" width="3.25" style="149" customWidth="1"/>
    <col min="12579" max="12800" width="3.125" style="149"/>
    <col min="12801" max="12801" width="1.125" style="149" customWidth="1"/>
    <col min="12802" max="12802" width="2.75" style="149" customWidth="1"/>
    <col min="12803" max="12806" width="3.125" style="149"/>
    <col min="12807" max="12807" width="1.25" style="149" customWidth="1"/>
    <col min="12808" max="12823" width="3.125" style="149"/>
    <col min="12824" max="12829" width="3.625" style="149" customWidth="1"/>
    <col min="12830" max="12832" width="2.875" style="149" customWidth="1"/>
    <col min="12833" max="12833" width="1.25" style="149" customWidth="1"/>
    <col min="12834" max="12834" width="3.25" style="149" customWidth="1"/>
    <col min="12835" max="13056" width="3.125" style="149"/>
    <col min="13057" max="13057" width="1.125" style="149" customWidth="1"/>
    <col min="13058" max="13058" width="2.75" style="149" customWidth="1"/>
    <col min="13059" max="13062" width="3.125" style="149"/>
    <col min="13063" max="13063" width="1.25" style="149" customWidth="1"/>
    <col min="13064" max="13079" width="3.125" style="149"/>
    <col min="13080" max="13085" width="3.625" style="149" customWidth="1"/>
    <col min="13086" max="13088" width="2.875" style="149" customWidth="1"/>
    <col min="13089" max="13089" width="1.25" style="149" customWidth="1"/>
    <col min="13090" max="13090" width="3.25" style="149" customWidth="1"/>
    <col min="13091" max="13312" width="3.125" style="149"/>
    <col min="13313" max="13313" width="1.125" style="149" customWidth="1"/>
    <col min="13314" max="13314" width="2.75" style="149" customWidth="1"/>
    <col min="13315" max="13318" width="3.125" style="149"/>
    <col min="13319" max="13319" width="1.25" style="149" customWidth="1"/>
    <col min="13320" max="13335" width="3.125" style="149"/>
    <col min="13336" max="13341" width="3.625" style="149" customWidth="1"/>
    <col min="13342" max="13344" width="2.875" style="149" customWidth="1"/>
    <col min="13345" max="13345" width="1.25" style="149" customWidth="1"/>
    <col min="13346" max="13346" width="3.25" style="149" customWidth="1"/>
    <col min="13347" max="13568" width="3.125" style="149"/>
    <col min="13569" max="13569" width="1.125" style="149" customWidth="1"/>
    <col min="13570" max="13570" width="2.75" style="149" customWidth="1"/>
    <col min="13571" max="13574" width="3.125" style="149"/>
    <col min="13575" max="13575" width="1.25" style="149" customWidth="1"/>
    <col min="13576" max="13591" width="3.125" style="149"/>
    <col min="13592" max="13597" width="3.625" style="149" customWidth="1"/>
    <col min="13598" max="13600" width="2.875" style="149" customWidth="1"/>
    <col min="13601" max="13601" width="1.25" style="149" customWidth="1"/>
    <col min="13602" max="13602" width="3.25" style="149" customWidth="1"/>
    <col min="13603" max="13824" width="3.125" style="149"/>
    <col min="13825" max="13825" width="1.125" style="149" customWidth="1"/>
    <col min="13826" max="13826" width="2.75" style="149" customWidth="1"/>
    <col min="13827" max="13830" width="3.125" style="149"/>
    <col min="13831" max="13831" width="1.25" style="149" customWidth="1"/>
    <col min="13832" max="13847" width="3.125" style="149"/>
    <col min="13848" max="13853" width="3.625" style="149" customWidth="1"/>
    <col min="13854" max="13856" width="2.875" style="149" customWidth="1"/>
    <col min="13857" max="13857" width="1.25" style="149" customWidth="1"/>
    <col min="13858" max="13858" width="3.25" style="149" customWidth="1"/>
    <col min="13859" max="14080" width="3.125" style="149"/>
    <col min="14081" max="14081" width="1.125" style="149" customWidth="1"/>
    <col min="14082" max="14082" width="2.75" style="149" customWidth="1"/>
    <col min="14083" max="14086" width="3.125" style="149"/>
    <col min="14087" max="14087" width="1.25" style="149" customWidth="1"/>
    <col min="14088" max="14103" width="3.125" style="149"/>
    <col min="14104" max="14109" width="3.625" style="149" customWidth="1"/>
    <col min="14110" max="14112" width="2.875" style="149" customWidth="1"/>
    <col min="14113" max="14113" width="1.25" style="149" customWidth="1"/>
    <col min="14114" max="14114" width="3.25" style="149" customWidth="1"/>
    <col min="14115" max="14336" width="3.125" style="149"/>
    <col min="14337" max="14337" width="1.125" style="149" customWidth="1"/>
    <col min="14338" max="14338" width="2.75" style="149" customWidth="1"/>
    <col min="14339" max="14342" width="3.125" style="149"/>
    <col min="14343" max="14343" width="1.25" style="149" customWidth="1"/>
    <col min="14344" max="14359" width="3.125" style="149"/>
    <col min="14360" max="14365" width="3.625" style="149" customWidth="1"/>
    <col min="14366" max="14368" width="2.875" style="149" customWidth="1"/>
    <col min="14369" max="14369" width="1.25" style="149" customWidth="1"/>
    <col min="14370" max="14370" width="3.25" style="149" customWidth="1"/>
    <col min="14371" max="14592" width="3.125" style="149"/>
    <col min="14593" max="14593" width="1.125" style="149" customWidth="1"/>
    <col min="14594" max="14594" width="2.75" style="149" customWidth="1"/>
    <col min="14595" max="14598" width="3.125" style="149"/>
    <col min="14599" max="14599" width="1.25" style="149" customWidth="1"/>
    <col min="14600" max="14615" width="3.125" style="149"/>
    <col min="14616" max="14621" width="3.625" style="149" customWidth="1"/>
    <col min="14622" max="14624" width="2.875" style="149" customWidth="1"/>
    <col min="14625" max="14625" width="1.25" style="149" customWidth="1"/>
    <col min="14626" max="14626" width="3.25" style="149" customWidth="1"/>
    <col min="14627" max="14848" width="3.125" style="149"/>
    <col min="14849" max="14849" width="1.125" style="149" customWidth="1"/>
    <col min="14850" max="14850" width="2.75" style="149" customWidth="1"/>
    <col min="14851" max="14854" width="3.125" style="149"/>
    <col min="14855" max="14855" width="1.25" style="149" customWidth="1"/>
    <col min="14856" max="14871" width="3.125" style="149"/>
    <col min="14872" max="14877" width="3.625" style="149" customWidth="1"/>
    <col min="14878" max="14880" width="2.875" style="149" customWidth="1"/>
    <col min="14881" max="14881" width="1.25" style="149" customWidth="1"/>
    <col min="14882" max="14882" width="3.25" style="149" customWidth="1"/>
    <col min="14883" max="15104" width="3.125" style="149"/>
    <col min="15105" max="15105" width="1.125" style="149" customWidth="1"/>
    <col min="15106" max="15106" width="2.75" style="149" customWidth="1"/>
    <col min="15107" max="15110" width="3.125" style="149"/>
    <col min="15111" max="15111" width="1.25" style="149" customWidth="1"/>
    <col min="15112" max="15127" width="3.125" style="149"/>
    <col min="15128" max="15133" width="3.625" style="149" customWidth="1"/>
    <col min="15134" max="15136" width="2.875" style="149" customWidth="1"/>
    <col min="15137" max="15137" width="1.25" style="149" customWidth="1"/>
    <col min="15138" max="15138" width="3.25" style="149" customWidth="1"/>
    <col min="15139" max="15360" width="3.125" style="149"/>
    <col min="15361" max="15361" width="1.125" style="149" customWidth="1"/>
    <col min="15362" max="15362" width="2.75" style="149" customWidth="1"/>
    <col min="15363" max="15366" width="3.125" style="149"/>
    <col min="15367" max="15367" width="1.25" style="149" customWidth="1"/>
    <col min="15368" max="15383" width="3.125" style="149"/>
    <col min="15384" max="15389" width="3.625" style="149" customWidth="1"/>
    <col min="15390" max="15392" width="2.875" style="149" customWidth="1"/>
    <col min="15393" max="15393" width="1.25" style="149" customWidth="1"/>
    <col min="15394" max="15394" width="3.25" style="149" customWidth="1"/>
    <col min="15395" max="15616" width="3.125" style="149"/>
    <col min="15617" max="15617" width="1.125" style="149" customWidth="1"/>
    <col min="15618" max="15618" width="2.75" style="149" customWidth="1"/>
    <col min="15619" max="15622" width="3.125" style="149"/>
    <col min="15623" max="15623" width="1.25" style="149" customWidth="1"/>
    <col min="15624" max="15639" width="3.125" style="149"/>
    <col min="15640" max="15645" width="3.625" style="149" customWidth="1"/>
    <col min="15646" max="15648" width="2.875" style="149" customWidth="1"/>
    <col min="15649" max="15649" width="1.25" style="149" customWidth="1"/>
    <col min="15650" max="15650" width="3.25" style="149" customWidth="1"/>
    <col min="15651" max="15872" width="3.125" style="149"/>
    <col min="15873" max="15873" width="1.125" style="149" customWidth="1"/>
    <col min="15874" max="15874" width="2.75" style="149" customWidth="1"/>
    <col min="15875" max="15878" width="3.125" style="149"/>
    <col min="15879" max="15879" width="1.25" style="149" customWidth="1"/>
    <col min="15880" max="15895" width="3.125" style="149"/>
    <col min="15896" max="15901" width="3.625" style="149" customWidth="1"/>
    <col min="15902" max="15904" width="2.875" style="149" customWidth="1"/>
    <col min="15905" max="15905" width="1.25" style="149" customWidth="1"/>
    <col min="15906" max="15906" width="3.25" style="149" customWidth="1"/>
    <col min="15907" max="16128" width="3.125" style="149"/>
    <col min="16129" max="16129" width="1.125" style="149" customWidth="1"/>
    <col min="16130" max="16130" width="2.75" style="149" customWidth="1"/>
    <col min="16131" max="16134" width="3.125" style="149"/>
    <col min="16135" max="16135" width="1.25" style="149" customWidth="1"/>
    <col min="16136" max="16151" width="3.125" style="149"/>
    <col min="16152" max="16157" width="3.625" style="149" customWidth="1"/>
    <col min="16158" max="16160" width="2.875" style="149" customWidth="1"/>
    <col min="16161" max="16161" width="1.25" style="149" customWidth="1"/>
    <col min="16162" max="16162" width="3.25" style="149" customWidth="1"/>
    <col min="16163" max="16384" width="3.125" style="149"/>
  </cols>
  <sheetData>
    <row r="1" spans="2:36" s="96" customFormat="1" x14ac:dyDescent="0.4"/>
    <row r="2" spans="2:36" s="96" customFormat="1" x14ac:dyDescent="0.4">
      <c r="B2" s="96" t="s">
        <v>877</v>
      </c>
    </row>
    <row r="3" spans="2:36" s="96" customFormat="1" x14ac:dyDescent="0.4">
      <c r="W3" s="87" t="s">
        <v>130</v>
      </c>
      <c r="X3" s="443"/>
      <c r="Y3" s="85" t="s">
        <v>131</v>
      </c>
      <c r="Z3" s="443"/>
      <c r="AA3" s="85" t="s">
        <v>693</v>
      </c>
      <c r="AB3" s="443"/>
      <c r="AC3" s="85" t="s">
        <v>694</v>
      </c>
    </row>
    <row r="4" spans="2:36" s="96" customFormat="1" x14ac:dyDescent="0.4">
      <c r="AC4" s="87"/>
    </row>
    <row r="5" spans="2:36" s="96" customFormat="1" ht="47.25" customHeight="1" x14ac:dyDescent="0.4">
      <c r="B5" s="817" t="s">
        <v>878</v>
      </c>
      <c r="C5" s="817"/>
      <c r="D5" s="817"/>
      <c r="E5" s="817"/>
      <c r="F5" s="817"/>
      <c r="G5" s="817"/>
      <c r="H5" s="817"/>
      <c r="I5" s="817"/>
      <c r="J5" s="817"/>
      <c r="K5" s="817"/>
      <c r="L5" s="817"/>
      <c r="M5" s="817"/>
      <c r="N5" s="817"/>
      <c r="O5" s="817"/>
      <c r="P5" s="817"/>
      <c r="Q5" s="817"/>
      <c r="R5" s="817"/>
      <c r="S5" s="817"/>
      <c r="T5" s="817"/>
      <c r="U5" s="817"/>
      <c r="V5" s="817"/>
      <c r="W5" s="817"/>
      <c r="X5" s="817"/>
      <c r="Y5" s="817"/>
      <c r="Z5" s="817"/>
      <c r="AA5" s="817"/>
      <c r="AB5" s="817"/>
      <c r="AC5" s="817"/>
      <c r="AD5" s="817"/>
      <c r="AE5" s="817"/>
      <c r="AF5" s="817"/>
    </row>
    <row r="6" spans="2:36" s="96" customFormat="1" x14ac:dyDescent="0.4"/>
    <row r="7" spans="2:36" s="96" customFormat="1" ht="39" customHeight="1" x14ac:dyDescent="0.4">
      <c r="B7" s="868" t="s">
        <v>778</v>
      </c>
      <c r="C7" s="868"/>
      <c r="D7" s="868"/>
      <c r="E7" s="868"/>
      <c r="F7" s="868"/>
      <c r="G7" s="648"/>
      <c r="H7" s="649"/>
      <c r="I7" s="649"/>
      <c r="J7" s="649"/>
      <c r="K7" s="649"/>
      <c r="L7" s="649"/>
      <c r="M7" s="649"/>
      <c r="N7" s="649"/>
      <c r="O7" s="649"/>
      <c r="P7" s="649"/>
      <c r="Q7" s="649"/>
      <c r="R7" s="649"/>
      <c r="S7" s="649"/>
      <c r="T7" s="649"/>
      <c r="U7" s="649"/>
      <c r="V7" s="649"/>
      <c r="W7" s="649"/>
      <c r="X7" s="649"/>
      <c r="Y7" s="649"/>
      <c r="Z7" s="649"/>
      <c r="AA7" s="649"/>
      <c r="AB7" s="649"/>
      <c r="AC7" s="649"/>
      <c r="AD7" s="649"/>
      <c r="AE7" s="649"/>
      <c r="AF7" s="650"/>
    </row>
    <row r="8" spans="2:36" ht="39" customHeight="1" x14ac:dyDescent="0.15">
      <c r="B8" s="619" t="s">
        <v>779</v>
      </c>
      <c r="C8" s="620"/>
      <c r="D8" s="620"/>
      <c r="E8" s="620"/>
      <c r="F8" s="621"/>
      <c r="G8" s="438"/>
      <c r="H8" s="447" t="s">
        <v>178</v>
      </c>
      <c r="I8" s="365" t="s">
        <v>780</v>
      </c>
      <c r="J8" s="365"/>
      <c r="K8" s="365"/>
      <c r="L8" s="365"/>
      <c r="M8" s="447" t="s">
        <v>178</v>
      </c>
      <c r="N8" s="365" t="s">
        <v>781</v>
      </c>
      <c r="O8" s="365"/>
      <c r="P8" s="365"/>
      <c r="Q8" s="365"/>
      <c r="R8" s="447" t="s">
        <v>178</v>
      </c>
      <c r="S8" s="365" t="s">
        <v>782</v>
      </c>
      <c r="T8" s="365"/>
      <c r="U8" s="365"/>
      <c r="V8" s="365"/>
      <c r="W8" s="365"/>
      <c r="X8" s="365"/>
      <c r="Y8" s="365"/>
      <c r="Z8" s="365"/>
      <c r="AA8" s="365"/>
      <c r="AB8" s="365"/>
      <c r="AC8" s="365"/>
      <c r="AD8" s="461"/>
      <c r="AE8" s="461"/>
      <c r="AF8" s="462"/>
    </row>
    <row r="9" spans="2:36" ht="27" customHeight="1" x14ac:dyDescent="0.15">
      <c r="B9" s="800" t="s">
        <v>879</v>
      </c>
      <c r="C9" s="801"/>
      <c r="D9" s="801"/>
      <c r="E9" s="801"/>
      <c r="F9" s="802"/>
      <c r="G9" s="98"/>
      <c r="H9" s="443" t="s">
        <v>178</v>
      </c>
      <c r="I9" s="492" t="s">
        <v>880</v>
      </c>
      <c r="J9" s="492"/>
      <c r="K9" s="492"/>
      <c r="L9" s="492"/>
      <c r="M9" s="492"/>
      <c r="N9" s="492"/>
      <c r="O9" s="492"/>
      <c r="P9" s="492"/>
      <c r="Q9" s="492"/>
      <c r="R9" s="492"/>
      <c r="S9" s="112"/>
      <c r="T9" s="112"/>
      <c r="U9" s="112"/>
      <c r="V9" s="112"/>
      <c r="W9" s="112"/>
      <c r="X9" s="112"/>
      <c r="Y9" s="112"/>
      <c r="Z9" s="112"/>
      <c r="AA9" s="112"/>
      <c r="AB9" s="112"/>
      <c r="AC9" s="112"/>
      <c r="AD9" s="463"/>
      <c r="AE9" s="463"/>
      <c r="AF9" s="464"/>
    </row>
    <row r="10" spans="2:36" ht="27" customHeight="1" x14ac:dyDescent="0.15">
      <c r="B10" s="809"/>
      <c r="C10" s="810"/>
      <c r="D10" s="810"/>
      <c r="E10" s="810"/>
      <c r="F10" s="811"/>
      <c r="G10" s="138"/>
      <c r="H10" s="85" t="s">
        <v>178</v>
      </c>
      <c r="I10" s="387" t="s">
        <v>881</v>
      </c>
      <c r="J10" s="387"/>
      <c r="K10" s="387"/>
      <c r="L10" s="387"/>
      <c r="M10" s="387"/>
      <c r="N10" s="387"/>
      <c r="O10" s="387"/>
      <c r="P10" s="387"/>
      <c r="Q10" s="387"/>
      <c r="R10" s="387"/>
      <c r="S10" s="387"/>
      <c r="T10" s="387"/>
      <c r="U10" s="387"/>
      <c r="V10" s="387"/>
      <c r="W10" s="387"/>
      <c r="X10" s="387"/>
      <c r="Y10" s="387"/>
      <c r="Z10" s="387"/>
      <c r="AA10" s="387"/>
      <c r="AB10" s="387"/>
      <c r="AC10" s="387"/>
      <c r="AD10" s="454"/>
      <c r="AE10" s="454"/>
      <c r="AF10" s="455"/>
      <c r="AJ10" s="493"/>
    </row>
    <row r="11" spans="2:36" ht="39" customHeight="1" x14ac:dyDescent="0.15">
      <c r="B11" s="619" t="s">
        <v>882</v>
      </c>
      <c r="C11" s="620"/>
      <c r="D11" s="620"/>
      <c r="E11" s="620"/>
      <c r="F11" s="621"/>
      <c r="G11" s="465"/>
      <c r="H11" s="447" t="s">
        <v>178</v>
      </c>
      <c r="I11" s="365" t="s">
        <v>883</v>
      </c>
      <c r="J11" s="466"/>
      <c r="K11" s="466"/>
      <c r="L11" s="466"/>
      <c r="M11" s="466"/>
      <c r="N11" s="466"/>
      <c r="O11" s="466"/>
      <c r="P11" s="466"/>
      <c r="Q11" s="466"/>
      <c r="R11" s="447" t="s">
        <v>178</v>
      </c>
      <c r="S11" s="365" t="s">
        <v>884</v>
      </c>
      <c r="T11" s="466"/>
      <c r="U11" s="466"/>
      <c r="V11" s="466"/>
      <c r="W11" s="466"/>
      <c r="X11" s="466"/>
      <c r="Y11" s="466"/>
      <c r="Z11" s="466"/>
      <c r="AA11" s="466"/>
      <c r="AB11" s="466"/>
      <c r="AC11" s="466"/>
      <c r="AD11" s="454"/>
      <c r="AE11" s="454"/>
      <c r="AF11" s="455"/>
    </row>
    <row r="12" spans="2:36" ht="22.5" customHeight="1" x14ac:dyDescent="0.15">
      <c r="B12" s="85"/>
      <c r="C12" s="85"/>
      <c r="D12" s="85"/>
      <c r="E12" s="85"/>
      <c r="F12" s="85"/>
      <c r="G12" s="467"/>
      <c r="H12" s="467"/>
      <c r="I12" s="467"/>
      <c r="J12" s="467"/>
      <c r="K12" s="467"/>
      <c r="L12" s="467"/>
      <c r="M12" s="467"/>
      <c r="N12" s="467"/>
      <c r="O12" s="467"/>
      <c r="P12" s="467"/>
      <c r="Q12" s="467"/>
      <c r="R12" s="467"/>
      <c r="S12" s="467"/>
      <c r="T12" s="467"/>
      <c r="U12" s="467"/>
      <c r="V12" s="467"/>
      <c r="W12" s="467"/>
      <c r="X12" s="467"/>
      <c r="Y12" s="467"/>
      <c r="Z12" s="467"/>
      <c r="AA12" s="467"/>
      <c r="AB12" s="467"/>
      <c r="AC12" s="467"/>
    </row>
    <row r="13" spans="2:36" ht="32.25" customHeight="1" x14ac:dyDescent="0.15">
      <c r="B13" s="100" t="s">
        <v>885</v>
      </c>
      <c r="C13" s="370"/>
      <c r="D13" s="370"/>
      <c r="E13" s="370"/>
      <c r="F13" s="99"/>
      <c r="G13" s="468"/>
      <c r="H13" s="468"/>
      <c r="I13" s="468"/>
      <c r="J13" s="468"/>
      <c r="K13" s="468"/>
      <c r="L13" s="468"/>
      <c r="M13" s="468"/>
      <c r="N13" s="468"/>
      <c r="O13" s="468"/>
      <c r="P13" s="468"/>
      <c r="Q13" s="468"/>
      <c r="R13" s="468"/>
      <c r="S13" s="468"/>
      <c r="T13" s="468"/>
      <c r="U13" s="468"/>
      <c r="V13" s="468"/>
      <c r="W13" s="468"/>
      <c r="X13" s="468"/>
      <c r="Y13" s="468"/>
      <c r="Z13" s="468"/>
      <c r="AA13" s="468"/>
      <c r="AB13" s="468"/>
      <c r="AC13" s="468"/>
      <c r="AD13" s="468"/>
      <c r="AE13" s="468"/>
      <c r="AF13" s="469"/>
    </row>
    <row r="14" spans="2:36" s="96" customFormat="1" ht="10.5" customHeight="1" x14ac:dyDescent="0.4">
      <c r="B14" s="117"/>
      <c r="C14" s="629" t="s">
        <v>886</v>
      </c>
      <c r="D14" s="630"/>
      <c r="E14" s="630"/>
      <c r="F14" s="640"/>
      <c r="G14" s="369"/>
      <c r="H14" s="369"/>
      <c r="I14" s="369"/>
      <c r="J14" s="369"/>
      <c r="K14" s="369"/>
      <c r="L14" s="369"/>
      <c r="M14" s="369"/>
      <c r="N14" s="369"/>
      <c r="O14" s="369"/>
      <c r="P14" s="369"/>
      <c r="Q14" s="369"/>
      <c r="R14" s="369"/>
      <c r="S14" s="369"/>
      <c r="T14" s="369"/>
      <c r="U14" s="369"/>
      <c r="V14" s="369"/>
      <c r="W14" s="369"/>
      <c r="X14" s="369"/>
      <c r="Y14" s="369"/>
      <c r="Z14" s="369"/>
      <c r="AA14" s="369"/>
      <c r="AB14" s="369"/>
      <c r="AC14" s="369"/>
      <c r="AD14" s="100"/>
      <c r="AE14" s="369"/>
      <c r="AF14" s="371"/>
    </row>
    <row r="15" spans="2:36" s="96" customFormat="1" ht="15.75" customHeight="1" x14ac:dyDescent="0.15">
      <c r="B15" s="117"/>
      <c r="C15" s="635"/>
      <c r="D15" s="636"/>
      <c r="E15" s="636"/>
      <c r="F15" s="641"/>
      <c r="H15" s="891" t="s">
        <v>887</v>
      </c>
      <c r="I15" s="891"/>
      <c r="J15" s="891"/>
      <c r="K15" s="891"/>
      <c r="L15" s="891"/>
      <c r="M15" s="891"/>
      <c r="N15" s="891"/>
      <c r="O15" s="891"/>
      <c r="P15" s="891"/>
      <c r="Q15" s="891"/>
      <c r="R15" s="891"/>
      <c r="S15" s="891"/>
      <c r="T15" s="891"/>
      <c r="U15" s="891"/>
      <c r="V15" s="470"/>
      <c r="W15" s="470"/>
      <c r="X15" s="470"/>
      <c r="Y15" s="470"/>
      <c r="AD15" s="117"/>
      <c r="AF15" s="372"/>
    </row>
    <row r="16" spans="2:36" s="96" customFormat="1" ht="40.5" customHeight="1" x14ac:dyDescent="0.4">
      <c r="B16" s="408"/>
      <c r="C16" s="635"/>
      <c r="D16" s="636"/>
      <c r="E16" s="636"/>
      <c r="F16" s="641"/>
      <c r="H16" s="471" t="s">
        <v>795</v>
      </c>
      <c r="I16" s="846" t="s">
        <v>888</v>
      </c>
      <c r="J16" s="847"/>
      <c r="K16" s="847"/>
      <c r="L16" s="847"/>
      <c r="M16" s="847"/>
      <c r="N16" s="847"/>
      <c r="O16" s="847"/>
      <c r="P16" s="847"/>
      <c r="Q16" s="847"/>
      <c r="R16" s="847"/>
      <c r="S16" s="847"/>
      <c r="T16" s="847"/>
      <c r="U16" s="892"/>
      <c r="V16" s="648"/>
      <c r="W16" s="649"/>
      <c r="X16" s="97" t="s">
        <v>32</v>
      </c>
      <c r="Z16" s="472"/>
      <c r="AA16" s="472"/>
      <c r="AB16" s="472"/>
      <c r="AD16" s="473" t="s">
        <v>715</v>
      </c>
      <c r="AE16" s="390" t="s">
        <v>716</v>
      </c>
      <c r="AF16" s="474" t="s">
        <v>717</v>
      </c>
    </row>
    <row r="17" spans="2:32" s="96" customFormat="1" ht="17.25" customHeight="1" x14ac:dyDescent="0.4">
      <c r="B17" s="408"/>
      <c r="C17" s="635"/>
      <c r="D17" s="636"/>
      <c r="E17" s="636"/>
      <c r="F17" s="641"/>
      <c r="H17" s="475"/>
      <c r="I17" s="476"/>
      <c r="J17" s="476"/>
      <c r="K17" s="476"/>
      <c r="L17" s="476"/>
      <c r="M17" s="476"/>
      <c r="N17" s="476"/>
      <c r="O17" s="476"/>
      <c r="P17" s="476"/>
      <c r="Q17" s="476"/>
      <c r="R17" s="476"/>
      <c r="S17" s="476"/>
      <c r="T17" s="476"/>
      <c r="U17" s="476"/>
      <c r="V17" s="366"/>
      <c r="W17" s="366"/>
      <c r="X17" s="366"/>
      <c r="Z17" s="472"/>
      <c r="AA17" s="472"/>
      <c r="AB17" s="472"/>
      <c r="AD17" s="473"/>
      <c r="AE17" s="390"/>
      <c r="AF17" s="474"/>
    </row>
    <row r="18" spans="2:32" s="96" customFormat="1" ht="40.5" customHeight="1" x14ac:dyDescent="0.4">
      <c r="B18" s="408"/>
      <c r="C18" s="635"/>
      <c r="D18" s="636"/>
      <c r="E18" s="636"/>
      <c r="F18" s="641"/>
      <c r="H18" s="471" t="s">
        <v>797</v>
      </c>
      <c r="I18" s="846" t="s">
        <v>889</v>
      </c>
      <c r="J18" s="847"/>
      <c r="K18" s="847"/>
      <c r="L18" s="847"/>
      <c r="M18" s="847"/>
      <c r="N18" s="847"/>
      <c r="O18" s="847"/>
      <c r="P18" s="847"/>
      <c r="Q18" s="847"/>
      <c r="R18" s="847"/>
      <c r="S18" s="847"/>
      <c r="T18" s="847"/>
      <c r="U18" s="892"/>
      <c r="V18" s="648"/>
      <c r="W18" s="649"/>
      <c r="X18" s="97" t="s">
        <v>32</v>
      </c>
      <c r="Y18" s="96" t="s">
        <v>890</v>
      </c>
      <c r="Z18" s="887" t="s">
        <v>1008</v>
      </c>
      <c r="AA18" s="887"/>
      <c r="AB18" s="887"/>
      <c r="AD18" s="494" t="s">
        <v>178</v>
      </c>
      <c r="AE18" s="85" t="s">
        <v>716</v>
      </c>
      <c r="AF18" s="173" t="s">
        <v>178</v>
      </c>
    </row>
    <row r="19" spans="2:32" s="96" customFormat="1" ht="20.25" customHeight="1" x14ac:dyDescent="0.4">
      <c r="B19" s="408"/>
      <c r="C19" s="635"/>
      <c r="D19" s="636"/>
      <c r="E19" s="636"/>
      <c r="F19" s="641"/>
      <c r="H19" s="85" t="s">
        <v>891</v>
      </c>
      <c r="I19" s="477"/>
      <c r="J19" s="477"/>
      <c r="K19" s="477"/>
      <c r="L19" s="477"/>
      <c r="M19" s="477"/>
      <c r="N19" s="477"/>
      <c r="O19" s="477"/>
      <c r="P19" s="477"/>
      <c r="Q19" s="477"/>
      <c r="R19" s="477"/>
      <c r="S19" s="85"/>
      <c r="T19" s="85"/>
      <c r="U19" s="85"/>
      <c r="W19" s="472"/>
      <c r="X19" s="472"/>
      <c r="Y19" s="472"/>
      <c r="AD19" s="374"/>
      <c r="AE19" s="85"/>
      <c r="AF19" s="115"/>
    </row>
    <row r="20" spans="2:32" s="96" customFormat="1" ht="69.75" customHeight="1" x14ac:dyDescent="0.4">
      <c r="B20" s="408"/>
      <c r="C20" s="635"/>
      <c r="D20" s="636"/>
      <c r="E20" s="636"/>
      <c r="F20" s="641"/>
      <c r="H20" s="471" t="s">
        <v>801</v>
      </c>
      <c r="I20" s="846" t="s">
        <v>892</v>
      </c>
      <c r="J20" s="847"/>
      <c r="K20" s="847"/>
      <c r="L20" s="847"/>
      <c r="M20" s="847"/>
      <c r="N20" s="847"/>
      <c r="O20" s="847"/>
      <c r="P20" s="847"/>
      <c r="Q20" s="847"/>
      <c r="R20" s="847"/>
      <c r="S20" s="847"/>
      <c r="T20" s="847"/>
      <c r="U20" s="892"/>
      <c r="V20" s="648"/>
      <c r="W20" s="649"/>
      <c r="X20" s="97" t="s">
        <v>32</v>
      </c>
      <c r="Y20" s="96" t="s">
        <v>890</v>
      </c>
      <c r="Z20" s="887" t="s">
        <v>893</v>
      </c>
      <c r="AA20" s="887"/>
      <c r="AB20" s="887"/>
      <c r="AD20" s="494" t="s">
        <v>178</v>
      </c>
      <c r="AE20" s="85" t="s">
        <v>716</v>
      </c>
      <c r="AF20" s="173" t="s">
        <v>178</v>
      </c>
    </row>
    <row r="21" spans="2:32" s="96" customFormat="1" ht="15" customHeight="1" x14ac:dyDescent="0.4">
      <c r="B21" s="408"/>
      <c r="C21" s="635"/>
      <c r="D21" s="636"/>
      <c r="E21" s="636"/>
      <c r="F21" s="641"/>
      <c r="H21" s="375"/>
      <c r="I21" s="477"/>
      <c r="J21" s="477"/>
      <c r="K21" s="477"/>
      <c r="L21" s="477"/>
      <c r="M21" s="477"/>
      <c r="N21" s="477"/>
      <c r="O21" s="477"/>
      <c r="P21" s="477"/>
      <c r="Q21" s="477"/>
      <c r="R21" s="477"/>
      <c r="S21" s="85"/>
      <c r="T21" s="85"/>
      <c r="U21" s="85"/>
      <c r="W21" s="472"/>
      <c r="X21" s="472"/>
      <c r="Y21" s="472"/>
      <c r="AD21" s="374"/>
      <c r="AE21" s="85"/>
      <c r="AF21" s="115"/>
    </row>
    <row r="22" spans="2:32" s="96" customFormat="1" x14ac:dyDescent="0.4">
      <c r="B22" s="408"/>
      <c r="C22" s="635"/>
      <c r="D22" s="636"/>
      <c r="E22" s="636"/>
      <c r="F22" s="641"/>
      <c r="H22" s="452" t="s">
        <v>894</v>
      </c>
      <c r="I22" s="477"/>
      <c r="J22" s="477"/>
      <c r="K22" s="477"/>
      <c r="L22" s="477"/>
      <c r="M22" s="477"/>
      <c r="N22" s="477"/>
      <c r="O22" s="477"/>
      <c r="P22" s="477"/>
      <c r="Q22" s="477"/>
      <c r="R22" s="477"/>
      <c r="U22" s="85"/>
      <c r="W22" s="472"/>
      <c r="X22" s="472"/>
      <c r="Y22" s="472"/>
      <c r="AD22" s="473" t="s">
        <v>715</v>
      </c>
      <c r="AE22" s="390" t="s">
        <v>716</v>
      </c>
      <c r="AF22" s="474" t="s">
        <v>717</v>
      </c>
    </row>
    <row r="23" spans="2:32" s="96" customFormat="1" ht="21" customHeight="1" x14ac:dyDescent="0.4">
      <c r="B23" s="408"/>
      <c r="C23" s="635"/>
      <c r="D23" s="636"/>
      <c r="E23" s="636"/>
      <c r="F23" s="641"/>
      <c r="G23" s="478"/>
      <c r="H23" s="489" t="s">
        <v>895</v>
      </c>
      <c r="I23" s="884" t="s">
        <v>896</v>
      </c>
      <c r="J23" s="885"/>
      <c r="K23" s="885"/>
      <c r="L23" s="885"/>
      <c r="M23" s="885"/>
      <c r="N23" s="885"/>
      <c r="O23" s="885"/>
      <c r="P23" s="885"/>
      <c r="Q23" s="885"/>
      <c r="R23" s="885"/>
      <c r="S23" s="885"/>
      <c r="T23" s="885"/>
      <c r="U23" s="885"/>
      <c r="V23" s="885"/>
      <c r="W23" s="885"/>
      <c r="X23" s="885"/>
      <c r="Y23" s="885"/>
      <c r="Z23" s="885"/>
      <c r="AA23" s="886"/>
      <c r="AD23" s="494" t="s">
        <v>178</v>
      </c>
      <c r="AE23" s="85" t="s">
        <v>716</v>
      </c>
      <c r="AF23" s="173" t="s">
        <v>178</v>
      </c>
    </row>
    <row r="24" spans="2:32" s="96" customFormat="1" x14ac:dyDescent="0.4">
      <c r="B24" s="408"/>
      <c r="C24" s="635"/>
      <c r="D24" s="636"/>
      <c r="E24" s="636"/>
      <c r="F24" s="641"/>
      <c r="H24" s="480" t="s">
        <v>897</v>
      </c>
      <c r="I24" s="477"/>
      <c r="J24" s="477"/>
      <c r="K24" s="477"/>
      <c r="L24" s="477"/>
      <c r="M24" s="477"/>
      <c r="N24" s="477"/>
      <c r="O24" s="477"/>
      <c r="P24" s="477"/>
      <c r="Q24" s="477"/>
      <c r="R24" s="477"/>
      <c r="U24" s="85"/>
      <c r="W24" s="472"/>
      <c r="X24" s="472"/>
      <c r="Y24" s="472"/>
      <c r="AD24" s="437"/>
      <c r="AE24" s="375"/>
      <c r="AF24" s="479"/>
    </row>
    <row r="25" spans="2:32" s="96" customFormat="1" x14ac:dyDescent="0.4">
      <c r="B25" s="408"/>
      <c r="C25" s="635"/>
      <c r="D25" s="636"/>
      <c r="E25" s="636"/>
      <c r="F25" s="641"/>
      <c r="H25" s="375"/>
      <c r="I25" s="477"/>
      <c r="J25" s="477"/>
      <c r="K25" s="477"/>
      <c r="L25" s="477"/>
      <c r="M25" s="477"/>
      <c r="N25" s="477"/>
      <c r="O25" s="477"/>
      <c r="P25" s="477"/>
      <c r="Q25" s="477"/>
      <c r="R25" s="477"/>
      <c r="U25" s="85"/>
      <c r="W25" s="472"/>
      <c r="X25" s="472"/>
      <c r="Y25" s="472"/>
      <c r="AD25" s="437"/>
      <c r="AE25" s="375"/>
      <c r="AF25" s="479"/>
    </row>
    <row r="26" spans="2:32" s="96" customFormat="1" ht="14.25" customHeight="1" x14ac:dyDescent="0.4">
      <c r="B26" s="408"/>
      <c r="C26" s="635"/>
      <c r="D26" s="636"/>
      <c r="E26" s="636"/>
      <c r="F26" s="641"/>
      <c r="H26" s="480" t="s">
        <v>898</v>
      </c>
      <c r="I26" s="477"/>
      <c r="J26" s="477"/>
      <c r="K26" s="477"/>
      <c r="L26" s="477"/>
      <c r="M26" s="477"/>
      <c r="N26" s="477"/>
      <c r="O26" s="477"/>
      <c r="P26" s="477"/>
      <c r="Q26" s="477"/>
      <c r="R26" s="477"/>
      <c r="U26" s="85"/>
      <c r="W26" s="472"/>
      <c r="X26" s="472"/>
      <c r="Y26" s="472"/>
      <c r="AD26" s="473" t="s">
        <v>715</v>
      </c>
      <c r="AE26" s="390" t="s">
        <v>716</v>
      </c>
      <c r="AF26" s="474" t="s">
        <v>717</v>
      </c>
    </row>
    <row r="27" spans="2:32" s="96" customFormat="1" ht="58.5" customHeight="1" x14ac:dyDescent="0.4">
      <c r="B27" s="408"/>
      <c r="C27" s="635"/>
      <c r="D27" s="636"/>
      <c r="E27" s="636"/>
      <c r="F27" s="641"/>
      <c r="H27" s="471" t="s">
        <v>899</v>
      </c>
      <c r="I27" s="481" t="s">
        <v>900</v>
      </c>
      <c r="J27" s="481"/>
      <c r="K27" s="481"/>
      <c r="L27" s="482"/>
      <c r="M27" s="481" t="s">
        <v>901</v>
      </c>
      <c r="N27" s="483"/>
      <c r="O27" s="483"/>
      <c r="P27" s="890"/>
      <c r="Q27" s="890"/>
      <c r="R27" s="890"/>
      <c r="S27" s="890"/>
      <c r="T27" s="890"/>
      <c r="U27" s="890"/>
      <c r="V27" s="890"/>
      <c r="W27" s="890"/>
      <c r="X27" s="97" t="s">
        <v>32</v>
      </c>
      <c r="Y27" s="96" t="s">
        <v>890</v>
      </c>
      <c r="Z27" s="887" t="s">
        <v>902</v>
      </c>
      <c r="AA27" s="887"/>
      <c r="AB27" s="887"/>
      <c r="AD27" s="494" t="s">
        <v>178</v>
      </c>
      <c r="AE27" s="85" t="s">
        <v>716</v>
      </c>
      <c r="AF27" s="173" t="s">
        <v>178</v>
      </c>
    </row>
    <row r="28" spans="2:32" s="96" customFormat="1" ht="17.25" customHeight="1" x14ac:dyDescent="0.4">
      <c r="B28" s="408"/>
      <c r="C28" s="635"/>
      <c r="D28" s="636"/>
      <c r="E28" s="636"/>
      <c r="F28" s="641"/>
      <c r="H28" s="375"/>
      <c r="I28" s="431"/>
      <c r="J28" s="431"/>
      <c r="K28" s="431"/>
      <c r="L28" s="431"/>
      <c r="M28" s="431"/>
      <c r="N28" s="484"/>
      <c r="O28" s="484"/>
      <c r="P28" s="485"/>
      <c r="Q28" s="485"/>
      <c r="R28" s="485"/>
      <c r="S28" s="485"/>
      <c r="T28" s="485"/>
      <c r="U28" s="485"/>
      <c r="V28" s="485"/>
      <c r="W28" s="485"/>
      <c r="X28" s="85"/>
      <c r="Z28" s="472"/>
      <c r="AA28" s="472"/>
      <c r="AB28" s="472"/>
      <c r="AD28" s="374"/>
      <c r="AE28" s="85"/>
      <c r="AF28" s="115"/>
    </row>
    <row r="29" spans="2:32" s="96" customFormat="1" ht="14.25" customHeight="1" x14ac:dyDescent="0.4">
      <c r="B29" s="408"/>
      <c r="C29" s="635"/>
      <c r="D29" s="636"/>
      <c r="E29" s="636"/>
      <c r="F29" s="641"/>
      <c r="H29" s="480" t="s">
        <v>903</v>
      </c>
      <c r="I29" s="477"/>
      <c r="J29" s="477"/>
      <c r="K29" s="477"/>
      <c r="L29" s="477"/>
      <c r="M29" s="477"/>
      <c r="N29" s="477"/>
      <c r="O29" s="477"/>
      <c r="P29" s="477"/>
      <c r="Q29" s="477"/>
      <c r="R29" s="477"/>
      <c r="U29" s="85"/>
      <c r="W29" s="472"/>
      <c r="X29" s="472"/>
      <c r="Y29" s="472"/>
      <c r="AD29" s="473" t="s">
        <v>715</v>
      </c>
      <c r="AE29" s="390" t="s">
        <v>716</v>
      </c>
      <c r="AF29" s="474" t="s">
        <v>717</v>
      </c>
    </row>
    <row r="30" spans="2:32" s="96" customFormat="1" ht="15" customHeight="1" x14ac:dyDescent="0.4">
      <c r="B30" s="408"/>
      <c r="C30" s="635"/>
      <c r="D30" s="636"/>
      <c r="E30" s="636"/>
      <c r="F30" s="641"/>
      <c r="H30" s="392" t="s">
        <v>904</v>
      </c>
      <c r="I30" s="893" t="s">
        <v>905</v>
      </c>
      <c r="J30" s="894"/>
      <c r="K30" s="894"/>
      <c r="L30" s="894"/>
      <c r="M30" s="894"/>
      <c r="N30" s="894"/>
      <c r="O30" s="894"/>
      <c r="P30" s="894"/>
      <c r="Q30" s="894"/>
      <c r="R30" s="894"/>
      <c r="S30" s="894"/>
      <c r="T30" s="894"/>
      <c r="U30" s="894"/>
      <c r="V30" s="894"/>
      <c r="W30" s="894"/>
      <c r="X30" s="895"/>
      <c r="Z30" s="472"/>
      <c r="AA30" s="472"/>
      <c r="AB30" s="472"/>
      <c r="AD30" s="494" t="s">
        <v>178</v>
      </c>
      <c r="AE30" s="85" t="s">
        <v>716</v>
      </c>
      <c r="AF30" s="173" t="s">
        <v>178</v>
      </c>
    </row>
    <row r="31" spans="2:32" s="96" customFormat="1" x14ac:dyDescent="0.4">
      <c r="B31" s="486"/>
      <c r="C31" s="643"/>
      <c r="D31" s="643"/>
      <c r="E31" s="643"/>
      <c r="F31" s="644"/>
      <c r="G31" s="377"/>
      <c r="H31" s="377"/>
      <c r="I31" s="377"/>
      <c r="J31" s="377"/>
      <c r="K31" s="377"/>
      <c r="L31" s="377"/>
      <c r="M31" s="377"/>
      <c r="N31" s="377"/>
      <c r="O31" s="377"/>
      <c r="P31" s="377"/>
      <c r="Q31" s="377"/>
      <c r="R31" s="377"/>
      <c r="S31" s="377"/>
      <c r="T31" s="377"/>
      <c r="U31" s="377"/>
      <c r="V31" s="377"/>
      <c r="W31" s="377"/>
      <c r="X31" s="377"/>
      <c r="Y31" s="377"/>
      <c r="Z31" s="377"/>
      <c r="AA31" s="377"/>
      <c r="AB31" s="377"/>
      <c r="AC31" s="377"/>
      <c r="AD31" s="141"/>
      <c r="AE31" s="377"/>
      <c r="AF31" s="378"/>
    </row>
    <row r="32" spans="2:32" ht="32.25" customHeight="1" x14ac:dyDescent="0.15">
      <c r="B32" s="117" t="s">
        <v>906</v>
      </c>
      <c r="C32" s="370"/>
      <c r="D32" s="370"/>
      <c r="E32" s="370"/>
      <c r="F32" s="99"/>
      <c r="G32" s="468"/>
      <c r="H32" s="468"/>
      <c r="I32" s="468"/>
      <c r="J32" s="468"/>
      <c r="K32" s="468"/>
      <c r="L32" s="468"/>
      <c r="M32" s="468"/>
      <c r="N32" s="468"/>
      <c r="O32" s="468"/>
      <c r="P32" s="468"/>
      <c r="Q32" s="468"/>
      <c r="R32" s="468"/>
      <c r="S32" s="468"/>
      <c r="T32" s="468"/>
      <c r="U32" s="468"/>
      <c r="V32" s="468"/>
      <c r="W32" s="468"/>
      <c r="X32" s="468"/>
      <c r="Y32" s="468"/>
      <c r="Z32" s="468"/>
      <c r="AA32" s="468"/>
      <c r="AB32" s="468"/>
      <c r="AC32" s="468"/>
      <c r="AD32" s="468"/>
      <c r="AE32" s="468"/>
      <c r="AF32" s="469"/>
    </row>
    <row r="33" spans="2:32" s="96" customFormat="1" ht="10.5" customHeight="1" x14ac:dyDescent="0.4">
      <c r="B33" s="117"/>
      <c r="C33" s="629" t="s">
        <v>886</v>
      </c>
      <c r="D33" s="630"/>
      <c r="E33" s="630"/>
      <c r="F33" s="640"/>
      <c r="G33" s="369"/>
      <c r="H33" s="369"/>
      <c r="I33" s="369"/>
      <c r="J33" s="369"/>
      <c r="K33" s="369"/>
      <c r="L33" s="369"/>
      <c r="M33" s="369"/>
      <c r="N33" s="369"/>
      <c r="O33" s="369"/>
      <c r="P33" s="369"/>
      <c r="Q33" s="369"/>
      <c r="R33" s="369"/>
      <c r="S33" s="369"/>
      <c r="T33" s="369"/>
      <c r="U33" s="369"/>
      <c r="V33" s="369"/>
      <c r="W33" s="369"/>
      <c r="X33" s="369"/>
      <c r="Y33" s="369"/>
      <c r="Z33" s="369"/>
      <c r="AA33" s="369"/>
      <c r="AB33" s="369"/>
      <c r="AC33" s="369"/>
      <c r="AD33" s="100"/>
      <c r="AE33" s="369"/>
      <c r="AF33" s="371"/>
    </row>
    <row r="34" spans="2:32" s="96" customFormat="1" ht="15.75" customHeight="1" x14ac:dyDescent="0.15">
      <c r="B34" s="117"/>
      <c r="C34" s="635"/>
      <c r="D34" s="636"/>
      <c r="E34" s="636"/>
      <c r="F34" s="641"/>
      <c r="H34" s="891" t="s">
        <v>887</v>
      </c>
      <c r="I34" s="891"/>
      <c r="J34" s="891"/>
      <c r="K34" s="891"/>
      <c r="L34" s="891"/>
      <c r="M34" s="891"/>
      <c r="N34" s="891"/>
      <c r="O34" s="891"/>
      <c r="P34" s="891"/>
      <c r="Q34" s="891"/>
      <c r="R34" s="891"/>
      <c r="S34" s="891"/>
      <c r="T34" s="891"/>
      <c r="U34" s="891"/>
      <c r="V34" s="470"/>
      <c r="W34" s="470"/>
      <c r="X34" s="470"/>
      <c r="Y34" s="470"/>
      <c r="AD34" s="117"/>
      <c r="AF34" s="372"/>
    </row>
    <row r="35" spans="2:32" s="96" customFormat="1" ht="40.5" customHeight="1" x14ac:dyDescent="0.4">
      <c r="B35" s="408"/>
      <c r="C35" s="635"/>
      <c r="D35" s="636"/>
      <c r="E35" s="636"/>
      <c r="F35" s="641"/>
      <c r="H35" s="471" t="s">
        <v>795</v>
      </c>
      <c r="I35" s="846" t="s">
        <v>888</v>
      </c>
      <c r="J35" s="847"/>
      <c r="K35" s="847"/>
      <c r="L35" s="847"/>
      <c r="M35" s="847"/>
      <c r="N35" s="847"/>
      <c r="O35" s="847"/>
      <c r="P35" s="847"/>
      <c r="Q35" s="847"/>
      <c r="R35" s="847"/>
      <c r="S35" s="847"/>
      <c r="T35" s="847"/>
      <c r="U35" s="892"/>
      <c r="V35" s="648"/>
      <c r="W35" s="649"/>
      <c r="X35" s="97" t="s">
        <v>32</v>
      </c>
      <c r="Z35" s="472"/>
      <c r="AA35" s="472"/>
      <c r="AB35" s="472"/>
      <c r="AD35" s="473" t="s">
        <v>715</v>
      </c>
      <c r="AE35" s="390" t="s">
        <v>716</v>
      </c>
      <c r="AF35" s="474" t="s">
        <v>717</v>
      </c>
    </row>
    <row r="36" spans="2:32" s="96" customFormat="1" ht="16.5" customHeight="1" x14ac:dyDescent="0.4">
      <c r="B36" s="408"/>
      <c r="C36" s="635"/>
      <c r="D36" s="636"/>
      <c r="E36" s="636"/>
      <c r="F36" s="641"/>
      <c r="H36" s="475"/>
      <c r="I36" s="476"/>
      <c r="J36" s="476"/>
      <c r="K36" s="476"/>
      <c r="L36" s="476"/>
      <c r="M36" s="476"/>
      <c r="N36" s="476"/>
      <c r="O36" s="476"/>
      <c r="P36" s="476"/>
      <c r="Q36" s="476"/>
      <c r="R36" s="476"/>
      <c r="S36" s="476"/>
      <c r="T36" s="476"/>
      <c r="U36" s="476"/>
      <c r="V36" s="366"/>
      <c r="W36" s="366"/>
      <c r="X36" s="366"/>
      <c r="Z36" s="472"/>
      <c r="AA36" s="472"/>
      <c r="AB36" s="472"/>
      <c r="AD36" s="473"/>
      <c r="AE36" s="390"/>
      <c r="AF36" s="474"/>
    </row>
    <row r="37" spans="2:32" s="96" customFormat="1" ht="40.5" customHeight="1" x14ac:dyDescent="0.4">
      <c r="B37" s="408"/>
      <c r="C37" s="635"/>
      <c r="D37" s="636"/>
      <c r="E37" s="636"/>
      <c r="F37" s="641"/>
      <c r="H37" s="471" t="s">
        <v>797</v>
      </c>
      <c r="I37" s="846" t="s">
        <v>889</v>
      </c>
      <c r="J37" s="847"/>
      <c r="K37" s="847"/>
      <c r="L37" s="847"/>
      <c r="M37" s="847"/>
      <c r="N37" s="847"/>
      <c r="O37" s="847"/>
      <c r="P37" s="847"/>
      <c r="Q37" s="847"/>
      <c r="R37" s="847"/>
      <c r="S37" s="847"/>
      <c r="T37" s="847"/>
      <c r="U37" s="892"/>
      <c r="V37" s="648"/>
      <c r="W37" s="649"/>
      <c r="X37" s="97" t="s">
        <v>32</v>
      </c>
      <c r="Y37" s="96" t="s">
        <v>890</v>
      </c>
      <c r="Z37" s="887" t="s">
        <v>907</v>
      </c>
      <c r="AA37" s="887"/>
      <c r="AB37" s="887"/>
      <c r="AD37" s="494" t="s">
        <v>178</v>
      </c>
      <c r="AE37" s="85" t="s">
        <v>716</v>
      </c>
      <c r="AF37" s="173" t="s">
        <v>178</v>
      </c>
    </row>
    <row r="38" spans="2:32" s="96" customFormat="1" ht="20.25" customHeight="1" x14ac:dyDescent="0.4">
      <c r="B38" s="146"/>
      <c r="C38" s="643"/>
      <c r="D38" s="643"/>
      <c r="E38" s="643"/>
      <c r="F38" s="643"/>
      <c r="G38" s="117"/>
      <c r="H38" s="380" t="s">
        <v>799</v>
      </c>
      <c r="I38" s="487"/>
      <c r="J38" s="487"/>
      <c r="K38" s="487"/>
      <c r="L38" s="487"/>
      <c r="M38" s="487"/>
      <c r="N38" s="487"/>
      <c r="O38" s="487"/>
      <c r="P38" s="487"/>
      <c r="Q38" s="487"/>
      <c r="R38" s="487"/>
      <c r="S38" s="380"/>
      <c r="T38" s="380"/>
      <c r="U38" s="380"/>
      <c r="V38" s="377"/>
      <c r="W38" s="488"/>
      <c r="X38" s="488"/>
      <c r="Y38" s="472"/>
      <c r="AD38" s="374"/>
      <c r="AE38" s="85"/>
      <c r="AF38" s="115"/>
    </row>
    <row r="39" spans="2:32" s="96" customFormat="1" ht="74.25" customHeight="1" x14ac:dyDescent="0.4">
      <c r="B39" s="408"/>
      <c r="C39" s="629"/>
      <c r="D39" s="636"/>
      <c r="E39" s="636"/>
      <c r="F39" s="641"/>
      <c r="H39" s="490" t="s">
        <v>801</v>
      </c>
      <c r="I39" s="896" t="s">
        <v>892</v>
      </c>
      <c r="J39" s="891"/>
      <c r="K39" s="891"/>
      <c r="L39" s="891"/>
      <c r="M39" s="891"/>
      <c r="N39" s="891"/>
      <c r="O39" s="891"/>
      <c r="P39" s="891"/>
      <c r="Q39" s="891"/>
      <c r="R39" s="891"/>
      <c r="S39" s="891"/>
      <c r="T39" s="891"/>
      <c r="U39" s="897"/>
      <c r="V39" s="828"/>
      <c r="W39" s="829"/>
      <c r="X39" s="139" t="s">
        <v>32</v>
      </c>
      <c r="Y39" s="96" t="s">
        <v>890</v>
      </c>
      <c r="Z39" s="887" t="s">
        <v>908</v>
      </c>
      <c r="AA39" s="887"/>
      <c r="AB39" s="887"/>
      <c r="AD39" s="494" t="s">
        <v>178</v>
      </c>
      <c r="AE39" s="85" t="s">
        <v>716</v>
      </c>
      <c r="AF39" s="173" t="s">
        <v>178</v>
      </c>
    </row>
    <row r="40" spans="2:32" s="96" customFormat="1" ht="15" customHeight="1" x14ac:dyDescent="0.4">
      <c r="B40" s="408"/>
      <c r="C40" s="635"/>
      <c r="D40" s="636"/>
      <c r="E40" s="636"/>
      <c r="F40" s="641"/>
      <c r="H40" s="375"/>
      <c r="I40" s="477"/>
      <c r="J40" s="477"/>
      <c r="K40" s="477"/>
      <c r="L40" s="477"/>
      <c r="M40" s="477"/>
      <c r="N40" s="477"/>
      <c r="O40" s="477"/>
      <c r="P40" s="477"/>
      <c r="Q40" s="477"/>
      <c r="R40" s="477"/>
      <c r="S40" s="85"/>
      <c r="T40" s="85"/>
      <c r="U40" s="85"/>
      <c r="W40" s="472"/>
      <c r="X40" s="472"/>
      <c r="Y40" s="472"/>
      <c r="AD40" s="374"/>
      <c r="AE40" s="85"/>
      <c r="AF40" s="115"/>
    </row>
    <row r="41" spans="2:32" s="96" customFormat="1" x14ac:dyDescent="0.4">
      <c r="B41" s="408"/>
      <c r="C41" s="635"/>
      <c r="D41" s="636"/>
      <c r="E41" s="636"/>
      <c r="F41" s="641"/>
      <c r="H41" s="480" t="s">
        <v>894</v>
      </c>
      <c r="I41" s="477"/>
      <c r="J41" s="477"/>
      <c r="K41" s="477"/>
      <c r="L41" s="477"/>
      <c r="M41" s="477"/>
      <c r="N41" s="477"/>
      <c r="O41" s="477"/>
      <c r="P41" s="477"/>
      <c r="Q41" s="477"/>
      <c r="R41" s="477"/>
      <c r="U41" s="85"/>
      <c r="W41" s="472"/>
      <c r="X41" s="472"/>
      <c r="Y41" s="472"/>
      <c r="AD41" s="473" t="s">
        <v>715</v>
      </c>
      <c r="AE41" s="390" t="s">
        <v>716</v>
      </c>
      <c r="AF41" s="474" t="s">
        <v>717</v>
      </c>
    </row>
    <row r="42" spans="2:32" s="96" customFormat="1" ht="21.75" customHeight="1" x14ac:dyDescent="0.4">
      <c r="B42" s="408"/>
      <c r="C42" s="635"/>
      <c r="D42" s="636"/>
      <c r="E42" s="636"/>
      <c r="F42" s="641"/>
      <c r="H42" s="471" t="s">
        <v>895</v>
      </c>
      <c r="I42" s="884" t="s">
        <v>896</v>
      </c>
      <c r="J42" s="885"/>
      <c r="K42" s="885"/>
      <c r="L42" s="885"/>
      <c r="M42" s="885"/>
      <c r="N42" s="885"/>
      <c r="O42" s="885"/>
      <c r="P42" s="885"/>
      <c r="Q42" s="885"/>
      <c r="R42" s="885"/>
      <c r="S42" s="885"/>
      <c r="T42" s="885"/>
      <c r="U42" s="885"/>
      <c r="V42" s="885"/>
      <c r="W42" s="885"/>
      <c r="X42" s="885"/>
      <c r="Y42" s="885"/>
      <c r="Z42" s="885"/>
      <c r="AA42" s="886"/>
      <c r="AD42" s="494" t="s">
        <v>178</v>
      </c>
      <c r="AE42" s="85" t="s">
        <v>716</v>
      </c>
      <c r="AF42" s="173" t="s">
        <v>178</v>
      </c>
    </row>
    <row r="43" spans="2:32" s="96" customFormat="1" x14ac:dyDescent="0.4">
      <c r="B43" s="408"/>
      <c r="C43" s="635"/>
      <c r="D43" s="636"/>
      <c r="E43" s="636"/>
      <c r="F43" s="641"/>
      <c r="H43" s="491" t="s">
        <v>909</v>
      </c>
      <c r="I43" s="477"/>
      <c r="J43" s="477"/>
      <c r="K43" s="477"/>
      <c r="L43" s="477"/>
      <c r="M43" s="477"/>
      <c r="N43" s="477"/>
      <c r="O43" s="477"/>
      <c r="P43" s="477"/>
      <c r="Q43" s="477"/>
      <c r="R43" s="477"/>
      <c r="U43" s="85"/>
      <c r="W43" s="472"/>
      <c r="X43" s="472"/>
      <c r="Y43" s="472"/>
      <c r="AD43" s="437"/>
      <c r="AE43" s="375"/>
      <c r="AF43" s="479"/>
    </row>
    <row r="44" spans="2:32" s="96" customFormat="1" x14ac:dyDescent="0.4">
      <c r="B44" s="408"/>
      <c r="C44" s="635"/>
      <c r="D44" s="636"/>
      <c r="E44" s="636"/>
      <c r="F44" s="641"/>
      <c r="H44" s="375"/>
      <c r="I44" s="477"/>
      <c r="J44" s="477"/>
      <c r="K44" s="477"/>
      <c r="L44" s="477"/>
      <c r="M44" s="477"/>
      <c r="N44" s="477"/>
      <c r="O44" s="477"/>
      <c r="P44" s="477"/>
      <c r="Q44" s="477"/>
      <c r="R44" s="477"/>
      <c r="U44" s="85"/>
      <c r="W44" s="472"/>
      <c r="X44" s="472"/>
      <c r="Y44" s="472"/>
      <c r="AD44" s="437"/>
      <c r="AE44" s="375"/>
      <c r="AF44" s="479"/>
    </row>
    <row r="45" spans="2:32" s="96" customFormat="1" ht="14.25" customHeight="1" x14ac:dyDescent="0.4">
      <c r="B45" s="408"/>
      <c r="C45" s="635"/>
      <c r="D45" s="636"/>
      <c r="E45" s="636"/>
      <c r="F45" s="641"/>
      <c r="H45" s="480" t="s">
        <v>898</v>
      </c>
      <c r="I45" s="477"/>
      <c r="J45" s="477"/>
      <c r="K45" s="477"/>
      <c r="L45" s="477"/>
      <c r="M45" s="477"/>
      <c r="N45" s="477"/>
      <c r="O45" s="477"/>
      <c r="P45" s="477"/>
      <c r="Q45" s="477"/>
      <c r="R45" s="477"/>
      <c r="U45" s="85"/>
      <c r="W45" s="472"/>
      <c r="X45" s="472"/>
      <c r="Y45" s="472"/>
      <c r="AD45" s="473" t="s">
        <v>715</v>
      </c>
      <c r="AE45" s="390" t="s">
        <v>716</v>
      </c>
      <c r="AF45" s="474" t="s">
        <v>717</v>
      </c>
    </row>
    <row r="46" spans="2:32" s="96" customFormat="1" ht="58.5" customHeight="1" x14ac:dyDescent="0.4">
      <c r="B46" s="408"/>
      <c r="C46" s="635"/>
      <c r="D46" s="636"/>
      <c r="E46" s="636"/>
      <c r="F46" s="641"/>
      <c r="H46" s="471" t="s">
        <v>899</v>
      </c>
      <c r="I46" s="481" t="s">
        <v>900</v>
      </c>
      <c r="J46" s="481"/>
      <c r="K46" s="481"/>
      <c r="L46" s="482"/>
      <c r="M46" s="481" t="s">
        <v>901</v>
      </c>
      <c r="N46" s="483"/>
      <c r="O46" s="483"/>
      <c r="P46" s="890"/>
      <c r="Q46" s="890"/>
      <c r="R46" s="890"/>
      <c r="S46" s="890"/>
      <c r="T46" s="890"/>
      <c r="U46" s="890"/>
      <c r="V46" s="890"/>
      <c r="W46" s="890"/>
      <c r="X46" s="97" t="s">
        <v>32</v>
      </c>
      <c r="Y46" s="96" t="s">
        <v>890</v>
      </c>
      <c r="Z46" s="887" t="s">
        <v>902</v>
      </c>
      <c r="AA46" s="887"/>
      <c r="AB46" s="887"/>
      <c r="AD46" s="494" t="s">
        <v>178</v>
      </c>
      <c r="AE46" s="85" t="s">
        <v>716</v>
      </c>
      <c r="AF46" s="173" t="s">
        <v>178</v>
      </c>
    </row>
    <row r="47" spans="2:32" s="96" customFormat="1" ht="17.25" customHeight="1" x14ac:dyDescent="0.4">
      <c r="B47" s="408"/>
      <c r="C47" s="635"/>
      <c r="D47" s="636"/>
      <c r="E47" s="636"/>
      <c r="F47" s="641"/>
      <c r="H47" s="375"/>
      <c r="I47" s="431"/>
      <c r="J47" s="431"/>
      <c r="K47" s="431"/>
      <c r="L47" s="431"/>
      <c r="M47" s="431"/>
      <c r="N47" s="484"/>
      <c r="O47" s="484"/>
      <c r="P47" s="485"/>
      <c r="Q47" s="485"/>
      <c r="R47" s="485"/>
      <c r="S47" s="485"/>
      <c r="T47" s="485"/>
      <c r="U47" s="485"/>
      <c r="V47" s="485"/>
      <c r="W47" s="485"/>
      <c r="X47" s="85"/>
      <c r="Z47" s="472"/>
      <c r="AA47" s="472"/>
      <c r="AB47" s="472"/>
      <c r="AD47" s="374"/>
      <c r="AE47" s="85"/>
      <c r="AF47" s="115"/>
    </row>
    <row r="48" spans="2:32" s="96" customFormat="1" ht="14.25" customHeight="1" x14ac:dyDescent="0.4">
      <c r="B48" s="408"/>
      <c r="C48" s="635"/>
      <c r="D48" s="636"/>
      <c r="E48" s="636"/>
      <c r="F48" s="641"/>
      <c r="H48" s="480" t="s">
        <v>903</v>
      </c>
      <c r="I48" s="477"/>
      <c r="J48" s="477"/>
      <c r="K48" s="477"/>
      <c r="L48" s="477"/>
      <c r="M48" s="477"/>
      <c r="N48" s="477"/>
      <c r="O48" s="477"/>
      <c r="P48" s="477"/>
      <c r="Q48" s="477"/>
      <c r="R48" s="477"/>
      <c r="U48" s="85"/>
      <c r="W48" s="472"/>
      <c r="X48" s="472"/>
      <c r="Y48" s="472"/>
      <c r="AD48" s="473" t="s">
        <v>715</v>
      </c>
      <c r="AE48" s="390" t="s">
        <v>716</v>
      </c>
      <c r="AF48" s="474" t="s">
        <v>717</v>
      </c>
    </row>
    <row r="49" spans="2:32" s="96" customFormat="1" ht="15" customHeight="1" x14ac:dyDescent="0.4">
      <c r="B49" s="408"/>
      <c r="C49" s="635"/>
      <c r="D49" s="636"/>
      <c r="E49" s="636"/>
      <c r="F49" s="641"/>
      <c r="H49" s="392" t="s">
        <v>904</v>
      </c>
      <c r="I49" s="893" t="s">
        <v>905</v>
      </c>
      <c r="J49" s="894"/>
      <c r="K49" s="894"/>
      <c r="L49" s="894"/>
      <c r="M49" s="894"/>
      <c r="N49" s="894"/>
      <c r="O49" s="894"/>
      <c r="P49" s="894"/>
      <c r="Q49" s="894"/>
      <c r="R49" s="894"/>
      <c r="S49" s="894"/>
      <c r="T49" s="894"/>
      <c r="U49" s="894"/>
      <c r="V49" s="894"/>
      <c r="W49" s="894"/>
      <c r="X49" s="895"/>
      <c r="Z49" s="472"/>
      <c r="AA49" s="472"/>
      <c r="AB49" s="472"/>
      <c r="AD49" s="494" t="s">
        <v>178</v>
      </c>
      <c r="AE49" s="85" t="s">
        <v>716</v>
      </c>
      <c r="AF49" s="173" t="s">
        <v>178</v>
      </c>
    </row>
    <row r="50" spans="2:32" s="96" customFormat="1" x14ac:dyDescent="0.4">
      <c r="B50" s="141"/>
      <c r="C50" s="642"/>
      <c r="D50" s="643"/>
      <c r="E50" s="643"/>
      <c r="F50" s="644"/>
      <c r="G50" s="377"/>
      <c r="H50" s="377"/>
      <c r="I50" s="377"/>
      <c r="J50" s="377"/>
      <c r="K50" s="377"/>
      <c r="L50" s="377"/>
      <c r="M50" s="377"/>
      <c r="N50" s="377"/>
      <c r="O50" s="377"/>
      <c r="P50" s="377"/>
      <c r="Q50" s="377"/>
      <c r="R50" s="377"/>
      <c r="S50" s="377"/>
      <c r="T50" s="377"/>
      <c r="U50" s="377"/>
      <c r="V50" s="377"/>
      <c r="W50" s="377"/>
      <c r="X50" s="377"/>
      <c r="Y50" s="377"/>
      <c r="Z50" s="377"/>
      <c r="AA50" s="377"/>
      <c r="AB50" s="377"/>
      <c r="AC50" s="377"/>
      <c r="AD50" s="141"/>
      <c r="AE50" s="377"/>
      <c r="AF50" s="378"/>
    </row>
    <row r="51" spans="2:32" s="96" customFormat="1" ht="38.25" customHeight="1" x14ac:dyDescent="0.4">
      <c r="B51" s="630" t="s">
        <v>910</v>
      </c>
      <c r="C51" s="630"/>
      <c r="D51" s="630"/>
      <c r="E51" s="630"/>
      <c r="F51" s="630"/>
      <c r="G51" s="630"/>
      <c r="H51" s="630"/>
      <c r="I51" s="630"/>
      <c r="J51" s="630"/>
      <c r="K51" s="630"/>
      <c r="L51" s="630"/>
      <c r="M51" s="630"/>
      <c r="N51" s="630"/>
      <c r="O51" s="630"/>
      <c r="P51" s="630"/>
      <c r="Q51" s="630"/>
      <c r="R51" s="630"/>
      <c r="S51" s="630"/>
      <c r="T51" s="630"/>
      <c r="U51" s="630"/>
      <c r="V51" s="630"/>
      <c r="W51" s="630"/>
      <c r="X51" s="630"/>
      <c r="Y51" s="630"/>
      <c r="Z51" s="630"/>
      <c r="AA51" s="630"/>
      <c r="AB51" s="630"/>
      <c r="AC51" s="630"/>
    </row>
    <row r="52" spans="2:32" s="96" customFormat="1" x14ac:dyDescent="0.15">
      <c r="B52" s="407"/>
      <c r="C52" s="407"/>
      <c r="D52" s="407"/>
      <c r="E52" s="407"/>
      <c r="F52" s="407"/>
      <c r="G52" s="407"/>
      <c r="H52" s="407"/>
      <c r="I52" s="407"/>
      <c r="J52" s="407"/>
      <c r="K52" s="407"/>
      <c r="L52" s="407"/>
      <c r="M52" s="407"/>
      <c r="N52" s="407"/>
      <c r="O52" s="407"/>
      <c r="P52" s="407"/>
      <c r="Q52" s="407"/>
      <c r="R52" s="407"/>
      <c r="S52" s="407"/>
      <c r="T52" s="407"/>
      <c r="U52" s="407"/>
      <c r="V52" s="407"/>
      <c r="W52" s="407"/>
      <c r="X52" s="407"/>
      <c r="Y52" s="407"/>
      <c r="Z52" s="407"/>
      <c r="AA52" s="407"/>
      <c r="AB52" s="407"/>
      <c r="AC52" s="407"/>
    </row>
    <row r="53" spans="2:32" s="407" customFormat="1" x14ac:dyDescent="0.15">
      <c r="B53" s="148"/>
      <c r="C53" s="149"/>
      <c r="D53" s="149"/>
      <c r="E53" s="149"/>
      <c r="F53" s="149"/>
      <c r="G53" s="149"/>
      <c r="H53" s="149"/>
      <c r="I53" s="149"/>
      <c r="J53" s="149"/>
      <c r="K53" s="149"/>
      <c r="L53" s="149"/>
      <c r="M53" s="149"/>
      <c r="N53" s="149"/>
      <c r="O53" s="149"/>
      <c r="P53" s="149"/>
      <c r="Q53" s="149"/>
      <c r="R53" s="149"/>
      <c r="S53" s="149"/>
      <c r="T53" s="149"/>
      <c r="U53" s="149"/>
      <c r="V53" s="149"/>
      <c r="W53" s="149"/>
      <c r="X53" s="149"/>
      <c r="Y53" s="149"/>
      <c r="Z53" s="149"/>
      <c r="AA53" s="149"/>
      <c r="AB53" s="149"/>
      <c r="AC53" s="149"/>
    </row>
  </sheetData>
  <mergeCells count="35">
    <mergeCell ref="B51:AC51"/>
    <mergeCell ref="Z37:AB37"/>
    <mergeCell ref="I39:U39"/>
    <mergeCell ref="V39:W39"/>
    <mergeCell ref="Z39:AB39"/>
    <mergeCell ref="I42:AA42"/>
    <mergeCell ref="P46:W46"/>
    <mergeCell ref="Z46:AB46"/>
    <mergeCell ref="C33:F50"/>
    <mergeCell ref="H34:U34"/>
    <mergeCell ref="I35:U35"/>
    <mergeCell ref="V35:W35"/>
    <mergeCell ref="I37:U37"/>
    <mergeCell ref="V37:W37"/>
    <mergeCell ref="I49:X49"/>
    <mergeCell ref="P27:W27"/>
    <mergeCell ref="Z27:AB27"/>
    <mergeCell ref="C14:F31"/>
    <mergeCell ref="H15:U15"/>
    <mergeCell ref="I16:U16"/>
    <mergeCell ref="V16:W16"/>
    <mergeCell ref="I18:U18"/>
    <mergeCell ref="V18:W18"/>
    <mergeCell ref="I30:X30"/>
    <mergeCell ref="Z18:AB18"/>
    <mergeCell ref="I20:U20"/>
    <mergeCell ref="V20:W20"/>
    <mergeCell ref="Z20:AB20"/>
    <mergeCell ref="I23:AA23"/>
    <mergeCell ref="B11:F11"/>
    <mergeCell ref="B5:AF5"/>
    <mergeCell ref="B7:F7"/>
    <mergeCell ref="G7:AF7"/>
    <mergeCell ref="B8:F8"/>
    <mergeCell ref="B9:F10"/>
  </mergeCells>
  <phoneticPr fontId="2"/>
  <printOptions horizontalCentered="1"/>
  <pageMargins left="0.70866141732283472" right="0.39370078740157483" top="0.51181102362204722" bottom="0.35433070866141736" header="0.31496062992125984" footer="0.31496062992125984"/>
  <pageSetup paperSize="9" scale="62"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900-000000000000}">
          <x14:formula1>
            <xm:f>"□,■"</xm:f>
          </x14:formula1>
          <xm:sqref>M8 JI8 TE8 ADA8 AMW8 AWS8 BGO8 BQK8 CAG8 CKC8 CTY8 DDU8 DNQ8 DXM8 EHI8 ERE8 FBA8 FKW8 FUS8 GEO8 GOK8 GYG8 HIC8 HRY8 IBU8 ILQ8 IVM8 JFI8 JPE8 JZA8 KIW8 KSS8 LCO8 LMK8 LWG8 MGC8 MPY8 MZU8 NJQ8 NTM8 ODI8 ONE8 OXA8 PGW8 PQS8 QAO8 QKK8 QUG8 REC8 RNY8 RXU8 SHQ8 SRM8 TBI8 TLE8 TVA8 UEW8 UOS8 UYO8 VIK8 VSG8 WCC8 WLY8 WVU8 M65542 JI65542 TE65542 ADA65542 AMW65542 AWS65542 BGO65542 BQK65542 CAG65542 CKC65542 CTY65542 DDU65542 DNQ65542 DXM65542 EHI65542 ERE65542 FBA65542 FKW65542 FUS65542 GEO65542 GOK65542 GYG65542 HIC65542 HRY65542 IBU65542 ILQ65542 IVM65542 JFI65542 JPE65542 JZA65542 KIW65542 KSS65542 LCO65542 LMK65542 LWG65542 MGC65542 MPY65542 MZU65542 NJQ65542 NTM65542 ODI65542 ONE65542 OXA65542 PGW65542 PQS65542 QAO65542 QKK65542 QUG65542 REC65542 RNY65542 RXU65542 SHQ65542 SRM65542 TBI65542 TLE65542 TVA65542 UEW65542 UOS65542 UYO65542 VIK65542 VSG65542 WCC65542 WLY65542 WVU65542 M131078 JI131078 TE131078 ADA131078 AMW131078 AWS131078 BGO131078 BQK131078 CAG131078 CKC131078 CTY131078 DDU131078 DNQ131078 DXM131078 EHI131078 ERE131078 FBA131078 FKW131078 FUS131078 GEO131078 GOK131078 GYG131078 HIC131078 HRY131078 IBU131078 ILQ131078 IVM131078 JFI131078 JPE131078 JZA131078 KIW131078 KSS131078 LCO131078 LMK131078 LWG131078 MGC131078 MPY131078 MZU131078 NJQ131078 NTM131078 ODI131078 ONE131078 OXA131078 PGW131078 PQS131078 QAO131078 QKK131078 QUG131078 REC131078 RNY131078 RXU131078 SHQ131078 SRM131078 TBI131078 TLE131078 TVA131078 UEW131078 UOS131078 UYO131078 VIK131078 VSG131078 WCC131078 WLY131078 WVU131078 M196614 JI196614 TE196614 ADA196614 AMW196614 AWS196614 BGO196614 BQK196614 CAG196614 CKC196614 CTY196614 DDU196614 DNQ196614 DXM196614 EHI196614 ERE196614 FBA196614 FKW196614 FUS196614 GEO196614 GOK196614 GYG196614 HIC196614 HRY196614 IBU196614 ILQ196614 IVM196614 JFI196614 JPE196614 JZA196614 KIW196614 KSS196614 LCO196614 LMK196614 LWG196614 MGC196614 MPY196614 MZU196614 NJQ196614 NTM196614 ODI196614 ONE196614 OXA196614 PGW196614 PQS196614 QAO196614 QKK196614 QUG196614 REC196614 RNY196614 RXU196614 SHQ196614 SRM196614 TBI196614 TLE196614 TVA196614 UEW196614 UOS196614 UYO196614 VIK196614 VSG196614 WCC196614 WLY196614 WVU196614 M262150 JI262150 TE262150 ADA262150 AMW262150 AWS262150 BGO262150 BQK262150 CAG262150 CKC262150 CTY262150 DDU262150 DNQ262150 DXM262150 EHI262150 ERE262150 FBA262150 FKW262150 FUS262150 GEO262150 GOK262150 GYG262150 HIC262150 HRY262150 IBU262150 ILQ262150 IVM262150 JFI262150 JPE262150 JZA262150 KIW262150 KSS262150 LCO262150 LMK262150 LWG262150 MGC262150 MPY262150 MZU262150 NJQ262150 NTM262150 ODI262150 ONE262150 OXA262150 PGW262150 PQS262150 QAO262150 QKK262150 QUG262150 REC262150 RNY262150 RXU262150 SHQ262150 SRM262150 TBI262150 TLE262150 TVA262150 UEW262150 UOS262150 UYO262150 VIK262150 VSG262150 WCC262150 WLY262150 WVU262150 M327686 JI327686 TE327686 ADA327686 AMW327686 AWS327686 BGO327686 BQK327686 CAG327686 CKC327686 CTY327686 DDU327686 DNQ327686 DXM327686 EHI327686 ERE327686 FBA327686 FKW327686 FUS327686 GEO327686 GOK327686 GYG327686 HIC327686 HRY327686 IBU327686 ILQ327686 IVM327686 JFI327686 JPE327686 JZA327686 KIW327686 KSS327686 LCO327686 LMK327686 LWG327686 MGC327686 MPY327686 MZU327686 NJQ327686 NTM327686 ODI327686 ONE327686 OXA327686 PGW327686 PQS327686 QAO327686 QKK327686 QUG327686 REC327686 RNY327686 RXU327686 SHQ327686 SRM327686 TBI327686 TLE327686 TVA327686 UEW327686 UOS327686 UYO327686 VIK327686 VSG327686 WCC327686 WLY327686 WVU327686 M393222 JI393222 TE393222 ADA393222 AMW393222 AWS393222 BGO393222 BQK393222 CAG393222 CKC393222 CTY393222 DDU393222 DNQ393222 DXM393222 EHI393222 ERE393222 FBA393222 FKW393222 FUS393222 GEO393222 GOK393222 GYG393222 HIC393222 HRY393222 IBU393222 ILQ393222 IVM393222 JFI393222 JPE393222 JZA393222 KIW393222 KSS393222 LCO393222 LMK393222 LWG393222 MGC393222 MPY393222 MZU393222 NJQ393222 NTM393222 ODI393222 ONE393222 OXA393222 PGW393222 PQS393222 QAO393222 QKK393222 QUG393222 REC393222 RNY393222 RXU393222 SHQ393222 SRM393222 TBI393222 TLE393222 TVA393222 UEW393222 UOS393222 UYO393222 VIK393222 VSG393222 WCC393222 WLY393222 WVU393222 M458758 JI458758 TE458758 ADA458758 AMW458758 AWS458758 BGO458758 BQK458758 CAG458758 CKC458758 CTY458758 DDU458758 DNQ458758 DXM458758 EHI458758 ERE458758 FBA458758 FKW458758 FUS458758 GEO458758 GOK458758 GYG458758 HIC458758 HRY458758 IBU458758 ILQ458758 IVM458758 JFI458758 JPE458758 JZA458758 KIW458758 KSS458758 LCO458758 LMK458758 LWG458758 MGC458758 MPY458758 MZU458758 NJQ458758 NTM458758 ODI458758 ONE458758 OXA458758 PGW458758 PQS458758 QAO458758 QKK458758 QUG458758 REC458758 RNY458758 RXU458758 SHQ458758 SRM458758 TBI458758 TLE458758 TVA458758 UEW458758 UOS458758 UYO458758 VIK458758 VSG458758 WCC458758 WLY458758 WVU458758 M524294 JI524294 TE524294 ADA524294 AMW524294 AWS524294 BGO524294 BQK524294 CAG524294 CKC524294 CTY524294 DDU524294 DNQ524294 DXM524294 EHI524294 ERE524294 FBA524294 FKW524294 FUS524294 GEO524294 GOK524294 GYG524294 HIC524294 HRY524294 IBU524294 ILQ524294 IVM524294 JFI524294 JPE524294 JZA524294 KIW524294 KSS524294 LCO524294 LMK524294 LWG524294 MGC524294 MPY524294 MZU524294 NJQ524294 NTM524294 ODI524294 ONE524294 OXA524294 PGW524294 PQS524294 QAO524294 QKK524294 QUG524294 REC524294 RNY524294 RXU524294 SHQ524294 SRM524294 TBI524294 TLE524294 TVA524294 UEW524294 UOS524294 UYO524294 VIK524294 VSG524294 WCC524294 WLY524294 WVU524294 M589830 JI589830 TE589830 ADA589830 AMW589830 AWS589830 BGO589830 BQK589830 CAG589830 CKC589830 CTY589830 DDU589830 DNQ589830 DXM589830 EHI589830 ERE589830 FBA589830 FKW589830 FUS589830 GEO589830 GOK589830 GYG589830 HIC589830 HRY589830 IBU589830 ILQ589830 IVM589830 JFI589830 JPE589830 JZA589830 KIW589830 KSS589830 LCO589830 LMK589830 LWG589830 MGC589830 MPY589830 MZU589830 NJQ589830 NTM589830 ODI589830 ONE589830 OXA589830 PGW589830 PQS589830 QAO589830 QKK589830 QUG589830 REC589830 RNY589830 RXU589830 SHQ589830 SRM589830 TBI589830 TLE589830 TVA589830 UEW589830 UOS589830 UYO589830 VIK589830 VSG589830 WCC589830 WLY589830 WVU589830 M655366 JI655366 TE655366 ADA655366 AMW655366 AWS655366 BGO655366 BQK655366 CAG655366 CKC655366 CTY655366 DDU655366 DNQ655366 DXM655366 EHI655366 ERE655366 FBA655366 FKW655366 FUS655366 GEO655366 GOK655366 GYG655366 HIC655366 HRY655366 IBU655366 ILQ655366 IVM655366 JFI655366 JPE655366 JZA655366 KIW655366 KSS655366 LCO655366 LMK655366 LWG655366 MGC655366 MPY655366 MZU655366 NJQ655366 NTM655366 ODI655366 ONE655366 OXA655366 PGW655366 PQS655366 QAO655366 QKK655366 QUG655366 REC655366 RNY655366 RXU655366 SHQ655366 SRM655366 TBI655366 TLE655366 TVA655366 UEW655366 UOS655366 UYO655366 VIK655366 VSG655366 WCC655366 WLY655366 WVU655366 M720902 JI720902 TE720902 ADA720902 AMW720902 AWS720902 BGO720902 BQK720902 CAG720902 CKC720902 CTY720902 DDU720902 DNQ720902 DXM720902 EHI720902 ERE720902 FBA720902 FKW720902 FUS720902 GEO720902 GOK720902 GYG720902 HIC720902 HRY720902 IBU720902 ILQ720902 IVM720902 JFI720902 JPE720902 JZA720902 KIW720902 KSS720902 LCO720902 LMK720902 LWG720902 MGC720902 MPY720902 MZU720902 NJQ720902 NTM720902 ODI720902 ONE720902 OXA720902 PGW720902 PQS720902 QAO720902 QKK720902 QUG720902 REC720902 RNY720902 RXU720902 SHQ720902 SRM720902 TBI720902 TLE720902 TVA720902 UEW720902 UOS720902 UYO720902 VIK720902 VSG720902 WCC720902 WLY720902 WVU720902 M786438 JI786438 TE786438 ADA786438 AMW786438 AWS786438 BGO786438 BQK786438 CAG786438 CKC786438 CTY786438 DDU786438 DNQ786438 DXM786438 EHI786438 ERE786438 FBA786438 FKW786438 FUS786438 GEO786438 GOK786438 GYG786438 HIC786438 HRY786438 IBU786438 ILQ786438 IVM786438 JFI786438 JPE786438 JZA786438 KIW786438 KSS786438 LCO786438 LMK786438 LWG786438 MGC786438 MPY786438 MZU786438 NJQ786438 NTM786438 ODI786438 ONE786438 OXA786438 PGW786438 PQS786438 QAO786438 QKK786438 QUG786438 REC786438 RNY786438 RXU786438 SHQ786438 SRM786438 TBI786438 TLE786438 TVA786438 UEW786438 UOS786438 UYO786438 VIK786438 VSG786438 WCC786438 WLY786438 WVU786438 M851974 JI851974 TE851974 ADA851974 AMW851974 AWS851974 BGO851974 BQK851974 CAG851974 CKC851974 CTY851974 DDU851974 DNQ851974 DXM851974 EHI851974 ERE851974 FBA851974 FKW851974 FUS851974 GEO851974 GOK851974 GYG851974 HIC851974 HRY851974 IBU851974 ILQ851974 IVM851974 JFI851974 JPE851974 JZA851974 KIW851974 KSS851974 LCO851974 LMK851974 LWG851974 MGC851974 MPY851974 MZU851974 NJQ851974 NTM851974 ODI851974 ONE851974 OXA851974 PGW851974 PQS851974 QAO851974 QKK851974 QUG851974 REC851974 RNY851974 RXU851974 SHQ851974 SRM851974 TBI851974 TLE851974 TVA851974 UEW851974 UOS851974 UYO851974 VIK851974 VSG851974 WCC851974 WLY851974 WVU851974 M917510 JI917510 TE917510 ADA917510 AMW917510 AWS917510 BGO917510 BQK917510 CAG917510 CKC917510 CTY917510 DDU917510 DNQ917510 DXM917510 EHI917510 ERE917510 FBA917510 FKW917510 FUS917510 GEO917510 GOK917510 GYG917510 HIC917510 HRY917510 IBU917510 ILQ917510 IVM917510 JFI917510 JPE917510 JZA917510 KIW917510 KSS917510 LCO917510 LMK917510 LWG917510 MGC917510 MPY917510 MZU917510 NJQ917510 NTM917510 ODI917510 ONE917510 OXA917510 PGW917510 PQS917510 QAO917510 QKK917510 QUG917510 REC917510 RNY917510 RXU917510 SHQ917510 SRM917510 TBI917510 TLE917510 TVA917510 UEW917510 UOS917510 UYO917510 VIK917510 VSG917510 WCC917510 WLY917510 WVU917510 M983046 JI983046 TE983046 ADA983046 AMW983046 AWS983046 BGO983046 BQK983046 CAG983046 CKC983046 CTY983046 DDU983046 DNQ983046 DXM983046 EHI983046 ERE983046 FBA983046 FKW983046 FUS983046 GEO983046 GOK983046 GYG983046 HIC983046 HRY983046 IBU983046 ILQ983046 IVM983046 JFI983046 JPE983046 JZA983046 KIW983046 KSS983046 LCO983046 LMK983046 LWG983046 MGC983046 MPY983046 MZU983046 NJQ983046 NTM983046 ODI983046 ONE983046 OXA983046 PGW983046 PQS983046 QAO983046 QKK983046 QUG983046 REC983046 RNY983046 RXU983046 SHQ983046 SRM983046 TBI983046 TLE983046 TVA983046 UEW983046 UOS983046 UYO983046 VIK983046 VSG983046 WCC983046 WLY983046 WVU983046 R8 JN8 TJ8 ADF8 ANB8 AWX8 BGT8 BQP8 CAL8 CKH8 CUD8 DDZ8 DNV8 DXR8 EHN8 ERJ8 FBF8 FLB8 FUX8 GET8 GOP8 GYL8 HIH8 HSD8 IBZ8 ILV8 IVR8 JFN8 JPJ8 JZF8 KJB8 KSX8 LCT8 LMP8 LWL8 MGH8 MQD8 MZZ8 NJV8 NTR8 ODN8 ONJ8 OXF8 PHB8 PQX8 QAT8 QKP8 QUL8 REH8 ROD8 RXZ8 SHV8 SRR8 TBN8 TLJ8 TVF8 UFB8 UOX8 UYT8 VIP8 VSL8 WCH8 WMD8 WVZ8 R65542 JN65542 TJ65542 ADF65542 ANB65542 AWX65542 BGT65542 BQP65542 CAL65542 CKH65542 CUD65542 DDZ65542 DNV65542 DXR65542 EHN65542 ERJ65542 FBF65542 FLB65542 FUX65542 GET65542 GOP65542 GYL65542 HIH65542 HSD65542 IBZ65542 ILV65542 IVR65542 JFN65542 JPJ65542 JZF65542 KJB65542 KSX65542 LCT65542 LMP65542 LWL65542 MGH65542 MQD65542 MZZ65542 NJV65542 NTR65542 ODN65542 ONJ65542 OXF65542 PHB65542 PQX65542 QAT65542 QKP65542 QUL65542 REH65542 ROD65542 RXZ65542 SHV65542 SRR65542 TBN65542 TLJ65542 TVF65542 UFB65542 UOX65542 UYT65542 VIP65542 VSL65542 WCH65542 WMD65542 WVZ65542 R131078 JN131078 TJ131078 ADF131078 ANB131078 AWX131078 BGT131078 BQP131078 CAL131078 CKH131078 CUD131078 DDZ131078 DNV131078 DXR131078 EHN131078 ERJ131078 FBF131078 FLB131078 FUX131078 GET131078 GOP131078 GYL131078 HIH131078 HSD131078 IBZ131078 ILV131078 IVR131078 JFN131078 JPJ131078 JZF131078 KJB131078 KSX131078 LCT131078 LMP131078 LWL131078 MGH131078 MQD131078 MZZ131078 NJV131078 NTR131078 ODN131078 ONJ131078 OXF131078 PHB131078 PQX131078 QAT131078 QKP131078 QUL131078 REH131078 ROD131078 RXZ131078 SHV131078 SRR131078 TBN131078 TLJ131078 TVF131078 UFB131078 UOX131078 UYT131078 VIP131078 VSL131078 WCH131078 WMD131078 WVZ131078 R196614 JN196614 TJ196614 ADF196614 ANB196614 AWX196614 BGT196614 BQP196614 CAL196614 CKH196614 CUD196614 DDZ196614 DNV196614 DXR196614 EHN196614 ERJ196614 FBF196614 FLB196614 FUX196614 GET196614 GOP196614 GYL196614 HIH196614 HSD196614 IBZ196614 ILV196614 IVR196614 JFN196614 JPJ196614 JZF196614 KJB196614 KSX196614 LCT196614 LMP196614 LWL196614 MGH196614 MQD196614 MZZ196614 NJV196614 NTR196614 ODN196614 ONJ196614 OXF196614 PHB196614 PQX196614 QAT196614 QKP196614 QUL196614 REH196614 ROD196614 RXZ196614 SHV196614 SRR196614 TBN196614 TLJ196614 TVF196614 UFB196614 UOX196614 UYT196614 VIP196614 VSL196614 WCH196614 WMD196614 WVZ196614 R262150 JN262150 TJ262150 ADF262150 ANB262150 AWX262150 BGT262150 BQP262150 CAL262150 CKH262150 CUD262150 DDZ262150 DNV262150 DXR262150 EHN262150 ERJ262150 FBF262150 FLB262150 FUX262150 GET262150 GOP262150 GYL262150 HIH262150 HSD262150 IBZ262150 ILV262150 IVR262150 JFN262150 JPJ262150 JZF262150 KJB262150 KSX262150 LCT262150 LMP262150 LWL262150 MGH262150 MQD262150 MZZ262150 NJV262150 NTR262150 ODN262150 ONJ262150 OXF262150 PHB262150 PQX262150 QAT262150 QKP262150 QUL262150 REH262150 ROD262150 RXZ262150 SHV262150 SRR262150 TBN262150 TLJ262150 TVF262150 UFB262150 UOX262150 UYT262150 VIP262150 VSL262150 WCH262150 WMD262150 WVZ262150 R327686 JN327686 TJ327686 ADF327686 ANB327686 AWX327686 BGT327686 BQP327686 CAL327686 CKH327686 CUD327686 DDZ327686 DNV327686 DXR327686 EHN327686 ERJ327686 FBF327686 FLB327686 FUX327686 GET327686 GOP327686 GYL327686 HIH327686 HSD327686 IBZ327686 ILV327686 IVR327686 JFN327686 JPJ327686 JZF327686 KJB327686 KSX327686 LCT327686 LMP327686 LWL327686 MGH327686 MQD327686 MZZ327686 NJV327686 NTR327686 ODN327686 ONJ327686 OXF327686 PHB327686 PQX327686 QAT327686 QKP327686 QUL327686 REH327686 ROD327686 RXZ327686 SHV327686 SRR327686 TBN327686 TLJ327686 TVF327686 UFB327686 UOX327686 UYT327686 VIP327686 VSL327686 WCH327686 WMD327686 WVZ327686 R393222 JN393222 TJ393222 ADF393222 ANB393222 AWX393222 BGT393222 BQP393222 CAL393222 CKH393222 CUD393222 DDZ393222 DNV393222 DXR393222 EHN393222 ERJ393222 FBF393222 FLB393222 FUX393222 GET393222 GOP393222 GYL393222 HIH393222 HSD393222 IBZ393222 ILV393222 IVR393222 JFN393222 JPJ393222 JZF393222 KJB393222 KSX393222 LCT393222 LMP393222 LWL393222 MGH393222 MQD393222 MZZ393222 NJV393222 NTR393222 ODN393222 ONJ393222 OXF393222 PHB393222 PQX393222 QAT393222 QKP393222 QUL393222 REH393222 ROD393222 RXZ393222 SHV393222 SRR393222 TBN393222 TLJ393222 TVF393222 UFB393222 UOX393222 UYT393222 VIP393222 VSL393222 WCH393222 WMD393222 WVZ393222 R458758 JN458758 TJ458758 ADF458758 ANB458758 AWX458758 BGT458758 BQP458758 CAL458758 CKH458758 CUD458758 DDZ458758 DNV458758 DXR458758 EHN458758 ERJ458758 FBF458758 FLB458758 FUX458758 GET458758 GOP458758 GYL458758 HIH458758 HSD458758 IBZ458758 ILV458758 IVR458758 JFN458758 JPJ458758 JZF458758 KJB458758 KSX458758 LCT458758 LMP458758 LWL458758 MGH458758 MQD458758 MZZ458758 NJV458758 NTR458758 ODN458758 ONJ458758 OXF458758 PHB458758 PQX458758 QAT458758 QKP458758 QUL458758 REH458758 ROD458758 RXZ458758 SHV458758 SRR458758 TBN458758 TLJ458758 TVF458758 UFB458758 UOX458758 UYT458758 VIP458758 VSL458758 WCH458758 WMD458758 WVZ458758 R524294 JN524294 TJ524294 ADF524294 ANB524294 AWX524294 BGT524294 BQP524294 CAL524294 CKH524294 CUD524294 DDZ524294 DNV524294 DXR524294 EHN524294 ERJ524294 FBF524294 FLB524294 FUX524294 GET524294 GOP524294 GYL524294 HIH524294 HSD524294 IBZ524294 ILV524294 IVR524294 JFN524294 JPJ524294 JZF524294 KJB524294 KSX524294 LCT524294 LMP524294 LWL524294 MGH524294 MQD524294 MZZ524294 NJV524294 NTR524294 ODN524294 ONJ524294 OXF524294 PHB524294 PQX524294 QAT524294 QKP524294 QUL524294 REH524294 ROD524294 RXZ524294 SHV524294 SRR524294 TBN524294 TLJ524294 TVF524294 UFB524294 UOX524294 UYT524294 VIP524294 VSL524294 WCH524294 WMD524294 WVZ524294 R589830 JN589830 TJ589830 ADF589830 ANB589830 AWX589830 BGT589830 BQP589830 CAL589830 CKH589830 CUD589830 DDZ589830 DNV589830 DXR589830 EHN589830 ERJ589830 FBF589830 FLB589830 FUX589830 GET589830 GOP589830 GYL589830 HIH589830 HSD589830 IBZ589830 ILV589830 IVR589830 JFN589830 JPJ589830 JZF589830 KJB589830 KSX589830 LCT589830 LMP589830 LWL589830 MGH589830 MQD589830 MZZ589830 NJV589830 NTR589830 ODN589830 ONJ589830 OXF589830 PHB589830 PQX589830 QAT589830 QKP589830 QUL589830 REH589830 ROD589830 RXZ589830 SHV589830 SRR589830 TBN589830 TLJ589830 TVF589830 UFB589830 UOX589830 UYT589830 VIP589830 VSL589830 WCH589830 WMD589830 WVZ589830 R655366 JN655366 TJ655366 ADF655366 ANB655366 AWX655366 BGT655366 BQP655366 CAL655366 CKH655366 CUD655366 DDZ655366 DNV655366 DXR655366 EHN655366 ERJ655366 FBF655366 FLB655366 FUX655366 GET655366 GOP655366 GYL655366 HIH655366 HSD655366 IBZ655366 ILV655366 IVR655366 JFN655366 JPJ655366 JZF655366 KJB655366 KSX655366 LCT655366 LMP655366 LWL655366 MGH655366 MQD655366 MZZ655366 NJV655366 NTR655366 ODN655366 ONJ655366 OXF655366 PHB655366 PQX655366 QAT655366 QKP655366 QUL655366 REH655366 ROD655366 RXZ655366 SHV655366 SRR655366 TBN655366 TLJ655366 TVF655366 UFB655366 UOX655366 UYT655366 VIP655366 VSL655366 WCH655366 WMD655366 WVZ655366 R720902 JN720902 TJ720902 ADF720902 ANB720902 AWX720902 BGT720902 BQP720902 CAL720902 CKH720902 CUD720902 DDZ720902 DNV720902 DXR720902 EHN720902 ERJ720902 FBF720902 FLB720902 FUX720902 GET720902 GOP720902 GYL720902 HIH720902 HSD720902 IBZ720902 ILV720902 IVR720902 JFN720902 JPJ720902 JZF720902 KJB720902 KSX720902 LCT720902 LMP720902 LWL720902 MGH720902 MQD720902 MZZ720902 NJV720902 NTR720902 ODN720902 ONJ720902 OXF720902 PHB720902 PQX720902 QAT720902 QKP720902 QUL720902 REH720902 ROD720902 RXZ720902 SHV720902 SRR720902 TBN720902 TLJ720902 TVF720902 UFB720902 UOX720902 UYT720902 VIP720902 VSL720902 WCH720902 WMD720902 WVZ720902 R786438 JN786438 TJ786438 ADF786438 ANB786438 AWX786438 BGT786438 BQP786438 CAL786438 CKH786438 CUD786438 DDZ786438 DNV786438 DXR786438 EHN786438 ERJ786438 FBF786438 FLB786438 FUX786438 GET786438 GOP786438 GYL786438 HIH786438 HSD786438 IBZ786438 ILV786438 IVR786438 JFN786438 JPJ786438 JZF786438 KJB786438 KSX786438 LCT786438 LMP786438 LWL786438 MGH786438 MQD786438 MZZ786438 NJV786438 NTR786438 ODN786438 ONJ786438 OXF786438 PHB786438 PQX786438 QAT786438 QKP786438 QUL786438 REH786438 ROD786438 RXZ786438 SHV786438 SRR786438 TBN786438 TLJ786438 TVF786438 UFB786438 UOX786438 UYT786438 VIP786438 VSL786438 WCH786438 WMD786438 WVZ786438 R851974 JN851974 TJ851974 ADF851974 ANB851974 AWX851974 BGT851974 BQP851974 CAL851974 CKH851974 CUD851974 DDZ851974 DNV851974 DXR851974 EHN851974 ERJ851974 FBF851974 FLB851974 FUX851974 GET851974 GOP851974 GYL851974 HIH851974 HSD851974 IBZ851974 ILV851974 IVR851974 JFN851974 JPJ851974 JZF851974 KJB851974 KSX851974 LCT851974 LMP851974 LWL851974 MGH851974 MQD851974 MZZ851974 NJV851974 NTR851974 ODN851974 ONJ851974 OXF851974 PHB851974 PQX851974 QAT851974 QKP851974 QUL851974 REH851974 ROD851974 RXZ851974 SHV851974 SRR851974 TBN851974 TLJ851974 TVF851974 UFB851974 UOX851974 UYT851974 VIP851974 VSL851974 WCH851974 WMD851974 WVZ851974 R917510 JN917510 TJ917510 ADF917510 ANB917510 AWX917510 BGT917510 BQP917510 CAL917510 CKH917510 CUD917510 DDZ917510 DNV917510 DXR917510 EHN917510 ERJ917510 FBF917510 FLB917510 FUX917510 GET917510 GOP917510 GYL917510 HIH917510 HSD917510 IBZ917510 ILV917510 IVR917510 JFN917510 JPJ917510 JZF917510 KJB917510 KSX917510 LCT917510 LMP917510 LWL917510 MGH917510 MQD917510 MZZ917510 NJV917510 NTR917510 ODN917510 ONJ917510 OXF917510 PHB917510 PQX917510 QAT917510 QKP917510 QUL917510 REH917510 ROD917510 RXZ917510 SHV917510 SRR917510 TBN917510 TLJ917510 TVF917510 UFB917510 UOX917510 UYT917510 VIP917510 VSL917510 WCH917510 WMD917510 WVZ917510 R983046 JN983046 TJ983046 ADF983046 ANB983046 AWX983046 BGT983046 BQP983046 CAL983046 CKH983046 CUD983046 DDZ983046 DNV983046 DXR983046 EHN983046 ERJ983046 FBF983046 FLB983046 FUX983046 GET983046 GOP983046 GYL983046 HIH983046 HSD983046 IBZ983046 ILV983046 IVR983046 JFN983046 JPJ983046 JZF983046 KJB983046 KSX983046 LCT983046 LMP983046 LWL983046 MGH983046 MQD983046 MZZ983046 NJV983046 NTR983046 ODN983046 ONJ983046 OXF983046 PHB983046 PQX983046 QAT983046 QKP983046 QUL983046 REH983046 ROD983046 RXZ983046 SHV983046 SRR983046 TBN983046 TLJ983046 TVF983046 UFB983046 UOX983046 UYT983046 VIP983046 VSL983046 WCH983046 WMD983046 WVZ983046 H8:H11 JD8:JD11 SZ8:SZ11 ACV8:ACV11 AMR8:AMR11 AWN8:AWN11 BGJ8:BGJ11 BQF8:BQF11 CAB8:CAB11 CJX8:CJX11 CTT8:CTT11 DDP8:DDP11 DNL8:DNL11 DXH8:DXH11 EHD8:EHD11 EQZ8:EQZ11 FAV8:FAV11 FKR8:FKR11 FUN8:FUN11 GEJ8:GEJ11 GOF8:GOF11 GYB8:GYB11 HHX8:HHX11 HRT8:HRT11 IBP8:IBP11 ILL8:ILL11 IVH8:IVH11 JFD8:JFD11 JOZ8:JOZ11 JYV8:JYV11 KIR8:KIR11 KSN8:KSN11 LCJ8:LCJ11 LMF8:LMF11 LWB8:LWB11 MFX8:MFX11 MPT8:MPT11 MZP8:MZP11 NJL8:NJL11 NTH8:NTH11 ODD8:ODD11 OMZ8:OMZ11 OWV8:OWV11 PGR8:PGR11 PQN8:PQN11 QAJ8:QAJ11 QKF8:QKF11 QUB8:QUB11 RDX8:RDX11 RNT8:RNT11 RXP8:RXP11 SHL8:SHL11 SRH8:SRH11 TBD8:TBD11 TKZ8:TKZ11 TUV8:TUV11 UER8:UER11 UON8:UON11 UYJ8:UYJ11 VIF8:VIF11 VSB8:VSB11 WBX8:WBX11 WLT8:WLT11 WVP8:WVP11 H65542:H65545 JD65542:JD65545 SZ65542:SZ65545 ACV65542:ACV65545 AMR65542:AMR65545 AWN65542:AWN65545 BGJ65542:BGJ65545 BQF65542:BQF65545 CAB65542:CAB65545 CJX65542:CJX65545 CTT65542:CTT65545 DDP65542:DDP65545 DNL65542:DNL65545 DXH65542:DXH65545 EHD65542:EHD65545 EQZ65542:EQZ65545 FAV65542:FAV65545 FKR65542:FKR65545 FUN65542:FUN65545 GEJ65542:GEJ65545 GOF65542:GOF65545 GYB65542:GYB65545 HHX65542:HHX65545 HRT65542:HRT65545 IBP65542:IBP65545 ILL65542:ILL65545 IVH65542:IVH65545 JFD65542:JFD65545 JOZ65542:JOZ65545 JYV65542:JYV65545 KIR65542:KIR65545 KSN65542:KSN65545 LCJ65542:LCJ65545 LMF65542:LMF65545 LWB65542:LWB65545 MFX65542:MFX65545 MPT65542:MPT65545 MZP65542:MZP65545 NJL65542:NJL65545 NTH65542:NTH65545 ODD65542:ODD65545 OMZ65542:OMZ65545 OWV65542:OWV65545 PGR65542:PGR65545 PQN65542:PQN65545 QAJ65542:QAJ65545 QKF65542:QKF65545 QUB65542:QUB65545 RDX65542:RDX65545 RNT65542:RNT65545 RXP65542:RXP65545 SHL65542:SHL65545 SRH65542:SRH65545 TBD65542:TBD65545 TKZ65542:TKZ65545 TUV65542:TUV65545 UER65542:UER65545 UON65542:UON65545 UYJ65542:UYJ65545 VIF65542:VIF65545 VSB65542:VSB65545 WBX65542:WBX65545 WLT65542:WLT65545 WVP65542:WVP65545 H131078:H131081 JD131078:JD131081 SZ131078:SZ131081 ACV131078:ACV131081 AMR131078:AMR131081 AWN131078:AWN131081 BGJ131078:BGJ131081 BQF131078:BQF131081 CAB131078:CAB131081 CJX131078:CJX131081 CTT131078:CTT131081 DDP131078:DDP131081 DNL131078:DNL131081 DXH131078:DXH131081 EHD131078:EHD131081 EQZ131078:EQZ131081 FAV131078:FAV131081 FKR131078:FKR131081 FUN131078:FUN131081 GEJ131078:GEJ131081 GOF131078:GOF131081 GYB131078:GYB131081 HHX131078:HHX131081 HRT131078:HRT131081 IBP131078:IBP131081 ILL131078:ILL131081 IVH131078:IVH131081 JFD131078:JFD131081 JOZ131078:JOZ131081 JYV131078:JYV131081 KIR131078:KIR131081 KSN131078:KSN131081 LCJ131078:LCJ131081 LMF131078:LMF131081 LWB131078:LWB131081 MFX131078:MFX131081 MPT131078:MPT131081 MZP131078:MZP131081 NJL131078:NJL131081 NTH131078:NTH131081 ODD131078:ODD131081 OMZ131078:OMZ131081 OWV131078:OWV131081 PGR131078:PGR131081 PQN131078:PQN131081 QAJ131078:QAJ131081 QKF131078:QKF131081 QUB131078:QUB131081 RDX131078:RDX131081 RNT131078:RNT131081 RXP131078:RXP131081 SHL131078:SHL131081 SRH131078:SRH131081 TBD131078:TBD131081 TKZ131078:TKZ131081 TUV131078:TUV131081 UER131078:UER131081 UON131078:UON131081 UYJ131078:UYJ131081 VIF131078:VIF131081 VSB131078:VSB131081 WBX131078:WBX131081 WLT131078:WLT131081 WVP131078:WVP131081 H196614:H196617 JD196614:JD196617 SZ196614:SZ196617 ACV196614:ACV196617 AMR196614:AMR196617 AWN196614:AWN196617 BGJ196614:BGJ196617 BQF196614:BQF196617 CAB196614:CAB196617 CJX196614:CJX196617 CTT196614:CTT196617 DDP196614:DDP196617 DNL196614:DNL196617 DXH196614:DXH196617 EHD196614:EHD196617 EQZ196614:EQZ196617 FAV196614:FAV196617 FKR196614:FKR196617 FUN196614:FUN196617 GEJ196614:GEJ196617 GOF196614:GOF196617 GYB196614:GYB196617 HHX196614:HHX196617 HRT196614:HRT196617 IBP196614:IBP196617 ILL196614:ILL196617 IVH196614:IVH196617 JFD196614:JFD196617 JOZ196614:JOZ196617 JYV196614:JYV196617 KIR196614:KIR196617 KSN196614:KSN196617 LCJ196614:LCJ196617 LMF196614:LMF196617 LWB196614:LWB196617 MFX196614:MFX196617 MPT196614:MPT196617 MZP196614:MZP196617 NJL196614:NJL196617 NTH196614:NTH196617 ODD196614:ODD196617 OMZ196614:OMZ196617 OWV196614:OWV196617 PGR196614:PGR196617 PQN196614:PQN196617 QAJ196614:QAJ196617 QKF196614:QKF196617 QUB196614:QUB196617 RDX196614:RDX196617 RNT196614:RNT196617 RXP196614:RXP196617 SHL196614:SHL196617 SRH196614:SRH196617 TBD196614:TBD196617 TKZ196614:TKZ196617 TUV196614:TUV196617 UER196614:UER196617 UON196614:UON196617 UYJ196614:UYJ196617 VIF196614:VIF196617 VSB196614:VSB196617 WBX196614:WBX196617 WLT196614:WLT196617 WVP196614:WVP196617 H262150:H262153 JD262150:JD262153 SZ262150:SZ262153 ACV262150:ACV262153 AMR262150:AMR262153 AWN262150:AWN262153 BGJ262150:BGJ262153 BQF262150:BQF262153 CAB262150:CAB262153 CJX262150:CJX262153 CTT262150:CTT262153 DDP262150:DDP262153 DNL262150:DNL262153 DXH262150:DXH262153 EHD262150:EHD262153 EQZ262150:EQZ262153 FAV262150:FAV262153 FKR262150:FKR262153 FUN262150:FUN262153 GEJ262150:GEJ262153 GOF262150:GOF262153 GYB262150:GYB262153 HHX262150:HHX262153 HRT262150:HRT262153 IBP262150:IBP262153 ILL262150:ILL262153 IVH262150:IVH262153 JFD262150:JFD262153 JOZ262150:JOZ262153 JYV262150:JYV262153 KIR262150:KIR262153 KSN262150:KSN262153 LCJ262150:LCJ262153 LMF262150:LMF262153 LWB262150:LWB262153 MFX262150:MFX262153 MPT262150:MPT262153 MZP262150:MZP262153 NJL262150:NJL262153 NTH262150:NTH262153 ODD262150:ODD262153 OMZ262150:OMZ262153 OWV262150:OWV262153 PGR262150:PGR262153 PQN262150:PQN262153 QAJ262150:QAJ262153 QKF262150:QKF262153 QUB262150:QUB262153 RDX262150:RDX262153 RNT262150:RNT262153 RXP262150:RXP262153 SHL262150:SHL262153 SRH262150:SRH262153 TBD262150:TBD262153 TKZ262150:TKZ262153 TUV262150:TUV262153 UER262150:UER262153 UON262150:UON262153 UYJ262150:UYJ262153 VIF262150:VIF262153 VSB262150:VSB262153 WBX262150:WBX262153 WLT262150:WLT262153 WVP262150:WVP262153 H327686:H327689 JD327686:JD327689 SZ327686:SZ327689 ACV327686:ACV327689 AMR327686:AMR327689 AWN327686:AWN327689 BGJ327686:BGJ327689 BQF327686:BQF327689 CAB327686:CAB327689 CJX327686:CJX327689 CTT327686:CTT327689 DDP327686:DDP327689 DNL327686:DNL327689 DXH327686:DXH327689 EHD327686:EHD327689 EQZ327686:EQZ327689 FAV327686:FAV327689 FKR327686:FKR327689 FUN327686:FUN327689 GEJ327686:GEJ327689 GOF327686:GOF327689 GYB327686:GYB327689 HHX327686:HHX327689 HRT327686:HRT327689 IBP327686:IBP327689 ILL327686:ILL327689 IVH327686:IVH327689 JFD327686:JFD327689 JOZ327686:JOZ327689 JYV327686:JYV327689 KIR327686:KIR327689 KSN327686:KSN327689 LCJ327686:LCJ327689 LMF327686:LMF327689 LWB327686:LWB327689 MFX327686:MFX327689 MPT327686:MPT327689 MZP327686:MZP327689 NJL327686:NJL327689 NTH327686:NTH327689 ODD327686:ODD327689 OMZ327686:OMZ327689 OWV327686:OWV327689 PGR327686:PGR327689 PQN327686:PQN327689 QAJ327686:QAJ327689 QKF327686:QKF327689 QUB327686:QUB327689 RDX327686:RDX327689 RNT327686:RNT327689 RXP327686:RXP327689 SHL327686:SHL327689 SRH327686:SRH327689 TBD327686:TBD327689 TKZ327686:TKZ327689 TUV327686:TUV327689 UER327686:UER327689 UON327686:UON327689 UYJ327686:UYJ327689 VIF327686:VIF327689 VSB327686:VSB327689 WBX327686:WBX327689 WLT327686:WLT327689 WVP327686:WVP327689 H393222:H393225 JD393222:JD393225 SZ393222:SZ393225 ACV393222:ACV393225 AMR393222:AMR393225 AWN393222:AWN393225 BGJ393222:BGJ393225 BQF393222:BQF393225 CAB393222:CAB393225 CJX393222:CJX393225 CTT393222:CTT393225 DDP393222:DDP393225 DNL393222:DNL393225 DXH393222:DXH393225 EHD393222:EHD393225 EQZ393222:EQZ393225 FAV393222:FAV393225 FKR393222:FKR393225 FUN393222:FUN393225 GEJ393222:GEJ393225 GOF393222:GOF393225 GYB393222:GYB393225 HHX393222:HHX393225 HRT393222:HRT393225 IBP393222:IBP393225 ILL393222:ILL393225 IVH393222:IVH393225 JFD393222:JFD393225 JOZ393222:JOZ393225 JYV393222:JYV393225 KIR393222:KIR393225 KSN393222:KSN393225 LCJ393222:LCJ393225 LMF393222:LMF393225 LWB393222:LWB393225 MFX393222:MFX393225 MPT393222:MPT393225 MZP393222:MZP393225 NJL393222:NJL393225 NTH393222:NTH393225 ODD393222:ODD393225 OMZ393222:OMZ393225 OWV393222:OWV393225 PGR393222:PGR393225 PQN393222:PQN393225 QAJ393222:QAJ393225 QKF393222:QKF393225 QUB393222:QUB393225 RDX393222:RDX393225 RNT393222:RNT393225 RXP393222:RXP393225 SHL393222:SHL393225 SRH393222:SRH393225 TBD393222:TBD393225 TKZ393222:TKZ393225 TUV393222:TUV393225 UER393222:UER393225 UON393222:UON393225 UYJ393222:UYJ393225 VIF393222:VIF393225 VSB393222:VSB393225 WBX393222:WBX393225 WLT393222:WLT393225 WVP393222:WVP393225 H458758:H458761 JD458758:JD458761 SZ458758:SZ458761 ACV458758:ACV458761 AMR458758:AMR458761 AWN458758:AWN458761 BGJ458758:BGJ458761 BQF458758:BQF458761 CAB458758:CAB458761 CJX458758:CJX458761 CTT458758:CTT458761 DDP458758:DDP458761 DNL458758:DNL458761 DXH458758:DXH458761 EHD458758:EHD458761 EQZ458758:EQZ458761 FAV458758:FAV458761 FKR458758:FKR458761 FUN458758:FUN458761 GEJ458758:GEJ458761 GOF458758:GOF458761 GYB458758:GYB458761 HHX458758:HHX458761 HRT458758:HRT458761 IBP458758:IBP458761 ILL458758:ILL458761 IVH458758:IVH458761 JFD458758:JFD458761 JOZ458758:JOZ458761 JYV458758:JYV458761 KIR458758:KIR458761 KSN458758:KSN458761 LCJ458758:LCJ458761 LMF458758:LMF458761 LWB458758:LWB458761 MFX458758:MFX458761 MPT458758:MPT458761 MZP458758:MZP458761 NJL458758:NJL458761 NTH458758:NTH458761 ODD458758:ODD458761 OMZ458758:OMZ458761 OWV458758:OWV458761 PGR458758:PGR458761 PQN458758:PQN458761 QAJ458758:QAJ458761 QKF458758:QKF458761 QUB458758:QUB458761 RDX458758:RDX458761 RNT458758:RNT458761 RXP458758:RXP458761 SHL458758:SHL458761 SRH458758:SRH458761 TBD458758:TBD458761 TKZ458758:TKZ458761 TUV458758:TUV458761 UER458758:UER458761 UON458758:UON458761 UYJ458758:UYJ458761 VIF458758:VIF458761 VSB458758:VSB458761 WBX458758:WBX458761 WLT458758:WLT458761 WVP458758:WVP458761 H524294:H524297 JD524294:JD524297 SZ524294:SZ524297 ACV524294:ACV524297 AMR524294:AMR524297 AWN524294:AWN524297 BGJ524294:BGJ524297 BQF524294:BQF524297 CAB524294:CAB524297 CJX524294:CJX524297 CTT524294:CTT524297 DDP524294:DDP524297 DNL524294:DNL524297 DXH524294:DXH524297 EHD524294:EHD524297 EQZ524294:EQZ524297 FAV524294:FAV524297 FKR524294:FKR524297 FUN524294:FUN524297 GEJ524294:GEJ524297 GOF524294:GOF524297 GYB524294:GYB524297 HHX524294:HHX524297 HRT524294:HRT524297 IBP524294:IBP524297 ILL524294:ILL524297 IVH524294:IVH524297 JFD524294:JFD524297 JOZ524294:JOZ524297 JYV524294:JYV524297 KIR524294:KIR524297 KSN524294:KSN524297 LCJ524294:LCJ524297 LMF524294:LMF524297 LWB524294:LWB524297 MFX524294:MFX524297 MPT524294:MPT524297 MZP524294:MZP524297 NJL524294:NJL524297 NTH524294:NTH524297 ODD524294:ODD524297 OMZ524294:OMZ524297 OWV524294:OWV524297 PGR524294:PGR524297 PQN524294:PQN524297 QAJ524294:QAJ524297 QKF524294:QKF524297 QUB524294:QUB524297 RDX524294:RDX524297 RNT524294:RNT524297 RXP524294:RXP524297 SHL524294:SHL524297 SRH524294:SRH524297 TBD524294:TBD524297 TKZ524294:TKZ524297 TUV524294:TUV524297 UER524294:UER524297 UON524294:UON524297 UYJ524294:UYJ524297 VIF524294:VIF524297 VSB524294:VSB524297 WBX524294:WBX524297 WLT524294:WLT524297 WVP524294:WVP524297 H589830:H589833 JD589830:JD589833 SZ589830:SZ589833 ACV589830:ACV589833 AMR589830:AMR589833 AWN589830:AWN589833 BGJ589830:BGJ589833 BQF589830:BQF589833 CAB589830:CAB589833 CJX589830:CJX589833 CTT589830:CTT589833 DDP589830:DDP589833 DNL589830:DNL589833 DXH589830:DXH589833 EHD589830:EHD589833 EQZ589830:EQZ589833 FAV589830:FAV589833 FKR589830:FKR589833 FUN589830:FUN589833 GEJ589830:GEJ589833 GOF589830:GOF589833 GYB589830:GYB589833 HHX589830:HHX589833 HRT589830:HRT589833 IBP589830:IBP589833 ILL589830:ILL589833 IVH589830:IVH589833 JFD589830:JFD589833 JOZ589830:JOZ589833 JYV589830:JYV589833 KIR589830:KIR589833 KSN589830:KSN589833 LCJ589830:LCJ589833 LMF589830:LMF589833 LWB589830:LWB589833 MFX589830:MFX589833 MPT589830:MPT589833 MZP589830:MZP589833 NJL589830:NJL589833 NTH589830:NTH589833 ODD589830:ODD589833 OMZ589830:OMZ589833 OWV589830:OWV589833 PGR589830:PGR589833 PQN589830:PQN589833 QAJ589830:QAJ589833 QKF589830:QKF589833 QUB589830:QUB589833 RDX589830:RDX589833 RNT589830:RNT589833 RXP589830:RXP589833 SHL589830:SHL589833 SRH589830:SRH589833 TBD589830:TBD589833 TKZ589830:TKZ589833 TUV589830:TUV589833 UER589830:UER589833 UON589830:UON589833 UYJ589830:UYJ589833 VIF589830:VIF589833 VSB589830:VSB589833 WBX589830:WBX589833 WLT589830:WLT589833 WVP589830:WVP589833 H655366:H655369 JD655366:JD655369 SZ655366:SZ655369 ACV655366:ACV655369 AMR655366:AMR655369 AWN655366:AWN655369 BGJ655366:BGJ655369 BQF655366:BQF655369 CAB655366:CAB655369 CJX655366:CJX655369 CTT655366:CTT655369 DDP655366:DDP655369 DNL655366:DNL655369 DXH655366:DXH655369 EHD655366:EHD655369 EQZ655366:EQZ655369 FAV655366:FAV655369 FKR655366:FKR655369 FUN655366:FUN655369 GEJ655366:GEJ655369 GOF655366:GOF655369 GYB655366:GYB655369 HHX655366:HHX655369 HRT655366:HRT655369 IBP655366:IBP655369 ILL655366:ILL655369 IVH655366:IVH655369 JFD655366:JFD655369 JOZ655366:JOZ655369 JYV655366:JYV655369 KIR655366:KIR655369 KSN655366:KSN655369 LCJ655366:LCJ655369 LMF655366:LMF655369 LWB655366:LWB655369 MFX655366:MFX655369 MPT655366:MPT655369 MZP655366:MZP655369 NJL655366:NJL655369 NTH655366:NTH655369 ODD655366:ODD655369 OMZ655366:OMZ655369 OWV655366:OWV655369 PGR655366:PGR655369 PQN655366:PQN655369 QAJ655366:QAJ655369 QKF655366:QKF655369 QUB655366:QUB655369 RDX655366:RDX655369 RNT655366:RNT655369 RXP655366:RXP655369 SHL655366:SHL655369 SRH655366:SRH655369 TBD655366:TBD655369 TKZ655366:TKZ655369 TUV655366:TUV655369 UER655366:UER655369 UON655366:UON655369 UYJ655366:UYJ655369 VIF655366:VIF655369 VSB655366:VSB655369 WBX655366:WBX655369 WLT655366:WLT655369 WVP655366:WVP655369 H720902:H720905 JD720902:JD720905 SZ720902:SZ720905 ACV720902:ACV720905 AMR720902:AMR720905 AWN720902:AWN720905 BGJ720902:BGJ720905 BQF720902:BQF720905 CAB720902:CAB720905 CJX720902:CJX720905 CTT720902:CTT720905 DDP720902:DDP720905 DNL720902:DNL720905 DXH720902:DXH720905 EHD720902:EHD720905 EQZ720902:EQZ720905 FAV720902:FAV720905 FKR720902:FKR720905 FUN720902:FUN720905 GEJ720902:GEJ720905 GOF720902:GOF720905 GYB720902:GYB720905 HHX720902:HHX720905 HRT720902:HRT720905 IBP720902:IBP720905 ILL720902:ILL720905 IVH720902:IVH720905 JFD720902:JFD720905 JOZ720902:JOZ720905 JYV720902:JYV720905 KIR720902:KIR720905 KSN720902:KSN720905 LCJ720902:LCJ720905 LMF720902:LMF720905 LWB720902:LWB720905 MFX720902:MFX720905 MPT720902:MPT720905 MZP720902:MZP720905 NJL720902:NJL720905 NTH720902:NTH720905 ODD720902:ODD720905 OMZ720902:OMZ720905 OWV720902:OWV720905 PGR720902:PGR720905 PQN720902:PQN720905 QAJ720902:QAJ720905 QKF720902:QKF720905 QUB720902:QUB720905 RDX720902:RDX720905 RNT720902:RNT720905 RXP720902:RXP720905 SHL720902:SHL720905 SRH720902:SRH720905 TBD720902:TBD720905 TKZ720902:TKZ720905 TUV720902:TUV720905 UER720902:UER720905 UON720902:UON720905 UYJ720902:UYJ720905 VIF720902:VIF720905 VSB720902:VSB720905 WBX720902:WBX720905 WLT720902:WLT720905 WVP720902:WVP720905 H786438:H786441 JD786438:JD786441 SZ786438:SZ786441 ACV786438:ACV786441 AMR786438:AMR786441 AWN786438:AWN786441 BGJ786438:BGJ786441 BQF786438:BQF786441 CAB786438:CAB786441 CJX786438:CJX786441 CTT786438:CTT786441 DDP786438:DDP786441 DNL786438:DNL786441 DXH786438:DXH786441 EHD786438:EHD786441 EQZ786438:EQZ786441 FAV786438:FAV786441 FKR786438:FKR786441 FUN786438:FUN786441 GEJ786438:GEJ786441 GOF786438:GOF786441 GYB786438:GYB786441 HHX786438:HHX786441 HRT786438:HRT786441 IBP786438:IBP786441 ILL786438:ILL786441 IVH786438:IVH786441 JFD786438:JFD786441 JOZ786438:JOZ786441 JYV786438:JYV786441 KIR786438:KIR786441 KSN786438:KSN786441 LCJ786438:LCJ786441 LMF786438:LMF786441 LWB786438:LWB786441 MFX786438:MFX786441 MPT786438:MPT786441 MZP786438:MZP786441 NJL786438:NJL786441 NTH786438:NTH786441 ODD786438:ODD786441 OMZ786438:OMZ786441 OWV786438:OWV786441 PGR786438:PGR786441 PQN786438:PQN786441 QAJ786438:QAJ786441 QKF786438:QKF786441 QUB786438:QUB786441 RDX786438:RDX786441 RNT786438:RNT786441 RXP786438:RXP786441 SHL786438:SHL786441 SRH786438:SRH786441 TBD786438:TBD786441 TKZ786438:TKZ786441 TUV786438:TUV786441 UER786438:UER786441 UON786438:UON786441 UYJ786438:UYJ786441 VIF786438:VIF786441 VSB786438:VSB786441 WBX786438:WBX786441 WLT786438:WLT786441 WVP786438:WVP786441 H851974:H851977 JD851974:JD851977 SZ851974:SZ851977 ACV851974:ACV851977 AMR851974:AMR851977 AWN851974:AWN851977 BGJ851974:BGJ851977 BQF851974:BQF851977 CAB851974:CAB851977 CJX851974:CJX851977 CTT851974:CTT851977 DDP851974:DDP851977 DNL851974:DNL851977 DXH851974:DXH851977 EHD851974:EHD851977 EQZ851974:EQZ851977 FAV851974:FAV851977 FKR851974:FKR851977 FUN851974:FUN851977 GEJ851974:GEJ851977 GOF851974:GOF851977 GYB851974:GYB851977 HHX851974:HHX851977 HRT851974:HRT851977 IBP851974:IBP851977 ILL851974:ILL851977 IVH851974:IVH851977 JFD851974:JFD851977 JOZ851974:JOZ851977 JYV851974:JYV851977 KIR851974:KIR851977 KSN851974:KSN851977 LCJ851974:LCJ851977 LMF851974:LMF851977 LWB851974:LWB851977 MFX851974:MFX851977 MPT851974:MPT851977 MZP851974:MZP851977 NJL851974:NJL851977 NTH851974:NTH851977 ODD851974:ODD851977 OMZ851974:OMZ851977 OWV851974:OWV851977 PGR851974:PGR851977 PQN851974:PQN851977 QAJ851974:QAJ851977 QKF851974:QKF851977 QUB851974:QUB851977 RDX851974:RDX851977 RNT851974:RNT851977 RXP851974:RXP851977 SHL851974:SHL851977 SRH851974:SRH851977 TBD851974:TBD851977 TKZ851974:TKZ851977 TUV851974:TUV851977 UER851974:UER851977 UON851974:UON851977 UYJ851974:UYJ851977 VIF851974:VIF851977 VSB851974:VSB851977 WBX851974:WBX851977 WLT851974:WLT851977 WVP851974:WVP851977 H917510:H917513 JD917510:JD917513 SZ917510:SZ917513 ACV917510:ACV917513 AMR917510:AMR917513 AWN917510:AWN917513 BGJ917510:BGJ917513 BQF917510:BQF917513 CAB917510:CAB917513 CJX917510:CJX917513 CTT917510:CTT917513 DDP917510:DDP917513 DNL917510:DNL917513 DXH917510:DXH917513 EHD917510:EHD917513 EQZ917510:EQZ917513 FAV917510:FAV917513 FKR917510:FKR917513 FUN917510:FUN917513 GEJ917510:GEJ917513 GOF917510:GOF917513 GYB917510:GYB917513 HHX917510:HHX917513 HRT917510:HRT917513 IBP917510:IBP917513 ILL917510:ILL917513 IVH917510:IVH917513 JFD917510:JFD917513 JOZ917510:JOZ917513 JYV917510:JYV917513 KIR917510:KIR917513 KSN917510:KSN917513 LCJ917510:LCJ917513 LMF917510:LMF917513 LWB917510:LWB917513 MFX917510:MFX917513 MPT917510:MPT917513 MZP917510:MZP917513 NJL917510:NJL917513 NTH917510:NTH917513 ODD917510:ODD917513 OMZ917510:OMZ917513 OWV917510:OWV917513 PGR917510:PGR917513 PQN917510:PQN917513 QAJ917510:QAJ917513 QKF917510:QKF917513 QUB917510:QUB917513 RDX917510:RDX917513 RNT917510:RNT917513 RXP917510:RXP917513 SHL917510:SHL917513 SRH917510:SRH917513 TBD917510:TBD917513 TKZ917510:TKZ917513 TUV917510:TUV917513 UER917510:UER917513 UON917510:UON917513 UYJ917510:UYJ917513 VIF917510:VIF917513 VSB917510:VSB917513 WBX917510:WBX917513 WLT917510:WLT917513 WVP917510:WVP917513 H983046:H983049 JD983046:JD983049 SZ983046:SZ983049 ACV983046:ACV983049 AMR983046:AMR983049 AWN983046:AWN983049 BGJ983046:BGJ983049 BQF983046:BQF983049 CAB983046:CAB983049 CJX983046:CJX983049 CTT983046:CTT983049 DDP983046:DDP983049 DNL983046:DNL983049 DXH983046:DXH983049 EHD983046:EHD983049 EQZ983046:EQZ983049 FAV983046:FAV983049 FKR983046:FKR983049 FUN983046:FUN983049 GEJ983046:GEJ983049 GOF983046:GOF983049 GYB983046:GYB983049 HHX983046:HHX983049 HRT983046:HRT983049 IBP983046:IBP983049 ILL983046:ILL983049 IVH983046:IVH983049 JFD983046:JFD983049 JOZ983046:JOZ983049 JYV983046:JYV983049 KIR983046:KIR983049 KSN983046:KSN983049 LCJ983046:LCJ983049 LMF983046:LMF983049 LWB983046:LWB983049 MFX983046:MFX983049 MPT983046:MPT983049 MZP983046:MZP983049 NJL983046:NJL983049 NTH983046:NTH983049 ODD983046:ODD983049 OMZ983046:OMZ983049 OWV983046:OWV983049 PGR983046:PGR983049 PQN983046:PQN983049 QAJ983046:QAJ983049 QKF983046:QKF983049 QUB983046:QUB983049 RDX983046:RDX983049 RNT983046:RNT983049 RXP983046:RXP983049 SHL983046:SHL983049 SRH983046:SRH983049 TBD983046:TBD983049 TKZ983046:TKZ983049 TUV983046:TUV983049 UER983046:UER983049 UON983046:UON983049 UYJ983046:UYJ983049 VIF983046:VIF983049 VSB983046:VSB983049 WBX983046:WBX983049 WLT983046:WLT983049 WVP983046:WVP983049 R11 JN11 TJ11 ADF11 ANB11 AWX11 BGT11 BQP11 CAL11 CKH11 CUD11 DDZ11 DNV11 DXR11 EHN11 ERJ11 FBF11 FLB11 FUX11 GET11 GOP11 GYL11 HIH11 HSD11 IBZ11 ILV11 IVR11 JFN11 JPJ11 JZF11 KJB11 KSX11 LCT11 LMP11 LWL11 MGH11 MQD11 MZZ11 NJV11 NTR11 ODN11 ONJ11 OXF11 PHB11 PQX11 QAT11 QKP11 QUL11 REH11 ROD11 RXZ11 SHV11 SRR11 TBN11 TLJ11 TVF11 UFB11 UOX11 UYT11 VIP11 VSL11 WCH11 WMD11 WVZ11 R65545 JN65545 TJ65545 ADF65545 ANB65545 AWX65545 BGT65545 BQP65545 CAL65545 CKH65545 CUD65545 DDZ65545 DNV65545 DXR65545 EHN65545 ERJ65545 FBF65545 FLB65545 FUX65545 GET65545 GOP65545 GYL65545 HIH65545 HSD65545 IBZ65545 ILV65545 IVR65545 JFN65545 JPJ65545 JZF65545 KJB65545 KSX65545 LCT65545 LMP65545 LWL65545 MGH65545 MQD65545 MZZ65545 NJV65545 NTR65545 ODN65545 ONJ65545 OXF65545 PHB65545 PQX65545 QAT65545 QKP65545 QUL65545 REH65545 ROD65545 RXZ65545 SHV65545 SRR65545 TBN65545 TLJ65545 TVF65545 UFB65545 UOX65545 UYT65545 VIP65545 VSL65545 WCH65545 WMD65545 WVZ65545 R131081 JN131081 TJ131081 ADF131081 ANB131081 AWX131081 BGT131081 BQP131081 CAL131081 CKH131081 CUD131081 DDZ131081 DNV131081 DXR131081 EHN131081 ERJ131081 FBF131081 FLB131081 FUX131081 GET131081 GOP131081 GYL131081 HIH131081 HSD131081 IBZ131081 ILV131081 IVR131081 JFN131081 JPJ131081 JZF131081 KJB131081 KSX131081 LCT131081 LMP131081 LWL131081 MGH131081 MQD131081 MZZ131081 NJV131081 NTR131081 ODN131081 ONJ131081 OXF131081 PHB131081 PQX131081 QAT131081 QKP131081 QUL131081 REH131081 ROD131081 RXZ131081 SHV131081 SRR131081 TBN131081 TLJ131081 TVF131081 UFB131081 UOX131081 UYT131081 VIP131081 VSL131081 WCH131081 WMD131081 WVZ131081 R196617 JN196617 TJ196617 ADF196617 ANB196617 AWX196617 BGT196617 BQP196617 CAL196617 CKH196617 CUD196617 DDZ196617 DNV196617 DXR196617 EHN196617 ERJ196617 FBF196617 FLB196617 FUX196617 GET196617 GOP196617 GYL196617 HIH196617 HSD196617 IBZ196617 ILV196617 IVR196617 JFN196617 JPJ196617 JZF196617 KJB196617 KSX196617 LCT196617 LMP196617 LWL196617 MGH196617 MQD196617 MZZ196617 NJV196617 NTR196617 ODN196617 ONJ196617 OXF196617 PHB196617 PQX196617 QAT196617 QKP196617 QUL196617 REH196617 ROD196617 RXZ196617 SHV196617 SRR196617 TBN196617 TLJ196617 TVF196617 UFB196617 UOX196617 UYT196617 VIP196617 VSL196617 WCH196617 WMD196617 WVZ196617 R262153 JN262153 TJ262153 ADF262153 ANB262153 AWX262153 BGT262153 BQP262153 CAL262153 CKH262153 CUD262153 DDZ262153 DNV262153 DXR262153 EHN262153 ERJ262153 FBF262153 FLB262153 FUX262153 GET262153 GOP262153 GYL262153 HIH262153 HSD262153 IBZ262153 ILV262153 IVR262153 JFN262153 JPJ262153 JZF262153 KJB262153 KSX262153 LCT262153 LMP262153 LWL262153 MGH262153 MQD262153 MZZ262153 NJV262153 NTR262153 ODN262153 ONJ262153 OXF262153 PHB262153 PQX262153 QAT262153 QKP262153 QUL262153 REH262153 ROD262153 RXZ262153 SHV262153 SRR262153 TBN262153 TLJ262153 TVF262153 UFB262153 UOX262153 UYT262153 VIP262153 VSL262153 WCH262153 WMD262153 WVZ262153 R327689 JN327689 TJ327689 ADF327689 ANB327689 AWX327689 BGT327689 BQP327689 CAL327689 CKH327689 CUD327689 DDZ327689 DNV327689 DXR327689 EHN327689 ERJ327689 FBF327689 FLB327689 FUX327689 GET327689 GOP327689 GYL327689 HIH327689 HSD327689 IBZ327689 ILV327689 IVR327689 JFN327689 JPJ327689 JZF327689 KJB327689 KSX327689 LCT327689 LMP327689 LWL327689 MGH327689 MQD327689 MZZ327689 NJV327689 NTR327689 ODN327689 ONJ327689 OXF327689 PHB327689 PQX327689 QAT327689 QKP327689 QUL327689 REH327689 ROD327689 RXZ327689 SHV327689 SRR327689 TBN327689 TLJ327689 TVF327689 UFB327689 UOX327689 UYT327689 VIP327689 VSL327689 WCH327689 WMD327689 WVZ327689 R393225 JN393225 TJ393225 ADF393225 ANB393225 AWX393225 BGT393225 BQP393225 CAL393225 CKH393225 CUD393225 DDZ393225 DNV393225 DXR393225 EHN393225 ERJ393225 FBF393225 FLB393225 FUX393225 GET393225 GOP393225 GYL393225 HIH393225 HSD393225 IBZ393225 ILV393225 IVR393225 JFN393225 JPJ393225 JZF393225 KJB393225 KSX393225 LCT393225 LMP393225 LWL393225 MGH393225 MQD393225 MZZ393225 NJV393225 NTR393225 ODN393225 ONJ393225 OXF393225 PHB393225 PQX393225 QAT393225 QKP393225 QUL393225 REH393225 ROD393225 RXZ393225 SHV393225 SRR393225 TBN393225 TLJ393225 TVF393225 UFB393225 UOX393225 UYT393225 VIP393225 VSL393225 WCH393225 WMD393225 WVZ393225 R458761 JN458761 TJ458761 ADF458761 ANB458761 AWX458761 BGT458761 BQP458761 CAL458761 CKH458761 CUD458761 DDZ458761 DNV458761 DXR458761 EHN458761 ERJ458761 FBF458761 FLB458761 FUX458761 GET458761 GOP458761 GYL458761 HIH458761 HSD458761 IBZ458761 ILV458761 IVR458761 JFN458761 JPJ458761 JZF458761 KJB458761 KSX458761 LCT458761 LMP458761 LWL458761 MGH458761 MQD458761 MZZ458761 NJV458761 NTR458761 ODN458761 ONJ458761 OXF458761 PHB458761 PQX458761 QAT458761 QKP458761 QUL458761 REH458761 ROD458761 RXZ458761 SHV458761 SRR458761 TBN458761 TLJ458761 TVF458761 UFB458761 UOX458761 UYT458761 VIP458761 VSL458761 WCH458761 WMD458761 WVZ458761 R524297 JN524297 TJ524297 ADF524297 ANB524297 AWX524297 BGT524297 BQP524297 CAL524297 CKH524297 CUD524297 DDZ524297 DNV524297 DXR524297 EHN524297 ERJ524297 FBF524297 FLB524297 FUX524297 GET524297 GOP524297 GYL524297 HIH524297 HSD524297 IBZ524297 ILV524297 IVR524297 JFN524297 JPJ524297 JZF524297 KJB524297 KSX524297 LCT524297 LMP524297 LWL524297 MGH524297 MQD524297 MZZ524297 NJV524297 NTR524297 ODN524297 ONJ524297 OXF524297 PHB524297 PQX524297 QAT524297 QKP524297 QUL524297 REH524297 ROD524297 RXZ524297 SHV524297 SRR524297 TBN524297 TLJ524297 TVF524297 UFB524297 UOX524297 UYT524297 VIP524297 VSL524297 WCH524297 WMD524297 WVZ524297 R589833 JN589833 TJ589833 ADF589833 ANB589833 AWX589833 BGT589833 BQP589833 CAL589833 CKH589833 CUD589833 DDZ589833 DNV589833 DXR589833 EHN589833 ERJ589833 FBF589833 FLB589833 FUX589833 GET589833 GOP589833 GYL589833 HIH589833 HSD589833 IBZ589833 ILV589833 IVR589833 JFN589833 JPJ589833 JZF589833 KJB589833 KSX589833 LCT589833 LMP589833 LWL589833 MGH589833 MQD589833 MZZ589833 NJV589833 NTR589833 ODN589833 ONJ589833 OXF589833 PHB589833 PQX589833 QAT589833 QKP589833 QUL589833 REH589833 ROD589833 RXZ589833 SHV589833 SRR589833 TBN589833 TLJ589833 TVF589833 UFB589833 UOX589833 UYT589833 VIP589833 VSL589833 WCH589833 WMD589833 WVZ589833 R655369 JN655369 TJ655369 ADF655369 ANB655369 AWX655369 BGT655369 BQP655369 CAL655369 CKH655369 CUD655369 DDZ655369 DNV655369 DXR655369 EHN655369 ERJ655369 FBF655369 FLB655369 FUX655369 GET655369 GOP655369 GYL655369 HIH655369 HSD655369 IBZ655369 ILV655369 IVR655369 JFN655369 JPJ655369 JZF655369 KJB655369 KSX655369 LCT655369 LMP655369 LWL655369 MGH655369 MQD655369 MZZ655369 NJV655369 NTR655369 ODN655369 ONJ655369 OXF655369 PHB655369 PQX655369 QAT655369 QKP655369 QUL655369 REH655369 ROD655369 RXZ655369 SHV655369 SRR655369 TBN655369 TLJ655369 TVF655369 UFB655369 UOX655369 UYT655369 VIP655369 VSL655369 WCH655369 WMD655369 WVZ655369 R720905 JN720905 TJ720905 ADF720905 ANB720905 AWX720905 BGT720905 BQP720905 CAL720905 CKH720905 CUD720905 DDZ720905 DNV720905 DXR720905 EHN720905 ERJ720905 FBF720905 FLB720905 FUX720905 GET720905 GOP720905 GYL720905 HIH720905 HSD720905 IBZ720905 ILV720905 IVR720905 JFN720905 JPJ720905 JZF720905 KJB720905 KSX720905 LCT720905 LMP720905 LWL720905 MGH720905 MQD720905 MZZ720905 NJV720905 NTR720905 ODN720905 ONJ720905 OXF720905 PHB720905 PQX720905 QAT720905 QKP720905 QUL720905 REH720905 ROD720905 RXZ720905 SHV720905 SRR720905 TBN720905 TLJ720905 TVF720905 UFB720905 UOX720905 UYT720905 VIP720905 VSL720905 WCH720905 WMD720905 WVZ720905 R786441 JN786441 TJ786441 ADF786441 ANB786441 AWX786441 BGT786441 BQP786441 CAL786441 CKH786441 CUD786441 DDZ786441 DNV786441 DXR786441 EHN786441 ERJ786441 FBF786441 FLB786441 FUX786441 GET786441 GOP786441 GYL786441 HIH786441 HSD786441 IBZ786441 ILV786441 IVR786441 JFN786441 JPJ786441 JZF786441 KJB786441 KSX786441 LCT786441 LMP786441 LWL786441 MGH786441 MQD786441 MZZ786441 NJV786441 NTR786441 ODN786441 ONJ786441 OXF786441 PHB786441 PQX786441 QAT786441 QKP786441 QUL786441 REH786441 ROD786441 RXZ786441 SHV786441 SRR786441 TBN786441 TLJ786441 TVF786441 UFB786441 UOX786441 UYT786441 VIP786441 VSL786441 WCH786441 WMD786441 WVZ786441 R851977 JN851977 TJ851977 ADF851977 ANB851977 AWX851977 BGT851977 BQP851977 CAL851977 CKH851977 CUD851977 DDZ851977 DNV851977 DXR851977 EHN851977 ERJ851977 FBF851977 FLB851977 FUX851977 GET851977 GOP851977 GYL851977 HIH851977 HSD851977 IBZ851977 ILV851977 IVR851977 JFN851977 JPJ851977 JZF851977 KJB851977 KSX851977 LCT851977 LMP851977 LWL851977 MGH851977 MQD851977 MZZ851977 NJV851977 NTR851977 ODN851977 ONJ851977 OXF851977 PHB851977 PQX851977 QAT851977 QKP851977 QUL851977 REH851977 ROD851977 RXZ851977 SHV851977 SRR851977 TBN851977 TLJ851977 TVF851977 UFB851977 UOX851977 UYT851977 VIP851977 VSL851977 WCH851977 WMD851977 WVZ851977 R917513 JN917513 TJ917513 ADF917513 ANB917513 AWX917513 BGT917513 BQP917513 CAL917513 CKH917513 CUD917513 DDZ917513 DNV917513 DXR917513 EHN917513 ERJ917513 FBF917513 FLB917513 FUX917513 GET917513 GOP917513 GYL917513 HIH917513 HSD917513 IBZ917513 ILV917513 IVR917513 JFN917513 JPJ917513 JZF917513 KJB917513 KSX917513 LCT917513 LMP917513 LWL917513 MGH917513 MQD917513 MZZ917513 NJV917513 NTR917513 ODN917513 ONJ917513 OXF917513 PHB917513 PQX917513 QAT917513 QKP917513 QUL917513 REH917513 ROD917513 RXZ917513 SHV917513 SRR917513 TBN917513 TLJ917513 TVF917513 UFB917513 UOX917513 UYT917513 VIP917513 VSL917513 WCH917513 WMD917513 WVZ917513 R983049 JN983049 TJ983049 ADF983049 ANB983049 AWX983049 BGT983049 BQP983049 CAL983049 CKH983049 CUD983049 DDZ983049 DNV983049 DXR983049 EHN983049 ERJ983049 FBF983049 FLB983049 FUX983049 GET983049 GOP983049 GYL983049 HIH983049 HSD983049 IBZ983049 ILV983049 IVR983049 JFN983049 JPJ983049 JZF983049 KJB983049 KSX983049 LCT983049 LMP983049 LWL983049 MGH983049 MQD983049 MZZ983049 NJV983049 NTR983049 ODN983049 ONJ983049 OXF983049 PHB983049 PQX983049 QAT983049 QKP983049 QUL983049 REH983049 ROD983049 RXZ983049 SHV983049 SRR983049 TBN983049 TLJ983049 TVF983049 UFB983049 UOX983049 UYT983049 VIP983049 VSL983049 WCH983049 WMD983049 WVZ983049 AF18:AF21 KB18:KB21 TX18:TX21 ADT18:ADT21 ANP18:ANP21 AXL18:AXL21 BHH18:BHH21 BRD18:BRD21 CAZ18:CAZ21 CKV18:CKV21 CUR18:CUR21 DEN18:DEN21 DOJ18:DOJ21 DYF18:DYF21 EIB18:EIB21 ERX18:ERX21 FBT18:FBT21 FLP18:FLP21 FVL18:FVL21 GFH18:GFH21 GPD18:GPD21 GYZ18:GYZ21 HIV18:HIV21 HSR18:HSR21 ICN18:ICN21 IMJ18:IMJ21 IWF18:IWF21 JGB18:JGB21 JPX18:JPX21 JZT18:JZT21 KJP18:KJP21 KTL18:KTL21 LDH18:LDH21 LND18:LND21 LWZ18:LWZ21 MGV18:MGV21 MQR18:MQR21 NAN18:NAN21 NKJ18:NKJ21 NUF18:NUF21 OEB18:OEB21 ONX18:ONX21 OXT18:OXT21 PHP18:PHP21 PRL18:PRL21 QBH18:QBH21 QLD18:QLD21 QUZ18:QUZ21 REV18:REV21 ROR18:ROR21 RYN18:RYN21 SIJ18:SIJ21 SSF18:SSF21 TCB18:TCB21 TLX18:TLX21 TVT18:TVT21 UFP18:UFP21 UPL18:UPL21 UZH18:UZH21 VJD18:VJD21 VSZ18:VSZ21 WCV18:WCV21 WMR18:WMR21 WWN18:WWN21 AF65552:AF65555 KB65552:KB65555 TX65552:TX65555 ADT65552:ADT65555 ANP65552:ANP65555 AXL65552:AXL65555 BHH65552:BHH65555 BRD65552:BRD65555 CAZ65552:CAZ65555 CKV65552:CKV65555 CUR65552:CUR65555 DEN65552:DEN65555 DOJ65552:DOJ65555 DYF65552:DYF65555 EIB65552:EIB65555 ERX65552:ERX65555 FBT65552:FBT65555 FLP65552:FLP65555 FVL65552:FVL65555 GFH65552:GFH65555 GPD65552:GPD65555 GYZ65552:GYZ65555 HIV65552:HIV65555 HSR65552:HSR65555 ICN65552:ICN65555 IMJ65552:IMJ65555 IWF65552:IWF65555 JGB65552:JGB65555 JPX65552:JPX65555 JZT65552:JZT65555 KJP65552:KJP65555 KTL65552:KTL65555 LDH65552:LDH65555 LND65552:LND65555 LWZ65552:LWZ65555 MGV65552:MGV65555 MQR65552:MQR65555 NAN65552:NAN65555 NKJ65552:NKJ65555 NUF65552:NUF65555 OEB65552:OEB65555 ONX65552:ONX65555 OXT65552:OXT65555 PHP65552:PHP65555 PRL65552:PRL65555 QBH65552:QBH65555 QLD65552:QLD65555 QUZ65552:QUZ65555 REV65552:REV65555 ROR65552:ROR65555 RYN65552:RYN65555 SIJ65552:SIJ65555 SSF65552:SSF65555 TCB65552:TCB65555 TLX65552:TLX65555 TVT65552:TVT65555 UFP65552:UFP65555 UPL65552:UPL65555 UZH65552:UZH65555 VJD65552:VJD65555 VSZ65552:VSZ65555 WCV65552:WCV65555 WMR65552:WMR65555 WWN65552:WWN65555 AF131088:AF131091 KB131088:KB131091 TX131088:TX131091 ADT131088:ADT131091 ANP131088:ANP131091 AXL131088:AXL131091 BHH131088:BHH131091 BRD131088:BRD131091 CAZ131088:CAZ131091 CKV131088:CKV131091 CUR131088:CUR131091 DEN131088:DEN131091 DOJ131088:DOJ131091 DYF131088:DYF131091 EIB131088:EIB131091 ERX131088:ERX131091 FBT131088:FBT131091 FLP131088:FLP131091 FVL131088:FVL131091 GFH131088:GFH131091 GPD131088:GPD131091 GYZ131088:GYZ131091 HIV131088:HIV131091 HSR131088:HSR131091 ICN131088:ICN131091 IMJ131088:IMJ131091 IWF131088:IWF131091 JGB131088:JGB131091 JPX131088:JPX131091 JZT131088:JZT131091 KJP131088:KJP131091 KTL131088:KTL131091 LDH131088:LDH131091 LND131088:LND131091 LWZ131088:LWZ131091 MGV131088:MGV131091 MQR131088:MQR131091 NAN131088:NAN131091 NKJ131088:NKJ131091 NUF131088:NUF131091 OEB131088:OEB131091 ONX131088:ONX131091 OXT131088:OXT131091 PHP131088:PHP131091 PRL131088:PRL131091 QBH131088:QBH131091 QLD131088:QLD131091 QUZ131088:QUZ131091 REV131088:REV131091 ROR131088:ROR131091 RYN131088:RYN131091 SIJ131088:SIJ131091 SSF131088:SSF131091 TCB131088:TCB131091 TLX131088:TLX131091 TVT131088:TVT131091 UFP131088:UFP131091 UPL131088:UPL131091 UZH131088:UZH131091 VJD131088:VJD131091 VSZ131088:VSZ131091 WCV131088:WCV131091 WMR131088:WMR131091 WWN131088:WWN131091 AF196624:AF196627 KB196624:KB196627 TX196624:TX196627 ADT196624:ADT196627 ANP196624:ANP196627 AXL196624:AXL196627 BHH196624:BHH196627 BRD196624:BRD196627 CAZ196624:CAZ196627 CKV196624:CKV196627 CUR196624:CUR196627 DEN196624:DEN196627 DOJ196624:DOJ196627 DYF196624:DYF196627 EIB196624:EIB196627 ERX196624:ERX196627 FBT196624:FBT196627 FLP196624:FLP196627 FVL196624:FVL196627 GFH196624:GFH196627 GPD196624:GPD196627 GYZ196624:GYZ196627 HIV196624:HIV196627 HSR196624:HSR196627 ICN196624:ICN196627 IMJ196624:IMJ196627 IWF196624:IWF196627 JGB196624:JGB196627 JPX196624:JPX196627 JZT196624:JZT196627 KJP196624:KJP196627 KTL196624:KTL196627 LDH196624:LDH196627 LND196624:LND196627 LWZ196624:LWZ196627 MGV196624:MGV196627 MQR196624:MQR196627 NAN196624:NAN196627 NKJ196624:NKJ196627 NUF196624:NUF196627 OEB196624:OEB196627 ONX196624:ONX196627 OXT196624:OXT196627 PHP196624:PHP196627 PRL196624:PRL196627 QBH196624:QBH196627 QLD196624:QLD196627 QUZ196624:QUZ196627 REV196624:REV196627 ROR196624:ROR196627 RYN196624:RYN196627 SIJ196624:SIJ196627 SSF196624:SSF196627 TCB196624:TCB196627 TLX196624:TLX196627 TVT196624:TVT196627 UFP196624:UFP196627 UPL196624:UPL196627 UZH196624:UZH196627 VJD196624:VJD196627 VSZ196624:VSZ196627 WCV196624:WCV196627 WMR196624:WMR196627 WWN196624:WWN196627 AF262160:AF262163 KB262160:KB262163 TX262160:TX262163 ADT262160:ADT262163 ANP262160:ANP262163 AXL262160:AXL262163 BHH262160:BHH262163 BRD262160:BRD262163 CAZ262160:CAZ262163 CKV262160:CKV262163 CUR262160:CUR262163 DEN262160:DEN262163 DOJ262160:DOJ262163 DYF262160:DYF262163 EIB262160:EIB262163 ERX262160:ERX262163 FBT262160:FBT262163 FLP262160:FLP262163 FVL262160:FVL262163 GFH262160:GFH262163 GPD262160:GPD262163 GYZ262160:GYZ262163 HIV262160:HIV262163 HSR262160:HSR262163 ICN262160:ICN262163 IMJ262160:IMJ262163 IWF262160:IWF262163 JGB262160:JGB262163 JPX262160:JPX262163 JZT262160:JZT262163 KJP262160:KJP262163 KTL262160:KTL262163 LDH262160:LDH262163 LND262160:LND262163 LWZ262160:LWZ262163 MGV262160:MGV262163 MQR262160:MQR262163 NAN262160:NAN262163 NKJ262160:NKJ262163 NUF262160:NUF262163 OEB262160:OEB262163 ONX262160:ONX262163 OXT262160:OXT262163 PHP262160:PHP262163 PRL262160:PRL262163 QBH262160:QBH262163 QLD262160:QLD262163 QUZ262160:QUZ262163 REV262160:REV262163 ROR262160:ROR262163 RYN262160:RYN262163 SIJ262160:SIJ262163 SSF262160:SSF262163 TCB262160:TCB262163 TLX262160:TLX262163 TVT262160:TVT262163 UFP262160:UFP262163 UPL262160:UPL262163 UZH262160:UZH262163 VJD262160:VJD262163 VSZ262160:VSZ262163 WCV262160:WCV262163 WMR262160:WMR262163 WWN262160:WWN262163 AF327696:AF327699 KB327696:KB327699 TX327696:TX327699 ADT327696:ADT327699 ANP327696:ANP327699 AXL327696:AXL327699 BHH327696:BHH327699 BRD327696:BRD327699 CAZ327696:CAZ327699 CKV327696:CKV327699 CUR327696:CUR327699 DEN327696:DEN327699 DOJ327696:DOJ327699 DYF327696:DYF327699 EIB327696:EIB327699 ERX327696:ERX327699 FBT327696:FBT327699 FLP327696:FLP327699 FVL327696:FVL327699 GFH327696:GFH327699 GPD327696:GPD327699 GYZ327696:GYZ327699 HIV327696:HIV327699 HSR327696:HSR327699 ICN327696:ICN327699 IMJ327696:IMJ327699 IWF327696:IWF327699 JGB327696:JGB327699 JPX327696:JPX327699 JZT327696:JZT327699 KJP327696:KJP327699 KTL327696:KTL327699 LDH327696:LDH327699 LND327696:LND327699 LWZ327696:LWZ327699 MGV327696:MGV327699 MQR327696:MQR327699 NAN327696:NAN327699 NKJ327696:NKJ327699 NUF327696:NUF327699 OEB327696:OEB327699 ONX327696:ONX327699 OXT327696:OXT327699 PHP327696:PHP327699 PRL327696:PRL327699 QBH327696:QBH327699 QLD327696:QLD327699 QUZ327696:QUZ327699 REV327696:REV327699 ROR327696:ROR327699 RYN327696:RYN327699 SIJ327696:SIJ327699 SSF327696:SSF327699 TCB327696:TCB327699 TLX327696:TLX327699 TVT327696:TVT327699 UFP327696:UFP327699 UPL327696:UPL327699 UZH327696:UZH327699 VJD327696:VJD327699 VSZ327696:VSZ327699 WCV327696:WCV327699 WMR327696:WMR327699 WWN327696:WWN327699 AF393232:AF393235 KB393232:KB393235 TX393232:TX393235 ADT393232:ADT393235 ANP393232:ANP393235 AXL393232:AXL393235 BHH393232:BHH393235 BRD393232:BRD393235 CAZ393232:CAZ393235 CKV393232:CKV393235 CUR393232:CUR393235 DEN393232:DEN393235 DOJ393232:DOJ393235 DYF393232:DYF393235 EIB393232:EIB393235 ERX393232:ERX393235 FBT393232:FBT393235 FLP393232:FLP393235 FVL393232:FVL393235 GFH393232:GFH393235 GPD393232:GPD393235 GYZ393232:GYZ393235 HIV393232:HIV393235 HSR393232:HSR393235 ICN393232:ICN393235 IMJ393232:IMJ393235 IWF393232:IWF393235 JGB393232:JGB393235 JPX393232:JPX393235 JZT393232:JZT393235 KJP393232:KJP393235 KTL393232:KTL393235 LDH393232:LDH393235 LND393232:LND393235 LWZ393232:LWZ393235 MGV393232:MGV393235 MQR393232:MQR393235 NAN393232:NAN393235 NKJ393232:NKJ393235 NUF393232:NUF393235 OEB393232:OEB393235 ONX393232:ONX393235 OXT393232:OXT393235 PHP393232:PHP393235 PRL393232:PRL393235 QBH393232:QBH393235 QLD393232:QLD393235 QUZ393232:QUZ393235 REV393232:REV393235 ROR393232:ROR393235 RYN393232:RYN393235 SIJ393232:SIJ393235 SSF393232:SSF393235 TCB393232:TCB393235 TLX393232:TLX393235 TVT393232:TVT393235 UFP393232:UFP393235 UPL393232:UPL393235 UZH393232:UZH393235 VJD393232:VJD393235 VSZ393232:VSZ393235 WCV393232:WCV393235 WMR393232:WMR393235 WWN393232:WWN393235 AF458768:AF458771 KB458768:KB458771 TX458768:TX458771 ADT458768:ADT458771 ANP458768:ANP458771 AXL458768:AXL458771 BHH458768:BHH458771 BRD458768:BRD458771 CAZ458768:CAZ458771 CKV458768:CKV458771 CUR458768:CUR458771 DEN458768:DEN458771 DOJ458768:DOJ458771 DYF458768:DYF458771 EIB458768:EIB458771 ERX458768:ERX458771 FBT458768:FBT458771 FLP458768:FLP458771 FVL458768:FVL458771 GFH458768:GFH458771 GPD458768:GPD458771 GYZ458768:GYZ458771 HIV458768:HIV458771 HSR458768:HSR458771 ICN458768:ICN458771 IMJ458768:IMJ458771 IWF458768:IWF458771 JGB458768:JGB458771 JPX458768:JPX458771 JZT458768:JZT458771 KJP458768:KJP458771 KTL458768:KTL458771 LDH458768:LDH458771 LND458768:LND458771 LWZ458768:LWZ458771 MGV458768:MGV458771 MQR458768:MQR458771 NAN458768:NAN458771 NKJ458768:NKJ458771 NUF458768:NUF458771 OEB458768:OEB458771 ONX458768:ONX458771 OXT458768:OXT458771 PHP458768:PHP458771 PRL458768:PRL458771 QBH458768:QBH458771 QLD458768:QLD458771 QUZ458768:QUZ458771 REV458768:REV458771 ROR458768:ROR458771 RYN458768:RYN458771 SIJ458768:SIJ458771 SSF458768:SSF458771 TCB458768:TCB458771 TLX458768:TLX458771 TVT458768:TVT458771 UFP458768:UFP458771 UPL458768:UPL458771 UZH458768:UZH458771 VJD458768:VJD458771 VSZ458768:VSZ458771 WCV458768:WCV458771 WMR458768:WMR458771 WWN458768:WWN458771 AF524304:AF524307 KB524304:KB524307 TX524304:TX524307 ADT524304:ADT524307 ANP524304:ANP524307 AXL524304:AXL524307 BHH524304:BHH524307 BRD524304:BRD524307 CAZ524304:CAZ524307 CKV524304:CKV524307 CUR524304:CUR524307 DEN524304:DEN524307 DOJ524304:DOJ524307 DYF524304:DYF524307 EIB524304:EIB524307 ERX524304:ERX524307 FBT524304:FBT524307 FLP524304:FLP524307 FVL524304:FVL524307 GFH524304:GFH524307 GPD524304:GPD524307 GYZ524304:GYZ524307 HIV524304:HIV524307 HSR524304:HSR524307 ICN524304:ICN524307 IMJ524304:IMJ524307 IWF524304:IWF524307 JGB524304:JGB524307 JPX524304:JPX524307 JZT524304:JZT524307 KJP524304:KJP524307 KTL524304:KTL524307 LDH524304:LDH524307 LND524304:LND524307 LWZ524304:LWZ524307 MGV524304:MGV524307 MQR524304:MQR524307 NAN524304:NAN524307 NKJ524304:NKJ524307 NUF524304:NUF524307 OEB524304:OEB524307 ONX524304:ONX524307 OXT524304:OXT524307 PHP524304:PHP524307 PRL524304:PRL524307 QBH524304:QBH524307 QLD524304:QLD524307 QUZ524304:QUZ524307 REV524304:REV524307 ROR524304:ROR524307 RYN524304:RYN524307 SIJ524304:SIJ524307 SSF524304:SSF524307 TCB524304:TCB524307 TLX524304:TLX524307 TVT524304:TVT524307 UFP524304:UFP524307 UPL524304:UPL524307 UZH524304:UZH524307 VJD524304:VJD524307 VSZ524304:VSZ524307 WCV524304:WCV524307 WMR524304:WMR524307 WWN524304:WWN524307 AF589840:AF589843 KB589840:KB589843 TX589840:TX589843 ADT589840:ADT589843 ANP589840:ANP589843 AXL589840:AXL589843 BHH589840:BHH589843 BRD589840:BRD589843 CAZ589840:CAZ589843 CKV589840:CKV589843 CUR589840:CUR589843 DEN589840:DEN589843 DOJ589840:DOJ589843 DYF589840:DYF589843 EIB589840:EIB589843 ERX589840:ERX589843 FBT589840:FBT589843 FLP589840:FLP589843 FVL589840:FVL589843 GFH589840:GFH589843 GPD589840:GPD589843 GYZ589840:GYZ589843 HIV589840:HIV589843 HSR589840:HSR589843 ICN589840:ICN589843 IMJ589840:IMJ589843 IWF589840:IWF589843 JGB589840:JGB589843 JPX589840:JPX589843 JZT589840:JZT589843 KJP589840:KJP589843 KTL589840:KTL589843 LDH589840:LDH589843 LND589840:LND589843 LWZ589840:LWZ589843 MGV589840:MGV589843 MQR589840:MQR589843 NAN589840:NAN589843 NKJ589840:NKJ589843 NUF589840:NUF589843 OEB589840:OEB589843 ONX589840:ONX589843 OXT589840:OXT589843 PHP589840:PHP589843 PRL589840:PRL589843 QBH589840:QBH589843 QLD589840:QLD589843 QUZ589840:QUZ589843 REV589840:REV589843 ROR589840:ROR589843 RYN589840:RYN589843 SIJ589840:SIJ589843 SSF589840:SSF589843 TCB589840:TCB589843 TLX589840:TLX589843 TVT589840:TVT589843 UFP589840:UFP589843 UPL589840:UPL589843 UZH589840:UZH589843 VJD589840:VJD589843 VSZ589840:VSZ589843 WCV589840:WCV589843 WMR589840:WMR589843 WWN589840:WWN589843 AF655376:AF655379 KB655376:KB655379 TX655376:TX655379 ADT655376:ADT655379 ANP655376:ANP655379 AXL655376:AXL655379 BHH655376:BHH655379 BRD655376:BRD655379 CAZ655376:CAZ655379 CKV655376:CKV655379 CUR655376:CUR655379 DEN655376:DEN655379 DOJ655376:DOJ655379 DYF655376:DYF655379 EIB655376:EIB655379 ERX655376:ERX655379 FBT655376:FBT655379 FLP655376:FLP655379 FVL655376:FVL655379 GFH655376:GFH655379 GPD655376:GPD655379 GYZ655376:GYZ655379 HIV655376:HIV655379 HSR655376:HSR655379 ICN655376:ICN655379 IMJ655376:IMJ655379 IWF655376:IWF655379 JGB655376:JGB655379 JPX655376:JPX655379 JZT655376:JZT655379 KJP655376:KJP655379 KTL655376:KTL655379 LDH655376:LDH655379 LND655376:LND655379 LWZ655376:LWZ655379 MGV655376:MGV655379 MQR655376:MQR655379 NAN655376:NAN655379 NKJ655376:NKJ655379 NUF655376:NUF655379 OEB655376:OEB655379 ONX655376:ONX655379 OXT655376:OXT655379 PHP655376:PHP655379 PRL655376:PRL655379 QBH655376:QBH655379 QLD655376:QLD655379 QUZ655376:QUZ655379 REV655376:REV655379 ROR655376:ROR655379 RYN655376:RYN655379 SIJ655376:SIJ655379 SSF655376:SSF655379 TCB655376:TCB655379 TLX655376:TLX655379 TVT655376:TVT655379 UFP655376:UFP655379 UPL655376:UPL655379 UZH655376:UZH655379 VJD655376:VJD655379 VSZ655376:VSZ655379 WCV655376:WCV655379 WMR655376:WMR655379 WWN655376:WWN655379 AF720912:AF720915 KB720912:KB720915 TX720912:TX720915 ADT720912:ADT720915 ANP720912:ANP720915 AXL720912:AXL720915 BHH720912:BHH720915 BRD720912:BRD720915 CAZ720912:CAZ720915 CKV720912:CKV720915 CUR720912:CUR720915 DEN720912:DEN720915 DOJ720912:DOJ720915 DYF720912:DYF720915 EIB720912:EIB720915 ERX720912:ERX720915 FBT720912:FBT720915 FLP720912:FLP720915 FVL720912:FVL720915 GFH720912:GFH720915 GPD720912:GPD720915 GYZ720912:GYZ720915 HIV720912:HIV720915 HSR720912:HSR720915 ICN720912:ICN720915 IMJ720912:IMJ720915 IWF720912:IWF720915 JGB720912:JGB720915 JPX720912:JPX720915 JZT720912:JZT720915 KJP720912:KJP720915 KTL720912:KTL720915 LDH720912:LDH720915 LND720912:LND720915 LWZ720912:LWZ720915 MGV720912:MGV720915 MQR720912:MQR720915 NAN720912:NAN720915 NKJ720912:NKJ720915 NUF720912:NUF720915 OEB720912:OEB720915 ONX720912:ONX720915 OXT720912:OXT720915 PHP720912:PHP720915 PRL720912:PRL720915 QBH720912:QBH720915 QLD720912:QLD720915 QUZ720912:QUZ720915 REV720912:REV720915 ROR720912:ROR720915 RYN720912:RYN720915 SIJ720912:SIJ720915 SSF720912:SSF720915 TCB720912:TCB720915 TLX720912:TLX720915 TVT720912:TVT720915 UFP720912:UFP720915 UPL720912:UPL720915 UZH720912:UZH720915 VJD720912:VJD720915 VSZ720912:VSZ720915 WCV720912:WCV720915 WMR720912:WMR720915 WWN720912:WWN720915 AF786448:AF786451 KB786448:KB786451 TX786448:TX786451 ADT786448:ADT786451 ANP786448:ANP786451 AXL786448:AXL786451 BHH786448:BHH786451 BRD786448:BRD786451 CAZ786448:CAZ786451 CKV786448:CKV786451 CUR786448:CUR786451 DEN786448:DEN786451 DOJ786448:DOJ786451 DYF786448:DYF786451 EIB786448:EIB786451 ERX786448:ERX786451 FBT786448:FBT786451 FLP786448:FLP786451 FVL786448:FVL786451 GFH786448:GFH786451 GPD786448:GPD786451 GYZ786448:GYZ786451 HIV786448:HIV786451 HSR786448:HSR786451 ICN786448:ICN786451 IMJ786448:IMJ786451 IWF786448:IWF786451 JGB786448:JGB786451 JPX786448:JPX786451 JZT786448:JZT786451 KJP786448:KJP786451 KTL786448:KTL786451 LDH786448:LDH786451 LND786448:LND786451 LWZ786448:LWZ786451 MGV786448:MGV786451 MQR786448:MQR786451 NAN786448:NAN786451 NKJ786448:NKJ786451 NUF786448:NUF786451 OEB786448:OEB786451 ONX786448:ONX786451 OXT786448:OXT786451 PHP786448:PHP786451 PRL786448:PRL786451 QBH786448:QBH786451 QLD786448:QLD786451 QUZ786448:QUZ786451 REV786448:REV786451 ROR786448:ROR786451 RYN786448:RYN786451 SIJ786448:SIJ786451 SSF786448:SSF786451 TCB786448:TCB786451 TLX786448:TLX786451 TVT786448:TVT786451 UFP786448:UFP786451 UPL786448:UPL786451 UZH786448:UZH786451 VJD786448:VJD786451 VSZ786448:VSZ786451 WCV786448:WCV786451 WMR786448:WMR786451 WWN786448:WWN786451 AF851984:AF851987 KB851984:KB851987 TX851984:TX851987 ADT851984:ADT851987 ANP851984:ANP851987 AXL851984:AXL851987 BHH851984:BHH851987 BRD851984:BRD851987 CAZ851984:CAZ851987 CKV851984:CKV851987 CUR851984:CUR851987 DEN851984:DEN851987 DOJ851984:DOJ851987 DYF851984:DYF851987 EIB851984:EIB851987 ERX851984:ERX851987 FBT851984:FBT851987 FLP851984:FLP851987 FVL851984:FVL851987 GFH851984:GFH851987 GPD851984:GPD851987 GYZ851984:GYZ851987 HIV851984:HIV851987 HSR851984:HSR851987 ICN851984:ICN851987 IMJ851984:IMJ851987 IWF851984:IWF851987 JGB851984:JGB851987 JPX851984:JPX851987 JZT851984:JZT851987 KJP851984:KJP851987 KTL851984:KTL851987 LDH851984:LDH851987 LND851984:LND851987 LWZ851984:LWZ851987 MGV851984:MGV851987 MQR851984:MQR851987 NAN851984:NAN851987 NKJ851984:NKJ851987 NUF851984:NUF851987 OEB851984:OEB851987 ONX851984:ONX851987 OXT851984:OXT851987 PHP851984:PHP851987 PRL851984:PRL851987 QBH851984:QBH851987 QLD851984:QLD851987 QUZ851984:QUZ851987 REV851984:REV851987 ROR851984:ROR851987 RYN851984:RYN851987 SIJ851984:SIJ851987 SSF851984:SSF851987 TCB851984:TCB851987 TLX851984:TLX851987 TVT851984:TVT851987 UFP851984:UFP851987 UPL851984:UPL851987 UZH851984:UZH851987 VJD851984:VJD851987 VSZ851984:VSZ851987 WCV851984:WCV851987 WMR851984:WMR851987 WWN851984:WWN851987 AF917520:AF917523 KB917520:KB917523 TX917520:TX917523 ADT917520:ADT917523 ANP917520:ANP917523 AXL917520:AXL917523 BHH917520:BHH917523 BRD917520:BRD917523 CAZ917520:CAZ917523 CKV917520:CKV917523 CUR917520:CUR917523 DEN917520:DEN917523 DOJ917520:DOJ917523 DYF917520:DYF917523 EIB917520:EIB917523 ERX917520:ERX917523 FBT917520:FBT917523 FLP917520:FLP917523 FVL917520:FVL917523 GFH917520:GFH917523 GPD917520:GPD917523 GYZ917520:GYZ917523 HIV917520:HIV917523 HSR917520:HSR917523 ICN917520:ICN917523 IMJ917520:IMJ917523 IWF917520:IWF917523 JGB917520:JGB917523 JPX917520:JPX917523 JZT917520:JZT917523 KJP917520:KJP917523 KTL917520:KTL917523 LDH917520:LDH917523 LND917520:LND917523 LWZ917520:LWZ917523 MGV917520:MGV917523 MQR917520:MQR917523 NAN917520:NAN917523 NKJ917520:NKJ917523 NUF917520:NUF917523 OEB917520:OEB917523 ONX917520:ONX917523 OXT917520:OXT917523 PHP917520:PHP917523 PRL917520:PRL917523 QBH917520:QBH917523 QLD917520:QLD917523 QUZ917520:QUZ917523 REV917520:REV917523 ROR917520:ROR917523 RYN917520:RYN917523 SIJ917520:SIJ917523 SSF917520:SSF917523 TCB917520:TCB917523 TLX917520:TLX917523 TVT917520:TVT917523 UFP917520:UFP917523 UPL917520:UPL917523 UZH917520:UZH917523 VJD917520:VJD917523 VSZ917520:VSZ917523 WCV917520:WCV917523 WMR917520:WMR917523 WWN917520:WWN917523 AF983056:AF983059 KB983056:KB983059 TX983056:TX983059 ADT983056:ADT983059 ANP983056:ANP983059 AXL983056:AXL983059 BHH983056:BHH983059 BRD983056:BRD983059 CAZ983056:CAZ983059 CKV983056:CKV983059 CUR983056:CUR983059 DEN983056:DEN983059 DOJ983056:DOJ983059 DYF983056:DYF983059 EIB983056:EIB983059 ERX983056:ERX983059 FBT983056:FBT983059 FLP983056:FLP983059 FVL983056:FVL983059 GFH983056:GFH983059 GPD983056:GPD983059 GYZ983056:GYZ983059 HIV983056:HIV983059 HSR983056:HSR983059 ICN983056:ICN983059 IMJ983056:IMJ983059 IWF983056:IWF983059 JGB983056:JGB983059 JPX983056:JPX983059 JZT983056:JZT983059 KJP983056:KJP983059 KTL983056:KTL983059 LDH983056:LDH983059 LND983056:LND983059 LWZ983056:LWZ983059 MGV983056:MGV983059 MQR983056:MQR983059 NAN983056:NAN983059 NKJ983056:NKJ983059 NUF983056:NUF983059 OEB983056:OEB983059 ONX983056:ONX983059 OXT983056:OXT983059 PHP983056:PHP983059 PRL983056:PRL983059 QBH983056:QBH983059 QLD983056:QLD983059 QUZ983056:QUZ983059 REV983056:REV983059 ROR983056:ROR983059 RYN983056:RYN983059 SIJ983056:SIJ983059 SSF983056:SSF983059 TCB983056:TCB983059 TLX983056:TLX983059 TVT983056:TVT983059 UFP983056:UFP983059 UPL983056:UPL983059 UZH983056:UZH983059 VJD983056:VJD983059 VSZ983056:VSZ983059 WCV983056:WCV983059 WMR983056:WMR983059 WWN983056:WWN983059 AD27:AD28 JZ27:JZ28 TV27:TV28 ADR27:ADR28 ANN27:ANN28 AXJ27:AXJ28 BHF27:BHF28 BRB27:BRB28 CAX27:CAX28 CKT27:CKT28 CUP27:CUP28 DEL27:DEL28 DOH27:DOH28 DYD27:DYD28 EHZ27:EHZ28 ERV27:ERV28 FBR27:FBR28 FLN27:FLN28 FVJ27:FVJ28 GFF27:GFF28 GPB27:GPB28 GYX27:GYX28 HIT27:HIT28 HSP27:HSP28 ICL27:ICL28 IMH27:IMH28 IWD27:IWD28 JFZ27:JFZ28 JPV27:JPV28 JZR27:JZR28 KJN27:KJN28 KTJ27:KTJ28 LDF27:LDF28 LNB27:LNB28 LWX27:LWX28 MGT27:MGT28 MQP27:MQP28 NAL27:NAL28 NKH27:NKH28 NUD27:NUD28 ODZ27:ODZ28 ONV27:ONV28 OXR27:OXR28 PHN27:PHN28 PRJ27:PRJ28 QBF27:QBF28 QLB27:QLB28 QUX27:QUX28 RET27:RET28 ROP27:ROP28 RYL27:RYL28 SIH27:SIH28 SSD27:SSD28 TBZ27:TBZ28 TLV27:TLV28 TVR27:TVR28 UFN27:UFN28 UPJ27:UPJ28 UZF27:UZF28 VJB27:VJB28 VSX27:VSX28 WCT27:WCT28 WMP27:WMP28 WWL27:WWL28 AD65561:AD65562 JZ65561:JZ65562 TV65561:TV65562 ADR65561:ADR65562 ANN65561:ANN65562 AXJ65561:AXJ65562 BHF65561:BHF65562 BRB65561:BRB65562 CAX65561:CAX65562 CKT65561:CKT65562 CUP65561:CUP65562 DEL65561:DEL65562 DOH65561:DOH65562 DYD65561:DYD65562 EHZ65561:EHZ65562 ERV65561:ERV65562 FBR65561:FBR65562 FLN65561:FLN65562 FVJ65561:FVJ65562 GFF65561:GFF65562 GPB65561:GPB65562 GYX65561:GYX65562 HIT65561:HIT65562 HSP65561:HSP65562 ICL65561:ICL65562 IMH65561:IMH65562 IWD65561:IWD65562 JFZ65561:JFZ65562 JPV65561:JPV65562 JZR65561:JZR65562 KJN65561:KJN65562 KTJ65561:KTJ65562 LDF65561:LDF65562 LNB65561:LNB65562 LWX65561:LWX65562 MGT65561:MGT65562 MQP65561:MQP65562 NAL65561:NAL65562 NKH65561:NKH65562 NUD65561:NUD65562 ODZ65561:ODZ65562 ONV65561:ONV65562 OXR65561:OXR65562 PHN65561:PHN65562 PRJ65561:PRJ65562 QBF65561:QBF65562 QLB65561:QLB65562 QUX65561:QUX65562 RET65561:RET65562 ROP65561:ROP65562 RYL65561:RYL65562 SIH65561:SIH65562 SSD65561:SSD65562 TBZ65561:TBZ65562 TLV65561:TLV65562 TVR65561:TVR65562 UFN65561:UFN65562 UPJ65561:UPJ65562 UZF65561:UZF65562 VJB65561:VJB65562 VSX65561:VSX65562 WCT65561:WCT65562 WMP65561:WMP65562 WWL65561:WWL65562 AD131097:AD131098 JZ131097:JZ131098 TV131097:TV131098 ADR131097:ADR131098 ANN131097:ANN131098 AXJ131097:AXJ131098 BHF131097:BHF131098 BRB131097:BRB131098 CAX131097:CAX131098 CKT131097:CKT131098 CUP131097:CUP131098 DEL131097:DEL131098 DOH131097:DOH131098 DYD131097:DYD131098 EHZ131097:EHZ131098 ERV131097:ERV131098 FBR131097:FBR131098 FLN131097:FLN131098 FVJ131097:FVJ131098 GFF131097:GFF131098 GPB131097:GPB131098 GYX131097:GYX131098 HIT131097:HIT131098 HSP131097:HSP131098 ICL131097:ICL131098 IMH131097:IMH131098 IWD131097:IWD131098 JFZ131097:JFZ131098 JPV131097:JPV131098 JZR131097:JZR131098 KJN131097:KJN131098 KTJ131097:KTJ131098 LDF131097:LDF131098 LNB131097:LNB131098 LWX131097:LWX131098 MGT131097:MGT131098 MQP131097:MQP131098 NAL131097:NAL131098 NKH131097:NKH131098 NUD131097:NUD131098 ODZ131097:ODZ131098 ONV131097:ONV131098 OXR131097:OXR131098 PHN131097:PHN131098 PRJ131097:PRJ131098 QBF131097:QBF131098 QLB131097:QLB131098 QUX131097:QUX131098 RET131097:RET131098 ROP131097:ROP131098 RYL131097:RYL131098 SIH131097:SIH131098 SSD131097:SSD131098 TBZ131097:TBZ131098 TLV131097:TLV131098 TVR131097:TVR131098 UFN131097:UFN131098 UPJ131097:UPJ131098 UZF131097:UZF131098 VJB131097:VJB131098 VSX131097:VSX131098 WCT131097:WCT131098 WMP131097:WMP131098 WWL131097:WWL131098 AD196633:AD196634 JZ196633:JZ196634 TV196633:TV196634 ADR196633:ADR196634 ANN196633:ANN196634 AXJ196633:AXJ196634 BHF196633:BHF196634 BRB196633:BRB196634 CAX196633:CAX196634 CKT196633:CKT196634 CUP196633:CUP196634 DEL196633:DEL196634 DOH196633:DOH196634 DYD196633:DYD196634 EHZ196633:EHZ196634 ERV196633:ERV196634 FBR196633:FBR196634 FLN196633:FLN196634 FVJ196633:FVJ196634 GFF196633:GFF196634 GPB196633:GPB196634 GYX196633:GYX196634 HIT196633:HIT196634 HSP196633:HSP196634 ICL196633:ICL196634 IMH196633:IMH196634 IWD196633:IWD196634 JFZ196633:JFZ196634 JPV196633:JPV196634 JZR196633:JZR196634 KJN196633:KJN196634 KTJ196633:KTJ196634 LDF196633:LDF196634 LNB196633:LNB196634 LWX196633:LWX196634 MGT196633:MGT196634 MQP196633:MQP196634 NAL196633:NAL196634 NKH196633:NKH196634 NUD196633:NUD196634 ODZ196633:ODZ196634 ONV196633:ONV196634 OXR196633:OXR196634 PHN196633:PHN196634 PRJ196633:PRJ196634 QBF196633:QBF196634 QLB196633:QLB196634 QUX196633:QUX196634 RET196633:RET196634 ROP196633:ROP196634 RYL196633:RYL196634 SIH196633:SIH196634 SSD196633:SSD196634 TBZ196633:TBZ196634 TLV196633:TLV196634 TVR196633:TVR196634 UFN196633:UFN196634 UPJ196633:UPJ196634 UZF196633:UZF196634 VJB196633:VJB196634 VSX196633:VSX196634 WCT196633:WCT196634 WMP196633:WMP196634 WWL196633:WWL196634 AD262169:AD262170 JZ262169:JZ262170 TV262169:TV262170 ADR262169:ADR262170 ANN262169:ANN262170 AXJ262169:AXJ262170 BHF262169:BHF262170 BRB262169:BRB262170 CAX262169:CAX262170 CKT262169:CKT262170 CUP262169:CUP262170 DEL262169:DEL262170 DOH262169:DOH262170 DYD262169:DYD262170 EHZ262169:EHZ262170 ERV262169:ERV262170 FBR262169:FBR262170 FLN262169:FLN262170 FVJ262169:FVJ262170 GFF262169:GFF262170 GPB262169:GPB262170 GYX262169:GYX262170 HIT262169:HIT262170 HSP262169:HSP262170 ICL262169:ICL262170 IMH262169:IMH262170 IWD262169:IWD262170 JFZ262169:JFZ262170 JPV262169:JPV262170 JZR262169:JZR262170 KJN262169:KJN262170 KTJ262169:KTJ262170 LDF262169:LDF262170 LNB262169:LNB262170 LWX262169:LWX262170 MGT262169:MGT262170 MQP262169:MQP262170 NAL262169:NAL262170 NKH262169:NKH262170 NUD262169:NUD262170 ODZ262169:ODZ262170 ONV262169:ONV262170 OXR262169:OXR262170 PHN262169:PHN262170 PRJ262169:PRJ262170 QBF262169:QBF262170 QLB262169:QLB262170 QUX262169:QUX262170 RET262169:RET262170 ROP262169:ROP262170 RYL262169:RYL262170 SIH262169:SIH262170 SSD262169:SSD262170 TBZ262169:TBZ262170 TLV262169:TLV262170 TVR262169:TVR262170 UFN262169:UFN262170 UPJ262169:UPJ262170 UZF262169:UZF262170 VJB262169:VJB262170 VSX262169:VSX262170 WCT262169:WCT262170 WMP262169:WMP262170 WWL262169:WWL262170 AD327705:AD327706 JZ327705:JZ327706 TV327705:TV327706 ADR327705:ADR327706 ANN327705:ANN327706 AXJ327705:AXJ327706 BHF327705:BHF327706 BRB327705:BRB327706 CAX327705:CAX327706 CKT327705:CKT327706 CUP327705:CUP327706 DEL327705:DEL327706 DOH327705:DOH327706 DYD327705:DYD327706 EHZ327705:EHZ327706 ERV327705:ERV327706 FBR327705:FBR327706 FLN327705:FLN327706 FVJ327705:FVJ327706 GFF327705:GFF327706 GPB327705:GPB327706 GYX327705:GYX327706 HIT327705:HIT327706 HSP327705:HSP327706 ICL327705:ICL327706 IMH327705:IMH327706 IWD327705:IWD327706 JFZ327705:JFZ327706 JPV327705:JPV327706 JZR327705:JZR327706 KJN327705:KJN327706 KTJ327705:KTJ327706 LDF327705:LDF327706 LNB327705:LNB327706 LWX327705:LWX327706 MGT327705:MGT327706 MQP327705:MQP327706 NAL327705:NAL327706 NKH327705:NKH327706 NUD327705:NUD327706 ODZ327705:ODZ327706 ONV327705:ONV327706 OXR327705:OXR327706 PHN327705:PHN327706 PRJ327705:PRJ327706 QBF327705:QBF327706 QLB327705:QLB327706 QUX327705:QUX327706 RET327705:RET327706 ROP327705:ROP327706 RYL327705:RYL327706 SIH327705:SIH327706 SSD327705:SSD327706 TBZ327705:TBZ327706 TLV327705:TLV327706 TVR327705:TVR327706 UFN327705:UFN327706 UPJ327705:UPJ327706 UZF327705:UZF327706 VJB327705:VJB327706 VSX327705:VSX327706 WCT327705:WCT327706 WMP327705:WMP327706 WWL327705:WWL327706 AD393241:AD393242 JZ393241:JZ393242 TV393241:TV393242 ADR393241:ADR393242 ANN393241:ANN393242 AXJ393241:AXJ393242 BHF393241:BHF393242 BRB393241:BRB393242 CAX393241:CAX393242 CKT393241:CKT393242 CUP393241:CUP393242 DEL393241:DEL393242 DOH393241:DOH393242 DYD393241:DYD393242 EHZ393241:EHZ393242 ERV393241:ERV393242 FBR393241:FBR393242 FLN393241:FLN393242 FVJ393241:FVJ393242 GFF393241:GFF393242 GPB393241:GPB393242 GYX393241:GYX393242 HIT393241:HIT393242 HSP393241:HSP393242 ICL393241:ICL393242 IMH393241:IMH393242 IWD393241:IWD393242 JFZ393241:JFZ393242 JPV393241:JPV393242 JZR393241:JZR393242 KJN393241:KJN393242 KTJ393241:KTJ393242 LDF393241:LDF393242 LNB393241:LNB393242 LWX393241:LWX393242 MGT393241:MGT393242 MQP393241:MQP393242 NAL393241:NAL393242 NKH393241:NKH393242 NUD393241:NUD393242 ODZ393241:ODZ393242 ONV393241:ONV393242 OXR393241:OXR393242 PHN393241:PHN393242 PRJ393241:PRJ393242 QBF393241:QBF393242 QLB393241:QLB393242 QUX393241:QUX393242 RET393241:RET393242 ROP393241:ROP393242 RYL393241:RYL393242 SIH393241:SIH393242 SSD393241:SSD393242 TBZ393241:TBZ393242 TLV393241:TLV393242 TVR393241:TVR393242 UFN393241:UFN393242 UPJ393241:UPJ393242 UZF393241:UZF393242 VJB393241:VJB393242 VSX393241:VSX393242 WCT393241:WCT393242 WMP393241:WMP393242 WWL393241:WWL393242 AD458777:AD458778 JZ458777:JZ458778 TV458777:TV458778 ADR458777:ADR458778 ANN458777:ANN458778 AXJ458777:AXJ458778 BHF458777:BHF458778 BRB458777:BRB458778 CAX458777:CAX458778 CKT458777:CKT458778 CUP458777:CUP458778 DEL458777:DEL458778 DOH458777:DOH458778 DYD458777:DYD458778 EHZ458777:EHZ458778 ERV458777:ERV458778 FBR458777:FBR458778 FLN458777:FLN458778 FVJ458777:FVJ458778 GFF458777:GFF458778 GPB458777:GPB458778 GYX458777:GYX458778 HIT458777:HIT458778 HSP458777:HSP458778 ICL458777:ICL458778 IMH458777:IMH458778 IWD458777:IWD458778 JFZ458777:JFZ458778 JPV458777:JPV458778 JZR458777:JZR458778 KJN458777:KJN458778 KTJ458777:KTJ458778 LDF458777:LDF458778 LNB458777:LNB458778 LWX458777:LWX458778 MGT458777:MGT458778 MQP458777:MQP458778 NAL458777:NAL458778 NKH458777:NKH458778 NUD458777:NUD458778 ODZ458777:ODZ458778 ONV458777:ONV458778 OXR458777:OXR458778 PHN458777:PHN458778 PRJ458777:PRJ458778 QBF458777:QBF458778 QLB458777:QLB458778 QUX458777:QUX458778 RET458777:RET458778 ROP458777:ROP458778 RYL458777:RYL458778 SIH458777:SIH458778 SSD458777:SSD458778 TBZ458777:TBZ458778 TLV458777:TLV458778 TVR458777:TVR458778 UFN458777:UFN458778 UPJ458777:UPJ458778 UZF458777:UZF458778 VJB458777:VJB458778 VSX458777:VSX458778 WCT458777:WCT458778 WMP458777:WMP458778 WWL458777:WWL458778 AD524313:AD524314 JZ524313:JZ524314 TV524313:TV524314 ADR524313:ADR524314 ANN524313:ANN524314 AXJ524313:AXJ524314 BHF524313:BHF524314 BRB524313:BRB524314 CAX524313:CAX524314 CKT524313:CKT524314 CUP524313:CUP524314 DEL524313:DEL524314 DOH524313:DOH524314 DYD524313:DYD524314 EHZ524313:EHZ524314 ERV524313:ERV524314 FBR524313:FBR524314 FLN524313:FLN524314 FVJ524313:FVJ524314 GFF524313:GFF524314 GPB524313:GPB524314 GYX524313:GYX524314 HIT524313:HIT524314 HSP524313:HSP524314 ICL524313:ICL524314 IMH524313:IMH524314 IWD524313:IWD524314 JFZ524313:JFZ524314 JPV524313:JPV524314 JZR524313:JZR524314 KJN524313:KJN524314 KTJ524313:KTJ524314 LDF524313:LDF524314 LNB524313:LNB524314 LWX524313:LWX524314 MGT524313:MGT524314 MQP524313:MQP524314 NAL524313:NAL524314 NKH524313:NKH524314 NUD524313:NUD524314 ODZ524313:ODZ524314 ONV524313:ONV524314 OXR524313:OXR524314 PHN524313:PHN524314 PRJ524313:PRJ524314 QBF524313:QBF524314 QLB524313:QLB524314 QUX524313:QUX524314 RET524313:RET524314 ROP524313:ROP524314 RYL524313:RYL524314 SIH524313:SIH524314 SSD524313:SSD524314 TBZ524313:TBZ524314 TLV524313:TLV524314 TVR524313:TVR524314 UFN524313:UFN524314 UPJ524313:UPJ524314 UZF524313:UZF524314 VJB524313:VJB524314 VSX524313:VSX524314 WCT524313:WCT524314 WMP524313:WMP524314 WWL524313:WWL524314 AD589849:AD589850 JZ589849:JZ589850 TV589849:TV589850 ADR589849:ADR589850 ANN589849:ANN589850 AXJ589849:AXJ589850 BHF589849:BHF589850 BRB589849:BRB589850 CAX589849:CAX589850 CKT589849:CKT589850 CUP589849:CUP589850 DEL589849:DEL589850 DOH589849:DOH589850 DYD589849:DYD589850 EHZ589849:EHZ589850 ERV589849:ERV589850 FBR589849:FBR589850 FLN589849:FLN589850 FVJ589849:FVJ589850 GFF589849:GFF589850 GPB589849:GPB589850 GYX589849:GYX589850 HIT589849:HIT589850 HSP589849:HSP589850 ICL589849:ICL589850 IMH589849:IMH589850 IWD589849:IWD589850 JFZ589849:JFZ589850 JPV589849:JPV589850 JZR589849:JZR589850 KJN589849:KJN589850 KTJ589849:KTJ589850 LDF589849:LDF589850 LNB589849:LNB589850 LWX589849:LWX589850 MGT589849:MGT589850 MQP589849:MQP589850 NAL589849:NAL589850 NKH589849:NKH589850 NUD589849:NUD589850 ODZ589849:ODZ589850 ONV589849:ONV589850 OXR589849:OXR589850 PHN589849:PHN589850 PRJ589849:PRJ589850 QBF589849:QBF589850 QLB589849:QLB589850 QUX589849:QUX589850 RET589849:RET589850 ROP589849:ROP589850 RYL589849:RYL589850 SIH589849:SIH589850 SSD589849:SSD589850 TBZ589849:TBZ589850 TLV589849:TLV589850 TVR589849:TVR589850 UFN589849:UFN589850 UPJ589849:UPJ589850 UZF589849:UZF589850 VJB589849:VJB589850 VSX589849:VSX589850 WCT589849:WCT589850 WMP589849:WMP589850 WWL589849:WWL589850 AD655385:AD655386 JZ655385:JZ655386 TV655385:TV655386 ADR655385:ADR655386 ANN655385:ANN655386 AXJ655385:AXJ655386 BHF655385:BHF655386 BRB655385:BRB655386 CAX655385:CAX655386 CKT655385:CKT655386 CUP655385:CUP655386 DEL655385:DEL655386 DOH655385:DOH655386 DYD655385:DYD655386 EHZ655385:EHZ655386 ERV655385:ERV655386 FBR655385:FBR655386 FLN655385:FLN655386 FVJ655385:FVJ655386 GFF655385:GFF655386 GPB655385:GPB655386 GYX655385:GYX655386 HIT655385:HIT655386 HSP655385:HSP655386 ICL655385:ICL655386 IMH655385:IMH655386 IWD655385:IWD655386 JFZ655385:JFZ655386 JPV655385:JPV655386 JZR655385:JZR655386 KJN655385:KJN655386 KTJ655385:KTJ655386 LDF655385:LDF655386 LNB655385:LNB655386 LWX655385:LWX655386 MGT655385:MGT655386 MQP655385:MQP655386 NAL655385:NAL655386 NKH655385:NKH655386 NUD655385:NUD655386 ODZ655385:ODZ655386 ONV655385:ONV655386 OXR655385:OXR655386 PHN655385:PHN655386 PRJ655385:PRJ655386 QBF655385:QBF655386 QLB655385:QLB655386 QUX655385:QUX655386 RET655385:RET655386 ROP655385:ROP655386 RYL655385:RYL655386 SIH655385:SIH655386 SSD655385:SSD655386 TBZ655385:TBZ655386 TLV655385:TLV655386 TVR655385:TVR655386 UFN655385:UFN655386 UPJ655385:UPJ655386 UZF655385:UZF655386 VJB655385:VJB655386 VSX655385:VSX655386 WCT655385:WCT655386 WMP655385:WMP655386 WWL655385:WWL655386 AD720921:AD720922 JZ720921:JZ720922 TV720921:TV720922 ADR720921:ADR720922 ANN720921:ANN720922 AXJ720921:AXJ720922 BHF720921:BHF720922 BRB720921:BRB720922 CAX720921:CAX720922 CKT720921:CKT720922 CUP720921:CUP720922 DEL720921:DEL720922 DOH720921:DOH720922 DYD720921:DYD720922 EHZ720921:EHZ720922 ERV720921:ERV720922 FBR720921:FBR720922 FLN720921:FLN720922 FVJ720921:FVJ720922 GFF720921:GFF720922 GPB720921:GPB720922 GYX720921:GYX720922 HIT720921:HIT720922 HSP720921:HSP720922 ICL720921:ICL720922 IMH720921:IMH720922 IWD720921:IWD720922 JFZ720921:JFZ720922 JPV720921:JPV720922 JZR720921:JZR720922 KJN720921:KJN720922 KTJ720921:KTJ720922 LDF720921:LDF720922 LNB720921:LNB720922 LWX720921:LWX720922 MGT720921:MGT720922 MQP720921:MQP720922 NAL720921:NAL720922 NKH720921:NKH720922 NUD720921:NUD720922 ODZ720921:ODZ720922 ONV720921:ONV720922 OXR720921:OXR720922 PHN720921:PHN720922 PRJ720921:PRJ720922 QBF720921:QBF720922 QLB720921:QLB720922 QUX720921:QUX720922 RET720921:RET720922 ROP720921:ROP720922 RYL720921:RYL720922 SIH720921:SIH720922 SSD720921:SSD720922 TBZ720921:TBZ720922 TLV720921:TLV720922 TVR720921:TVR720922 UFN720921:UFN720922 UPJ720921:UPJ720922 UZF720921:UZF720922 VJB720921:VJB720922 VSX720921:VSX720922 WCT720921:WCT720922 WMP720921:WMP720922 WWL720921:WWL720922 AD786457:AD786458 JZ786457:JZ786458 TV786457:TV786458 ADR786457:ADR786458 ANN786457:ANN786458 AXJ786457:AXJ786458 BHF786457:BHF786458 BRB786457:BRB786458 CAX786457:CAX786458 CKT786457:CKT786458 CUP786457:CUP786458 DEL786457:DEL786458 DOH786457:DOH786458 DYD786457:DYD786458 EHZ786457:EHZ786458 ERV786457:ERV786458 FBR786457:FBR786458 FLN786457:FLN786458 FVJ786457:FVJ786458 GFF786457:GFF786458 GPB786457:GPB786458 GYX786457:GYX786458 HIT786457:HIT786458 HSP786457:HSP786458 ICL786457:ICL786458 IMH786457:IMH786458 IWD786457:IWD786458 JFZ786457:JFZ786458 JPV786457:JPV786458 JZR786457:JZR786458 KJN786457:KJN786458 KTJ786457:KTJ786458 LDF786457:LDF786458 LNB786457:LNB786458 LWX786457:LWX786458 MGT786457:MGT786458 MQP786457:MQP786458 NAL786457:NAL786458 NKH786457:NKH786458 NUD786457:NUD786458 ODZ786457:ODZ786458 ONV786457:ONV786458 OXR786457:OXR786458 PHN786457:PHN786458 PRJ786457:PRJ786458 QBF786457:QBF786458 QLB786457:QLB786458 QUX786457:QUX786458 RET786457:RET786458 ROP786457:ROP786458 RYL786457:RYL786458 SIH786457:SIH786458 SSD786457:SSD786458 TBZ786457:TBZ786458 TLV786457:TLV786458 TVR786457:TVR786458 UFN786457:UFN786458 UPJ786457:UPJ786458 UZF786457:UZF786458 VJB786457:VJB786458 VSX786457:VSX786458 WCT786457:WCT786458 WMP786457:WMP786458 WWL786457:WWL786458 AD851993:AD851994 JZ851993:JZ851994 TV851993:TV851994 ADR851993:ADR851994 ANN851993:ANN851994 AXJ851993:AXJ851994 BHF851993:BHF851994 BRB851993:BRB851994 CAX851993:CAX851994 CKT851993:CKT851994 CUP851993:CUP851994 DEL851993:DEL851994 DOH851993:DOH851994 DYD851993:DYD851994 EHZ851993:EHZ851994 ERV851993:ERV851994 FBR851993:FBR851994 FLN851993:FLN851994 FVJ851993:FVJ851994 GFF851993:GFF851994 GPB851993:GPB851994 GYX851993:GYX851994 HIT851993:HIT851994 HSP851993:HSP851994 ICL851993:ICL851994 IMH851993:IMH851994 IWD851993:IWD851994 JFZ851993:JFZ851994 JPV851993:JPV851994 JZR851993:JZR851994 KJN851993:KJN851994 KTJ851993:KTJ851994 LDF851993:LDF851994 LNB851993:LNB851994 LWX851993:LWX851994 MGT851993:MGT851994 MQP851993:MQP851994 NAL851993:NAL851994 NKH851993:NKH851994 NUD851993:NUD851994 ODZ851993:ODZ851994 ONV851993:ONV851994 OXR851993:OXR851994 PHN851993:PHN851994 PRJ851993:PRJ851994 QBF851993:QBF851994 QLB851993:QLB851994 QUX851993:QUX851994 RET851993:RET851994 ROP851993:ROP851994 RYL851993:RYL851994 SIH851993:SIH851994 SSD851993:SSD851994 TBZ851993:TBZ851994 TLV851993:TLV851994 TVR851993:TVR851994 UFN851993:UFN851994 UPJ851993:UPJ851994 UZF851993:UZF851994 VJB851993:VJB851994 VSX851993:VSX851994 WCT851993:WCT851994 WMP851993:WMP851994 WWL851993:WWL851994 AD917529:AD917530 JZ917529:JZ917530 TV917529:TV917530 ADR917529:ADR917530 ANN917529:ANN917530 AXJ917529:AXJ917530 BHF917529:BHF917530 BRB917529:BRB917530 CAX917529:CAX917530 CKT917529:CKT917530 CUP917529:CUP917530 DEL917529:DEL917530 DOH917529:DOH917530 DYD917529:DYD917530 EHZ917529:EHZ917530 ERV917529:ERV917530 FBR917529:FBR917530 FLN917529:FLN917530 FVJ917529:FVJ917530 GFF917529:GFF917530 GPB917529:GPB917530 GYX917529:GYX917530 HIT917529:HIT917530 HSP917529:HSP917530 ICL917529:ICL917530 IMH917529:IMH917530 IWD917529:IWD917530 JFZ917529:JFZ917530 JPV917529:JPV917530 JZR917529:JZR917530 KJN917529:KJN917530 KTJ917529:KTJ917530 LDF917529:LDF917530 LNB917529:LNB917530 LWX917529:LWX917530 MGT917529:MGT917530 MQP917529:MQP917530 NAL917529:NAL917530 NKH917529:NKH917530 NUD917529:NUD917530 ODZ917529:ODZ917530 ONV917529:ONV917530 OXR917529:OXR917530 PHN917529:PHN917530 PRJ917529:PRJ917530 QBF917529:QBF917530 QLB917529:QLB917530 QUX917529:QUX917530 RET917529:RET917530 ROP917529:ROP917530 RYL917529:RYL917530 SIH917529:SIH917530 SSD917529:SSD917530 TBZ917529:TBZ917530 TLV917529:TLV917530 TVR917529:TVR917530 UFN917529:UFN917530 UPJ917529:UPJ917530 UZF917529:UZF917530 VJB917529:VJB917530 VSX917529:VSX917530 WCT917529:WCT917530 WMP917529:WMP917530 WWL917529:WWL917530 AD983065:AD983066 JZ983065:JZ983066 TV983065:TV983066 ADR983065:ADR983066 ANN983065:ANN983066 AXJ983065:AXJ983066 BHF983065:BHF983066 BRB983065:BRB983066 CAX983065:CAX983066 CKT983065:CKT983066 CUP983065:CUP983066 DEL983065:DEL983066 DOH983065:DOH983066 DYD983065:DYD983066 EHZ983065:EHZ983066 ERV983065:ERV983066 FBR983065:FBR983066 FLN983065:FLN983066 FVJ983065:FVJ983066 GFF983065:GFF983066 GPB983065:GPB983066 GYX983065:GYX983066 HIT983065:HIT983066 HSP983065:HSP983066 ICL983065:ICL983066 IMH983065:IMH983066 IWD983065:IWD983066 JFZ983065:JFZ983066 JPV983065:JPV983066 JZR983065:JZR983066 KJN983065:KJN983066 KTJ983065:KTJ983066 LDF983065:LDF983066 LNB983065:LNB983066 LWX983065:LWX983066 MGT983065:MGT983066 MQP983065:MQP983066 NAL983065:NAL983066 NKH983065:NKH983066 NUD983065:NUD983066 ODZ983065:ODZ983066 ONV983065:ONV983066 OXR983065:OXR983066 PHN983065:PHN983066 PRJ983065:PRJ983066 QBF983065:QBF983066 QLB983065:QLB983066 QUX983065:QUX983066 RET983065:RET983066 ROP983065:ROP983066 RYL983065:RYL983066 SIH983065:SIH983066 SSD983065:SSD983066 TBZ983065:TBZ983066 TLV983065:TLV983066 TVR983065:TVR983066 UFN983065:UFN983066 UPJ983065:UPJ983066 UZF983065:UZF983066 VJB983065:VJB983066 VSX983065:VSX983066 WCT983065:WCT983066 WMP983065:WMP983066 WWL983065:WWL983066 AD37:AD40 JZ37:JZ40 TV37:TV40 ADR37:ADR40 ANN37:ANN40 AXJ37:AXJ40 BHF37:BHF40 BRB37:BRB40 CAX37:CAX40 CKT37:CKT40 CUP37:CUP40 DEL37:DEL40 DOH37:DOH40 DYD37:DYD40 EHZ37:EHZ40 ERV37:ERV40 FBR37:FBR40 FLN37:FLN40 FVJ37:FVJ40 GFF37:GFF40 GPB37:GPB40 GYX37:GYX40 HIT37:HIT40 HSP37:HSP40 ICL37:ICL40 IMH37:IMH40 IWD37:IWD40 JFZ37:JFZ40 JPV37:JPV40 JZR37:JZR40 KJN37:KJN40 KTJ37:KTJ40 LDF37:LDF40 LNB37:LNB40 LWX37:LWX40 MGT37:MGT40 MQP37:MQP40 NAL37:NAL40 NKH37:NKH40 NUD37:NUD40 ODZ37:ODZ40 ONV37:ONV40 OXR37:OXR40 PHN37:PHN40 PRJ37:PRJ40 QBF37:QBF40 QLB37:QLB40 QUX37:QUX40 RET37:RET40 ROP37:ROP40 RYL37:RYL40 SIH37:SIH40 SSD37:SSD40 TBZ37:TBZ40 TLV37:TLV40 TVR37:TVR40 UFN37:UFN40 UPJ37:UPJ40 UZF37:UZF40 VJB37:VJB40 VSX37:VSX40 WCT37:WCT40 WMP37:WMP40 WWL37:WWL40 AD65571:AD65574 JZ65571:JZ65574 TV65571:TV65574 ADR65571:ADR65574 ANN65571:ANN65574 AXJ65571:AXJ65574 BHF65571:BHF65574 BRB65571:BRB65574 CAX65571:CAX65574 CKT65571:CKT65574 CUP65571:CUP65574 DEL65571:DEL65574 DOH65571:DOH65574 DYD65571:DYD65574 EHZ65571:EHZ65574 ERV65571:ERV65574 FBR65571:FBR65574 FLN65571:FLN65574 FVJ65571:FVJ65574 GFF65571:GFF65574 GPB65571:GPB65574 GYX65571:GYX65574 HIT65571:HIT65574 HSP65571:HSP65574 ICL65571:ICL65574 IMH65571:IMH65574 IWD65571:IWD65574 JFZ65571:JFZ65574 JPV65571:JPV65574 JZR65571:JZR65574 KJN65571:KJN65574 KTJ65571:KTJ65574 LDF65571:LDF65574 LNB65571:LNB65574 LWX65571:LWX65574 MGT65571:MGT65574 MQP65571:MQP65574 NAL65571:NAL65574 NKH65571:NKH65574 NUD65571:NUD65574 ODZ65571:ODZ65574 ONV65571:ONV65574 OXR65571:OXR65574 PHN65571:PHN65574 PRJ65571:PRJ65574 QBF65571:QBF65574 QLB65571:QLB65574 QUX65571:QUX65574 RET65571:RET65574 ROP65571:ROP65574 RYL65571:RYL65574 SIH65571:SIH65574 SSD65571:SSD65574 TBZ65571:TBZ65574 TLV65571:TLV65574 TVR65571:TVR65574 UFN65571:UFN65574 UPJ65571:UPJ65574 UZF65571:UZF65574 VJB65571:VJB65574 VSX65571:VSX65574 WCT65571:WCT65574 WMP65571:WMP65574 WWL65571:WWL65574 AD131107:AD131110 JZ131107:JZ131110 TV131107:TV131110 ADR131107:ADR131110 ANN131107:ANN131110 AXJ131107:AXJ131110 BHF131107:BHF131110 BRB131107:BRB131110 CAX131107:CAX131110 CKT131107:CKT131110 CUP131107:CUP131110 DEL131107:DEL131110 DOH131107:DOH131110 DYD131107:DYD131110 EHZ131107:EHZ131110 ERV131107:ERV131110 FBR131107:FBR131110 FLN131107:FLN131110 FVJ131107:FVJ131110 GFF131107:GFF131110 GPB131107:GPB131110 GYX131107:GYX131110 HIT131107:HIT131110 HSP131107:HSP131110 ICL131107:ICL131110 IMH131107:IMH131110 IWD131107:IWD131110 JFZ131107:JFZ131110 JPV131107:JPV131110 JZR131107:JZR131110 KJN131107:KJN131110 KTJ131107:KTJ131110 LDF131107:LDF131110 LNB131107:LNB131110 LWX131107:LWX131110 MGT131107:MGT131110 MQP131107:MQP131110 NAL131107:NAL131110 NKH131107:NKH131110 NUD131107:NUD131110 ODZ131107:ODZ131110 ONV131107:ONV131110 OXR131107:OXR131110 PHN131107:PHN131110 PRJ131107:PRJ131110 QBF131107:QBF131110 QLB131107:QLB131110 QUX131107:QUX131110 RET131107:RET131110 ROP131107:ROP131110 RYL131107:RYL131110 SIH131107:SIH131110 SSD131107:SSD131110 TBZ131107:TBZ131110 TLV131107:TLV131110 TVR131107:TVR131110 UFN131107:UFN131110 UPJ131107:UPJ131110 UZF131107:UZF131110 VJB131107:VJB131110 VSX131107:VSX131110 WCT131107:WCT131110 WMP131107:WMP131110 WWL131107:WWL131110 AD196643:AD196646 JZ196643:JZ196646 TV196643:TV196646 ADR196643:ADR196646 ANN196643:ANN196646 AXJ196643:AXJ196646 BHF196643:BHF196646 BRB196643:BRB196646 CAX196643:CAX196646 CKT196643:CKT196646 CUP196643:CUP196646 DEL196643:DEL196646 DOH196643:DOH196646 DYD196643:DYD196646 EHZ196643:EHZ196646 ERV196643:ERV196646 FBR196643:FBR196646 FLN196643:FLN196646 FVJ196643:FVJ196646 GFF196643:GFF196646 GPB196643:GPB196646 GYX196643:GYX196646 HIT196643:HIT196646 HSP196643:HSP196646 ICL196643:ICL196646 IMH196643:IMH196646 IWD196643:IWD196646 JFZ196643:JFZ196646 JPV196643:JPV196646 JZR196643:JZR196646 KJN196643:KJN196646 KTJ196643:KTJ196646 LDF196643:LDF196646 LNB196643:LNB196646 LWX196643:LWX196646 MGT196643:MGT196646 MQP196643:MQP196646 NAL196643:NAL196646 NKH196643:NKH196646 NUD196643:NUD196646 ODZ196643:ODZ196646 ONV196643:ONV196646 OXR196643:OXR196646 PHN196643:PHN196646 PRJ196643:PRJ196646 QBF196643:QBF196646 QLB196643:QLB196646 QUX196643:QUX196646 RET196643:RET196646 ROP196643:ROP196646 RYL196643:RYL196646 SIH196643:SIH196646 SSD196643:SSD196646 TBZ196643:TBZ196646 TLV196643:TLV196646 TVR196643:TVR196646 UFN196643:UFN196646 UPJ196643:UPJ196646 UZF196643:UZF196646 VJB196643:VJB196646 VSX196643:VSX196646 WCT196643:WCT196646 WMP196643:WMP196646 WWL196643:WWL196646 AD262179:AD262182 JZ262179:JZ262182 TV262179:TV262182 ADR262179:ADR262182 ANN262179:ANN262182 AXJ262179:AXJ262182 BHF262179:BHF262182 BRB262179:BRB262182 CAX262179:CAX262182 CKT262179:CKT262182 CUP262179:CUP262182 DEL262179:DEL262182 DOH262179:DOH262182 DYD262179:DYD262182 EHZ262179:EHZ262182 ERV262179:ERV262182 FBR262179:FBR262182 FLN262179:FLN262182 FVJ262179:FVJ262182 GFF262179:GFF262182 GPB262179:GPB262182 GYX262179:GYX262182 HIT262179:HIT262182 HSP262179:HSP262182 ICL262179:ICL262182 IMH262179:IMH262182 IWD262179:IWD262182 JFZ262179:JFZ262182 JPV262179:JPV262182 JZR262179:JZR262182 KJN262179:KJN262182 KTJ262179:KTJ262182 LDF262179:LDF262182 LNB262179:LNB262182 LWX262179:LWX262182 MGT262179:MGT262182 MQP262179:MQP262182 NAL262179:NAL262182 NKH262179:NKH262182 NUD262179:NUD262182 ODZ262179:ODZ262182 ONV262179:ONV262182 OXR262179:OXR262182 PHN262179:PHN262182 PRJ262179:PRJ262182 QBF262179:QBF262182 QLB262179:QLB262182 QUX262179:QUX262182 RET262179:RET262182 ROP262179:ROP262182 RYL262179:RYL262182 SIH262179:SIH262182 SSD262179:SSD262182 TBZ262179:TBZ262182 TLV262179:TLV262182 TVR262179:TVR262182 UFN262179:UFN262182 UPJ262179:UPJ262182 UZF262179:UZF262182 VJB262179:VJB262182 VSX262179:VSX262182 WCT262179:WCT262182 WMP262179:WMP262182 WWL262179:WWL262182 AD327715:AD327718 JZ327715:JZ327718 TV327715:TV327718 ADR327715:ADR327718 ANN327715:ANN327718 AXJ327715:AXJ327718 BHF327715:BHF327718 BRB327715:BRB327718 CAX327715:CAX327718 CKT327715:CKT327718 CUP327715:CUP327718 DEL327715:DEL327718 DOH327715:DOH327718 DYD327715:DYD327718 EHZ327715:EHZ327718 ERV327715:ERV327718 FBR327715:FBR327718 FLN327715:FLN327718 FVJ327715:FVJ327718 GFF327715:GFF327718 GPB327715:GPB327718 GYX327715:GYX327718 HIT327715:HIT327718 HSP327715:HSP327718 ICL327715:ICL327718 IMH327715:IMH327718 IWD327715:IWD327718 JFZ327715:JFZ327718 JPV327715:JPV327718 JZR327715:JZR327718 KJN327715:KJN327718 KTJ327715:KTJ327718 LDF327715:LDF327718 LNB327715:LNB327718 LWX327715:LWX327718 MGT327715:MGT327718 MQP327715:MQP327718 NAL327715:NAL327718 NKH327715:NKH327718 NUD327715:NUD327718 ODZ327715:ODZ327718 ONV327715:ONV327718 OXR327715:OXR327718 PHN327715:PHN327718 PRJ327715:PRJ327718 QBF327715:QBF327718 QLB327715:QLB327718 QUX327715:QUX327718 RET327715:RET327718 ROP327715:ROP327718 RYL327715:RYL327718 SIH327715:SIH327718 SSD327715:SSD327718 TBZ327715:TBZ327718 TLV327715:TLV327718 TVR327715:TVR327718 UFN327715:UFN327718 UPJ327715:UPJ327718 UZF327715:UZF327718 VJB327715:VJB327718 VSX327715:VSX327718 WCT327715:WCT327718 WMP327715:WMP327718 WWL327715:WWL327718 AD393251:AD393254 JZ393251:JZ393254 TV393251:TV393254 ADR393251:ADR393254 ANN393251:ANN393254 AXJ393251:AXJ393254 BHF393251:BHF393254 BRB393251:BRB393254 CAX393251:CAX393254 CKT393251:CKT393254 CUP393251:CUP393254 DEL393251:DEL393254 DOH393251:DOH393254 DYD393251:DYD393254 EHZ393251:EHZ393254 ERV393251:ERV393254 FBR393251:FBR393254 FLN393251:FLN393254 FVJ393251:FVJ393254 GFF393251:GFF393254 GPB393251:GPB393254 GYX393251:GYX393254 HIT393251:HIT393254 HSP393251:HSP393254 ICL393251:ICL393254 IMH393251:IMH393254 IWD393251:IWD393254 JFZ393251:JFZ393254 JPV393251:JPV393254 JZR393251:JZR393254 KJN393251:KJN393254 KTJ393251:KTJ393254 LDF393251:LDF393254 LNB393251:LNB393254 LWX393251:LWX393254 MGT393251:MGT393254 MQP393251:MQP393254 NAL393251:NAL393254 NKH393251:NKH393254 NUD393251:NUD393254 ODZ393251:ODZ393254 ONV393251:ONV393254 OXR393251:OXR393254 PHN393251:PHN393254 PRJ393251:PRJ393254 QBF393251:QBF393254 QLB393251:QLB393254 QUX393251:QUX393254 RET393251:RET393254 ROP393251:ROP393254 RYL393251:RYL393254 SIH393251:SIH393254 SSD393251:SSD393254 TBZ393251:TBZ393254 TLV393251:TLV393254 TVR393251:TVR393254 UFN393251:UFN393254 UPJ393251:UPJ393254 UZF393251:UZF393254 VJB393251:VJB393254 VSX393251:VSX393254 WCT393251:WCT393254 WMP393251:WMP393254 WWL393251:WWL393254 AD458787:AD458790 JZ458787:JZ458790 TV458787:TV458790 ADR458787:ADR458790 ANN458787:ANN458790 AXJ458787:AXJ458790 BHF458787:BHF458790 BRB458787:BRB458790 CAX458787:CAX458790 CKT458787:CKT458790 CUP458787:CUP458790 DEL458787:DEL458790 DOH458787:DOH458790 DYD458787:DYD458790 EHZ458787:EHZ458790 ERV458787:ERV458790 FBR458787:FBR458790 FLN458787:FLN458790 FVJ458787:FVJ458790 GFF458787:GFF458790 GPB458787:GPB458790 GYX458787:GYX458790 HIT458787:HIT458790 HSP458787:HSP458790 ICL458787:ICL458790 IMH458787:IMH458790 IWD458787:IWD458790 JFZ458787:JFZ458790 JPV458787:JPV458790 JZR458787:JZR458790 KJN458787:KJN458790 KTJ458787:KTJ458790 LDF458787:LDF458790 LNB458787:LNB458790 LWX458787:LWX458790 MGT458787:MGT458790 MQP458787:MQP458790 NAL458787:NAL458790 NKH458787:NKH458790 NUD458787:NUD458790 ODZ458787:ODZ458790 ONV458787:ONV458790 OXR458787:OXR458790 PHN458787:PHN458790 PRJ458787:PRJ458790 QBF458787:QBF458790 QLB458787:QLB458790 QUX458787:QUX458790 RET458787:RET458790 ROP458787:ROP458790 RYL458787:RYL458790 SIH458787:SIH458790 SSD458787:SSD458790 TBZ458787:TBZ458790 TLV458787:TLV458790 TVR458787:TVR458790 UFN458787:UFN458790 UPJ458787:UPJ458790 UZF458787:UZF458790 VJB458787:VJB458790 VSX458787:VSX458790 WCT458787:WCT458790 WMP458787:WMP458790 WWL458787:WWL458790 AD524323:AD524326 JZ524323:JZ524326 TV524323:TV524326 ADR524323:ADR524326 ANN524323:ANN524326 AXJ524323:AXJ524326 BHF524323:BHF524326 BRB524323:BRB524326 CAX524323:CAX524326 CKT524323:CKT524326 CUP524323:CUP524326 DEL524323:DEL524326 DOH524323:DOH524326 DYD524323:DYD524326 EHZ524323:EHZ524326 ERV524323:ERV524326 FBR524323:FBR524326 FLN524323:FLN524326 FVJ524323:FVJ524326 GFF524323:GFF524326 GPB524323:GPB524326 GYX524323:GYX524326 HIT524323:HIT524326 HSP524323:HSP524326 ICL524323:ICL524326 IMH524323:IMH524326 IWD524323:IWD524326 JFZ524323:JFZ524326 JPV524323:JPV524326 JZR524323:JZR524326 KJN524323:KJN524326 KTJ524323:KTJ524326 LDF524323:LDF524326 LNB524323:LNB524326 LWX524323:LWX524326 MGT524323:MGT524326 MQP524323:MQP524326 NAL524323:NAL524326 NKH524323:NKH524326 NUD524323:NUD524326 ODZ524323:ODZ524326 ONV524323:ONV524326 OXR524323:OXR524326 PHN524323:PHN524326 PRJ524323:PRJ524326 QBF524323:QBF524326 QLB524323:QLB524326 QUX524323:QUX524326 RET524323:RET524326 ROP524323:ROP524326 RYL524323:RYL524326 SIH524323:SIH524326 SSD524323:SSD524326 TBZ524323:TBZ524326 TLV524323:TLV524326 TVR524323:TVR524326 UFN524323:UFN524326 UPJ524323:UPJ524326 UZF524323:UZF524326 VJB524323:VJB524326 VSX524323:VSX524326 WCT524323:WCT524326 WMP524323:WMP524326 WWL524323:WWL524326 AD589859:AD589862 JZ589859:JZ589862 TV589859:TV589862 ADR589859:ADR589862 ANN589859:ANN589862 AXJ589859:AXJ589862 BHF589859:BHF589862 BRB589859:BRB589862 CAX589859:CAX589862 CKT589859:CKT589862 CUP589859:CUP589862 DEL589859:DEL589862 DOH589859:DOH589862 DYD589859:DYD589862 EHZ589859:EHZ589862 ERV589859:ERV589862 FBR589859:FBR589862 FLN589859:FLN589862 FVJ589859:FVJ589862 GFF589859:GFF589862 GPB589859:GPB589862 GYX589859:GYX589862 HIT589859:HIT589862 HSP589859:HSP589862 ICL589859:ICL589862 IMH589859:IMH589862 IWD589859:IWD589862 JFZ589859:JFZ589862 JPV589859:JPV589862 JZR589859:JZR589862 KJN589859:KJN589862 KTJ589859:KTJ589862 LDF589859:LDF589862 LNB589859:LNB589862 LWX589859:LWX589862 MGT589859:MGT589862 MQP589859:MQP589862 NAL589859:NAL589862 NKH589859:NKH589862 NUD589859:NUD589862 ODZ589859:ODZ589862 ONV589859:ONV589862 OXR589859:OXR589862 PHN589859:PHN589862 PRJ589859:PRJ589862 QBF589859:QBF589862 QLB589859:QLB589862 QUX589859:QUX589862 RET589859:RET589862 ROP589859:ROP589862 RYL589859:RYL589862 SIH589859:SIH589862 SSD589859:SSD589862 TBZ589859:TBZ589862 TLV589859:TLV589862 TVR589859:TVR589862 UFN589859:UFN589862 UPJ589859:UPJ589862 UZF589859:UZF589862 VJB589859:VJB589862 VSX589859:VSX589862 WCT589859:WCT589862 WMP589859:WMP589862 WWL589859:WWL589862 AD655395:AD655398 JZ655395:JZ655398 TV655395:TV655398 ADR655395:ADR655398 ANN655395:ANN655398 AXJ655395:AXJ655398 BHF655395:BHF655398 BRB655395:BRB655398 CAX655395:CAX655398 CKT655395:CKT655398 CUP655395:CUP655398 DEL655395:DEL655398 DOH655395:DOH655398 DYD655395:DYD655398 EHZ655395:EHZ655398 ERV655395:ERV655398 FBR655395:FBR655398 FLN655395:FLN655398 FVJ655395:FVJ655398 GFF655395:GFF655398 GPB655395:GPB655398 GYX655395:GYX655398 HIT655395:HIT655398 HSP655395:HSP655398 ICL655395:ICL655398 IMH655395:IMH655398 IWD655395:IWD655398 JFZ655395:JFZ655398 JPV655395:JPV655398 JZR655395:JZR655398 KJN655395:KJN655398 KTJ655395:KTJ655398 LDF655395:LDF655398 LNB655395:LNB655398 LWX655395:LWX655398 MGT655395:MGT655398 MQP655395:MQP655398 NAL655395:NAL655398 NKH655395:NKH655398 NUD655395:NUD655398 ODZ655395:ODZ655398 ONV655395:ONV655398 OXR655395:OXR655398 PHN655395:PHN655398 PRJ655395:PRJ655398 QBF655395:QBF655398 QLB655395:QLB655398 QUX655395:QUX655398 RET655395:RET655398 ROP655395:ROP655398 RYL655395:RYL655398 SIH655395:SIH655398 SSD655395:SSD655398 TBZ655395:TBZ655398 TLV655395:TLV655398 TVR655395:TVR655398 UFN655395:UFN655398 UPJ655395:UPJ655398 UZF655395:UZF655398 VJB655395:VJB655398 VSX655395:VSX655398 WCT655395:WCT655398 WMP655395:WMP655398 WWL655395:WWL655398 AD720931:AD720934 JZ720931:JZ720934 TV720931:TV720934 ADR720931:ADR720934 ANN720931:ANN720934 AXJ720931:AXJ720934 BHF720931:BHF720934 BRB720931:BRB720934 CAX720931:CAX720934 CKT720931:CKT720934 CUP720931:CUP720934 DEL720931:DEL720934 DOH720931:DOH720934 DYD720931:DYD720934 EHZ720931:EHZ720934 ERV720931:ERV720934 FBR720931:FBR720934 FLN720931:FLN720934 FVJ720931:FVJ720934 GFF720931:GFF720934 GPB720931:GPB720934 GYX720931:GYX720934 HIT720931:HIT720934 HSP720931:HSP720934 ICL720931:ICL720934 IMH720931:IMH720934 IWD720931:IWD720934 JFZ720931:JFZ720934 JPV720931:JPV720934 JZR720931:JZR720934 KJN720931:KJN720934 KTJ720931:KTJ720934 LDF720931:LDF720934 LNB720931:LNB720934 LWX720931:LWX720934 MGT720931:MGT720934 MQP720931:MQP720934 NAL720931:NAL720934 NKH720931:NKH720934 NUD720931:NUD720934 ODZ720931:ODZ720934 ONV720931:ONV720934 OXR720931:OXR720934 PHN720931:PHN720934 PRJ720931:PRJ720934 QBF720931:QBF720934 QLB720931:QLB720934 QUX720931:QUX720934 RET720931:RET720934 ROP720931:ROP720934 RYL720931:RYL720934 SIH720931:SIH720934 SSD720931:SSD720934 TBZ720931:TBZ720934 TLV720931:TLV720934 TVR720931:TVR720934 UFN720931:UFN720934 UPJ720931:UPJ720934 UZF720931:UZF720934 VJB720931:VJB720934 VSX720931:VSX720934 WCT720931:WCT720934 WMP720931:WMP720934 WWL720931:WWL720934 AD786467:AD786470 JZ786467:JZ786470 TV786467:TV786470 ADR786467:ADR786470 ANN786467:ANN786470 AXJ786467:AXJ786470 BHF786467:BHF786470 BRB786467:BRB786470 CAX786467:CAX786470 CKT786467:CKT786470 CUP786467:CUP786470 DEL786467:DEL786470 DOH786467:DOH786470 DYD786467:DYD786470 EHZ786467:EHZ786470 ERV786467:ERV786470 FBR786467:FBR786470 FLN786467:FLN786470 FVJ786467:FVJ786470 GFF786467:GFF786470 GPB786467:GPB786470 GYX786467:GYX786470 HIT786467:HIT786470 HSP786467:HSP786470 ICL786467:ICL786470 IMH786467:IMH786470 IWD786467:IWD786470 JFZ786467:JFZ786470 JPV786467:JPV786470 JZR786467:JZR786470 KJN786467:KJN786470 KTJ786467:KTJ786470 LDF786467:LDF786470 LNB786467:LNB786470 LWX786467:LWX786470 MGT786467:MGT786470 MQP786467:MQP786470 NAL786467:NAL786470 NKH786467:NKH786470 NUD786467:NUD786470 ODZ786467:ODZ786470 ONV786467:ONV786470 OXR786467:OXR786470 PHN786467:PHN786470 PRJ786467:PRJ786470 QBF786467:QBF786470 QLB786467:QLB786470 QUX786467:QUX786470 RET786467:RET786470 ROP786467:ROP786470 RYL786467:RYL786470 SIH786467:SIH786470 SSD786467:SSD786470 TBZ786467:TBZ786470 TLV786467:TLV786470 TVR786467:TVR786470 UFN786467:UFN786470 UPJ786467:UPJ786470 UZF786467:UZF786470 VJB786467:VJB786470 VSX786467:VSX786470 WCT786467:WCT786470 WMP786467:WMP786470 WWL786467:WWL786470 AD852003:AD852006 JZ852003:JZ852006 TV852003:TV852006 ADR852003:ADR852006 ANN852003:ANN852006 AXJ852003:AXJ852006 BHF852003:BHF852006 BRB852003:BRB852006 CAX852003:CAX852006 CKT852003:CKT852006 CUP852003:CUP852006 DEL852003:DEL852006 DOH852003:DOH852006 DYD852003:DYD852006 EHZ852003:EHZ852006 ERV852003:ERV852006 FBR852003:FBR852006 FLN852003:FLN852006 FVJ852003:FVJ852006 GFF852003:GFF852006 GPB852003:GPB852006 GYX852003:GYX852006 HIT852003:HIT852006 HSP852003:HSP852006 ICL852003:ICL852006 IMH852003:IMH852006 IWD852003:IWD852006 JFZ852003:JFZ852006 JPV852003:JPV852006 JZR852003:JZR852006 KJN852003:KJN852006 KTJ852003:KTJ852006 LDF852003:LDF852006 LNB852003:LNB852006 LWX852003:LWX852006 MGT852003:MGT852006 MQP852003:MQP852006 NAL852003:NAL852006 NKH852003:NKH852006 NUD852003:NUD852006 ODZ852003:ODZ852006 ONV852003:ONV852006 OXR852003:OXR852006 PHN852003:PHN852006 PRJ852003:PRJ852006 QBF852003:QBF852006 QLB852003:QLB852006 QUX852003:QUX852006 RET852003:RET852006 ROP852003:ROP852006 RYL852003:RYL852006 SIH852003:SIH852006 SSD852003:SSD852006 TBZ852003:TBZ852006 TLV852003:TLV852006 TVR852003:TVR852006 UFN852003:UFN852006 UPJ852003:UPJ852006 UZF852003:UZF852006 VJB852003:VJB852006 VSX852003:VSX852006 WCT852003:WCT852006 WMP852003:WMP852006 WWL852003:WWL852006 AD917539:AD917542 JZ917539:JZ917542 TV917539:TV917542 ADR917539:ADR917542 ANN917539:ANN917542 AXJ917539:AXJ917542 BHF917539:BHF917542 BRB917539:BRB917542 CAX917539:CAX917542 CKT917539:CKT917542 CUP917539:CUP917542 DEL917539:DEL917542 DOH917539:DOH917542 DYD917539:DYD917542 EHZ917539:EHZ917542 ERV917539:ERV917542 FBR917539:FBR917542 FLN917539:FLN917542 FVJ917539:FVJ917542 GFF917539:GFF917542 GPB917539:GPB917542 GYX917539:GYX917542 HIT917539:HIT917542 HSP917539:HSP917542 ICL917539:ICL917542 IMH917539:IMH917542 IWD917539:IWD917542 JFZ917539:JFZ917542 JPV917539:JPV917542 JZR917539:JZR917542 KJN917539:KJN917542 KTJ917539:KTJ917542 LDF917539:LDF917542 LNB917539:LNB917542 LWX917539:LWX917542 MGT917539:MGT917542 MQP917539:MQP917542 NAL917539:NAL917542 NKH917539:NKH917542 NUD917539:NUD917542 ODZ917539:ODZ917542 ONV917539:ONV917542 OXR917539:OXR917542 PHN917539:PHN917542 PRJ917539:PRJ917542 QBF917539:QBF917542 QLB917539:QLB917542 QUX917539:QUX917542 RET917539:RET917542 ROP917539:ROP917542 RYL917539:RYL917542 SIH917539:SIH917542 SSD917539:SSD917542 TBZ917539:TBZ917542 TLV917539:TLV917542 TVR917539:TVR917542 UFN917539:UFN917542 UPJ917539:UPJ917542 UZF917539:UZF917542 VJB917539:VJB917542 VSX917539:VSX917542 WCT917539:WCT917542 WMP917539:WMP917542 WWL917539:WWL917542 AD983075:AD983078 JZ983075:JZ983078 TV983075:TV983078 ADR983075:ADR983078 ANN983075:ANN983078 AXJ983075:AXJ983078 BHF983075:BHF983078 BRB983075:BRB983078 CAX983075:CAX983078 CKT983075:CKT983078 CUP983075:CUP983078 DEL983075:DEL983078 DOH983075:DOH983078 DYD983075:DYD983078 EHZ983075:EHZ983078 ERV983075:ERV983078 FBR983075:FBR983078 FLN983075:FLN983078 FVJ983075:FVJ983078 GFF983075:GFF983078 GPB983075:GPB983078 GYX983075:GYX983078 HIT983075:HIT983078 HSP983075:HSP983078 ICL983075:ICL983078 IMH983075:IMH983078 IWD983075:IWD983078 JFZ983075:JFZ983078 JPV983075:JPV983078 JZR983075:JZR983078 KJN983075:KJN983078 KTJ983075:KTJ983078 LDF983075:LDF983078 LNB983075:LNB983078 LWX983075:LWX983078 MGT983075:MGT983078 MQP983075:MQP983078 NAL983075:NAL983078 NKH983075:NKH983078 NUD983075:NUD983078 ODZ983075:ODZ983078 ONV983075:ONV983078 OXR983075:OXR983078 PHN983075:PHN983078 PRJ983075:PRJ983078 QBF983075:QBF983078 QLB983075:QLB983078 QUX983075:QUX983078 RET983075:RET983078 ROP983075:ROP983078 RYL983075:RYL983078 SIH983075:SIH983078 SSD983075:SSD983078 TBZ983075:TBZ983078 TLV983075:TLV983078 TVR983075:TVR983078 UFN983075:UFN983078 UPJ983075:UPJ983078 UZF983075:UZF983078 VJB983075:VJB983078 VSX983075:VSX983078 WCT983075:WCT983078 WMP983075:WMP983078 WWL983075:WWL983078 AD18:AD21 JZ18:JZ21 TV18:TV21 ADR18:ADR21 ANN18:ANN21 AXJ18:AXJ21 BHF18:BHF21 BRB18:BRB21 CAX18:CAX21 CKT18:CKT21 CUP18:CUP21 DEL18:DEL21 DOH18:DOH21 DYD18:DYD21 EHZ18:EHZ21 ERV18:ERV21 FBR18:FBR21 FLN18:FLN21 FVJ18:FVJ21 GFF18:GFF21 GPB18:GPB21 GYX18:GYX21 HIT18:HIT21 HSP18:HSP21 ICL18:ICL21 IMH18:IMH21 IWD18:IWD21 JFZ18:JFZ21 JPV18:JPV21 JZR18:JZR21 KJN18:KJN21 KTJ18:KTJ21 LDF18:LDF21 LNB18:LNB21 LWX18:LWX21 MGT18:MGT21 MQP18:MQP21 NAL18:NAL21 NKH18:NKH21 NUD18:NUD21 ODZ18:ODZ21 ONV18:ONV21 OXR18:OXR21 PHN18:PHN21 PRJ18:PRJ21 QBF18:QBF21 QLB18:QLB21 QUX18:QUX21 RET18:RET21 ROP18:ROP21 RYL18:RYL21 SIH18:SIH21 SSD18:SSD21 TBZ18:TBZ21 TLV18:TLV21 TVR18:TVR21 UFN18:UFN21 UPJ18:UPJ21 UZF18:UZF21 VJB18:VJB21 VSX18:VSX21 WCT18:WCT21 WMP18:WMP21 WWL18:WWL21 AD65552:AD65555 JZ65552:JZ65555 TV65552:TV65555 ADR65552:ADR65555 ANN65552:ANN65555 AXJ65552:AXJ65555 BHF65552:BHF65555 BRB65552:BRB65555 CAX65552:CAX65555 CKT65552:CKT65555 CUP65552:CUP65555 DEL65552:DEL65555 DOH65552:DOH65555 DYD65552:DYD65555 EHZ65552:EHZ65555 ERV65552:ERV65555 FBR65552:FBR65555 FLN65552:FLN65555 FVJ65552:FVJ65555 GFF65552:GFF65555 GPB65552:GPB65555 GYX65552:GYX65555 HIT65552:HIT65555 HSP65552:HSP65555 ICL65552:ICL65555 IMH65552:IMH65555 IWD65552:IWD65555 JFZ65552:JFZ65555 JPV65552:JPV65555 JZR65552:JZR65555 KJN65552:KJN65555 KTJ65552:KTJ65555 LDF65552:LDF65555 LNB65552:LNB65555 LWX65552:LWX65555 MGT65552:MGT65555 MQP65552:MQP65555 NAL65552:NAL65555 NKH65552:NKH65555 NUD65552:NUD65555 ODZ65552:ODZ65555 ONV65552:ONV65555 OXR65552:OXR65555 PHN65552:PHN65555 PRJ65552:PRJ65555 QBF65552:QBF65555 QLB65552:QLB65555 QUX65552:QUX65555 RET65552:RET65555 ROP65552:ROP65555 RYL65552:RYL65555 SIH65552:SIH65555 SSD65552:SSD65555 TBZ65552:TBZ65555 TLV65552:TLV65555 TVR65552:TVR65555 UFN65552:UFN65555 UPJ65552:UPJ65555 UZF65552:UZF65555 VJB65552:VJB65555 VSX65552:VSX65555 WCT65552:WCT65555 WMP65552:WMP65555 WWL65552:WWL65555 AD131088:AD131091 JZ131088:JZ131091 TV131088:TV131091 ADR131088:ADR131091 ANN131088:ANN131091 AXJ131088:AXJ131091 BHF131088:BHF131091 BRB131088:BRB131091 CAX131088:CAX131091 CKT131088:CKT131091 CUP131088:CUP131091 DEL131088:DEL131091 DOH131088:DOH131091 DYD131088:DYD131091 EHZ131088:EHZ131091 ERV131088:ERV131091 FBR131088:FBR131091 FLN131088:FLN131091 FVJ131088:FVJ131091 GFF131088:GFF131091 GPB131088:GPB131091 GYX131088:GYX131091 HIT131088:HIT131091 HSP131088:HSP131091 ICL131088:ICL131091 IMH131088:IMH131091 IWD131088:IWD131091 JFZ131088:JFZ131091 JPV131088:JPV131091 JZR131088:JZR131091 KJN131088:KJN131091 KTJ131088:KTJ131091 LDF131088:LDF131091 LNB131088:LNB131091 LWX131088:LWX131091 MGT131088:MGT131091 MQP131088:MQP131091 NAL131088:NAL131091 NKH131088:NKH131091 NUD131088:NUD131091 ODZ131088:ODZ131091 ONV131088:ONV131091 OXR131088:OXR131091 PHN131088:PHN131091 PRJ131088:PRJ131091 QBF131088:QBF131091 QLB131088:QLB131091 QUX131088:QUX131091 RET131088:RET131091 ROP131088:ROP131091 RYL131088:RYL131091 SIH131088:SIH131091 SSD131088:SSD131091 TBZ131088:TBZ131091 TLV131088:TLV131091 TVR131088:TVR131091 UFN131088:UFN131091 UPJ131088:UPJ131091 UZF131088:UZF131091 VJB131088:VJB131091 VSX131088:VSX131091 WCT131088:WCT131091 WMP131088:WMP131091 WWL131088:WWL131091 AD196624:AD196627 JZ196624:JZ196627 TV196624:TV196627 ADR196624:ADR196627 ANN196624:ANN196627 AXJ196624:AXJ196627 BHF196624:BHF196627 BRB196624:BRB196627 CAX196624:CAX196627 CKT196624:CKT196627 CUP196624:CUP196627 DEL196624:DEL196627 DOH196624:DOH196627 DYD196624:DYD196627 EHZ196624:EHZ196627 ERV196624:ERV196627 FBR196624:FBR196627 FLN196624:FLN196627 FVJ196624:FVJ196627 GFF196624:GFF196627 GPB196624:GPB196627 GYX196624:GYX196627 HIT196624:HIT196627 HSP196624:HSP196627 ICL196624:ICL196627 IMH196624:IMH196627 IWD196624:IWD196627 JFZ196624:JFZ196627 JPV196624:JPV196627 JZR196624:JZR196627 KJN196624:KJN196627 KTJ196624:KTJ196627 LDF196624:LDF196627 LNB196624:LNB196627 LWX196624:LWX196627 MGT196624:MGT196627 MQP196624:MQP196627 NAL196624:NAL196627 NKH196624:NKH196627 NUD196624:NUD196627 ODZ196624:ODZ196627 ONV196624:ONV196627 OXR196624:OXR196627 PHN196624:PHN196627 PRJ196624:PRJ196627 QBF196624:QBF196627 QLB196624:QLB196627 QUX196624:QUX196627 RET196624:RET196627 ROP196624:ROP196627 RYL196624:RYL196627 SIH196624:SIH196627 SSD196624:SSD196627 TBZ196624:TBZ196627 TLV196624:TLV196627 TVR196624:TVR196627 UFN196624:UFN196627 UPJ196624:UPJ196627 UZF196624:UZF196627 VJB196624:VJB196627 VSX196624:VSX196627 WCT196624:WCT196627 WMP196624:WMP196627 WWL196624:WWL196627 AD262160:AD262163 JZ262160:JZ262163 TV262160:TV262163 ADR262160:ADR262163 ANN262160:ANN262163 AXJ262160:AXJ262163 BHF262160:BHF262163 BRB262160:BRB262163 CAX262160:CAX262163 CKT262160:CKT262163 CUP262160:CUP262163 DEL262160:DEL262163 DOH262160:DOH262163 DYD262160:DYD262163 EHZ262160:EHZ262163 ERV262160:ERV262163 FBR262160:FBR262163 FLN262160:FLN262163 FVJ262160:FVJ262163 GFF262160:GFF262163 GPB262160:GPB262163 GYX262160:GYX262163 HIT262160:HIT262163 HSP262160:HSP262163 ICL262160:ICL262163 IMH262160:IMH262163 IWD262160:IWD262163 JFZ262160:JFZ262163 JPV262160:JPV262163 JZR262160:JZR262163 KJN262160:KJN262163 KTJ262160:KTJ262163 LDF262160:LDF262163 LNB262160:LNB262163 LWX262160:LWX262163 MGT262160:MGT262163 MQP262160:MQP262163 NAL262160:NAL262163 NKH262160:NKH262163 NUD262160:NUD262163 ODZ262160:ODZ262163 ONV262160:ONV262163 OXR262160:OXR262163 PHN262160:PHN262163 PRJ262160:PRJ262163 QBF262160:QBF262163 QLB262160:QLB262163 QUX262160:QUX262163 RET262160:RET262163 ROP262160:ROP262163 RYL262160:RYL262163 SIH262160:SIH262163 SSD262160:SSD262163 TBZ262160:TBZ262163 TLV262160:TLV262163 TVR262160:TVR262163 UFN262160:UFN262163 UPJ262160:UPJ262163 UZF262160:UZF262163 VJB262160:VJB262163 VSX262160:VSX262163 WCT262160:WCT262163 WMP262160:WMP262163 WWL262160:WWL262163 AD327696:AD327699 JZ327696:JZ327699 TV327696:TV327699 ADR327696:ADR327699 ANN327696:ANN327699 AXJ327696:AXJ327699 BHF327696:BHF327699 BRB327696:BRB327699 CAX327696:CAX327699 CKT327696:CKT327699 CUP327696:CUP327699 DEL327696:DEL327699 DOH327696:DOH327699 DYD327696:DYD327699 EHZ327696:EHZ327699 ERV327696:ERV327699 FBR327696:FBR327699 FLN327696:FLN327699 FVJ327696:FVJ327699 GFF327696:GFF327699 GPB327696:GPB327699 GYX327696:GYX327699 HIT327696:HIT327699 HSP327696:HSP327699 ICL327696:ICL327699 IMH327696:IMH327699 IWD327696:IWD327699 JFZ327696:JFZ327699 JPV327696:JPV327699 JZR327696:JZR327699 KJN327696:KJN327699 KTJ327696:KTJ327699 LDF327696:LDF327699 LNB327696:LNB327699 LWX327696:LWX327699 MGT327696:MGT327699 MQP327696:MQP327699 NAL327696:NAL327699 NKH327696:NKH327699 NUD327696:NUD327699 ODZ327696:ODZ327699 ONV327696:ONV327699 OXR327696:OXR327699 PHN327696:PHN327699 PRJ327696:PRJ327699 QBF327696:QBF327699 QLB327696:QLB327699 QUX327696:QUX327699 RET327696:RET327699 ROP327696:ROP327699 RYL327696:RYL327699 SIH327696:SIH327699 SSD327696:SSD327699 TBZ327696:TBZ327699 TLV327696:TLV327699 TVR327696:TVR327699 UFN327696:UFN327699 UPJ327696:UPJ327699 UZF327696:UZF327699 VJB327696:VJB327699 VSX327696:VSX327699 WCT327696:WCT327699 WMP327696:WMP327699 WWL327696:WWL327699 AD393232:AD393235 JZ393232:JZ393235 TV393232:TV393235 ADR393232:ADR393235 ANN393232:ANN393235 AXJ393232:AXJ393235 BHF393232:BHF393235 BRB393232:BRB393235 CAX393232:CAX393235 CKT393232:CKT393235 CUP393232:CUP393235 DEL393232:DEL393235 DOH393232:DOH393235 DYD393232:DYD393235 EHZ393232:EHZ393235 ERV393232:ERV393235 FBR393232:FBR393235 FLN393232:FLN393235 FVJ393232:FVJ393235 GFF393232:GFF393235 GPB393232:GPB393235 GYX393232:GYX393235 HIT393232:HIT393235 HSP393232:HSP393235 ICL393232:ICL393235 IMH393232:IMH393235 IWD393232:IWD393235 JFZ393232:JFZ393235 JPV393232:JPV393235 JZR393232:JZR393235 KJN393232:KJN393235 KTJ393232:KTJ393235 LDF393232:LDF393235 LNB393232:LNB393235 LWX393232:LWX393235 MGT393232:MGT393235 MQP393232:MQP393235 NAL393232:NAL393235 NKH393232:NKH393235 NUD393232:NUD393235 ODZ393232:ODZ393235 ONV393232:ONV393235 OXR393232:OXR393235 PHN393232:PHN393235 PRJ393232:PRJ393235 QBF393232:QBF393235 QLB393232:QLB393235 QUX393232:QUX393235 RET393232:RET393235 ROP393232:ROP393235 RYL393232:RYL393235 SIH393232:SIH393235 SSD393232:SSD393235 TBZ393232:TBZ393235 TLV393232:TLV393235 TVR393232:TVR393235 UFN393232:UFN393235 UPJ393232:UPJ393235 UZF393232:UZF393235 VJB393232:VJB393235 VSX393232:VSX393235 WCT393232:WCT393235 WMP393232:WMP393235 WWL393232:WWL393235 AD458768:AD458771 JZ458768:JZ458771 TV458768:TV458771 ADR458768:ADR458771 ANN458768:ANN458771 AXJ458768:AXJ458771 BHF458768:BHF458771 BRB458768:BRB458771 CAX458768:CAX458771 CKT458768:CKT458771 CUP458768:CUP458771 DEL458768:DEL458771 DOH458768:DOH458771 DYD458768:DYD458771 EHZ458768:EHZ458771 ERV458768:ERV458771 FBR458768:FBR458771 FLN458768:FLN458771 FVJ458768:FVJ458771 GFF458768:GFF458771 GPB458768:GPB458771 GYX458768:GYX458771 HIT458768:HIT458771 HSP458768:HSP458771 ICL458768:ICL458771 IMH458768:IMH458771 IWD458768:IWD458771 JFZ458768:JFZ458771 JPV458768:JPV458771 JZR458768:JZR458771 KJN458768:KJN458771 KTJ458768:KTJ458771 LDF458768:LDF458771 LNB458768:LNB458771 LWX458768:LWX458771 MGT458768:MGT458771 MQP458768:MQP458771 NAL458768:NAL458771 NKH458768:NKH458771 NUD458768:NUD458771 ODZ458768:ODZ458771 ONV458768:ONV458771 OXR458768:OXR458771 PHN458768:PHN458771 PRJ458768:PRJ458771 QBF458768:QBF458771 QLB458768:QLB458771 QUX458768:QUX458771 RET458768:RET458771 ROP458768:ROP458771 RYL458768:RYL458771 SIH458768:SIH458771 SSD458768:SSD458771 TBZ458768:TBZ458771 TLV458768:TLV458771 TVR458768:TVR458771 UFN458768:UFN458771 UPJ458768:UPJ458771 UZF458768:UZF458771 VJB458768:VJB458771 VSX458768:VSX458771 WCT458768:WCT458771 WMP458768:WMP458771 WWL458768:WWL458771 AD524304:AD524307 JZ524304:JZ524307 TV524304:TV524307 ADR524304:ADR524307 ANN524304:ANN524307 AXJ524304:AXJ524307 BHF524304:BHF524307 BRB524304:BRB524307 CAX524304:CAX524307 CKT524304:CKT524307 CUP524304:CUP524307 DEL524304:DEL524307 DOH524304:DOH524307 DYD524304:DYD524307 EHZ524304:EHZ524307 ERV524304:ERV524307 FBR524304:FBR524307 FLN524304:FLN524307 FVJ524304:FVJ524307 GFF524304:GFF524307 GPB524304:GPB524307 GYX524304:GYX524307 HIT524304:HIT524307 HSP524304:HSP524307 ICL524304:ICL524307 IMH524304:IMH524307 IWD524304:IWD524307 JFZ524304:JFZ524307 JPV524304:JPV524307 JZR524304:JZR524307 KJN524304:KJN524307 KTJ524304:KTJ524307 LDF524304:LDF524307 LNB524304:LNB524307 LWX524304:LWX524307 MGT524304:MGT524307 MQP524304:MQP524307 NAL524304:NAL524307 NKH524304:NKH524307 NUD524304:NUD524307 ODZ524304:ODZ524307 ONV524304:ONV524307 OXR524304:OXR524307 PHN524304:PHN524307 PRJ524304:PRJ524307 QBF524304:QBF524307 QLB524304:QLB524307 QUX524304:QUX524307 RET524304:RET524307 ROP524304:ROP524307 RYL524304:RYL524307 SIH524304:SIH524307 SSD524304:SSD524307 TBZ524304:TBZ524307 TLV524304:TLV524307 TVR524304:TVR524307 UFN524304:UFN524307 UPJ524304:UPJ524307 UZF524304:UZF524307 VJB524304:VJB524307 VSX524304:VSX524307 WCT524304:WCT524307 WMP524304:WMP524307 WWL524304:WWL524307 AD589840:AD589843 JZ589840:JZ589843 TV589840:TV589843 ADR589840:ADR589843 ANN589840:ANN589843 AXJ589840:AXJ589843 BHF589840:BHF589843 BRB589840:BRB589843 CAX589840:CAX589843 CKT589840:CKT589843 CUP589840:CUP589843 DEL589840:DEL589843 DOH589840:DOH589843 DYD589840:DYD589843 EHZ589840:EHZ589843 ERV589840:ERV589843 FBR589840:FBR589843 FLN589840:FLN589843 FVJ589840:FVJ589843 GFF589840:GFF589843 GPB589840:GPB589843 GYX589840:GYX589843 HIT589840:HIT589843 HSP589840:HSP589843 ICL589840:ICL589843 IMH589840:IMH589843 IWD589840:IWD589843 JFZ589840:JFZ589843 JPV589840:JPV589843 JZR589840:JZR589843 KJN589840:KJN589843 KTJ589840:KTJ589843 LDF589840:LDF589843 LNB589840:LNB589843 LWX589840:LWX589843 MGT589840:MGT589843 MQP589840:MQP589843 NAL589840:NAL589843 NKH589840:NKH589843 NUD589840:NUD589843 ODZ589840:ODZ589843 ONV589840:ONV589843 OXR589840:OXR589843 PHN589840:PHN589843 PRJ589840:PRJ589843 QBF589840:QBF589843 QLB589840:QLB589843 QUX589840:QUX589843 RET589840:RET589843 ROP589840:ROP589843 RYL589840:RYL589843 SIH589840:SIH589843 SSD589840:SSD589843 TBZ589840:TBZ589843 TLV589840:TLV589843 TVR589840:TVR589843 UFN589840:UFN589843 UPJ589840:UPJ589843 UZF589840:UZF589843 VJB589840:VJB589843 VSX589840:VSX589843 WCT589840:WCT589843 WMP589840:WMP589843 WWL589840:WWL589843 AD655376:AD655379 JZ655376:JZ655379 TV655376:TV655379 ADR655376:ADR655379 ANN655376:ANN655379 AXJ655376:AXJ655379 BHF655376:BHF655379 BRB655376:BRB655379 CAX655376:CAX655379 CKT655376:CKT655379 CUP655376:CUP655379 DEL655376:DEL655379 DOH655376:DOH655379 DYD655376:DYD655379 EHZ655376:EHZ655379 ERV655376:ERV655379 FBR655376:FBR655379 FLN655376:FLN655379 FVJ655376:FVJ655379 GFF655376:GFF655379 GPB655376:GPB655379 GYX655376:GYX655379 HIT655376:HIT655379 HSP655376:HSP655379 ICL655376:ICL655379 IMH655376:IMH655379 IWD655376:IWD655379 JFZ655376:JFZ655379 JPV655376:JPV655379 JZR655376:JZR655379 KJN655376:KJN655379 KTJ655376:KTJ655379 LDF655376:LDF655379 LNB655376:LNB655379 LWX655376:LWX655379 MGT655376:MGT655379 MQP655376:MQP655379 NAL655376:NAL655379 NKH655376:NKH655379 NUD655376:NUD655379 ODZ655376:ODZ655379 ONV655376:ONV655379 OXR655376:OXR655379 PHN655376:PHN655379 PRJ655376:PRJ655379 QBF655376:QBF655379 QLB655376:QLB655379 QUX655376:QUX655379 RET655376:RET655379 ROP655376:ROP655379 RYL655376:RYL655379 SIH655376:SIH655379 SSD655376:SSD655379 TBZ655376:TBZ655379 TLV655376:TLV655379 TVR655376:TVR655379 UFN655376:UFN655379 UPJ655376:UPJ655379 UZF655376:UZF655379 VJB655376:VJB655379 VSX655376:VSX655379 WCT655376:WCT655379 WMP655376:WMP655379 WWL655376:WWL655379 AD720912:AD720915 JZ720912:JZ720915 TV720912:TV720915 ADR720912:ADR720915 ANN720912:ANN720915 AXJ720912:AXJ720915 BHF720912:BHF720915 BRB720912:BRB720915 CAX720912:CAX720915 CKT720912:CKT720915 CUP720912:CUP720915 DEL720912:DEL720915 DOH720912:DOH720915 DYD720912:DYD720915 EHZ720912:EHZ720915 ERV720912:ERV720915 FBR720912:FBR720915 FLN720912:FLN720915 FVJ720912:FVJ720915 GFF720912:GFF720915 GPB720912:GPB720915 GYX720912:GYX720915 HIT720912:HIT720915 HSP720912:HSP720915 ICL720912:ICL720915 IMH720912:IMH720915 IWD720912:IWD720915 JFZ720912:JFZ720915 JPV720912:JPV720915 JZR720912:JZR720915 KJN720912:KJN720915 KTJ720912:KTJ720915 LDF720912:LDF720915 LNB720912:LNB720915 LWX720912:LWX720915 MGT720912:MGT720915 MQP720912:MQP720915 NAL720912:NAL720915 NKH720912:NKH720915 NUD720912:NUD720915 ODZ720912:ODZ720915 ONV720912:ONV720915 OXR720912:OXR720915 PHN720912:PHN720915 PRJ720912:PRJ720915 QBF720912:QBF720915 QLB720912:QLB720915 QUX720912:QUX720915 RET720912:RET720915 ROP720912:ROP720915 RYL720912:RYL720915 SIH720912:SIH720915 SSD720912:SSD720915 TBZ720912:TBZ720915 TLV720912:TLV720915 TVR720912:TVR720915 UFN720912:UFN720915 UPJ720912:UPJ720915 UZF720912:UZF720915 VJB720912:VJB720915 VSX720912:VSX720915 WCT720912:WCT720915 WMP720912:WMP720915 WWL720912:WWL720915 AD786448:AD786451 JZ786448:JZ786451 TV786448:TV786451 ADR786448:ADR786451 ANN786448:ANN786451 AXJ786448:AXJ786451 BHF786448:BHF786451 BRB786448:BRB786451 CAX786448:CAX786451 CKT786448:CKT786451 CUP786448:CUP786451 DEL786448:DEL786451 DOH786448:DOH786451 DYD786448:DYD786451 EHZ786448:EHZ786451 ERV786448:ERV786451 FBR786448:FBR786451 FLN786448:FLN786451 FVJ786448:FVJ786451 GFF786448:GFF786451 GPB786448:GPB786451 GYX786448:GYX786451 HIT786448:HIT786451 HSP786448:HSP786451 ICL786448:ICL786451 IMH786448:IMH786451 IWD786448:IWD786451 JFZ786448:JFZ786451 JPV786448:JPV786451 JZR786448:JZR786451 KJN786448:KJN786451 KTJ786448:KTJ786451 LDF786448:LDF786451 LNB786448:LNB786451 LWX786448:LWX786451 MGT786448:MGT786451 MQP786448:MQP786451 NAL786448:NAL786451 NKH786448:NKH786451 NUD786448:NUD786451 ODZ786448:ODZ786451 ONV786448:ONV786451 OXR786448:OXR786451 PHN786448:PHN786451 PRJ786448:PRJ786451 QBF786448:QBF786451 QLB786448:QLB786451 QUX786448:QUX786451 RET786448:RET786451 ROP786448:ROP786451 RYL786448:RYL786451 SIH786448:SIH786451 SSD786448:SSD786451 TBZ786448:TBZ786451 TLV786448:TLV786451 TVR786448:TVR786451 UFN786448:UFN786451 UPJ786448:UPJ786451 UZF786448:UZF786451 VJB786448:VJB786451 VSX786448:VSX786451 WCT786448:WCT786451 WMP786448:WMP786451 WWL786448:WWL786451 AD851984:AD851987 JZ851984:JZ851987 TV851984:TV851987 ADR851984:ADR851987 ANN851984:ANN851987 AXJ851984:AXJ851987 BHF851984:BHF851987 BRB851984:BRB851987 CAX851984:CAX851987 CKT851984:CKT851987 CUP851984:CUP851987 DEL851984:DEL851987 DOH851984:DOH851987 DYD851984:DYD851987 EHZ851984:EHZ851987 ERV851984:ERV851987 FBR851984:FBR851987 FLN851984:FLN851987 FVJ851984:FVJ851987 GFF851984:GFF851987 GPB851984:GPB851987 GYX851984:GYX851987 HIT851984:HIT851987 HSP851984:HSP851987 ICL851984:ICL851987 IMH851984:IMH851987 IWD851984:IWD851987 JFZ851984:JFZ851987 JPV851984:JPV851987 JZR851984:JZR851987 KJN851984:KJN851987 KTJ851984:KTJ851987 LDF851984:LDF851987 LNB851984:LNB851987 LWX851984:LWX851987 MGT851984:MGT851987 MQP851984:MQP851987 NAL851984:NAL851987 NKH851984:NKH851987 NUD851984:NUD851987 ODZ851984:ODZ851987 ONV851984:ONV851987 OXR851984:OXR851987 PHN851984:PHN851987 PRJ851984:PRJ851987 QBF851984:QBF851987 QLB851984:QLB851987 QUX851984:QUX851987 RET851984:RET851987 ROP851984:ROP851987 RYL851984:RYL851987 SIH851984:SIH851987 SSD851984:SSD851987 TBZ851984:TBZ851987 TLV851984:TLV851987 TVR851984:TVR851987 UFN851984:UFN851987 UPJ851984:UPJ851987 UZF851984:UZF851987 VJB851984:VJB851987 VSX851984:VSX851987 WCT851984:WCT851987 WMP851984:WMP851987 WWL851984:WWL851987 AD917520:AD917523 JZ917520:JZ917523 TV917520:TV917523 ADR917520:ADR917523 ANN917520:ANN917523 AXJ917520:AXJ917523 BHF917520:BHF917523 BRB917520:BRB917523 CAX917520:CAX917523 CKT917520:CKT917523 CUP917520:CUP917523 DEL917520:DEL917523 DOH917520:DOH917523 DYD917520:DYD917523 EHZ917520:EHZ917523 ERV917520:ERV917523 FBR917520:FBR917523 FLN917520:FLN917523 FVJ917520:FVJ917523 GFF917520:GFF917523 GPB917520:GPB917523 GYX917520:GYX917523 HIT917520:HIT917523 HSP917520:HSP917523 ICL917520:ICL917523 IMH917520:IMH917523 IWD917520:IWD917523 JFZ917520:JFZ917523 JPV917520:JPV917523 JZR917520:JZR917523 KJN917520:KJN917523 KTJ917520:KTJ917523 LDF917520:LDF917523 LNB917520:LNB917523 LWX917520:LWX917523 MGT917520:MGT917523 MQP917520:MQP917523 NAL917520:NAL917523 NKH917520:NKH917523 NUD917520:NUD917523 ODZ917520:ODZ917523 ONV917520:ONV917523 OXR917520:OXR917523 PHN917520:PHN917523 PRJ917520:PRJ917523 QBF917520:QBF917523 QLB917520:QLB917523 QUX917520:QUX917523 RET917520:RET917523 ROP917520:ROP917523 RYL917520:RYL917523 SIH917520:SIH917523 SSD917520:SSD917523 TBZ917520:TBZ917523 TLV917520:TLV917523 TVR917520:TVR917523 UFN917520:UFN917523 UPJ917520:UPJ917523 UZF917520:UZF917523 VJB917520:VJB917523 VSX917520:VSX917523 WCT917520:WCT917523 WMP917520:WMP917523 WWL917520:WWL917523 AD983056:AD983059 JZ983056:JZ983059 TV983056:TV983059 ADR983056:ADR983059 ANN983056:ANN983059 AXJ983056:AXJ983059 BHF983056:BHF983059 BRB983056:BRB983059 CAX983056:CAX983059 CKT983056:CKT983059 CUP983056:CUP983059 DEL983056:DEL983059 DOH983056:DOH983059 DYD983056:DYD983059 EHZ983056:EHZ983059 ERV983056:ERV983059 FBR983056:FBR983059 FLN983056:FLN983059 FVJ983056:FVJ983059 GFF983056:GFF983059 GPB983056:GPB983059 GYX983056:GYX983059 HIT983056:HIT983059 HSP983056:HSP983059 ICL983056:ICL983059 IMH983056:IMH983059 IWD983056:IWD983059 JFZ983056:JFZ983059 JPV983056:JPV983059 JZR983056:JZR983059 KJN983056:KJN983059 KTJ983056:KTJ983059 LDF983056:LDF983059 LNB983056:LNB983059 LWX983056:LWX983059 MGT983056:MGT983059 MQP983056:MQP983059 NAL983056:NAL983059 NKH983056:NKH983059 NUD983056:NUD983059 ODZ983056:ODZ983059 ONV983056:ONV983059 OXR983056:OXR983059 PHN983056:PHN983059 PRJ983056:PRJ983059 QBF983056:QBF983059 QLB983056:QLB983059 QUX983056:QUX983059 RET983056:RET983059 ROP983056:ROP983059 RYL983056:RYL983059 SIH983056:SIH983059 SSD983056:SSD983059 TBZ983056:TBZ983059 TLV983056:TLV983059 TVR983056:TVR983059 UFN983056:UFN983059 UPJ983056:UPJ983059 UZF983056:UZF983059 VJB983056:VJB983059 VSX983056:VSX983059 WCT983056:WCT983059 WMP983056:WMP983059 WWL983056:WWL983059 AF23 KB23 TX23 ADT23 ANP23 AXL23 BHH23 BRD23 CAZ23 CKV23 CUR23 DEN23 DOJ23 DYF23 EIB23 ERX23 FBT23 FLP23 FVL23 GFH23 GPD23 GYZ23 HIV23 HSR23 ICN23 IMJ23 IWF23 JGB23 JPX23 JZT23 KJP23 KTL23 LDH23 LND23 LWZ23 MGV23 MQR23 NAN23 NKJ23 NUF23 OEB23 ONX23 OXT23 PHP23 PRL23 QBH23 QLD23 QUZ23 REV23 ROR23 RYN23 SIJ23 SSF23 TCB23 TLX23 TVT23 UFP23 UPL23 UZH23 VJD23 VSZ23 WCV23 WMR23 WWN23 AF65557 KB65557 TX65557 ADT65557 ANP65557 AXL65557 BHH65557 BRD65557 CAZ65557 CKV65557 CUR65557 DEN65557 DOJ65557 DYF65557 EIB65557 ERX65557 FBT65557 FLP65557 FVL65557 GFH65557 GPD65557 GYZ65557 HIV65557 HSR65557 ICN65557 IMJ65557 IWF65557 JGB65557 JPX65557 JZT65557 KJP65557 KTL65557 LDH65557 LND65557 LWZ65557 MGV65557 MQR65557 NAN65557 NKJ65557 NUF65557 OEB65557 ONX65557 OXT65557 PHP65557 PRL65557 QBH65557 QLD65557 QUZ65557 REV65557 ROR65557 RYN65557 SIJ65557 SSF65557 TCB65557 TLX65557 TVT65557 UFP65557 UPL65557 UZH65557 VJD65557 VSZ65557 WCV65557 WMR65557 WWN65557 AF131093 KB131093 TX131093 ADT131093 ANP131093 AXL131093 BHH131093 BRD131093 CAZ131093 CKV131093 CUR131093 DEN131093 DOJ131093 DYF131093 EIB131093 ERX131093 FBT131093 FLP131093 FVL131093 GFH131093 GPD131093 GYZ131093 HIV131093 HSR131093 ICN131093 IMJ131093 IWF131093 JGB131093 JPX131093 JZT131093 KJP131093 KTL131093 LDH131093 LND131093 LWZ131093 MGV131093 MQR131093 NAN131093 NKJ131093 NUF131093 OEB131093 ONX131093 OXT131093 PHP131093 PRL131093 QBH131093 QLD131093 QUZ131093 REV131093 ROR131093 RYN131093 SIJ131093 SSF131093 TCB131093 TLX131093 TVT131093 UFP131093 UPL131093 UZH131093 VJD131093 VSZ131093 WCV131093 WMR131093 WWN131093 AF196629 KB196629 TX196629 ADT196629 ANP196629 AXL196629 BHH196629 BRD196629 CAZ196629 CKV196629 CUR196629 DEN196629 DOJ196629 DYF196629 EIB196629 ERX196629 FBT196629 FLP196629 FVL196629 GFH196629 GPD196629 GYZ196629 HIV196629 HSR196629 ICN196629 IMJ196629 IWF196629 JGB196629 JPX196629 JZT196629 KJP196629 KTL196629 LDH196629 LND196629 LWZ196629 MGV196629 MQR196629 NAN196629 NKJ196629 NUF196629 OEB196629 ONX196629 OXT196629 PHP196629 PRL196629 QBH196629 QLD196629 QUZ196629 REV196629 ROR196629 RYN196629 SIJ196629 SSF196629 TCB196629 TLX196629 TVT196629 UFP196629 UPL196629 UZH196629 VJD196629 VSZ196629 WCV196629 WMR196629 WWN196629 AF262165 KB262165 TX262165 ADT262165 ANP262165 AXL262165 BHH262165 BRD262165 CAZ262165 CKV262165 CUR262165 DEN262165 DOJ262165 DYF262165 EIB262165 ERX262165 FBT262165 FLP262165 FVL262165 GFH262165 GPD262165 GYZ262165 HIV262165 HSR262165 ICN262165 IMJ262165 IWF262165 JGB262165 JPX262165 JZT262165 KJP262165 KTL262165 LDH262165 LND262165 LWZ262165 MGV262165 MQR262165 NAN262165 NKJ262165 NUF262165 OEB262165 ONX262165 OXT262165 PHP262165 PRL262165 QBH262165 QLD262165 QUZ262165 REV262165 ROR262165 RYN262165 SIJ262165 SSF262165 TCB262165 TLX262165 TVT262165 UFP262165 UPL262165 UZH262165 VJD262165 VSZ262165 WCV262165 WMR262165 WWN262165 AF327701 KB327701 TX327701 ADT327701 ANP327701 AXL327701 BHH327701 BRD327701 CAZ327701 CKV327701 CUR327701 DEN327701 DOJ327701 DYF327701 EIB327701 ERX327701 FBT327701 FLP327701 FVL327701 GFH327701 GPD327701 GYZ327701 HIV327701 HSR327701 ICN327701 IMJ327701 IWF327701 JGB327701 JPX327701 JZT327701 KJP327701 KTL327701 LDH327701 LND327701 LWZ327701 MGV327701 MQR327701 NAN327701 NKJ327701 NUF327701 OEB327701 ONX327701 OXT327701 PHP327701 PRL327701 QBH327701 QLD327701 QUZ327701 REV327701 ROR327701 RYN327701 SIJ327701 SSF327701 TCB327701 TLX327701 TVT327701 UFP327701 UPL327701 UZH327701 VJD327701 VSZ327701 WCV327701 WMR327701 WWN327701 AF393237 KB393237 TX393237 ADT393237 ANP393237 AXL393237 BHH393237 BRD393237 CAZ393237 CKV393237 CUR393237 DEN393237 DOJ393237 DYF393237 EIB393237 ERX393237 FBT393237 FLP393237 FVL393237 GFH393237 GPD393237 GYZ393237 HIV393237 HSR393237 ICN393237 IMJ393237 IWF393237 JGB393237 JPX393237 JZT393237 KJP393237 KTL393237 LDH393237 LND393237 LWZ393237 MGV393237 MQR393237 NAN393237 NKJ393237 NUF393237 OEB393237 ONX393237 OXT393237 PHP393237 PRL393237 QBH393237 QLD393237 QUZ393237 REV393237 ROR393237 RYN393237 SIJ393237 SSF393237 TCB393237 TLX393237 TVT393237 UFP393237 UPL393237 UZH393237 VJD393237 VSZ393237 WCV393237 WMR393237 WWN393237 AF458773 KB458773 TX458773 ADT458773 ANP458773 AXL458773 BHH458773 BRD458773 CAZ458773 CKV458773 CUR458773 DEN458773 DOJ458773 DYF458773 EIB458773 ERX458773 FBT458773 FLP458773 FVL458773 GFH458773 GPD458773 GYZ458773 HIV458773 HSR458773 ICN458773 IMJ458773 IWF458773 JGB458773 JPX458773 JZT458773 KJP458773 KTL458773 LDH458773 LND458773 LWZ458773 MGV458773 MQR458773 NAN458773 NKJ458773 NUF458773 OEB458773 ONX458773 OXT458773 PHP458773 PRL458773 QBH458773 QLD458773 QUZ458773 REV458773 ROR458773 RYN458773 SIJ458773 SSF458773 TCB458773 TLX458773 TVT458773 UFP458773 UPL458773 UZH458773 VJD458773 VSZ458773 WCV458773 WMR458773 WWN458773 AF524309 KB524309 TX524309 ADT524309 ANP524309 AXL524309 BHH524309 BRD524309 CAZ524309 CKV524309 CUR524309 DEN524309 DOJ524309 DYF524309 EIB524309 ERX524309 FBT524309 FLP524309 FVL524309 GFH524309 GPD524309 GYZ524309 HIV524309 HSR524309 ICN524309 IMJ524309 IWF524309 JGB524309 JPX524309 JZT524309 KJP524309 KTL524309 LDH524309 LND524309 LWZ524309 MGV524309 MQR524309 NAN524309 NKJ524309 NUF524309 OEB524309 ONX524309 OXT524309 PHP524309 PRL524309 QBH524309 QLD524309 QUZ524309 REV524309 ROR524309 RYN524309 SIJ524309 SSF524309 TCB524309 TLX524309 TVT524309 UFP524309 UPL524309 UZH524309 VJD524309 VSZ524309 WCV524309 WMR524309 WWN524309 AF589845 KB589845 TX589845 ADT589845 ANP589845 AXL589845 BHH589845 BRD589845 CAZ589845 CKV589845 CUR589845 DEN589845 DOJ589845 DYF589845 EIB589845 ERX589845 FBT589845 FLP589845 FVL589845 GFH589845 GPD589845 GYZ589845 HIV589845 HSR589845 ICN589845 IMJ589845 IWF589845 JGB589845 JPX589845 JZT589845 KJP589845 KTL589845 LDH589845 LND589845 LWZ589845 MGV589845 MQR589845 NAN589845 NKJ589845 NUF589845 OEB589845 ONX589845 OXT589845 PHP589845 PRL589845 QBH589845 QLD589845 QUZ589845 REV589845 ROR589845 RYN589845 SIJ589845 SSF589845 TCB589845 TLX589845 TVT589845 UFP589845 UPL589845 UZH589845 VJD589845 VSZ589845 WCV589845 WMR589845 WWN589845 AF655381 KB655381 TX655381 ADT655381 ANP655381 AXL655381 BHH655381 BRD655381 CAZ655381 CKV655381 CUR655381 DEN655381 DOJ655381 DYF655381 EIB655381 ERX655381 FBT655381 FLP655381 FVL655381 GFH655381 GPD655381 GYZ655381 HIV655381 HSR655381 ICN655381 IMJ655381 IWF655381 JGB655381 JPX655381 JZT655381 KJP655381 KTL655381 LDH655381 LND655381 LWZ655381 MGV655381 MQR655381 NAN655381 NKJ655381 NUF655381 OEB655381 ONX655381 OXT655381 PHP655381 PRL655381 QBH655381 QLD655381 QUZ655381 REV655381 ROR655381 RYN655381 SIJ655381 SSF655381 TCB655381 TLX655381 TVT655381 UFP655381 UPL655381 UZH655381 VJD655381 VSZ655381 WCV655381 WMR655381 WWN655381 AF720917 KB720917 TX720917 ADT720917 ANP720917 AXL720917 BHH720917 BRD720917 CAZ720917 CKV720917 CUR720917 DEN720917 DOJ720917 DYF720917 EIB720917 ERX720917 FBT720917 FLP720917 FVL720917 GFH720917 GPD720917 GYZ720917 HIV720917 HSR720917 ICN720917 IMJ720917 IWF720917 JGB720917 JPX720917 JZT720917 KJP720917 KTL720917 LDH720917 LND720917 LWZ720917 MGV720917 MQR720917 NAN720917 NKJ720917 NUF720917 OEB720917 ONX720917 OXT720917 PHP720917 PRL720917 QBH720917 QLD720917 QUZ720917 REV720917 ROR720917 RYN720917 SIJ720917 SSF720917 TCB720917 TLX720917 TVT720917 UFP720917 UPL720917 UZH720917 VJD720917 VSZ720917 WCV720917 WMR720917 WWN720917 AF786453 KB786453 TX786453 ADT786453 ANP786453 AXL786453 BHH786453 BRD786453 CAZ786453 CKV786453 CUR786453 DEN786453 DOJ786453 DYF786453 EIB786453 ERX786453 FBT786453 FLP786453 FVL786453 GFH786453 GPD786453 GYZ786453 HIV786453 HSR786453 ICN786453 IMJ786453 IWF786453 JGB786453 JPX786453 JZT786453 KJP786453 KTL786453 LDH786453 LND786453 LWZ786453 MGV786453 MQR786453 NAN786453 NKJ786453 NUF786453 OEB786453 ONX786453 OXT786453 PHP786453 PRL786453 QBH786453 QLD786453 QUZ786453 REV786453 ROR786453 RYN786453 SIJ786453 SSF786453 TCB786453 TLX786453 TVT786453 UFP786453 UPL786453 UZH786453 VJD786453 VSZ786453 WCV786453 WMR786453 WWN786453 AF851989 KB851989 TX851989 ADT851989 ANP851989 AXL851989 BHH851989 BRD851989 CAZ851989 CKV851989 CUR851989 DEN851989 DOJ851989 DYF851989 EIB851989 ERX851989 FBT851989 FLP851989 FVL851989 GFH851989 GPD851989 GYZ851989 HIV851989 HSR851989 ICN851989 IMJ851989 IWF851989 JGB851989 JPX851989 JZT851989 KJP851989 KTL851989 LDH851989 LND851989 LWZ851989 MGV851989 MQR851989 NAN851989 NKJ851989 NUF851989 OEB851989 ONX851989 OXT851989 PHP851989 PRL851989 QBH851989 QLD851989 QUZ851989 REV851989 ROR851989 RYN851989 SIJ851989 SSF851989 TCB851989 TLX851989 TVT851989 UFP851989 UPL851989 UZH851989 VJD851989 VSZ851989 WCV851989 WMR851989 WWN851989 AF917525 KB917525 TX917525 ADT917525 ANP917525 AXL917525 BHH917525 BRD917525 CAZ917525 CKV917525 CUR917525 DEN917525 DOJ917525 DYF917525 EIB917525 ERX917525 FBT917525 FLP917525 FVL917525 GFH917525 GPD917525 GYZ917525 HIV917525 HSR917525 ICN917525 IMJ917525 IWF917525 JGB917525 JPX917525 JZT917525 KJP917525 KTL917525 LDH917525 LND917525 LWZ917525 MGV917525 MQR917525 NAN917525 NKJ917525 NUF917525 OEB917525 ONX917525 OXT917525 PHP917525 PRL917525 QBH917525 QLD917525 QUZ917525 REV917525 ROR917525 RYN917525 SIJ917525 SSF917525 TCB917525 TLX917525 TVT917525 UFP917525 UPL917525 UZH917525 VJD917525 VSZ917525 WCV917525 WMR917525 WWN917525 AF983061 KB983061 TX983061 ADT983061 ANP983061 AXL983061 BHH983061 BRD983061 CAZ983061 CKV983061 CUR983061 DEN983061 DOJ983061 DYF983061 EIB983061 ERX983061 FBT983061 FLP983061 FVL983061 GFH983061 GPD983061 GYZ983061 HIV983061 HSR983061 ICN983061 IMJ983061 IWF983061 JGB983061 JPX983061 JZT983061 KJP983061 KTL983061 LDH983061 LND983061 LWZ983061 MGV983061 MQR983061 NAN983061 NKJ983061 NUF983061 OEB983061 ONX983061 OXT983061 PHP983061 PRL983061 QBH983061 QLD983061 QUZ983061 REV983061 ROR983061 RYN983061 SIJ983061 SSF983061 TCB983061 TLX983061 TVT983061 UFP983061 UPL983061 UZH983061 VJD983061 VSZ983061 WCV983061 WMR983061 WWN983061 AD23 JZ23 TV23 ADR23 ANN23 AXJ23 BHF23 BRB23 CAX23 CKT23 CUP23 DEL23 DOH23 DYD23 EHZ23 ERV23 FBR23 FLN23 FVJ23 GFF23 GPB23 GYX23 HIT23 HSP23 ICL23 IMH23 IWD23 JFZ23 JPV23 JZR23 KJN23 KTJ23 LDF23 LNB23 LWX23 MGT23 MQP23 NAL23 NKH23 NUD23 ODZ23 ONV23 OXR23 PHN23 PRJ23 QBF23 QLB23 QUX23 RET23 ROP23 RYL23 SIH23 SSD23 TBZ23 TLV23 TVR23 UFN23 UPJ23 UZF23 VJB23 VSX23 WCT23 WMP23 WWL23 AD65557 JZ65557 TV65557 ADR65557 ANN65557 AXJ65557 BHF65557 BRB65557 CAX65557 CKT65557 CUP65557 DEL65557 DOH65557 DYD65557 EHZ65557 ERV65557 FBR65557 FLN65557 FVJ65557 GFF65557 GPB65557 GYX65557 HIT65557 HSP65557 ICL65557 IMH65557 IWD65557 JFZ65557 JPV65557 JZR65557 KJN65557 KTJ65557 LDF65557 LNB65557 LWX65557 MGT65557 MQP65557 NAL65557 NKH65557 NUD65557 ODZ65557 ONV65557 OXR65557 PHN65557 PRJ65557 QBF65557 QLB65557 QUX65557 RET65557 ROP65557 RYL65557 SIH65557 SSD65557 TBZ65557 TLV65557 TVR65557 UFN65557 UPJ65557 UZF65557 VJB65557 VSX65557 WCT65557 WMP65557 WWL65557 AD131093 JZ131093 TV131093 ADR131093 ANN131093 AXJ131093 BHF131093 BRB131093 CAX131093 CKT131093 CUP131093 DEL131093 DOH131093 DYD131093 EHZ131093 ERV131093 FBR131093 FLN131093 FVJ131093 GFF131093 GPB131093 GYX131093 HIT131093 HSP131093 ICL131093 IMH131093 IWD131093 JFZ131093 JPV131093 JZR131093 KJN131093 KTJ131093 LDF131093 LNB131093 LWX131093 MGT131093 MQP131093 NAL131093 NKH131093 NUD131093 ODZ131093 ONV131093 OXR131093 PHN131093 PRJ131093 QBF131093 QLB131093 QUX131093 RET131093 ROP131093 RYL131093 SIH131093 SSD131093 TBZ131093 TLV131093 TVR131093 UFN131093 UPJ131093 UZF131093 VJB131093 VSX131093 WCT131093 WMP131093 WWL131093 AD196629 JZ196629 TV196629 ADR196629 ANN196629 AXJ196629 BHF196629 BRB196629 CAX196629 CKT196629 CUP196629 DEL196629 DOH196629 DYD196629 EHZ196629 ERV196629 FBR196629 FLN196629 FVJ196629 GFF196629 GPB196629 GYX196629 HIT196629 HSP196629 ICL196629 IMH196629 IWD196629 JFZ196629 JPV196629 JZR196629 KJN196629 KTJ196629 LDF196629 LNB196629 LWX196629 MGT196629 MQP196629 NAL196629 NKH196629 NUD196629 ODZ196629 ONV196629 OXR196629 PHN196629 PRJ196629 QBF196629 QLB196629 QUX196629 RET196629 ROP196629 RYL196629 SIH196629 SSD196629 TBZ196629 TLV196629 TVR196629 UFN196629 UPJ196629 UZF196629 VJB196629 VSX196629 WCT196629 WMP196629 WWL196629 AD262165 JZ262165 TV262165 ADR262165 ANN262165 AXJ262165 BHF262165 BRB262165 CAX262165 CKT262165 CUP262165 DEL262165 DOH262165 DYD262165 EHZ262165 ERV262165 FBR262165 FLN262165 FVJ262165 GFF262165 GPB262165 GYX262165 HIT262165 HSP262165 ICL262165 IMH262165 IWD262165 JFZ262165 JPV262165 JZR262165 KJN262165 KTJ262165 LDF262165 LNB262165 LWX262165 MGT262165 MQP262165 NAL262165 NKH262165 NUD262165 ODZ262165 ONV262165 OXR262165 PHN262165 PRJ262165 QBF262165 QLB262165 QUX262165 RET262165 ROP262165 RYL262165 SIH262165 SSD262165 TBZ262165 TLV262165 TVR262165 UFN262165 UPJ262165 UZF262165 VJB262165 VSX262165 WCT262165 WMP262165 WWL262165 AD327701 JZ327701 TV327701 ADR327701 ANN327701 AXJ327701 BHF327701 BRB327701 CAX327701 CKT327701 CUP327701 DEL327701 DOH327701 DYD327701 EHZ327701 ERV327701 FBR327701 FLN327701 FVJ327701 GFF327701 GPB327701 GYX327701 HIT327701 HSP327701 ICL327701 IMH327701 IWD327701 JFZ327701 JPV327701 JZR327701 KJN327701 KTJ327701 LDF327701 LNB327701 LWX327701 MGT327701 MQP327701 NAL327701 NKH327701 NUD327701 ODZ327701 ONV327701 OXR327701 PHN327701 PRJ327701 QBF327701 QLB327701 QUX327701 RET327701 ROP327701 RYL327701 SIH327701 SSD327701 TBZ327701 TLV327701 TVR327701 UFN327701 UPJ327701 UZF327701 VJB327701 VSX327701 WCT327701 WMP327701 WWL327701 AD393237 JZ393237 TV393237 ADR393237 ANN393237 AXJ393237 BHF393237 BRB393237 CAX393237 CKT393237 CUP393237 DEL393237 DOH393237 DYD393237 EHZ393237 ERV393237 FBR393237 FLN393237 FVJ393237 GFF393237 GPB393237 GYX393237 HIT393237 HSP393237 ICL393237 IMH393237 IWD393237 JFZ393237 JPV393237 JZR393237 KJN393237 KTJ393237 LDF393237 LNB393237 LWX393237 MGT393237 MQP393237 NAL393237 NKH393237 NUD393237 ODZ393237 ONV393237 OXR393237 PHN393237 PRJ393237 QBF393237 QLB393237 QUX393237 RET393237 ROP393237 RYL393237 SIH393237 SSD393237 TBZ393237 TLV393237 TVR393237 UFN393237 UPJ393237 UZF393237 VJB393237 VSX393237 WCT393237 WMP393237 WWL393237 AD458773 JZ458773 TV458773 ADR458773 ANN458773 AXJ458773 BHF458773 BRB458773 CAX458773 CKT458773 CUP458773 DEL458773 DOH458773 DYD458773 EHZ458773 ERV458773 FBR458773 FLN458773 FVJ458773 GFF458773 GPB458773 GYX458773 HIT458773 HSP458773 ICL458773 IMH458773 IWD458773 JFZ458773 JPV458773 JZR458773 KJN458773 KTJ458773 LDF458773 LNB458773 LWX458773 MGT458773 MQP458773 NAL458773 NKH458773 NUD458773 ODZ458773 ONV458773 OXR458773 PHN458773 PRJ458773 QBF458773 QLB458773 QUX458773 RET458773 ROP458773 RYL458773 SIH458773 SSD458773 TBZ458773 TLV458773 TVR458773 UFN458773 UPJ458773 UZF458773 VJB458773 VSX458773 WCT458773 WMP458773 WWL458773 AD524309 JZ524309 TV524309 ADR524309 ANN524309 AXJ524309 BHF524309 BRB524309 CAX524309 CKT524309 CUP524309 DEL524309 DOH524309 DYD524309 EHZ524309 ERV524309 FBR524309 FLN524309 FVJ524309 GFF524309 GPB524309 GYX524309 HIT524309 HSP524309 ICL524309 IMH524309 IWD524309 JFZ524309 JPV524309 JZR524309 KJN524309 KTJ524309 LDF524309 LNB524309 LWX524309 MGT524309 MQP524309 NAL524309 NKH524309 NUD524309 ODZ524309 ONV524309 OXR524309 PHN524309 PRJ524309 QBF524309 QLB524309 QUX524309 RET524309 ROP524309 RYL524309 SIH524309 SSD524309 TBZ524309 TLV524309 TVR524309 UFN524309 UPJ524309 UZF524309 VJB524309 VSX524309 WCT524309 WMP524309 WWL524309 AD589845 JZ589845 TV589845 ADR589845 ANN589845 AXJ589845 BHF589845 BRB589845 CAX589845 CKT589845 CUP589845 DEL589845 DOH589845 DYD589845 EHZ589845 ERV589845 FBR589845 FLN589845 FVJ589845 GFF589845 GPB589845 GYX589845 HIT589845 HSP589845 ICL589845 IMH589845 IWD589845 JFZ589845 JPV589845 JZR589845 KJN589845 KTJ589845 LDF589845 LNB589845 LWX589845 MGT589845 MQP589845 NAL589845 NKH589845 NUD589845 ODZ589845 ONV589845 OXR589845 PHN589845 PRJ589845 QBF589845 QLB589845 QUX589845 RET589845 ROP589845 RYL589845 SIH589845 SSD589845 TBZ589845 TLV589845 TVR589845 UFN589845 UPJ589845 UZF589845 VJB589845 VSX589845 WCT589845 WMP589845 WWL589845 AD655381 JZ655381 TV655381 ADR655381 ANN655381 AXJ655381 BHF655381 BRB655381 CAX655381 CKT655381 CUP655381 DEL655381 DOH655381 DYD655381 EHZ655381 ERV655381 FBR655381 FLN655381 FVJ655381 GFF655381 GPB655381 GYX655381 HIT655381 HSP655381 ICL655381 IMH655381 IWD655381 JFZ655381 JPV655381 JZR655381 KJN655381 KTJ655381 LDF655381 LNB655381 LWX655381 MGT655381 MQP655381 NAL655381 NKH655381 NUD655381 ODZ655381 ONV655381 OXR655381 PHN655381 PRJ655381 QBF655381 QLB655381 QUX655381 RET655381 ROP655381 RYL655381 SIH655381 SSD655381 TBZ655381 TLV655381 TVR655381 UFN655381 UPJ655381 UZF655381 VJB655381 VSX655381 WCT655381 WMP655381 WWL655381 AD720917 JZ720917 TV720917 ADR720917 ANN720917 AXJ720917 BHF720917 BRB720917 CAX720917 CKT720917 CUP720917 DEL720917 DOH720917 DYD720917 EHZ720917 ERV720917 FBR720917 FLN720917 FVJ720917 GFF720917 GPB720917 GYX720917 HIT720917 HSP720917 ICL720917 IMH720917 IWD720917 JFZ720917 JPV720917 JZR720917 KJN720917 KTJ720917 LDF720917 LNB720917 LWX720917 MGT720917 MQP720917 NAL720917 NKH720917 NUD720917 ODZ720917 ONV720917 OXR720917 PHN720917 PRJ720917 QBF720917 QLB720917 QUX720917 RET720917 ROP720917 RYL720917 SIH720917 SSD720917 TBZ720917 TLV720917 TVR720917 UFN720917 UPJ720917 UZF720917 VJB720917 VSX720917 WCT720917 WMP720917 WWL720917 AD786453 JZ786453 TV786453 ADR786453 ANN786453 AXJ786453 BHF786453 BRB786453 CAX786453 CKT786453 CUP786453 DEL786453 DOH786453 DYD786453 EHZ786453 ERV786453 FBR786453 FLN786453 FVJ786453 GFF786453 GPB786453 GYX786453 HIT786453 HSP786453 ICL786453 IMH786453 IWD786453 JFZ786453 JPV786453 JZR786453 KJN786453 KTJ786453 LDF786453 LNB786453 LWX786453 MGT786453 MQP786453 NAL786453 NKH786453 NUD786453 ODZ786453 ONV786453 OXR786453 PHN786453 PRJ786453 QBF786453 QLB786453 QUX786453 RET786453 ROP786453 RYL786453 SIH786453 SSD786453 TBZ786453 TLV786453 TVR786453 UFN786453 UPJ786453 UZF786453 VJB786453 VSX786453 WCT786453 WMP786453 WWL786453 AD851989 JZ851989 TV851989 ADR851989 ANN851989 AXJ851989 BHF851989 BRB851989 CAX851989 CKT851989 CUP851989 DEL851989 DOH851989 DYD851989 EHZ851989 ERV851989 FBR851989 FLN851989 FVJ851989 GFF851989 GPB851989 GYX851989 HIT851989 HSP851989 ICL851989 IMH851989 IWD851989 JFZ851989 JPV851989 JZR851989 KJN851989 KTJ851989 LDF851989 LNB851989 LWX851989 MGT851989 MQP851989 NAL851989 NKH851989 NUD851989 ODZ851989 ONV851989 OXR851989 PHN851989 PRJ851989 QBF851989 QLB851989 QUX851989 RET851989 ROP851989 RYL851989 SIH851989 SSD851989 TBZ851989 TLV851989 TVR851989 UFN851989 UPJ851989 UZF851989 VJB851989 VSX851989 WCT851989 WMP851989 WWL851989 AD917525 JZ917525 TV917525 ADR917525 ANN917525 AXJ917525 BHF917525 BRB917525 CAX917525 CKT917525 CUP917525 DEL917525 DOH917525 DYD917525 EHZ917525 ERV917525 FBR917525 FLN917525 FVJ917525 GFF917525 GPB917525 GYX917525 HIT917525 HSP917525 ICL917525 IMH917525 IWD917525 JFZ917525 JPV917525 JZR917525 KJN917525 KTJ917525 LDF917525 LNB917525 LWX917525 MGT917525 MQP917525 NAL917525 NKH917525 NUD917525 ODZ917525 ONV917525 OXR917525 PHN917525 PRJ917525 QBF917525 QLB917525 QUX917525 RET917525 ROP917525 RYL917525 SIH917525 SSD917525 TBZ917525 TLV917525 TVR917525 UFN917525 UPJ917525 UZF917525 VJB917525 VSX917525 WCT917525 WMP917525 WWL917525 AD983061 JZ983061 TV983061 ADR983061 ANN983061 AXJ983061 BHF983061 BRB983061 CAX983061 CKT983061 CUP983061 DEL983061 DOH983061 DYD983061 EHZ983061 ERV983061 FBR983061 FLN983061 FVJ983061 GFF983061 GPB983061 GYX983061 HIT983061 HSP983061 ICL983061 IMH983061 IWD983061 JFZ983061 JPV983061 JZR983061 KJN983061 KTJ983061 LDF983061 LNB983061 LWX983061 MGT983061 MQP983061 NAL983061 NKH983061 NUD983061 ODZ983061 ONV983061 OXR983061 PHN983061 PRJ983061 QBF983061 QLB983061 QUX983061 RET983061 ROP983061 RYL983061 SIH983061 SSD983061 TBZ983061 TLV983061 TVR983061 UFN983061 UPJ983061 UZF983061 VJB983061 VSX983061 WCT983061 WMP983061 WWL983061 AF46:AF47 KB46:KB47 TX46:TX47 ADT46:ADT47 ANP46:ANP47 AXL46:AXL47 BHH46:BHH47 BRD46:BRD47 CAZ46:CAZ47 CKV46:CKV47 CUR46:CUR47 DEN46:DEN47 DOJ46:DOJ47 DYF46:DYF47 EIB46:EIB47 ERX46:ERX47 FBT46:FBT47 FLP46:FLP47 FVL46:FVL47 GFH46:GFH47 GPD46:GPD47 GYZ46:GYZ47 HIV46:HIV47 HSR46:HSR47 ICN46:ICN47 IMJ46:IMJ47 IWF46:IWF47 JGB46:JGB47 JPX46:JPX47 JZT46:JZT47 KJP46:KJP47 KTL46:KTL47 LDH46:LDH47 LND46:LND47 LWZ46:LWZ47 MGV46:MGV47 MQR46:MQR47 NAN46:NAN47 NKJ46:NKJ47 NUF46:NUF47 OEB46:OEB47 ONX46:ONX47 OXT46:OXT47 PHP46:PHP47 PRL46:PRL47 QBH46:QBH47 QLD46:QLD47 QUZ46:QUZ47 REV46:REV47 ROR46:ROR47 RYN46:RYN47 SIJ46:SIJ47 SSF46:SSF47 TCB46:TCB47 TLX46:TLX47 TVT46:TVT47 UFP46:UFP47 UPL46:UPL47 UZH46:UZH47 VJD46:VJD47 VSZ46:VSZ47 WCV46:WCV47 WMR46:WMR47 WWN46:WWN47 AF65580:AF65581 KB65580:KB65581 TX65580:TX65581 ADT65580:ADT65581 ANP65580:ANP65581 AXL65580:AXL65581 BHH65580:BHH65581 BRD65580:BRD65581 CAZ65580:CAZ65581 CKV65580:CKV65581 CUR65580:CUR65581 DEN65580:DEN65581 DOJ65580:DOJ65581 DYF65580:DYF65581 EIB65580:EIB65581 ERX65580:ERX65581 FBT65580:FBT65581 FLP65580:FLP65581 FVL65580:FVL65581 GFH65580:GFH65581 GPD65580:GPD65581 GYZ65580:GYZ65581 HIV65580:HIV65581 HSR65580:HSR65581 ICN65580:ICN65581 IMJ65580:IMJ65581 IWF65580:IWF65581 JGB65580:JGB65581 JPX65580:JPX65581 JZT65580:JZT65581 KJP65580:KJP65581 KTL65580:KTL65581 LDH65580:LDH65581 LND65580:LND65581 LWZ65580:LWZ65581 MGV65580:MGV65581 MQR65580:MQR65581 NAN65580:NAN65581 NKJ65580:NKJ65581 NUF65580:NUF65581 OEB65580:OEB65581 ONX65580:ONX65581 OXT65580:OXT65581 PHP65580:PHP65581 PRL65580:PRL65581 QBH65580:QBH65581 QLD65580:QLD65581 QUZ65580:QUZ65581 REV65580:REV65581 ROR65580:ROR65581 RYN65580:RYN65581 SIJ65580:SIJ65581 SSF65580:SSF65581 TCB65580:TCB65581 TLX65580:TLX65581 TVT65580:TVT65581 UFP65580:UFP65581 UPL65580:UPL65581 UZH65580:UZH65581 VJD65580:VJD65581 VSZ65580:VSZ65581 WCV65580:WCV65581 WMR65580:WMR65581 WWN65580:WWN65581 AF131116:AF131117 KB131116:KB131117 TX131116:TX131117 ADT131116:ADT131117 ANP131116:ANP131117 AXL131116:AXL131117 BHH131116:BHH131117 BRD131116:BRD131117 CAZ131116:CAZ131117 CKV131116:CKV131117 CUR131116:CUR131117 DEN131116:DEN131117 DOJ131116:DOJ131117 DYF131116:DYF131117 EIB131116:EIB131117 ERX131116:ERX131117 FBT131116:FBT131117 FLP131116:FLP131117 FVL131116:FVL131117 GFH131116:GFH131117 GPD131116:GPD131117 GYZ131116:GYZ131117 HIV131116:HIV131117 HSR131116:HSR131117 ICN131116:ICN131117 IMJ131116:IMJ131117 IWF131116:IWF131117 JGB131116:JGB131117 JPX131116:JPX131117 JZT131116:JZT131117 KJP131116:KJP131117 KTL131116:KTL131117 LDH131116:LDH131117 LND131116:LND131117 LWZ131116:LWZ131117 MGV131116:MGV131117 MQR131116:MQR131117 NAN131116:NAN131117 NKJ131116:NKJ131117 NUF131116:NUF131117 OEB131116:OEB131117 ONX131116:ONX131117 OXT131116:OXT131117 PHP131116:PHP131117 PRL131116:PRL131117 QBH131116:QBH131117 QLD131116:QLD131117 QUZ131116:QUZ131117 REV131116:REV131117 ROR131116:ROR131117 RYN131116:RYN131117 SIJ131116:SIJ131117 SSF131116:SSF131117 TCB131116:TCB131117 TLX131116:TLX131117 TVT131116:TVT131117 UFP131116:UFP131117 UPL131116:UPL131117 UZH131116:UZH131117 VJD131116:VJD131117 VSZ131116:VSZ131117 WCV131116:WCV131117 WMR131116:WMR131117 WWN131116:WWN131117 AF196652:AF196653 KB196652:KB196653 TX196652:TX196653 ADT196652:ADT196653 ANP196652:ANP196653 AXL196652:AXL196653 BHH196652:BHH196653 BRD196652:BRD196653 CAZ196652:CAZ196653 CKV196652:CKV196653 CUR196652:CUR196653 DEN196652:DEN196653 DOJ196652:DOJ196653 DYF196652:DYF196653 EIB196652:EIB196653 ERX196652:ERX196653 FBT196652:FBT196653 FLP196652:FLP196653 FVL196652:FVL196653 GFH196652:GFH196653 GPD196652:GPD196653 GYZ196652:GYZ196653 HIV196652:HIV196653 HSR196652:HSR196653 ICN196652:ICN196653 IMJ196652:IMJ196653 IWF196652:IWF196653 JGB196652:JGB196653 JPX196652:JPX196653 JZT196652:JZT196653 KJP196652:KJP196653 KTL196652:KTL196653 LDH196652:LDH196653 LND196652:LND196653 LWZ196652:LWZ196653 MGV196652:MGV196653 MQR196652:MQR196653 NAN196652:NAN196653 NKJ196652:NKJ196653 NUF196652:NUF196653 OEB196652:OEB196653 ONX196652:ONX196653 OXT196652:OXT196653 PHP196652:PHP196653 PRL196652:PRL196653 QBH196652:QBH196653 QLD196652:QLD196653 QUZ196652:QUZ196653 REV196652:REV196653 ROR196652:ROR196653 RYN196652:RYN196653 SIJ196652:SIJ196653 SSF196652:SSF196653 TCB196652:TCB196653 TLX196652:TLX196653 TVT196652:TVT196653 UFP196652:UFP196653 UPL196652:UPL196653 UZH196652:UZH196653 VJD196652:VJD196653 VSZ196652:VSZ196653 WCV196652:WCV196653 WMR196652:WMR196653 WWN196652:WWN196653 AF262188:AF262189 KB262188:KB262189 TX262188:TX262189 ADT262188:ADT262189 ANP262188:ANP262189 AXL262188:AXL262189 BHH262188:BHH262189 BRD262188:BRD262189 CAZ262188:CAZ262189 CKV262188:CKV262189 CUR262188:CUR262189 DEN262188:DEN262189 DOJ262188:DOJ262189 DYF262188:DYF262189 EIB262188:EIB262189 ERX262188:ERX262189 FBT262188:FBT262189 FLP262188:FLP262189 FVL262188:FVL262189 GFH262188:GFH262189 GPD262188:GPD262189 GYZ262188:GYZ262189 HIV262188:HIV262189 HSR262188:HSR262189 ICN262188:ICN262189 IMJ262188:IMJ262189 IWF262188:IWF262189 JGB262188:JGB262189 JPX262188:JPX262189 JZT262188:JZT262189 KJP262188:KJP262189 KTL262188:KTL262189 LDH262188:LDH262189 LND262188:LND262189 LWZ262188:LWZ262189 MGV262188:MGV262189 MQR262188:MQR262189 NAN262188:NAN262189 NKJ262188:NKJ262189 NUF262188:NUF262189 OEB262188:OEB262189 ONX262188:ONX262189 OXT262188:OXT262189 PHP262188:PHP262189 PRL262188:PRL262189 QBH262188:QBH262189 QLD262188:QLD262189 QUZ262188:QUZ262189 REV262188:REV262189 ROR262188:ROR262189 RYN262188:RYN262189 SIJ262188:SIJ262189 SSF262188:SSF262189 TCB262188:TCB262189 TLX262188:TLX262189 TVT262188:TVT262189 UFP262188:UFP262189 UPL262188:UPL262189 UZH262188:UZH262189 VJD262188:VJD262189 VSZ262188:VSZ262189 WCV262188:WCV262189 WMR262188:WMR262189 WWN262188:WWN262189 AF327724:AF327725 KB327724:KB327725 TX327724:TX327725 ADT327724:ADT327725 ANP327724:ANP327725 AXL327724:AXL327725 BHH327724:BHH327725 BRD327724:BRD327725 CAZ327724:CAZ327725 CKV327724:CKV327725 CUR327724:CUR327725 DEN327724:DEN327725 DOJ327724:DOJ327725 DYF327724:DYF327725 EIB327724:EIB327725 ERX327724:ERX327725 FBT327724:FBT327725 FLP327724:FLP327725 FVL327724:FVL327725 GFH327724:GFH327725 GPD327724:GPD327725 GYZ327724:GYZ327725 HIV327724:HIV327725 HSR327724:HSR327725 ICN327724:ICN327725 IMJ327724:IMJ327725 IWF327724:IWF327725 JGB327724:JGB327725 JPX327724:JPX327725 JZT327724:JZT327725 KJP327724:KJP327725 KTL327724:KTL327725 LDH327724:LDH327725 LND327724:LND327725 LWZ327724:LWZ327725 MGV327724:MGV327725 MQR327724:MQR327725 NAN327724:NAN327725 NKJ327724:NKJ327725 NUF327724:NUF327725 OEB327724:OEB327725 ONX327724:ONX327725 OXT327724:OXT327725 PHP327724:PHP327725 PRL327724:PRL327725 QBH327724:QBH327725 QLD327724:QLD327725 QUZ327724:QUZ327725 REV327724:REV327725 ROR327724:ROR327725 RYN327724:RYN327725 SIJ327724:SIJ327725 SSF327724:SSF327725 TCB327724:TCB327725 TLX327724:TLX327725 TVT327724:TVT327725 UFP327724:UFP327725 UPL327724:UPL327725 UZH327724:UZH327725 VJD327724:VJD327725 VSZ327724:VSZ327725 WCV327724:WCV327725 WMR327724:WMR327725 WWN327724:WWN327725 AF393260:AF393261 KB393260:KB393261 TX393260:TX393261 ADT393260:ADT393261 ANP393260:ANP393261 AXL393260:AXL393261 BHH393260:BHH393261 BRD393260:BRD393261 CAZ393260:CAZ393261 CKV393260:CKV393261 CUR393260:CUR393261 DEN393260:DEN393261 DOJ393260:DOJ393261 DYF393260:DYF393261 EIB393260:EIB393261 ERX393260:ERX393261 FBT393260:FBT393261 FLP393260:FLP393261 FVL393260:FVL393261 GFH393260:GFH393261 GPD393260:GPD393261 GYZ393260:GYZ393261 HIV393260:HIV393261 HSR393260:HSR393261 ICN393260:ICN393261 IMJ393260:IMJ393261 IWF393260:IWF393261 JGB393260:JGB393261 JPX393260:JPX393261 JZT393260:JZT393261 KJP393260:KJP393261 KTL393260:KTL393261 LDH393260:LDH393261 LND393260:LND393261 LWZ393260:LWZ393261 MGV393260:MGV393261 MQR393260:MQR393261 NAN393260:NAN393261 NKJ393260:NKJ393261 NUF393260:NUF393261 OEB393260:OEB393261 ONX393260:ONX393261 OXT393260:OXT393261 PHP393260:PHP393261 PRL393260:PRL393261 QBH393260:QBH393261 QLD393260:QLD393261 QUZ393260:QUZ393261 REV393260:REV393261 ROR393260:ROR393261 RYN393260:RYN393261 SIJ393260:SIJ393261 SSF393260:SSF393261 TCB393260:TCB393261 TLX393260:TLX393261 TVT393260:TVT393261 UFP393260:UFP393261 UPL393260:UPL393261 UZH393260:UZH393261 VJD393260:VJD393261 VSZ393260:VSZ393261 WCV393260:WCV393261 WMR393260:WMR393261 WWN393260:WWN393261 AF458796:AF458797 KB458796:KB458797 TX458796:TX458797 ADT458796:ADT458797 ANP458796:ANP458797 AXL458796:AXL458797 BHH458796:BHH458797 BRD458796:BRD458797 CAZ458796:CAZ458797 CKV458796:CKV458797 CUR458796:CUR458797 DEN458796:DEN458797 DOJ458796:DOJ458797 DYF458796:DYF458797 EIB458796:EIB458797 ERX458796:ERX458797 FBT458796:FBT458797 FLP458796:FLP458797 FVL458796:FVL458797 GFH458796:GFH458797 GPD458796:GPD458797 GYZ458796:GYZ458797 HIV458796:HIV458797 HSR458796:HSR458797 ICN458796:ICN458797 IMJ458796:IMJ458797 IWF458796:IWF458797 JGB458796:JGB458797 JPX458796:JPX458797 JZT458796:JZT458797 KJP458796:KJP458797 KTL458796:KTL458797 LDH458796:LDH458797 LND458796:LND458797 LWZ458796:LWZ458797 MGV458796:MGV458797 MQR458796:MQR458797 NAN458796:NAN458797 NKJ458796:NKJ458797 NUF458796:NUF458797 OEB458796:OEB458797 ONX458796:ONX458797 OXT458796:OXT458797 PHP458796:PHP458797 PRL458796:PRL458797 QBH458796:QBH458797 QLD458796:QLD458797 QUZ458796:QUZ458797 REV458796:REV458797 ROR458796:ROR458797 RYN458796:RYN458797 SIJ458796:SIJ458797 SSF458796:SSF458797 TCB458796:TCB458797 TLX458796:TLX458797 TVT458796:TVT458797 UFP458796:UFP458797 UPL458796:UPL458797 UZH458796:UZH458797 VJD458796:VJD458797 VSZ458796:VSZ458797 WCV458796:WCV458797 WMR458796:WMR458797 WWN458796:WWN458797 AF524332:AF524333 KB524332:KB524333 TX524332:TX524333 ADT524332:ADT524333 ANP524332:ANP524333 AXL524332:AXL524333 BHH524332:BHH524333 BRD524332:BRD524333 CAZ524332:CAZ524333 CKV524332:CKV524333 CUR524332:CUR524333 DEN524332:DEN524333 DOJ524332:DOJ524333 DYF524332:DYF524333 EIB524332:EIB524333 ERX524332:ERX524333 FBT524332:FBT524333 FLP524332:FLP524333 FVL524332:FVL524333 GFH524332:GFH524333 GPD524332:GPD524333 GYZ524332:GYZ524333 HIV524332:HIV524333 HSR524332:HSR524333 ICN524332:ICN524333 IMJ524332:IMJ524333 IWF524332:IWF524333 JGB524332:JGB524333 JPX524332:JPX524333 JZT524332:JZT524333 KJP524332:KJP524333 KTL524332:KTL524333 LDH524332:LDH524333 LND524332:LND524333 LWZ524332:LWZ524333 MGV524332:MGV524333 MQR524332:MQR524333 NAN524332:NAN524333 NKJ524332:NKJ524333 NUF524332:NUF524333 OEB524332:OEB524333 ONX524332:ONX524333 OXT524332:OXT524333 PHP524332:PHP524333 PRL524332:PRL524333 QBH524332:QBH524333 QLD524332:QLD524333 QUZ524332:QUZ524333 REV524332:REV524333 ROR524332:ROR524333 RYN524332:RYN524333 SIJ524332:SIJ524333 SSF524332:SSF524333 TCB524332:TCB524333 TLX524332:TLX524333 TVT524332:TVT524333 UFP524332:UFP524333 UPL524332:UPL524333 UZH524332:UZH524333 VJD524332:VJD524333 VSZ524332:VSZ524333 WCV524332:WCV524333 WMR524332:WMR524333 WWN524332:WWN524333 AF589868:AF589869 KB589868:KB589869 TX589868:TX589869 ADT589868:ADT589869 ANP589868:ANP589869 AXL589868:AXL589869 BHH589868:BHH589869 BRD589868:BRD589869 CAZ589868:CAZ589869 CKV589868:CKV589869 CUR589868:CUR589869 DEN589868:DEN589869 DOJ589868:DOJ589869 DYF589868:DYF589869 EIB589868:EIB589869 ERX589868:ERX589869 FBT589868:FBT589869 FLP589868:FLP589869 FVL589868:FVL589869 GFH589868:GFH589869 GPD589868:GPD589869 GYZ589868:GYZ589869 HIV589868:HIV589869 HSR589868:HSR589869 ICN589868:ICN589869 IMJ589868:IMJ589869 IWF589868:IWF589869 JGB589868:JGB589869 JPX589868:JPX589869 JZT589868:JZT589869 KJP589868:KJP589869 KTL589868:KTL589869 LDH589868:LDH589869 LND589868:LND589869 LWZ589868:LWZ589869 MGV589868:MGV589869 MQR589868:MQR589869 NAN589868:NAN589869 NKJ589868:NKJ589869 NUF589868:NUF589869 OEB589868:OEB589869 ONX589868:ONX589869 OXT589868:OXT589869 PHP589868:PHP589869 PRL589868:PRL589869 QBH589868:QBH589869 QLD589868:QLD589869 QUZ589868:QUZ589869 REV589868:REV589869 ROR589868:ROR589869 RYN589868:RYN589869 SIJ589868:SIJ589869 SSF589868:SSF589869 TCB589868:TCB589869 TLX589868:TLX589869 TVT589868:TVT589869 UFP589868:UFP589869 UPL589868:UPL589869 UZH589868:UZH589869 VJD589868:VJD589869 VSZ589868:VSZ589869 WCV589868:WCV589869 WMR589868:WMR589869 WWN589868:WWN589869 AF655404:AF655405 KB655404:KB655405 TX655404:TX655405 ADT655404:ADT655405 ANP655404:ANP655405 AXL655404:AXL655405 BHH655404:BHH655405 BRD655404:BRD655405 CAZ655404:CAZ655405 CKV655404:CKV655405 CUR655404:CUR655405 DEN655404:DEN655405 DOJ655404:DOJ655405 DYF655404:DYF655405 EIB655404:EIB655405 ERX655404:ERX655405 FBT655404:FBT655405 FLP655404:FLP655405 FVL655404:FVL655405 GFH655404:GFH655405 GPD655404:GPD655405 GYZ655404:GYZ655405 HIV655404:HIV655405 HSR655404:HSR655405 ICN655404:ICN655405 IMJ655404:IMJ655405 IWF655404:IWF655405 JGB655404:JGB655405 JPX655404:JPX655405 JZT655404:JZT655405 KJP655404:KJP655405 KTL655404:KTL655405 LDH655404:LDH655405 LND655404:LND655405 LWZ655404:LWZ655405 MGV655404:MGV655405 MQR655404:MQR655405 NAN655404:NAN655405 NKJ655404:NKJ655405 NUF655404:NUF655405 OEB655404:OEB655405 ONX655404:ONX655405 OXT655404:OXT655405 PHP655404:PHP655405 PRL655404:PRL655405 QBH655404:QBH655405 QLD655404:QLD655405 QUZ655404:QUZ655405 REV655404:REV655405 ROR655404:ROR655405 RYN655404:RYN655405 SIJ655404:SIJ655405 SSF655404:SSF655405 TCB655404:TCB655405 TLX655404:TLX655405 TVT655404:TVT655405 UFP655404:UFP655405 UPL655404:UPL655405 UZH655404:UZH655405 VJD655404:VJD655405 VSZ655404:VSZ655405 WCV655404:WCV655405 WMR655404:WMR655405 WWN655404:WWN655405 AF720940:AF720941 KB720940:KB720941 TX720940:TX720941 ADT720940:ADT720941 ANP720940:ANP720941 AXL720940:AXL720941 BHH720940:BHH720941 BRD720940:BRD720941 CAZ720940:CAZ720941 CKV720940:CKV720941 CUR720940:CUR720941 DEN720940:DEN720941 DOJ720940:DOJ720941 DYF720940:DYF720941 EIB720940:EIB720941 ERX720940:ERX720941 FBT720940:FBT720941 FLP720940:FLP720941 FVL720940:FVL720941 GFH720940:GFH720941 GPD720940:GPD720941 GYZ720940:GYZ720941 HIV720940:HIV720941 HSR720940:HSR720941 ICN720940:ICN720941 IMJ720940:IMJ720941 IWF720940:IWF720941 JGB720940:JGB720941 JPX720940:JPX720941 JZT720940:JZT720941 KJP720940:KJP720941 KTL720940:KTL720941 LDH720940:LDH720941 LND720940:LND720941 LWZ720940:LWZ720941 MGV720940:MGV720941 MQR720940:MQR720941 NAN720940:NAN720941 NKJ720940:NKJ720941 NUF720940:NUF720941 OEB720940:OEB720941 ONX720940:ONX720941 OXT720940:OXT720941 PHP720940:PHP720941 PRL720940:PRL720941 QBH720940:QBH720941 QLD720940:QLD720941 QUZ720940:QUZ720941 REV720940:REV720941 ROR720940:ROR720941 RYN720940:RYN720941 SIJ720940:SIJ720941 SSF720940:SSF720941 TCB720940:TCB720941 TLX720940:TLX720941 TVT720940:TVT720941 UFP720940:UFP720941 UPL720940:UPL720941 UZH720940:UZH720941 VJD720940:VJD720941 VSZ720940:VSZ720941 WCV720940:WCV720941 WMR720940:WMR720941 WWN720940:WWN720941 AF786476:AF786477 KB786476:KB786477 TX786476:TX786477 ADT786476:ADT786477 ANP786476:ANP786477 AXL786476:AXL786477 BHH786476:BHH786477 BRD786476:BRD786477 CAZ786476:CAZ786477 CKV786476:CKV786477 CUR786476:CUR786477 DEN786476:DEN786477 DOJ786476:DOJ786477 DYF786476:DYF786477 EIB786476:EIB786477 ERX786476:ERX786477 FBT786476:FBT786477 FLP786476:FLP786477 FVL786476:FVL786477 GFH786476:GFH786477 GPD786476:GPD786477 GYZ786476:GYZ786477 HIV786476:HIV786477 HSR786476:HSR786477 ICN786476:ICN786477 IMJ786476:IMJ786477 IWF786476:IWF786477 JGB786476:JGB786477 JPX786476:JPX786477 JZT786476:JZT786477 KJP786476:KJP786477 KTL786476:KTL786477 LDH786476:LDH786477 LND786476:LND786477 LWZ786476:LWZ786477 MGV786476:MGV786477 MQR786476:MQR786477 NAN786476:NAN786477 NKJ786476:NKJ786477 NUF786476:NUF786477 OEB786476:OEB786477 ONX786476:ONX786477 OXT786476:OXT786477 PHP786476:PHP786477 PRL786476:PRL786477 QBH786476:QBH786477 QLD786476:QLD786477 QUZ786476:QUZ786477 REV786476:REV786477 ROR786476:ROR786477 RYN786476:RYN786477 SIJ786476:SIJ786477 SSF786476:SSF786477 TCB786476:TCB786477 TLX786476:TLX786477 TVT786476:TVT786477 UFP786476:UFP786477 UPL786476:UPL786477 UZH786476:UZH786477 VJD786476:VJD786477 VSZ786476:VSZ786477 WCV786476:WCV786477 WMR786476:WMR786477 WWN786476:WWN786477 AF852012:AF852013 KB852012:KB852013 TX852012:TX852013 ADT852012:ADT852013 ANP852012:ANP852013 AXL852012:AXL852013 BHH852012:BHH852013 BRD852012:BRD852013 CAZ852012:CAZ852013 CKV852012:CKV852013 CUR852012:CUR852013 DEN852012:DEN852013 DOJ852012:DOJ852013 DYF852012:DYF852013 EIB852012:EIB852013 ERX852012:ERX852013 FBT852012:FBT852013 FLP852012:FLP852013 FVL852012:FVL852013 GFH852012:GFH852013 GPD852012:GPD852013 GYZ852012:GYZ852013 HIV852012:HIV852013 HSR852012:HSR852013 ICN852012:ICN852013 IMJ852012:IMJ852013 IWF852012:IWF852013 JGB852012:JGB852013 JPX852012:JPX852013 JZT852012:JZT852013 KJP852012:KJP852013 KTL852012:KTL852013 LDH852012:LDH852013 LND852012:LND852013 LWZ852012:LWZ852013 MGV852012:MGV852013 MQR852012:MQR852013 NAN852012:NAN852013 NKJ852012:NKJ852013 NUF852012:NUF852013 OEB852012:OEB852013 ONX852012:ONX852013 OXT852012:OXT852013 PHP852012:PHP852013 PRL852012:PRL852013 QBH852012:QBH852013 QLD852012:QLD852013 QUZ852012:QUZ852013 REV852012:REV852013 ROR852012:ROR852013 RYN852012:RYN852013 SIJ852012:SIJ852013 SSF852012:SSF852013 TCB852012:TCB852013 TLX852012:TLX852013 TVT852012:TVT852013 UFP852012:UFP852013 UPL852012:UPL852013 UZH852012:UZH852013 VJD852012:VJD852013 VSZ852012:VSZ852013 WCV852012:WCV852013 WMR852012:WMR852013 WWN852012:WWN852013 AF917548:AF917549 KB917548:KB917549 TX917548:TX917549 ADT917548:ADT917549 ANP917548:ANP917549 AXL917548:AXL917549 BHH917548:BHH917549 BRD917548:BRD917549 CAZ917548:CAZ917549 CKV917548:CKV917549 CUR917548:CUR917549 DEN917548:DEN917549 DOJ917548:DOJ917549 DYF917548:DYF917549 EIB917548:EIB917549 ERX917548:ERX917549 FBT917548:FBT917549 FLP917548:FLP917549 FVL917548:FVL917549 GFH917548:GFH917549 GPD917548:GPD917549 GYZ917548:GYZ917549 HIV917548:HIV917549 HSR917548:HSR917549 ICN917548:ICN917549 IMJ917548:IMJ917549 IWF917548:IWF917549 JGB917548:JGB917549 JPX917548:JPX917549 JZT917548:JZT917549 KJP917548:KJP917549 KTL917548:KTL917549 LDH917548:LDH917549 LND917548:LND917549 LWZ917548:LWZ917549 MGV917548:MGV917549 MQR917548:MQR917549 NAN917548:NAN917549 NKJ917548:NKJ917549 NUF917548:NUF917549 OEB917548:OEB917549 ONX917548:ONX917549 OXT917548:OXT917549 PHP917548:PHP917549 PRL917548:PRL917549 QBH917548:QBH917549 QLD917548:QLD917549 QUZ917548:QUZ917549 REV917548:REV917549 ROR917548:ROR917549 RYN917548:RYN917549 SIJ917548:SIJ917549 SSF917548:SSF917549 TCB917548:TCB917549 TLX917548:TLX917549 TVT917548:TVT917549 UFP917548:UFP917549 UPL917548:UPL917549 UZH917548:UZH917549 VJD917548:VJD917549 VSZ917548:VSZ917549 WCV917548:WCV917549 WMR917548:WMR917549 WWN917548:WWN917549 AF983084:AF983085 KB983084:KB983085 TX983084:TX983085 ADT983084:ADT983085 ANP983084:ANP983085 AXL983084:AXL983085 BHH983084:BHH983085 BRD983084:BRD983085 CAZ983084:CAZ983085 CKV983084:CKV983085 CUR983084:CUR983085 DEN983084:DEN983085 DOJ983084:DOJ983085 DYF983084:DYF983085 EIB983084:EIB983085 ERX983084:ERX983085 FBT983084:FBT983085 FLP983084:FLP983085 FVL983084:FVL983085 GFH983084:GFH983085 GPD983084:GPD983085 GYZ983084:GYZ983085 HIV983084:HIV983085 HSR983084:HSR983085 ICN983084:ICN983085 IMJ983084:IMJ983085 IWF983084:IWF983085 JGB983084:JGB983085 JPX983084:JPX983085 JZT983084:JZT983085 KJP983084:KJP983085 KTL983084:KTL983085 LDH983084:LDH983085 LND983084:LND983085 LWZ983084:LWZ983085 MGV983084:MGV983085 MQR983084:MQR983085 NAN983084:NAN983085 NKJ983084:NKJ983085 NUF983084:NUF983085 OEB983084:OEB983085 ONX983084:ONX983085 OXT983084:OXT983085 PHP983084:PHP983085 PRL983084:PRL983085 QBH983084:QBH983085 QLD983084:QLD983085 QUZ983084:QUZ983085 REV983084:REV983085 ROR983084:ROR983085 RYN983084:RYN983085 SIJ983084:SIJ983085 SSF983084:SSF983085 TCB983084:TCB983085 TLX983084:TLX983085 TVT983084:TVT983085 UFP983084:UFP983085 UPL983084:UPL983085 UZH983084:UZH983085 VJD983084:VJD983085 VSZ983084:VSZ983085 WCV983084:WCV983085 WMR983084:WMR983085 WWN983084:WWN983085 AF30 KB30 TX30 ADT30 ANP30 AXL30 BHH30 BRD30 CAZ30 CKV30 CUR30 DEN30 DOJ30 DYF30 EIB30 ERX30 FBT30 FLP30 FVL30 GFH30 GPD30 GYZ30 HIV30 HSR30 ICN30 IMJ30 IWF30 JGB30 JPX30 JZT30 KJP30 KTL30 LDH30 LND30 LWZ30 MGV30 MQR30 NAN30 NKJ30 NUF30 OEB30 ONX30 OXT30 PHP30 PRL30 QBH30 QLD30 QUZ30 REV30 ROR30 RYN30 SIJ30 SSF30 TCB30 TLX30 TVT30 UFP30 UPL30 UZH30 VJD30 VSZ30 WCV30 WMR30 WWN30 AF65564 KB65564 TX65564 ADT65564 ANP65564 AXL65564 BHH65564 BRD65564 CAZ65564 CKV65564 CUR65564 DEN65564 DOJ65564 DYF65564 EIB65564 ERX65564 FBT65564 FLP65564 FVL65564 GFH65564 GPD65564 GYZ65564 HIV65564 HSR65564 ICN65564 IMJ65564 IWF65564 JGB65564 JPX65564 JZT65564 KJP65564 KTL65564 LDH65564 LND65564 LWZ65564 MGV65564 MQR65564 NAN65564 NKJ65564 NUF65564 OEB65564 ONX65564 OXT65564 PHP65564 PRL65564 QBH65564 QLD65564 QUZ65564 REV65564 ROR65564 RYN65564 SIJ65564 SSF65564 TCB65564 TLX65564 TVT65564 UFP65564 UPL65564 UZH65564 VJD65564 VSZ65564 WCV65564 WMR65564 WWN65564 AF131100 KB131100 TX131100 ADT131100 ANP131100 AXL131100 BHH131100 BRD131100 CAZ131100 CKV131100 CUR131100 DEN131100 DOJ131100 DYF131100 EIB131100 ERX131100 FBT131100 FLP131100 FVL131100 GFH131100 GPD131100 GYZ131100 HIV131100 HSR131100 ICN131100 IMJ131100 IWF131100 JGB131100 JPX131100 JZT131100 KJP131100 KTL131100 LDH131100 LND131100 LWZ131100 MGV131100 MQR131100 NAN131100 NKJ131100 NUF131100 OEB131100 ONX131100 OXT131100 PHP131100 PRL131100 QBH131100 QLD131100 QUZ131100 REV131100 ROR131100 RYN131100 SIJ131100 SSF131100 TCB131100 TLX131100 TVT131100 UFP131100 UPL131100 UZH131100 VJD131100 VSZ131100 WCV131100 WMR131100 WWN131100 AF196636 KB196636 TX196636 ADT196636 ANP196636 AXL196636 BHH196636 BRD196636 CAZ196636 CKV196636 CUR196636 DEN196636 DOJ196636 DYF196636 EIB196636 ERX196636 FBT196636 FLP196636 FVL196636 GFH196636 GPD196636 GYZ196636 HIV196636 HSR196636 ICN196636 IMJ196636 IWF196636 JGB196636 JPX196636 JZT196636 KJP196636 KTL196636 LDH196636 LND196636 LWZ196636 MGV196636 MQR196636 NAN196636 NKJ196636 NUF196636 OEB196636 ONX196636 OXT196636 PHP196636 PRL196636 QBH196636 QLD196636 QUZ196636 REV196636 ROR196636 RYN196636 SIJ196636 SSF196636 TCB196636 TLX196636 TVT196636 UFP196636 UPL196636 UZH196636 VJD196636 VSZ196636 WCV196636 WMR196636 WWN196636 AF262172 KB262172 TX262172 ADT262172 ANP262172 AXL262172 BHH262172 BRD262172 CAZ262172 CKV262172 CUR262172 DEN262172 DOJ262172 DYF262172 EIB262172 ERX262172 FBT262172 FLP262172 FVL262172 GFH262172 GPD262172 GYZ262172 HIV262172 HSR262172 ICN262172 IMJ262172 IWF262172 JGB262172 JPX262172 JZT262172 KJP262172 KTL262172 LDH262172 LND262172 LWZ262172 MGV262172 MQR262172 NAN262172 NKJ262172 NUF262172 OEB262172 ONX262172 OXT262172 PHP262172 PRL262172 QBH262172 QLD262172 QUZ262172 REV262172 ROR262172 RYN262172 SIJ262172 SSF262172 TCB262172 TLX262172 TVT262172 UFP262172 UPL262172 UZH262172 VJD262172 VSZ262172 WCV262172 WMR262172 WWN262172 AF327708 KB327708 TX327708 ADT327708 ANP327708 AXL327708 BHH327708 BRD327708 CAZ327708 CKV327708 CUR327708 DEN327708 DOJ327708 DYF327708 EIB327708 ERX327708 FBT327708 FLP327708 FVL327708 GFH327708 GPD327708 GYZ327708 HIV327708 HSR327708 ICN327708 IMJ327708 IWF327708 JGB327708 JPX327708 JZT327708 KJP327708 KTL327708 LDH327708 LND327708 LWZ327708 MGV327708 MQR327708 NAN327708 NKJ327708 NUF327708 OEB327708 ONX327708 OXT327708 PHP327708 PRL327708 QBH327708 QLD327708 QUZ327708 REV327708 ROR327708 RYN327708 SIJ327708 SSF327708 TCB327708 TLX327708 TVT327708 UFP327708 UPL327708 UZH327708 VJD327708 VSZ327708 WCV327708 WMR327708 WWN327708 AF393244 KB393244 TX393244 ADT393244 ANP393244 AXL393244 BHH393244 BRD393244 CAZ393244 CKV393244 CUR393244 DEN393244 DOJ393244 DYF393244 EIB393244 ERX393244 FBT393244 FLP393244 FVL393244 GFH393244 GPD393244 GYZ393244 HIV393244 HSR393244 ICN393244 IMJ393244 IWF393244 JGB393244 JPX393244 JZT393244 KJP393244 KTL393244 LDH393244 LND393244 LWZ393244 MGV393244 MQR393244 NAN393244 NKJ393244 NUF393244 OEB393244 ONX393244 OXT393244 PHP393244 PRL393244 QBH393244 QLD393244 QUZ393244 REV393244 ROR393244 RYN393244 SIJ393244 SSF393244 TCB393244 TLX393244 TVT393244 UFP393244 UPL393244 UZH393244 VJD393244 VSZ393244 WCV393244 WMR393244 WWN393244 AF458780 KB458780 TX458780 ADT458780 ANP458780 AXL458780 BHH458780 BRD458780 CAZ458780 CKV458780 CUR458780 DEN458780 DOJ458780 DYF458780 EIB458780 ERX458780 FBT458780 FLP458780 FVL458780 GFH458780 GPD458780 GYZ458780 HIV458780 HSR458780 ICN458780 IMJ458780 IWF458780 JGB458780 JPX458780 JZT458780 KJP458780 KTL458780 LDH458780 LND458780 LWZ458780 MGV458780 MQR458780 NAN458780 NKJ458780 NUF458780 OEB458780 ONX458780 OXT458780 PHP458780 PRL458780 QBH458780 QLD458780 QUZ458780 REV458780 ROR458780 RYN458780 SIJ458780 SSF458780 TCB458780 TLX458780 TVT458780 UFP458780 UPL458780 UZH458780 VJD458780 VSZ458780 WCV458780 WMR458780 WWN458780 AF524316 KB524316 TX524316 ADT524316 ANP524316 AXL524316 BHH524316 BRD524316 CAZ524316 CKV524316 CUR524316 DEN524316 DOJ524316 DYF524316 EIB524316 ERX524316 FBT524316 FLP524316 FVL524316 GFH524316 GPD524316 GYZ524316 HIV524316 HSR524316 ICN524316 IMJ524316 IWF524316 JGB524316 JPX524316 JZT524316 KJP524316 KTL524316 LDH524316 LND524316 LWZ524316 MGV524316 MQR524316 NAN524316 NKJ524316 NUF524316 OEB524316 ONX524316 OXT524316 PHP524316 PRL524316 QBH524316 QLD524316 QUZ524316 REV524316 ROR524316 RYN524316 SIJ524316 SSF524316 TCB524316 TLX524316 TVT524316 UFP524316 UPL524316 UZH524316 VJD524316 VSZ524316 WCV524316 WMR524316 WWN524316 AF589852 KB589852 TX589852 ADT589852 ANP589852 AXL589852 BHH589852 BRD589852 CAZ589852 CKV589852 CUR589852 DEN589852 DOJ589852 DYF589852 EIB589852 ERX589852 FBT589852 FLP589852 FVL589852 GFH589852 GPD589852 GYZ589852 HIV589852 HSR589852 ICN589852 IMJ589852 IWF589852 JGB589852 JPX589852 JZT589852 KJP589852 KTL589852 LDH589852 LND589852 LWZ589852 MGV589852 MQR589852 NAN589852 NKJ589852 NUF589852 OEB589852 ONX589852 OXT589852 PHP589852 PRL589852 QBH589852 QLD589852 QUZ589852 REV589852 ROR589852 RYN589852 SIJ589852 SSF589852 TCB589852 TLX589852 TVT589852 UFP589852 UPL589852 UZH589852 VJD589852 VSZ589852 WCV589852 WMR589852 WWN589852 AF655388 KB655388 TX655388 ADT655388 ANP655388 AXL655388 BHH655388 BRD655388 CAZ655388 CKV655388 CUR655388 DEN655388 DOJ655388 DYF655388 EIB655388 ERX655388 FBT655388 FLP655388 FVL655388 GFH655388 GPD655388 GYZ655388 HIV655388 HSR655388 ICN655388 IMJ655388 IWF655388 JGB655388 JPX655388 JZT655388 KJP655388 KTL655388 LDH655388 LND655388 LWZ655388 MGV655388 MQR655388 NAN655388 NKJ655388 NUF655388 OEB655388 ONX655388 OXT655388 PHP655388 PRL655388 QBH655388 QLD655388 QUZ655388 REV655388 ROR655388 RYN655388 SIJ655388 SSF655388 TCB655388 TLX655388 TVT655388 UFP655388 UPL655388 UZH655388 VJD655388 VSZ655388 WCV655388 WMR655388 WWN655388 AF720924 KB720924 TX720924 ADT720924 ANP720924 AXL720924 BHH720924 BRD720924 CAZ720924 CKV720924 CUR720924 DEN720924 DOJ720924 DYF720924 EIB720924 ERX720924 FBT720924 FLP720924 FVL720924 GFH720924 GPD720924 GYZ720924 HIV720924 HSR720924 ICN720924 IMJ720924 IWF720924 JGB720924 JPX720924 JZT720924 KJP720924 KTL720924 LDH720924 LND720924 LWZ720924 MGV720924 MQR720924 NAN720924 NKJ720924 NUF720924 OEB720924 ONX720924 OXT720924 PHP720924 PRL720924 QBH720924 QLD720924 QUZ720924 REV720924 ROR720924 RYN720924 SIJ720924 SSF720924 TCB720924 TLX720924 TVT720924 UFP720924 UPL720924 UZH720924 VJD720924 VSZ720924 WCV720924 WMR720924 WWN720924 AF786460 KB786460 TX786460 ADT786460 ANP786460 AXL786460 BHH786460 BRD786460 CAZ786460 CKV786460 CUR786460 DEN786460 DOJ786460 DYF786460 EIB786460 ERX786460 FBT786460 FLP786460 FVL786460 GFH786460 GPD786460 GYZ786460 HIV786460 HSR786460 ICN786460 IMJ786460 IWF786460 JGB786460 JPX786460 JZT786460 KJP786460 KTL786460 LDH786460 LND786460 LWZ786460 MGV786460 MQR786460 NAN786460 NKJ786460 NUF786460 OEB786460 ONX786460 OXT786460 PHP786460 PRL786460 QBH786460 QLD786460 QUZ786460 REV786460 ROR786460 RYN786460 SIJ786460 SSF786460 TCB786460 TLX786460 TVT786460 UFP786460 UPL786460 UZH786460 VJD786460 VSZ786460 WCV786460 WMR786460 WWN786460 AF851996 KB851996 TX851996 ADT851996 ANP851996 AXL851996 BHH851996 BRD851996 CAZ851996 CKV851996 CUR851996 DEN851996 DOJ851996 DYF851996 EIB851996 ERX851996 FBT851996 FLP851996 FVL851996 GFH851996 GPD851996 GYZ851996 HIV851996 HSR851996 ICN851996 IMJ851996 IWF851996 JGB851996 JPX851996 JZT851996 KJP851996 KTL851996 LDH851996 LND851996 LWZ851996 MGV851996 MQR851996 NAN851996 NKJ851996 NUF851996 OEB851996 ONX851996 OXT851996 PHP851996 PRL851996 QBH851996 QLD851996 QUZ851996 REV851996 ROR851996 RYN851996 SIJ851996 SSF851996 TCB851996 TLX851996 TVT851996 UFP851996 UPL851996 UZH851996 VJD851996 VSZ851996 WCV851996 WMR851996 WWN851996 AF917532 KB917532 TX917532 ADT917532 ANP917532 AXL917532 BHH917532 BRD917532 CAZ917532 CKV917532 CUR917532 DEN917532 DOJ917532 DYF917532 EIB917532 ERX917532 FBT917532 FLP917532 FVL917532 GFH917532 GPD917532 GYZ917532 HIV917532 HSR917532 ICN917532 IMJ917532 IWF917532 JGB917532 JPX917532 JZT917532 KJP917532 KTL917532 LDH917532 LND917532 LWZ917532 MGV917532 MQR917532 NAN917532 NKJ917532 NUF917532 OEB917532 ONX917532 OXT917532 PHP917532 PRL917532 QBH917532 QLD917532 QUZ917532 REV917532 ROR917532 RYN917532 SIJ917532 SSF917532 TCB917532 TLX917532 TVT917532 UFP917532 UPL917532 UZH917532 VJD917532 VSZ917532 WCV917532 WMR917532 WWN917532 AF983068 KB983068 TX983068 ADT983068 ANP983068 AXL983068 BHH983068 BRD983068 CAZ983068 CKV983068 CUR983068 DEN983068 DOJ983068 DYF983068 EIB983068 ERX983068 FBT983068 FLP983068 FVL983068 GFH983068 GPD983068 GYZ983068 HIV983068 HSR983068 ICN983068 IMJ983068 IWF983068 JGB983068 JPX983068 JZT983068 KJP983068 KTL983068 LDH983068 LND983068 LWZ983068 MGV983068 MQR983068 NAN983068 NKJ983068 NUF983068 OEB983068 ONX983068 OXT983068 PHP983068 PRL983068 QBH983068 QLD983068 QUZ983068 REV983068 ROR983068 RYN983068 SIJ983068 SSF983068 TCB983068 TLX983068 TVT983068 UFP983068 UPL983068 UZH983068 VJD983068 VSZ983068 WCV983068 WMR983068 WWN983068 AF42 KB42 TX42 ADT42 ANP42 AXL42 BHH42 BRD42 CAZ42 CKV42 CUR42 DEN42 DOJ42 DYF42 EIB42 ERX42 FBT42 FLP42 FVL42 GFH42 GPD42 GYZ42 HIV42 HSR42 ICN42 IMJ42 IWF42 JGB42 JPX42 JZT42 KJP42 KTL42 LDH42 LND42 LWZ42 MGV42 MQR42 NAN42 NKJ42 NUF42 OEB42 ONX42 OXT42 PHP42 PRL42 QBH42 QLD42 QUZ42 REV42 ROR42 RYN42 SIJ42 SSF42 TCB42 TLX42 TVT42 UFP42 UPL42 UZH42 VJD42 VSZ42 WCV42 WMR42 WWN42 AF65576 KB65576 TX65576 ADT65576 ANP65576 AXL65576 BHH65576 BRD65576 CAZ65576 CKV65576 CUR65576 DEN65576 DOJ65576 DYF65576 EIB65576 ERX65576 FBT65576 FLP65576 FVL65576 GFH65576 GPD65576 GYZ65576 HIV65576 HSR65576 ICN65576 IMJ65576 IWF65576 JGB65576 JPX65576 JZT65576 KJP65576 KTL65576 LDH65576 LND65576 LWZ65576 MGV65576 MQR65576 NAN65576 NKJ65576 NUF65576 OEB65576 ONX65576 OXT65576 PHP65576 PRL65576 QBH65576 QLD65576 QUZ65576 REV65576 ROR65576 RYN65576 SIJ65576 SSF65576 TCB65576 TLX65576 TVT65576 UFP65576 UPL65576 UZH65576 VJD65576 VSZ65576 WCV65576 WMR65576 WWN65576 AF131112 KB131112 TX131112 ADT131112 ANP131112 AXL131112 BHH131112 BRD131112 CAZ131112 CKV131112 CUR131112 DEN131112 DOJ131112 DYF131112 EIB131112 ERX131112 FBT131112 FLP131112 FVL131112 GFH131112 GPD131112 GYZ131112 HIV131112 HSR131112 ICN131112 IMJ131112 IWF131112 JGB131112 JPX131112 JZT131112 KJP131112 KTL131112 LDH131112 LND131112 LWZ131112 MGV131112 MQR131112 NAN131112 NKJ131112 NUF131112 OEB131112 ONX131112 OXT131112 PHP131112 PRL131112 QBH131112 QLD131112 QUZ131112 REV131112 ROR131112 RYN131112 SIJ131112 SSF131112 TCB131112 TLX131112 TVT131112 UFP131112 UPL131112 UZH131112 VJD131112 VSZ131112 WCV131112 WMR131112 WWN131112 AF196648 KB196648 TX196648 ADT196648 ANP196648 AXL196648 BHH196648 BRD196648 CAZ196648 CKV196648 CUR196648 DEN196648 DOJ196648 DYF196648 EIB196648 ERX196648 FBT196648 FLP196648 FVL196648 GFH196648 GPD196648 GYZ196648 HIV196648 HSR196648 ICN196648 IMJ196648 IWF196648 JGB196648 JPX196648 JZT196648 KJP196648 KTL196648 LDH196648 LND196648 LWZ196648 MGV196648 MQR196648 NAN196648 NKJ196648 NUF196648 OEB196648 ONX196648 OXT196648 PHP196648 PRL196648 QBH196648 QLD196648 QUZ196648 REV196648 ROR196648 RYN196648 SIJ196648 SSF196648 TCB196648 TLX196648 TVT196648 UFP196648 UPL196648 UZH196648 VJD196648 VSZ196648 WCV196648 WMR196648 WWN196648 AF262184 KB262184 TX262184 ADT262184 ANP262184 AXL262184 BHH262184 BRD262184 CAZ262184 CKV262184 CUR262184 DEN262184 DOJ262184 DYF262184 EIB262184 ERX262184 FBT262184 FLP262184 FVL262184 GFH262184 GPD262184 GYZ262184 HIV262184 HSR262184 ICN262184 IMJ262184 IWF262184 JGB262184 JPX262184 JZT262184 KJP262184 KTL262184 LDH262184 LND262184 LWZ262184 MGV262184 MQR262184 NAN262184 NKJ262184 NUF262184 OEB262184 ONX262184 OXT262184 PHP262184 PRL262184 QBH262184 QLD262184 QUZ262184 REV262184 ROR262184 RYN262184 SIJ262184 SSF262184 TCB262184 TLX262184 TVT262184 UFP262184 UPL262184 UZH262184 VJD262184 VSZ262184 WCV262184 WMR262184 WWN262184 AF327720 KB327720 TX327720 ADT327720 ANP327720 AXL327720 BHH327720 BRD327720 CAZ327720 CKV327720 CUR327720 DEN327720 DOJ327720 DYF327720 EIB327720 ERX327720 FBT327720 FLP327720 FVL327720 GFH327720 GPD327720 GYZ327720 HIV327720 HSR327720 ICN327720 IMJ327720 IWF327720 JGB327720 JPX327720 JZT327720 KJP327720 KTL327720 LDH327720 LND327720 LWZ327720 MGV327720 MQR327720 NAN327720 NKJ327720 NUF327720 OEB327720 ONX327720 OXT327720 PHP327720 PRL327720 QBH327720 QLD327720 QUZ327720 REV327720 ROR327720 RYN327720 SIJ327720 SSF327720 TCB327720 TLX327720 TVT327720 UFP327720 UPL327720 UZH327720 VJD327720 VSZ327720 WCV327720 WMR327720 WWN327720 AF393256 KB393256 TX393256 ADT393256 ANP393256 AXL393256 BHH393256 BRD393256 CAZ393256 CKV393256 CUR393256 DEN393256 DOJ393256 DYF393256 EIB393256 ERX393256 FBT393256 FLP393256 FVL393256 GFH393256 GPD393256 GYZ393256 HIV393256 HSR393256 ICN393256 IMJ393256 IWF393256 JGB393256 JPX393256 JZT393256 KJP393256 KTL393256 LDH393256 LND393256 LWZ393256 MGV393256 MQR393256 NAN393256 NKJ393256 NUF393256 OEB393256 ONX393256 OXT393256 PHP393256 PRL393256 QBH393256 QLD393256 QUZ393256 REV393256 ROR393256 RYN393256 SIJ393256 SSF393256 TCB393256 TLX393256 TVT393256 UFP393256 UPL393256 UZH393256 VJD393256 VSZ393256 WCV393256 WMR393256 WWN393256 AF458792 KB458792 TX458792 ADT458792 ANP458792 AXL458792 BHH458792 BRD458792 CAZ458792 CKV458792 CUR458792 DEN458792 DOJ458792 DYF458792 EIB458792 ERX458792 FBT458792 FLP458792 FVL458792 GFH458792 GPD458792 GYZ458792 HIV458792 HSR458792 ICN458792 IMJ458792 IWF458792 JGB458792 JPX458792 JZT458792 KJP458792 KTL458792 LDH458792 LND458792 LWZ458792 MGV458792 MQR458792 NAN458792 NKJ458792 NUF458792 OEB458792 ONX458792 OXT458792 PHP458792 PRL458792 QBH458792 QLD458792 QUZ458792 REV458792 ROR458792 RYN458792 SIJ458792 SSF458792 TCB458792 TLX458792 TVT458792 UFP458792 UPL458792 UZH458792 VJD458792 VSZ458792 WCV458792 WMR458792 WWN458792 AF524328 KB524328 TX524328 ADT524328 ANP524328 AXL524328 BHH524328 BRD524328 CAZ524328 CKV524328 CUR524328 DEN524328 DOJ524328 DYF524328 EIB524328 ERX524328 FBT524328 FLP524328 FVL524328 GFH524328 GPD524328 GYZ524328 HIV524328 HSR524328 ICN524328 IMJ524328 IWF524328 JGB524328 JPX524328 JZT524328 KJP524328 KTL524328 LDH524328 LND524328 LWZ524328 MGV524328 MQR524328 NAN524328 NKJ524328 NUF524328 OEB524328 ONX524328 OXT524328 PHP524328 PRL524328 QBH524328 QLD524328 QUZ524328 REV524328 ROR524328 RYN524328 SIJ524328 SSF524328 TCB524328 TLX524328 TVT524328 UFP524328 UPL524328 UZH524328 VJD524328 VSZ524328 WCV524328 WMR524328 WWN524328 AF589864 KB589864 TX589864 ADT589864 ANP589864 AXL589864 BHH589864 BRD589864 CAZ589864 CKV589864 CUR589864 DEN589864 DOJ589864 DYF589864 EIB589864 ERX589864 FBT589864 FLP589864 FVL589864 GFH589864 GPD589864 GYZ589864 HIV589864 HSR589864 ICN589864 IMJ589864 IWF589864 JGB589864 JPX589864 JZT589864 KJP589864 KTL589864 LDH589864 LND589864 LWZ589864 MGV589864 MQR589864 NAN589864 NKJ589864 NUF589864 OEB589864 ONX589864 OXT589864 PHP589864 PRL589864 QBH589864 QLD589864 QUZ589864 REV589864 ROR589864 RYN589864 SIJ589864 SSF589864 TCB589864 TLX589864 TVT589864 UFP589864 UPL589864 UZH589864 VJD589864 VSZ589864 WCV589864 WMR589864 WWN589864 AF655400 KB655400 TX655400 ADT655400 ANP655400 AXL655400 BHH655400 BRD655400 CAZ655400 CKV655400 CUR655400 DEN655400 DOJ655400 DYF655400 EIB655400 ERX655400 FBT655400 FLP655400 FVL655400 GFH655400 GPD655400 GYZ655400 HIV655400 HSR655400 ICN655400 IMJ655400 IWF655400 JGB655400 JPX655400 JZT655400 KJP655400 KTL655400 LDH655400 LND655400 LWZ655400 MGV655400 MQR655400 NAN655400 NKJ655400 NUF655400 OEB655400 ONX655400 OXT655400 PHP655400 PRL655400 QBH655400 QLD655400 QUZ655400 REV655400 ROR655400 RYN655400 SIJ655400 SSF655400 TCB655400 TLX655400 TVT655400 UFP655400 UPL655400 UZH655400 VJD655400 VSZ655400 WCV655400 WMR655400 WWN655400 AF720936 KB720936 TX720936 ADT720936 ANP720936 AXL720936 BHH720936 BRD720936 CAZ720936 CKV720936 CUR720936 DEN720936 DOJ720936 DYF720936 EIB720936 ERX720936 FBT720936 FLP720936 FVL720936 GFH720936 GPD720936 GYZ720936 HIV720936 HSR720936 ICN720936 IMJ720936 IWF720936 JGB720936 JPX720936 JZT720936 KJP720936 KTL720936 LDH720936 LND720936 LWZ720936 MGV720936 MQR720936 NAN720936 NKJ720936 NUF720936 OEB720936 ONX720936 OXT720936 PHP720936 PRL720936 QBH720936 QLD720936 QUZ720936 REV720936 ROR720936 RYN720936 SIJ720936 SSF720936 TCB720936 TLX720936 TVT720936 UFP720936 UPL720936 UZH720936 VJD720936 VSZ720936 WCV720936 WMR720936 WWN720936 AF786472 KB786472 TX786472 ADT786472 ANP786472 AXL786472 BHH786472 BRD786472 CAZ786472 CKV786472 CUR786472 DEN786472 DOJ786472 DYF786472 EIB786472 ERX786472 FBT786472 FLP786472 FVL786472 GFH786472 GPD786472 GYZ786472 HIV786472 HSR786472 ICN786472 IMJ786472 IWF786472 JGB786472 JPX786472 JZT786472 KJP786472 KTL786472 LDH786472 LND786472 LWZ786472 MGV786472 MQR786472 NAN786472 NKJ786472 NUF786472 OEB786472 ONX786472 OXT786472 PHP786472 PRL786472 QBH786472 QLD786472 QUZ786472 REV786472 ROR786472 RYN786472 SIJ786472 SSF786472 TCB786472 TLX786472 TVT786472 UFP786472 UPL786472 UZH786472 VJD786472 VSZ786472 WCV786472 WMR786472 WWN786472 AF852008 KB852008 TX852008 ADT852008 ANP852008 AXL852008 BHH852008 BRD852008 CAZ852008 CKV852008 CUR852008 DEN852008 DOJ852008 DYF852008 EIB852008 ERX852008 FBT852008 FLP852008 FVL852008 GFH852008 GPD852008 GYZ852008 HIV852008 HSR852008 ICN852008 IMJ852008 IWF852008 JGB852008 JPX852008 JZT852008 KJP852008 KTL852008 LDH852008 LND852008 LWZ852008 MGV852008 MQR852008 NAN852008 NKJ852008 NUF852008 OEB852008 ONX852008 OXT852008 PHP852008 PRL852008 QBH852008 QLD852008 QUZ852008 REV852008 ROR852008 RYN852008 SIJ852008 SSF852008 TCB852008 TLX852008 TVT852008 UFP852008 UPL852008 UZH852008 VJD852008 VSZ852008 WCV852008 WMR852008 WWN852008 AF917544 KB917544 TX917544 ADT917544 ANP917544 AXL917544 BHH917544 BRD917544 CAZ917544 CKV917544 CUR917544 DEN917544 DOJ917544 DYF917544 EIB917544 ERX917544 FBT917544 FLP917544 FVL917544 GFH917544 GPD917544 GYZ917544 HIV917544 HSR917544 ICN917544 IMJ917544 IWF917544 JGB917544 JPX917544 JZT917544 KJP917544 KTL917544 LDH917544 LND917544 LWZ917544 MGV917544 MQR917544 NAN917544 NKJ917544 NUF917544 OEB917544 ONX917544 OXT917544 PHP917544 PRL917544 QBH917544 QLD917544 QUZ917544 REV917544 ROR917544 RYN917544 SIJ917544 SSF917544 TCB917544 TLX917544 TVT917544 UFP917544 UPL917544 UZH917544 VJD917544 VSZ917544 WCV917544 WMR917544 WWN917544 AF983080 KB983080 TX983080 ADT983080 ANP983080 AXL983080 BHH983080 BRD983080 CAZ983080 CKV983080 CUR983080 DEN983080 DOJ983080 DYF983080 EIB983080 ERX983080 FBT983080 FLP983080 FVL983080 GFH983080 GPD983080 GYZ983080 HIV983080 HSR983080 ICN983080 IMJ983080 IWF983080 JGB983080 JPX983080 JZT983080 KJP983080 KTL983080 LDH983080 LND983080 LWZ983080 MGV983080 MQR983080 NAN983080 NKJ983080 NUF983080 OEB983080 ONX983080 OXT983080 PHP983080 PRL983080 QBH983080 QLD983080 QUZ983080 REV983080 ROR983080 RYN983080 SIJ983080 SSF983080 TCB983080 TLX983080 TVT983080 UFP983080 UPL983080 UZH983080 VJD983080 VSZ983080 WCV983080 WMR983080 WWN983080 AD42 JZ42 TV42 ADR42 ANN42 AXJ42 BHF42 BRB42 CAX42 CKT42 CUP42 DEL42 DOH42 DYD42 EHZ42 ERV42 FBR42 FLN42 FVJ42 GFF42 GPB42 GYX42 HIT42 HSP42 ICL42 IMH42 IWD42 JFZ42 JPV42 JZR42 KJN42 KTJ42 LDF42 LNB42 LWX42 MGT42 MQP42 NAL42 NKH42 NUD42 ODZ42 ONV42 OXR42 PHN42 PRJ42 QBF42 QLB42 QUX42 RET42 ROP42 RYL42 SIH42 SSD42 TBZ42 TLV42 TVR42 UFN42 UPJ42 UZF42 VJB42 VSX42 WCT42 WMP42 WWL42 AD65576 JZ65576 TV65576 ADR65576 ANN65576 AXJ65576 BHF65576 BRB65576 CAX65576 CKT65576 CUP65576 DEL65576 DOH65576 DYD65576 EHZ65576 ERV65576 FBR65576 FLN65576 FVJ65576 GFF65576 GPB65576 GYX65576 HIT65576 HSP65576 ICL65576 IMH65576 IWD65576 JFZ65576 JPV65576 JZR65576 KJN65576 KTJ65576 LDF65576 LNB65576 LWX65576 MGT65576 MQP65576 NAL65576 NKH65576 NUD65576 ODZ65576 ONV65576 OXR65576 PHN65576 PRJ65576 QBF65576 QLB65576 QUX65576 RET65576 ROP65576 RYL65576 SIH65576 SSD65576 TBZ65576 TLV65576 TVR65576 UFN65576 UPJ65576 UZF65576 VJB65576 VSX65576 WCT65576 WMP65576 WWL65576 AD131112 JZ131112 TV131112 ADR131112 ANN131112 AXJ131112 BHF131112 BRB131112 CAX131112 CKT131112 CUP131112 DEL131112 DOH131112 DYD131112 EHZ131112 ERV131112 FBR131112 FLN131112 FVJ131112 GFF131112 GPB131112 GYX131112 HIT131112 HSP131112 ICL131112 IMH131112 IWD131112 JFZ131112 JPV131112 JZR131112 KJN131112 KTJ131112 LDF131112 LNB131112 LWX131112 MGT131112 MQP131112 NAL131112 NKH131112 NUD131112 ODZ131112 ONV131112 OXR131112 PHN131112 PRJ131112 QBF131112 QLB131112 QUX131112 RET131112 ROP131112 RYL131112 SIH131112 SSD131112 TBZ131112 TLV131112 TVR131112 UFN131112 UPJ131112 UZF131112 VJB131112 VSX131112 WCT131112 WMP131112 WWL131112 AD196648 JZ196648 TV196648 ADR196648 ANN196648 AXJ196648 BHF196648 BRB196648 CAX196648 CKT196648 CUP196648 DEL196648 DOH196648 DYD196648 EHZ196648 ERV196648 FBR196648 FLN196648 FVJ196648 GFF196648 GPB196648 GYX196648 HIT196648 HSP196648 ICL196648 IMH196648 IWD196648 JFZ196648 JPV196648 JZR196648 KJN196648 KTJ196648 LDF196648 LNB196648 LWX196648 MGT196648 MQP196648 NAL196648 NKH196648 NUD196648 ODZ196648 ONV196648 OXR196648 PHN196648 PRJ196648 QBF196648 QLB196648 QUX196648 RET196648 ROP196648 RYL196648 SIH196648 SSD196648 TBZ196648 TLV196648 TVR196648 UFN196648 UPJ196648 UZF196648 VJB196648 VSX196648 WCT196648 WMP196648 WWL196648 AD262184 JZ262184 TV262184 ADR262184 ANN262184 AXJ262184 BHF262184 BRB262184 CAX262184 CKT262184 CUP262184 DEL262184 DOH262184 DYD262184 EHZ262184 ERV262184 FBR262184 FLN262184 FVJ262184 GFF262184 GPB262184 GYX262184 HIT262184 HSP262184 ICL262184 IMH262184 IWD262184 JFZ262184 JPV262184 JZR262184 KJN262184 KTJ262184 LDF262184 LNB262184 LWX262184 MGT262184 MQP262184 NAL262184 NKH262184 NUD262184 ODZ262184 ONV262184 OXR262184 PHN262184 PRJ262184 QBF262184 QLB262184 QUX262184 RET262184 ROP262184 RYL262184 SIH262184 SSD262184 TBZ262184 TLV262184 TVR262184 UFN262184 UPJ262184 UZF262184 VJB262184 VSX262184 WCT262184 WMP262184 WWL262184 AD327720 JZ327720 TV327720 ADR327720 ANN327720 AXJ327720 BHF327720 BRB327720 CAX327720 CKT327720 CUP327720 DEL327720 DOH327720 DYD327720 EHZ327720 ERV327720 FBR327720 FLN327720 FVJ327720 GFF327720 GPB327720 GYX327720 HIT327720 HSP327720 ICL327720 IMH327720 IWD327720 JFZ327720 JPV327720 JZR327720 KJN327720 KTJ327720 LDF327720 LNB327720 LWX327720 MGT327720 MQP327720 NAL327720 NKH327720 NUD327720 ODZ327720 ONV327720 OXR327720 PHN327720 PRJ327720 QBF327720 QLB327720 QUX327720 RET327720 ROP327720 RYL327720 SIH327720 SSD327720 TBZ327720 TLV327720 TVR327720 UFN327720 UPJ327720 UZF327720 VJB327720 VSX327720 WCT327720 WMP327720 WWL327720 AD393256 JZ393256 TV393256 ADR393256 ANN393256 AXJ393256 BHF393256 BRB393256 CAX393256 CKT393256 CUP393256 DEL393256 DOH393256 DYD393256 EHZ393256 ERV393256 FBR393256 FLN393256 FVJ393256 GFF393256 GPB393256 GYX393256 HIT393256 HSP393256 ICL393256 IMH393256 IWD393256 JFZ393256 JPV393256 JZR393256 KJN393256 KTJ393256 LDF393256 LNB393256 LWX393256 MGT393256 MQP393256 NAL393256 NKH393256 NUD393256 ODZ393256 ONV393256 OXR393256 PHN393256 PRJ393256 QBF393256 QLB393256 QUX393256 RET393256 ROP393256 RYL393256 SIH393256 SSD393256 TBZ393256 TLV393256 TVR393256 UFN393256 UPJ393256 UZF393256 VJB393256 VSX393256 WCT393256 WMP393256 WWL393256 AD458792 JZ458792 TV458792 ADR458792 ANN458792 AXJ458792 BHF458792 BRB458792 CAX458792 CKT458792 CUP458792 DEL458792 DOH458792 DYD458792 EHZ458792 ERV458792 FBR458792 FLN458792 FVJ458792 GFF458792 GPB458792 GYX458792 HIT458792 HSP458792 ICL458792 IMH458792 IWD458792 JFZ458792 JPV458792 JZR458792 KJN458792 KTJ458792 LDF458792 LNB458792 LWX458792 MGT458792 MQP458792 NAL458792 NKH458792 NUD458792 ODZ458792 ONV458792 OXR458792 PHN458792 PRJ458792 QBF458792 QLB458792 QUX458792 RET458792 ROP458792 RYL458792 SIH458792 SSD458792 TBZ458792 TLV458792 TVR458792 UFN458792 UPJ458792 UZF458792 VJB458792 VSX458792 WCT458792 WMP458792 WWL458792 AD524328 JZ524328 TV524328 ADR524328 ANN524328 AXJ524328 BHF524328 BRB524328 CAX524328 CKT524328 CUP524328 DEL524328 DOH524328 DYD524328 EHZ524328 ERV524328 FBR524328 FLN524328 FVJ524328 GFF524328 GPB524328 GYX524328 HIT524328 HSP524328 ICL524328 IMH524328 IWD524328 JFZ524328 JPV524328 JZR524328 KJN524328 KTJ524328 LDF524328 LNB524328 LWX524328 MGT524328 MQP524328 NAL524328 NKH524328 NUD524328 ODZ524328 ONV524328 OXR524328 PHN524328 PRJ524328 QBF524328 QLB524328 QUX524328 RET524328 ROP524328 RYL524328 SIH524328 SSD524328 TBZ524328 TLV524328 TVR524328 UFN524328 UPJ524328 UZF524328 VJB524328 VSX524328 WCT524328 WMP524328 WWL524328 AD589864 JZ589864 TV589864 ADR589864 ANN589864 AXJ589864 BHF589864 BRB589864 CAX589864 CKT589864 CUP589864 DEL589864 DOH589864 DYD589864 EHZ589864 ERV589864 FBR589864 FLN589864 FVJ589864 GFF589864 GPB589864 GYX589864 HIT589864 HSP589864 ICL589864 IMH589864 IWD589864 JFZ589864 JPV589864 JZR589864 KJN589864 KTJ589864 LDF589864 LNB589864 LWX589864 MGT589864 MQP589864 NAL589864 NKH589864 NUD589864 ODZ589864 ONV589864 OXR589864 PHN589864 PRJ589864 QBF589864 QLB589864 QUX589864 RET589864 ROP589864 RYL589864 SIH589864 SSD589864 TBZ589864 TLV589864 TVR589864 UFN589864 UPJ589864 UZF589864 VJB589864 VSX589864 WCT589864 WMP589864 WWL589864 AD655400 JZ655400 TV655400 ADR655400 ANN655400 AXJ655400 BHF655400 BRB655400 CAX655400 CKT655400 CUP655400 DEL655400 DOH655400 DYD655400 EHZ655400 ERV655400 FBR655400 FLN655400 FVJ655400 GFF655400 GPB655400 GYX655400 HIT655400 HSP655400 ICL655400 IMH655400 IWD655400 JFZ655400 JPV655400 JZR655400 KJN655400 KTJ655400 LDF655400 LNB655400 LWX655400 MGT655400 MQP655400 NAL655400 NKH655400 NUD655400 ODZ655400 ONV655400 OXR655400 PHN655400 PRJ655400 QBF655400 QLB655400 QUX655400 RET655400 ROP655400 RYL655400 SIH655400 SSD655400 TBZ655400 TLV655400 TVR655400 UFN655400 UPJ655400 UZF655400 VJB655400 VSX655400 WCT655400 WMP655400 WWL655400 AD720936 JZ720936 TV720936 ADR720936 ANN720936 AXJ720936 BHF720936 BRB720936 CAX720936 CKT720936 CUP720936 DEL720936 DOH720936 DYD720936 EHZ720936 ERV720936 FBR720936 FLN720936 FVJ720936 GFF720936 GPB720936 GYX720936 HIT720936 HSP720936 ICL720936 IMH720936 IWD720936 JFZ720936 JPV720936 JZR720936 KJN720936 KTJ720936 LDF720936 LNB720936 LWX720936 MGT720936 MQP720936 NAL720936 NKH720936 NUD720936 ODZ720936 ONV720936 OXR720936 PHN720936 PRJ720936 QBF720936 QLB720936 QUX720936 RET720936 ROP720936 RYL720936 SIH720936 SSD720936 TBZ720936 TLV720936 TVR720936 UFN720936 UPJ720936 UZF720936 VJB720936 VSX720936 WCT720936 WMP720936 WWL720936 AD786472 JZ786472 TV786472 ADR786472 ANN786472 AXJ786472 BHF786472 BRB786472 CAX786472 CKT786472 CUP786472 DEL786472 DOH786472 DYD786472 EHZ786472 ERV786472 FBR786472 FLN786472 FVJ786472 GFF786472 GPB786472 GYX786472 HIT786472 HSP786472 ICL786472 IMH786472 IWD786472 JFZ786472 JPV786472 JZR786472 KJN786472 KTJ786472 LDF786472 LNB786472 LWX786472 MGT786472 MQP786472 NAL786472 NKH786472 NUD786472 ODZ786472 ONV786472 OXR786472 PHN786472 PRJ786472 QBF786472 QLB786472 QUX786472 RET786472 ROP786472 RYL786472 SIH786472 SSD786472 TBZ786472 TLV786472 TVR786472 UFN786472 UPJ786472 UZF786472 VJB786472 VSX786472 WCT786472 WMP786472 WWL786472 AD852008 JZ852008 TV852008 ADR852008 ANN852008 AXJ852008 BHF852008 BRB852008 CAX852008 CKT852008 CUP852008 DEL852008 DOH852008 DYD852008 EHZ852008 ERV852008 FBR852008 FLN852008 FVJ852008 GFF852008 GPB852008 GYX852008 HIT852008 HSP852008 ICL852008 IMH852008 IWD852008 JFZ852008 JPV852008 JZR852008 KJN852008 KTJ852008 LDF852008 LNB852008 LWX852008 MGT852008 MQP852008 NAL852008 NKH852008 NUD852008 ODZ852008 ONV852008 OXR852008 PHN852008 PRJ852008 QBF852008 QLB852008 QUX852008 RET852008 ROP852008 RYL852008 SIH852008 SSD852008 TBZ852008 TLV852008 TVR852008 UFN852008 UPJ852008 UZF852008 VJB852008 VSX852008 WCT852008 WMP852008 WWL852008 AD917544 JZ917544 TV917544 ADR917544 ANN917544 AXJ917544 BHF917544 BRB917544 CAX917544 CKT917544 CUP917544 DEL917544 DOH917544 DYD917544 EHZ917544 ERV917544 FBR917544 FLN917544 FVJ917544 GFF917544 GPB917544 GYX917544 HIT917544 HSP917544 ICL917544 IMH917544 IWD917544 JFZ917544 JPV917544 JZR917544 KJN917544 KTJ917544 LDF917544 LNB917544 LWX917544 MGT917544 MQP917544 NAL917544 NKH917544 NUD917544 ODZ917544 ONV917544 OXR917544 PHN917544 PRJ917544 QBF917544 QLB917544 QUX917544 RET917544 ROP917544 RYL917544 SIH917544 SSD917544 TBZ917544 TLV917544 TVR917544 UFN917544 UPJ917544 UZF917544 VJB917544 VSX917544 WCT917544 WMP917544 WWL917544 AD983080 JZ983080 TV983080 ADR983080 ANN983080 AXJ983080 BHF983080 BRB983080 CAX983080 CKT983080 CUP983080 DEL983080 DOH983080 DYD983080 EHZ983080 ERV983080 FBR983080 FLN983080 FVJ983080 GFF983080 GPB983080 GYX983080 HIT983080 HSP983080 ICL983080 IMH983080 IWD983080 JFZ983080 JPV983080 JZR983080 KJN983080 KTJ983080 LDF983080 LNB983080 LWX983080 MGT983080 MQP983080 NAL983080 NKH983080 NUD983080 ODZ983080 ONV983080 OXR983080 PHN983080 PRJ983080 QBF983080 QLB983080 QUX983080 RET983080 ROP983080 RYL983080 SIH983080 SSD983080 TBZ983080 TLV983080 TVR983080 UFN983080 UPJ983080 UZF983080 VJB983080 VSX983080 WCT983080 WMP983080 WWL983080 AF37:AF40 KB37:KB40 TX37:TX40 ADT37:ADT40 ANP37:ANP40 AXL37:AXL40 BHH37:BHH40 BRD37:BRD40 CAZ37:CAZ40 CKV37:CKV40 CUR37:CUR40 DEN37:DEN40 DOJ37:DOJ40 DYF37:DYF40 EIB37:EIB40 ERX37:ERX40 FBT37:FBT40 FLP37:FLP40 FVL37:FVL40 GFH37:GFH40 GPD37:GPD40 GYZ37:GYZ40 HIV37:HIV40 HSR37:HSR40 ICN37:ICN40 IMJ37:IMJ40 IWF37:IWF40 JGB37:JGB40 JPX37:JPX40 JZT37:JZT40 KJP37:KJP40 KTL37:KTL40 LDH37:LDH40 LND37:LND40 LWZ37:LWZ40 MGV37:MGV40 MQR37:MQR40 NAN37:NAN40 NKJ37:NKJ40 NUF37:NUF40 OEB37:OEB40 ONX37:ONX40 OXT37:OXT40 PHP37:PHP40 PRL37:PRL40 QBH37:QBH40 QLD37:QLD40 QUZ37:QUZ40 REV37:REV40 ROR37:ROR40 RYN37:RYN40 SIJ37:SIJ40 SSF37:SSF40 TCB37:TCB40 TLX37:TLX40 TVT37:TVT40 UFP37:UFP40 UPL37:UPL40 UZH37:UZH40 VJD37:VJD40 VSZ37:VSZ40 WCV37:WCV40 WMR37:WMR40 WWN37:WWN40 AF65571:AF65574 KB65571:KB65574 TX65571:TX65574 ADT65571:ADT65574 ANP65571:ANP65574 AXL65571:AXL65574 BHH65571:BHH65574 BRD65571:BRD65574 CAZ65571:CAZ65574 CKV65571:CKV65574 CUR65571:CUR65574 DEN65571:DEN65574 DOJ65571:DOJ65574 DYF65571:DYF65574 EIB65571:EIB65574 ERX65571:ERX65574 FBT65571:FBT65574 FLP65571:FLP65574 FVL65571:FVL65574 GFH65571:GFH65574 GPD65571:GPD65574 GYZ65571:GYZ65574 HIV65571:HIV65574 HSR65571:HSR65574 ICN65571:ICN65574 IMJ65571:IMJ65574 IWF65571:IWF65574 JGB65571:JGB65574 JPX65571:JPX65574 JZT65571:JZT65574 KJP65571:KJP65574 KTL65571:KTL65574 LDH65571:LDH65574 LND65571:LND65574 LWZ65571:LWZ65574 MGV65571:MGV65574 MQR65571:MQR65574 NAN65571:NAN65574 NKJ65571:NKJ65574 NUF65571:NUF65574 OEB65571:OEB65574 ONX65571:ONX65574 OXT65571:OXT65574 PHP65571:PHP65574 PRL65571:PRL65574 QBH65571:QBH65574 QLD65571:QLD65574 QUZ65571:QUZ65574 REV65571:REV65574 ROR65571:ROR65574 RYN65571:RYN65574 SIJ65571:SIJ65574 SSF65571:SSF65574 TCB65571:TCB65574 TLX65571:TLX65574 TVT65571:TVT65574 UFP65571:UFP65574 UPL65571:UPL65574 UZH65571:UZH65574 VJD65571:VJD65574 VSZ65571:VSZ65574 WCV65571:WCV65574 WMR65571:WMR65574 WWN65571:WWN65574 AF131107:AF131110 KB131107:KB131110 TX131107:TX131110 ADT131107:ADT131110 ANP131107:ANP131110 AXL131107:AXL131110 BHH131107:BHH131110 BRD131107:BRD131110 CAZ131107:CAZ131110 CKV131107:CKV131110 CUR131107:CUR131110 DEN131107:DEN131110 DOJ131107:DOJ131110 DYF131107:DYF131110 EIB131107:EIB131110 ERX131107:ERX131110 FBT131107:FBT131110 FLP131107:FLP131110 FVL131107:FVL131110 GFH131107:GFH131110 GPD131107:GPD131110 GYZ131107:GYZ131110 HIV131107:HIV131110 HSR131107:HSR131110 ICN131107:ICN131110 IMJ131107:IMJ131110 IWF131107:IWF131110 JGB131107:JGB131110 JPX131107:JPX131110 JZT131107:JZT131110 KJP131107:KJP131110 KTL131107:KTL131110 LDH131107:LDH131110 LND131107:LND131110 LWZ131107:LWZ131110 MGV131107:MGV131110 MQR131107:MQR131110 NAN131107:NAN131110 NKJ131107:NKJ131110 NUF131107:NUF131110 OEB131107:OEB131110 ONX131107:ONX131110 OXT131107:OXT131110 PHP131107:PHP131110 PRL131107:PRL131110 QBH131107:QBH131110 QLD131107:QLD131110 QUZ131107:QUZ131110 REV131107:REV131110 ROR131107:ROR131110 RYN131107:RYN131110 SIJ131107:SIJ131110 SSF131107:SSF131110 TCB131107:TCB131110 TLX131107:TLX131110 TVT131107:TVT131110 UFP131107:UFP131110 UPL131107:UPL131110 UZH131107:UZH131110 VJD131107:VJD131110 VSZ131107:VSZ131110 WCV131107:WCV131110 WMR131107:WMR131110 WWN131107:WWN131110 AF196643:AF196646 KB196643:KB196646 TX196643:TX196646 ADT196643:ADT196646 ANP196643:ANP196646 AXL196643:AXL196646 BHH196643:BHH196646 BRD196643:BRD196646 CAZ196643:CAZ196646 CKV196643:CKV196646 CUR196643:CUR196646 DEN196643:DEN196646 DOJ196643:DOJ196646 DYF196643:DYF196646 EIB196643:EIB196646 ERX196643:ERX196646 FBT196643:FBT196646 FLP196643:FLP196646 FVL196643:FVL196646 GFH196643:GFH196646 GPD196643:GPD196646 GYZ196643:GYZ196646 HIV196643:HIV196646 HSR196643:HSR196646 ICN196643:ICN196646 IMJ196643:IMJ196646 IWF196643:IWF196646 JGB196643:JGB196646 JPX196643:JPX196646 JZT196643:JZT196646 KJP196643:KJP196646 KTL196643:KTL196646 LDH196643:LDH196646 LND196643:LND196646 LWZ196643:LWZ196646 MGV196643:MGV196646 MQR196643:MQR196646 NAN196643:NAN196646 NKJ196643:NKJ196646 NUF196643:NUF196646 OEB196643:OEB196646 ONX196643:ONX196646 OXT196643:OXT196646 PHP196643:PHP196646 PRL196643:PRL196646 QBH196643:QBH196646 QLD196643:QLD196646 QUZ196643:QUZ196646 REV196643:REV196646 ROR196643:ROR196646 RYN196643:RYN196646 SIJ196643:SIJ196646 SSF196643:SSF196646 TCB196643:TCB196646 TLX196643:TLX196646 TVT196643:TVT196646 UFP196643:UFP196646 UPL196643:UPL196646 UZH196643:UZH196646 VJD196643:VJD196646 VSZ196643:VSZ196646 WCV196643:WCV196646 WMR196643:WMR196646 WWN196643:WWN196646 AF262179:AF262182 KB262179:KB262182 TX262179:TX262182 ADT262179:ADT262182 ANP262179:ANP262182 AXL262179:AXL262182 BHH262179:BHH262182 BRD262179:BRD262182 CAZ262179:CAZ262182 CKV262179:CKV262182 CUR262179:CUR262182 DEN262179:DEN262182 DOJ262179:DOJ262182 DYF262179:DYF262182 EIB262179:EIB262182 ERX262179:ERX262182 FBT262179:FBT262182 FLP262179:FLP262182 FVL262179:FVL262182 GFH262179:GFH262182 GPD262179:GPD262182 GYZ262179:GYZ262182 HIV262179:HIV262182 HSR262179:HSR262182 ICN262179:ICN262182 IMJ262179:IMJ262182 IWF262179:IWF262182 JGB262179:JGB262182 JPX262179:JPX262182 JZT262179:JZT262182 KJP262179:KJP262182 KTL262179:KTL262182 LDH262179:LDH262182 LND262179:LND262182 LWZ262179:LWZ262182 MGV262179:MGV262182 MQR262179:MQR262182 NAN262179:NAN262182 NKJ262179:NKJ262182 NUF262179:NUF262182 OEB262179:OEB262182 ONX262179:ONX262182 OXT262179:OXT262182 PHP262179:PHP262182 PRL262179:PRL262182 QBH262179:QBH262182 QLD262179:QLD262182 QUZ262179:QUZ262182 REV262179:REV262182 ROR262179:ROR262182 RYN262179:RYN262182 SIJ262179:SIJ262182 SSF262179:SSF262182 TCB262179:TCB262182 TLX262179:TLX262182 TVT262179:TVT262182 UFP262179:UFP262182 UPL262179:UPL262182 UZH262179:UZH262182 VJD262179:VJD262182 VSZ262179:VSZ262182 WCV262179:WCV262182 WMR262179:WMR262182 WWN262179:WWN262182 AF327715:AF327718 KB327715:KB327718 TX327715:TX327718 ADT327715:ADT327718 ANP327715:ANP327718 AXL327715:AXL327718 BHH327715:BHH327718 BRD327715:BRD327718 CAZ327715:CAZ327718 CKV327715:CKV327718 CUR327715:CUR327718 DEN327715:DEN327718 DOJ327715:DOJ327718 DYF327715:DYF327718 EIB327715:EIB327718 ERX327715:ERX327718 FBT327715:FBT327718 FLP327715:FLP327718 FVL327715:FVL327718 GFH327715:GFH327718 GPD327715:GPD327718 GYZ327715:GYZ327718 HIV327715:HIV327718 HSR327715:HSR327718 ICN327715:ICN327718 IMJ327715:IMJ327718 IWF327715:IWF327718 JGB327715:JGB327718 JPX327715:JPX327718 JZT327715:JZT327718 KJP327715:KJP327718 KTL327715:KTL327718 LDH327715:LDH327718 LND327715:LND327718 LWZ327715:LWZ327718 MGV327715:MGV327718 MQR327715:MQR327718 NAN327715:NAN327718 NKJ327715:NKJ327718 NUF327715:NUF327718 OEB327715:OEB327718 ONX327715:ONX327718 OXT327715:OXT327718 PHP327715:PHP327718 PRL327715:PRL327718 QBH327715:QBH327718 QLD327715:QLD327718 QUZ327715:QUZ327718 REV327715:REV327718 ROR327715:ROR327718 RYN327715:RYN327718 SIJ327715:SIJ327718 SSF327715:SSF327718 TCB327715:TCB327718 TLX327715:TLX327718 TVT327715:TVT327718 UFP327715:UFP327718 UPL327715:UPL327718 UZH327715:UZH327718 VJD327715:VJD327718 VSZ327715:VSZ327718 WCV327715:WCV327718 WMR327715:WMR327718 WWN327715:WWN327718 AF393251:AF393254 KB393251:KB393254 TX393251:TX393254 ADT393251:ADT393254 ANP393251:ANP393254 AXL393251:AXL393254 BHH393251:BHH393254 BRD393251:BRD393254 CAZ393251:CAZ393254 CKV393251:CKV393254 CUR393251:CUR393254 DEN393251:DEN393254 DOJ393251:DOJ393254 DYF393251:DYF393254 EIB393251:EIB393254 ERX393251:ERX393254 FBT393251:FBT393254 FLP393251:FLP393254 FVL393251:FVL393254 GFH393251:GFH393254 GPD393251:GPD393254 GYZ393251:GYZ393254 HIV393251:HIV393254 HSR393251:HSR393254 ICN393251:ICN393254 IMJ393251:IMJ393254 IWF393251:IWF393254 JGB393251:JGB393254 JPX393251:JPX393254 JZT393251:JZT393254 KJP393251:KJP393254 KTL393251:KTL393254 LDH393251:LDH393254 LND393251:LND393254 LWZ393251:LWZ393254 MGV393251:MGV393254 MQR393251:MQR393254 NAN393251:NAN393254 NKJ393251:NKJ393254 NUF393251:NUF393254 OEB393251:OEB393254 ONX393251:ONX393254 OXT393251:OXT393254 PHP393251:PHP393254 PRL393251:PRL393254 QBH393251:QBH393254 QLD393251:QLD393254 QUZ393251:QUZ393254 REV393251:REV393254 ROR393251:ROR393254 RYN393251:RYN393254 SIJ393251:SIJ393254 SSF393251:SSF393254 TCB393251:TCB393254 TLX393251:TLX393254 TVT393251:TVT393254 UFP393251:UFP393254 UPL393251:UPL393254 UZH393251:UZH393254 VJD393251:VJD393254 VSZ393251:VSZ393254 WCV393251:WCV393254 WMR393251:WMR393254 WWN393251:WWN393254 AF458787:AF458790 KB458787:KB458790 TX458787:TX458790 ADT458787:ADT458790 ANP458787:ANP458790 AXL458787:AXL458790 BHH458787:BHH458790 BRD458787:BRD458790 CAZ458787:CAZ458790 CKV458787:CKV458790 CUR458787:CUR458790 DEN458787:DEN458790 DOJ458787:DOJ458790 DYF458787:DYF458790 EIB458787:EIB458790 ERX458787:ERX458790 FBT458787:FBT458790 FLP458787:FLP458790 FVL458787:FVL458790 GFH458787:GFH458790 GPD458787:GPD458790 GYZ458787:GYZ458790 HIV458787:HIV458790 HSR458787:HSR458790 ICN458787:ICN458790 IMJ458787:IMJ458790 IWF458787:IWF458790 JGB458787:JGB458790 JPX458787:JPX458790 JZT458787:JZT458790 KJP458787:KJP458790 KTL458787:KTL458790 LDH458787:LDH458790 LND458787:LND458790 LWZ458787:LWZ458790 MGV458787:MGV458790 MQR458787:MQR458790 NAN458787:NAN458790 NKJ458787:NKJ458790 NUF458787:NUF458790 OEB458787:OEB458790 ONX458787:ONX458790 OXT458787:OXT458790 PHP458787:PHP458790 PRL458787:PRL458790 QBH458787:QBH458790 QLD458787:QLD458790 QUZ458787:QUZ458790 REV458787:REV458790 ROR458787:ROR458790 RYN458787:RYN458790 SIJ458787:SIJ458790 SSF458787:SSF458790 TCB458787:TCB458790 TLX458787:TLX458790 TVT458787:TVT458790 UFP458787:UFP458790 UPL458787:UPL458790 UZH458787:UZH458790 VJD458787:VJD458790 VSZ458787:VSZ458790 WCV458787:WCV458790 WMR458787:WMR458790 WWN458787:WWN458790 AF524323:AF524326 KB524323:KB524326 TX524323:TX524326 ADT524323:ADT524326 ANP524323:ANP524326 AXL524323:AXL524326 BHH524323:BHH524326 BRD524323:BRD524326 CAZ524323:CAZ524326 CKV524323:CKV524326 CUR524323:CUR524326 DEN524323:DEN524326 DOJ524323:DOJ524326 DYF524323:DYF524326 EIB524323:EIB524326 ERX524323:ERX524326 FBT524323:FBT524326 FLP524323:FLP524326 FVL524323:FVL524326 GFH524323:GFH524326 GPD524323:GPD524326 GYZ524323:GYZ524326 HIV524323:HIV524326 HSR524323:HSR524326 ICN524323:ICN524326 IMJ524323:IMJ524326 IWF524323:IWF524326 JGB524323:JGB524326 JPX524323:JPX524326 JZT524323:JZT524326 KJP524323:KJP524326 KTL524323:KTL524326 LDH524323:LDH524326 LND524323:LND524326 LWZ524323:LWZ524326 MGV524323:MGV524326 MQR524323:MQR524326 NAN524323:NAN524326 NKJ524323:NKJ524326 NUF524323:NUF524326 OEB524323:OEB524326 ONX524323:ONX524326 OXT524323:OXT524326 PHP524323:PHP524326 PRL524323:PRL524326 QBH524323:QBH524326 QLD524323:QLD524326 QUZ524323:QUZ524326 REV524323:REV524326 ROR524323:ROR524326 RYN524323:RYN524326 SIJ524323:SIJ524326 SSF524323:SSF524326 TCB524323:TCB524326 TLX524323:TLX524326 TVT524323:TVT524326 UFP524323:UFP524326 UPL524323:UPL524326 UZH524323:UZH524326 VJD524323:VJD524326 VSZ524323:VSZ524326 WCV524323:WCV524326 WMR524323:WMR524326 WWN524323:WWN524326 AF589859:AF589862 KB589859:KB589862 TX589859:TX589862 ADT589859:ADT589862 ANP589859:ANP589862 AXL589859:AXL589862 BHH589859:BHH589862 BRD589859:BRD589862 CAZ589859:CAZ589862 CKV589859:CKV589862 CUR589859:CUR589862 DEN589859:DEN589862 DOJ589859:DOJ589862 DYF589859:DYF589862 EIB589859:EIB589862 ERX589859:ERX589862 FBT589859:FBT589862 FLP589859:FLP589862 FVL589859:FVL589862 GFH589859:GFH589862 GPD589859:GPD589862 GYZ589859:GYZ589862 HIV589859:HIV589862 HSR589859:HSR589862 ICN589859:ICN589862 IMJ589859:IMJ589862 IWF589859:IWF589862 JGB589859:JGB589862 JPX589859:JPX589862 JZT589859:JZT589862 KJP589859:KJP589862 KTL589859:KTL589862 LDH589859:LDH589862 LND589859:LND589862 LWZ589859:LWZ589862 MGV589859:MGV589862 MQR589859:MQR589862 NAN589859:NAN589862 NKJ589859:NKJ589862 NUF589859:NUF589862 OEB589859:OEB589862 ONX589859:ONX589862 OXT589859:OXT589862 PHP589859:PHP589862 PRL589859:PRL589862 QBH589859:QBH589862 QLD589859:QLD589862 QUZ589859:QUZ589862 REV589859:REV589862 ROR589859:ROR589862 RYN589859:RYN589862 SIJ589859:SIJ589862 SSF589859:SSF589862 TCB589859:TCB589862 TLX589859:TLX589862 TVT589859:TVT589862 UFP589859:UFP589862 UPL589859:UPL589862 UZH589859:UZH589862 VJD589859:VJD589862 VSZ589859:VSZ589862 WCV589859:WCV589862 WMR589859:WMR589862 WWN589859:WWN589862 AF655395:AF655398 KB655395:KB655398 TX655395:TX655398 ADT655395:ADT655398 ANP655395:ANP655398 AXL655395:AXL655398 BHH655395:BHH655398 BRD655395:BRD655398 CAZ655395:CAZ655398 CKV655395:CKV655398 CUR655395:CUR655398 DEN655395:DEN655398 DOJ655395:DOJ655398 DYF655395:DYF655398 EIB655395:EIB655398 ERX655395:ERX655398 FBT655395:FBT655398 FLP655395:FLP655398 FVL655395:FVL655398 GFH655395:GFH655398 GPD655395:GPD655398 GYZ655395:GYZ655398 HIV655395:HIV655398 HSR655395:HSR655398 ICN655395:ICN655398 IMJ655395:IMJ655398 IWF655395:IWF655398 JGB655395:JGB655398 JPX655395:JPX655398 JZT655395:JZT655398 KJP655395:KJP655398 KTL655395:KTL655398 LDH655395:LDH655398 LND655395:LND655398 LWZ655395:LWZ655398 MGV655395:MGV655398 MQR655395:MQR655398 NAN655395:NAN655398 NKJ655395:NKJ655398 NUF655395:NUF655398 OEB655395:OEB655398 ONX655395:ONX655398 OXT655395:OXT655398 PHP655395:PHP655398 PRL655395:PRL655398 QBH655395:QBH655398 QLD655395:QLD655398 QUZ655395:QUZ655398 REV655395:REV655398 ROR655395:ROR655398 RYN655395:RYN655398 SIJ655395:SIJ655398 SSF655395:SSF655398 TCB655395:TCB655398 TLX655395:TLX655398 TVT655395:TVT655398 UFP655395:UFP655398 UPL655395:UPL655398 UZH655395:UZH655398 VJD655395:VJD655398 VSZ655395:VSZ655398 WCV655395:WCV655398 WMR655395:WMR655398 WWN655395:WWN655398 AF720931:AF720934 KB720931:KB720934 TX720931:TX720934 ADT720931:ADT720934 ANP720931:ANP720934 AXL720931:AXL720934 BHH720931:BHH720934 BRD720931:BRD720934 CAZ720931:CAZ720934 CKV720931:CKV720934 CUR720931:CUR720934 DEN720931:DEN720934 DOJ720931:DOJ720934 DYF720931:DYF720934 EIB720931:EIB720934 ERX720931:ERX720934 FBT720931:FBT720934 FLP720931:FLP720934 FVL720931:FVL720934 GFH720931:GFH720934 GPD720931:GPD720934 GYZ720931:GYZ720934 HIV720931:HIV720934 HSR720931:HSR720934 ICN720931:ICN720934 IMJ720931:IMJ720934 IWF720931:IWF720934 JGB720931:JGB720934 JPX720931:JPX720934 JZT720931:JZT720934 KJP720931:KJP720934 KTL720931:KTL720934 LDH720931:LDH720934 LND720931:LND720934 LWZ720931:LWZ720934 MGV720931:MGV720934 MQR720931:MQR720934 NAN720931:NAN720934 NKJ720931:NKJ720934 NUF720931:NUF720934 OEB720931:OEB720934 ONX720931:ONX720934 OXT720931:OXT720934 PHP720931:PHP720934 PRL720931:PRL720934 QBH720931:QBH720934 QLD720931:QLD720934 QUZ720931:QUZ720934 REV720931:REV720934 ROR720931:ROR720934 RYN720931:RYN720934 SIJ720931:SIJ720934 SSF720931:SSF720934 TCB720931:TCB720934 TLX720931:TLX720934 TVT720931:TVT720934 UFP720931:UFP720934 UPL720931:UPL720934 UZH720931:UZH720934 VJD720931:VJD720934 VSZ720931:VSZ720934 WCV720931:WCV720934 WMR720931:WMR720934 WWN720931:WWN720934 AF786467:AF786470 KB786467:KB786470 TX786467:TX786470 ADT786467:ADT786470 ANP786467:ANP786470 AXL786467:AXL786470 BHH786467:BHH786470 BRD786467:BRD786470 CAZ786467:CAZ786470 CKV786467:CKV786470 CUR786467:CUR786470 DEN786467:DEN786470 DOJ786467:DOJ786470 DYF786467:DYF786470 EIB786467:EIB786470 ERX786467:ERX786470 FBT786467:FBT786470 FLP786467:FLP786470 FVL786467:FVL786470 GFH786467:GFH786470 GPD786467:GPD786470 GYZ786467:GYZ786470 HIV786467:HIV786470 HSR786467:HSR786470 ICN786467:ICN786470 IMJ786467:IMJ786470 IWF786467:IWF786470 JGB786467:JGB786470 JPX786467:JPX786470 JZT786467:JZT786470 KJP786467:KJP786470 KTL786467:KTL786470 LDH786467:LDH786470 LND786467:LND786470 LWZ786467:LWZ786470 MGV786467:MGV786470 MQR786467:MQR786470 NAN786467:NAN786470 NKJ786467:NKJ786470 NUF786467:NUF786470 OEB786467:OEB786470 ONX786467:ONX786470 OXT786467:OXT786470 PHP786467:PHP786470 PRL786467:PRL786470 QBH786467:QBH786470 QLD786467:QLD786470 QUZ786467:QUZ786470 REV786467:REV786470 ROR786467:ROR786470 RYN786467:RYN786470 SIJ786467:SIJ786470 SSF786467:SSF786470 TCB786467:TCB786470 TLX786467:TLX786470 TVT786467:TVT786470 UFP786467:UFP786470 UPL786467:UPL786470 UZH786467:UZH786470 VJD786467:VJD786470 VSZ786467:VSZ786470 WCV786467:WCV786470 WMR786467:WMR786470 WWN786467:WWN786470 AF852003:AF852006 KB852003:KB852006 TX852003:TX852006 ADT852003:ADT852006 ANP852003:ANP852006 AXL852003:AXL852006 BHH852003:BHH852006 BRD852003:BRD852006 CAZ852003:CAZ852006 CKV852003:CKV852006 CUR852003:CUR852006 DEN852003:DEN852006 DOJ852003:DOJ852006 DYF852003:DYF852006 EIB852003:EIB852006 ERX852003:ERX852006 FBT852003:FBT852006 FLP852003:FLP852006 FVL852003:FVL852006 GFH852003:GFH852006 GPD852003:GPD852006 GYZ852003:GYZ852006 HIV852003:HIV852006 HSR852003:HSR852006 ICN852003:ICN852006 IMJ852003:IMJ852006 IWF852003:IWF852006 JGB852003:JGB852006 JPX852003:JPX852006 JZT852003:JZT852006 KJP852003:KJP852006 KTL852003:KTL852006 LDH852003:LDH852006 LND852003:LND852006 LWZ852003:LWZ852006 MGV852003:MGV852006 MQR852003:MQR852006 NAN852003:NAN852006 NKJ852003:NKJ852006 NUF852003:NUF852006 OEB852003:OEB852006 ONX852003:ONX852006 OXT852003:OXT852006 PHP852003:PHP852006 PRL852003:PRL852006 QBH852003:QBH852006 QLD852003:QLD852006 QUZ852003:QUZ852006 REV852003:REV852006 ROR852003:ROR852006 RYN852003:RYN852006 SIJ852003:SIJ852006 SSF852003:SSF852006 TCB852003:TCB852006 TLX852003:TLX852006 TVT852003:TVT852006 UFP852003:UFP852006 UPL852003:UPL852006 UZH852003:UZH852006 VJD852003:VJD852006 VSZ852003:VSZ852006 WCV852003:WCV852006 WMR852003:WMR852006 WWN852003:WWN852006 AF917539:AF917542 KB917539:KB917542 TX917539:TX917542 ADT917539:ADT917542 ANP917539:ANP917542 AXL917539:AXL917542 BHH917539:BHH917542 BRD917539:BRD917542 CAZ917539:CAZ917542 CKV917539:CKV917542 CUR917539:CUR917542 DEN917539:DEN917542 DOJ917539:DOJ917542 DYF917539:DYF917542 EIB917539:EIB917542 ERX917539:ERX917542 FBT917539:FBT917542 FLP917539:FLP917542 FVL917539:FVL917542 GFH917539:GFH917542 GPD917539:GPD917542 GYZ917539:GYZ917542 HIV917539:HIV917542 HSR917539:HSR917542 ICN917539:ICN917542 IMJ917539:IMJ917542 IWF917539:IWF917542 JGB917539:JGB917542 JPX917539:JPX917542 JZT917539:JZT917542 KJP917539:KJP917542 KTL917539:KTL917542 LDH917539:LDH917542 LND917539:LND917542 LWZ917539:LWZ917542 MGV917539:MGV917542 MQR917539:MQR917542 NAN917539:NAN917542 NKJ917539:NKJ917542 NUF917539:NUF917542 OEB917539:OEB917542 ONX917539:ONX917542 OXT917539:OXT917542 PHP917539:PHP917542 PRL917539:PRL917542 QBH917539:QBH917542 QLD917539:QLD917542 QUZ917539:QUZ917542 REV917539:REV917542 ROR917539:ROR917542 RYN917539:RYN917542 SIJ917539:SIJ917542 SSF917539:SSF917542 TCB917539:TCB917542 TLX917539:TLX917542 TVT917539:TVT917542 UFP917539:UFP917542 UPL917539:UPL917542 UZH917539:UZH917542 VJD917539:VJD917542 VSZ917539:VSZ917542 WCV917539:WCV917542 WMR917539:WMR917542 WWN917539:WWN917542 AF983075:AF983078 KB983075:KB983078 TX983075:TX983078 ADT983075:ADT983078 ANP983075:ANP983078 AXL983075:AXL983078 BHH983075:BHH983078 BRD983075:BRD983078 CAZ983075:CAZ983078 CKV983075:CKV983078 CUR983075:CUR983078 DEN983075:DEN983078 DOJ983075:DOJ983078 DYF983075:DYF983078 EIB983075:EIB983078 ERX983075:ERX983078 FBT983075:FBT983078 FLP983075:FLP983078 FVL983075:FVL983078 GFH983075:GFH983078 GPD983075:GPD983078 GYZ983075:GYZ983078 HIV983075:HIV983078 HSR983075:HSR983078 ICN983075:ICN983078 IMJ983075:IMJ983078 IWF983075:IWF983078 JGB983075:JGB983078 JPX983075:JPX983078 JZT983075:JZT983078 KJP983075:KJP983078 KTL983075:KTL983078 LDH983075:LDH983078 LND983075:LND983078 LWZ983075:LWZ983078 MGV983075:MGV983078 MQR983075:MQR983078 NAN983075:NAN983078 NKJ983075:NKJ983078 NUF983075:NUF983078 OEB983075:OEB983078 ONX983075:ONX983078 OXT983075:OXT983078 PHP983075:PHP983078 PRL983075:PRL983078 QBH983075:QBH983078 QLD983075:QLD983078 QUZ983075:QUZ983078 REV983075:REV983078 ROR983075:ROR983078 RYN983075:RYN983078 SIJ983075:SIJ983078 SSF983075:SSF983078 TCB983075:TCB983078 TLX983075:TLX983078 TVT983075:TVT983078 UFP983075:UFP983078 UPL983075:UPL983078 UZH983075:UZH983078 VJD983075:VJD983078 VSZ983075:VSZ983078 WCV983075:WCV983078 WMR983075:WMR983078 WWN983075:WWN983078 AF27:AF28 KB27:KB28 TX27:TX28 ADT27:ADT28 ANP27:ANP28 AXL27:AXL28 BHH27:BHH28 BRD27:BRD28 CAZ27:CAZ28 CKV27:CKV28 CUR27:CUR28 DEN27:DEN28 DOJ27:DOJ28 DYF27:DYF28 EIB27:EIB28 ERX27:ERX28 FBT27:FBT28 FLP27:FLP28 FVL27:FVL28 GFH27:GFH28 GPD27:GPD28 GYZ27:GYZ28 HIV27:HIV28 HSR27:HSR28 ICN27:ICN28 IMJ27:IMJ28 IWF27:IWF28 JGB27:JGB28 JPX27:JPX28 JZT27:JZT28 KJP27:KJP28 KTL27:KTL28 LDH27:LDH28 LND27:LND28 LWZ27:LWZ28 MGV27:MGV28 MQR27:MQR28 NAN27:NAN28 NKJ27:NKJ28 NUF27:NUF28 OEB27:OEB28 ONX27:ONX28 OXT27:OXT28 PHP27:PHP28 PRL27:PRL28 QBH27:QBH28 QLD27:QLD28 QUZ27:QUZ28 REV27:REV28 ROR27:ROR28 RYN27:RYN28 SIJ27:SIJ28 SSF27:SSF28 TCB27:TCB28 TLX27:TLX28 TVT27:TVT28 UFP27:UFP28 UPL27:UPL28 UZH27:UZH28 VJD27:VJD28 VSZ27:VSZ28 WCV27:WCV28 WMR27:WMR28 WWN27:WWN28 AF65561:AF65562 KB65561:KB65562 TX65561:TX65562 ADT65561:ADT65562 ANP65561:ANP65562 AXL65561:AXL65562 BHH65561:BHH65562 BRD65561:BRD65562 CAZ65561:CAZ65562 CKV65561:CKV65562 CUR65561:CUR65562 DEN65561:DEN65562 DOJ65561:DOJ65562 DYF65561:DYF65562 EIB65561:EIB65562 ERX65561:ERX65562 FBT65561:FBT65562 FLP65561:FLP65562 FVL65561:FVL65562 GFH65561:GFH65562 GPD65561:GPD65562 GYZ65561:GYZ65562 HIV65561:HIV65562 HSR65561:HSR65562 ICN65561:ICN65562 IMJ65561:IMJ65562 IWF65561:IWF65562 JGB65561:JGB65562 JPX65561:JPX65562 JZT65561:JZT65562 KJP65561:KJP65562 KTL65561:KTL65562 LDH65561:LDH65562 LND65561:LND65562 LWZ65561:LWZ65562 MGV65561:MGV65562 MQR65561:MQR65562 NAN65561:NAN65562 NKJ65561:NKJ65562 NUF65561:NUF65562 OEB65561:OEB65562 ONX65561:ONX65562 OXT65561:OXT65562 PHP65561:PHP65562 PRL65561:PRL65562 QBH65561:QBH65562 QLD65561:QLD65562 QUZ65561:QUZ65562 REV65561:REV65562 ROR65561:ROR65562 RYN65561:RYN65562 SIJ65561:SIJ65562 SSF65561:SSF65562 TCB65561:TCB65562 TLX65561:TLX65562 TVT65561:TVT65562 UFP65561:UFP65562 UPL65561:UPL65562 UZH65561:UZH65562 VJD65561:VJD65562 VSZ65561:VSZ65562 WCV65561:WCV65562 WMR65561:WMR65562 WWN65561:WWN65562 AF131097:AF131098 KB131097:KB131098 TX131097:TX131098 ADT131097:ADT131098 ANP131097:ANP131098 AXL131097:AXL131098 BHH131097:BHH131098 BRD131097:BRD131098 CAZ131097:CAZ131098 CKV131097:CKV131098 CUR131097:CUR131098 DEN131097:DEN131098 DOJ131097:DOJ131098 DYF131097:DYF131098 EIB131097:EIB131098 ERX131097:ERX131098 FBT131097:FBT131098 FLP131097:FLP131098 FVL131097:FVL131098 GFH131097:GFH131098 GPD131097:GPD131098 GYZ131097:GYZ131098 HIV131097:HIV131098 HSR131097:HSR131098 ICN131097:ICN131098 IMJ131097:IMJ131098 IWF131097:IWF131098 JGB131097:JGB131098 JPX131097:JPX131098 JZT131097:JZT131098 KJP131097:KJP131098 KTL131097:KTL131098 LDH131097:LDH131098 LND131097:LND131098 LWZ131097:LWZ131098 MGV131097:MGV131098 MQR131097:MQR131098 NAN131097:NAN131098 NKJ131097:NKJ131098 NUF131097:NUF131098 OEB131097:OEB131098 ONX131097:ONX131098 OXT131097:OXT131098 PHP131097:PHP131098 PRL131097:PRL131098 QBH131097:QBH131098 QLD131097:QLD131098 QUZ131097:QUZ131098 REV131097:REV131098 ROR131097:ROR131098 RYN131097:RYN131098 SIJ131097:SIJ131098 SSF131097:SSF131098 TCB131097:TCB131098 TLX131097:TLX131098 TVT131097:TVT131098 UFP131097:UFP131098 UPL131097:UPL131098 UZH131097:UZH131098 VJD131097:VJD131098 VSZ131097:VSZ131098 WCV131097:WCV131098 WMR131097:WMR131098 WWN131097:WWN131098 AF196633:AF196634 KB196633:KB196634 TX196633:TX196634 ADT196633:ADT196634 ANP196633:ANP196634 AXL196633:AXL196634 BHH196633:BHH196634 BRD196633:BRD196634 CAZ196633:CAZ196634 CKV196633:CKV196634 CUR196633:CUR196634 DEN196633:DEN196634 DOJ196633:DOJ196634 DYF196633:DYF196634 EIB196633:EIB196634 ERX196633:ERX196634 FBT196633:FBT196634 FLP196633:FLP196634 FVL196633:FVL196634 GFH196633:GFH196634 GPD196633:GPD196634 GYZ196633:GYZ196634 HIV196633:HIV196634 HSR196633:HSR196634 ICN196633:ICN196634 IMJ196633:IMJ196634 IWF196633:IWF196634 JGB196633:JGB196634 JPX196633:JPX196634 JZT196633:JZT196634 KJP196633:KJP196634 KTL196633:KTL196634 LDH196633:LDH196634 LND196633:LND196634 LWZ196633:LWZ196634 MGV196633:MGV196634 MQR196633:MQR196634 NAN196633:NAN196634 NKJ196633:NKJ196634 NUF196633:NUF196634 OEB196633:OEB196634 ONX196633:ONX196634 OXT196633:OXT196634 PHP196633:PHP196634 PRL196633:PRL196634 QBH196633:QBH196634 QLD196633:QLD196634 QUZ196633:QUZ196634 REV196633:REV196634 ROR196633:ROR196634 RYN196633:RYN196634 SIJ196633:SIJ196634 SSF196633:SSF196634 TCB196633:TCB196634 TLX196633:TLX196634 TVT196633:TVT196634 UFP196633:UFP196634 UPL196633:UPL196634 UZH196633:UZH196634 VJD196633:VJD196634 VSZ196633:VSZ196634 WCV196633:WCV196634 WMR196633:WMR196634 WWN196633:WWN196634 AF262169:AF262170 KB262169:KB262170 TX262169:TX262170 ADT262169:ADT262170 ANP262169:ANP262170 AXL262169:AXL262170 BHH262169:BHH262170 BRD262169:BRD262170 CAZ262169:CAZ262170 CKV262169:CKV262170 CUR262169:CUR262170 DEN262169:DEN262170 DOJ262169:DOJ262170 DYF262169:DYF262170 EIB262169:EIB262170 ERX262169:ERX262170 FBT262169:FBT262170 FLP262169:FLP262170 FVL262169:FVL262170 GFH262169:GFH262170 GPD262169:GPD262170 GYZ262169:GYZ262170 HIV262169:HIV262170 HSR262169:HSR262170 ICN262169:ICN262170 IMJ262169:IMJ262170 IWF262169:IWF262170 JGB262169:JGB262170 JPX262169:JPX262170 JZT262169:JZT262170 KJP262169:KJP262170 KTL262169:KTL262170 LDH262169:LDH262170 LND262169:LND262170 LWZ262169:LWZ262170 MGV262169:MGV262170 MQR262169:MQR262170 NAN262169:NAN262170 NKJ262169:NKJ262170 NUF262169:NUF262170 OEB262169:OEB262170 ONX262169:ONX262170 OXT262169:OXT262170 PHP262169:PHP262170 PRL262169:PRL262170 QBH262169:QBH262170 QLD262169:QLD262170 QUZ262169:QUZ262170 REV262169:REV262170 ROR262169:ROR262170 RYN262169:RYN262170 SIJ262169:SIJ262170 SSF262169:SSF262170 TCB262169:TCB262170 TLX262169:TLX262170 TVT262169:TVT262170 UFP262169:UFP262170 UPL262169:UPL262170 UZH262169:UZH262170 VJD262169:VJD262170 VSZ262169:VSZ262170 WCV262169:WCV262170 WMR262169:WMR262170 WWN262169:WWN262170 AF327705:AF327706 KB327705:KB327706 TX327705:TX327706 ADT327705:ADT327706 ANP327705:ANP327706 AXL327705:AXL327706 BHH327705:BHH327706 BRD327705:BRD327706 CAZ327705:CAZ327706 CKV327705:CKV327706 CUR327705:CUR327706 DEN327705:DEN327706 DOJ327705:DOJ327706 DYF327705:DYF327706 EIB327705:EIB327706 ERX327705:ERX327706 FBT327705:FBT327706 FLP327705:FLP327706 FVL327705:FVL327706 GFH327705:GFH327706 GPD327705:GPD327706 GYZ327705:GYZ327706 HIV327705:HIV327706 HSR327705:HSR327706 ICN327705:ICN327706 IMJ327705:IMJ327706 IWF327705:IWF327706 JGB327705:JGB327706 JPX327705:JPX327706 JZT327705:JZT327706 KJP327705:KJP327706 KTL327705:KTL327706 LDH327705:LDH327706 LND327705:LND327706 LWZ327705:LWZ327706 MGV327705:MGV327706 MQR327705:MQR327706 NAN327705:NAN327706 NKJ327705:NKJ327706 NUF327705:NUF327706 OEB327705:OEB327706 ONX327705:ONX327706 OXT327705:OXT327706 PHP327705:PHP327706 PRL327705:PRL327706 QBH327705:QBH327706 QLD327705:QLD327706 QUZ327705:QUZ327706 REV327705:REV327706 ROR327705:ROR327706 RYN327705:RYN327706 SIJ327705:SIJ327706 SSF327705:SSF327706 TCB327705:TCB327706 TLX327705:TLX327706 TVT327705:TVT327706 UFP327705:UFP327706 UPL327705:UPL327706 UZH327705:UZH327706 VJD327705:VJD327706 VSZ327705:VSZ327706 WCV327705:WCV327706 WMR327705:WMR327706 WWN327705:WWN327706 AF393241:AF393242 KB393241:KB393242 TX393241:TX393242 ADT393241:ADT393242 ANP393241:ANP393242 AXL393241:AXL393242 BHH393241:BHH393242 BRD393241:BRD393242 CAZ393241:CAZ393242 CKV393241:CKV393242 CUR393241:CUR393242 DEN393241:DEN393242 DOJ393241:DOJ393242 DYF393241:DYF393242 EIB393241:EIB393242 ERX393241:ERX393242 FBT393241:FBT393242 FLP393241:FLP393242 FVL393241:FVL393242 GFH393241:GFH393242 GPD393241:GPD393242 GYZ393241:GYZ393242 HIV393241:HIV393242 HSR393241:HSR393242 ICN393241:ICN393242 IMJ393241:IMJ393242 IWF393241:IWF393242 JGB393241:JGB393242 JPX393241:JPX393242 JZT393241:JZT393242 KJP393241:KJP393242 KTL393241:KTL393242 LDH393241:LDH393242 LND393241:LND393242 LWZ393241:LWZ393242 MGV393241:MGV393242 MQR393241:MQR393242 NAN393241:NAN393242 NKJ393241:NKJ393242 NUF393241:NUF393242 OEB393241:OEB393242 ONX393241:ONX393242 OXT393241:OXT393242 PHP393241:PHP393242 PRL393241:PRL393242 QBH393241:QBH393242 QLD393241:QLD393242 QUZ393241:QUZ393242 REV393241:REV393242 ROR393241:ROR393242 RYN393241:RYN393242 SIJ393241:SIJ393242 SSF393241:SSF393242 TCB393241:TCB393242 TLX393241:TLX393242 TVT393241:TVT393242 UFP393241:UFP393242 UPL393241:UPL393242 UZH393241:UZH393242 VJD393241:VJD393242 VSZ393241:VSZ393242 WCV393241:WCV393242 WMR393241:WMR393242 WWN393241:WWN393242 AF458777:AF458778 KB458777:KB458778 TX458777:TX458778 ADT458777:ADT458778 ANP458777:ANP458778 AXL458777:AXL458778 BHH458777:BHH458778 BRD458777:BRD458778 CAZ458777:CAZ458778 CKV458777:CKV458778 CUR458777:CUR458778 DEN458777:DEN458778 DOJ458777:DOJ458778 DYF458777:DYF458778 EIB458777:EIB458778 ERX458777:ERX458778 FBT458777:FBT458778 FLP458777:FLP458778 FVL458777:FVL458778 GFH458777:GFH458778 GPD458777:GPD458778 GYZ458777:GYZ458778 HIV458777:HIV458778 HSR458777:HSR458778 ICN458777:ICN458778 IMJ458777:IMJ458778 IWF458777:IWF458778 JGB458777:JGB458778 JPX458777:JPX458778 JZT458777:JZT458778 KJP458777:KJP458778 KTL458777:KTL458778 LDH458777:LDH458778 LND458777:LND458778 LWZ458777:LWZ458778 MGV458777:MGV458778 MQR458777:MQR458778 NAN458777:NAN458778 NKJ458777:NKJ458778 NUF458777:NUF458778 OEB458777:OEB458778 ONX458777:ONX458778 OXT458777:OXT458778 PHP458777:PHP458778 PRL458777:PRL458778 QBH458777:QBH458778 QLD458777:QLD458778 QUZ458777:QUZ458778 REV458777:REV458778 ROR458777:ROR458778 RYN458777:RYN458778 SIJ458777:SIJ458778 SSF458777:SSF458778 TCB458777:TCB458778 TLX458777:TLX458778 TVT458777:TVT458778 UFP458777:UFP458778 UPL458777:UPL458778 UZH458777:UZH458778 VJD458777:VJD458778 VSZ458777:VSZ458778 WCV458777:WCV458778 WMR458777:WMR458778 WWN458777:WWN458778 AF524313:AF524314 KB524313:KB524314 TX524313:TX524314 ADT524313:ADT524314 ANP524313:ANP524314 AXL524313:AXL524314 BHH524313:BHH524314 BRD524313:BRD524314 CAZ524313:CAZ524314 CKV524313:CKV524314 CUR524313:CUR524314 DEN524313:DEN524314 DOJ524313:DOJ524314 DYF524313:DYF524314 EIB524313:EIB524314 ERX524313:ERX524314 FBT524313:FBT524314 FLP524313:FLP524314 FVL524313:FVL524314 GFH524313:GFH524314 GPD524313:GPD524314 GYZ524313:GYZ524314 HIV524313:HIV524314 HSR524313:HSR524314 ICN524313:ICN524314 IMJ524313:IMJ524314 IWF524313:IWF524314 JGB524313:JGB524314 JPX524313:JPX524314 JZT524313:JZT524314 KJP524313:KJP524314 KTL524313:KTL524314 LDH524313:LDH524314 LND524313:LND524314 LWZ524313:LWZ524314 MGV524313:MGV524314 MQR524313:MQR524314 NAN524313:NAN524314 NKJ524313:NKJ524314 NUF524313:NUF524314 OEB524313:OEB524314 ONX524313:ONX524314 OXT524313:OXT524314 PHP524313:PHP524314 PRL524313:PRL524314 QBH524313:QBH524314 QLD524313:QLD524314 QUZ524313:QUZ524314 REV524313:REV524314 ROR524313:ROR524314 RYN524313:RYN524314 SIJ524313:SIJ524314 SSF524313:SSF524314 TCB524313:TCB524314 TLX524313:TLX524314 TVT524313:TVT524314 UFP524313:UFP524314 UPL524313:UPL524314 UZH524313:UZH524314 VJD524313:VJD524314 VSZ524313:VSZ524314 WCV524313:WCV524314 WMR524313:WMR524314 WWN524313:WWN524314 AF589849:AF589850 KB589849:KB589850 TX589849:TX589850 ADT589849:ADT589850 ANP589849:ANP589850 AXL589849:AXL589850 BHH589849:BHH589850 BRD589849:BRD589850 CAZ589849:CAZ589850 CKV589849:CKV589850 CUR589849:CUR589850 DEN589849:DEN589850 DOJ589849:DOJ589850 DYF589849:DYF589850 EIB589849:EIB589850 ERX589849:ERX589850 FBT589849:FBT589850 FLP589849:FLP589850 FVL589849:FVL589850 GFH589849:GFH589850 GPD589849:GPD589850 GYZ589849:GYZ589850 HIV589849:HIV589850 HSR589849:HSR589850 ICN589849:ICN589850 IMJ589849:IMJ589850 IWF589849:IWF589850 JGB589849:JGB589850 JPX589849:JPX589850 JZT589849:JZT589850 KJP589849:KJP589850 KTL589849:KTL589850 LDH589849:LDH589850 LND589849:LND589850 LWZ589849:LWZ589850 MGV589849:MGV589850 MQR589849:MQR589850 NAN589849:NAN589850 NKJ589849:NKJ589850 NUF589849:NUF589850 OEB589849:OEB589850 ONX589849:ONX589850 OXT589849:OXT589850 PHP589849:PHP589850 PRL589849:PRL589850 QBH589849:QBH589850 QLD589849:QLD589850 QUZ589849:QUZ589850 REV589849:REV589850 ROR589849:ROR589850 RYN589849:RYN589850 SIJ589849:SIJ589850 SSF589849:SSF589850 TCB589849:TCB589850 TLX589849:TLX589850 TVT589849:TVT589850 UFP589849:UFP589850 UPL589849:UPL589850 UZH589849:UZH589850 VJD589849:VJD589850 VSZ589849:VSZ589850 WCV589849:WCV589850 WMR589849:WMR589850 WWN589849:WWN589850 AF655385:AF655386 KB655385:KB655386 TX655385:TX655386 ADT655385:ADT655386 ANP655385:ANP655386 AXL655385:AXL655386 BHH655385:BHH655386 BRD655385:BRD655386 CAZ655385:CAZ655386 CKV655385:CKV655386 CUR655385:CUR655386 DEN655385:DEN655386 DOJ655385:DOJ655386 DYF655385:DYF655386 EIB655385:EIB655386 ERX655385:ERX655386 FBT655385:FBT655386 FLP655385:FLP655386 FVL655385:FVL655386 GFH655385:GFH655386 GPD655385:GPD655386 GYZ655385:GYZ655386 HIV655385:HIV655386 HSR655385:HSR655386 ICN655385:ICN655386 IMJ655385:IMJ655386 IWF655385:IWF655386 JGB655385:JGB655386 JPX655385:JPX655386 JZT655385:JZT655386 KJP655385:KJP655386 KTL655385:KTL655386 LDH655385:LDH655386 LND655385:LND655386 LWZ655385:LWZ655386 MGV655385:MGV655386 MQR655385:MQR655386 NAN655385:NAN655386 NKJ655385:NKJ655386 NUF655385:NUF655386 OEB655385:OEB655386 ONX655385:ONX655386 OXT655385:OXT655386 PHP655385:PHP655386 PRL655385:PRL655386 QBH655385:QBH655386 QLD655385:QLD655386 QUZ655385:QUZ655386 REV655385:REV655386 ROR655385:ROR655386 RYN655385:RYN655386 SIJ655385:SIJ655386 SSF655385:SSF655386 TCB655385:TCB655386 TLX655385:TLX655386 TVT655385:TVT655386 UFP655385:UFP655386 UPL655385:UPL655386 UZH655385:UZH655386 VJD655385:VJD655386 VSZ655385:VSZ655386 WCV655385:WCV655386 WMR655385:WMR655386 WWN655385:WWN655386 AF720921:AF720922 KB720921:KB720922 TX720921:TX720922 ADT720921:ADT720922 ANP720921:ANP720922 AXL720921:AXL720922 BHH720921:BHH720922 BRD720921:BRD720922 CAZ720921:CAZ720922 CKV720921:CKV720922 CUR720921:CUR720922 DEN720921:DEN720922 DOJ720921:DOJ720922 DYF720921:DYF720922 EIB720921:EIB720922 ERX720921:ERX720922 FBT720921:FBT720922 FLP720921:FLP720922 FVL720921:FVL720922 GFH720921:GFH720922 GPD720921:GPD720922 GYZ720921:GYZ720922 HIV720921:HIV720922 HSR720921:HSR720922 ICN720921:ICN720922 IMJ720921:IMJ720922 IWF720921:IWF720922 JGB720921:JGB720922 JPX720921:JPX720922 JZT720921:JZT720922 KJP720921:KJP720922 KTL720921:KTL720922 LDH720921:LDH720922 LND720921:LND720922 LWZ720921:LWZ720922 MGV720921:MGV720922 MQR720921:MQR720922 NAN720921:NAN720922 NKJ720921:NKJ720922 NUF720921:NUF720922 OEB720921:OEB720922 ONX720921:ONX720922 OXT720921:OXT720922 PHP720921:PHP720922 PRL720921:PRL720922 QBH720921:QBH720922 QLD720921:QLD720922 QUZ720921:QUZ720922 REV720921:REV720922 ROR720921:ROR720922 RYN720921:RYN720922 SIJ720921:SIJ720922 SSF720921:SSF720922 TCB720921:TCB720922 TLX720921:TLX720922 TVT720921:TVT720922 UFP720921:UFP720922 UPL720921:UPL720922 UZH720921:UZH720922 VJD720921:VJD720922 VSZ720921:VSZ720922 WCV720921:WCV720922 WMR720921:WMR720922 WWN720921:WWN720922 AF786457:AF786458 KB786457:KB786458 TX786457:TX786458 ADT786457:ADT786458 ANP786457:ANP786458 AXL786457:AXL786458 BHH786457:BHH786458 BRD786457:BRD786458 CAZ786457:CAZ786458 CKV786457:CKV786458 CUR786457:CUR786458 DEN786457:DEN786458 DOJ786457:DOJ786458 DYF786457:DYF786458 EIB786457:EIB786458 ERX786457:ERX786458 FBT786457:FBT786458 FLP786457:FLP786458 FVL786457:FVL786458 GFH786457:GFH786458 GPD786457:GPD786458 GYZ786457:GYZ786458 HIV786457:HIV786458 HSR786457:HSR786458 ICN786457:ICN786458 IMJ786457:IMJ786458 IWF786457:IWF786458 JGB786457:JGB786458 JPX786457:JPX786458 JZT786457:JZT786458 KJP786457:KJP786458 KTL786457:KTL786458 LDH786457:LDH786458 LND786457:LND786458 LWZ786457:LWZ786458 MGV786457:MGV786458 MQR786457:MQR786458 NAN786457:NAN786458 NKJ786457:NKJ786458 NUF786457:NUF786458 OEB786457:OEB786458 ONX786457:ONX786458 OXT786457:OXT786458 PHP786457:PHP786458 PRL786457:PRL786458 QBH786457:QBH786458 QLD786457:QLD786458 QUZ786457:QUZ786458 REV786457:REV786458 ROR786457:ROR786458 RYN786457:RYN786458 SIJ786457:SIJ786458 SSF786457:SSF786458 TCB786457:TCB786458 TLX786457:TLX786458 TVT786457:TVT786458 UFP786457:UFP786458 UPL786457:UPL786458 UZH786457:UZH786458 VJD786457:VJD786458 VSZ786457:VSZ786458 WCV786457:WCV786458 WMR786457:WMR786458 WWN786457:WWN786458 AF851993:AF851994 KB851993:KB851994 TX851993:TX851994 ADT851993:ADT851994 ANP851993:ANP851994 AXL851993:AXL851994 BHH851993:BHH851994 BRD851993:BRD851994 CAZ851993:CAZ851994 CKV851993:CKV851994 CUR851993:CUR851994 DEN851993:DEN851994 DOJ851993:DOJ851994 DYF851993:DYF851994 EIB851993:EIB851994 ERX851993:ERX851994 FBT851993:FBT851994 FLP851993:FLP851994 FVL851993:FVL851994 GFH851993:GFH851994 GPD851993:GPD851994 GYZ851993:GYZ851994 HIV851993:HIV851994 HSR851993:HSR851994 ICN851993:ICN851994 IMJ851993:IMJ851994 IWF851993:IWF851994 JGB851993:JGB851994 JPX851993:JPX851994 JZT851993:JZT851994 KJP851993:KJP851994 KTL851993:KTL851994 LDH851993:LDH851994 LND851993:LND851994 LWZ851993:LWZ851994 MGV851993:MGV851994 MQR851993:MQR851994 NAN851993:NAN851994 NKJ851993:NKJ851994 NUF851993:NUF851994 OEB851993:OEB851994 ONX851993:ONX851994 OXT851993:OXT851994 PHP851993:PHP851994 PRL851993:PRL851994 QBH851993:QBH851994 QLD851993:QLD851994 QUZ851993:QUZ851994 REV851993:REV851994 ROR851993:ROR851994 RYN851993:RYN851994 SIJ851993:SIJ851994 SSF851993:SSF851994 TCB851993:TCB851994 TLX851993:TLX851994 TVT851993:TVT851994 UFP851993:UFP851994 UPL851993:UPL851994 UZH851993:UZH851994 VJD851993:VJD851994 VSZ851993:VSZ851994 WCV851993:WCV851994 WMR851993:WMR851994 WWN851993:WWN851994 AF917529:AF917530 KB917529:KB917530 TX917529:TX917530 ADT917529:ADT917530 ANP917529:ANP917530 AXL917529:AXL917530 BHH917529:BHH917530 BRD917529:BRD917530 CAZ917529:CAZ917530 CKV917529:CKV917530 CUR917529:CUR917530 DEN917529:DEN917530 DOJ917529:DOJ917530 DYF917529:DYF917530 EIB917529:EIB917530 ERX917529:ERX917530 FBT917529:FBT917530 FLP917529:FLP917530 FVL917529:FVL917530 GFH917529:GFH917530 GPD917529:GPD917530 GYZ917529:GYZ917530 HIV917529:HIV917530 HSR917529:HSR917530 ICN917529:ICN917530 IMJ917529:IMJ917530 IWF917529:IWF917530 JGB917529:JGB917530 JPX917529:JPX917530 JZT917529:JZT917530 KJP917529:KJP917530 KTL917529:KTL917530 LDH917529:LDH917530 LND917529:LND917530 LWZ917529:LWZ917530 MGV917529:MGV917530 MQR917529:MQR917530 NAN917529:NAN917530 NKJ917529:NKJ917530 NUF917529:NUF917530 OEB917529:OEB917530 ONX917529:ONX917530 OXT917529:OXT917530 PHP917529:PHP917530 PRL917529:PRL917530 QBH917529:QBH917530 QLD917529:QLD917530 QUZ917529:QUZ917530 REV917529:REV917530 ROR917529:ROR917530 RYN917529:RYN917530 SIJ917529:SIJ917530 SSF917529:SSF917530 TCB917529:TCB917530 TLX917529:TLX917530 TVT917529:TVT917530 UFP917529:UFP917530 UPL917529:UPL917530 UZH917529:UZH917530 VJD917529:VJD917530 VSZ917529:VSZ917530 WCV917529:WCV917530 WMR917529:WMR917530 WWN917529:WWN917530 AF983065:AF983066 KB983065:KB983066 TX983065:TX983066 ADT983065:ADT983066 ANP983065:ANP983066 AXL983065:AXL983066 BHH983065:BHH983066 BRD983065:BRD983066 CAZ983065:CAZ983066 CKV983065:CKV983066 CUR983065:CUR983066 DEN983065:DEN983066 DOJ983065:DOJ983066 DYF983065:DYF983066 EIB983065:EIB983066 ERX983065:ERX983066 FBT983065:FBT983066 FLP983065:FLP983066 FVL983065:FVL983066 GFH983065:GFH983066 GPD983065:GPD983066 GYZ983065:GYZ983066 HIV983065:HIV983066 HSR983065:HSR983066 ICN983065:ICN983066 IMJ983065:IMJ983066 IWF983065:IWF983066 JGB983065:JGB983066 JPX983065:JPX983066 JZT983065:JZT983066 KJP983065:KJP983066 KTL983065:KTL983066 LDH983065:LDH983066 LND983065:LND983066 LWZ983065:LWZ983066 MGV983065:MGV983066 MQR983065:MQR983066 NAN983065:NAN983066 NKJ983065:NKJ983066 NUF983065:NUF983066 OEB983065:OEB983066 ONX983065:ONX983066 OXT983065:OXT983066 PHP983065:PHP983066 PRL983065:PRL983066 QBH983065:QBH983066 QLD983065:QLD983066 QUZ983065:QUZ983066 REV983065:REV983066 ROR983065:ROR983066 RYN983065:RYN983066 SIJ983065:SIJ983066 SSF983065:SSF983066 TCB983065:TCB983066 TLX983065:TLX983066 TVT983065:TVT983066 UFP983065:UFP983066 UPL983065:UPL983066 UZH983065:UZH983066 VJD983065:VJD983066 VSZ983065:VSZ983066 WCV983065:WCV983066 WMR983065:WMR983066 WWN983065:WWN983066 AD30 JZ30 TV30 ADR30 ANN30 AXJ30 BHF30 BRB30 CAX30 CKT30 CUP30 DEL30 DOH30 DYD30 EHZ30 ERV30 FBR30 FLN30 FVJ30 GFF30 GPB30 GYX30 HIT30 HSP30 ICL30 IMH30 IWD30 JFZ30 JPV30 JZR30 KJN30 KTJ30 LDF30 LNB30 LWX30 MGT30 MQP30 NAL30 NKH30 NUD30 ODZ30 ONV30 OXR30 PHN30 PRJ30 QBF30 QLB30 QUX30 RET30 ROP30 RYL30 SIH30 SSD30 TBZ30 TLV30 TVR30 UFN30 UPJ30 UZF30 VJB30 VSX30 WCT30 WMP30 WWL30 AD65564 JZ65564 TV65564 ADR65564 ANN65564 AXJ65564 BHF65564 BRB65564 CAX65564 CKT65564 CUP65564 DEL65564 DOH65564 DYD65564 EHZ65564 ERV65564 FBR65564 FLN65564 FVJ65564 GFF65564 GPB65564 GYX65564 HIT65564 HSP65564 ICL65564 IMH65564 IWD65564 JFZ65564 JPV65564 JZR65564 KJN65564 KTJ65564 LDF65564 LNB65564 LWX65564 MGT65564 MQP65564 NAL65564 NKH65564 NUD65564 ODZ65564 ONV65564 OXR65564 PHN65564 PRJ65564 QBF65564 QLB65564 QUX65564 RET65564 ROP65564 RYL65564 SIH65564 SSD65564 TBZ65564 TLV65564 TVR65564 UFN65564 UPJ65564 UZF65564 VJB65564 VSX65564 WCT65564 WMP65564 WWL65564 AD131100 JZ131100 TV131100 ADR131100 ANN131100 AXJ131100 BHF131100 BRB131100 CAX131100 CKT131100 CUP131100 DEL131100 DOH131100 DYD131100 EHZ131100 ERV131100 FBR131100 FLN131100 FVJ131100 GFF131100 GPB131100 GYX131100 HIT131100 HSP131100 ICL131100 IMH131100 IWD131100 JFZ131100 JPV131100 JZR131100 KJN131100 KTJ131100 LDF131100 LNB131100 LWX131100 MGT131100 MQP131100 NAL131100 NKH131100 NUD131100 ODZ131100 ONV131100 OXR131100 PHN131100 PRJ131100 QBF131100 QLB131100 QUX131100 RET131100 ROP131100 RYL131100 SIH131100 SSD131100 TBZ131100 TLV131100 TVR131100 UFN131100 UPJ131100 UZF131100 VJB131100 VSX131100 WCT131100 WMP131100 WWL131100 AD196636 JZ196636 TV196636 ADR196636 ANN196636 AXJ196636 BHF196636 BRB196636 CAX196636 CKT196636 CUP196636 DEL196636 DOH196636 DYD196636 EHZ196636 ERV196636 FBR196636 FLN196636 FVJ196636 GFF196636 GPB196636 GYX196636 HIT196636 HSP196636 ICL196636 IMH196636 IWD196636 JFZ196636 JPV196636 JZR196636 KJN196636 KTJ196636 LDF196636 LNB196636 LWX196636 MGT196636 MQP196636 NAL196636 NKH196636 NUD196636 ODZ196636 ONV196636 OXR196636 PHN196636 PRJ196636 QBF196636 QLB196636 QUX196636 RET196636 ROP196636 RYL196636 SIH196636 SSD196636 TBZ196636 TLV196636 TVR196636 UFN196636 UPJ196636 UZF196636 VJB196636 VSX196636 WCT196636 WMP196636 WWL196636 AD262172 JZ262172 TV262172 ADR262172 ANN262172 AXJ262172 BHF262172 BRB262172 CAX262172 CKT262172 CUP262172 DEL262172 DOH262172 DYD262172 EHZ262172 ERV262172 FBR262172 FLN262172 FVJ262172 GFF262172 GPB262172 GYX262172 HIT262172 HSP262172 ICL262172 IMH262172 IWD262172 JFZ262172 JPV262172 JZR262172 KJN262172 KTJ262172 LDF262172 LNB262172 LWX262172 MGT262172 MQP262172 NAL262172 NKH262172 NUD262172 ODZ262172 ONV262172 OXR262172 PHN262172 PRJ262172 QBF262172 QLB262172 QUX262172 RET262172 ROP262172 RYL262172 SIH262172 SSD262172 TBZ262172 TLV262172 TVR262172 UFN262172 UPJ262172 UZF262172 VJB262172 VSX262172 WCT262172 WMP262172 WWL262172 AD327708 JZ327708 TV327708 ADR327708 ANN327708 AXJ327708 BHF327708 BRB327708 CAX327708 CKT327708 CUP327708 DEL327708 DOH327708 DYD327708 EHZ327708 ERV327708 FBR327708 FLN327708 FVJ327708 GFF327708 GPB327708 GYX327708 HIT327708 HSP327708 ICL327708 IMH327708 IWD327708 JFZ327708 JPV327708 JZR327708 KJN327708 KTJ327708 LDF327708 LNB327708 LWX327708 MGT327708 MQP327708 NAL327708 NKH327708 NUD327708 ODZ327708 ONV327708 OXR327708 PHN327708 PRJ327708 QBF327708 QLB327708 QUX327708 RET327708 ROP327708 RYL327708 SIH327708 SSD327708 TBZ327708 TLV327708 TVR327708 UFN327708 UPJ327708 UZF327708 VJB327708 VSX327708 WCT327708 WMP327708 WWL327708 AD393244 JZ393244 TV393244 ADR393244 ANN393244 AXJ393244 BHF393244 BRB393244 CAX393244 CKT393244 CUP393244 DEL393244 DOH393244 DYD393244 EHZ393244 ERV393244 FBR393244 FLN393244 FVJ393244 GFF393244 GPB393244 GYX393244 HIT393244 HSP393244 ICL393244 IMH393244 IWD393244 JFZ393244 JPV393244 JZR393244 KJN393244 KTJ393244 LDF393244 LNB393244 LWX393244 MGT393244 MQP393244 NAL393244 NKH393244 NUD393244 ODZ393244 ONV393244 OXR393244 PHN393244 PRJ393244 QBF393244 QLB393244 QUX393244 RET393244 ROP393244 RYL393244 SIH393244 SSD393244 TBZ393244 TLV393244 TVR393244 UFN393244 UPJ393244 UZF393244 VJB393244 VSX393244 WCT393244 WMP393244 WWL393244 AD458780 JZ458780 TV458780 ADR458780 ANN458780 AXJ458780 BHF458780 BRB458780 CAX458780 CKT458780 CUP458780 DEL458780 DOH458780 DYD458780 EHZ458780 ERV458780 FBR458780 FLN458780 FVJ458780 GFF458780 GPB458780 GYX458780 HIT458780 HSP458780 ICL458780 IMH458780 IWD458780 JFZ458780 JPV458780 JZR458780 KJN458780 KTJ458780 LDF458780 LNB458780 LWX458780 MGT458780 MQP458780 NAL458780 NKH458780 NUD458780 ODZ458780 ONV458780 OXR458780 PHN458780 PRJ458780 QBF458780 QLB458780 QUX458780 RET458780 ROP458780 RYL458780 SIH458780 SSD458780 TBZ458780 TLV458780 TVR458780 UFN458780 UPJ458780 UZF458780 VJB458780 VSX458780 WCT458780 WMP458780 WWL458780 AD524316 JZ524316 TV524316 ADR524316 ANN524316 AXJ524316 BHF524316 BRB524316 CAX524316 CKT524316 CUP524316 DEL524316 DOH524316 DYD524316 EHZ524316 ERV524316 FBR524316 FLN524316 FVJ524316 GFF524316 GPB524316 GYX524316 HIT524316 HSP524316 ICL524316 IMH524316 IWD524316 JFZ524316 JPV524316 JZR524316 KJN524316 KTJ524316 LDF524316 LNB524316 LWX524316 MGT524316 MQP524316 NAL524316 NKH524316 NUD524316 ODZ524316 ONV524316 OXR524316 PHN524316 PRJ524316 QBF524316 QLB524316 QUX524316 RET524316 ROP524316 RYL524316 SIH524316 SSD524316 TBZ524316 TLV524316 TVR524316 UFN524316 UPJ524316 UZF524316 VJB524316 VSX524316 WCT524316 WMP524316 WWL524316 AD589852 JZ589852 TV589852 ADR589852 ANN589852 AXJ589852 BHF589852 BRB589852 CAX589852 CKT589852 CUP589852 DEL589852 DOH589852 DYD589852 EHZ589852 ERV589852 FBR589852 FLN589852 FVJ589852 GFF589852 GPB589852 GYX589852 HIT589852 HSP589852 ICL589852 IMH589852 IWD589852 JFZ589852 JPV589852 JZR589852 KJN589852 KTJ589852 LDF589852 LNB589852 LWX589852 MGT589852 MQP589852 NAL589852 NKH589852 NUD589852 ODZ589852 ONV589852 OXR589852 PHN589852 PRJ589852 QBF589852 QLB589852 QUX589852 RET589852 ROP589852 RYL589852 SIH589852 SSD589852 TBZ589852 TLV589852 TVR589852 UFN589852 UPJ589852 UZF589852 VJB589852 VSX589852 WCT589852 WMP589852 WWL589852 AD655388 JZ655388 TV655388 ADR655388 ANN655388 AXJ655388 BHF655388 BRB655388 CAX655388 CKT655388 CUP655388 DEL655388 DOH655388 DYD655388 EHZ655388 ERV655388 FBR655388 FLN655388 FVJ655388 GFF655388 GPB655388 GYX655388 HIT655388 HSP655388 ICL655388 IMH655388 IWD655388 JFZ655388 JPV655388 JZR655388 KJN655388 KTJ655388 LDF655388 LNB655388 LWX655388 MGT655388 MQP655388 NAL655388 NKH655388 NUD655388 ODZ655388 ONV655388 OXR655388 PHN655388 PRJ655388 QBF655388 QLB655388 QUX655388 RET655388 ROP655388 RYL655388 SIH655388 SSD655388 TBZ655388 TLV655388 TVR655388 UFN655388 UPJ655388 UZF655388 VJB655388 VSX655388 WCT655388 WMP655388 WWL655388 AD720924 JZ720924 TV720924 ADR720924 ANN720924 AXJ720924 BHF720924 BRB720924 CAX720924 CKT720924 CUP720924 DEL720924 DOH720924 DYD720924 EHZ720924 ERV720924 FBR720924 FLN720924 FVJ720924 GFF720924 GPB720924 GYX720924 HIT720924 HSP720924 ICL720924 IMH720924 IWD720924 JFZ720924 JPV720924 JZR720924 KJN720924 KTJ720924 LDF720924 LNB720924 LWX720924 MGT720924 MQP720924 NAL720924 NKH720924 NUD720924 ODZ720924 ONV720924 OXR720924 PHN720924 PRJ720924 QBF720924 QLB720924 QUX720924 RET720924 ROP720924 RYL720924 SIH720924 SSD720924 TBZ720924 TLV720924 TVR720924 UFN720924 UPJ720924 UZF720924 VJB720924 VSX720924 WCT720924 WMP720924 WWL720924 AD786460 JZ786460 TV786460 ADR786460 ANN786460 AXJ786460 BHF786460 BRB786460 CAX786460 CKT786460 CUP786460 DEL786460 DOH786460 DYD786460 EHZ786460 ERV786460 FBR786460 FLN786460 FVJ786460 GFF786460 GPB786460 GYX786460 HIT786460 HSP786460 ICL786460 IMH786460 IWD786460 JFZ786460 JPV786460 JZR786460 KJN786460 KTJ786460 LDF786460 LNB786460 LWX786460 MGT786460 MQP786460 NAL786460 NKH786460 NUD786460 ODZ786460 ONV786460 OXR786460 PHN786460 PRJ786460 QBF786460 QLB786460 QUX786460 RET786460 ROP786460 RYL786460 SIH786460 SSD786460 TBZ786460 TLV786460 TVR786460 UFN786460 UPJ786460 UZF786460 VJB786460 VSX786460 WCT786460 WMP786460 WWL786460 AD851996 JZ851996 TV851996 ADR851996 ANN851996 AXJ851996 BHF851996 BRB851996 CAX851996 CKT851996 CUP851996 DEL851996 DOH851996 DYD851996 EHZ851996 ERV851996 FBR851996 FLN851996 FVJ851996 GFF851996 GPB851996 GYX851996 HIT851996 HSP851996 ICL851996 IMH851996 IWD851996 JFZ851996 JPV851996 JZR851996 KJN851996 KTJ851996 LDF851996 LNB851996 LWX851996 MGT851996 MQP851996 NAL851996 NKH851996 NUD851996 ODZ851996 ONV851996 OXR851996 PHN851996 PRJ851996 QBF851996 QLB851996 QUX851996 RET851996 ROP851996 RYL851996 SIH851996 SSD851996 TBZ851996 TLV851996 TVR851996 UFN851996 UPJ851996 UZF851996 VJB851996 VSX851996 WCT851996 WMP851996 WWL851996 AD917532 JZ917532 TV917532 ADR917532 ANN917532 AXJ917532 BHF917532 BRB917532 CAX917532 CKT917532 CUP917532 DEL917532 DOH917532 DYD917532 EHZ917532 ERV917532 FBR917532 FLN917532 FVJ917532 GFF917532 GPB917532 GYX917532 HIT917532 HSP917532 ICL917532 IMH917532 IWD917532 JFZ917532 JPV917532 JZR917532 KJN917532 KTJ917532 LDF917532 LNB917532 LWX917532 MGT917532 MQP917532 NAL917532 NKH917532 NUD917532 ODZ917532 ONV917532 OXR917532 PHN917532 PRJ917532 QBF917532 QLB917532 QUX917532 RET917532 ROP917532 RYL917532 SIH917532 SSD917532 TBZ917532 TLV917532 TVR917532 UFN917532 UPJ917532 UZF917532 VJB917532 VSX917532 WCT917532 WMP917532 WWL917532 AD983068 JZ983068 TV983068 ADR983068 ANN983068 AXJ983068 BHF983068 BRB983068 CAX983068 CKT983068 CUP983068 DEL983068 DOH983068 DYD983068 EHZ983068 ERV983068 FBR983068 FLN983068 FVJ983068 GFF983068 GPB983068 GYX983068 HIT983068 HSP983068 ICL983068 IMH983068 IWD983068 JFZ983068 JPV983068 JZR983068 KJN983068 KTJ983068 LDF983068 LNB983068 LWX983068 MGT983068 MQP983068 NAL983068 NKH983068 NUD983068 ODZ983068 ONV983068 OXR983068 PHN983068 PRJ983068 QBF983068 QLB983068 QUX983068 RET983068 ROP983068 RYL983068 SIH983068 SSD983068 TBZ983068 TLV983068 TVR983068 UFN983068 UPJ983068 UZF983068 VJB983068 VSX983068 WCT983068 WMP983068 WWL983068 AD46:AD47 JZ46:JZ47 TV46:TV47 ADR46:ADR47 ANN46:ANN47 AXJ46:AXJ47 BHF46:BHF47 BRB46:BRB47 CAX46:CAX47 CKT46:CKT47 CUP46:CUP47 DEL46:DEL47 DOH46:DOH47 DYD46:DYD47 EHZ46:EHZ47 ERV46:ERV47 FBR46:FBR47 FLN46:FLN47 FVJ46:FVJ47 GFF46:GFF47 GPB46:GPB47 GYX46:GYX47 HIT46:HIT47 HSP46:HSP47 ICL46:ICL47 IMH46:IMH47 IWD46:IWD47 JFZ46:JFZ47 JPV46:JPV47 JZR46:JZR47 KJN46:KJN47 KTJ46:KTJ47 LDF46:LDF47 LNB46:LNB47 LWX46:LWX47 MGT46:MGT47 MQP46:MQP47 NAL46:NAL47 NKH46:NKH47 NUD46:NUD47 ODZ46:ODZ47 ONV46:ONV47 OXR46:OXR47 PHN46:PHN47 PRJ46:PRJ47 QBF46:QBF47 QLB46:QLB47 QUX46:QUX47 RET46:RET47 ROP46:ROP47 RYL46:RYL47 SIH46:SIH47 SSD46:SSD47 TBZ46:TBZ47 TLV46:TLV47 TVR46:TVR47 UFN46:UFN47 UPJ46:UPJ47 UZF46:UZF47 VJB46:VJB47 VSX46:VSX47 WCT46:WCT47 WMP46:WMP47 WWL46:WWL47 AD65580:AD65581 JZ65580:JZ65581 TV65580:TV65581 ADR65580:ADR65581 ANN65580:ANN65581 AXJ65580:AXJ65581 BHF65580:BHF65581 BRB65580:BRB65581 CAX65580:CAX65581 CKT65580:CKT65581 CUP65580:CUP65581 DEL65580:DEL65581 DOH65580:DOH65581 DYD65580:DYD65581 EHZ65580:EHZ65581 ERV65580:ERV65581 FBR65580:FBR65581 FLN65580:FLN65581 FVJ65580:FVJ65581 GFF65580:GFF65581 GPB65580:GPB65581 GYX65580:GYX65581 HIT65580:HIT65581 HSP65580:HSP65581 ICL65580:ICL65581 IMH65580:IMH65581 IWD65580:IWD65581 JFZ65580:JFZ65581 JPV65580:JPV65581 JZR65580:JZR65581 KJN65580:KJN65581 KTJ65580:KTJ65581 LDF65580:LDF65581 LNB65580:LNB65581 LWX65580:LWX65581 MGT65580:MGT65581 MQP65580:MQP65581 NAL65580:NAL65581 NKH65580:NKH65581 NUD65580:NUD65581 ODZ65580:ODZ65581 ONV65580:ONV65581 OXR65580:OXR65581 PHN65580:PHN65581 PRJ65580:PRJ65581 QBF65580:QBF65581 QLB65580:QLB65581 QUX65580:QUX65581 RET65580:RET65581 ROP65580:ROP65581 RYL65580:RYL65581 SIH65580:SIH65581 SSD65580:SSD65581 TBZ65580:TBZ65581 TLV65580:TLV65581 TVR65580:TVR65581 UFN65580:UFN65581 UPJ65580:UPJ65581 UZF65580:UZF65581 VJB65580:VJB65581 VSX65580:VSX65581 WCT65580:WCT65581 WMP65580:WMP65581 WWL65580:WWL65581 AD131116:AD131117 JZ131116:JZ131117 TV131116:TV131117 ADR131116:ADR131117 ANN131116:ANN131117 AXJ131116:AXJ131117 BHF131116:BHF131117 BRB131116:BRB131117 CAX131116:CAX131117 CKT131116:CKT131117 CUP131116:CUP131117 DEL131116:DEL131117 DOH131116:DOH131117 DYD131116:DYD131117 EHZ131116:EHZ131117 ERV131116:ERV131117 FBR131116:FBR131117 FLN131116:FLN131117 FVJ131116:FVJ131117 GFF131116:GFF131117 GPB131116:GPB131117 GYX131116:GYX131117 HIT131116:HIT131117 HSP131116:HSP131117 ICL131116:ICL131117 IMH131116:IMH131117 IWD131116:IWD131117 JFZ131116:JFZ131117 JPV131116:JPV131117 JZR131116:JZR131117 KJN131116:KJN131117 KTJ131116:KTJ131117 LDF131116:LDF131117 LNB131116:LNB131117 LWX131116:LWX131117 MGT131116:MGT131117 MQP131116:MQP131117 NAL131116:NAL131117 NKH131116:NKH131117 NUD131116:NUD131117 ODZ131116:ODZ131117 ONV131116:ONV131117 OXR131116:OXR131117 PHN131116:PHN131117 PRJ131116:PRJ131117 QBF131116:QBF131117 QLB131116:QLB131117 QUX131116:QUX131117 RET131116:RET131117 ROP131116:ROP131117 RYL131116:RYL131117 SIH131116:SIH131117 SSD131116:SSD131117 TBZ131116:TBZ131117 TLV131116:TLV131117 TVR131116:TVR131117 UFN131116:UFN131117 UPJ131116:UPJ131117 UZF131116:UZF131117 VJB131116:VJB131117 VSX131116:VSX131117 WCT131116:WCT131117 WMP131116:WMP131117 WWL131116:WWL131117 AD196652:AD196653 JZ196652:JZ196653 TV196652:TV196653 ADR196652:ADR196653 ANN196652:ANN196653 AXJ196652:AXJ196653 BHF196652:BHF196653 BRB196652:BRB196653 CAX196652:CAX196653 CKT196652:CKT196653 CUP196652:CUP196653 DEL196652:DEL196653 DOH196652:DOH196653 DYD196652:DYD196653 EHZ196652:EHZ196653 ERV196652:ERV196653 FBR196652:FBR196653 FLN196652:FLN196653 FVJ196652:FVJ196653 GFF196652:GFF196653 GPB196652:GPB196653 GYX196652:GYX196653 HIT196652:HIT196653 HSP196652:HSP196653 ICL196652:ICL196653 IMH196652:IMH196653 IWD196652:IWD196653 JFZ196652:JFZ196653 JPV196652:JPV196653 JZR196652:JZR196653 KJN196652:KJN196653 KTJ196652:KTJ196653 LDF196652:LDF196653 LNB196652:LNB196653 LWX196652:LWX196653 MGT196652:MGT196653 MQP196652:MQP196653 NAL196652:NAL196653 NKH196652:NKH196653 NUD196652:NUD196653 ODZ196652:ODZ196653 ONV196652:ONV196653 OXR196652:OXR196653 PHN196652:PHN196653 PRJ196652:PRJ196653 QBF196652:QBF196653 QLB196652:QLB196653 QUX196652:QUX196653 RET196652:RET196653 ROP196652:ROP196653 RYL196652:RYL196653 SIH196652:SIH196653 SSD196652:SSD196653 TBZ196652:TBZ196653 TLV196652:TLV196653 TVR196652:TVR196653 UFN196652:UFN196653 UPJ196652:UPJ196653 UZF196652:UZF196653 VJB196652:VJB196653 VSX196652:VSX196653 WCT196652:WCT196653 WMP196652:WMP196653 WWL196652:WWL196653 AD262188:AD262189 JZ262188:JZ262189 TV262188:TV262189 ADR262188:ADR262189 ANN262188:ANN262189 AXJ262188:AXJ262189 BHF262188:BHF262189 BRB262188:BRB262189 CAX262188:CAX262189 CKT262188:CKT262189 CUP262188:CUP262189 DEL262188:DEL262189 DOH262188:DOH262189 DYD262188:DYD262189 EHZ262188:EHZ262189 ERV262188:ERV262189 FBR262188:FBR262189 FLN262188:FLN262189 FVJ262188:FVJ262189 GFF262188:GFF262189 GPB262188:GPB262189 GYX262188:GYX262189 HIT262188:HIT262189 HSP262188:HSP262189 ICL262188:ICL262189 IMH262188:IMH262189 IWD262188:IWD262189 JFZ262188:JFZ262189 JPV262188:JPV262189 JZR262188:JZR262189 KJN262188:KJN262189 KTJ262188:KTJ262189 LDF262188:LDF262189 LNB262188:LNB262189 LWX262188:LWX262189 MGT262188:MGT262189 MQP262188:MQP262189 NAL262188:NAL262189 NKH262188:NKH262189 NUD262188:NUD262189 ODZ262188:ODZ262189 ONV262188:ONV262189 OXR262188:OXR262189 PHN262188:PHN262189 PRJ262188:PRJ262189 QBF262188:QBF262189 QLB262188:QLB262189 QUX262188:QUX262189 RET262188:RET262189 ROP262188:ROP262189 RYL262188:RYL262189 SIH262188:SIH262189 SSD262188:SSD262189 TBZ262188:TBZ262189 TLV262188:TLV262189 TVR262188:TVR262189 UFN262188:UFN262189 UPJ262188:UPJ262189 UZF262188:UZF262189 VJB262188:VJB262189 VSX262188:VSX262189 WCT262188:WCT262189 WMP262188:WMP262189 WWL262188:WWL262189 AD327724:AD327725 JZ327724:JZ327725 TV327724:TV327725 ADR327724:ADR327725 ANN327724:ANN327725 AXJ327724:AXJ327725 BHF327724:BHF327725 BRB327724:BRB327725 CAX327724:CAX327725 CKT327724:CKT327725 CUP327724:CUP327725 DEL327724:DEL327725 DOH327724:DOH327725 DYD327724:DYD327725 EHZ327724:EHZ327725 ERV327724:ERV327725 FBR327724:FBR327725 FLN327724:FLN327725 FVJ327724:FVJ327725 GFF327724:GFF327725 GPB327724:GPB327725 GYX327724:GYX327725 HIT327724:HIT327725 HSP327724:HSP327725 ICL327724:ICL327725 IMH327724:IMH327725 IWD327724:IWD327725 JFZ327724:JFZ327725 JPV327724:JPV327725 JZR327724:JZR327725 KJN327724:KJN327725 KTJ327724:KTJ327725 LDF327724:LDF327725 LNB327724:LNB327725 LWX327724:LWX327725 MGT327724:MGT327725 MQP327724:MQP327725 NAL327724:NAL327725 NKH327724:NKH327725 NUD327724:NUD327725 ODZ327724:ODZ327725 ONV327724:ONV327725 OXR327724:OXR327725 PHN327724:PHN327725 PRJ327724:PRJ327725 QBF327724:QBF327725 QLB327724:QLB327725 QUX327724:QUX327725 RET327724:RET327725 ROP327724:ROP327725 RYL327724:RYL327725 SIH327724:SIH327725 SSD327724:SSD327725 TBZ327724:TBZ327725 TLV327724:TLV327725 TVR327724:TVR327725 UFN327724:UFN327725 UPJ327724:UPJ327725 UZF327724:UZF327725 VJB327724:VJB327725 VSX327724:VSX327725 WCT327724:WCT327725 WMP327724:WMP327725 WWL327724:WWL327725 AD393260:AD393261 JZ393260:JZ393261 TV393260:TV393261 ADR393260:ADR393261 ANN393260:ANN393261 AXJ393260:AXJ393261 BHF393260:BHF393261 BRB393260:BRB393261 CAX393260:CAX393261 CKT393260:CKT393261 CUP393260:CUP393261 DEL393260:DEL393261 DOH393260:DOH393261 DYD393260:DYD393261 EHZ393260:EHZ393261 ERV393260:ERV393261 FBR393260:FBR393261 FLN393260:FLN393261 FVJ393260:FVJ393261 GFF393260:GFF393261 GPB393260:GPB393261 GYX393260:GYX393261 HIT393260:HIT393261 HSP393260:HSP393261 ICL393260:ICL393261 IMH393260:IMH393261 IWD393260:IWD393261 JFZ393260:JFZ393261 JPV393260:JPV393261 JZR393260:JZR393261 KJN393260:KJN393261 KTJ393260:KTJ393261 LDF393260:LDF393261 LNB393260:LNB393261 LWX393260:LWX393261 MGT393260:MGT393261 MQP393260:MQP393261 NAL393260:NAL393261 NKH393260:NKH393261 NUD393260:NUD393261 ODZ393260:ODZ393261 ONV393260:ONV393261 OXR393260:OXR393261 PHN393260:PHN393261 PRJ393260:PRJ393261 QBF393260:QBF393261 QLB393260:QLB393261 QUX393260:QUX393261 RET393260:RET393261 ROP393260:ROP393261 RYL393260:RYL393261 SIH393260:SIH393261 SSD393260:SSD393261 TBZ393260:TBZ393261 TLV393260:TLV393261 TVR393260:TVR393261 UFN393260:UFN393261 UPJ393260:UPJ393261 UZF393260:UZF393261 VJB393260:VJB393261 VSX393260:VSX393261 WCT393260:WCT393261 WMP393260:WMP393261 WWL393260:WWL393261 AD458796:AD458797 JZ458796:JZ458797 TV458796:TV458797 ADR458796:ADR458797 ANN458796:ANN458797 AXJ458796:AXJ458797 BHF458796:BHF458797 BRB458796:BRB458797 CAX458796:CAX458797 CKT458796:CKT458797 CUP458796:CUP458797 DEL458796:DEL458797 DOH458796:DOH458797 DYD458796:DYD458797 EHZ458796:EHZ458797 ERV458796:ERV458797 FBR458796:FBR458797 FLN458796:FLN458797 FVJ458796:FVJ458797 GFF458796:GFF458797 GPB458796:GPB458797 GYX458796:GYX458797 HIT458796:HIT458797 HSP458796:HSP458797 ICL458796:ICL458797 IMH458796:IMH458797 IWD458796:IWD458797 JFZ458796:JFZ458797 JPV458796:JPV458797 JZR458796:JZR458797 KJN458796:KJN458797 KTJ458796:KTJ458797 LDF458796:LDF458797 LNB458796:LNB458797 LWX458796:LWX458797 MGT458796:MGT458797 MQP458796:MQP458797 NAL458796:NAL458797 NKH458796:NKH458797 NUD458796:NUD458797 ODZ458796:ODZ458797 ONV458796:ONV458797 OXR458796:OXR458797 PHN458796:PHN458797 PRJ458796:PRJ458797 QBF458796:QBF458797 QLB458796:QLB458797 QUX458796:QUX458797 RET458796:RET458797 ROP458796:ROP458797 RYL458796:RYL458797 SIH458796:SIH458797 SSD458796:SSD458797 TBZ458796:TBZ458797 TLV458796:TLV458797 TVR458796:TVR458797 UFN458796:UFN458797 UPJ458796:UPJ458797 UZF458796:UZF458797 VJB458796:VJB458797 VSX458796:VSX458797 WCT458796:WCT458797 WMP458796:WMP458797 WWL458796:WWL458797 AD524332:AD524333 JZ524332:JZ524333 TV524332:TV524333 ADR524332:ADR524333 ANN524332:ANN524333 AXJ524332:AXJ524333 BHF524332:BHF524333 BRB524332:BRB524333 CAX524332:CAX524333 CKT524332:CKT524333 CUP524332:CUP524333 DEL524332:DEL524333 DOH524332:DOH524333 DYD524332:DYD524333 EHZ524332:EHZ524333 ERV524332:ERV524333 FBR524332:FBR524333 FLN524332:FLN524333 FVJ524332:FVJ524333 GFF524332:GFF524333 GPB524332:GPB524333 GYX524332:GYX524333 HIT524332:HIT524333 HSP524332:HSP524333 ICL524332:ICL524333 IMH524332:IMH524333 IWD524332:IWD524333 JFZ524332:JFZ524333 JPV524332:JPV524333 JZR524332:JZR524333 KJN524332:KJN524333 KTJ524332:KTJ524333 LDF524332:LDF524333 LNB524332:LNB524333 LWX524332:LWX524333 MGT524332:MGT524333 MQP524332:MQP524333 NAL524332:NAL524333 NKH524332:NKH524333 NUD524332:NUD524333 ODZ524332:ODZ524333 ONV524332:ONV524333 OXR524332:OXR524333 PHN524332:PHN524333 PRJ524332:PRJ524333 QBF524332:QBF524333 QLB524332:QLB524333 QUX524332:QUX524333 RET524332:RET524333 ROP524332:ROP524333 RYL524332:RYL524333 SIH524332:SIH524333 SSD524332:SSD524333 TBZ524332:TBZ524333 TLV524332:TLV524333 TVR524332:TVR524333 UFN524332:UFN524333 UPJ524332:UPJ524333 UZF524332:UZF524333 VJB524332:VJB524333 VSX524332:VSX524333 WCT524332:WCT524333 WMP524332:WMP524333 WWL524332:WWL524333 AD589868:AD589869 JZ589868:JZ589869 TV589868:TV589869 ADR589868:ADR589869 ANN589868:ANN589869 AXJ589868:AXJ589869 BHF589868:BHF589869 BRB589868:BRB589869 CAX589868:CAX589869 CKT589868:CKT589869 CUP589868:CUP589869 DEL589868:DEL589869 DOH589868:DOH589869 DYD589868:DYD589869 EHZ589868:EHZ589869 ERV589868:ERV589869 FBR589868:FBR589869 FLN589868:FLN589869 FVJ589868:FVJ589869 GFF589868:GFF589869 GPB589868:GPB589869 GYX589868:GYX589869 HIT589868:HIT589869 HSP589868:HSP589869 ICL589868:ICL589869 IMH589868:IMH589869 IWD589868:IWD589869 JFZ589868:JFZ589869 JPV589868:JPV589869 JZR589868:JZR589869 KJN589868:KJN589869 KTJ589868:KTJ589869 LDF589868:LDF589869 LNB589868:LNB589869 LWX589868:LWX589869 MGT589868:MGT589869 MQP589868:MQP589869 NAL589868:NAL589869 NKH589868:NKH589869 NUD589868:NUD589869 ODZ589868:ODZ589869 ONV589868:ONV589869 OXR589868:OXR589869 PHN589868:PHN589869 PRJ589868:PRJ589869 QBF589868:QBF589869 QLB589868:QLB589869 QUX589868:QUX589869 RET589868:RET589869 ROP589868:ROP589869 RYL589868:RYL589869 SIH589868:SIH589869 SSD589868:SSD589869 TBZ589868:TBZ589869 TLV589868:TLV589869 TVR589868:TVR589869 UFN589868:UFN589869 UPJ589868:UPJ589869 UZF589868:UZF589869 VJB589868:VJB589869 VSX589868:VSX589869 WCT589868:WCT589869 WMP589868:WMP589869 WWL589868:WWL589869 AD655404:AD655405 JZ655404:JZ655405 TV655404:TV655405 ADR655404:ADR655405 ANN655404:ANN655405 AXJ655404:AXJ655405 BHF655404:BHF655405 BRB655404:BRB655405 CAX655404:CAX655405 CKT655404:CKT655405 CUP655404:CUP655405 DEL655404:DEL655405 DOH655404:DOH655405 DYD655404:DYD655405 EHZ655404:EHZ655405 ERV655404:ERV655405 FBR655404:FBR655405 FLN655404:FLN655405 FVJ655404:FVJ655405 GFF655404:GFF655405 GPB655404:GPB655405 GYX655404:GYX655405 HIT655404:HIT655405 HSP655404:HSP655405 ICL655404:ICL655405 IMH655404:IMH655405 IWD655404:IWD655405 JFZ655404:JFZ655405 JPV655404:JPV655405 JZR655404:JZR655405 KJN655404:KJN655405 KTJ655404:KTJ655405 LDF655404:LDF655405 LNB655404:LNB655405 LWX655404:LWX655405 MGT655404:MGT655405 MQP655404:MQP655405 NAL655404:NAL655405 NKH655404:NKH655405 NUD655404:NUD655405 ODZ655404:ODZ655405 ONV655404:ONV655405 OXR655404:OXR655405 PHN655404:PHN655405 PRJ655404:PRJ655405 QBF655404:QBF655405 QLB655404:QLB655405 QUX655404:QUX655405 RET655404:RET655405 ROP655404:ROP655405 RYL655404:RYL655405 SIH655404:SIH655405 SSD655404:SSD655405 TBZ655404:TBZ655405 TLV655404:TLV655405 TVR655404:TVR655405 UFN655404:UFN655405 UPJ655404:UPJ655405 UZF655404:UZF655405 VJB655404:VJB655405 VSX655404:VSX655405 WCT655404:WCT655405 WMP655404:WMP655405 WWL655404:WWL655405 AD720940:AD720941 JZ720940:JZ720941 TV720940:TV720941 ADR720940:ADR720941 ANN720940:ANN720941 AXJ720940:AXJ720941 BHF720940:BHF720941 BRB720940:BRB720941 CAX720940:CAX720941 CKT720940:CKT720941 CUP720940:CUP720941 DEL720940:DEL720941 DOH720940:DOH720941 DYD720940:DYD720941 EHZ720940:EHZ720941 ERV720940:ERV720941 FBR720940:FBR720941 FLN720940:FLN720941 FVJ720940:FVJ720941 GFF720940:GFF720941 GPB720940:GPB720941 GYX720940:GYX720941 HIT720940:HIT720941 HSP720940:HSP720941 ICL720940:ICL720941 IMH720940:IMH720941 IWD720940:IWD720941 JFZ720940:JFZ720941 JPV720940:JPV720941 JZR720940:JZR720941 KJN720940:KJN720941 KTJ720940:KTJ720941 LDF720940:LDF720941 LNB720940:LNB720941 LWX720940:LWX720941 MGT720940:MGT720941 MQP720940:MQP720941 NAL720940:NAL720941 NKH720940:NKH720941 NUD720940:NUD720941 ODZ720940:ODZ720941 ONV720940:ONV720941 OXR720940:OXR720941 PHN720940:PHN720941 PRJ720940:PRJ720941 QBF720940:QBF720941 QLB720940:QLB720941 QUX720940:QUX720941 RET720940:RET720941 ROP720940:ROP720941 RYL720940:RYL720941 SIH720940:SIH720941 SSD720940:SSD720941 TBZ720940:TBZ720941 TLV720940:TLV720941 TVR720940:TVR720941 UFN720940:UFN720941 UPJ720940:UPJ720941 UZF720940:UZF720941 VJB720940:VJB720941 VSX720940:VSX720941 WCT720940:WCT720941 WMP720940:WMP720941 WWL720940:WWL720941 AD786476:AD786477 JZ786476:JZ786477 TV786476:TV786477 ADR786476:ADR786477 ANN786476:ANN786477 AXJ786476:AXJ786477 BHF786476:BHF786477 BRB786476:BRB786477 CAX786476:CAX786477 CKT786476:CKT786477 CUP786476:CUP786477 DEL786476:DEL786477 DOH786476:DOH786477 DYD786476:DYD786477 EHZ786476:EHZ786477 ERV786476:ERV786477 FBR786476:FBR786477 FLN786476:FLN786477 FVJ786476:FVJ786477 GFF786476:GFF786477 GPB786476:GPB786477 GYX786476:GYX786477 HIT786476:HIT786477 HSP786476:HSP786477 ICL786476:ICL786477 IMH786476:IMH786477 IWD786476:IWD786477 JFZ786476:JFZ786477 JPV786476:JPV786477 JZR786476:JZR786477 KJN786476:KJN786477 KTJ786476:KTJ786477 LDF786476:LDF786477 LNB786476:LNB786477 LWX786476:LWX786477 MGT786476:MGT786477 MQP786476:MQP786477 NAL786476:NAL786477 NKH786476:NKH786477 NUD786476:NUD786477 ODZ786476:ODZ786477 ONV786476:ONV786477 OXR786476:OXR786477 PHN786476:PHN786477 PRJ786476:PRJ786477 QBF786476:QBF786477 QLB786476:QLB786477 QUX786476:QUX786477 RET786476:RET786477 ROP786476:ROP786477 RYL786476:RYL786477 SIH786476:SIH786477 SSD786476:SSD786477 TBZ786476:TBZ786477 TLV786476:TLV786477 TVR786476:TVR786477 UFN786476:UFN786477 UPJ786476:UPJ786477 UZF786476:UZF786477 VJB786476:VJB786477 VSX786476:VSX786477 WCT786476:WCT786477 WMP786476:WMP786477 WWL786476:WWL786477 AD852012:AD852013 JZ852012:JZ852013 TV852012:TV852013 ADR852012:ADR852013 ANN852012:ANN852013 AXJ852012:AXJ852013 BHF852012:BHF852013 BRB852012:BRB852013 CAX852012:CAX852013 CKT852012:CKT852013 CUP852012:CUP852013 DEL852012:DEL852013 DOH852012:DOH852013 DYD852012:DYD852013 EHZ852012:EHZ852013 ERV852012:ERV852013 FBR852012:FBR852013 FLN852012:FLN852013 FVJ852012:FVJ852013 GFF852012:GFF852013 GPB852012:GPB852013 GYX852012:GYX852013 HIT852012:HIT852013 HSP852012:HSP852013 ICL852012:ICL852013 IMH852012:IMH852013 IWD852012:IWD852013 JFZ852012:JFZ852013 JPV852012:JPV852013 JZR852012:JZR852013 KJN852012:KJN852013 KTJ852012:KTJ852013 LDF852012:LDF852013 LNB852012:LNB852013 LWX852012:LWX852013 MGT852012:MGT852013 MQP852012:MQP852013 NAL852012:NAL852013 NKH852012:NKH852013 NUD852012:NUD852013 ODZ852012:ODZ852013 ONV852012:ONV852013 OXR852012:OXR852013 PHN852012:PHN852013 PRJ852012:PRJ852013 QBF852012:QBF852013 QLB852012:QLB852013 QUX852012:QUX852013 RET852012:RET852013 ROP852012:ROP852013 RYL852012:RYL852013 SIH852012:SIH852013 SSD852012:SSD852013 TBZ852012:TBZ852013 TLV852012:TLV852013 TVR852012:TVR852013 UFN852012:UFN852013 UPJ852012:UPJ852013 UZF852012:UZF852013 VJB852012:VJB852013 VSX852012:VSX852013 WCT852012:WCT852013 WMP852012:WMP852013 WWL852012:WWL852013 AD917548:AD917549 JZ917548:JZ917549 TV917548:TV917549 ADR917548:ADR917549 ANN917548:ANN917549 AXJ917548:AXJ917549 BHF917548:BHF917549 BRB917548:BRB917549 CAX917548:CAX917549 CKT917548:CKT917549 CUP917548:CUP917549 DEL917548:DEL917549 DOH917548:DOH917549 DYD917548:DYD917549 EHZ917548:EHZ917549 ERV917548:ERV917549 FBR917548:FBR917549 FLN917548:FLN917549 FVJ917548:FVJ917549 GFF917548:GFF917549 GPB917548:GPB917549 GYX917548:GYX917549 HIT917548:HIT917549 HSP917548:HSP917549 ICL917548:ICL917549 IMH917548:IMH917549 IWD917548:IWD917549 JFZ917548:JFZ917549 JPV917548:JPV917549 JZR917548:JZR917549 KJN917548:KJN917549 KTJ917548:KTJ917549 LDF917548:LDF917549 LNB917548:LNB917549 LWX917548:LWX917549 MGT917548:MGT917549 MQP917548:MQP917549 NAL917548:NAL917549 NKH917548:NKH917549 NUD917548:NUD917549 ODZ917548:ODZ917549 ONV917548:ONV917549 OXR917548:OXR917549 PHN917548:PHN917549 PRJ917548:PRJ917549 QBF917548:QBF917549 QLB917548:QLB917549 QUX917548:QUX917549 RET917548:RET917549 ROP917548:ROP917549 RYL917548:RYL917549 SIH917548:SIH917549 SSD917548:SSD917549 TBZ917548:TBZ917549 TLV917548:TLV917549 TVR917548:TVR917549 UFN917548:UFN917549 UPJ917548:UPJ917549 UZF917548:UZF917549 VJB917548:VJB917549 VSX917548:VSX917549 WCT917548:WCT917549 WMP917548:WMP917549 WWL917548:WWL917549 AD983084:AD983085 JZ983084:JZ983085 TV983084:TV983085 ADR983084:ADR983085 ANN983084:ANN983085 AXJ983084:AXJ983085 BHF983084:BHF983085 BRB983084:BRB983085 CAX983084:CAX983085 CKT983084:CKT983085 CUP983084:CUP983085 DEL983084:DEL983085 DOH983084:DOH983085 DYD983084:DYD983085 EHZ983084:EHZ983085 ERV983084:ERV983085 FBR983084:FBR983085 FLN983084:FLN983085 FVJ983084:FVJ983085 GFF983084:GFF983085 GPB983084:GPB983085 GYX983084:GYX983085 HIT983084:HIT983085 HSP983084:HSP983085 ICL983084:ICL983085 IMH983084:IMH983085 IWD983084:IWD983085 JFZ983084:JFZ983085 JPV983084:JPV983085 JZR983084:JZR983085 KJN983084:KJN983085 KTJ983084:KTJ983085 LDF983084:LDF983085 LNB983084:LNB983085 LWX983084:LWX983085 MGT983084:MGT983085 MQP983084:MQP983085 NAL983084:NAL983085 NKH983084:NKH983085 NUD983084:NUD983085 ODZ983084:ODZ983085 ONV983084:ONV983085 OXR983084:OXR983085 PHN983084:PHN983085 PRJ983084:PRJ983085 QBF983084:QBF983085 QLB983084:QLB983085 QUX983084:QUX983085 RET983084:RET983085 ROP983084:ROP983085 RYL983084:RYL983085 SIH983084:SIH983085 SSD983084:SSD983085 TBZ983084:TBZ983085 TLV983084:TLV983085 TVR983084:TVR983085 UFN983084:UFN983085 UPJ983084:UPJ983085 UZF983084:UZF983085 VJB983084:VJB983085 VSX983084:VSX983085 WCT983084:WCT983085 WMP983084:WMP983085 WWL983084:WWL983085 AF49 KB49 TX49 ADT49 ANP49 AXL49 BHH49 BRD49 CAZ49 CKV49 CUR49 DEN49 DOJ49 DYF49 EIB49 ERX49 FBT49 FLP49 FVL49 GFH49 GPD49 GYZ49 HIV49 HSR49 ICN49 IMJ49 IWF49 JGB49 JPX49 JZT49 KJP49 KTL49 LDH49 LND49 LWZ49 MGV49 MQR49 NAN49 NKJ49 NUF49 OEB49 ONX49 OXT49 PHP49 PRL49 QBH49 QLD49 QUZ49 REV49 ROR49 RYN49 SIJ49 SSF49 TCB49 TLX49 TVT49 UFP49 UPL49 UZH49 VJD49 VSZ49 WCV49 WMR49 WWN49 AF65583 KB65583 TX65583 ADT65583 ANP65583 AXL65583 BHH65583 BRD65583 CAZ65583 CKV65583 CUR65583 DEN65583 DOJ65583 DYF65583 EIB65583 ERX65583 FBT65583 FLP65583 FVL65583 GFH65583 GPD65583 GYZ65583 HIV65583 HSR65583 ICN65583 IMJ65583 IWF65583 JGB65583 JPX65583 JZT65583 KJP65583 KTL65583 LDH65583 LND65583 LWZ65583 MGV65583 MQR65583 NAN65583 NKJ65583 NUF65583 OEB65583 ONX65583 OXT65583 PHP65583 PRL65583 QBH65583 QLD65583 QUZ65583 REV65583 ROR65583 RYN65583 SIJ65583 SSF65583 TCB65583 TLX65583 TVT65583 UFP65583 UPL65583 UZH65583 VJD65583 VSZ65583 WCV65583 WMR65583 WWN65583 AF131119 KB131119 TX131119 ADT131119 ANP131119 AXL131119 BHH131119 BRD131119 CAZ131119 CKV131119 CUR131119 DEN131119 DOJ131119 DYF131119 EIB131119 ERX131119 FBT131119 FLP131119 FVL131119 GFH131119 GPD131119 GYZ131119 HIV131119 HSR131119 ICN131119 IMJ131119 IWF131119 JGB131119 JPX131119 JZT131119 KJP131119 KTL131119 LDH131119 LND131119 LWZ131119 MGV131119 MQR131119 NAN131119 NKJ131119 NUF131119 OEB131119 ONX131119 OXT131119 PHP131119 PRL131119 QBH131119 QLD131119 QUZ131119 REV131119 ROR131119 RYN131119 SIJ131119 SSF131119 TCB131119 TLX131119 TVT131119 UFP131119 UPL131119 UZH131119 VJD131119 VSZ131119 WCV131119 WMR131119 WWN131119 AF196655 KB196655 TX196655 ADT196655 ANP196655 AXL196655 BHH196655 BRD196655 CAZ196655 CKV196655 CUR196655 DEN196655 DOJ196655 DYF196655 EIB196655 ERX196655 FBT196655 FLP196655 FVL196655 GFH196655 GPD196655 GYZ196655 HIV196655 HSR196655 ICN196655 IMJ196655 IWF196655 JGB196655 JPX196655 JZT196655 KJP196655 KTL196655 LDH196655 LND196655 LWZ196655 MGV196655 MQR196655 NAN196655 NKJ196655 NUF196655 OEB196655 ONX196655 OXT196655 PHP196655 PRL196655 QBH196655 QLD196655 QUZ196655 REV196655 ROR196655 RYN196655 SIJ196655 SSF196655 TCB196655 TLX196655 TVT196655 UFP196655 UPL196655 UZH196655 VJD196655 VSZ196655 WCV196655 WMR196655 WWN196655 AF262191 KB262191 TX262191 ADT262191 ANP262191 AXL262191 BHH262191 BRD262191 CAZ262191 CKV262191 CUR262191 DEN262191 DOJ262191 DYF262191 EIB262191 ERX262191 FBT262191 FLP262191 FVL262191 GFH262191 GPD262191 GYZ262191 HIV262191 HSR262191 ICN262191 IMJ262191 IWF262191 JGB262191 JPX262191 JZT262191 KJP262191 KTL262191 LDH262191 LND262191 LWZ262191 MGV262191 MQR262191 NAN262191 NKJ262191 NUF262191 OEB262191 ONX262191 OXT262191 PHP262191 PRL262191 QBH262191 QLD262191 QUZ262191 REV262191 ROR262191 RYN262191 SIJ262191 SSF262191 TCB262191 TLX262191 TVT262191 UFP262191 UPL262191 UZH262191 VJD262191 VSZ262191 WCV262191 WMR262191 WWN262191 AF327727 KB327727 TX327727 ADT327727 ANP327727 AXL327727 BHH327727 BRD327727 CAZ327727 CKV327727 CUR327727 DEN327727 DOJ327727 DYF327727 EIB327727 ERX327727 FBT327727 FLP327727 FVL327727 GFH327727 GPD327727 GYZ327727 HIV327727 HSR327727 ICN327727 IMJ327727 IWF327727 JGB327727 JPX327727 JZT327727 KJP327727 KTL327727 LDH327727 LND327727 LWZ327727 MGV327727 MQR327727 NAN327727 NKJ327727 NUF327727 OEB327727 ONX327727 OXT327727 PHP327727 PRL327727 QBH327727 QLD327727 QUZ327727 REV327727 ROR327727 RYN327727 SIJ327727 SSF327727 TCB327727 TLX327727 TVT327727 UFP327727 UPL327727 UZH327727 VJD327727 VSZ327727 WCV327727 WMR327727 WWN327727 AF393263 KB393263 TX393263 ADT393263 ANP393263 AXL393263 BHH393263 BRD393263 CAZ393263 CKV393263 CUR393263 DEN393263 DOJ393263 DYF393263 EIB393263 ERX393263 FBT393263 FLP393263 FVL393263 GFH393263 GPD393263 GYZ393263 HIV393263 HSR393263 ICN393263 IMJ393263 IWF393263 JGB393263 JPX393263 JZT393263 KJP393263 KTL393263 LDH393263 LND393263 LWZ393263 MGV393263 MQR393263 NAN393263 NKJ393263 NUF393263 OEB393263 ONX393263 OXT393263 PHP393263 PRL393263 QBH393263 QLD393263 QUZ393263 REV393263 ROR393263 RYN393263 SIJ393263 SSF393263 TCB393263 TLX393263 TVT393263 UFP393263 UPL393263 UZH393263 VJD393263 VSZ393263 WCV393263 WMR393263 WWN393263 AF458799 KB458799 TX458799 ADT458799 ANP458799 AXL458799 BHH458799 BRD458799 CAZ458799 CKV458799 CUR458799 DEN458799 DOJ458799 DYF458799 EIB458799 ERX458799 FBT458799 FLP458799 FVL458799 GFH458799 GPD458799 GYZ458799 HIV458799 HSR458799 ICN458799 IMJ458799 IWF458799 JGB458799 JPX458799 JZT458799 KJP458799 KTL458799 LDH458799 LND458799 LWZ458799 MGV458799 MQR458799 NAN458799 NKJ458799 NUF458799 OEB458799 ONX458799 OXT458799 PHP458799 PRL458799 QBH458799 QLD458799 QUZ458799 REV458799 ROR458799 RYN458799 SIJ458799 SSF458799 TCB458799 TLX458799 TVT458799 UFP458799 UPL458799 UZH458799 VJD458799 VSZ458799 WCV458799 WMR458799 WWN458799 AF524335 KB524335 TX524335 ADT524335 ANP524335 AXL524335 BHH524335 BRD524335 CAZ524335 CKV524335 CUR524335 DEN524335 DOJ524335 DYF524335 EIB524335 ERX524335 FBT524335 FLP524335 FVL524335 GFH524335 GPD524335 GYZ524335 HIV524335 HSR524335 ICN524335 IMJ524335 IWF524335 JGB524335 JPX524335 JZT524335 KJP524335 KTL524335 LDH524335 LND524335 LWZ524335 MGV524335 MQR524335 NAN524335 NKJ524335 NUF524335 OEB524335 ONX524335 OXT524335 PHP524335 PRL524335 QBH524335 QLD524335 QUZ524335 REV524335 ROR524335 RYN524335 SIJ524335 SSF524335 TCB524335 TLX524335 TVT524335 UFP524335 UPL524335 UZH524335 VJD524335 VSZ524335 WCV524335 WMR524335 WWN524335 AF589871 KB589871 TX589871 ADT589871 ANP589871 AXL589871 BHH589871 BRD589871 CAZ589871 CKV589871 CUR589871 DEN589871 DOJ589871 DYF589871 EIB589871 ERX589871 FBT589871 FLP589871 FVL589871 GFH589871 GPD589871 GYZ589871 HIV589871 HSR589871 ICN589871 IMJ589871 IWF589871 JGB589871 JPX589871 JZT589871 KJP589871 KTL589871 LDH589871 LND589871 LWZ589871 MGV589871 MQR589871 NAN589871 NKJ589871 NUF589871 OEB589871 ONX589871 OXT589871 PHP589871 PRL589871 QBH589871 QLD589871 QUZ589871 REV589871 ROR589871 RYN589871 SIJ589871 SSF589871 TCB589871 TLX589871 TVT589871 UFP589871 UPL589871 UZH589871 VJD589871 VSZ589871 WCV589871 WMR589871 WWN589871 AF655407 KB655407 TX655407 ADT655407 ANP655407 AXL655407 BHH655407 BRD655407 CAZ655407 CKV655407 CUR655407 DEN655407 DOJ655407 DYF655407 EIB655407 ERX655407 FBT655407 FLP655407 FVL655407 GFH655407 GPD655407 GYZ655407 HIV655407 HSR655407 ICN655407 IMJ655407 IWF655407 JGB655407 JPX655407 JZT655407 KJP655407 KTL655407 LDH655407 LND655407 LWZ655407 MGV655407 MQR655407 NAN655407 NKJ655407 NUF655407 OEB655407 ONX655407 OXT655407 PHP655407 PRL655407 QBH655407 QLD655407 QUZ655407 REV655407 ROR655407 RYN655407 SIJ655407 SSF655407 TCB655407 TLX655407 TVT655407 UFP655407 UPL655407 UZH655407 VJD655407 VSZ655407 WCV655407 WMR655407 WWN655407 AF720943 KB720943 TX720943 ADT720943 ANP720943 AXL720943 BHH720943 BRD720943 CAZ720943 CKV720943 CUR720943 DEN720943 DOJ720943 DYF720943 EIB720943 ERX720943 FBT720943 FLP720943 FVL720943 GFH720943 GPD720943 GYZ720943 HIV720943 HSR720943 ICN720943 IMJ720943 IWF720943 JGB720943 JPX720943 JZT720943 KJP720943 KTL720943 LDH720943 LND720943 LWZ720943 MGV720943 MQR720943 NAN720943 NKJ720943 NUF720943 OEB720943 ONX720943 OXT720943 PHP720943 PRL720943 QBH720943 QLD720943 QUZ720943 REV720943 ROR720943 RYN720943 SIJ720943 SSF720943 TCB720943 TLX720943 TVT720943 UFP720943 UPL720943 UZH720943 VJD720943 VSZ720943 WCV720943 WMR720943 WWN720943 AF786479 KB786479 TX786479 ADT786479 ANP786479 AXL786479 BHH786479 BRD786479 CAZ786479 CKV786479 CUR786479 DEN786479 DOJ786479 DYF786479 EIB786479 ERX786479 FBT786479 FLP786479 FVL786479 GFH786479 GPD786479 GYZ786479 HIV786479 HSR786479 ICN786479 IMJ786479 IWF786479 JGB786479 JPX786479 JZT786479 KJP786479 KTL786479 LDH786479 LND786479 LWZ786479 MGV786479 MQR786479 NAN786479 NKJ786479 NUF786479 OEB786479 ONX786479 OXT786479 PHP786479 PRL786479 QBH786479 QLD786479 QUZ786479 REV786479 ROR786479 RYN786479 SIJ786479 SSF786479 TCB786479 TLX786479 TVT786479 UFP786479 UPL786479 UZH786479 VJD786479 VSZ786479 WCV786479 WMR786479 WWN786479 AF852015 KB852015 TX852015 ADT852015 ANP852015 AXL852015 BHH852015 BRD852015 CAZ852015 CKV852015 CUR852015 DEN852015 DOJ852015 DYF852015 EIB852015 ERX852015 FBT852015 FLP852015 FVL852015 GFH852015 GPD852015 GYZ852015 HIV852015 HSR852015 ICN852015 IMJ852015 IWF852015 JGB852015 JPX852015 JZT852015 KJP852015 KTL852015 LDH852015 LND852015 LWZ852015 MGV852015 MQR852015 NAN852015 NKJ852015 NUF852015 OEB852015 ONX852015 OXT852015 PHP852015 PRL852015 QBH852015 QLD852015 QUZ852015 REV852015 ROR852015 RYN852015 SIJ852015 SSF852015 TCB852015 TLX852015 TVT852015 UFP852015 UPL852015 UZH852015 VJD852015 VSZ852015 WCV852015 WMR852015 WWN852015 AF917551 KB917551 TX917551 ADT917551 ANP917551 AXL917551 BHH917551 BRD917551 CAZ917551 CKV917551 CUR917551 DEN917551 DOJ917551 DYF917551 EIB917551 ERX917551 FBT917551 FLP917551 FVL917551 GFH917551 GPD917551 GYZ917551 HIV917551 HSR917551 ICN917551 IMJ917551 IWF917551 JGB917551 JPX917551 JZT917551 KJP917551 KTL917551 LDH917551 LND917551 LWZ917551 MGV917551 MQR917551 NAN917551 NKJ917551 NUF917551 OEB917551 ONX917551 OXT917551 PHP917551 PRL917551 QBH917551 QLD917551 QUZ917551 REV917551 ROR917551 RYN917551 SIJ917551 SSF917551 TCB917551 TLX917551 TVT917551 UFP917551 UPL917551 UZH917551 VJD917551 VSZ917551 WCV917551 WMR917551 WWN917551 AF983087 KB983087 TX983087 ADT983087 ANP983087 AXL983087 BHH983087 BRD983087 CAZ983087 CKV983087 CUR983087 DEN983087 DOJ983087 DYF983087 EIB983087 ERX983087 FBT983087 FLP983087 FVL983087 GFH983087 GPD983087 GYZ983087 HIV983087 HSR983087 ICN983087 IMJ983087 IWF983087 JGB983087 JPX983087 JZT983087 KJP983087 KTL983087 LDH983087 LND983087 LWZ983087 MGV983087 MQR983087 NAN983087 NKJ983087 NUF983087 OEB983087 ONX983087 OXT983087 PHP983087 PRL983087 QBH983087 QLD983087 QUZ983087 REV983087 ROR983087 RYN983087 SIJ983087 SSF983087 TCB983087 TLX983087 TVT983087 UFP983087 UPL983087 UZH983087 VJD983087 VSZ983087 WCV983087 WMR983087 WWN983087 AD49 JZ49 TV49 ADR49 ANN49 AXJ49 BHF49 BRB49 CAX49 CKT49 CUP49 DEL49 DOH49 DYD49 EHZ49 ERV49 FBR49 FLN49 FVJ49 GFF49 GPB49 GYX49 HIT49 HSP49 ICL49 IMH49 IWD49 JFZ49 JPV49 JZR49 KJN49 KTJ49 LDF49 LNB49 LWX49 MGT49 MQP49 NAL49 NKH49 NUD49 ODZ49 ONV49 OXR49 PHN49 PRJ49 QBF49 QLB49 QUX49 RET49 ROP49 RYL49 SIH49 SSD49 TBZ49 TLV49 TVR49 UFN49 UPJ49 UZF49 VJB49 VSX49 WCT49 WMP49 WWL49 AD65583 JZ65583 TV65583 ADR65583 ANN65583 AXJ65583 BHF65583 BRB65583 CAX65583 CKT65583 CUP65583 DEL65583 DOH65583 DYD65583 EHZ65583 ERV65583 FBR65583 FLN65583 FVJ65583 GFF65583 GPB65583 GYX65583 HIT65583 HSP65583 ICL65583 IMH65583 IWD65583 JFZ65583 JPV65583 JZR65583 KJN65583 KTJ65583 LDF65583 LNB65583 LWX65583 MGT65583 MQP65583 NAL65583 NKH65583 NUD65583 ODZ65583 ONV65583 OXR65583 PHN65583 PRJ65583 QBF65583 QLB65583 QUX65583 RET65583 ROP65583 RYL65583 SIH65583 SSD65583 TBZ65583 TLV65583 TVR65583 UFN65583 UPJ65583 UZF65583 VJB65583 VSX65583 WCT65583 WMP65583 WWL65583 AD131119 JZ131119 TV131119 ADR131119 ANN131119 AXJ131119 BHF131119 BRB131119 CAX131119 CKT131119 CUP131119 DEL131119 DOH131119 DYD131119 EHZ131119 ERV131119 FBR131119 FLN131119 FVJ131119 GFF131119 GPB131119 GYX131119 HIT131119 HSP131119 ICL131119 IMH131119 IWD131119 JFZ131119 JPV131119 JZR131119 KJN131119 KTJ131119 LDF131119 LNB131119 LWX131119 MGT131119 MQP131119 NAL131119 NKH131119 NUD131119 ODZ131119 ONV131119 OXR131119 PHN131119 PRJ131119 QBF131119 QLB131119 QUX131119 RET131119 ROP131119 RYL131119 SIH131119 SSD131119 TBZ131119 TLV131119 TVR131119 UFN131119 UPJ131119 UZF131119 VJB131119 VSX131119 WCT131119 WMP131119 WWL131119 AD196655 JZ196655 TV196655 ADR196655 ANN196655 AXJ196655 BHF196655 BRB196655 CAX196655 CKT196655 CUP196655 DEL196655 DOH196655 DYD196655 EHZ196655 ERV196655 FBR196655 FLN196655 FVJ196655 GFF196655 GPB196655 GYX196655 HIT196655 HSP196655 ICL196655 IMH196655 IWD196655 JFZ196655 JPV196655 JZR196655 KJN196655 KTJ196655 LDF196655 LNB196655 LWX196655 MGT196655 MQP196655 NAL196655 NKH196655 NUD196655 ODZ196655 ONV196655 OXR196655 PHN196655 PRJ196655 QBF196655 QLB196655 QUX196655 RET196655 ROP196655 RYL196655 SIH196655 SSD196655 TBZ196655 TLV196655 TVR196655 UFN196655 UPJ196655 UZF196655 VJB196655 VSX196655 WCT196655 WMP196655 WWL196655 AD262191 JZ262191 TV262191 ADR262191 ANN262191 AXJ262191 BHF262191 BRB262191 CAX262191 CKT262191 CUP262191 DEL262191 DOH262191 DYD262191 EHZ262191 ERV262191 FBR262191 FLN262191 FVJ262191 GFF262191 GPB262191 GYX262191 HIT262191 HSP262191 ICL262191 IMH262191 IWD262191 JFZ262191 JPV262191 JZR262191 KJN262191 KTJ262191 LDF262191 LNB262191 LWX262191 MGT262191 MQP262191 NAL262191 NKH262191 NUD262191 ODZ262191 ONV262191 OXR262191 PHN262191 PRJ262191 QBF262191 QLB262191 QUX262191 RET262191 ROP262191 RYL262191 SIH262191 SSD262191 TBZ262191 TLV262191 TVR262191 UFN262191 UPJ262191 UZF262191 VJB262191 VSX262191 WCT262191 WMP262191 WWL262191 AD327727 JZ327727 TV327727 ADR327727 ANN327727 AXJ327727 BHF327727 BRB327727 CAX327727 CKT327727 CUP327727 DEL327727 DOH327727 DYD327727 EHZ327727 ERV327727 FBR327727 FLN327727 FVJ327727 GFF327727 GPB327727 GYX327727 HIT327727 HSP327727 ICL327727 IMH327727 IWD327727 JFZ327727 JPV327727 JZR327727 KJN327727 KTJ327727 LDF327727 LNB327727 LWX327727 MGT327727 MQP327727 NAL327727 NKH327727 NUD327727 ODZ327727 ONV327727 OXR327727 PHN327727 PRJ327727 QBF327727 QLB327727 QUX327727 RET327727 ROP327727 RYL327727 SIH327727 SSD327727 TBZ327727 TLV327727 TVR327727 UFN327727 UPJ327727 UZF327727 VJB327727 VSX327727 WCT327727 WMP327727 WWL327727 AD393263 JZ393263 TV393263 ADR393263 ANN393263 AXJ393263 BHF393263 BRB393263 CAX393263 CKT393263 CUP393263 DEL393263 DOH393263 DYD393263 EHZ393263 ERV393263 FBR393263 FLN393263 FVJ393263 GFF393263 GPB393263 GYX393263 HIT393263 HSP393263 ICL393263 IMH393263 IWD393263 JFZ393263 JPV393263 JZR393263 KJN393263 KTJ393263 LDF393263 LNB393263 LWX393263 MGT393263 MQP393263 NAL393263 NKH393263 NUD393263 ODZ393263 ONV393263 OXR393263 PHN393263 PRJ393263 QBF393263 QLB393263 QUX393263 RET393263 ROP393263 RYL393263 SIH393263 SSD393263 TBZ393263 TLV393263 TVR393263 UFN393263 UPJ393263 UZF393263 VJB393263 VSX393263 WCT393263 WMP393263 WWL393263 AD458799 JZ458799 TV458799 ADR458799 ANN458799 AXJ458799 BHF458799 BRB458799 CAX458799 CKT458799 CUP458799 DEL458799 DOH458799 DYD458799 EHZ458799 ERV458799 FBR458799 FLN458799 FVJ458799 GFF458799 GPB458799 GYX458799 HIT458799 HSP458799 ICL458799 IMH458799 IWD458799 JFZ458799 JPV458799 JZR458799 KJN458799 KTJ458799 LDF458799 LNB458799 LWX458799 MGT458799 MQP458799 NAL458799 NKH458799 NUD458799 ODZ458799 ONV458799 OXR458799 PHN458799 PRJ458799 QBF458799 QLB458799 QUX458799 RET458799 ROP458799 RYL458799 SIH458799 SSD458799 TBZ458799 TLV458799 TVR458799 UFN458799 UPJ458799 UZF458799 VJB458799 VSX458799 WCT458799 WMP458799 WWL458799 AD524335 JZ524335 TV524335 ADR524335 ANN524335 AXJ524335 BHF524335 BRB524335 CAX524335 CKT524335 CUP524335 DEL524335 DOH524335 DYD524335 EHZ524335 ERV524335 FBR524335 FLN524335 FVJ524335 GFF524335 GPB524335 GYX524335 HIT524335 HSP524335 ICL524335 IMH524335 IWD524335 JFZ524335 JPV524335 JZR524335 KJN524335 KTJ524335 LDF524335 LNB524335 LWX524335 MGT524335 MQP524335 NAL524335 NKH524335 NUD524335 ODZ524335 ONV524335 OXR524335 PHN524335 PRJ524335 QBF524335 QLB524335 QUX524335 RET524335 ROP524335 RYL524335 SIH524335 SSD524335 TBZ524335 TLV524335 TVR524335 UFN524335 UPJ524335 UZF524335 VJB524335 VSX524335 WCT524335 WMP524335 WWL524335 AD589871 JZ589871 TV589871 ADR589871 ANN589871 AXJ589871 BHF589871 BRB589871 CAX589871 CKT589871 CUP589871 DEL589871 DOH589871 DYD589871 EHZ589871 ERV589871 FBR589871 FLN589871 FVJ589871 GFF589871 GPB589871 GYX589871 HIT589871 HSP589871 ICL589871 IMH589871 IWD589871 JFZ589871 JPV589871 JZR589871 KJN589871 KTJ589871 LDF589871 LNB589871 LWX589871 MGT589871 MQP589871 NAL589871 NKH589871 NUD589871 ODZ589871 ONV589871 OXR589871 PHN589871 PRJ589871 QBF589871 QLB589871 QUX589871 RET589871 ROP589871 RYL589871 SIH589871 SSD589871 TBZ589871 TLV589871 TVR589871 UFN589871 UPJ589871 UZF589871 VJB589871 VSX589871 WCT589871 WMP589871 WWL589871 AD655407 JZ655407 TV655407 ADR655407 ANN655407 AXJ655407 BHF655407 BRB655407 CAX655407 CKT655407 CUP655407 DEL655407 DOH655407 DYD655407 EHZ655407 ERV655407 FBR655407 FLN655407 FVJ655407 GFF655407 GPB655407 GYX655407 HIT655407 HSP655407 ICL655407 IMH655407 IWD655407 JFZ655407 JPV655407 JZR655407 KJN655407 KTJ655407 LDF655407 LNB655407 LWX655407 MGT655407 MQP655407 NAL655407 NKH655407 NUD655407 ODZ655407 ONV655407 OXR655407 PHN655407 PRJ655407 QBF655407 QLB655407 QUX655407 RET655407 ROP655407 RYL655407 SIH655407 SSD655407 TBZ655407 TLV655407 TVR655407 UFN655407 UPJ655407 UZF655407 VJB655407 VSX655407 WCT655407 WMP655407 WWL655407 AD720943 JZ720943 TV720943 ADR720943 ANN720943 AXJ720943 BHF720943 BRB720943 CAX720943 CKT720943 CUP720943 DEL720943 DOH720943 DYD720943 EHZ720943 ERV720943 FBR720943 FLN720943 FVJ720943 GFF720943 GPB720943 GYX720943 HIT720943 HSP720943 ICL720943 IMH720943 IWD720943 JFZ720943 JPV720943 JZR720943 KJN720943 KTJ720943 LDF720943 LNB720943 LWX720943 MGT720943 MQP720943 NAL720943 NKH720943 NUD720943 ODZ720943 ONV720943 OXR720943 PHN720943 PRJ720943 QBF720943 QLB720943 QUX720943 RET720943 ROP720943 RYL720943 SIH720943 SSD720943 TBZ720943 TLV720943 TVR720943 UFN720943 UPJ720943 UZF720943 VJB720943 VSX720943 WCT720943 WMP720943 WWL720943 AD786479 JZ786479 TV786479 ADR786479 ANN786479 AXJ786479 BHF786479 BRB786479 CAX786479 CKT786479 CUP786479 DEL786479 DOH786479 DYD786479 EHZ786479 ERV786479 FBR786479 FLN786479 FVJ786479 GFF786479 GPB786479 GYX786479 HIT786479 HSP786479 ICL786479 IMH786479 IWD786479 JFZ786479 JPV786479 JZR786479 KJN786479 KTJ786479 LDF786479 LNB786479 LWX786479 MGT786479 MQP786479 NAL786479 NKH786479 NUD786479 ODZ786479 ONV786479 OXR786479 PHN786479 PRJ786479 QBF786479 QLB786479 QUX786479 RET786479 ROP786479 RYL786479 SIH786479 SSD786479 TBZ786479 TLV786479 TVR786479 UFN786479 UPJ786479 UZF786479 VJB786479 VSX786479 WCT786479 WMP786479 WWL786479 AD852015 JZ852015 TV852015 ADR852015 ANN852015 AXJ852015 BHF852015 BRB852015 CAX852015 CKT852015 CUP852015 DEL852015 DOH852015 DYD852015 EHZ852015 ERV852015 FBR852015 FLN852015 FVJ852015 GFF852015 GPB852015 GYX852015 HIT852015 HSP852015 ICL852015 IMH852015 IWD852015 JFZ852015 JPV852015 JZR852015 KJN852015 KTJ852015 LDF852015 LNB852015 LWX852015 MGT852015 MQP852015 NAL852015 NKH852015 NUD852015 ODZ852015 ONV852015 OXR852015 PHN852015 PRJ852015 QBF852015 QLB852015 QUX852015 RET852015 ROP852015 RYL852015 SIH852015 SSD852015 TBZ852015 TLV852015 TVR852015 UFN852015 UPJ852015 UZF852015 VJB852015 VSX852015 WCT852015 WMP852015 WWL852015 AD917551 JZ917551 TV917551 ADR917551 ANN917551 AXJ917551 BHF917551 BRB917551 CAX917551 CKT917551 CUP917551 DEL917551 DOH917551 DYD917551 EHZ917551 ERV917551 FBR917551 FLN917551 FVJ917551 GFF917551 GPB917551 GYX917551 HIT917551 HSP917551 ICL917551 IMH917551 IWD917551 JFZ917551 JPV917551 JZR917551 KJN917551 KTJ917551 LDF917551 LNB917551 LWX917551 MGT917551 MQP917551 NAL917551 NKH917551 NUD917551 ODZ917551 ONV917551 OXR917551 PHN917551 PRJ917551 QBF917551 QLB917551 QUX917551 RET917551 ROP917551 RYL917551 SIH917551 SSD917551 TBZ917551 TLV917551 TVR917551 UFN917551 UPJ917551 UZF917551 VJB917551 VSX917551 WCT917551 WMP917551 WWL917551 AD983087 JZ983087 TV983087 ADR983087 ANN983087 AXJ983087 BHF983087 BRB983087 CAX983087 CKT983087 CUP983087 DEL983087 DOH983087 DYD983087 EHZ983087 ERV983087 FBR983087 FLN983087 FVJ983087 GFF983087 GPB983087 GYX983087 HIT983087 HSP983087 ICL983087 IMH983087 IWD983087 JFZ983087 JPV983087 JZR983087 KJN983087 KTJ983087 LDF983087 LNB983087 LWX983087 MGT983087 MQP983087 NAL983087 NKH983087 NUD983087 ODZ983087 ONV983087 OXR983087 PHN983087 PRJ983087 QBF983087 QLB983087 QUX983087 RET983087 ROP983087 RYL983087 SIH983087 SSD983087 TBZ983087 TLV983087 TVR983087 UFN983087 UPJ983087 UZF983087 VJB983087 VSX983087 WCT983087 WMP983087 WWL983087</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pageSetUpPr fitToPage="1"/>
  </sheetPr>
  <dimension ref="B1:AG72"/>
  <sheetViews>
    <sheetView view="pageBreakPreview" zoomScaleNormal="100" zoomScaleSheetLayoutView="100" workbookViewId="0">
      <selection activeCell="R2" sqref="R2"/>
    </sheetView>
  </sheetViews>
  <sheetFormatPr defaultColWidth="3.125" defaultRowHeight="13.5" x14ac:dyDescent="0.15"/>
  <cols>
    <col min="1" max="1" width="1.125" style="149" customWidth="1"/>
    <col min="2" max="2" width="2.75" style="148" customWidth="1"/>
    <col min="3" max="6" width="3.125" style="149"/>
    <col min="7" max="7" width="1.25" style="149" customWidth="1"/>
    <col min="8" max="26" width="3.125" style="149"/>
    <col min="27" max="32" width="3.625" style="149" customWidth="1"/>
    <col min="33" max="33" width="1.125" style="149" customWidth="1"/>
    <col min="34" max="256" width="3.125" style="149"/>
    <col min="257" max="257" width="1.125" style="149" customWidth="1"/>
    <col min="258" max="258" width="2.75" style="149" customWidth="1"/>
    <col min="259" max="262" width="3.125" style="149"/>
    <col min="263" max="263" width="1.25" style="149" customWidth="1"/>
    <col min="264" max="282" width="3.125" style="149"/>
    <col min="283" max="288" width="3.625" style="149" customWidth="1"/>
    <col min="289" max="289" width="1.125" style="149" customWidth="1"/>
    <col min="290" max="512" width="3.125" style="149"/>
    <col min="513" max="513" width="1.125" style="149" customWidth="1"/>
    <col min="514" max="514" width="2.75" style="149" customWidth="1"/>
    <col min="515" max="518" width="3.125" style="149"/>
    <col min="519" max="519" width="1.25" style="149" customWidth="1"/>
    <col min="520" max="538" width="3.125" style="149"/>
    <col min="539" max="544" width="3.625" style="149" customWidth="1"/>
    <col min="545" max="545" width="1.125" style="149" customWidth="1"/>
    <col min="546" max="768" width="3.125" style="149"/>
    <col min="769" max="769" width="1.125" style="149" customWidth="1"/>
    <col min="770" max="770" width="2.75" style="149" customWidth="1"/>
    <col min="771" max="774" width="3.125" style="149"/>
    <col min="775" max="775" width="1.25" style="149" customWidth="1"/>
    <col min="776" max="794" width="3.125" style="149"/>
    <col min="795" max="800" width="3.625" style="149" customWidth="1"/>
    <col min="801" max="801" width="1.125" style="149" customWidth="1"/>
    <col min="802" max="1024" width="3.125" style="149"/>
    <col min="1025" max="1025" width="1.125" style="149" customWidth="1"/>
    <col min="1026" max="1026" width="2.75" style="149" customWidth="1"/>
    <col min="1027" max="1030" width="3.125" style="149"/>
    <col min="1031" max="1031" width="1.25" style="149" customWidth="1"/>
    <col min="1032" max="1050" width="3.125" style="149"/>
    <col min="1051" max="1056" width="3.625" style="149" customWidth="1"/>
    <col min="1057" max="1057" width="1.125" style="149" customWidth="1"/>
    <col min="1058" max="1280" width="3.125" style="149"/>
    <col min="1281" max="1281" width="1.125" style="149" customWidth="1"/>
    <col min="1282" max="1282" width="2.75" style="149" customWidth="1"/>
    <col min="1283" max="1286" width="3.125" style="149"/>
    <col min="1287" max="1287" width="1.25" style="149" customWidth="1"/>
    <col min="1288" max="1306" width="3.125" style="149"/>
    <col min="1307" max="1312" width="3.625" style="149" customWidth="1"/>
    <col min="1313" max="1313" width="1.125" style="149" customWidth="1"/>
    <col min="1314" max="1536" width="3.125" style="149"/>
    <col min="1537" max="1537" width="1.125" style="149" customWidth="1"/>
    <col min="1538" max="1538" width="2.75" style="149" customWidth="1"/>
    <col min="1539" max="1542" width="3.125" style="149"/>
    <col min="1543" max="1543" width="1.25" style="149" customWidth="1"/>
    <col min="1544" max="1562" width="3.125" style="149"/>
    <col min="1563" max="1568" width="3.625" style="149" customWidth="1"/>
    <col min="1569" max="1569" width="1.125" style="149" customWidth="1"/>
    <col min="1570" max="1792" width="3.125" style="149"/>
    <col min="1793" max="1793" width="1.125" style="149" customWidth="1"/>
    <col min="1794" max="1794" width="2.75" style="149" customWidth="1"/>
    <col min="1795" max="1798" width="3.125" style="149"/>
    <col min="1799" max="1799" width="1.25" style="149" customWidth="1"/>
    <col min="1800" max="1818" width="3.125" style="149"/>
    <col min="1819" max="1824" width="3.625" style="149" customWidth="1"/>
    <col min="1825" max="1825" width="1.125" style="149" customWidth="1"/>
    <col min="1826" max="2048" width="3.125" style="149"/>
    <col min="2049" max="2049" width="1.125" style="149" customWidth="1"/>
    <col min="2050" max="2050" width="2.75" style="149" customWidth="1"/>
    <col min="2051" max="2054" width="3.125" style="149"/>
    <col min="2055" max="2055" width="1.25" style="149" customWidth="1"/>
    <col min="2056" max="2074" width="3.125" style="149"/>
    <col min="2075" max="2080" width="3.625" style="149" customWidth="1"/>
    <col min="2081" max="2081" width="1.125" style="149" customWidth="1"/>
    <col min="2082" max="2304" width="3.125" style="149"/>
    <col min="2305" max="2305" width="1.125" style="149" customWidth="1"/>
    <col min="2306" max="2306" width="2.75" style="149" customWidth="1"/>
    <col min="2307" max="2310" width="3.125" style="149"/>
    <col min="2311" max="2311" width="1.25" style="149" customWidth="1"/>
    <col min="2312" max="2330" width="3.125" style="149"/>
    <col min="2331" max="2336" width="3.625" style="149" customWidth="1"/>
    <col min="2337" max="2337" width="1.125" style="149" customWidth="1"/>
    <col min="2338" max="2560" width="3.125" style="149"/>
    <col min="2561" max="2561" width="1.125" style="149" customWidth="1"/>
    <col min="2562" max="2562" width="2.75" style="149" customWidth="1"/>
    <col min="2563" max="2566" width="3.125" style="149"/>
    <col min="2567" max="2567" width="1.25" style="149" customWidth="1"/>
    <col min="2568" max="2586" width="3.125" style="149"/>
    <col min="2587" max="2592" width="3.625" style="149" customWidth="1"/>
    <col min="2593" max="2593" width="1.125" style="149" customWidth="1"/>
    <col min="2594" max="2816" width="3.125" style="149"/>
    <col min="2817" max="2817" width="1.125" style="149" customWidth="1"/>
    <col min="2818" max="2818" width="2.75" style="149" customWidth="1"/>
    <col min="2819" max="2822" width="3.125" style="149"/>
    <col min="2823" max="2823" width="1.25" style="149" customWidth="1"/>
    <col min="2824" max="2842" width="3.125" style="149"/>
    <col min="2843" max="2848" width="3.625" style="149" customWidth="1"/>
    <col min="2849" max="2849" width="1.125" style="149" customWidth="1"/>
    <col min="2850" max="3072" width="3.125" style="149"/>
    <col min="3073" max="3073" width="1.125" style="149" customWidth="1"/>
    <col min="3074" max="3074" width="2.75" style="149" customWidth="1"/>
    <col min="3075" max="3078" width="3.125" style="149"/>
    <col min="3079" max="3079" width="1.25" style="149" customWidth="1"/>
    <col min="3080" max="3098" width="3.125" style="149"/>
    <col min="3099" max="3104" width="3.625" style="149" customWidth="1"/>
    <col min="3105" max="3105" width="1.125" style="149" customWidth="1"/>
    <col min="3106" max="3328" width="3.125" style="149"/>
    <col min="3329" max="3329" width="1.125" style="149" customWidth="1"/>
    <col min="3330" max="3330" width="2.75" style="149" customWidth="1"/>
    <col min="3331" max="3334" width="3.125" style="149"/>
    <col min="3335" max="3335" width="1.25" style="149" customWidth="1"/>
    <col min="3336" max="3354" width="3.125" style="149"/>
    <col min="3355" max="3360" width="3.625" style="149" customWidth="1"/>
    <col min="3361" max="3361" width="1.125" style="149" customWidth="1"/>
    <col min="3362" max="3584" width="3.125" style="149"/>
    <col min="3585" max="3585" width="1.125" style="149" customWidth="1"/>
    <col min="3586" max="3586" width="2.75" style="149" customWidth="1"/>
    <col min="3587" max="3590" width="3.125" style="149"/>
    <col min="3591" max="3591" width="1.25" style="149" customWidth="1"/>
    <col min="3592" max="3610" width="3.125" style="149"/>
    <col min="3611" max="3616" width="3.625" style="149" customWidth="1"/>
    <col min="3617" max="3617" width="1.125" style="149" customWidth="1"/>
    <col min="3618" max="3840" width="3.125" style="149"/>
    <col min="3841" max="3841" width="1.125" style="149" customWidth="1"/>
    <col min="3842" max="3842" width="2.75" style="149" customWidth="1"/>
    <col min="3843" max="3846" width="3.125" style="149"/>
    <col min="3847" max="3847" width="1.25" style="149" customWidth="1"/>
    <col min="3848" max="3866" width="3.125" style="149"/>
    <col min="3867" max="3872" width="3.625" style="149" customWidth="1"/>
    <col min="3873" max="3873" width="1.125" style="149" customWidth="1"/>
    <col min="3874" max="4096" width="3.125" style="149"/>
    <col min="4097" max="4097" width="1.125" style="149" customWidth="1"/>
    <col min="4098" max="4098" width="2.75" style="149" customWidth="1"/>
    <col min="4099" max="4102" width="3.125" style="149"/>
    <col min="4103" max="4103" width="1.25" style="149" customWidth="1"/>
    <col min="4104" max="4122" width="3.125" style="149"/>
    <col min="4123" max="4128" width="3.625" style="149" customWidth="1"/>
    <col min="4129" max="4129" width="1.125" style="149" customWidth="1"/>
    <col min="4130" max="4352" width="3.125" style="149"/>
    <col min="4353" max="4353" width="1.125" style="149" customWidth="1"/>
    <col min="4354" max="4354" width="2.75" style="149" customWidth="1"/>
    <col min="4355" max="4358" width="3.125" style="149"/>
    <col min="4359" max="4359" width="1.25" style="149" customWidth="1"/>
    <col min="4360" max="4378" width="3.125" style="149"/>
    <col min="4379" max="4384" width="3.625" style="149" customWidth="1"/>
    <col min="4385" max="4385" width="1.125" style="149" customWidth="1"/>
    <col min="4386" max="4608" width="3.125" style="149"/>
    <col min="4609" max="4609" width="1.125" style="149" customWidth="1"/>
    <col min="4610" max="4610" width="2.75" style="149" customWidth="1"/>
    <col min="4611" max="4614" width="3.125" style="149"/>
    <col min="4615" max="4615" width="1.25" style="149" customWidth="1"/>
    <col min="4616" max="4634" width="3.125" style="149"/>
    <col min="4635" max="4640" width="3.625" style="149" customWidth="1"/>
    <col min="4641" max="4641" width="1.125" style="149" customWidth="1"/>
    <col min="4642" max="4864" width="3.125" style="149"/>
    <col min="4865" max="4865" width="1.125" style="149" customWidth="1"/>
    <col min="4866" max="4866" width="2.75" style="149" customWidth="1"/>
    <col min="4867" max="4870" width="3.125" style="149"/>
    <col min="4871" max="4871" width="1.25" style="149" customWidth="1"/>
    <col min="4872" max="4890" width="3.125" style="149"/>
    <col min="4891" max="4896" width="3.625" style="149" customWidth="1"/>
    <col min="4897" max="4897" width="1.125" style="149" customWidth="1"/>
    <col min="4898" max="5120" width="3.125" style="149"/>
    <col min="5121" max="5121" width="1.125" style="149" customWidth="1"/>
    <col min="5122" max="5122" width="2.75" style="149" customWidth="1"/>
    <col min="5123" max="5126" width="3.125" style="149"/>
    <col min="5127" max="5127" width="1.25" style="149" customWidth="1"/>
    <col min="5128" max="5146" width="3.125" style="149"/>
    <col min="5147" max="5152" width="3.625" style="149" customWidth="1"/>
    <col min="5153" max="5153" width="1.125" style="149" customWidth="1"/>
    <col min="5154" max="5376" width="3.125" style="149"/>
    <col min="5377" max="5377" width="1.125" style="149" customWidth="1"/>
    <col min="5378" max="5378" width="2.75" style="149" customWidth="1"/>
    <col min="5379" max="5382" width="3.125" style="149"/>
    <col min="5383" max="5383" width="1.25" style="149" customWidth="1"/>
    <col min="5384" max="5402" width="3.125" style="149"/>
    <col min="5403" max="5408" width="3.625" style="149" customWidth="1"/>
    <col min="5409" max="5409" width="1.125" style="149" customWidth="1"/>
    <col min="5410" max="5632" width="3.125" style="149"/>
    <col min="5633" max="5633" width="1.125" style="149" customWidth="1"/>
    <col min="5634" max="5634" width="2.75" style="149" customWidth="1"/>
    <col min="5635" max="5638" width="3.125" style="149"/>
    <col min="5639" max="5639" width="1.25" style="149" customWidth="1"/>
    <col min="5640" max="5658" width="3.125" style="149"/>
    <col min="5659" max="5664" width="3.625" style="149" customWidth="1"/>
    <col min="5665" max="5665" width="1.125" style="149" customWidth="1"/>
    <col min="5666" max="5888" width="3.125" style="149"/>
    <col min="5889" max="5889" width="1.125" style="149" customWidth="1"/>
    <col min="5890" max="5890" width="2.75" style="149" customWidth="1"/>
    <col min="5891" max="5894" width="3.125" style="149"/>
    <col min="5895" max="5895" width="1.25" style="149" customWidth="1"/>
    <col min="5896" max="5914" width="3.125" style="149"/>
    <col min="5915" max="5920" width="3.625" style="149" customWidth="1"/>
    <col min="5921" max="5921" width="1.125" style="149" customWidth="1"/>
    <col min="5922" max="6144" width="3.125" style="149"/>
    <col min="6145" max="6145" width="1.125" style="149" customWidth="1"/>
    <col min="6146" max="6146" width="2.75" style="149" customWidth="1"/>
    <col min="6147" max="6150" width="3.125" style="149"/>
    <col min="6151" max="6151" width="1.25" style="149" customWidth="1"/>
    <col min="6152" max="6170" width="3.125" style="149"/>
    <col min="6171" max="6176" width="3.625" style="149" customWidth="1"/>
    <col min="6177" max="6177" width="1.125" style="149" customWidth="1"/>
    <col min="6178" max="6400" width="3.125" style="149"/>
    <col min="6401" max="6401" width="1.125" style="149" customWidth="1"/>
    <col min="6402" max="6402" width="2.75" style="149" customWidth="1"/>
    <col min="6403" max="6406" width="3.125" style="149"/>
    <col min="6407" max="6407" width="1.25" style="149" customWidth="1"/>
    <col min="6408" max="6426" width="3.125" style="149"/>
    <col min="6427" max="6432" width="3.625" style="149" customWidth="1"/>
    <col min="6433" max="6433" width="1.125" style="149" customWidth="1"/>
    <col min="6434" max="6656" width="3.125" style="149"/>
    <col min="6657" max="6657" width="1.125" style="149" customWidth="1"/>
    <col min="6658" max="6658" width="2.75" style="149" customWidth="1"/>
    <col min="6659" max="6662" width="3.125" style="149"/>
    <col min="6663" max="6663" width="1.25" style="149" customWidth="1"/>
    <col min="6664" max="6682" width="3.125" style="149"/>
    <col min="6683" max="6688" width="3.625" style="149" customWidth="1"/>
    <col min="6689" max="6689" width="1.125" style="149" customWidth="1"/>
    <col min="6690" max="6912" width="3.125" style="149"/>
    <col min="6913" max="6913" width="1.125" style="149" customWidth="1"/>
    <col min="6914" max="6914" width="2.75" style="149" customWidth="1"/>
    <col min="6915" max="6918" width="3.125" style="149"/>
    <col min="6919" max="6919" width="1.25" style="149" customWidth="1"/>
    <col min="6920" max="6938" width="3.125" style="149"/>
    <col min="6939" max="6944" width="3.625" style="149" customWidth="1"/>
    <col min="6945" max="6945" width="1.125" style="149" customWidth="1"/>
    <col min="6946" max="7168" width="3.125" style="149"/>
    <col min="7169" max="7169" width="1.125" style="149" customWidth="1"/>
    <col min="7170" max="7170" width="2.75" style="149" customWidth="1"/>
    <col min="7171" max="7174" width="3.125" style="149"/>
    <col min="7175" max="7175" width="1.25" style="149" customWidth="1"/>
    <col min="7176" max="7194" width="3.125" style="149"/>
    <col min="7195" max="7200" width="3.625" style="149" customWidth="1"/>
    <col min="7201" max="7201" width="1.125" style="149" customWidth="1"/>
    <col min="7202" max="7424" width="3.125" style="149"/>
    <col min="7425" max="7425" width="1.125" style="149" customWidth="1"/>
    <col min="7426" max="7426" width="2.75" style="149" customWidth="1"/>
    <col min="7427" max="7430" width="3.125" style="149"/>
    <col min="7431" max="7431" width="1.25" style="149" customWidth="1"/>
    <col min="7432" max="7450" width="3.125" style="149"/>
    <col min="7451" max="7456" width="3.625" style="149" customWidth="1"/>
    <col min="7457" max="7457" width="1.125" style="149" customWidth="1"/>
    <col min="7458" max="7680" width="3.125" style="149"/>
    <col min="7681" max="7681" width="1.125" style="149" customWidth="1"/>
    <col min="7682" max="7682" width="2.75" style="149" customWidth="1"/>
    <col min="7683" max="7686" width="3.125" style="149"/>
    <col min="7687" max="7687" width="1.25" style="149" customWidth="1"/>
    <col min="7688" max="7706" width="3.125" style="149"/>
    <col min="7707" max="7712" width="3.625" style="149" customWidth="1"/>
    <col min="7713" max="7713" width="1.125" style="149" customWidth="1"/>
    <col min="7714" max="7936" width="3.125" style="149"/>
    <col min="7937" max="7937" width="1.125" style="149" customWidth="1"/>
    <col min="7938" max="7938" width="2.75" style="149" customWidth="1"/>
    <col min="7939" max="7942" width="3.125" style="149"/>
    <col min="7943" max="7943" width="1.25" style="149" customWidth="1"/>
    <col min="7944" max="7962" width="3.125" style="149"/>
    <col min="7963" max="7968" width="3.625" style="149" customWidth="1"/>
    <col min="7969" max="7969" width="1.125" style="149" customWidth="1"/>
    <col min="7970" max="8192" width="3.125" style="149"/>
    <col min="8193" max="8193" width="1.125" style="149" customWidth="1"/>
    <col min="8194" max="8194" width="2.75" style="149" customWidth="1"/>
    <col min="8195" max="8198" width="3.125" style="149"/>
    <col min="8199" max="8199" width="1.25" style="149" customWidth="1"/>
    <col min="8200" max="8218" width="3.125" style="149"/>
    <col min="8219" max="8224" width="3.625" style="149" customWidth="1"/>
    <col min="8225" max="8225" width="1.125" style="149" customWidth="1"/>
    <col min="8226" max="8448" width="3.125" style="149"/>
    <col min="8449" max="8449" width="1.125" style="149" customWidth="1"/>
    <col min="8450" max="8450" width="2.75" style="149" customWidth="1"/>
    <col min="8451" max="8454" width="3.125" style="149"/>
    <col min="8455" max="8455" width="1.25" style="149" customWidth="1"/>
    <col min="8456" max="8474" width="3.125" style="149"/>
    <col min="8475" max="8480" width="3.625" style="149" customWidth="1"/>
    <col min="8481" max="8481" width="1.125" style="149" customWidth="1"/>
    <col min="8482" max="8704" width="3.125" style="149"/>
    <col min="8705" max="8705" width="1.125" style="149" customWidth="1"/>
    <col min="8706" max="8706" width="2.75" style="149" customWidth="1"/>
    <col min="8707" max="8710" width="3.125" style="149"/>
    <col min="8711" max="8711" width="1.25" style="149" customWidth="1"/>
    <col min="8712" max="8730" width="3.125" style="149"/>
    <col min="8731" max="8736" width="3.625" style="149" customWidth="1"/>
    <col min="8737" max="8737" width="1.125" style="149" customWidth="1"/>
    <col min="8738" max="8960" width="3.125" style="149"/>
    <col min="8961" max="8961" width="1.125" style="149" customWidth="1"/>
    <col min="8962" max="8962" width="2.75" style="149" customWidth="1"/>
    <col min="8963" max="8966" width="3.125" style="149"/>
    <col min="8967" max="8967" width="1.25" style="149" customWidth="1"/>
    <col min="8968" max="8986" width="3.125" style="149"/>
    <col min="8987" max="8992" width="3.625" style="149" customWidth="1"/>
    <col min="8993" max="8993" width="1.125" style="149" customWidth="1"/>
    <col min="8994" max="9216" width="3.125" style="149"/>
    <col min="9217" max="9217" width="1.125" style="149" customWidth="1"/>
    <col min="9218" max="9218" width="2.75" style="149" customWidth="1"/>
    <col min="9219" max="9222" width="3.125" style="149"/>
    <col min="9223" max="9223" width="1.25" style="149" customWidth="1"/>
    <col min="9224" max="9242" width="3.125" style="149"/>
    <col min="9243" max="9248" width="3.625" style="149" customWidth="1"/>
    <col min="9249" max="9249" width="1.125" style="149" customWidth="1"/>
    <col min="9250" max="9472" width="3.125" style="149"/>
    <col min="9473" max="9473" width="1.125" style="149" customWidth="1"/>
    <col min="9474" max="9474" width="2.75" style="149" customWidth="1"/>
    <col min="9475" max="9478" width="3.125" style="149"/>
    <col min="9479" max="9479" width="1.25" style="149" customWidth="1"/>
    <col min="9480" max="9498" width="3.125" style="149"/>
    <col min="9499" max="9504" width="3.625" style="149" customWidth="1"/>
    <col min="9505" max="9505" width="1.125" style="149" customWidth="1"/>
    <col min="9506" max="9728" width="3.125" style="149"/>
    <col min="9729" max="9729" width="1.125" style="149" customWidth="1"/>
    <col min="9730" max="9730" width="2.75" style="149" customWidth="1"/>
    <col min="9731" max="9734" width="3.125" style="149"/>
    <col min="9735" max="9735" width="1.25" style="149" customWidth="1"/>
    <col min="9736" max="9754" width="3.125" style="149"/>
    <col min="9755" max="9760" width="3.625" style="149" customWidth="1"/>
    <col min="9761" max="9761" width="1.125" style="149" customWidth="1"/>
    <col min="9762" max="9984" width="3.125" style="149"/>
    <col min="9985" max="9985" width="1.125" style="149" customWidth="1"/>
    <col min="9986" max="9986" width="2.75" style="149" customWidth="1"/>
    <col min="9987" max="9990" width="3.125" style="149"/>
    <col min="9991" max="9991" width="1.25" style="149" customWidth="1"/>
    <col min="9992" max="10010" width="3.125" style="149"/>
    <col min="10011" max="10016" width="3.625" style="149" customWidth="1"/>
    <col min="10017" max="10017" width="1.125" style="149" customWidth="1"/>
    <col min="10018" max="10240" width="3.125" style="149"/>
    <col min="10241" max="10241" width="1.125" style="149" customWidth="1"/>
    <col min="10242" max="10242" width="2.75" style="149" customWidth="1"/>
    <col min="10243" max="10246" width="3.125" style="149"/>
    <col min="10247" max="10247" width="1.25" style="149" customWidth="1"/>
    <col min="10248" max="10266" width="3.125" style="149"/>
    <col min="10267" max="10272" width="3.625" style="149" customWidth="1"/>
    <col min="10273" max="10273" width="1.125" style="149" customWidth="1"/>
    <col min="10274" max="10496" width="3.125" style="149"/>
    <col min="10497" max="10497" width="1.125" style="149" customWidth="1"/>
    <col min="10498" max="10498" width="2.75" style="149" customWidth="1"/>
    <col min="10499" max="10502" width="3.125" style="149"/>
    <col min="10503" max="10503" width="1.25" style="149" customWidth="1"/>
    <col min="10504" max="10522" width="3.125" style="149"/>
    <col min="10523" max="10528" width="3.625" style="149" customWidth="1"/>
    <col min="10529" max="10529" width="1.125" style="149" customWidth="1"/>
    <col min="10530" max="10752" width="3.125" style="149"/>
    <col min="10753" max="10753" width="1.125" style="149" customWidth="1"/>
    <col min="10754" max="10754" width="2.75" style="149" customWidth="1"/>
    <col min="10755" max="10758" width="3.125" style="149"/>
    <col min="10759" max="10759" width="1.25" style="149" customWidth="1"/>
    <col min="10760" max="10778" width="3.125" style="149"/>
    <col min="10779" max="10784" width="3.625" style="149" customWidth="1"/>
    <col min="10785" max="10785" width="1.125" style="149" customWidth="1"/>
    <col min="10786" max="11008" width="3.125" style="149"/>
    <col min="11009" max="11009" width="1.125" style="149" customWidth="1"/>
    <col min="11010" max="11010" width="2.75" style="149" customWidth="1"/>
    <col min="11011" max="11014" width="3.125" style="149"/>
    <col min="11015" max="11015" width="1.25" style="149" customWidth="1"/>
    <col min="11016" max="11034" width="3.125" style="149"/>
    <col min="11035" max="11040" width="3.625" style="149" customWidth="1"/>
    <col min="11041" max="11041" width="1.125" style="149" customWidth="1"/>
    <col min="11042" max="11264" width="3.125" style="149"/>
    <col min="11265" max="11265" width="1.125" style="149" customWidth="1"/>
    <col min="11266" max="11266" width="2.75" style="149" customWidth="1"/>
    <col min="11267" max="11270" width="3.125" style="149"/>
    <col min="11271" max="11271" width="1.25" style="149" customWidth="1"/>
    <col min="11272" max="11290" width="3.125" style="149"/>
    <col min="11291" max="11296" width="3.625" style="149" customWidth="1"/>
    <col min="11297" max="11297" width="1.125" style="149" customWidth="1"/>
    <col min="11298" max="11520" width="3.125" style="149"/>
    <col min="11521" max="11521" width="1.125" style="149" customWidth="1"/>
    <col min="11522" max="11522" width="2.75" style="149" customWidth="1"/>
    <col min="11523" max="11526" width="3.125" style="149"/>
    <col min="11527" max="11527" width="1.25" style="149" customWidth="1"/>
    <col min="11528" max="11546" width="3.125" style="149"/>
    <col min="11547" max="11552" width="3.625" style="149" customWidth="1"/>
    <col min="11553" max="11553" width="1.125" style="149" customWidth="1"/>
    <col min="11554" max="11776" width="3.125" style="149"/>
    <col min="11777" max="11777" width="1.125" style="149" customWidth="1"/>
    <col min="11778" max="11778" width="2.75" style="149" customWidth="1"/>
    <col min="11779" max="11782" width="3.125" style="149"/>
    <col min="11783" max="11783" width="1.25" style="149" customWidth="1"/>
    <col min="11784" max="11802" width="3.125" style="149"/>
    <col min="11803" max="11808" width="3.625" style="149" customWidth="1"/>
    <col min="11809" max="11809" width="1.125" style="149" customWidth="1"/>
    <col min="11810" max="12032" width="3.125" style="149"/>
    <col min="12033" max="12033" width="1.125" style="149" customWidth="1"/>
    <col min="12034" max="12034" width="2.75" style="149" customWidth="1"/>
    <col min="12035" max="12038" width="3.125" style="149"/>
    <col min="12039" max="12039" width="1.25" style="149" customWidth="1"/>
    <col min="12040" max="12058" width="3.125" style="149"/>
    <col min="12059" max="12064" width="3.625" style="149" customWidth="1"/>
    <col min="12065" max="12065" width="1.125" style="149" customWidth="1"/>
    <col min="12066" max="12288" width="3.125" style="149"/>
    <col min="12289" max="12289" width="1.125" style="149" customWidth="1"/>
    <col min="12290" max="12290" width="2.75" style="149" customWidth="1"/>
    <col min="12291" max="12294" width="3.125" style="149"/>
    <col min="12295" max="12295" width="1.25" style="149" customWidth="1"/>
    <col min="12296" max="12314" width="3.125" style="149"/>
    <col min="12315" max="12320" width="3.625" style="149" customWidth="1"/>
    <col min="12321" max="12321" width="1.125" style="149" customWidth="1"/>
    <col min="12322" max="12544" width="3.125" style="149"/>
    <col min="12545" max="12545" width="1.125" style="149" customWidth="1"/>
    <col min="12546" max="12546" width="2.75" style="149" customWidth="1"/>
    <col min="12547" max="12550" width="3.125" style="149"/>
    <col min="12551" max="12551" width="1.25" style="149" customWidth="1"/>
    <col min="12552" max="12570" width="3.125" style="149"/>
    <col min="12571" max="12576" width="3.625" style="149" customWidth="1"/>
    <col min="12577" max="12577" width="1.125" style="149" customWidth="1"/>
    <col min="12578" max="12800" width="3.125" style="149"/>
    <col min="12801" max="12801" width="1.125" style="149" customWidth="1"/>
    <col min="12802" max="12802" width="2.75" style="149" customWidth="1"/>
    <col min="12803" max="12806" width="3.125" style="149"/>
    <col min="12807" max="12807" width="1.25" style="149" customWidth="1"/>
    <col min="12808" max="12826" width="3.125" style="149"/>
    <col min="12827" max="12832" width="3.625" style="149" customWidth="1"/>
    <col min="12833" max="12833" width="1.125" style="149" customWidth="1"/>
    <col min="12834" max="13056" width="3.125" style="149"/>
    <col min="13057" max="13057" width="1.125" style="149" customWidth="1"/>
    <col min="13058" max="13058" width="2.75" style="149" customWidth="1"/>
    <col min="13059" max="13062" width="3.125" style="149"/>
    <col min="13063" max="13063" width="1.25" style="149" customWidth="1"/>
    <col min="13064" max="13082" width="3.125" style="149"/>
    <col min="13083" max="13088" width="3.625" style="149" customWidth="1"/>
    <col min="13089" max="13089" width="1.125" style="149" customWidth="1"/>
    <col min="13090" max="13312" width="3.125" style="149"/>
    <col min="13313" max="13313" width="1.125" style="149" customWidth="1"/>
    <col min="13314" max="13314" width="2.75" style="149" customWidth="1"/>
    <col min="13315" max="13318" width="3.125" style="149"/>
    <col min="13319" max="13319" width="1.25" style="149" customWidth="1"/>
    <col min="13320" max="13338" width="3.125" style="149"/>
    <col min="13339" max="13344" width="3.625" style="149" customWidth="1"/>
    <col min="13345" max="13345" width="1.125" style="149" customWidth="1"/>
    <col min="13346" max="13568" width="3.125" style="149"/>
    <col min="13569" max="13569" width="1.125" style="149" customWidth="1"/>
    <col min="13570" max="13570" width="2.75" style="149" customWidth="1"/>
    <col min="13571" max="13574" width="3.125" style="149"/>
    <col min="13575" max="13575" width="1.25" style="149" customWidth="1"/>
    <col min="13576" max="13594" width="3.125" style="149"/>
    <col min="13595" max="13600" width="3.625" style="149" customWidth="1"/>
    <col min="13601" max="13601" width="1.125" style="149" customWidth="1"/>
    <col min="13602" max="13824" width="3.125" style="149"/>
    <col min="13825" max="13825" width="1.125" style="149" customWidth="1"/>
    <col min="13826" max="13826" width="2.75" style="149" customWidth="1"/>
    <col min="13827" max="13830" width="3.125" style="149"/>
    <col min="13831" max="13831" width="1.25" style="149" customWidth="1"/>
    <col min="13832" max="13850" width="3.125" style="149"/>
    <col min="13851" max="13856" width="3.625" style="149" customWidth="1"/>
    <col min="13857" max="13857" width="1.125" style="149" customWidth="1"/>
    <col min="13858" max="14080" width="3.125" style="149"/>
    <col min="14081" max="14081" width="1.125" style="149" customWidth="1"/>
    <col min="14082" max="14082" width="2.75" style="149" customWidth="1"/>
    <col min="14083" max="14086" width="3.125" style="149"/>
    <col min="14087" max="14087" width="1.25" style="149" customWidth="1"/>
    <col min="14088" max="14106" width="3.125" style="149"/>
    <col min="14107" max="14112" width="3.625" style="149" customWidth="1"/>
    <col min="14113" max="14113" width="1.125" style="149" customWidth="1"/>
    <col min="14114" max="14336" width="3.125" style="149"/>
    <col min="14337" max="14337" width="1.125" style="149" customWidth="1"/>
    <col min="14338" max="14338" width="2.75" style="149" customWidth="1"/>
    <col min="14339" max="14342" width="3.125" style="149"/>
    <col min="14343" max="14343" width="1.25" style="149" customWidth="1"/>
    <col min="14344" max="14362" width="3.125" style="149"/>
    <col min="14363" max="14368" width="3.625" style="149" customWidth="1"/>
    <col min="14369" max="14369" width="1.125" style="149" customWidth="1"/>
    <col min="14370" max="14592" width="3.125" style="149"/>
    <col min="14593" max="14593" width="1.125" style="149" customWidth="1"/>
    <col min="14594" max="14594" width="2.75" style="149" customWidth="1"/>
    <col min="14595" max="14598" width="3.125" style="149"/>
    <col min="14599" max="14599" width="1.25" style="149" customWidth="1"/>
    <col min="14600" max="14618" width="3.125" style="149"/>
    <col min="14619" max="14624" width="3.625" style="149" customWidth="1"/>
    <col min="14625" max="14625" width="1.125" style="149" customWidth="1"/>
    <col min="14626" max="14848" width="3.125" style="149"/>
    <col min="14849" max="14849" width="1.125" style="149" customWidth="1"/>
    <col min="14850" max="14850" width="2.75" style="149" customWidth="1"/>
    <col min="14851" max="14854" width="3.125" style="149"/>
    <col min="14855" max="14855" width="1.25" style="149" customWidth="1"/>
    <col min="14856" max="14874" width="3.125" style="149"/>
    <col min="14875" max="14880" width="3.625" style="149" customWidth="1"/>
    <col min="14881" max="14881" width="1.125" style="149" customWidth="1"/>
    <col min="14882" max="15104" width="3.125" style="149"/>
    <col min="15105" max="15105" width="1.125" style="149" customWidth="1"/>
    <col min="15106" max="15106" width="2.75" style="149" customWidth="1"/>
    <col min="15107" max="15110" width="3.125" style="149"/>
    <col min="15111" max="15111" width="1.25" style="149" customWidth="1"/>
    <col min="15112" max="15130" width="3.125" style="149"/>
    <col min="15131" max="15136" width="3.625" style="149" customWidth="1"/>
    <col min="15137" max="15137" width="1.125" style="149" customWidth="1"/>
    <col min="15138" max="15360" width="3.125" style="149"/>
    <col min="15361" max="15361" width="1.125" style="149" customWidth="1"/>
    <col min="15362" max="15362" width="2.75" style="149" customWidth="1"/>
    <col min="15363" max="15366" width="3.125" style="149"/>
    <col min="15367" max="15367" width="1.25" style="149" customWidth="1"/>
    <col min="15368" max="15386" width="3.125" style="149"/>
    <col min="15387" max="15392" width="3.625" style="149" customWidth="1"/>
    <col min="15393" max="15393" width="1.125" style="149" customWidth="1"/>
    <col min="15394" max="15616" width="3.125" style="149"/>
    <col min="15617" max="15617" width="1.125" style="149" customWidth="1"/>
    <col min="15618" max="15618" width="2.75" style="149" customWidth="1"/>
    <col min="15619" max="15622" width="3.125" style="149"/>
    <col min="15623" max="15623" width="1.25" style="149" customWidth="1"/>
    <col min="15624" max="15642" width="3.125" style="149"/>
    <col min="15643" max="15648" width="3.625" style="149" customWidth="1"/>
    <col min="15649" max="15649" width="1.125" style="149" customWidth="1"/>
    <col min="15650" max="15872" width="3.125" style="149"/>
    <col min="15873" max="15873" width="1.125" style="149" customWidth="1"/>
    <col min="15874" max="15874" width="2.75" style="149" customWidth="1"/>
    <col min="15875" max="15878" width="3.125" style="149"/>
    <col min="15879" max="15879" width="1.25" style="149" customWidth="1"/>
    <col min="15880" max="15898" width="3.125" style="149"/>
    <col min="15899" max="15904" width="3.625" style="149" customWidth="1"/>
    <col min="15905" max="15905" width="1.125" style="149" customWidth="1"/>
    <col min="15906" max="16128" width="3.125" style="149"/>
    <col min="16129" max="16129" width="1.125" style="149" customWidth="1"/>
    <col min="16130" max="16130" width="2.75" style="149" customWidth="1"/>
    <col min="16131" max="16134" width="3.125" style="149"/>
    <col min="16135" max="16135" width="1.25" style="149" customWidth="1"/>
    <col min="16136" max="16154" width="3.125" style="149"/>
    <col min="16155" max="16160" width="3.625" style="149" customWidth="1"/>
    <col min="16161" max="16161" width="1.125" style="149" customWidth="1"/>
    <col min="16162" max="16384" width="3.125" style="149"/>
  </cols>
  <sheetData>
    <row r="1" spans="2:32" s="96" customFormat="1" x14ac:dyDescent="0.4"/>
    <row r="2" spans="2:32" s="96" customFormat="1" x14ac:dyDescent="0.4">
      <c r="B2" s="96" t="s">
        <v>911</v>
      </c>
    </row>
    <row r="3" spans="2:32" s="96" customFormat="1" x14ac:dyDescent="0.4">
      <c r="Z3" s="87" t="s">
        <v>130</v>
      </c>
      <c r="AA3" s="443"/>
      <c r="AB3" s="85" t="s">
        <v>131</v>
      </c>
      <c r="AC3" s="443"/>
      <c r="AD3" s="85" t="s">
        <v>132</v>
      </c>
      <c r="AE3" s="443"/>
      <c r="AF3" s="85" t="s">
        <v>694</v>
      </c>
    </row>
    <row r="4" spans="2:32" s="96" customFormat="1" x14ac:dyDescent="0.4">
      <c r="AF4" s="87"/>
    </row>
    <row r="5" spans="2:32" s="96" customFormat="1" ht="38.25" customHeight="1" x14ac:dyDescent="0.4">
      <c r="B5" s="817" t="s">
        <v>912</v>
      </c>
      <c r="C5" s="615"/>
      <c r="D5" s="615"/>
      <c r="E5" s="615"/>
      <c r="F5" s="615"/>
      <c r="G5" s="615"/>
      <c r="H5" s="615"/>
      <c r="I5" s="615"/>
      <c r="J5" s="615"/>
      <c r="K5" s="615"/>
      <c r="L5" s="615"/>
      <c r="M5" s="615"/>
      <c r="N5" s="615"/>
      <c r="O5" s="615"/>
      <c r="P5" s="615"/>
      <c r="Q5" s="615"/>
      <c r="R5" s="615"/>
      <c r="S5" s="615"/>
      <c r="T5" s="615"/>
      <c r="U5" s="615"/>
      <c r="V5" s="615"/>
      <c r="W5" s="615"/>
      <c r="X5" s="615"/>
      <c r="Y5" s="615"/>
      <c r="Z5" s="615"/>
      <c r="AA5" s="615"/>
      <c r="AB5" s="615"/>
      <c r="AC5" s="615"/>
      <c r="AD5" s="615"/>
      <c r="AE5" s="615"/>
      <c r="AF5" s="615"/>
    </row>
    <row r="6" spans="2:32" s="96" customFormat="1" x14ac:dyDescent="0.4"/>
    <row r="7" spans="2:32" s="96" customFormat="1" ht="39.75" customHeight="1" x14ac:dyDescent="0.4">
      <c r="B7" s="868" t="s">
        <v>778</v>
      </c>
      <c r="C7" s="868"/>
      <c r="D7" s="868"/>
      <c r="E7" s="868"/>
      <c r="F7" s="868"/>
      <c r="G7" s="898"/>
      <c r="H7" s="899"/>
      <c r="I7" s="899"/>
      <c r="J7" s="899"/>
      <c r="K7" s="899"/>
      <c r="L7" s="899"/>
      <c r="M7" s="899"/>
      <c r="N7" s="899"/>
      <c r="O7" s="899"/>
      <c r="P7" s="899"/>
      <c r="Q7" s="899"/>
      <c r="R7" s="899"/>
      <c r="S7" s="899"/>
      <c r="T7" s="899"/>
      <c r="U7" s="899"/>
      <c r="V7" s="899"/>
      <c r="W7" s="899"/>
      <c r="X7" s="899"/>
      <c r="Y7" s="899"/>
      <c r="Z7" s="899"/>
      <c r="AA7" s="899"/>
      <c r="AB7" s="899"/>
      <c r="AC7" s="899"/>
      <c r="AD7" s="899"/>
      <c r="AE7" s="899"/>
      <c r="AF7" s="900"/>
    </row>
    <row r="8" spans="2:32" ht="39.75" customHeight="1" x14ac:dyDescent="0.15">
      <c r="B8" s="619" t="s">
        <v>779</v>
      </c>
      <c r="C8" s="620"/>
      <c r="D8" s="620"/>
      <c r="E8" s="620"/>
      <c r="F8" s="621"/>
      <c r="G8" s="438"/>
      <c r="H8" s="447" t="s">
        <v>178</v>
      </c>
      <c r="I8" s="365" t="s">
        <v>780</v>
      </c>
      <c r="J8" s="365"/>
      <c r="K8" s="365"/>
      <c r="L8" s="365"/>
      <c r="M8" s="447" t="s">
        <v>178</v>
      </c>
      <c r="N8" s="365" t="s">
        <v>781</v>
      </c>
      <c r="O8" s="365"/>
      <c r="P8" s="365"/>
      <c r="Q8" s="365"/>
      <c r="R8" s="447" t="s">
        <v>178</v>
      </c>
      <c r="S8" s="365" t="s">
        <v>782</v>
      </c>
      <c r="T8" s="365"/>
      <c r="U8" s="365"/>
      <c r="V8" s="365"/>
      <c r="W8" s="365"/>
      <c r="X8" s="365"/>
      <c r="Y8" s="365"/>
      <c r="Z8" s="365"/>
      <c r="AA8" s="365"/>
      <c r="AB8" s="365"/>
      <c r="AC8" s="365"/>
      <c r="AD8" s="365"/>
      <c r="AE8" s="365"/>
      <c r="AF8" s="409"/>
    </row>
    <row r="9" spans="2:32" ht="27" customHeight="1" x14ac:dyDescent="0.15">
      <c r="B9" s="800" t="s">
        <v>879</v>
      </c>
      <c r="C9" s="801"/>
      <c r="D9" s="801"/>
      <c r="E9" s="801"/>
      <c r="F9" s="802"/>
      <c r="G9" s="100"/>
      <c r="H9" s="443" t="s">
        <v>178</v>
      </c>
      <c r="I9" s="492" t="s">
        <v>880</v>
      </c>
      <c r="J9" s="511"/>
      <c r="K9" s="511"/>
      <c r="L9" s="511"/>
      <c r="M9" s="511"/>
      <c r="N9" s="511"/>
      <c r="O9" s="511"/>
      <c r="P9" s="511"/>
      <c r="Q9" s="511"/>
      <c r="R9" s="369"/>
      <c r="S9" s="369"/>
      <c r="T9" s="369"/>
      <c r="U9" s="369"/>
      <c r="V9" s="369"/>
      <c r="W9" s="369"/>
      <c r="X9" s="369"/>
      <c r="Y9" s="369"/>
      <c r="Z9" s="369"/>
      <c r="AA9" s="369"/>
      <c r="AB9" s="369"/>
      <c r="AC9" s="369"/>
      <c r="AD9" s="369"/>
      <c r="AE9" s="369"/>
      <c r="AF9" s="371"/>
    </row>
    <row r="10" spans="2:32" ht="27" customHeight="1" x14ac:dyDescent="0.15">
      <c r="B10" s="809"/>
      <c r="C10" s="810"/>
      <c r="D10" s="810"/>
      <c r="E10" s="810"/>
      <c r="F10" s="811"/>
      <c r="G10" s="141"/>
      <c r="H10" s="85" t="s">
        <v>178</v>
      </c>
      <c r="I10" s="387" t="s">
        <v>881</v>
      </c>
      <c r="J10" s="377"/>
      <c r="K10" s="377"/>
      <c r="L10" s="377"/>
      <c r="M10" s="377"/>
      <c r="N10" s="377"/>
      <c r="O10" s="377"/>
      <c r="P10" s="377"/>
      <c r="Q10" s="377"/>
      <c r="R10" s="377"/>
      <c r="S10" s="377"/>
      <c r="T10" s="377"/>
      <c r="U10" s="377"/>
      <c r="V10" s="377"/>
      <c r="W10" s="377"/>
      <c r="X10" s="377"/>
      <c r="Y10" s="377"/>
      <c r="Z10" s="377"/>
      <c r="AA10" s="377"/>
      <c r="AB10" s="377"/>
      <c r="AC10" s="377"/>
      <c r="AD10" s="377"/>
      <c r="AE10" s="377"/>
      <c r="AF10" s="378"/>
    </row>
    <row r="11" spans="2:32" ht="40.5" customHeight="1" x14ac:dyDescent="0.15">
      <c r="B11" s="619" t="s">
        <v>882</v>
      </c>
      <c r="C11" s="620"/>
      <c r="D11" s="620"/>
      <c r="E11" s="620"/>
      <c r="F11" s="621"/>
      <c r="G11" s="465"/>
      <c r="H11" s="447" t="s">
        <v>178</v>
      </c>
      <c r="I11" s="365" t="s">
        <v>883</v>
      </c>
      <c r="J11" s="466"/>
      <c r="K11" s="466"/>
      <c r="L11" s="466"/>
      <c r="M11" s="466"/>
      <c r="N11" s="466"/>
      <c r="O11" s="466"/>
      <c r="P11" s="466"/>
      <c r="Q11" s="466"/>
      <c r="R11" s="447" t="s">
        <v>178</v>
      </c>
      <c r="S11" s="365" t="s">
        <v>884</v>
      </c>
      <c r="T11" s="466"/>
      <c r="U11" s="466"/>
      <c r="V11" s="466"/>
      <c r="W11" s="466"/>
      <c r="X11" s="466"/>
      <c r="Y11" s="466"/>
      <c r="Z11" s="466"/>
      <c r="AA11" s="466"/>
      <c r="AB11" s="466"/>
      <c r="AC11" s="466"/>
      <c r="AD11" s="466"/>
      <c r="AE11" s="466"/>
      <c r="AF11" s="495"/>
    </row>
    <row r="12" spans="2:32" ht="27" customHeight="1" x14ac:dyDescent="0.15">
      <c r="B12" s="100" t="s">
        <v>913</v>
      </c>
      <c r="C12" s="370"/>
      <c r="D12" s="370"/>
      <c r="E12" s="370"/>
      <c r="F12" s="370"/>
      <c r="G12" s="496"/>
      <c r="H12" s="497"/>
      <c r="I12" s="497"/>
      <c r="J12" s="497"/>
      <c r="K12" s="497"/>
      <c r="L12" s="497"/>
      <c r="M12" s="497"/>
      <c r="N12" s="497"/>
      <c r="O12" s="497"/>
      <c r="P12" s="497"/>
      <c r="Q12" s="497"/>
      <c r="R12" s="497"/>
      <c r="S12" s="497"/>
      <c r="T12" s="497"/>
      <c r="U12" s="497"/>
      <c r="V12" s="497"/>
      <c r="W12" s="497"/>
      <c r="X12" s="497"/>
      <c r="Y12" s="497"/>
      <c r="Z12" s="497"/>
      <c r="AA12" s="497"/>
      <c r="AB12" s="497"/>
      <c r="AC12" s="497"/>
      <c r="AD12" s="497"/>
      <c r="AE12" s="497"/>
      <c r="AF12" s="498"/>
    </row>
    <row r="13" spans="2:32" s="96" customFormat="1" ht="10.5" customHeight="1" x14ac:dyDescent="0.4">
      <c r="B13" s="478"/>
      <c r="C13" s="629" t="s">
        <v>886</v>
      </c>
      <c r="D13" s="630"/>
      <c r="E13" s="630"/>
      <c r="F13" s="640"/>
      <c r="G13" s="100"/>
      <c r="H13" s="369"/>
      <c r="I13" s="369"/>
      <c r="J13" s="369"/>
      <c r="K13" s="369"/>
      <c r="L13" s="369"/>
      <c r="M13" s="369"/>
      <c r="N13" s="369"/>
      <c r="O13" s="369"/>
      <c r="P13" s="369"/>
      <c r="Q13" s="369"/>
      <c r="R13" s="369"/>
      <c r="S13" s="369"/>
      <c r="T13" s="369"/>
      <c r="U13" s="369"/>
      <c r="V13" s="369"/>
      <c r="W13" s="369"/>
      <c r="X13" s="369"/>
      <c r="Y13" s="369"/>
      <c r="Z13" s="369"/>
      <c r="AA13" s="369"/>
      <c r="AB13" s="369"/>
      <c r="AC13" s="371"/>
      <c r="AD13" s="369"/>
      <c r="AE13" s="369"/>
      <c r="AF13" s="371"/>
    </row>
    <row r="14" spans="2:32" s="96" customFormat="1" ht="15.75" customHeight="1" x14ac:dyDescent="0.15">
      <c r="B14" s="117"/>
      <c r="C14" s="635"/>
      <c r="D14" s="636"/>
      <c r="E14" s="636"/>
      <c r="F14" s="641"/>
      <c r="G14" s="117"/>
      <c r="H14" s="891" t="s">
        <v>887</v>
      </c>
      <c r="I14" s="891"/>
      <c r="J14" s="891"/>
      <c r="K14" s="891"/>
      <c r="L14" s="891"/>
      <c r="M14" s="891"/>
      <c r="N14" s="891"/>
      <c r="O14" s="891"/>
      <c r="P14" s="891"/>
      <c r="Q14" s="891"/>
      <c r="R14" s="891"/>
      <c r="S14" s="891"/>
      <c r="T14" s="891"/>
      <c r="U14" s="891"/>
      <c r="V14" s="891"/>
      <c r="W14" s="891"/>
      <c r="X14" s="891"/>
      <c r="Y14" s="470"/>
      <c r="Z14" s="470"/>
      <c r="AA14" s="470"/>
      <c r="AB14" s="470"/>
      <c r="AC14" s="372"/>
      <c r="AF14" s="372"/>
    </row>
    <row r="15" spans="2:32" s="96" customFormat="1" ht="40.5" customHeight="1" x14ac:dyDescent="0.4">
      <c r="B15" s="408"/>
      <c r="C15" s="635"/>
      <c r="D15" s="636"/>
      <c r="E15" s="636"/>
      <c r="F15" s="641"/>
      <c r="G15" s="117"/>
      <c r="H15" s="471" t="s">
        <v>795</v>
      </c>
      <c r="I15" s="902" t="s">
        <v>914</v>
      </c>
      <c r="J15" s="903"/>
      <c r="K15" s="903"/>
      <c r="L15" s="903"/>
      <c r="M15" s="903"/>
      <c r="N15" s="903"/>
      <c r="O15" s="903"/>
      <c r="P15" s="903"/>
      <c r="Q15" s="903"/>
      <c r="R15" s="903"/>
      <c r="S15" s="903"/>
      <c r="T15" s="903"/>
      <c r="U15" s="904"/>
      <c r="V15" s="648"/>
      <c r="W15" s="649"/>
      <c r="X15" s="97" t="s">
        <v>32</v>
      </c>
      <c r="Z15" s="472"/>
      <c r="AA15" s="472"/>
      <c r="AB15" s="472"/>
      <c r="AC15" s="372"/>
      <c r="AD15" s="473" t="s">
        <v>715</v>
      </c>
      <c r="AE15" s="390" t="s">
        <v>716</v>
      </c>
      <c r="AF15" s="474" t="s">
        <v>717</v>
      </c>
    </row>
    <row r="16" spans="2:32" s="96" customFormat="1" ht="18" customHeight="1" x14ac:dyDescent="0.4">
      <c r="B16" s="408"/>
      <c r="C16" s="635"/>
      <c r="D16" s="636"/>
      <c r="E16" s="636"/>
      <c r="F16" s="641"/>
      <c r="G16" s="117"/>
      <c r="H16" s="475"/>
      <c r="I16" s="499"/>
      <c r="J16" s="499"/>
      <c r="K16" s="499"/>
      <c r="L16" s="499"/>
      <c r="M16" s="499"/>
      <c r="N16" s="499"/>
      <c r="O16" s="499"/>
      <c r="P16" s="499"/>
      <c r="Q16" s="499"/>
      <c r="R16" s="499"/>
      <c r="S16" s="499"/>
      <c r="T16" s="499"/>
      <c r="U16" s="499"/>
      <c r="V16" s="366"/>
      <c r="W16" s="366"/>
      <c r="X16" s="366"/>
      <c r="Z16" s="472"/>
      <c r="AA16" s="472"/>
      <c r="AB16" s="472"/>
      <c r="AC16" s="372"/>
      <c r="AD16" s="473"/>
      <c r="AE16" s="390"/>
      <c r="AF16" s="474"/>
    </row>
    <row r="17" spans="2:32" s="96" customFormat="1" ht="40.5" customHeight="1" x14ac:dyDescent="0.4">
      <c r="B17" s="408"/>
      <c r="C17" s="635"/>
      <c r="D17" s="636"/>
      <c r="E17" s="636"/>
      <c r="F17" s="641"/>
      <c r="G17" s="117"/>
      <c r="H17" s="471" t="s">
        <v>797</v>
      </c>
      <c r="I17" s="902" t="s">
        <v>915</v>
      </c>
      <c r="J17" s="903"/>
      <c r="K17" s="903"/>
      <c r="L17" s="903"/>
      <c r="M17" s="903"/>
      <c r="N17" s="903"/>
      <c r="O17" s="903"/>
      <c r="P17" s="903"/>
      <c r="Q17" s="903"/>
      <c r="R17" s="903"/>
      <c r="S17" s="903"/>
      <c r="T17" s="903"/>
      <c r="U17" s="904"/>
      <c r="V17" s="648"/>
      <c r="W17" s="649"/>
      <c r="X17" s="97" t="s">
        <v>32</v>
      </c>
      <c r="Y17" s="96" t="s">
        <v>890</v>
      </c>
      <c r="Z17" s="887" t="s">
        <v>916</v>
      </c>
      <c r="AA17" s="887"/>
      <c r="AB17" s="887"/>
      <c r="AC17" s="372"/>
      <c r="AD17" s="494" t="s">
        <v>178</v>
      </c>
      <c r="AE17" s="85" t="s">
        <v>716</v>
      </c>
      <c r="AF17" s="173" t="s">
        <v>178</v>
      </c>
    </row>
    <row r="18" spans="2:32" s="96" customFormat="1" ht="20.25" customHeight="1" x14ac:dyDescent="0.4">
      <c r="B18" s="408"/>
      <c r="C18" s="635"/>
      <c r="D18" s="636"/>
      <c r="E18" s="636"/>
      <c r="F18" s="641"/>
      <c r="H18" s="85" t="s">
        <v>799</v>
      </c>
      <c r="I18" s="477"/>
      <c r="J18" s="477"/>
      <c r="K18" s="477"/>
      <c r="L18" s="477"/>
      <c r="M18" s="477"/>
      <c r="N18" s="477"/>
      <c r="O18" s="477"/>
      <c r="P18" s="477"/>
      <c r="Q18" s="477"/>
      <c r="R18" s="477"/>
      <c r="S18" s="85"/>
      <c r="T18" s="85"/>
      <c r="U18" s="85"/>
      <c r="W18" s="472"/>
      <c r="X18" s="472"/>
      <c r="Y18" s="472"/>
      <c r="AD18" s="374"/>
      <c r="AE18" s="85"/>
      <c r="AF18" s="115"/>
    </row>
    <row r="19" spans="2:32" s="96" customFormat="1" ht="74.25" customHeight="1" x14ac:dyDescent="0.4">
      <c r="B19" s="408"/>
      <c r="C19" s="635"/>
      <c r="D19" s="636"/>
      <c r="E19" s="636"/>
      <c r="F19" s="641"/>
      <c r="H19" s="471" t="s">
        <v>801</v>
      </c>
      <c r="I19" s="846" t="s">
        <v>892</v>
      </c>
      <c r="J19" s="847"/>
      <c r="K19" s="847"/>
      <c r="L19" s="847"/>
      <c r="M19" s="847"/>
      <c r="N19" s="847"/>
      <c r="O19" s="847"/>
      <c r="P19" s="847"/>
      <c r="Q19" s="847"/>
      <c r="R19" s="847"/>
      <c r="S19" s="847"/>
      <c r="T19" s="847"/>
      <c r="U19" s="892"/>
      <c r="V19" s="648"/>
      <c r="W19" s="649"/>
      <c r="X19" s="97" t="s">
        <v>32</v>
      </c>
      <c r="Y19" s="96" t="s">
        <v>890</v>
      </c>
      <c r="Z19" s="887" t="s">
        <v>917</v>
      </c>
      <c r="AA19" s="887"/>
      <c r="AB19" s="887"/>
      <c r="AD19" s="494" t="s">
        <v>178</v>
      </c>
      <c r="AE19" s="85" t="s">
        <v>716</v>
      </c>
      <c r="AF19" s="173" t="s">
        <v>178</v>
      </c>
    </row>
    <row r="20" spans="2:32" s="96" customFormat="1" ht="15" customHeight="1" x14ac:dyDescent="0.4">
      <c r="B20" s="408"/>
      <c r="C20" s="635"/>
      <c r="D20" s="636"/>
      <c r="E20" s="636"/>
      <c r="F20" s="641"/>
      <c r="H20" s="375"/>
      <c r="I20" s="477"/>
      <c r="J20" s="477"/>
      <c r="K20" s="477"/>
      <c r="L20" s="477"/>
      <c r="M20" s="477"/>
      <c r="N20" s="477"/>
      <c r="O20" s="477"/>
      <c r="P20" s="477"/>
      <c r="Q20" s="477"/>
      <c r="R20" s="477"/>
      <c r="S20" s="85"/>
      <c r="T20" s="85"/>
      <c r="U20" s="85"/>
      <c r="W20" s="472"/>
      <c r="X20" s="472"/>
      <c r="Y20" s="472"/>
      <c r="AD20" s="374"/>
      <c r="AE20" s="85"/>
      <c r="AF20" s="115"/>
    </row>
    <row r="21" spans="2:32" s="96" customFormat="1" x14ac:dyDescent="0.4">
      <c r="B21" s="408"/>
      <c r="C21" s="635"/>
      <c r="D21" s="636"/>
      <c r="E21" s="636"/>
      <c r="F21" s="641"/>
      <c r="H21" s="480" t="s">
        <v>894</v>
      </c>
      <c r="I21" s="477"/>
      <c r="J21" s="477"/>
      <c r="K21" s="477"/>
      <c r="L21" s="477"/>
      <c r="M21" s="477"/>
      <c r="N21" s="477"/>
      <c r="O21" s="477"/>
      <c r="P21" s="477"/>
      <c r="Q21" s="477"/>
      <c r="R21" s="477"/>
      <c r="U21" s="85"/>
      <c r="W21" s="472"/>
      <c r="X21" s="472"/>
      <c r="Y21" s="472"/>
      <c r="AD21" s="473" t="s">
        <v>715</v>
      </c>
      <c r="AE21" s="390" t="s">
        <v>716</v>
      </c>
      <c r="AF21" s="474" t="s">
        <v>717</v>
      </c>
    </row>
    <row r="22" spans="2:32" s="96" customFormat="1" ht="20.25" customHeight="1" x14ac:dyDescent="0.4">
      <c r="B22" s="408"/>
      <c r="C22" s="635"/>
      <c r="D22" s="636"/>
      <c r="E22" s="636"/>
      <c r="F22" s="641"/>
      <c r="G22" s="117"/>
      <c r="H22" s="471" t="s">
        <v>895</v>
      </c>
      <c r="I22" s="908" t="s">
        <v>896</v>
      </c>
      <c r="J22" s="909"/>
      <c r="K22" s="909"/>
      <c r="L22" s="909"/>
      <c r="M22" s="909"/>
      <c r="N22" s="909"/>
      <c r="O22" s="909"/>
      <c r="P22" s="909"/>
      <c r="Q22" s="909"/>
      <c r="R22" s="909"/>
      <c r="S22" s="909"/>
      <c r="T22" s="909"/>
      <c r="U22" s="909"/>
      <c r="V22" s="909"/>
      <c r="W22" s="909"/>
      <c r="X22" s="909"/>
      <c r="Y22" s="909"/>
      <c r="Z22" s="909"/>
      <c r="AA22" s="910"/>
      <c r="AD22" s="494" t="s">
        <v>178</v>
      </c>
      <c r="AE22" s="85" t="s">
        <v>716</v>
      </c>
      <c r="AF22" s="173" t="s">
        <v>178</v>
      </c>
    </row>
    <row r="23" spans="2:32" s="96" customFormat="1" x14ac:dyDescent="0.4">
      <c r="B23" s="408"/>
      <c r="C23" s="635"/>
      <c r="D23" s="636"/>
      <c r="E23" s="636"/>
      <c r="F23" s="641"/>
      <c r="H23" s="480" t="s">
        <v>909</v>
      </c>
      <c r="I23" s="477"/>
      <c r="J23" s="477"/>
      <c r="K23" s="477"/>
      <c r="L23" s="477"/>
      <c r="M23" s="477"/>
      <c r="N23" s="477"/>
      <c r="O23" s="477"/>
      <c r="P23" s="477"/>
      <c r="Q23" s="477"/>
      <c r="R23" s="477"/>
      <c r="U23" s="85"/>
      <c r="W23" s="472"/>
      <c r="X23" s="472"/>
      <c r="Y23" s="472"/>
      <c r="AD23" s="437"/>
      <c r="AE23" s="375"/>
      <c r="AF23" s="479"/>
    </row>
    <row r="24" spans="2:32" s="96" customFormat="1" x14ac:dyDescent="0.4">
      <c r="B24" s="408"/>
      <c r="C24" s="635"/>
      <c r="D24" s="636"/>
      <c r="E24" s="636"/>
      <c r="F24" s="641"/>
      <c r="G24" s="117"/>
      <c r="H24" s="375"/>
      <c r="I24" s="477"/>
      <c r="J24" s="477"/>
      <c r="K24" s="477"/>
      <c r="L24" s="477"/>
      <c r="M24" s="477"/>
      <c r="N24" s="477"/>
      <c r="O24" s="477"/>
      <c r="P24" s="477"/>
      <c r="Q24" s="477"/>
      <c r="R24" s="477"/>
      <c r="S24" s="477"/>
      <c r="T24" s="477"/>
      <c r="U24" s="477"/>
      <c r="X24" s="85"/>
      <c r="Z24" s="472"/>
      <c r="AA24" s="472"/>
      <c r="AB24" s="472"/>
      <c r="AC24" s="372"/>
      <c r="AD24" s="375"/>
      <c r="AE24" s="375"/>
      <c r="AF24" s="479"/>
    </row>
    <row r="25" spans="2:32" s="96" customFormat="1" x14ac:dyDescent="0.4">
      <c r="B25" s="408"/>
      <c r="C25" s="635"/>
      <c r="D25" s="636"/>
      <c r="E25" s="636"/>
      <c r="F25" s="641"/>
      <c r="G25" s="117"/>
      <c r="H25" s="480" t="s">
        <v>898</v>
      </c>
      <c r="I25" s="477"/>
      <c r="J25" s="477"/>
      <c r="K25" s="477"/>
      <c r="L25" s="477"/>
      <c r="M25" s="477"/>
      <c r="N25" s="477"/>
      <c r="O25" s="477"/>
      <c r="P25" s="477"/>
      <c r="Q25" s="477"/>
      <c r="R25" s="477"/>
      <c r="S25" s="477"/>
      <c r="T25" s="477"/>
      <c r="U25" s="477"/>
      <c r="X25" s="85"/>
      <c r="Z25" s="472"/>
      <c r="AA25" s="472"/>
      <c r="AB25" s="472"/>
      <c r="AC25" s="372"/>
      <c r="AD25" s="473" t="s">
        <v>715</v>
      </c>
      <c r="AE25" s="390" t="s">
        <v>716</v>
      </c>
      <c r="AF25" s="474" t="s">
        <v>717</v>
      </c>
    </row>
    <row r="26" spans="2:32" s="96" customFormat="1" ht="40.5" customHeight="1" x14ac:dyDescent="0.4">
      <c r="B26" s="408"/>
      <c r="C26" s="635"/>
      <c r="D26" s="636"/>
      <c r="E26" s="636"/>
      <c r="F26" s="641"/>
      <c r="G26" s="117"/>
      <c r="H26" s="471" t="s">
        <v>899</v>
      </c>
      <c r="I26" s="481" t="s">
        <v>900</v>
      </c>
      <c r="J26" s="481"/>
      <c r="K26" s="481"/>
      <c r="L26" s="482"/>
      <c r="M26" s="481" t="s">
        <v>901</v>
      </c>
      <c r="N26" s="483"/>
      <c r="O26" s="483"/>
      <c r="P26" s="890"/>
      <c r="Q26" s="890"/>
      <c r="R26" s="890"/>
      <c r="S26" s="890"/>
      <c r="T26" s="890"/>
      <c r="U26" s="890"/>
      <c r="V26" s="890"/>
      <c r="W26" s="890"/>
      <c r="X26" s="97" t="s">
        <v>32</v>
      </c>
      <c r="Y26" s="96" t="s">
        <v>890</v>
      </c>
      <c r="Z26" s="901" t="s">
        <v>918</v>
      </c>
      <c r="AA26" s="901"/>
      <c r="AB26" s="901"/>
      <c r="AC26" s="372"/>
      <c r="AD26" s="494" t="s">
        <v>178</v>
      </c>
      <c r="AE26" s="85" t="s">
        <v>716</v>
      </c>
      <c r="AF26" s="173" t="s">
        <v>178</v>
      </c>
    </row>
    <row r="27" spans="2:32" s="96" customFormat="1" ht="15.75" customHeight="1" x14ac:dyDescent="0.4">
      <c r="B27" s="408"/>
      <c r="C27" s="635"/>
      <c r="D27" s="636"/>
      <c r="E27" s="636"/>
      <c r="F27" s="641"/>
      <c r="H27" s="375"/>
      <c r="I27" s="431"/>
      <c r="J27" s="431"/>
      <c r="K27" s="431"/>
      <c r="L27" s="431"/>
      <c r="M27" s="431"/>
      <c r="N27" s="484"/>
      <c r="O27" s="484"/>
      <c r="P27" s="485"/>
      <c r="Q27" s="485"/>
      <c r="R27" s="485"/>
      <c r="S27" s="485"/>
      <c r="T27" s="485"/>
      <c r="U27" s="485"/>
      <c r="V27" s="485"/>
      <c r="W27" s="485"/>
      <c r="X27" s="85"/>
      <c r="Z27" s="500"/>
      <c r="AA27" s="500"/>
      <c r="AB27" s="500"/>
      <c r="AD27" s="374"/>
      <c r="AE27" s="85"/>
      <c r="AF27" s="115"/>
    </row>
    <row r="28" spans="2:32" s="96" customFormat="1" ht="14.25" customHeight="1" x14ac:dyDescent="0.4">
      <c r="B28" s="408"/>
      <c r="C28" s="635"/>
      <c r="D28" s="636"/>
      <c r="E28" s="636"/>
      <c r="F28" s="641"/>
      <c r="H28" s="452" t="s">
        <v>903</v>
      </c>
      <c r="I28" s="487"/>
      <c r="J28" s="487"/>
      <c r="K28" s="487"/>
      <c r="L28" s="487"/>
      <c r="M28" s="487"/>
      <c r="N28" s="487"/>
      <c r="O28" s="487"/>
      <c r="P28" s="487"/>
      <c r="Q28" s="487"/>
      <c r="R28" s="487"/>
      <c r="S28" s="377"/>
      <c r="T28" s="377"/>
      <c r="U28" s="380"/>
      <c r="V28" s="377"/>
      <c r="W28" s="488"/>
      <c r="X28" s="488"/>
      <c r="Y28" s="472"/>
      <c r="AD28" s="473" t="s">
        <v>715</v>
      </c>
      <c r="AE28" s="390" t="s">
        <v>716</v>
      </c>
      <c r="AF28" s="474" t="s">
        <v>717</v>
      </c>
    </row>
    <row r="29" spans="2:32" s="96" customFormat="1" ht="15" customHeight="1" x14ac:dyDescent="0.4">
      <c r="B29" s="408"/>
      <c r="C29" s="635"/>
      <c r="D29" s="636"/>
      <c r="E29" s="636"/>
      <c r="F29" s="641"/>
      <c r="H29" s="430" t="s">
        <v>904</v>
      </c>
      <c r="I29" s="905" t="s">
        <v>905</v>
      </c>
      <c r="J29" s="906"/>
      <c r="K29" s="906"/>
      <c r="L29" s="906"/>
      <c r="M29" s="906"/>
      <c r="N29" s="906"/>
      <c r="O29" s="906"/>
      <c r="P29" s="906"/>
      <c r="Q29" s="906"/>
      <c r="R29" s="906"/>
      <c r="S29" s="906"/>
      <c r="T29" s="906"/>
      <c r="U29" s="906"/>
      <c r="V29" s="906"/>
      <c r="W29" s="906"/>
      <c r="X29" s="907"/>
      <c r="Y29" s="117"/>
      <c r="Z29" s="472"/>
      <c r="AA29" s="472"/>
      <c r="AB29" s="472"/>
      <c r="AD29" s="494" t="s">
        <v>178</v>
      </c>
      <c r="AE29" s="85" t="s">
        <v>716</v>
      </c>
      <c r="AF29" s="173" t="s">
        <v>178</v>
      </c>
    </row>
    <row r="30" spans="2:32" s="96" customFormat="1" ht="21" customHeight="1" x14ac:dyDescent="0.4">
      <c r="B30" s="142"/>
      <c r="C30" s="642"/>
      <c r="D30" s="643"/>
      <c r="E30" s="643"/>
      <c r="F30" s="644"/>
      <c r="G30" s="141"/>
      <c r="H30" s="475"/>
      <c r="I30" s="475"/>
      <c r="J30" s="475"/>
      <c r="K30" s="475"/>
      <c r="L30" s="475"/>
      <c r="M30" s="481"/>
      <c r="N30" s="483"/>
      <c r="O30" s="483"/>
      <c r="P30" s="483"/>
      <c r="Q30" s="483"/>
      <c r="R30" s="483"/>
      <c r="S30" s="483"/>
      <c r="T30" s="483"/>
      <c r="U30" s="483"/>
      <c r="V30" s="367"/>
      <c r="W30" s="367"/>
      <c r="X30" s="366"/>
      <c r="Y30" s="377"/>
      <c r="Z30" s="488"/>
      <c r="AA30" s="488"/>
      <c r="AB30" s="488"/>
      <c r="AC30" s="378"/>
      <c r="AD30" s="501"/>
      <c r="AE30" s="501"/>
      <c r="AF30" s="502"/>
    </row>
    <row r="31" spans="2:32" ht="21.75" customHeight="1" x14ac:dyDescent="0.15">
      <c r="B31" s="100" t="s">
        <v>919</v>
      </c>
      <c r="C31" s="370"/>
      <c r="D31" s="370"/>
      <c r="E31" s="370"/>
      <c r="F31" s="370"/>
      <c r="G31" s="496"/>
      <c r="H31" s="497"/>
      <c r="I31" s="497"/>
      <c r="J31" s="497"/>
      <c r="K31" s="497"/>
      <c r="L31" s="497"/>
      <c r="M31" s="497"/>
      <c r="N31" s="497"/>
      <c r="O31" s="497"/>
      <c r="P31" s="497"/>
      <c r="Q31" s="497"/>
      <c r="R31" s="497"/>
      <c r="S31" s="497"/>
      <c r="T31" s="497"/>
      <c r="U31" s="497"/>
      <c r="V31" s="497"/>
      <c r="W31" s="497"/>
      <c r="X31" s="497"/>
      <c r="Y31" s="497"/>
      <c r="Z31" s="497"/>
      <c r="AA31" s="497"/>
      <c r="AB31" s="497"/>
      <c r="AC31" s="497"/>
      <c r="AD31" s="497"/>
      <c r="AE31" s="497"/>
      <c r="AF31" s="498"/>
    </row>
    <row r="32" spans="2:32" s="96" customFormat="1" ht="10.5" customHeight="1" x14ac:dyDescent="0.4">
      <c r="B32" s="478"/>
      <c r="C32" s="629" t="s">
        <v>886</v>
      </c>
      <c r="D32" s="629"/>
      <c r="E32" s="629"/>
      <c r="F32" s="671"/>
      <c r="G32" s="369"/>
      <c r="H32" s="369"/>
      <c r="I32" s="369"/>
      <c r="J32" s="369"/>
      <c r="K32" s="369"/>
      <c r="L32" s="369"/>
      <c r="M32" s="369"/>
      <c r="N32" s="369"/>
      <c r="O32" s="369"/>
      <c r="P32" s="369"/>
      <c r="Q32" s="369"/>
      <c r="R32" s="369"/>
      <c r="S32" s="369"/>
      <c r="T32" s="369"/>
      <c r="U32" s="369"/>
      <c r="V32" s="369"/>
      <c r="W32" s="369"/>
      <c r="X32" s="369"/>
      <c r="Y32" s="369"/>
      <c r="Z32" s="369"/>
      <c r="AA32" s="369"/>
      <c r="AB32" s="369"/>
      <c r="AC32" s="371"/>
      <c r="AD32" s="369"/>
      <c r="AE32" s="369"/>
      <c r="AF32" s="371"/>
    </row>
    <row r="33" spans="2:32" s="96" customFormat="1" ht="15.75" customHeight="1" x14ac:dyDescent="0.15">
      <c r="B33" s="117"/>
      <c r="C33" s="629"/>
      <c r="D33" s="629"/>
      <c r="E33" s="629"/>
      <c r="F33" s="671"/>
      <c r="H33" s="891" t="s">
        <v>887</v>
      </c>
      <c r="I33" s="891"/>
      <c r="J33" s="891"/>
      <c r="K33" s="891"/>
      <c r="L33" s="891"/>
      <c r="M33" s="891"/>
      <c r="N33" s="891"/>
      <c r="O33" s="891"/>
      <c r="P33" s="891"/>
      <c r="Q33" s="891"/>
      <c r="R33" s="891"/>
      <c r="S33" s="891"/>
      <c r="T33" s="891"/>
      <c r="U33" s="891"/>
      <c r="V33" s="891"/>
      <c r="W33" s="891"/>
      <c r="X33" s="891"/>
      <c r="Y33" s="470"/>
      <c r="Z33" s="470"/>
      <c r="AA33" s="470"/>
      <c r="AB33" s="470"/>
      <c r="AC33" s="372"/>
      <c r="AF33" s="372"/>
    </row>
    <row r="34" spans="2:32" s="96" customFormat="1" ht="40.5" customHeight="1" x14ac:dyDescent="0.4">
      <c r="B34" s="408"/>
      <c r="C34" s="629"/>
      <c r="D34" s="629"/>
      <c r="E34" s="629"/>
      <c r="F34" s="671"/>
      <c r="H34" s="471" t="s">
        <v>795</v>
      </c>
      <c r="I34" s="902" t="s">
        <v>914</v>
      </c>
      <c r="J34" s="903"/>
      <c r="K34" s="903"/>
      <c r="L34" s="903"/>
      <c r="M34" s="903"/>
      <c r="N34" s="903"/>
      <c r="O34" s="903"/>
      <c r="P34" s="903"/>
      <c r="Q34" s="903"/>
      <c r="R34" s="903"/>
      <c r="S34" s="903"/>
      <c r="T34" s="903"/>
      <c r="U34" s="904"/>
      <c r="V34" s="648"/>
      <c r="W34" s="649"/>
      <c r="X34" s="97" t="s">
        <v>32</v>
      </c>
      <c r="Z34" s="472"/>
      <c r="AA34" s="472"/>
      <c r="AB34" s="472"/>
      <c r="AC34" s="372"/>
      <c r="AD34" s="473" t="s">
        <v>715</v>
      </c>
      <c r="AE34" s="390" t="s">
        <v>716</v>
      </c>
      <c r="AF34" s="474" t="s">
        <v>717</v>
      </c>
    </row>
    <row r="35" spans="2:32" s="96" customFormat="1" ht="17.25" customHeight="1" x14ac:dyDescent="0.4">
      <c r="B35" s="408"/>
      <c r="C35" s="629"/>
      <c r="D35" s="629"/>
      <c r="E35" s="629"/>
      <c r="F35" s="671"/>
      <c r="H35" s="475"/>
      <c r="I35" s="499"/>
      <c r="J35" s="499"/>
      <c r="K35" s="499"/>
      <c r="L35" s="499"/>
      <c r="M35" s="499"/>
      <c r="N35" s="499"/>
      <c r="O35" s="499"/>
      <c r="P35" s="499"/>
      <c r="Q35" s="499"/>
      <c r="R35" s="499"/>
      <c r="S35" s="499"/>
      <c r="T35" s="499"/>
      <c r="U35" s="499"/>
      <c r="V35" s="366"/>
      <c r="W35" s="366"/>
      <c r="X35" s="366"/>
      <c r="Z35" s="472"/>
      <c r="AA35" s="472"/>
      <c r="AB35" s="472"/>
      <c r="AC35" s="372"/>
      <c r="AD35" s="473"/>
      <c r="AE35" s="390"/>
      <c r="AF35" s="474"/>
    </row>
    <row r="36" spans="2:32" s="96" customFormat="1" ht="40.5" customHeight="1" x14ac:dyDescent="0.4">
      <c r="B36" s="408"/>
      <c r="C36" s="629"/>
      <c r="D36" s="629"/>
      <c r="E36" s="629"/>
      <c r="F36" s="671"/>
      <c r="H36" s="471" t="s">
        <v>797</v>
      </c>
      <c r="I36" s="902" t="s">
        <v>915</v>
      </c>
      <c r="J36" s="903"/>
      <c r="K36" s="903"/>
      <c r="L36" s="903"/>
      <c r="M36" s="903"/>
      <c r="N36" s="903"/>
      <c r="O36" s="903"/>
      <c r="P36" s="903"/>
      <c r="Q36" s="903"/>
      <c r="R36" s="903"/>
      <c r="S36" s="903"/>
      <c r="T36" s="903"/>
      <c r="U36" s="904"/>
      <c r="V36" s="648"/>
      <c r="W36" s="649"/>
      <c r="X36" s="97" t="s">
        <v>32</v>
      </c>
      <c r="Y36" s="96" t="s">
        <v>890</v>
      </c>
      <c r="Z36" s="901" t="s">
        <v>920</v>
      </c>
      <c r="AA36" s="901"/>
      <c r="AB36" s="901"/>
      <c r="AC36" s="372"/>
      <c r="AD36" s="494" t="s">
        <v>178</v>
      </c>
      <c r="AE36" s="85" t="s">
        <v>716</v>
      </c>
      <c r="AF36" s="173" t="s">
        <v>178</v>
      </c>
    </row>
    <row r="37" spans="2:32" s="96" customFormat="1" ht="20.25" customHeight="1" x14ac:dyDescent="0.4">
      <c r="B37" s="408"/>
      <c r="C37" s="629"/>
      <c r="D37" s="629"/>
      <c r="E37" s="629"/>
      <c r="F37" s="671"/>
      <c r="H37" s="85" t="s">
        <v>799</v>
      </c>
      <c r="I37" s="477"/>
      <c r="J37" s="477"/>
      <c r="K37" s="477"/>
      <c r="L37" s="477"/>
      <c r="M37" s="477"/>
      <c r="N37" s="477"/>
      <c r="O37" s="477"/>
      <c r="P37" s="477"/>
      <c r="Q37" s="477"/>
      <c r="R37" s="477"/>
      <c r="S37" s="85"/>
      <c r="T37" s="85"/>
      <c r="U37" s="85"/>
      <c r="W37" s="472"/>
      <c r="X37" s="472"/>
      <c r="Y37" s="472"/>
      <c r="AD37" s="374"/>
      <c r="AE37" s="85"/>
      <c r="AF37" s="115"/>
    </row>
    <row r="38" spans="2:32" s="96" customFormat="1" ht="74.25" customHeight="1" x14ac:dyDescent="0.4">
      <c r="B38" s="146"/>
      <c r="C38" s="646"/>
      <c r="D38" s="645"/>
      <c r="E38" s="645"/>
      <c r="F38" s="669"/>
      <c r="G38" s="478"/>
      <c r="H38" s="471" t="s">
        <v>801</v>
      </c>
      <c r="I38" s="846" t="s">
        <v>892</v>
      </c>
      <c r="J38" s="847"/>
      <c r="K38" s="847"/>
      <c r="L38" s="847"/>
      <c r="M38" s="847"/>
      <c r="N38" s="847"/>
      <c r="O38" s="847"/>
      <c r="P38" s="847"/>
      <c r="Q38" s="847"/>
      <c r="R38" s="847"/>
      <c r="S38" s="847"/>
      <c r="T38" s="847"/>
      <c r="U38" s="892"/>
      <c r="V38" s="648"/>
      <c r="W38" s="649"/>
      <c r="X38" s="366" t="s">
        <v>32</v>
      </c>
      <c r="Y38" s="117" t="s">
        <v>890</v>
      </c>
      <c r="Z38" s="887" t="s">
        <v>908</v>
      </c>
      <c r="AA38" s="887"/>
      <c r="AB38" s="887"/>
      <c r="AC38" s="372"/>
      <c r="AD38" s="513" t="s">
        <v>178</v>
      </c>
      <c r="AE38" s="380" t="s">
        <v>716</v>
      </c>
      <c r="AF38" s="512" t="s">
        <v>178</v>
      </c>
    </row>
    <row r="39" spans="2:32" s="96" customFormat="1" ht="15" customHeight="1" x14ac:dyDescent="0.4">
      <c r="B39" s="408"/>
      <c r="C39" s="629"/>
      <c r="D39" s="635"/>
      <c r="E39" s="635"/>
      <c r="F39" s="911"/>
      <c r="H39" s="375"/>
      <c r="I39" s="477"/>
      <c r="J39" s="477"/>
      <c r="K39" s="477"/>
      <c r="L39" s="477"/>
      <c r="M39" s="477"/>
      <c r="N39" s="477"/>
      <c r="O39" s="477"/>
      <c r="P39" s="477"/>
      <c r="Q39" s="477"/>
      <c r="R39" s="477"/>
      <c r="S39" s="85"/>
      <c r="T39" s="85"/>
      <c r="U39" s="85"/>
      <c r="W39" s="472"/>
      <c r="X39" s="472"/>
      <c r="Y39" s="472"/>
      <c r="AD39" s="374"/>
      <c r="AE39" s="85"/>
      <c r="AF39" s="115"/>
    </row>
    <row r="40" spans="2:32" s="96" customFormat="1" x14ac:dyDescent="0.4">
      <c r="B40" s="408"/>
      <c r="C40" s="629"/>
      <c r="D40" s="629"/>
      <c r="E40" s="629"/>
      <c r="F40" s="671"/>
      <c r="H40" s="480" t="s">
        <v>894</v>
      </c>
      <c r="I40" s="477"/>
      <c r="J40" s="477"/>
      <c r="K40" s="477"/>
      <c r="L40" s="477"/>
      <c r="M40" s="477"/>
      <c r="N40" s="477"/>
      <c r="O40" s="477"/>
      <c r="P40" s="477"/>
      <c r="Q40" s="477"/>
      <c r="R40" s="477"/>
      <c r="U40" s="85"/>
      <c r="W40" s="472"/>
      <c r="X40" s="472"/>
      <c r="Y40" s="472"/>
      <c r="AD40" s="473" t="s">
        <v>715</v>
      </c>
      <c r="AE40" s="390" t="s">
        <v>716</v>
      </c>
      <c r="AF40" s="474" t="s">
        <v>717</v>
      </c>
    </row>
    <row r="41" spans="2:32" s="96" customFormat="1" ht="20.25" customHeight="1" x14ac:dyDescent="0.4">
      <c r="B41" s="408"/>
      <c r="C41" s="629"/>
      <c r="D41" s="629"/>
      <c r="E41" s="629"/>
      <c r="F41" s="671"/>
      <c r="H41" s="471" t="s">
        <v>895</v>
      </c>
      <c r="I41" s="908" t="s">
        <v>896</v>
      </c>
      <c r="J41" s="909"/>
      <c r="K41" s="909"/>
      <c r="L41" s="909"/>
      <c r="M41" s="909"/>
      <c r="N41" s="909"/>
      <c r="O41" s="909"/>
      <c r="P41" s="909"/>
      <c r="Q41" s="909"/>
      <c r="R41" s="909"/>
      <c r="S41" s="909"/>
      <c r="T41" s="909"/>
      <c r="U41" s="909"/>
      <c r="V41" s="909"/>
      <c r="W41" s="909"/>
      <c r="X41" s="909"/>
      <c r="Y41" s="909"/>
      <c r="Z41" s="909"/>
      <c r="AA41" s="910"/>
      <c r="AD41" s="494" t="s">
        <v>178</v>
      </c>
      <c r="AE41" s="85" t="s">
        <v>716</v>
      </c>
      <c r="AF41" s="173" t="s">
        <v>178</v>
      </c>
    </row>
    <row r="42" spans="2:32" s="96" customFormat="1" x14ac:dyDescent="0.4">
      <c r="B42" s="408"/>
      <c r="C42" s="629"/>
      <c r="D42" s="629"/>
      <c r="E42" s="629"/>
      <c r="F42" s="671"/>
      <c r="H42" s="480" t="s">
        <v>909</v>
      </c>
      <c r="I42" s="477"/>
      <c r="J42" s="477"/>
      <c r="K42" s="477"/>
      <c r="L42" s="477"/>
      <c r="M42" s="477"/>
      <c r="N42" s="477"/>
      <c r="O42" s="477"/>
      <c r="P42" s="477"/>
      <c r="Q42" s="477"/>
      <c r="R42" s="477"/>
      <c r="U42" s="85"/>
      <c r="W42" s="472"/>
      <c r="X42" s="472"/>
      <c r="Y42" s="472"/>
      <c r="AD42" s="437"/>
      <c r="AE42" s="375"/>
      <c r="AF42" s="479"/>
    </row>
    <row r="43" spans="2:32" s="96" customFormat="1" x14ac:dyDescent="0.4">
      <c r="B43" s="408"/>
      <c r="C43" s="629"/>
      <c r="D43" s="629"/>
      <c r="E43" s="629"/>
      <c r="F43" s="671"/>
      <c r="H43" s="375"/>
      <c r="I43" s="477"/>
      <c r="J43" s="477"/>
      <c r="K43" s="477"/>
      <c r="L43" s="477"/>
      <c r="M43" s="477"/>
      <c r="N43" s="477"/>
      <c r="O43" s="477"/>
      <c r="P43" s="477"/>
      <c r="Q43" s="477"/>
      <c r="R43" s="477"/>
      <c r="S43" s="477"/>
      <c r="T43" s="477"/>
      <c r="U43" s="477"/>
      <c r="X43" s="85"/>
      <c r="Z43" s="472"/>
      <c r="AA43" s="472"/>
      <c r="AB43" s="472"/>
      <c r="AC43" s="372"/>
      <c r="AD43" s="375"/>
      <c r="AE43" s="375"/>
      <c r="AF43" s="479"/>
    </row>
    <row r="44" spans="2:32" s="96" customFormat="1" x14ac:dyDescent="0.4">
      <c r="B44" s="408"/>
      <c r="C44" s="629"/>
      <c r="D44" s="629"/>
      <c r="E44" s="629"/>
      <c r="F44" s="671"/>
      <c r="H44" s="480" t="s">
        <v>898</v>
      </c>
      <c r="I44" s="477"/>
      <c r="J44" s="477"/>
      <c r="K44" s="477"/>
      <c r="L44" s="477"/>
      <c r="M44" s="477"/>
      <c r="N44" s="477"/>
      <c r="O44" s="477"/>
      <c r="P44" s="477"/>
      <c r="Q44" s="477"/>
      <c r="R44" s="477"/>
      <c r="S44" s="477"/>
      <c r="T44" s="477"/>
      <c r="U44" s="477"/>
      <c r="X44" s="85"/>
      <c r="Z44" s="472"/>
      <c r="AA44" s="472"/>
      <c r="AB44" s="472"/>
      <c r="AC44" s="372"/>
      <c r="AD44" s="473" t="s">
        <v>715</v>
      </c>
      <c r="AE44" s="390" t="s">
        <v>716</v>
      </c>
      <c r="AF44" s="474" t="s">
        <v>717</v>
      </c>
    </row>
    <row r="45" spans="2:32" s="96" customFormat="1" ht="40.5" customHeight="1" x14ac:dyDescent="0.4">
      <c r="B45" s="408"/>
      <c r="C45" s="629"/>
      <c r="D45" s="629"/>
      <c r="E45" s="629"/>
      <c r="F45" s="671"/>
      <c r="H45" s="471" t="s">
        <v>899</v>
      </c>
      <c r="I45" s="481" t="s">
        <v>900</v>
      </c>
      <c r="J45" s="481"/>
      <c r="K45" s="481"/>
      <c r="L45" s="482"/>
      <c r="M45" s="481" t="s">
        <v>901</v>
      </c>
      <c r="N45" s="483"/>
      <c r="O45" s="483"/>
      <c r="P45" s="890"/>
      <c r="Q45" s="890"/>
      <c r="R45" s="890"/>
      <c r="S45" s="890"/>
      <c r="T45" s="890"/>
      <c r="U45" s="890"/>
      <c r="V45" s="890"/>
      <c r="W45" s="890"/>
      <c r="X45" s="97" t="s">
        <v>32</v>
      </c>
      <c r="Y45" s="96" t="s">
        <v>890</v>
      </c>
      <c r="Z45" s="901" t="s">
        <v>918</v>
      </c>
      <c r="AA45" s="901"/>
      <c r="AB45" s="901"/>
      <c r="AC45" s="372"/>
      <c r="AD45" s="494" t="s">
        <v>178</v>
      </c>
      <c r="AE45" s="85" t="s">
        <v>716</v>
      </c>
      <c r="AF45" s="173" t="s">
        <v>178</v>
      </c>
    </row>
    <row r="46" spans="2:32" s="96" customFormat="1" ht="15.75" customHeight="1" x14ac:dyDescent="0.4">
      <c r="B46" s="408"/>
      <c r="C46" s="629"/>
      <c r="D46" s="629"/>
      <c r="E46" s="629"/>
      <c r="F46" s="671"/>
      <c r="H46" s="375"/>
      <c r="I46" s="431"/>
      <c r="J46" s="431"/>
      <c r="K46" s="431"/>
      <c r="L46" s="431"/>
      <c r="M46" s="431"/>
      <c r="N46" s="484"/>
      <c r="O46" s="484"/>
      <c r="P46" s="485"/>
      <c r="Q46" s="485"/>
      <c r="R46" s="485"/>
      <c r="S46" s="485"/>
      <c r="T46" s="485"/>
      <c r="U46" s="485"/>
      <c r="V46" s="485"/>
      <c r="W46" s="485"/>
      <c r="X46" s="85"/>
      <c r="Z46" s="500"/>
      <c r="AA46" s="500"/>
      <c r="AB46" s="500"/>
      <c r="AD46" s="374"/>
      <c r="AE46" s="85"/>
      <c r="AF46" s="115"/>
    </row>
    <row r="47" spans="2:32" s="96" customFormat="1" ht="14.25" customHeight="1" x14ac:dyDescent="0.4">
      <c r="B47" s="408"/>
      <c r="C47" s="629"/>
      <c r="D47" s="629"/>
      <c r="E47" s="629"/>
      <c r="F47" s="671"/>
      <c r="H47" s="452" t="s">
        <v>903</v>
      </c>
      <c r="I47" s="477"/>
      <c r="J47" s="477"/>
      <c r="K47" s="477"/>
      <c r="L47" s="477"/>
      <c r="M47" s="477"/>
      <c r="N47" s="477"/>
      <c r="O47" s="477"/>
      <c r="P47" s="477"/>
      <c r="Q47" s="477"/>
      <c r="R47" s="477"/>
      <c r="U47" s="85"/>
      <c r="W47" s="472"/>
      <c r="X47" s="472"/>
      <c r="Y47" s="472"/>
      <c r="AD47" s="473" t="s">
        <v>715</v>
      </c>
      <c r="AE47" s="390" t="s">
        <v>716</v>
      </c>
      <c r="AF47" s="474" t="s">
        <v>717</v>
      </c>
    </row>
    <row r="48" spans="2:32" s="96" customFormat="1" ht="15" customHeight="1" x14ac:dyDescent="0.4">
      <c r="B48" s="408"/>
      <c r="C48" s="629"/>
      <c r="D48" s="629"/>
      <c r="E48" s="629"/>
      <c r="F48" s="671"/>
      <c r="H48" s="379" t="s">
        <v>904</v>
      </c>
      <c r="I48" s="893" t="s">
        <v>905</v>
      </c>
      <c r="J48" s="894"/>
      <c r="K48" s="894"/>
      <c r="L48" s="894"/>
      <c r="M48" s="894"/>
      <c r="N48" s="894"/>
      <c r="O48" s="894"/>
      <c r="P48" s="894"/>
      <c r="Q48" s="894"/>
      <c r="R48" s="894"/>
      <c r="S48" s="894"/>
      <c r="T48" s="894"/>
      <c r="U48" s="894"/>
      <c r="V48" s="894"/>
      <c r="W48" s="894"/>
      <c r="X48" s="895"/>
      <c r="Z48" s="472"/>
      <c r="AA48" s="472"/>
      <c r="AB48" s="472"/>
      <c r="AD48" s="494" t="s">
        <v>178</v>
      </c>
      <c r="AE48" s="85" t="s">
        <v>716</v>
      </c>
      <c r="AF48" s="173" t="s">
        <v>178</v>
      </c>
    </row>
    <row r="49" spans="2:32" s="96" customFormat="1" ht="21" customHeight="1" x14ac:dyDescent="0.4">
      <c r="B49" s="142"/>
      <c r="C49" s="645"/>
      <c r="D49" s="645"/>
      <c r="E49" s="645"/>
      <c r="F49" s="669"/>
      <c r="G49" s="377"/>
      <c r="H49" s="475"/>
      <c r="I49" s="475"/>
      <c r="J49" s="475"/>
      <c r="K49" s="475"/>
      <c r="L49" s="475"/>
      <c r="M49" s="481"/>
      <c r="N49" s="483"/>
      <c r="O49" s="483"/>
      <c r="P49" s="483"/>
      <c r="Q49" s="483"/>
      <c r="R49" s="483"/>
      <c r="S49" s="483"/>
      <c r="T49" s="483"/>
      <c r="U49" s="483"/>
      <c r="V49" s="367"/>
      <c r="W49" s="367"/>
      <c r="X49" s="366"/>
      <c r="Y49" s="377"/>
      <c r="Z49" s="488"/>
      <c r="AA49" s="488"/>
      <c r="AB49" s="488"/>
      <c r="AC49" s="378"/>
      <c r="AD49" s="501"/>
      <c r="AE49" s="501"/>
      <c r="AF49" s="502"/>
    </row>
    <row r="50" spans="2:32" s="96" customFormat="1" ht="10.5" customHeight="1" x14ac:dyDescent="0.4">
      <c r="B50" s="629" t="s">
        <v>921</v>
      </c>
      <c r="C50" s="630"/>
      <c r="D50" s="630"/>
      <c r="E50" s="630"/>
      <c r="F50" s="640"/>
      <c r="G50" s="369"/>
      <c r="H50" s="503"/>
      <c r="I50" s="503"/>
      <c r="J50" s="503"/>
      <c r="K50" s="503"/>
      <c r="L50" s="503"/>
      <c r="M50" s="504"/>
      <c r="N50" s="505"/>
      <c r="O50" s="505"/>
      <c r="P50" s="505"/>
      <c r="Q50" s="505"/>
      <c r="R50" s="505"/>
      <c r="S50" s="505"/>
      <c r="T50" s="505"/>
      <c r="U50" s="505"/>
      <c r="V50" s="505"/>
      <c r="W50" s="505"/>
      <c r="X50" s="369"/>
      <c r="Y50" s="369"/>
      <c r="Z50" s="370"/>
      <c r="AA50" s="369"/>
      <c r="AB50" s="506"/>
      <c r="AC50" s="506"/>
      <c r="AD50" s="507"/>
      <c r="AE50" s="503"/>
      <c r="AF50" s="508"/>
    </row>
    <row r="51" spans="2:32" s="96" customFormat="1" ht="18.75" customHeight="1" x14ac:dyDescent="0.4">
      <c r="B51" s="635"/>
      <c r="C51" s="636"/>
      <c r="D51" s="636"/>
      <c r="E51" s="636"/>
      <c r="F51" s="641"/>
      <c r="H51" s="480" t="s">
        <v>922</v>
      </c>
      <c r="I51" s="375"/>
      <c r="J51" s="375"/>
      <c r="K51" s="375"/>
      <c r="L51" s="375"/>
      <c r="M51" s="431"/>
      <c r="N51" s="484"/>
      <c r="O51" s="484"/>
      <c r="P51" s="484"/>
      <c r="Q51" s="484"/>
      <c r="R51" s="484"/>
      <c r="S51" s="484"/>
      <c r="T51" s="484"/>
      <c r="U51" s="484"/>
      <c r="V51" s="484"/>
      <c r="W51" s="484"/>
      <c r="Z51" s="85"/>
      <c r="AB51" s="472"/>
      <c r="AC51" s="472"/>
      <c r="AD51" s="473" t="s">
        <v>715</v>
      </c>
      <c r="AE51" s="390" t="s">
        <v>716</v>
      </c>
      <c r="AF51" s="474" t="s">
        <v>717</v>
      </c>
    </row>
    <row r="52" spans="2:32" s="96" customFormat="1" ht="18.75" customHeight="1" x14ac:dyDescent="0.4">
      <c r="B52" s="635"/>
      <c r="C52" s="636"/>
      <c r="D52" s="636"/>
      <c r="E52" s="636"/>
      <c r="F52" s="641"/>
      <c r="H52" s="480" t="s">
        <v>923</v>
      </c>
      <c r="I52" s="375"/>
      <c r="J52" s="375"/>
      <c r="K52" s="375"/>
      <c r="L52" s="375"/>
      <c r="M52" s="431"/>
      <c r="N52" s="484"/>
      <c r="O52" s="484"/>
      <c r="P52" s="484"/>
      <c r="Q52" s="484"/>
      <c r="R52" s="484"/>
      <c r="S52" s="484"/>
      <c r="T52" s="484"/>
      <c r="U52" s="484"/>
      <c r="V52" s="484"/>
      <c r="W52" s="484"/>
      <c r="Z52" s="85"/>
      <c r="AB52" s="472"/>
      <c r="AC52" s="472"/>
      <c r="AD52" s="437"/>
      <c r="AE52" s="375"/>
      <c r="AF52" s="479"/>
    </row>
    <row r="53" spans="2:32" s="96" customFormat="1" ht="18.75" customHeight="1" x14ac:dyDescent="0.4">
      <c r="B53" s="635"/>
      <c r="C53" s="636"/>
      <c r="D53" s="636"/>
      <c r="E53" s="636"/>
      <c r="F53" s="641"/>
      <c r="H53" s="480" t="s">
        <v>924</v>
      </c>
      <c r="I53" s="375"/>
      <c r="J53" s="375"/>
      <c r="K53" s="375"/>
      <c r="L53" s="375"/>
      <c r="M53" s="431"/>
      <c r="N53" s="484"/>
      <c r="O53" s="484"/>
      <c r="P53" s="484"/>
      <c r="Q53" s="484"/>
      <c r="R53" s="484"/>
      <c r="S53" s="484"/>
      <c r="T53" s="484"/>
      <c r="U53" s="484"/>
      <c r="V53" s="484"/>
      <c r="W53" s="484"/>
      <c r="Z53" s="85"/>
      <c r="AB53" s="472"/>
      <c r="AC53" s="472"/>
      <c r="AD53" s="494" t="s">
        <v>178</v>
      </c>
      <c r="AE53" s="85" t="s">
        <v>716</v>
      </c>
      <c r="AF53" s="173" t="s">
        <v>178</v>
      </c>
    </row>
    <row r="54" spans="2:32" s="96" customFormat="1" ht="18.75" customHeight="1" x14ac:dyDescent="0.4">
      <c r="B54" s="635"/>
      <c r="C54" s="636"/>
      <c r="D54" s="636"/>
      <c r="E54" s="636"/>
      <c r="F54" s="641"/>
      <c r="H54" s="480" t="s">
        <v>925</v>
      </c>
      <c r="I54" s="375"/>
      <c r="J54" s="375"/>
      <c r="K54" s="375"/>
      <c r="L54" s="375"/>
      <c r="M54" s="431"/>
      <c r="N54" s="484"/>
      <c r="O54" s="484"/>
      <c r="P54" s="484"/>
      <c r="Q54" s="484"/>
      <c r="R54" s="484"/>
      <c r="S54" s="484"/>
      <c r="T54" s="484"/>
      <c r="U54" s="484"/>
      <c r="V54" s="484"/>
      <c r="W54" s="484"/>
      <c r="Z54" s="85"/>
      <c r="AB54" s="472"/>
      <c r="AC54" s="472"/>
      <c r="AD54" s="494" t="s">
        <v>178</v>
      </c>
      <c r="AE54" s="85" t="s">
        <v>716</v>
      </c>
      <c r="AF54" s="173" t="s">
        <v>178</v>
      </c>
    </row>
    <row r="55" spans="2:32" s="96" customFormat="1" ht="18.75" customHeight="1" x14ac:dyDescent="0.4">
      <c r="B55" s="635"/>
      <c r="C55" s="636"/>
      <c r="D55" s="636"/>
      <c r="E55" s="636"/>
      <c r="F55" s="641"/>
      <c r="H55" s="480" t="s">
        <v>926</v>
      </c>
      <c r="I55" s="375"/>
      <c r="J55" s="375"/>
      <c r="K55" s="375"/>
      <c r="L55" s="375"/>
      <c r="M55" s="431"/>
      <c r="N55" s="484"/>
      <c r="O55" s="484"/>
      <c r="P55" s="484"/>
      <c r="Q55" s="484"/>
      <c r="R55" s="484"/>
      <c r="S55" s="484"/>
      <c r="T55" s="484"/>
      <c r="U55" s="484"/>
      <c r="V55" s="484"/>
      <c r="W55" s="484"/>
      <c r="Z55" s="85"/>
      <c r="AB55" s="472"/>
      <c r="AC55" s="472"/>
      <c r="AD55" s="494" t="s">
        <v>178</v>
      </c>
      <c r="AE55" s="85" t="s">
        <v>716</v>
      </c>
      <c r="AF55" s="173" t="s">
        <v>178</v>
      </c>
    </row>
    <row r="56" spans="2:32" s="96" customFormat="1" ht="18.75" customHeight="1" x14ac:dyDescent="0.4">
      <c r="B56" s="635"/>
      <c r="C56" s="636"/>
      <c r="D56" s="636"/>
      <c r="E56" s="636"/>
      <c r="F56" s="641"/>
      <c r="H56" s="480" t="s">
        <v>927</v>
      </c>
      <c r="I56" s="375"/>
      <c r="J56" s="375"/>
      <c r="K56" s="375"/>
      <c r="L56" s="375"/>
      <c r="M56" s="431"/>
      <c r="N56" s="484"/>
      <c r="O56" s="484"/>
      <c r="P56" s="484"/>
      <c r="Q56" s="484"/>
      <c r="R56" s="484"/>
      <c r="S56" s="484"/>
      <c r="T56" s="484"/>
      <c r="U56" s="484"/>
      <c r="V56" s="484"/>
      <c r="W56" s="484"/>
      <c r="Z56" s="85"/>
      <c r="AB56" s="472"/>
      <c r="AC56" s="472"/>
      <c r="AD56" s="494" t="s">
        <v>178</v>
      </c>
      <c r="AE56" s="85" t="s">
        <v>716</v>
      </c>
      <c r="AF56" s="173" t="s">
        <v>178</v>
      </c>
    </row>
    <row r="57" spans="2:32" s="96" customFormat="1" ht="18.75" customHeight="1" x14ac:dyDescent="0.4">
      <c r="B57" s="635"/>
      <c r="C57" s="636"/>
      <c r="D57" s="636"/>
      <c r="E57" s="636"/>
      <c r="F57" s="641"/>
      <c r="H57" s="480" t="s">
        <v>928</v>
      </c>
      <c r="I57" s="375"/>
      <c r="J57" s="375"/>
      <c r="K57" s="375"/>
      <c r="L57" s="375"/>
      <c r="M57" s="431"/>
      <c r="N57" s="484"/>
      <c r="O57" s="484"/>
      <c r="P57" s="484"/>
      <c r="Q57" s="484"/>
      <c r="R57" s="484"/>
      <c r="S57" s="484"/>
      <c r="T57" s="484"/>
      <c r="U57" s="484"/>
      <c r="V57" s="484"/>
      <c r="W57" s="484"/>
      <c r="Z57" s="85"/>
      <c r="AB57" s="472"/>
      <c r="AC57" s="472"/>
      <c r="AD57" s="437"/>
      <c r="AE57" s="375"/>
      <c r="AF57" s="479"/>
    </row>
    <row r="58" spans="2:32" s="96" customFormat="1" ht="18.75" customHeight="1" x14ac:dyDescent="0.4">
      <c r="B58" s="635"/>
      <c r="C58" s="636"/>
      <c r="D58" s="636"/>
      <c r="E58" s="636"/>
      <c r="F58" s="641"/>
      <c r="H58" s="480"/>
      <c r="I58" s="916" t="s">
        <v>853</v>
      </c>
      <c r="J58" s="916"/>
      <c r="K58" s="916"/>
      <c r="L58" s="916"/>
      <c r="M58" s="916"/>
      <c r="N58" s="917"/>
      <c r="O58" s="731"/>
      <c r="P58" s="731"/>
      <c r="Q58" s="731"/>
      <c r="R58" s="731"/>
      <c r="S58" s="731"/>
      <c r="T58" s="731"/>
      <c r="U58" s="731"/>
      <c r="V58" s="731"/>
      <c r="W58" s="731"/>
      <c r="X58" s="731"/>
      <c r="Y58" s="731"/>
      <c r="Z58" s="731"/>
      <c r="AA58" s="731"/>
      <c r="AB58" s="732"/>
      <c r="AC58" s="472"/>
      <c r="AD58" s="437"/>
      <c r="AE58" s="375"/>
      <c r="AF58" s="479"/>
    </row>
    <row r="59" spans="2:32" s="96" customFormat="1" ht="18.75" customHeight="1" x14ac:dyDescent="0.4">
      <c r="B59" s="635"/>
      <c r="C59" s="636"/>
      <c r="D59" s="636"/>
      <c r="E59" s="636"/>
      <c r="F59" s="641"/>
      <c r="H59" s="480"/>
      <c r="I59" s="916" t="s">
        <v>854</v>
      </c>
      <c r="J59" s="916"/>
      <c r="K59" s="916"/>
      <c r="L59" s="916"/>
      <c r="M59" s="916"/>
      <c r="N59" s="917"/>
      <c r="O59" s="731"/>
      <c r="P59" s="731"/>
      <c r="Q59" s="731"/>
      <c r="R59" s="731"/>
      <c r="S59" s="731"/>
      <c r="T59" s="731"/>
      <c r="U59" s="731"/>
      <c r="V59" s="731"/>
      <c r="W59" s="731"/>
      <c r="X59" s="731"/>
      <c r="Y59" s="731"/>
      <c r="Z59" s="731"/>
      <c r="AA59" s="731"/>
      <c r="AB59" s="732"/>
      <c r="AC59" s="472"/>
      <c r="AD59" s="437"/>
      <c r="AE59" s="375"/>
      <c r="AF59" s="479"/>
    </row>
    <row r="60" spans="2:32" s="96" customFormat="1" ht="18.75" customHeight="1" x14ac:dyDescent="0.4">
      <c r="B60" s="635"/>
      <c r="C60" s="636"/>
      <c r="D60" s="636"/>
      <c r="E60" s="636"/>
      <c r="F60" s="641"/>
      <c r="H60" s="480"/>
      <c r="I60" s="916" t="s">
        <v>855</v>
      </c>
      <c r="J60" s="916"/>
      <c r="K60" s="916"/>
      <c r="L60" s="916"/>
      <c r="M60" s="916"/>
      <c r="N60" s="917"/>
      <c r="O60" s="731"/>
      <c r="P60" s="731"/>
      <c r="Q60" s="731"/>
      <c r="R60" s="731"/>
      <c r="S60" s="731"/>
      <c r="T60" s="731"/>
      <c r="U60" s="731"/>
      <c r="V60" s="731"/>
      <c r="W60" s="731"/>
      <c r="X60" s="731"/>
      <c r="Y60" s="731"/>
      <c r="Z60" s="731"/>
      <c r="AA60" s="731"/>
      <c r="AB60" s="732"/>
      <c r="AC60" s="472"/>
      <c r="AD60" s="437"/>
      <c r="AE60" s="375"/>
      <c r="AF60" s="479"/>
    </row>
    <row r="61" spans="2:32" s="96" customFormat="1" ht="33.75" customHeight="1" x14ac:dyDescent="0.15">
      <c r="B61" s="635"/>
      <c r="C61" s="636"/>
      <c r="D61" s="636"/>
      <c r="E61" s="636"/>
      <c r="F61" s="641"/>
      <c r="H61" s="918" t="s">
        <v>929</v>
      </c>
      <c r="I61" s="918"/>
      <c r="J61" s="918"/>
      <c r="K61" s="918"/>
      <c r="L61" s="918"/>
      <c r="M61" s="918"/>
      <c r="N61" s="918"/>
      <c r="O61" s="918"/>
      <c r="P61" s="918"/>
      <c r="Q61" s="918"/>
      <c r="R61" s="918"/>
      <c r="S61" s="918"/>
      <c r="T61" s="918"/>
      <c r="U61" s="918"/>
      <c r="V61" s="918"/>
      <c r="W61" s="918"/>
      <c r="X61" s="918"/>
      <c r="Y61" s="918"/>
      <c r="Z61" s="918"/>
      <c r="AA61" s="918"/>
      <c r="AB61" s="918"/>
      <c r="AC61" s="509"/>
      <c r="AD61" s="437"/>
      <c r="AE61" s="375"/>
      <c r="AF61" s="479"/>
    </row>
    <row r="62" spans="2:32" s="96" customFormat="1" ht="18.75" customHeight="1" x14ac:dyDescent="0.4">
      <c r="B62" s="635"/>
      <c r="C62" s="636"/>
      <c r="D62" s="636"/>
      <c r="E62" s="636"/>
      <c r="F62" s="641"/>
      <c r="H62" s="919" t="s">
        <v>930</v>
      </c>
      <c r="I62" s="919"/>
      <c r="J62" s="919"/>
      <c r="K62" s="919"/>
      <c r="L62" s="919"/>
      <c r="M62" s="919"/>
      <c r="N62" s="919"/>
      <c r="O62" s="919"/>
      <c r="P62" s="919"/>
      <c r="Q62" s="919"/>
      <c r="R62" s="919"/>
      <c r="S62" s="919"/>
      <c r="T62" s="919"/>
      <c r="U62" s="919"/>
      <c r="V62" s="919"/>
      <c r="W62" s="919"/>
      <c r="X62" s="919"/>
      <c r="Y62" s="919"/>
      <c r="Z62" s="919"/>
      <c r="AA62" s="919"/>
      <c r="AB62" s="919"/>
      <c r="AC62" s="472"/>
      <c r="AD62" s="494" t="s">
        <v>178</v>
      </c>
      <c r="AE62" s="85" t="s">
        <v>716</v>
      </c>
      <c r="AF62" s="173" t="s">
        <v>178</v>
      </c>
    </row>
    <row r="63" spans="2:32" s="96" customFormat="1" ht="18.75" customHeight="1" x14ac:dyDescent="0.4">
      <c r="B63" s="635"/>
      <c r="C63" s="636"/>
      <c r="D63" s="636"/>
      <c r="E63" s="636"/>
      <c r="F63" s="641"/>
      <c r="H63" s="919"/>
      <c r="I63" s="919"/>
      <c r="J63" s="919"/>
      <c r="K63" s="919"/>
      <c r="L63" s="919"/>
      <c r="M63" s="919"/>
      <c r="N63" s="919"/>
      <c r="O63" s="919"/>
      <c r="P63" s="919"/>
      <c r="Q63" s="919"/>
      <c r="R63" s="919"/>
      <c r="S63" s="919"/>
      <c r="T63" s="919"/>
      <c r="U63" s="919"/>
      <c r="V63" s="919"/>
      <c r="W63" s="919"/>
      <c r="X63" s="919"/>
      <c r="Y63" s="919"/>
      <c r="Z63" s="919"/>
      <c r="AA63" s="919"/>
      <c r="AB63" s="919"/>
      <c r="AC63" s="472"/>
      <c r="AD63" s="494" t="s">
        <v>178</v>
      </c>
      <c r="AE63" s="85" t="s">
        <v>716</v>
      </c>
      <c r="AF63" s="173" t="s">
        <v>178</v>
      </c>
    </row>
    <row r="64" spans="2:32" s="96" customFormat="1" ht="18.75" customHeight="1" x14ac:dyDescent="0.4">
      <c r="B64" s="635"/>
      <c r="C64" s="636"/>
      <c r="D64" s="636"/>
      <c r="E64" s="636"/>
      <c r="F64" s="641"/>
      <c r="H64" s="912" t="s">
        <v>931</v>
      </c>
      <c r="I64" s="912"/>
      <c r="J64" s="912"/>
      <c r="K64" s="912"/>
      <c r="L64" s="912"/>
      <c r="M64" s="912"/>
      <c r="N64" s="912"/>
      <c r="O64" s="912"/>
      <c r="P64" s="912"/>
      <c r="Q64" s="912"/>
      <c r="R64" s="912"/>
      <c r="S64" s="912"/>
      <c r="T64" s="912"/>
      <c r="U64" s="912"/>
      <c r="V64" s="912"/>
      <c r="Z64" s="85"/>
      <c r="AB64" s="472"/>
      <c r="AC64" s="472"/>
      <c r="AD64" s="494" t="s">
        <v>178</v>
      </c>
      <c r="AE64" s="85" t="s">
        <v>716</v>
      </c>
      <c r="AF64" s="173" t="s">
        <v>178</v>
      </c>
    </row>
    <row r="65" spans="2:33" s="96" customFormat="1" ht="18.75" customHeight="1" x14ac:dyDescent="0.4">
      <c r="B65" s="635"/>
      <c r="C65" s="636"/>
      <c r="D65" s="636"/>
      <c r="E65" s="636"/>
      <c r="F65" s="641"/>
      <c r="H65" s="912" t="s">
        <v>932</v>
      </c>
      <c r="I65" s="912"/>
      <c r="J65" s="912"/>
      <c r="K65" s="912"/>
      <c r="L65" s="912"/>
      <c r="M65" s="912"/>
      <c r="N65" s="912"/>
      <c r="O65" s="912"/>
      <c r="P65" s="912"/>
      <c r="Q65" s="912"/>
      <c r="R65" s="912"/>
      <c r="S65" s="912"/>
      <c r="T65" s="912"/>
      <c r="U65" s="912"/>
      <c r="V65" s="912"/>
      <c r="W65" s="912"/>
      <c r="X65" s="912"/>
      <c r="Z65" s="85"/>
      <c r="AB65" s="472"/>
      <c r="AC65" s="472"/>
      <c r="AD65" s="494" t="s">
        <v>178</v>
      </c>
      <c r="AE65" s="85" t="s">
        <v>716</v>
      </c>
      <c r="AF65" s="173" t="s">
        <v>178</v>
      </c>
    </row>
    <row r="66" spans="2:33" s="96" customFormat="1" ht="18.600000000000001" customHeight="1" x14ac:dyDescent="0.4">
      <c r="B66" s="635"/>
      <c r="C66" s="636"/>
      <c r="D66" s="636"/>
      <c r="E66" s="636"/>
      <c r="F66" s="641"/>
      <c r="H66" s="912" t="s">
        <v>933</v>
      </c>
      <c r="I66" s="912"/>
      <c r="J66" s="912"/>
      <c r="K66" s="912"/>
      <c r="L66" s="912"/>
      <c r="M66" s="912"/>
      <c r="N66" s="912"/>
      <c r="O66" s="912"/>
      <c r="P66" s="912"/>
      <c r="Q66" s="912"/>
      <c r="R66" s="912"/>
      <c r="S66" s="912"/>
      <c r="AC66" s="472"/>
      <c r="AD66" s="494" t="s">
        <v>178</v>
      </c>
      <c r="AE66" s="85" t="s">
        <v>716</v>
      </c>
      <c r="AF66" s="173" t="s">
        <v>178</v>
      </c>
    </row>
    <row r="67" spans="2:33" s="96" customFormat="1" ht="36" customHeight="1" x14ac:dyDescent="0.4">
      <c r="B67" s="635"/>
      <c r="C67" s="636"/>
      <c r="D67" s="636"/>
      <c r="E67" s="636"/>
      <c r="F67" s="641"/>
      <c r="H67" s="887" t="s">
        <v>934</v>
      </c>
      <c r="I67" s="887"/>
      <c r="J67" s="887"/>
      <c r="K67" s="887"/>
      <c r="L67" s="887"/>
      <c r="M67" s="887"/>
      <c r="N67" s="887"/>
      <c r="O67" s="887"/>
      <c r="P67" s="887"/>
      <c r="Q67" s="887"/>
      <c r="R67" s="887"/>
      <c r="S67" s="887"/>
      <c r="T67" s="887"/>
      <c r="U67" s="887"/>
      <c r="V67" s="887"/>
      <c r="W67" s="887"/>
      <c r="X67" s="887"/>
      <c r="Y67" s="887"/>
      <c r="Z67" s="887"/>
      <c r="AA67" s="887"/>
      <c r="AB67" s="887"/>
      <c r="AC67" s="472"/>
      <c r="AD67" s="494" t="s">
        <v>178</v>
      </c>
      <c r="AE67" s="85" t="s">
        <v>716</v>
      </c>
      <c r="AF67" s="173" t="s">
        <v>178</v>
      </c>
    </row>
    <row r="68" spans="2:33" s="96" customFormat="1" ht="15" customHeight="1" x14ac:dyDescent="0.4">
      <c r="B68" s="642"/>
      <c r="C68" s="643"/>
      <c r="D68" s="643"/>
      <c r="E68" s="643"/>
      <c r="F68" s="644"/>
      <c r="G68" s="377"/>
      <c r="H68" s="914" t="s">
        <v>935</v>
      </c>
      <c r="I68" s="914"/>
      <c r="J68" s="914"/>
      <c r="K68" s="914"/>
      <c r="L68" s="914"/>
      <c r="M68" s="914"/>
      <c r="N68" s="914"/>
      <c r="O68" s="914"/>
      <c r="P68" s="914"/>
      <c r="Q68" s="914"/>
      <c r="R68" s="914"/>
      <c r="S68" s="914"/>
      <c r="T68" s="914"/>
      <c r="U68" s="914"/>
      <c r="V68" s="914"/>
      <c r="W68" s="914"/>
      <c r="X68" s="914"/>
      <c r="Y68" s="914"/>
      <c r="Z68" s="914"/>
      <c r="AA68" s="914"/>
      <c r="AB68" s="914"/>
      <c r="AC68" s="915"/>
      <c r="AD68" s="510"/>
      <c r="AE68" s="501"/>
      <c r="AF68" s="502"/>
    </row>
    <row r="69" spans="2:33" s="96" customFormat="1" ht="33" customHeight="1" x14ac:dyDescent="0.4">
      <c r="B69" s="630" t="s">
        <v>936</v>
      </c>
      <c r="C69" s="630"/>
      <c r="D69" s="630"/>
      <c r="E69" s="630"/>
      <c r="F69" s="630"/>
      <c r="G69" s="630"/>
      <c r="H69" s="630"/>
      <c r="I69" s="630"/>
      <c r="J69" s="630"/>
      <c r="K69" s="630"/>
      <c r="L69" s="630"/>
      <c r="M69" s="630"/>
      <c r="N69" s="630"/>
      <c r="O69" s="630"/>
      <c r="P69" s="630"/>
      <c r="Q69" s="630"/>
      <c r="R69" s="630"/>
      <c r="S69" s="630"/>
      <c r="T69" s="630"/>
      <c r="U69" s="630"/>
      <c r="V69" s="630"/>
      <c r="W69" s="630"/>
      <c r="X69" s="630"/>
      <c r="Y69" s="630"/>
      <c r="Z69" s="630"/>
      <c r="AA69" s="630"/>
      <c r="AB69" s="630"/>
      <c r="AC69" s="630"/>
      <c r="AD69" s="630"/>
      <c r="AE69" s="630"/>
      <c r="AF69" s="630"/>
    </row>
    <row r="70" spans="2:33" s="96" customFormat="1" ht="27" customHeight="1" x14ac:dyDescent="0.4">
      <c r="B70" s="913" t="s">
        <v>937</v>
      </c>
      <c r="C70" s="913"/>
      <c r="D70" s="913"/>
      <c r="E70" s="913"/>
      <c r="F70" s="913"/>
      <c r="G70" s="913"/>
      <c r="H70" s="913"/>
      <c r="I70" s="913"/>
      <c r="J70" s="913"/>
      <c r="K70" s="913"/>
      <c r="L70" s="913"/>
      <c r="M70" s="913"/>
      <c r="N70" s="913"/>
      <c r="O70" s="913"/>
      <c r="P70" s="913"/>
      <c r="Q70" s="913"/>
      <c r="R70" s="913"/>
      <c r="S70" s="913"/>
      <c r="T70" s="913"/>
      <c r="U70" s="913"/>
      <c r="V70" s="913"/>
      <c r="W70" s="913"/>
      <c r="X70" s="913"/>
      <c r="Y70" s="913"/>
      <c r="Z70" s="913"/>
      <c r="AA70" s="913"/>
      <c r="AB70" s="913"/>
      <c r="AC70" s="913"/>
      <c r="AD70" s="913"/>
      <c r="AE70" s="913"/>
      <c r="AF70" s="913"/>
      <c r="AG70" s="913"/>
    </row>
    <row r="71" spans="2:33" s="407" customFormat="1" ht="6" customHeight="1" x14ac:dyDescent="0.15"/>
    <row r="72" spans="2:33" s="407" customFormat="1" ht="13.5" customHeight="1" x14ac:dyDescent="0.15">
      <c r="B72" s="913"/>
      <c r="C72" s="913"/>
      <c r="D72" s="913"/>
      <c r="E72" s="913"/>
      <c r="F72" s="913"/>
      <c r="G72" s="913"/>
      <c r="H72" s="913"/>
      <c r="I72" s="913"/>
      <c r="J72" s="913"/>
      <c r="K72" s="913"/>
      <c r="L72" s="913"/>
      <c r="M72" s="913"/>
      <c r="N72" s="913"/>
      <c r="O72" s="913"/>
      <c r="P72" s="913"/>
      <c r="Q72" s="913"/>
      <c r="R72" s="913"/>
      <c r="S72" s="913"/>
      <c r="T72" s="913"/>
      <c r="U72" s="913"/>
      <c r="V72" s="913"/>
      <c r="W72" s="913"/>
      <c r="X72" s="913"/>
      <c r="Y72" s="913"/>
      <c r="Z72" s="913"/>
      <c r="AA72" s="913"/>
      <c r="AB72" s="913"/>
      <c r="AC72" s="913"/>
      <c r="AD72" s="913"/>
      <c r="AE72" s="913"/>
      <c r="AF72" s="913"/>
      <c r="AG72" s="913"/>
    </row>
  </sheetData>
  <mergeCells count="51">
    <mergeCell ref="B72:AG72"/>
    <mergeCell ref="H65:X65"/>
    <mergeCell ref="H66:S66"/>
    <mergeCell ref="H67:AB67"/>
    <mergeCell ref="H68:AC68"/>
    <mergeCell ref="B69:AF69"/>
    <mergeCell ref="B70:AG70"/>
    <mergeCell ref="B50:F68"/>
    <mergeCell ref="I58:M58"/>
    <mergeCell ref="N58:AB58"/>
    <mergeCell ref="I59:M59"/>
    <mergeCell ref="N59:AB59"/>
    <mergeCell ref="I60:M60"/>
    <mergeCell ref="N60:AB60"/>
    <mergeCell ref="H61:AB61"/>
    <mergeCell ref="H62:AB63"/>
    <mergeCell ref="H64:V64"/>
    <mergeCell ref="Z36:AB36"/>
    <mergeCell ref="I38:U38"/>
    <mergeCell ref="V38:W38"/>
    <mergeCell ref="Z38:AB38"/>
    <mergeCell ref="I41:AA41"/>
    <mergeCell ref="P45:W45"/>
    <mergeCell ref="Z45:AB45"/>
    <mergeCell ref="C32:F49"/>
    <mergeCell ref="H33:X33"/>
    <mergeCell ref="I34:U34"/>
    <mergeCell ref="V34:W34"/>
    <mergeCell ref="I36:U36"/>
    <mergeCell ref="V36:W36"/>
    <mergeCell ref="I48:X48"/>
    <mergeCell ref="P26:W26"/>
    <mergeCell ref="Z26:AB26"/>
    <mergeCell ref="C13:F30"/>
    <mergeCell ref="H14:X14"/>
    <mergeCell ref="I15:U15"/>
    <mergeCell ref="V15:W15"/>
    <mergeCell ref="I17:U17"/>
    <mergeCell ref="V17:W17"/>
    <mergeCell ref="I29:X29"/>
    <mergeCell ref="Z17:AB17"/>
    <mergeCell ref="I19:U19"/>
    <mergeCell ref="V19:W19"/>
    <mergeCell ref="Z19:AB19"/>
    <mergeCell ref="I22:AA22"/>
    <mergeCell ref="B11:F11"/>
    <mergeCell ref="B5:AF5"/>
    <mergeCell ref="B7:F7"/>
    <mergeCell ref="G7:AF7"/>
    <mergeCell ref="B8:F8"/>
    <mergeCell ref="B9:F10"/>
  </mergeCells>
  <phoneticPr fontId="2"/>
  <printOptions horizontalCentered="1"/>
  <pageMargins left="0.70866141732283472" right="0.39370078740157483" top="0.51181102362204722" bottom="0.35433070866141736" header="0.31496062992125984" footer="0.31496062992125984"/>
  <pageSetup paperSize="9" scale="4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0000000}">
          <x14:formula1>
            <xm:f>"□,■"</xm:f>
          </x14:formula1>
          <xm:sqref>M8 JI8 TE8 ADA8 AMW8 AWS8 BGO8 BQK8 CAG8 CKC8 CTY8 DDU8 DNQ8 DXM8 EHI8 ERE8 FBA8 FKW8 FUS8 GEO8 GOK8 GYG8 HIC8 HRY8 IBU8 ILQ8 IVM8 JFI8 JPE8 JZA8 KIW8 KSS8 LCO8 LMK8 LWG8 MGC8 MPY8 MZU8 NJQ8 NTM8 ODI8 ONE8 OXA8 PGW8 PQS8 QAO8 QKK8 QUG8 REC8 RNY8 RXU8 SHQ8 SRM8 TBI8 TLE8 TVA8 UEW8 UOS8 UYO8 VIK8 VSG8 WCC8 WLY8 WVU8 M65542 JI65542 TE65542 ADA65542 AMW65542 AWS65542 BGO65542 BQK65542 CAG65542 CKC65542 CTY65542 DDU65542 DNQ65542 DXM65542 EHI65542 ERE65542 FBA65542 FKW65542 FUS65542 GEO65542 GOK65542 GYG65542 HIC65542 HRY65542 IBU65542 ILQ65542 IVM65542 JFI65542 JPE65542 JZA65542 KIW65542 KSS65542 LCO65542 LMK65542 LWG65542 MGC65542 MPY65542 MZU65542 NJQ65542 NTM65542 ODI65542 ONE65542 OXA65542 PGW65542 PQS65542 QAO65542 QKK65542 QUG65542 REC65542 RNY65542 RXU65542 SHQ65542 SRM65542 TBI65542 TLE65542 TVA65542 UEW65542 UOS65542 UYO65542 VIK65542 VSG65542 WCC65542 WLY65542 WVU65542 M131078 JI131078 TE131078 ADA131078 AMW131078 AWS131078 BGO131078 BQK131078 CAG131078 CKC131078 CTY131078 DDU131078 DNQ131078 DXM131078 EHI131078 ERE131078 FBA131078 FKW131078 FUS131078 GEO131078 GOK131078 GYG131078 HIC131078 HRY131078 IBU131078 ILQ131078 IVM131078 JFI131078 JPE131078 JZA131078 KIW131078 KSS131078 LCO131078 LMK131078 LWG131078 MGC131078 MPY131078 MZU131078 NJQ131078 NTM131078 ODI131078 ONE131078 OXA131078 PGW131078 PQS131078 QAO131078 QKK131078 QUG131078 REC131078 RNY131078 RXU131078 SHQ131078 SRM131078 TBI131078 TLE131078 TVA131078 UEW131078 UOS131078 UYO131078 VIK131078 VSG131078 WCC131078 WLY131078 WVU131078 M196614 JI196614 TE196614 ADA196614 AMW196614 AWS196614 BGO196614 BQK196614 CAG196614 CKC196614 CTY196614 DDU196614 DNQ196614 DXM196614 EHI196614 ERE196614 FBA196614 FKW196614 FUS196614 GEO196614 GOK196614 GYG196614 HIC196614 HRY196614 IBU196614 ILQ196614 IVM196614 JFI196614 JPE196614 JZA196614 KIW196614 KSS196614 LCO196614 LMK196614 LWG196614 MGC196614 MPY196614 MZU196614 NJQ196614 NTM196614 ODI196614 ONE196614 OXA196614 PGW196614 PQS196614 QAO196614 QKK196614 QUG196614 REC196614 RNY196614 RXU196614 SHQ196614 SRM196614 TBI196614 TLE196614 TVA196614 UEW196614 UOS196614 UYO196614 VIK196614 VSG196614 WCC196614 WLY196614 WVU196614 M262150 JI262150 TE262150 ADA262150 AMW262150 AWS262150 BGO262150 BQK262150 CAG262150 CKC262150 CTY262150 DDU262150 DNQ262150 DXM262150 EHI262150 ERE262150 FBA262150 FKW262150 FUS262150 GEO262150 GOK262150 GYG262150 HIC262150 HRY262150 IBU262150 ILQ262150 IVM262150 JFI262150 JPE262150 JZA262150 KIW262150 KSS262150 LCO262150 LMK262150 LWG262150 MGC262150 MPY262150 MZU262150 NJQ262150 NTM262150 ODI262150 ONE262150 OXA262150 PGW262150 PQS262150 QAO262150 QKK262150 QUG262150 REC262150 RNY262150 RXU262150 SHQ262150 SRM262150 TBI262150 TLE262150 TVA262150 UEW262150 UOS262150 UYO262150 VIK262150 VSG262150 WCC262150 WLY262150 WVU262150 M327686 JI327686 TE327686 ADA327686 AMW327686 AWS327686 BGO327686 BQK327686 CAG327686 CKC327686 CTY327686 DDU327686 DNQ327686 DXM327686 EHI327686 ERE327686 FBA327686 FKW327686 FUS327686 GEO327686 GOK327686 GYG327686 HIC327686 HRY327686 IBU327686 ILQ327686 IVM327686 JFI327686 JPE327686 JZA327686 KIW327686 KSS327686 LCO327686 LMK327686 LWG327686 MGC327686 MPY327686 MZU327686 NJQ327686 NTM327686 ODI327686 ONE327686 OXA327686 PGW327686 PQS327686 QAO327686 QKK327686 QUG327686 REC327686 RNY327686 RXU327686 SHQ327686 SRM327686 TBI327686 TLE327686 TVA327686 UEW327686 UOS327686 UYO327686 VIK327686 VSG327686 WCC327686 WLY327686 WVU327686 M393222 JI393222 TE393222 ADA393222 AMW393222 AWS393222 BGO393222 BQK393222 CAG393222 CKC393222 CTY393222 DDU393222 DNQ393222 DXM393222 EHI393222 ERE393222 FBA393222 FKW393222 FUS393222 GEO393222 GOK393222 GYG393222 HIC393222 HRY393222 IBU393222 ILQ393222 IVM393222 JFI393222 JPE393222 JZA393222 KIW393222 KSS393222 LCO393222 LMK393222 LWG393222 MGC393222 MPY393222 MZU393222 NJQ393222 NTM393222 ODI393222 ONE393222 OXA393222 PGW393222 PQS393222 QAO393222 QKK393222 QUG393222 REC393222 RNY393222 RXU393222 SHQ393222 SRM393222 TBI393222 TLE393222 TVA393222 UEW393222 UOS393222 UYO393222 VIK393222 VSG393222 WCC393222 WLY393222 WVU393222 M458758 JI458758 TE458758 ADA458758 AMW458758 AWS458758 BGO458758 BQK458758 CAG458758 CKC458758 CTY458758 DDU458758 DNQ458758 DXM458758 EHI458758 ERE458758 FBA458758 FKW458758 FUS458758 GEO458758 GOK458758 GYG458758 HIC458758 HRY458758 IBU458758 ILQ458758 IVM458758 JFI458758 JPE458758 JZA458758 KIW458758 KSS458758 LCO458758 LMK458758 LWG458758 MGC458758 MPY458758 MZU458758 NJQ458758 NTM458758 ODI458758 ONE458758 OXA458758 PGW458758 PQS458758 QAO458758 QKK458758 QUG458758 REC458758 RNY458758 RXU458758 SHQ458758 SRM458758 TBI458758 TLE458758 TVA458758 UEW458758 UOS458758 UYO458758 VIK458758 VSG458758 WCC458758 WLY458758 WVU458758 M524294 JI524294 TE524294 ADA524294 AMW524294 AWS524294 BGO524294 BQK524294 CAG524294 CKC524294 CTY524294 DDU524294 DNQ524294 DXM524294 EHI524294 ERE524294 FBA524294 FKW524294 FUS524294 GEO524294 GOK524294 GYG524294 HIC524294 HRY524294 IBU524294 ILQ524294 IVM524294 JFI524294 JPE524294 JZA524294 KIW524294 KSS524294 LCO524294 LMK524294 LWG524294 MGC524294 MPY524294 MZU524294 NJQ524294 NTM524294 ODI524294 ONE524294 OXA524294 PGW524294 PQS524294 QAO524294 QKK524294 QUG524294 REC524294 RNY524294 RXU524294 SHQ524294 SRM524294 TBI524294 TLE524294 TVA524294 UEW524294 UOS524294 UYO524294 VIK524294 VSG524294 WCC524294 WLY524294 WVU524294 M589830 JI589830 TE589830 ADA589830 AMW589830 AWS589830 BGO589830 BQK589830 CAG589830 CKC589830 CTY589830 DDU589830 DNQ589830 DXM589830 EHI589830 ERE589830 FBA589830 FKW589830 FUS589830 GEO589830 GOK589830 GYG589830 HIC589830 HRY589830 IBU589830 ILQ589830 IVM589830 JFI589830 JPE589830 JZA589830 KIW589830 KSS589830 LCO589830 LMK589830 LWG589830 MGC589830 MPY589830 MZU589830 NJQ589830 NTM589830 ODI589830 ONE589830 OXA589830 PGW589830 PQS589830 QAO589830 QKK589830 QUG589830 REC589830 RNY589830 RXU589830 SHQ589830 SRM589830 TBI589830 TLE589830 TVA589830 UEW589830 UOS589830 UYO589830 VIK589830 VSG589830 WCC589830 WLY589830 WVU589830 M655366 JI655366 TE655366 ADA655366 AMW655366 AWS655366 BGO655366 BQK655366 CAG655366 CKC655366 CTY655366 DDU655366 DNQ655366 DXM655366 EHI655366 ERE655366 FBA655366 FKW655366 FUS655366 GEO655366 GOK655366 GYG655366 HIC655366 HRY655366 IBU655366 ILQ655366 IVM655366 JFI655366 JPE655366 JZA655366 KIW655366 KSS655366 LCO655366 LMK655366 LWG655366 MGC655366 MPY655366 MZU655366 NJQ655366 NTM655366 ODI655366 ONE655366 OXA655366 PGW655366 PQS655366 QAO655366 QKK655366 QUG655366 REC655366 RNY655366 RXU655366 SHQ655366 SRM655366 TBI655366 TLE655366 TVA655366 UEW655366 UOS655366 UYO655366 VIK655366 VSG655366 WCC655366 WLY655366 WVU655366 M720902 JI720902 TE720902 ADA720902 AMW720902 AWS720902 BGO720902 BQK720902 CAG720902 CKC720902 CTY720902 DDU720902 DNQ720902 DXM720902 EHI720902 ERE720902 FBA720902 FKW720902 FUS720902 GEO720902 GOK720902 GYG720902 HIC720902 HRY720902 IBU720902 ILQ720902 IVM720902 JFI720902 JPE720902 JZA720902 KIW720902 KSS720902 LCO720902 LMK720902 LWG720902 MGC720902 MPY720902 MZU720902 NJQ720902 NTM720902 ODI720902 ONE720902 OXA720902 PGW720902 PQS720902 QAO720902 QKK720902 QUG720902 REC720902 RNY720902 RXU720902 SHQ720902 SRM720902 TBI720902 TLE720902 TVA720902 UEW720902 UOS720902 UYO720902 VIK720902 VSG720902 WCC720902 WLY720902 WVU720902 M786438 JI786438 TE786438 ADA786438 AMW786438 AWS786438 BGO786438 BQK786438 CAG786438 CKC786438 CTY786438 DDU786438 DNQ786438 DXM786438 EHI786438 ERE786438 FBA786438 FKW786438 FUS786438 GEO786438 GOK786438 GYG786438 HIC786438 HRY786438 IBU786438 ILQ786438 IVM786438 JFI786438 JPE786438 JZA786438 KIW786438 KSS786438 LCO786438 LMK786438 LWG786438 MGC786438 MPY786438 MZU786438 NJQ786438 NTM786438 ODI786438 ONE786438 OXA786438 PGW786438 PQS786438 QAO786438 QKK786438 QUG786438 REC786438 RNY786438 RXU786438 SHQ786438 SRM786438 TBI786438 TLE786438 TVA786438 UEW786438 UOS786438 UYO786438 VIK786438 VSG786438 WCC786438 WLY786438 WVU786438 M851974 JI851974 TE851974 ADA851974 AMW851974 AWS851974 BGO851974 BQK851974 CAG851974 CKC851974 CTY851974 DDU851974 DNQ851974 DXM851974 EHI851974 ERE851974 FBA851974 FKW851974 FUS851974 GEO851974 GOK851974 GYG851974 HIC851974 HRY851974 IBU851974 ILQ851974 IVM851974 JFI851974 JPE851974 JZA851974 KIW851974 KSS851974 LCO851974 LMK851974 LWG851974 MGC851974 MPY851974 MZU851974 NJQ851974 NTM851974 ODI851974 ONE851974 OXA851974 PGW851974 PQS851974 QAO851974 QKK851974 QUG851974 REC851974 RNY851974 RXU851974 SHQ851974 SRM851974 TBI851974 TLE851974 TVA851974 UEW851974 UOS851974 UYO851974 VIK851974 VSG851974 WCC851974 WLY851974 WVU851974 M917510 JI917510 TE917510 ADA917510 AMW917510 AWS917510 BGO917510 BQK917510 CAG917510 CKC917510 CTY917510 DDU917510 DNQ917510 DXM917510 EHI917510 ERE917510 FBA917510 FKW917510 FUS917510 GEO917510 GOK917510 GYG917510 HIC917510 HRY917510 IBU917510 ILQ917510 IVM917510 JFI917510 JPE917510 JZA917510 KIW917510 KSS917510 LCO917510 LMK917510 LWG917510 MGC917510 MPY917510 MZU917510 NJQ917510 NTM917510 ODI917510 ONE917510 OXA917510 PGW917510 PQS917510 QAO917510 QKK917510 QUG917510 REC917510 RNY917510 RXU917510 SHQ917510 SRM917510 TBI917510 TLE917510 TVA917510 UEW917510 UOS917510 UYO917510 VIK917510 VSG917510 WCC917510 WLY917510 WVU917510 M983046 JI983046 TE983046 ADA983046 AMW983046 AWS983046 BGO983046 BQK983046 CAG983046 CKC983046 CTY983046 DDU983046 DNQ983046 DXM983046 EHI983046 ERE983046 FBA983046 FKW983046 FUS983046 GEO983046 GOK983046 GYG983046 HIC983046 HRY983046 IBU983046 ILQ983046 IVM983046 JFI983046 JPE983046 JZA983046 KIW983046 KSS983046 LCO983046 LMK983046 LWG983046 MGC983046 MPY983046 MZU983046 NJQ983046 NTM983046 ODI983046 ONE983046 OXA983046 PGW983046 PQS983046 QAO983046 QKK983046 QUG983046 REC983046 RNY983046 RXU983046 SHQ983046 SRM983046 TBI983046 TLE983046 TVA983046 UEW983046 UOS983046 UYO983046 VIK983046 VSG983046 WCC983046 WLY983046 WVU983046 R8 JN8 TJ8 ADF8 ANB8 AWX8 BGT8 BQP8 CAL8 CKH8 CUD8 DDZ8 DNV8 DXR8 EHN8 ERJ8 FBF8 FLB8 FUX8 GET8 GOP8 GYL8 HIH8 HSD8 IBZ8 ILV8 IVR8 JFN8 JPJ8 JZF8 KJB8 KSX8 LCT8 LMP8 LWL8 MGH8 MQD8 MZZ8 NJV8 NTR8 ODN8 ONJ8 OXF8 PHB8 PQX8 QAT8 QKP8 QUL8 REH8 ROD8 RXZ8 SHV8 SRR8 TBN8 TLJ8 TVF8 UFB8 UOX8 UYT8 VIP8 VSL8 WCH8 WMD8 WVZ8 R65542 JN65542 TJ65542 ADF65542 ANB65542 AWX65542 BGT65542 BQP65542 CAL65542 CKH65542 CUD65542 DDZ65542 DNV65542 DXR65542 EHN65542 ERJ65542 FBF65542 FLB65542 FUX65542 GET65542 GOP65542 GYL65542 HIH65542 HSD65542 IBZ65542 ILV65542 IVR65542 JFN65542 JPJ65542 JZF65542 KJB65542 KSX65542 LCT65542 LMP65542 LWL65542 MGH65542 MQD65542 MZZ65542 NJV65542 NTR65542 ODN65542 ONJ65542 OXF65542 PHB65542 PQX65542 QAT65542 QKP65542 QUL65542 REH65542 ROD65542 RXZ65542 SHV65542 SRR65542 TBN65542 TLJ65542 TVF65542 UFB65542 UOX65542 UYT65542 VIP65542 VSL65542 WCH65542 WMD65542 WVZ65542 R131078 JN131078 TJ131078 ADF131078 ANB131078 AWX131078 BGT131078 BQP131078 CAL131078 CKH131078 CUD131078 DDZ131078 DNV131078 DXR131078 EHN131078 ERJ131078 FBF131078 FLB131078 FUX131078 GET131078 GOP131078 GYL131078 HIH131078 HSD131078 IBZ131078 ILV131078 IVR131078 JFN131078 JPJ131078 JZF131078 KJB131078 KSX131078 LCT131078 LMP131078 LWL131078 MGH131078 MQD131078 MZZ131078 NJV131078 NTR131078 ODN131078 ONJ131078 OXF131078 PHB131078 PQX131078 QAT131078 QKP131078 QUL131078 REH131078 ROD131078 RXZ131078 SHV131078 SRR131078 TBN131078 TLJ131078 TVF131078 UFB131078 UOX131078 UYT131078 VIP131078 VSL131078 WCH131078 WMD131078 WVZ131078 R196614 JN196614 TJ196614 ADF196614 ANB196614 AWX196614 BGT196614 BQP196614 CAL196614 CKH196614 CUD196614 DDZ196614 DNV196614 DXR196614 EHN196614 ERJ196614 FBF196614 FLB196614 FUX196614 GET196614 GOP196614 GYL196614 HIH196614 HSD196614 IBZ196614 ILV196614 IVR196614 JFN196614 JPJ196614 JZF196614 KJB196614 KSX196614 LCT196614 LMP196614 LWL196614 MGH196614 MQD196614 MZZ196614 NJV196614 NTR196614 ODN196614 ONJ196614 OXF196614 PHB196614 PQX196614 QAT196614 QKP196614 QUL196614 REH196614 ROD196614 RXZ196614 SHV196614 SRR196614 TBN196614 TLJ196614 TVF196614 UFB196614 UOX196614 UYT196614 VIP196614 VSL196614 WCH196614 WMD196614 WVZ196614 R262150 JN262150 TJ262150 ADF262150 ANB262150 AWX262150 BGT262150 BQP262150 CAL262150 CKH262150 CUD262150 DDZ262150 DNV262150 DXR262150 EHN262150 ERJ262150 FBF262150 FLB262150 FUX262150 GET262150 GOP262150 GYL262150 HIH262150 HSD262150 IBZ262150 ILV262150 IVR262150 JFN262150 JPJ262150 JZF262150 KJB262150 KSX262150 LCT262150 LMP262150 LWL262150 MGH262150 MQD262150 MZZ262150 NJV262150 NTR262150 ODN262150 ONJ262150 OXF262150 PHB262150 PQX262150 QAT262150 QKP262150 QUL262150 REH262150 ROD262150 RXZ262150 SHV262150 SRR262150 TBN262150 TLJ262150 TVF262150 UFB262150 UOX262150 UYT262150 VIP262150 VSL262150 WCH262150 WMD262150 WVZ262150 R327686 JN327686 TJ327686 ADF327686 ANB327686 AWX327686 BGT327686 BQP327686 CAL327686 CKH327686 CUD327686 DDZ327686 DNV327686 DXR327686 EHN327686 ERJ327686 FBF327686 FLB327686 FUX327686 GET327686 GOP327686 GYL327686 HIH327686 HSD327686 IBZ327686 ILV327686 IVR327686 JFN327686 JPJ327686 JZF327686 KJB327686 KSX327686 LCT327686 LMP327686 LWL327686 MGH327686 MQD327686 MZZ327686 NJV327686 NTR327686 ODN327686 ONJ327686 OXF327686 PHB327686 PQX327686 QAT327686 QKP327686 QUL327686 REH327686 ROD327686 RXZ327686 SHV327686 SRR327686 TBN327686 TLJ327686 TVF327686 UFB327686 UOX327686 UYT327686 VIP327686 VSL327686 WCH327686 WMD327686 WVZ327686 R393222 JN393222 TJ393222 ADF393222 ANB393222 AWX393222 BGT393222 BQP393222 CAL393222 CKH393222 CUD393222 DDZ393222 DNV393222 DXR393222 EHN393222 ERJ393222 FBF393222 FLB393222 FUX393222 GET393222 GOP393222 GYL393222 HIH393222 HSD393222 IBZ393222 ILV393222 IVR393222 JFN393222 JPJ393222 JZF393222 KJB393222 KSX393222 LCT393222 LMP393222 LWL393222 MGH393222 MQD393222 MZZ393222 NJV393222 NTR393222 ODN393222 ONJ393222 OXF393222 PHB393222 PQX393222 QAT393222 QKP393222 QUL393222 REH393222 ROD393222 RXZ393222 SHV393222 SRR393222 TBN393222 TLJ393222 TVF393222 UFB393222 UOX393222 UYT393222 VIP393222 VSL393222 WCH393222 WMD393222 WVZ393222 R458758 JN458758 TJ458758 ADF458758 ANB458758 AWX458758 BGT458758 BQP458758 CAL458758 CKH458758 CUD458758 DDZ458758 DNV458758 DXR458758 EHN458758 ERJ458758 FBF458758 FLB458758 FUX458758 GET458758 GOP458758 GYL458758 HIH458758 HSD458758 IBZ458758 ILV458758 IVR458758 JFN458758 JPJ458758 JZF458758 KJB458758 KSX458758 LCT458758 LMP458758 LWL458758 MGH458758 MQD458758 MZZ458758 NJV458758 NTR458758 ODN458758 ONJ458758 OXF458758 PHB458758 PQX458758 QAT458758 QKP458758 QUL458758 REH458758 ROD458758 RXZ458758 SHV458758 SRR458758 TBN458758 TLJ458758 TVF458758 UFB458758 UOX458758 UYT458758 VIP458758 VSL458758 WCH458758 WMD458758 WVZ458758 R524294 JN524294 TJ524294 ADF524294 ANB524294 AWX524294 BGT524294 BQP524294 CAL524294 CKH524294 CUD524294 DDZ524294 DNV524294 DXR524294 EHN524294 ERJ524294 FBF524294 FLB524294 FUX524294 GET524294 GOP524294 GYL524294 HIH524294 HSD524294 IBZ524294 ILV524294 IVR524294 JFN524294 JPJ524294 JZF524294 KJB524294 KSX524294 LCT524294 LMP524294 LWL524294 MGH524294 MQD524294 MZZ524294 NJV524294 NTR524294 ODN524294 ONJ524294 OXF524294 PHB524294 PQX524294 QAT524294 QKP524294 QUL524294 REH524294 ROD524294 RXZ524294 SHV524294 SRR524294 TBN524294 TLJ524294 TVF524294 UFB524294 UOX524294 UYT524294 VIP524294 VSL524294 WCH524294 WMD524294 WVZ524294 R589830 JN589830 TJ589830 ADF589830 ANB589830 AWX589830 BGT589830 BQP589830 CAL589830 CKH589830 CUD589830 DDZ589830 DNV589830 DXR589830 EHN589830 ERJ589830 FBF589830 FLB589830 FUX589830 GET589830 GOP589830 GYL589830 HIH589830 HSD589830 IBZ589830 ILV589830 IVR589830 JFN589830 JPJ589830 JZF589830 KJB589830 KSX589830 LCT589830 LMP589830 LWL589830 MGH589830 MQD589830 MZZ589830 NJV589830 NTR589830 ODN589830 ONJ589830 OXF589830 PHB589830 PQX589830 QAT589830 QKP589830 QUL589830 REH589830 ROD589830 RXZ589830 SHV589830 SRR589830 TBN589830 TLJ589830 TVF589830 UFB589830 UOX589830 UYT589830 VIP589830 VSL589830 WCH589830 WMD589830 WVZ589830 R655366 JN655366 TJ655366 ADF655366 ANB655366 AWX655366 BGT655366 BQP655366 CAL655366 CKH655366 CUD655366 DDZ655366 DNV655366 DXR655366 EHN655366 ERJ655366 FBF655366 FLB655366 FUX655366 GET655366 GOP655366 GYL655366 HIH655366 HSD655366 IBZ655366 ILV655366 IVR655366 JFN655366 JPJ655366 JZF655366 KJB655366 KSX655366 LCT655366 LMP655366 LWL655366 MGH655366 MQD655366 MZZ655366 NJV655366 NTR655366 ODN655366 ONJ655366 OXF655366 PHB655366 PQX655366 QAT655366 QKP655366 QUL655366 REH655366 ROD655366 RXZ655366 SHV655366 SRR655366 TBN655366 TLJ655366 TVF655366 UFB655366 UOX655366 UYT655366 VIP655366 VSL655366 WCH655366 WMD655366 WVZ655366 R720902 JN720902 TJ720902 ADF720902 ANB720902 AWX720902 BGT720902 BQP720902 CAL720902 CKH720902 CUD720902 DDZ720902 DNV720902 DXR720902 EHN720902 ERJ720902 FBF720902 FLB720902 FUX720902 GET720902 GOP720902 GYL720902 HIH720902 HSD720902 IBZ720902 ILV720902 IVR720902 JFN720902 JPJ720902 JZF720902 KJB720902 KSX720902 LCT720902 LMP720902 LWL720902 MGH720902 MQD720902 MZZ720902 NJV720902 NTR720902 ODN720902 ONJ720902 OXF720902 PHB720902 PQX720902 QAT720902 QKP720902 QUL720902 REH720902 ROD720902 RXZ720902 SHV720902 SRR720902 TBN720902 TLJ720902 TVF720902 UFB720902 UOX720902 UYT720902 VIP720902 VSL720902 WCH720902 WMD720902 WVZ720902 R786438 JN786438 TJ786438 ADF786438 ANB786438 AWX786438 BGT786438 BQP786438 CAL786438 CKH786438 CUD786438 DDZ786438 DNV786438 DXR786438 EHN786438 ERJ786438 FBF786438 FLB786438 FUX786438 GET786438 GOP786438 GYL786438 HIH786438 HSD786438 IBZ786438 ILV786438 IVR786438 JFN786438 JPJ786438 JZF786438 KJB786438 KSX786438 LCT786438 LMP786438 LWL786438 MGH786438 MQD786438 MZZ786438 NJV786438 NTR786438 ODN786438 ONJ786438 OXF786438 PHB786438 PQX786438 QAT786438 QKP786438 QUL786438 REH786438 ROD786438 RXZ786438 SHV786438 SRR786438 TBN786438 TLJ786438 TVF786438 UFB786438 UOX786438 UYT786438 VIP786438 VSL786438 WCH786438 WMD786438 WVZ786438 R851974 JN851974 TJ851974 ADF851974 ANB851974 AWX851974 BGT851974 BQP851974 CAL851974 CKH851974 CUD851974 DDZ851974 DNV851974 DXR851974 EHN851974 ERJ851974 FBF851974 FLB851974 FUX851974 GET851974 GOP851974 GYL851974 HIH851974 HSD851974 IBZ851974 ILV851974 IVR851974 JFN851974 JPJ851974 JZF851974 KJB851974 KSX851974 LCT851974 LMP851974 LWL851974 MGH851974 MQD851974 MZZ851974 NJV851974 NTR851974 ODN851974 ONJ851974 OXF851974 PHB851974 PQX851974 QAT851974 QKP851974 QUL851974 REH851974 ROD851974 RXZ851974 SHV851974 SRR851974 TBN851974 TLJ851974 TVF851974 UFB851974 UOX851974 UYT851974 VIP851974 VSL851974 WCH851974 WMD851974 WVZ851974 R917510 JN917510 TJ917510 ADF917510 ANB917510 AWX917510 BGT917510 BQP917510 CAL917510 CKH917510 CUD917510 DDZ917510 DNV917510 DXR917510 EHN917510 ERJ917510 FBF917510 FLB917510 FUX917510 GET917510 GOP917510 GYL917510 HIH917510 HSD917510 IBZ917510 ILV917510 IVR917510 JFN917510 JPJ917510 JZF917510 KJB917510 KSX917510 LCT917510 LMP917510 LWL917510 MGH917510 MQD917510 MZZ917510 NJV917510 NTR917510 ODN917510 ONJ917510 OXF917510 PHB917510 PQX917510 QAT917510 QKP917510 QUL917510 REH917510 ROD917510 RXZ917510 SHV917510 SRR917510 TBN917510 TLJ917510 TVF917510 UFB917510 UOX917510 UYT917510 VIP917510 VSL917510 WCH917510 WMD917510 WVZ917510 R983046 JN983046 TJ983046 ADF983046 ANB983046 AWX983046 BGT983046 BQP983046 CAL983046 CKH983046 CUD983046 DDZ983046 DNV983046 DXR983046 EHN983046 ERJ983046 FBF983046 FLB983046 FUX983046 GET983046 GOP983046 GYL983046 HIH983046 HSD983046 IBZ983046 ILV983046 IVR983046 JFN983046 JPJ983046 JZF983046 KJB983046 KSX983046 LCT983046 LMP983046 LWL983046 MGH983046 MQD983046 MZZ983046 NJV983046 NTR983046 ODN983046 ONJ983046 OXF983046 PHB983046 PQX983046 QAT983046 QKP983046 QUL983046 REH983046 ROD983046 RXZ983046 SHV983046 SRR983046 TBN983046 TLJ983046 TVF983046 UFB983046 UOX983046 UYT983046 VIP983046 VSL983046 WCH983046 WMD983046 WVZ983046 H8:H11 JD8:JD11 SZ8:SZ11 ACV8:ACV11 AMR8:AMR11 AWN8:AWN11 BGJ8:BGJ11 BQF8:BQF11 CAB8:CAB11 CJX8:CJX11 CTT8:CTT11 DDP8:DDP11 DNL8:DNL11 DXH8:DXH11 EHD8:EHD11 EQZ8:EQZ11 FAV8:FAV11 FKR8:FKR11 FUN8:FUN11 GEJ8:GEJ11 GOF8:GOF11 GYB8:GYB11 HHX8:HHX11 HRT8:HRT11 IBP8:IBP11 ILL8:ILL11 IVH8:IVH11 JFD8:JFD11 JOZ8:JOZ11 JYV8:JYV11 KIR8:KIR11 KSN8:KSN11 LCJ8:LCJ11 LMF8:LMF11 LWB8:LWB11 MFX8:MFX11 MPT8:MPT11 MZP8:MZP11 NJL8:NJL11 NTH8:NTH11 ODD8:ODD11 OMZ8:OMZ11 OWV8:OWV11 PGR8:PGR11 PQN8:PQN11 QAJ8:QAJ11 QKF8:QKF11 QUB8:QUB11 RDX8:RDX11 RNT8:RNT11 RXP8:RXP11 SHL8:SHL11 SRH8:SRH11 TBD8:TBD11 TKZ8:TKZ11 TUV8:TUV11 UER8:UER11 UON8:UON11 UYJ8:UYJ11 VIF8:VIF11 VSB8:VSB11 WBX8:WBX11 WLT8:WLT11 WVP8:WVP11 H65542:H65545 JD65542:JD65545 SZ65542:SZ65545 ACV65542:ACV65545 AMR65542:AMR65545 AWN65542:AWN65545 BGJ65542:BGJ65545 BQF65542:BQF65545 CAB65542:CAB65545 CJX65542:CJX65545 CTT65542:CTT65545 DDP65542:DDP65545 DNL65542:DNL65545 DXH65542:DXH65545 EHD65542:EHD65545 EQZ65542:EQZ65545 FAV65542:FAV65545 FKR65542:FKR65545 FUN65542:FUN65545 GEJ65542:GEJ65545 GOF65542:GOF65545 GYB65542:GYB65545 HHX65542:HHX65545 HRT65542:HRT65545 IBP65542:IBP65545 ILL65542:ILL65545 IVH65542:IVH65545 JFD65542:JFD65545 JOZ65542:JOZ65545 JYV65542:JYV65545 KIR65542:KIR65545 KSN65542:KSN65545 LCJ65542:LCJ65545 LMF65542:LMF65545 LWB65542:LWB65545 MFX65542:MFX65545 MPT65542:MPT65545 MZP65542:MZP65545 NJL65542:NJL65545 NTH65542:NTH65545 ODD65542:ODD65545 OMZ65542:OMZ65545 OWV65542:OWV65545 PGR65542:PGR65545 PQN65542:PQN65545 QAJ65542:QAJ65545 QKF65542:QKF65545 QUB65542:QUB65545 RDX65542:RDX65545 RNT65542:RNT65545 RXP65542:RXP65545 SHL65542:SHL65545 SRH65542:SRH65545 TBD65542:TBD65545 TKZ65542:TKZ65545 TUV65542:TUV65545 UER65542:UER65545 UON65542:UON65545 UYJ65542:UYJ65545 VIF65542:VIF65545 VSB65542:VSB65545 WBX65542:WBX65545 WLT65542:WLT65545 WVP65542:WVP65545 H131078:H131081 JD131078:JD131081 SZ131078:SZ131081 ACV131078:ACV131081 AMR131078:AMR131081 AWN131078:AWN131081 BGJ131078:BGJ131081 BQF131078:BQF131081 CAB131078:CAB131081 CJX131078:CJX131081 CTT131078:CTT131081 DDP131078:DDP131081 DNL131078:DNL131081 DXH131078:DXH131081 EHD131078:EHD131081 EQZ131078:EQZ131081 FAV131078:FAV131081 FKR131078:FKR131081 FUN131078:FUN131081 GEJ131078:GEJ131081 GOF131078:GOF131081 GYB131078:GYB131081 HHX131078:HHX131081 HRT131078:HRT131081 IBP131078:IBP131081 ILL131078:ILL131081 IVH131078:IVH131081 JFD131078:JFD131081 JOZ131078:JOZ131081 JYV131078:JYV131081 KIR131078:KIR131081 KSN131078:KSN131081 LCJ131078:LCJ131081 LMF131078:LMF131081 LWB131078:LWB131081 MFX131078:MFX131081 MPT131078:MPT131081 MZP131078:MZP131081 NJL131078:NJL131081 NTH131078:NTH131081 ODD131078:ODD131081 OMZ131078:OMZ131081 OWV131078:OWV131081 PGR131078:PGR131081 PQN131078:PQN131081 QAJ131078:QAJ131081 QKF131078:QKF131081 QUB131078:QUB131081 RDX131078:RDX131081 RNT131078:RNT131081 RXP131078:RXP131081 SHL131078:SHL131081 SRH131078:SRH131081 TBD131078:TBD131081 TKZ131078:TKZ131081 TUV131078:TUV131081 UER131078:UER131081 UON131078:UON131081 UYJ131078:UYJ131081 VIF131078:VIF131081 VSB131078:VSB131081 WBX131078:WBX131081 WLT131078:WLT131081 WVP131078:WVP131081 H196614:H196617 JD196614:JD196617 SZ196614:SZ196617 ACV196614:ACV196617 AMR196614:AMR196617 AWN196614:AWN196617 BGJ196614:BGJ196617 BQF196614:BQF196617 CAB196614:CAB196617 CJX196614:CJX196617 CTT196614:CTT196617 DDP196614:DDP196617 DNL196614:DNL196617 DXH196614:DXH196617 EHD196614:EHD196617 EQZ196614:EQZ196617 FAV196614:FAV196617 FKR196614:FKR196617 FUN196614:FUN196617 GEJ196614:GEJ196617 GOF196614:GOF196617 GYB196614:GYB196617 HHX196614:HHX196617 HRT196614:HRT196617 IBP196614:IBP196617 ILL196614:ILL196617 IVH196614:IVH196617 JFD196614:JFD196617 JOZ196614:JOZ196617 JYV196614:JYV196617 KIR196614:KIR196617 KSN196614:KSN196617 LCJ196614:LCJ196617 LMF196614:LMF196617 LWB196614:LWB196617 MFX196614:MFX196617 MPT196614:MPT196617 MZP196614:MZP196617 NJL196614:NJL196617 NTH196614:NTH196617 ODD196614:ODD196617 OMZ196614:OMZ196617 OWV196614:OWV196617 PGR196614:PGR196617 PQN196614:PQN196617 QAJ196614:QAJ196617 QKF196614:QKF196617 QUB196614:QUB196617 RDX196614:RDX196617 RNT196614:RNT196617 RXP196614:RXP196617 SHL196614:SHL196617 SRH196614:SRH196617 TBD196614:TBD196617 TKZ196614:TKZ196617 TUV196614:TUV196617 UER196614:UER196617 UON196614:UON196617 UYJ196614:UYJ196617 VIF196614:VIF196617 VSB196614:VSB196617 WBX196614:WBX196617 WLT196614:WLT196617 WVP196614:WVP196617 H262150:H262153 JD262150:JD262153 SZ262150:SZ262153 ACV262150:ACV262153 AMR262150:AMR262153 AWN262150:AWN262153 BGJ262150:BGJ262153 BQF262150:BQF262153 CAB262150:CAB262153 CJX262150:CJX262153 CTT262150:CTT262153 DDP262150:DDP262153 DNL262150:DNL262153 DXH262150:DXH262153 EHD262150:EHD262153 EQZ262150:EQZ262153 FAV262150:FAV262153 FKR262150:FKR262153 FUN262150:FUN262153 GEJ262150:GEJ262153 GOF262150:GOF262153 GYB262150:GYB262153 HHX262150:HHX262153 HRT262150:HRT262153 IBP262150:IBP262153 ILL262150:ILL262153 IVH262150:IVH262153 JFD262150:JFD262153 JOZ262150:JOZ262153 JYV262150:JYV262153 KIR262150:KIR262153 KSN262150:KSN262153 LCJ262150:LCJ262153 LMF262150:LMF262153 LWB262150:LWB262153 MFX262150:MFX262153 MPT262150:MPT262153 MZP262150:MZP262153 NJL262150:NJL262153 NTH262150:NTH262153 ODD262150:ODD262153 OMZ262150:OMZ262153 OWV262150:OWV262153 PGR262150:PGR262153 PQN262150:PQN262153 QAJ262150:QAJ262153 QKF262150:QKF262153 QUB262150:QUB262153 RDX262150:RDX262153 RNT262150:RNT262153 RXP262150:RXP262153 SHL262150:SHL262153 SRH262150:SRH262153 TBD262150:TBD262153 TKZ262150:TKZ262153 TUV262150:TUV262153 UER262150:UER262153 UON262150:UON262153 UYJ262150:UYJ262153 VIF262150:VIF262153 VSB262150:VSB262153 WBX262150:WBX262153 WLT262150:WLT262153 WVP262150:WVP262153 H327686:H327689 JD327686:JD327689 SZ327686:SZ327689 ACV327686:ACV327689 AMR327686:AMR327689 AWN327686:AWN327689 BGJ327686:BGJ327689 BQF327686:BQF327689 CAB327686:CAB327689 CJX327686:CJX327689 CTT327686:CTT327689 DDP327686:DDP327689 DNL327686:DNL327689 DXH327686:DXH327689 EHD327686:EHD327689 EQZ327686:EQZ327689 FAV327686:FAV327689 FKR327686:FKR327689 FUN327686:FUN327689 GEJ327686:GEJ327689 GOF327686:GOF327689 GYB327686:GYB327689 HHX327686:HHX327689 HRT327686:HRT327689 IBP327686:IBP327689 ILL327686:ILL327689 IVH327686:IVH327689 JFD327686:JFD327689 JOZ327686:JOZ327689 JYV327686:JYV327689 KIR327686:KIR327689 KSN327686:KSN327689 LCJ327686:LCJ327689 LMF327686:LMF327689 LWB327686:LWB327689 MFX327686:MFX327689 MPT327686:MPT327689 MZP327686:MZP327689 NJL327686:NJL327689 NTH327686:NTH327689 ODD327686:ODD327689 OMZ327686:OMZ327689 OWV327686:OWV327689 PGR327686:PGR327689 PQN327686:PQN327689 QAJ327686:QAJ327689 QKF327686:QKF327689 QUB327686:QUB327689 RDX327686:RDX327689 RNT327686:RNT327689 RXP327686:RXP327689 SHL327686:SHL327689 SRH327686:SRH327689 TBD327686:TBD327689 TKZ327686:TKZ327689 TUV327686:TUV327689 UER327686:UER327689 UON327686:UON327689 UYJ327686:UYJ327689 VIF327686:VIF327689 VSB327686:VSB327689 WBX327686:WBX327689 WLT327686:WLT327689 WVP327686:WVP327689 H393222:H393225 JD393222:JD393225 SZ393222:SZ393225 ACV393222:ACV393225 AMR393222:AMR393225 AWN393222:AWN393225 BGJ393222:BGJ393225 BQF393222:BQF393225 CAB393222:CAB393225 CJX393222:CJX393225 CTT393222:CTT393225 DDP393222:DDP393225 DNL393222:DNL393225 DXH393222:DXH393225 EHD393222:EHD393225 EQZ393222:EQZ393225 FAV393222:FAV393225 FKR393222:FKR393225 FUN393222:FUN393225 GEJ393222:GEJ393225 GOF393222:GOF393225 GYB393222:GYB393225 HHX393222:HHX393225 HRT393222:HRT393225 IBP393222:IBP393225 ILL393222:ILL393225 IVH393222:IVH393225 JFD393222:JFD393225 JOZ393222:JOZ393225 JYV393222:JYV393225 KIR393222:KIR393225 KSN393222:KSN393225 LCJ393222:LCJ393225 LMF393222:LMF393225 LWB393222:LWB393225 MFX393222:MFX393225 MPT393222:MPT393225 MZP393222:MZP393225 NJL393222:NJL393225 NTH393222:NTH393225 ODD393222:ODD393225 OMZ393222:OMZ393225 OWV393222:OWV393225 PGR393222:PGR393225 PQN393222:PQN393225 QAJ393222:QAJ393225 QKF393222:QKF393225 QUB393222:QUB393225 RDX393222:RDX393225 RNT393222:RNT393225 RXP393222:RXP393225 SHL393222:SHL393225 SRH393222:SRH393225 TBD393222:TBD393225 TKZ393222:TKZ393225 TUV393222:TUV393225 UER393222:UER393225 UON393222:UON393225 UYJ393222:UYJ393225 VIF393222:VIF393225 VSB393222:VSB393225 WBX393222:WBX393225 WLT393222:WLT393225 WVP393222:WVP393225 H458758:H458761 JD458758:JD458761 SZ458758:SZ458761 ACV458758:ACV458761 AMR458758:AMR458761 AWN458758:AWN458761 BGJ458758:BGJ458761 BQF458758:BQF458761 CAB458758:CAB458761 CJX458758:CJX458761 CTT458758:CTT458761 DDP458758:DDP458761 DNL458758:DNL458761 DXH458758:DXH458761 EHD458758:EHD458761 EQZ458758:EQZ458761 FAV458758:FAV458761 FKR458758:FKR458761 FUN458758:FUN458761 GEJ458758:GEJ458761 GOF458758:GOF458761 GYB458758:GYB458761 HHX458758:HHX458761 HRT458758:HRT458761 IBP458758:IBP458761 ILL458758:ILL458761 IVH458758:IVH458761 JFD458758:JFD458761 JOZ458758:JOZ458761 JYV458758:JYV458761 KIR458758:KIR458761 KSN458758:KSN458761 LCJ458758:LCJ458761 LMF458758:LMF458761 LWB458758:LWB458761 MFX458758:MFX458761 MPT458758:MPT458761 MZP458758:MZP458761 NJL458758:NJL458761 NTH458758:NTH458761 ODD458758:ODD458761 OMZ458758:OMZ458761 OWV458758:OWV458761 PGR458758:PGR458761 PQN458758:PQN458761 QAJ458758:QAJ458761 QKF458758:QKF458761 QUB458758:QUB458761 RDX458758:RDX458761 RNT458758:RNT458761 RXP458758:RXP458761 SHL458758:SHL458761 SRH458758:SRH458761 TBD458758:TBD458761 TKZ458758:TKZ458761 TUV458758:TUV458761 UER458758:UER458761 UON458758:UON458761 UYJ458758:UYJ458761 VIF458758:VIF458761 VSB458758:VSB458761 WBX458758:WBX458761 WLT458758:WLT458761 WVP458758:WVP458761 H524294:H524297 JD524294:JD524297 SZ524294:SZ524297 ACV524294:ACV524297 AMR524294:AMR524297 AWN524294:AWN524297 BGJ524294:BGJ524297 BQF524294:BQF524297 CAB524294:CAB524297 CJX524294:CJX524297 CTT524294:CTT524297 DDP524294:DDP524297 DNL524294:DNL524297 DXH524294:DXH524297 EHD524294:EHD524297 EQZ524294:EQZ524297 FAV524294:FAV524297 FKR524294:FKR524297 FUN524294:FUN524297 GEJ524294:GEJ524297 GOF524294:GOF524297 GYB524294:GYB524297 HHX524294:HHX524297 HRT524294:HRT524297 IBP524294:IBP524297 ILL524294:ILL524297 IVH524294:IVH524297 JFD524294:JFD524297 JOZ524294:JOZ524297 JYV524294:JYV524297 KIR524294:KIR524297 KSN524294:KSN524297 LCJ524294:LCJ524297 LMF524294:LMF524297 LWB524294:LWB524297 MFX524294:MFX524297 MPT524294:MPT524297 MZP524294:MZP524297 NJL524294:NJL524297 NTH524294:NTH524297 ODD524294:ODD524297 OMZ524294:OMZ524297 OWV524294:OWV524297 PGR524294:PGR524297 PQN524294:PQN524297 QAJ524294:QAJ524297 QKF524294:QKF524297 QUB524294:QUB524297 RDX524294:RDX524297 RNT524294:RNT524297 RXP524294:RXP524297 SHL524294:SHL524297 SRH524294:SRH524297 TBD524294:TBD524297 TKZ524294:TKZ524297 TUV524294:TUV524297 UER524294:UER524297 UON524294:UON524297 UYJ524294:UYJ524297 VIF524294:VIF524297 VSB524294:VSB524297 WBX524294:WBX524297 WLT524294:WLT524297 WVP524294:WVP524297 H589830:H589833 JD589830:JD589833 SZ589830:SZ589833 ACV589830:ACV589833 AMR589830:AMR589833 AWN589830:AWN589833 BGJ589830:BGJ589833 BQF589830:BQF589833 CAB589830:CAB589833 CJX589830:CJX589833 CTT589830:CTT589833 DDP589830:DDP589833 DNL589830:DNL589833 DXH589830:DXH589833 EHD589830:EHD589833 EQZ589830:EQZ589833 FAV589830:FAV589833 FKR589830:FKR589833 FUN589830:FUN589833 GEJ589830:GEJ589833 GOF589830:GOF589833 GYB589830:GYB589833 HHX589830:HHX589833 HRT589830:HRT589833 IBP589830:IBP589833 ILL589830:ILL589833 IVH589830:IVH589833 JFD589830:JFD589833 JOZ589830:JOZ589833 JYV589830:JYV589833 KIR589830:KIR589833 KSN589830:KSN589833 LCJ589830:LCJ589833 LMF589830:LMF589833 LWB589830:LWB589833 MFX589830:MFX589833 MPT589830:MPT589833 MZP589830:MZP589833 NJL589830:NJL589833 NTH589830:NTH589833 ODD589830:ODD589833 OMZ589830:OMZ589833 OWV589830:OWV589833 PGR589830:PGR589833 PQN589830:PQN589833 QAJ589830:QAJ589833 QKF589830:QKF589833 QUB589830:QUB589833 RDX589830:RDX589833 RNT589830:RNT589833 RXP589830:RXP589833 SHL589830:SHL589833 SRH589830:SRH589833 TBD589830:TBD589833 TKZ589830:TKZ589833 TUV589830:TUV589833 UER589830:UER589833 UON589830:UON589833 UYJ589830:UYJ589833 VIF589830:VIF589833 VSB589830:VSB589833 WBX589830:WBX589833 WLT589830:WLT589833 WVP589830:WVP589833 H655366:H655369 JD655366:JD655369 SZ655366:SZ655369 ACV655366:ACV655369 AMR655366:AMR655369 AWN655366:AWN655369 BGJ655366:BGJ655369 BQF655366:BQF655369 CAB655366:CAB655369 CJX655366:CJX655369 CTT655366:CTT655369 DDP655366:DDP655369 DNL655366:DNL655369 DXH655366:DXH655369 EHD655366:EHD655369 EQZ655366:EQZ655369 FAV655366:FAV655369 FKR655366:FKR655369 FUN655366:FUN655369 GEJ655366:GEJ655369 GOF655366:GOF655369 GYB655366:GYB655369 HHX655366:HHX655369 HRT655366:HRT655369 IBP655366:IBP655369 ILL655366:ILL655369 IVH655366:IVH655369 JFD655366:JFD655369 JOZ655366:JOZ655369 JYV655366:JYV655369 KIR655366:KIR655369 KSN655366:KSN655369 LCJ655366:LCJ655369 LMF655366:LMF655369 LWB655366:LWB655369 MFX655366:MFX655369 MPT655366:MPT655369 MZP655366:MZP655369 NJL655366:NJL655369 NTH655366:NTH655369 ODD655366:ODD655369 OMZ655366:OMZ655369 OWV655366:OWV655369 PGR655366:PGR655369 PQN655366:PQN655369 QAJ655366:QAJ655369 QKF655366:QKF655369 QUB655366:QUB655369 RDX655366:RDX655369 RNT655366:RNT655369 RXP655366:RXP655369 SHL655366:SHL655369 SRH655366:SRH655369 TBD655366:TBD655369 TKZ655366:TKZ655369 TUV655366:TUV655369 UER655366:UER655369 UON655366:UON655369 UYJ655366:UYJ655369 VIF655366:VIF655369 VSB655366:VSB655369 WBX655366:WBX655369 WLT655366:WLT655369 WVP655366:WVP655369 H720902:H720905 JD720902:JD720905 SZ720902:SZ720905 ACV720902:ACV720905 AMR720902:AMR720905 AWN720902:AWN720905 BGJ720902:BGJ720905 BQF720902:BQF720905 CAB720902:CAB720905 CJX720902:CJX720905 CTT720902:CTT720905 DDP720902:DDP720905 DNL720902:DNL720905 DXH720902:DXH720905 EHD720902:EHD720905 EQZ720902:EQZ720905 FAV720902:FAV720905 FKR720902:FKR720905 FUN720902:FUN720905 GEJ720902:GEJ720905 GOF720902:GOF720905 GYB720902:GYB720905 HHX720902:HHX720905 HRT720902:HRT720905 IBP720902:IBP720905 ILL720902:ILL720905 IVH720902:IVH720905 JFD720902:JFD720905 JOZ720902:JOZ720905 JYV720902:JYV720905 KIR720902:KIR720905 KSN720902:KSN720905 LCJ720902:LCJ720905 LMF720902:LMF720905 LWB720902:LWB720905 MFX720902:MFX720905 MPT720902:MPT720905 MZP720902:MZP720905 NJL720902:NJL720905 NTH720902:NTH720905 ODD720902:ODD720905 OMZ720902:OMZ720905 OWV720902:OWV720905 PGR720902:PGR720905 PQN720902:PQN720905 QAJ720902:QAJ720905 QKF720902:QKF720905 QUB720902:QUB720905 RDX720902:RDX720905 RNT720902:RNT720905 RXP720902:RXP720905 SHL720902:SHL720905 SRH720902:SRH720905 TBD720902:TBD720905 TKZ720902:TKZ720905 TUV720902:TUV720905 UER720902:UER720905 UON720902:UON720905 UYJ720902:UYJ720905 VIF720902:VIF720905 VSB720902:VSB720905 WBX720902:WBX720905 WLT720902:WLT720905 WVP720902:WVP720905 H786438:H786441 JD786438:JD786441 SZ786438:SZ786441 ACV786438:ACV786441 AMR786438:AMR786441 AWN786438:AWN786441 BGJ786438:BGJ786441 BQF786438:BQF786441 CAB786438:CAB786441 CJX786438:CJX786441 CTT786438:CTT786441 DDP786438:DDP786441 DNL786438:DNL786441 DXH786438:DXH786441 EHD786438:EHD786441 EQZ786438:EQZ786441 FAV786438:FAV786441 FKR786438:FKR786441 FUN786438:FUN786441 GEJ786438:GEJ786441 GOF786438:GOF786441 GYB786438:GYB786441 HHX786438:HHX786441 HRT786438:HRT786441 IBP786438:IBP786441 ILL786438:ILL786441 IVH786438:IVH786441 JFD786438:JFD786441 JOZ786438:JOZ786441 JYV786438:JYV786441 KIR786438:KIR786441 KSN786438:KSN786441 LCJ786438:LCJ786441 LMF786438:LMF786441 LWB786438:LWB786441 MFX786438:MFX786441 MPT786438:MPT786441 MZP786438:MZP786441 NJL786438:NJL786441 NTH786438:NTH786441 ODD786438:ODD786441 OMZ786438:OMZ786441 OWV786438:OWV786441 PGR786438:PGR786441 PQN786438:PQN786441 QAJ786438:QAJ786441 QKF786438:QKF786441 QUB786438:QUB786441 RDX786438:RDX786441 RNT786438:RNT786441 RXP786438:RXP786441 SHL786438:SHL786441 SRH786438:SRH786441 TBD786438:TBD786441 TKZ786438:TKZ786441 TUV786438:TUV786441 UER786438:UER786441 UON786438:UON786441 UYJ786438:UYJ786441 VIF786438:VIF786441 VSB786438:VSB786441 WBX786438:WBX786441 WLT786438:WLT786441 WVP786438:WVP786441 H851974:H851977 JD851974:JD851977 SZ851974:SZ851977 ACV851974:ACV851977 AMR851974:AMR851977 AWN851974:AWN851977 BGJ851974:BGJ851977 BQF851974:BQF851977 CAB851974:CAB851977 CJX851974:CJX851977 CTT851974:CTT851977 DDP851974:DDP851977 DNL851974:DNL851977 DXH851974:DXH851977 EHD851974:EHD851977 EQZ851974:EQZ851977 FAV851974:FAV851977 FKR851974:FKR851977 FUN851974:FUN851977 GEJ851974:GEJ851977 GOF851974:GOF851977 GYB851974:GYB851977 HHX851974:HHX851977 HRT851974:HRT851977 IBP851974:IBP851977 ILL851974:ILL851977 IVH851974:IVH851977 JFD851974:JFD851977 JOZ851974:JOZ851977 JYV851974:JYV851977 KIR851974:KIR851977 KSN851974:KSN851977 LCJ851974:LCJ851977 LMF851974:LMF851977 LWB851974:LWB851977 MFX851974:MFX851977 MPT851974:MPT851977 MZP851974:MZP851977 NJL851974:NJL851977 NTH851974:NTH851977 ODD851974:ODD851977 OMZ851974:OMZ851977 OWV851974:OWV851977 PGR851974:PGR851977 PQN851974:PQN851977 QAJ851974:QAJ851977 QKF851974:QKF851977 QUB851974:QUB851977 RDX851974:RDX851977 RNT851974:RNT851977 RXP851974:RXP851977 SHL851974:SHL851977 SRH851974:SRH851977 TBD851974:TBD851977 TKZ851974:TKZ851977 TUV851974:TUV851977 UER851974:UER851977 UON851974:UON851977 UYJ851974:UYJ851977 VIF851974:VIF851977 VSB851974:VSB851977 WBX851974:WBX851977 WLT851974:WLT851977 WVP851974:WVP851977 H917510:H917513 JD917510:JD917513 SZ917510:SZ917513 ACV917510:ACV917513 AMR917510:AMR917513 AWN917510:AWN917513 BGJ917510:BGJ917513 BQF917510:BQF917513 CAB917510:CAB917513 CJX917510:CJX917513 CTT917510:CTT917513 DDP917510:DDP917513 DNL917510:DNL917513 DXH917510:DXH917513 EHD917510:EHD917513 EQZ917510:EQZ917513 FAV917510:FAV917513 FKR917510:FKR917513 FUN917510:FUN917513 GEJ917510:GEJ917513 GOF917510:GOF917513 GYB917510:GYB917513 HHX917510:HHX917513 HRT917510:HRT917513 IBP917510:IBP917513 ILL917510:ILL917513 IVH917510:IVH917513 JFD917510:JFD917513 JOZ917510:JOZ917513 JYV917510:JYV917513 KIR917510:KIR917513 KSN917510:KSN917513 LCJ917510:LCJ917513 LMF917510:LMF917513 LWB917510:LWB917513 MFX917510:MFX917513 MPT917510:MPT917513 MZP917510:MZP917513 NJL917510:NJL917513 NTH917510:NTH917513 ODD917510:ODD917513 OMZ917510:OMZ917513 OWV917510:OWV917513 PGR917510:PGR917513 PQN917510:PQN917513 QAJ917510:QAJ917513 QKF917510:QKF917513 QUB917510:QUB917513 RDX917510:RDX917513 RNT917510:RNT917513 RXP917510:RXP917513 SHL917510:SHL917513 SRH917510:SRH917513 TBD917510:TBD917513 TKZ917510:TKZ917513 TUV917510:TUV917513 UER917510:UER917513 UON917510:UON917513 UYJ917510:UYJ917513 VIF917510:VIF917513 VSB917510:VSB917513 WBX917510:WBX917513 WLT917510:WLT917513 WVP917510:WVP917513 H983046:H983049 JD983046:JD983049 SZ983046:SZ983049 ACV983046:ACV983049 AMR983046:AMR983049 AWN983046:AWN983049 BGJ983046:BGJ983049 BQF983046:BQF983049 CAB983046:CAB983049 CJX983046:CJX983049 CTT983046:CTT983049 DDP983046:DDP983049 DNL983046:DNL983049 DXH983046:DXH983049 EHD983046:EHD983049 EQZ983046:EQZ983049 FAV983046:FAV983049 FKR983046:FKR983049 FUN983046:FUN983049 GEJ983046:GEJ983049 GOF983046:GOF983049 GYB983046:GYB983049 HHX983046:HHX983049 HRT983046:HRT983049 IBP983046:IBP983049 ILL983046:ILL983049 IVH983046:IVH983049 JFD983046:JFD983049 JOZ983046:JOZ983049 JYV983046:JYV983049 KIR983046:KIR983049 KSN983046:KSN983049 LCJ983046:LCJ983049 LMF983046:LMF983049 LWB983046:LWB983049 MFX983046:MFX983049 MPT983046:MPT983049 MZP983046:MZP983049 NJL983046:NJL983049 NTH983046:NTH983049 ODD983046:ODD983049 OMZ983046:OMZ983049 OWV983046:OWV983049 PGR983046:PGR983049 PQN983046:PQN983049 QAJ983046:QAJ983049 QKF983046:QKF983049 QUB983046:QUB983049 RDX983046:RDX983049 RNT983046:RNT983049 RXP983046:RXP983049 SHL983046:SHL983049 SRH983046:SRH983049 TBD983046:TBD983049 TKZ983046:TKZ983049 TUV983046:TUV983049 UER983046:UER983049 UON983046:UON983049 UYJ983046:UYJ983049 VIF983046:VIF983049 VSB983046:VSB983049 WBX983046:WBX983049 WLT983046:WLT983049 WVP983046:WVP983049 R11 JN11 TJ11 ADF11 ANB11 AWX11 BGT11 BQP11 CAL11 CKH11 CUD11 DDZ11 DNV11 DXR11 EHN11 ERJ11 FBF11 FLB11 FUX11 GET11 GOP11 GYL11 HIH11 HSD11 IBZ11 ILV11 IVR11 JFN11 JPJ11 JZF11 KJB11 KSX11 LCT11 LMP11 LWL11 MGH11 MQD11 MZZ11 NJV11 NTR11 ODN11 ONJ11 OXF11 PHB11 PQX11 QAT11 QKP11 QUL11 REH11 ROD11 RXZ11 SHV11 SRR11 TBN11 TLJ11 TVF11 UFB11 UOX11 UYT11 VIP11 VSL11 WCH11 WMD11 WVZ11 R65545 JN65545 TJ65545 ADF65545 ANB65545 AWX65545 BGT65545 BQP65545 CAL65545 CKH65545 CUD65545 DDZ65545 DNV65545 DXR65545 EHN65545 ERJ65545 FBF65545 FLB65545 FUX65545 GET65545 GOP65545 GYL65545 HIH65545 HSD65545 IBZ65545 ILV65545 IVR65545 JFN65545 JPJ65545 JZF65545 KJB65545 KSX65545 LCT65545 LMP65545 LWL65545 MGH65545 MQD65545 MZZ65545 NJV65545 NTR65545 ODN65545 ONJ65545 OXF65545 PHB65545 PQX65545 QAT65545 QKP65545 QUL65545 REH65545 ROD65545 RXZ65545 SHV65545 SRR65545 TBN65545 TLJ65545 TVF65545 UFB65545 UOX65545 UYT65545 VIP65545 VSL65545 WCH65545 WMD65545 WVZ65545 R131081 JN131081 TJ131081 ADF131081 ANB131081 AWX131081 BGT131081 BQP131081 CAL131081 CKH131081 CUD131081 DDZ131081 DNV131081 DXR131081 EHN131081 ERJ131081 FBF131081 FLB131081 FUX131081 GET131081 GOP131081 GYL131081 HIH131081 HSD131081 IBZ131081 ILV131081 IVR131081 JFN131081 JPJ131081 JZF131081 KJB131081 KSX131081 LCT131081 LMP131081 LWL131081 MGH131081 MQD131081 MZZ131081 NJV131081 NTR131081 ODN131081 ONJ131081 OXF131081 PHB131081 PQX131081 QAT131081 QKP131081 QUL131081 REH131081 ROD131081 RXZ131081 SHV131081 SRR131081 TBN131081 TLJ131081 TVF131081 UFB131081 UOX131081 UYT131081 VIP131081 VSL131081 WCH131081 WMD131081 WVZ131081 R196617 JN196617 TJ196617 ADF196617 ANB196617 AWX196617 BGT196617 BQP196617 CAL196617 CKH196617 CUD196617 DDZ196617 DNV196617 DXR196617 EHN196617 ERJ196617 FBF196617 FLB196617 FUX196617 GET196617 GOP196617 GYL196617 HIH196617 HSD196617 IBZ196617 ILV196617 IVR196617 JFN196617 JPJ196617 JZF196617 KJB196617 KSX196617 LCT196617 LMP196617 LWL196617 MGH196617 MQD196617 MZZ196617 NJV196617 NTR196617 ODN196617 ONJ196617 OXF196617 PHB196617 PQX196617 QAT196617 QKP196617 QUL196617 REH196617 ROD196617 RXZ196617 SHV196617 SRR196617 TBN196617 TLJ196617 TVF196617 UFB196617 UOX196617 UYT196617 VIP196617 VSL196617 WCH196617 WMD196617 WVZ196617 R262153 JN262153 TJ262153 ADF262153 ANB262153 AWX262153 BGT262153 BQP262153 CAL262153 CKH262153 CUD262153 DDZ262153 DNV262153 DXR262153 EHN262153 ERJ262153 FBF262153 FLB262153 FUX262153 GET262153 GOP262153 GYL262153 HIH262153 HSD262153 IBZ262153 ILV262153 IVR262153 JFN262153 JPJ262153 JZF262153 KJB262153 KSX262153 LCT262153 LMP262153 LWL262153 MGH262153 MQD262153 MZZ262153 NJV262153 NTR262153 ODN262153 ONJ262153 OXF262153 PHB262153 PQX262153 QAT262153 QKP262153 QUL262153 REH262153 ROD262153 RXZ262153 SHV262153 SRR262153 TBN262153 TLJ262153 TVF262153 UFB262153 UOX262153 UYT262153 VIP262153 VSL262153 WCH262153 WMD262153 WVZ262153 R327689 JN327689 TJ327689 ADF327689 ANB327689 AWX327689 BGT327689 BQP327689 CAL327689 CKH327689 CUD327689 DDZ327689 DNV327689 DXR327689 EHN327689 ERJ327689 FBF327689 FLB327689 FUX327689 GET327689 GOP327689 GYL327689 HIH327689 HSD327689 IBZ327689 ILV327689 IVR327689 JFN327689 JPJ327689 JZF327689 KJB327689 KSX327689 LCT327689 LMP327689 LWL327689 MGH327689 MQD327689 MZZ327689 NJV327689 NTR327689 ODN327689 ONJ327689 OXF327689 PHB327689 PQX327689 QAT327689 QKP327689 QUL327689 REH327689 ROD327689 RXZ327689 SHV327689 SRR327689 TBN327689 TLJ327689 TVF327689 UFB327689 UOX327689 UYT327689 VIP327689 VSL327689 WCH327689 WMD327689 WVZ327689 R393225 JN393225 TJ393225 ADF393225 ANB393225 AWX393225 BGT393225 BQP393225 CAL393225 CKH393225 CUD393225 DDZ393225 DNV393225 DXR393225 EHN393225 ERJ393225 FBF393225 FLB393225 FUX393225 GET393225 GOP393225 GYL393225 HIH393225 HSD393225 IBZ393225 ILV393225 IVR393225 JFN393225 JPJ393225 JZF393225 KJB393225 KSX393225 LCT393225 LMP393225 LWL393225 MGH393225 MQD393225 MZZ393225 NJV393225 NTR393225 ODN393225 ONJ393225 OXF393225 PHB393225 PQX393225 QAT393225 QKP393225 QUL393225 REH393225 ROD393225 RXZ393225 SHV393225 SRR393225 TBN393225 TLJ393225 TVF393225 UFB393225 UOX393225 UYT393225 VIP393225 VSL393225 WCH393225 WMD393225 WVZ393225 R458761 JN458761 TJ458761 ADF458761 ANB458761 AWX458761 BGT458761 BQP458761 CAL458761 CKH458761 CUD458761 DDZ458761 DNV458761 DXR458761 EHN458761 ERJ458761 FBF458761 FLB458761 FUX458761 GET458761 GOP458761 GYL458761 HIH458761 HSD458761 IBZ458761 ILV458761 IVR458761 JFN458761 JPJ458761 JZF458761 KJB458761 KSX458761 LCT458761 LMP458761 LWL458761 MGH458761 MQD458761 MZZ458761 NJV458761 NTR458761 ODN458761 ONJ458761 OXF458761 PHB458761 PQX458761 QAT458761 QKP458761 QUL458761 REH458761 ROD458761 RXZ458761 SHV458761 SRR458761 TBN458761 TLJ458761 TVF458761 UFB458761 UOX458761 UYT458761 VIP458761 VSL458761 WCH458761 WMD458761 WVZ458761 R524297 JN524297 TJ524297 ADF524297 ANB524297 AWX524297 BGT524297 BQP524297 CAL524297 CKH524297 CUD524297 DDZ524297 DNV524297 DXR524297 EHN524297 ERJ524297 FBF524297 FLB524297 FUX524297 GET524297 GOP524297 GYL524297 HIH524297 HSD524297 IBZ524297 ILV524297 IVR524297 JFN524297 JPJ524297 JZF524297 KJB524297 KSX524297 LCT524297 LMP524297 LWL524297 MGH524297 MQD524297 MZZ524297 NJV524297 NTR524297 ODN524297 ONJ524297 OXF524297 PHB524297 PQX524297 QAT524297 QKP524297 QUL524297 REH524297 ROD524297 RXZ524297 SHV524297 SRR524297 TBN524297 TLJ524297 TVF524297 UFB524297 UOX524297 UYT524297 VIP524297 VSL524297 WCH524297 WMD524297 WVZ524297 R589833 JN589833 TJ589833 ADF589833 ANB589833 AWX589833 BGT589833 BQP589833 CAL589833 CKH589833 CUD589833 DDZ589833 DNV589833 DXR589833 EHN589833 ERJ589833 FBF589833 FLB589833 FUX589833 GET589833 GOP589833 GYL589833 HIH589833 HSD589833 IBZ589833 ILV589833 IVR589833 JFN589833 JPJ589833 JZF589833 KJB589833 KSX589833 LCT589833 LMP589833 LWL589833 MGH589833 MQD589833 MZZ589833 NJV589833 NTR589833 ODN589833 ONJ589833 OXF589833 PHB589833 PQX589833 QAT589833 QKP589833 QUL589833 REH589833 ROD589833 RXZ589833 SHV589833 SRR589833 TBN589833 TLJ589833 TVF589833 UFB589833 UOX589833 UYT589833 VIP589833 VSL589833 WCH589833 WMD589833 WVZ589833 R655369 JN655369 TJ655369 ADF655369 ANB655369 AWX655369 BGT655369 BQP655369 CAL655369 CKH655369 CUD655369 DDZ655369 DNV655369 DXR655369 EHN655369 ERJ655369 FBF655369 FLB655369 FUX655369 GET655369 GOP655369 GYL655369 HIH655369 HSD655369 IBZ655369 ILV655369 IVR655369 JFN655369 JPJ655369 JZF655369 KJB655369 KSX655369 LCT655369 LMP655369 LWL655369 MGH655369 MQD655369 MZZ655369 NJV655369 NTR655369 ODN655369 ONJ655369 OXF655369 PHB655369 PQX655369 QAT655369 QKP655369 QUL655369 REH655369 ROD655369 RXZ655369 SHV655369 SRR655369 TBN655369 TLJ655369 TVF655369 UFB655369 UOX655369 UYT655369 VIP655369 VSL655369 WCH655369 WMD655369 WVZ655369 R720905 JN720905 TJ720905 ADF720905 ANB720905 AWX720905 BGT720905 BQP720905 CAL720905 CKH720905 CUD720905 DDZ720905 DNV720905 DXR720905 EHN720905 ERJ720905 FBF720905 FLB720905 FUX720905 GET720905 GOP720905 GYL720905 HIH720905 HSD720905 IBZ720905 ILV720905 IVR720905 JFN720905 JPJ720905 JZF720905 KJB720905 KSX720905 LCT720905 LMP720905 LWL720905 MGH720905 MQD720905 MZZ720905 NJV720905 NTR720905 ODN720905 ONJ720905 OXF720905 PHB720905 PQX720905 QAT720905 QKP720905 QUL720905 REH720905 ROD720905 RXZ720905 SHV720905 SRR720905 TBN720905 TLJ720905 TVF720905 UFB720905 UOX720905 UYT720905 VIP720905 VSL720905 WCH720905 WMD720905 WVZ720905 R786441 JN786441 TJ786441 ADF786441 ANB786441 AWX786441 BGT786441 BQP786441 CAL786441 CKH786441 CUD786441 DDZ786441 DNV786441 DXR786441 EHN786441 ERJ786441 FBF786441 FLB786441 FUX786441 GET786441 GOP786441 GYL786441 HIH786441 HSD786441 IBZ786441 ILV786441 IVR786441 JFN786441 JPJ786441 JZF786441 KJB786441 KSX786441 LCT786441 LMP786441 LWL786441 MGH786441 MQD786441 MZZ786441 NJV786441 NTR786441 ODN786441 ONJ786441 OXF786441 PHB786441 PQX786441 QAT786441 QKP786441 QUL786441 REH786441 ROD786441 RXZ786441 SHV786441 SRR786441 TBN786441 TLJ786441 TVF786441 UFB786441 UOX786441 UYT786441 VIP786441 VSL786441 WCH786441 WMD786441 WVZ786441 R851977 JN851977 TJ851977 ADF851977 ANB851977 AWX851977 BGT851977 BQP851977 CAL851977 CKH851977 CUD851977 DDZ851977 DNV851977 DXR851977 EHN851977 ERJ851977 FBF851977 FLB851977 FUX851977 GET851977 GOP851977 GYL851977 HIH851977 HSD851977 IBZ851977 ILV851977 IVR851977 JFN851977 JPJ851977 JZF851977 KJB851977 KSX851977 LCT851977 LMP851977 LWL851977 MGH851977 MQD851977 MZZ851977 NJV851977 NTR851977 ODN851977 ONJ851977 OXF851977 PHB851977 PQX851977 QAT851977 QKP851977 QUL851977 REH851977 ROD851977 RXZ851977 SHV851977 SRR851977 TBN851977 TLJ851977 TVF851977 UFB851977 UOX851977 UYT851977 VIP851977 VSL851977 WCH851977 WMD851977 WVZ851977 R917513 JN917513 TJ917513 ADF917513 ANB917513 AWX917513 BGT917513 BQP917513 CAL917513 CKH917513 CUD917513 DDZ917513 DNV917513 DXR917513 EHN917513 ERJ917513 FBF917513 FLB917513 FUX917513 GET917513 GOP917513 GYL917513 HIH917513 HSD917513 IBZ917513 ILV917513 IVR917513 JFN917513 JPJ917513 JZF917513 KJB917513 KSX917513 LCT917513 LMP917513 LWL917513 MGH917513 MQD917513 MZZ917513 NJV917513 NTR917513 ODN917513 ONJ917513 OXF917513 PHB917513 PQX917513 QAT917513 QKP917513 QUL917513 REH917513 ROD917513 RXZ917513 SHV917513 SRR917513 TBN917513 TLJ917513 TVF917513 UFB917513 UOX917513 UYT917513 VIP917513 VSL917513 WCH917513 WMD917513 WVZ917513 R983049 JN983049 TJ983049 ADF983049 ANB983049 AWX983049 BGT983049 BQP983049 CAL983049 CKH983049 CUD983049 DDZ983049 DNV983049 DXR983049 EHN983049 ERJ983049 FBF983049 FLB983049 FUX983049 GET983049 GOP983049 GYL983049 HIH983049 HSD983049 IBZ983049 ILV983049 IVR983049 JFN983049 JPJ983049 JZF983049 KJB983049 KSX983049 LCT983049 LMP983049 LWL983049 MGH983049 MQD983049 MZZ983049 NJV983049 NTR983049 ODN983049 ONJ983049 OXF983049 PHB983049 PQX983049 QAT983049 QKP983049 QUL983049 REH983049 ROD983049 RXZ983049 SHV983049 SRR983049 TBN983049 TLJ983049 TVF983049 UFB983049 UOX983049 UYT983049 VIP983049 VSL983049 WCH983049 WMD983049 WVZ983049 AF17:AF20 KB17:KB20 TX17:TX20 ADT17:ADT20 ANP17:ANP20 AXL17:AXL20 BHH17:BHH20 BRD17:BRD20 CAZ17:CAZ20 CKV17:CKV20 CUR17:CUR20 DEN17:DEN20 DOJ17:DOJ20 DYF17:DYF20 EIB17:EIB20 ERX17:ERX20 FBT17:FBT20 FLP17:FLP20 FVL17:FVL20 GFH17:GFH20 GPD17:GPD20 GYZ17:GYZ20 HIV17:HIV20 HSR17:HSR20 ICN17:ICN20 IMJ17:IMJ20 IWF17:IWF20 JGB17:JGB20 JPX17:JPX20 JZT17:JZT20 KJP17:KJP20 KTL17:KTL20 LDH17:LDH20 LND17:LND20 LWZ17:LWZ20 MGV17:MGV20 MQR17:MQR20 NAN17:NAN20 NKJ17:NKJ20 NUF17:NUF20 OEB17:OEB20 ONX17:ONX20 OXT17:OXT20 PHP17:PHP20 PRL17:PRL20 QBH17:QBH20 QLD17:QLD20 QUZ17:QUZ20 REV17:REV20 ROR17:ROR20 RYN17:RYN20 SIJ17:SIJ20 SSF17:SSF20 TCB17:TCB20 TLX17:TLX20 TVT17:TVT20 UFP17:UFP20 UPL17:UPL20 UZH17:UZH20 VJD17:VJD20 VSZ17:VSZ20 WCV17:WCV20 WMR17:WMR20 WWN17:WWN20 AF65551:AF65554 KB65551:KB65554 TX65551:TX65554 ADT65551:ADT65554 ANP65551:ANP65554 AXL65551:AXL65554 BHH65551:BHH65554 BRD65551:BRD65554 CAZ65551:CAZ65554 CKV65551:CKV65554 CUR65551:CUR65554 DEN65551:DEN65554 DOJ65551:DOJ65554 DYF65551:DYF65554 EIB65551:EIB65554 ERX65551:ERX65554 FBT65551:FBT65554 FLP65551:FLP65554 FVL65551:FVL65554 GFH65551:GFH65554 GPD65551:GPD65554 GYZ65551:GYZ65554 HIV65551:HIV65554 HSR65551:HSR65554 ICN65551:ICN65554 IMJ65551:IMJ65554 IWF65551:IWF65554 JGB65551:JGB65554 JPX65551:JPX65554 JZT65551:JZT65554 KJP65551:KJP65554 KTL65551:KTL65554 LDH65551:LDH65554 LND65551:LND65554 LWZ65551:LWZ65554 MGV65551:MGV65554 MQR65551:MQR65554 NAN65551:NAN65554 NKJ65551:NKJ65554 NUF65551:NUF65554 OEB65551:OEB65554 ONX65551:ONX65554 OXT65551:OXT65554 PHP65551:PHP65554 PRL65551:PRL65554 QBH65551:QBH65554 QLD65551:QLD65554 QUZ65551:QUZ65554 REV65551:REV65554 ROR65551:ROR65554 RYN65551:RYN65554 SIJ65551:SIJ65554 SSF65551:SSF65554 TCB65551:TCB65554 TLX65551:TLX65554 TVT65551:TVT65554 UFP65551:UFP65554 UPL65551:UPL65554 UZH65551:UZH65554 VJD65551:VJD65554 VSZ65551:VSZ65554 WCV65551:WCV65554 WMR65551:WMR65554 WWN65551:WWN65554 AF131087:AF131090 KB131087:KB131090 TX131087:TX131090 ADT131087:ADT131090 ANP131087:ANP131090 AXL131087:AXL131090 BHH131087:BHH131090 BRD131087:BRD131090 CAZ131087:CAZ131090 CKV131087:CKV131090 CUR131087:CUR131090 DEN131087:DEN131090 DOJ131087:DOJ131090 DYF131087:DYF131090 EIB131087:EIB131090 ERX131087:ERX131090 FBT131087:FBT131090 FLP131087:FLP131090 FVL131087:FVL131090 GFH131087:GFH131090 GPD131087:GPD131090 GYZ131087:GYZ131090 HIV131087:HIV131090 HSR131087:HSR131090 ICN131087:ICN131090 IMJ131087:IMJ131090 IWF131087:IWF131090 JGB131087:JGB131090 JPX131087:JPX131090 JZT131087:JZT131090 KJP131087:KJP131090 KTL131087:KTL131090 LDH131087:LDH131090 LND131087:LND131090 LWZ131087:LWZ131090 MGV131087:MGV131090 MQR131087:MQR131090 NAN131087:NAN131090 NKJ131087:NKJ131090 NUF131087:NUF131090 OEB131087:OEB131090 ONX131087:ONX131090 OXT131087:OXT131090 PHP131087:PHP131090 PRL131087:PRL131090 QBH131087:QBH131090 QLD131087:QLD131090 QUZ131087:QUZ131090 REV131087:REV131090 ROR131087:ROR131090 RYN131087:RYN131090 SIJ131087:SIJ131090 SSF131087:SSF131090 TCB131087:TCB131090 TLX131087:TLX131090 TVT131087:TVT131090 UFP131087:UFP131090 UPL131087:UPL131090 UZH131087:UZH131090 VJD131087:VJD131090 VSZ131087:VSZ131090 WCV131087:WCV131090 WMR131087:WMR131090 WWN131087:WWN131090 AF196623:AF196626 KB196623:KB196626 TX196623:TX196626 ADT196623:ADT196626 ANP196623:ANP196626 AXL196623:AXL196626 BHH196623:BHH196626 BRD196623:BRD196626 CAZ196623:CAZ196626 CKV196623:CKV196626 CUR196623:CUR196626 DEN196623:DEN196626 DOJ196623:DOJ196626 DYF196623:DYF196626 EIB196623:EIB196626 ERX196623:ERX196626 FBT196623:FBT196626 FLP196623:FLP196626 FVL196623:FVL196626 GFH196623:GFH196626 GPD196623:GPD196626 GYZ196623:GYZ196626 HIV196623:HIV196626 HSR196623:HSR196626 ICN196623:ICN196626 IMJ196623:IMJ196626 IWF196623:IWF196626 JGB196623:JGB196626 JPX196623:JPX196626 JZT196623:JZT196626 KJP196623:KJP196626 KTL196623:KTL196626 LDH196623:LDH196626 LND196623:LND196626 LWZ196623:LWZ196626 MGV196623:MGV196626 MQR196623:MQR196626 NAN196623:NAN196626 NKJ196623:NKJ196626 NUF196623:NUF196626 OEB196623:OEB196626 ONX196623:ONX196626 OXT196623:OXT196626 PHP196623:PHP196626 PRL196623:PRL196626 QBH196623:QBH196626 QLD196623:QLD196626 QUZ196623:QUZ196626 REV196623:REV196626 ROR196623:ROR196626 RYN196623:RYN196626 SIJ196623:SIJ196626 SSF196623:SSF196626 TCB196623:TCB196626 TLX196623:TLX196626 TVT196623:TVT196626 UFP196623:UFP196626 UPL196623:UPL196626 UZH196623:UZH196626 VJD196623:VJD196626 VSZ196623:VSZ196626 WCV196623:WCV196626 WMR196623:WMR196626 WWN196623:WWN196626 AF262159:AF262162 KB262159:KB262162 TX262159:TX262162 ADT262159:ADT262162 ANP262159:ANP262162 AXL262159:AXL262162 BHH262159:BHH262162 BRD262159:BRD262162 CAZ262159:CAZ262162 CKV262159:CKV262162 CUR262159:CUR262162 DEN262159:DEN262162 DOJ262159:DOJ262162 DYF262159:DYF262162 EIB262159:EIB262162 ERX262159:ERX262162 FBT262159:FBT262162 FLP262159:FLP262162 FVL262159:FVL262162 GFH262159:GFH262162 GPD262159:GPD262162 GYZ262159:GYZ262162 HIV262159:HIV262162 HSR262159:HSR262162 ICN262159:ICN262162 IMJ262159:IMJ262162 IWF262159:IWF262162 JGB262159:JGB262162 JPX262159:JPX262162 JZT262159:JZT262162 KJP262159:KJP262162 KTL262159:KTL262162 LDH262159:LDH262162 LND262159:LND262162 LWZ262159:LWZ262162 MGV262159:MGV262162 MQR262159:MQR262162 NAN262159:NAN262162 NKJ262159:NKJ262162 NUF262159:NUF262162 OEB262159:OEB262162 ONX262159:ONX262162 OXT262159:OXT262162 PHP262159:PHP262162 PRL262159:PRL262162 QBH262159:QBH262162 QLD262159:QLD262162 QUZ262159:QUZ262162 REV262159:REV262162 ROR262159:ROR262162 RYN262159:RYN262162 SIJ262159:SIJ262162 SSF262159:SSF262162 TCB262159:TCB262162 TLX262159:TLX262162 TVT262159:TVT262162 UFP262159:UFP262162 UPL262159:UPL262162 UZH262159:UZH262162 VJD262159:VJD262162 VSZ262159:VSZ262162 WCV262159:WCV262162 WMR262159:WMR262162 WWN262159:WWN262162 AF327695:AF327698 KB327695:KB327698 TX327695:TX327698 ADT327695:ADT327698 ANP327695:ANP327698 AXL327695:AXL327698 BHH327695:BHH327698 BRD327695:BRD327698 CAZ327695:CAZ327698 CKV327695:CKV327698 CUR327695:CUR327698 DEN327695:DEN327698 DOJ327695:DOJ327698 DYF327695:DYF327698 EIB327695:EIB327698 ERX327695:ERX327698 FBT327695:FBT327698 FLP327695:FLP327698 FVL327695:FVL327698 GFH327695:GFH327698 GPD327695:GPD327698 GYZ327695:GYZ327698 HIV327695:HIV327698 HSR327695:HSR327698 ICN327695:ICN327698 IMJ327695:IMJ327698 IWF327695:IWF327698 JGB327695:JGB327698 JPX327695:JPX327698 JZT327695:JZT327698 KJP327695:KJP327698 KTL327695:KTL327698 LDH327695:LDH327698 LND327695:LND327698 LWZ327695:LWZ327698 MGV327695:MGV327698 MQR327695:MQR327698 NAN327695:NAN327698 NKJ327695:NKJ327698 NUF327695:NUF327698 OEB327695:OEB327698 ONX327695:ONX327698 OXT327695:OXT327698 PHP327695:PHP327698 PRL327695:PRL327698 QBH327695:QBH327698 QLD327695:QLD327698 QUZ327695:QUZ327698 REV327695:REV327698 ROR327695:ROR327698 RYN327695:RYN327698 SIJ327695:SIJ327698 SSF327695:SSF327698 TCB327695:TCB327698 TLX327695:TLX327698 TVT327695:TVT327698 UFP327695:UFP327698 UPL327695:UPL327698 UZH327695:UZH327698 VJD327695:VJD327698 VSZ327695:VSZ327698 WCV327695:WCV327698 WMR327695:WMR327698 WWN327695:WWN327698 AF393231:AF393234 KB393231:KB393234 TX393231:TX393234 ADT393231:ADT393234 ANP393231:ANP393234 AXL393231:AXL393234 BHH393231:BHH393234 BRD393231:BRD393234 CAZ393231:CAZ393234 CKV393231:CKV393234 CUR393231:CUR393234 DEN393231:DEN393234 DOJ393231:DOJ393234 DYF393231:DYF393234 EIB393231:EIB393234 ERX393231:ERX393234 FBT393231:FBT393234 FLP393231:FLP393234 FVL393231:FVL393234 GFH393231:GFH393234 GPD393231:GPD393234 GYZ393231:GYZ393234 HIV393231:HIV393234 HSR393231:HSR393234 ICN393231:ICN393234 IMJ393231:IMJ393234 IWF393231:IWF393234 JGB393231:JGB393234 JPX393231:JPX393234 JZT393231:JZT393234 KJP393231:KJP393234 KTL393231:KTL393234 LDH393231:LDH393234 LND393231:LND393234 LWZ393231:LWZ393234 MGV393231:MGV393234 MQR393231:MQR393234 NAN393231:NAN393234 NKJ393231:NKJ393234 NUF393231:NUF393234 OEB393231:OEB393234 ONX393231:ONX393234 OXT393231:OXT393234 PHP393231:PHP393234 PRL393231:PRL393234 QBH393231:QBH393234 QLD393231:QLD393234 QUZ393231:QUZ393234 REV393231:REV393234 ROR393231:ROR393234 RYN393231:RYN393234 SIJ393231:SIJ393234 SSF393231:SSF393234 TCB393231:TCB393234 TLX393231:TLX393234 TVT393231:TVT393234 UFP393231:UFP393234 UPL393231:UPL393234 UZH393231:UZH393234 VJD393231:VJD393234 VSZ393231:VSZ393234 WCV393231:WCV393234 WMR393231:WMR393234 WWN393231:WWN393234 AF458767:AF458770 KB458767:KB458770 TX458767:TX458770 ADT458767:ADT458770 ANP458767:ANP458770 AXL458767:AXL458770 BHH458767:BHH458770 BRD458767:BRD458770 CAZ458767:CAZ458770 CKV458767:CKV458770 CUR458767:CUR458770 DEN458767:DEN458770 DOJ458767:DOJ458770 DYF458767:DYF458770 EIB458767:EIB458770 ERX458767:ERX458770 FBT458767:FBT458770 FLP458767:FLP458770 FVL458767:FVL458770 GFH458767:GFH458770 GPD458767:GPD458770 GYZ458767:GYZ458770 HIV458767:HIV458770 HSR458767:HSR458770 ICN458767:ICN458770 IMJ458767:IMJ458770 IWF458767:IWF458770 JGB458767:JGB458770 JPX458767:JPX458770 JZT458767:JZT458770 KJP458767:KJP458770 KTL458767:KTL458770 LDH458767:LDH458770 LND458767:LND458770 LWZ458767:LWZ458770 MGV458767:MGV458770 MQR458767:MQR458770 NAN458767:NAN458770 NKJ458767:NKJ458770 NUF458767:NUF458770 OEB458767:OEB458770 ONX458767:ONX458770 OXT458767:OXT458770 PHP458767:PHP458770 PRL458767:PRL458770 QBH458767:QBH458770 QLD458767:QLD458770 QUZ458767:QUZ458770 REV458767:REV458770 ROR458767:ROR458770 RYN458767:RYN458770 SIJ458767:SIJ458770 SSF458767:SSF458770 TCB458767:TCB458770 TLX458767:TLX458770 TVT458767:TVT458770 UFP458767:UFP458770 UPL458767:UPL458770 UZH458767:UZH458770 VJD458767:VJD458770 VSZ458767:VSZ458770 WCV458767:WCV458770 WMR458767:WMR458770 WWN458767:WWN458770 AF524303:AF524306 KB524303:KB524306 TX524303:TX524306 ADT524303:ADT524306 ANP524303:ANP524306 AXL524303:AXL524306 BHH524303:BHH524306 BRD524303:BRD524306 CAZ524303:CAZ524306 CKV524303:CKV524306 CUR524303:CUR524306 DEN524303:DEN524306 DOJ524303:DOJ524306 DYF524303:DYF524306 EIB524303:EIB524306 ERX524303:ERX524306 FBT524303:FBT524306 FLP524303:FLP524306 FVL524303:FVL524306 GFH524303:GFH524306 GPD524303:GPD524306 GYZ524303:GYZ524306 HIV524303:HIV524306 HSR524303:HSR524306 ICN524303:ICN524306 IMJ524303:IMJ524306 IWF524303:IWF524306 JGB524303:JGB524306 JPX524303:JPX524306 JZT524303:JZT524306 KJP524303:KJP524306 KTL524303:KTL524306 LDH524303:LDH524306 LND524303:LND524306 LWZ524303:LWZ524306 MGV524303:MGV524306 MQR524303:MQR524306 NAN524303:NAN524306 NKJ524303:NKJ524306 NUF524303:NUF524306 OEB524303:OEB524306 ONX524303:ONX524306 OXT524303:OXT524306 PHP524303:PHP524306 PRL524303:PRL524306 QBH524303:QBH524306 QLD524303:QLD524306 QUZ524303:QUZ524306 REV524303:REV524306 ROR524303:ROR524306 RYN524303:RYN524306 SIJ524303:SIJ524306 SSF524303:SSF524306 TCB524303:TCB524306 TLX524303:TLX524306 TVT524303:TVT524306 UFP524303:UFP524306 UPL524303:UPL524306 UZH524303:UZH524306 VJD524303:VJD524306 VSZ524303:VSZ524306 WCV524303:WCV524306 WMR524303:WMR524306 WWN524303:WWN524306 AF589839:AF589842 KB589839:KB589842 TX589839:TX589842 ADT589839:ADT589842 ANP589839:ANP589842 AXL589839:AXL589842 BHH589839:BHH589842 BRD589839:BRD589842 CAZ589839:CAZ589842 CKV589839:CKV589842 CUR589839:CUR589842 DEN589839:DEN589842 DOJ589839:DOJ589842 DYF589839:DYF589842 EIB589839:EIB589842 ERX589839:ERX589842 FBT589839:FBT589842 FLP589839:FLP589842 FVL589839:FVL589842 GFH589839:GFH589842 GPD589839:GPD589842 GYZ589839:GYZ589842 HIV589839:HIV589842 HSR589839:HSR589842 ICN589839:ICN589842 IMJ589839:IMJ589842 IWF589839:IWF589842 JGB589839:JGB589842 JPX589839:JPX589842 JZT589839:JZT589842 KJP589839:KJP589842 KTL589839:KTL589842 LDH589839:LDH589842 LND589839:LND589842 LWZ589839:LWZ589842 MGV589839:MGV589842 MQR589839:MQR589842 NAN589839:NAN589842 NKJ589839:NKJ589842 NUF589839:NUF589842 OEB589839:OEB589842 ONX589839:ONX589842 OXT589839:OXT589842 PHP589839:PHP589842 PRL589839:PRL589842 QBH589839:QBH589842 QLD589839:QLD589842 QUZ589839:QUZ589842 REV589839:REV589842 ROR589839:ROR589842 RYN589839:RYN589842 SIJ589839:SIJ589842 SSF589839:SSF589842 TCB589839:TCB589842 TLX589839:TLX589842 TVT589839:TVT589842 UFP589839:UFP589842 UPL589839:UPL589842 UZH589839:UZH589842 VJD589839:VJD589842 VSZ589839:VSZ589842 WCV589839:WCV589842 WMR589839:WMR589842 WWN589839:WWN589842 AF655375:AF655378 KB655375:KB655378 TX655375:TX655378 ADT655375:ADT655378 ANP655375:ANP655378 AXL655375:AXL655378 BHH655375:BHH655378 BRD655375:BRD655378 CAZ655375:CAZ655378 CKV655375:CKV655378 CUR655375:CUR655378 DEN655375:DEN655378 DOJ655375:DOJ655378 DYF655375:DYF655378 EIB655375:EIB655378 ERX655375:ERX655378 FBT655375:FBT655378 FLP655375:FLP655378 FVL655375:FVL655378 GFH655375:GFH655378 GPD655375:GPD655378 GYZ655375:GYZ655378 HIV655375:HIV655378 HSR655375:HSR655378 ICN655375:ICN655378 IMJ655375:IMJ655378 IWF655375:IWF655378 JGB655375:JGB655378 JPX655375:JPX655378 JZT655375:JZT655378 KJP655375:KJP655378 KTL655375:KTL655378 LDH655375:LDH655378 LND655375:LND655378 LWZ655375:LWZ655378 MGV655375:MGV655378 MQR655375:MQR655378 NAN655375:NAN655378 NKJ655375:NKJ655378 NUF655375:NUF655378 OEB655375:OEB655378 ONX655375:ONX655378 OXT655375:OXT655378 PHP655375:PHP655378 PRL655375:PRL655378 QBH655375:QBH655378 QLD655375:QLD655378 QUZ655375:QUZ655378 REV655375:REV655378 ROR655375:ROR655378 RYN655375:RYN655378 SIJ655375:SIJ655378 SSF655375:SSF655378 TCB655375:TCB655378 TLX655375:TLX655378 TVT655375:TVT655378 UFP655375:UFP655378 UPL655375:UPL655378 UZH655375:UZH655378 VJD655375:VJD655378 VSZ655375:VSZ655378 WCV655375:WCV655378 WMR655375:WMR655378 WWN655375:WWN655378 AF720911:AF720914 KB720911:KB720914 TX720911:TX720914 ADT720911:ADT720914 ANP720911:ANP720914 AXL720911:AXL720914 BHH720911:BHH720914 BRD720911:BRD720914 CAZ720911:CAZ720914 CKV720911:CKV720914 CUR720911:CUR720914 DEN720911:DEN720914 DOJ720911:DOJ720914 DYF720911:DYF720914 EIB720911:EIB720914 ERX720911:ERX720914 FBT720911:FBT720914 FLP720911:FLP720914 FVL720911:FVL720914 GFH720911:GFH720914 GPD720911:GPD720914 GYZ720911:GYZ720914 HIV720911:HIV720914 HSR720911:HSR720914 ICN720911:ICN720914 IMJ720911:IMJ720914 IWF720911:IWF720914 JGB720911:JGB720914 JPX720911:JPX720914 JZT720911:JZT720914 KJP720911:KJP720914 KTL720911:KTL720914 LDH720911:LDH720914 LND720911:LND720914 LWZ720911:LWZ720914 MGV720911:MGV720914 MQR720911:MQR720914 NAN720911:NAN720914 NKJ720911:NKJ720914 NUF720911:NUF720914 OEB720911:OEB720914 ONX720911:ONX720914 OXT720911:OXT720914 PHP720911:PHP720914 PRL720911:PRL720914 QBH720911:QBH720914 QLD720911:QLD720914 QUZ720911:QUZ720914 REV720911:REV720914 ROR720911:ROR720914 RYN720911:RYN720914 SIJ720911:SIJ720914 SSF720911:SSF720914 TCB720911:TCB720914 TLX720911:TLX720914 TVT720911:TVT720914 UFP720911:UFP720914 UPL720911:UPL720914 UZH720911:UZH720914 VJD720911:VJD720914 VSZ720911:VSZ720914 WCV720911:WCV720914 WMR720911:WMR720914 WWN720911:WWN720914 AF786447:AF786450 KB786447:KB786450 TX786447:TX786450 ADT786447:ADT786450 ANP786447:ANP786450 AXL786447:AXL786450 BHH786447:BHH786450 BRD786447:BRD786450 CAZ786447:CAZ786450 CKV786447:CKV786450 CUR786447:CUR786450 DEN786447:DEN786450 DOJ786447:DOJ786450 DYF786447:DYF786450 EIB786447:EIB786450 ERX786447:ERX786450 FBT786447:FBT786450 FLP786447:FLP786450 FVL786447:FVL786450 GFH786447:GFH786450 GPD786447:GPD786450 GYZ786447:GYZ786450 HIV786447:HIV786450 HSR786447:HSR786450 ICN786447:ICN786450 IMJ786447:IMJ786450 IWF786447:IWF786450 JGB786447:JGB786450 JPX786447:JPX786450 JZT786447:JZT786450 KJP786447:KJP786450 KTL786447:KTL786450 LDH786447:LDH786450 LND786447:LND786450 LWZ786447:LWZ786450 MGV786447:MGV786450 MQR786447:MQR786450 NAN786447:NAN786450 NKJ786447:NKJ786450 NUF786447:NUF786450 OEB786447:OEB786450 ONX786447:ONX786450 OXT786447:OXT786450 PHP786447:PHP786450 PRL786447:PRL786450 QBH786447:QBH786450 QLD786447:QLD786450 QUZ786447:QUZ786450 REV786447:REV786450 ROR786447:ROR786450 RYN786447:RYN786450 SIJ786447:SIJ786450 SSF786447:SSF786450 TCB786447:TCB786450 TLX786447:TLX786450 TVT786447:TVT786450 UFP786447:UFP786450 UPL786447:UPL786450 UZH786447:UZH786450 VJD786447:VJD786450 VSZ786447:VSZ786450 WCV786447:WCV786450 WMR786447:WMR786450 WWN786447:WWN786450 AF851983:AF851986 KB851983:KB851986 TX851983:TX851986 ADT851983:ADT851986 ANP851983:ANP851986 AXL851983:AXL851986 BHH851983:BHH851986 BRD851983:BRD851986 CAZ851983:CAZ851986 CKV851983:CKV851986 CUR851983:CUR851986 DEN851983:DEN851986 DOJ851983:DOJ851986 DYF851983:DYF851986 EIB851983:EIB851986 ERX851983:ERX851986 FBT851983:FBT851986 FLP851983:FLP851986 FVL851983:FVL851986 GFH851983:GFH851986 GPD851983:GPD851986 GYZ851983:GYZ851986 HIV851983:HIV851986 HSR851983:HSR851986 ICN851983:ICN851986 IMJ851983:IMJ851986 IWF851983:IWF851986 JGB851983:JGB851986 JPX851983:JPX851986 JZT851983:JZT851986 KJP851983:KJP851986 KTL851983:KTL851986 LDH851983:LDH851986 LND851983:LND851986 LWZ851983:LWZ851986 MGV851983:MGV851986 MQR851983:MQR851986 NAN851983:NAN851986 NKJ851983:NKJ851986 NUF851983:NUF851986 OEB851983:OEB851986 ONX851983:ONX851986 OXT851983:OXT851986 PHP851983:PHP851986 PRL851983:PRL851986 QBH851983:QBH851986 QLD851983:QLD851986 QUZ851983:QUZ851986 REV851983:REV851986 ROR851983:ROR851986 RYN851983:RYN851986 SIJ851983:SIJ851986 SSF851983:SSF851986 TCB851983:TCB851986 TLX851983:TLX851986 TVT851983:TVT851986 UFP851983:UFP851986 UPL851983:UPL851986 UZH851983:UZH851986 VJD851983:VJD851986 VSZ851983:VSZ851986 WCV851983:WCV851986 WMR851983:WMR851986 WWN851983:WWN851986 AF917519:AF917522 KB917519:KB917522 TX917519:TX917522 ADT917519:ADT917522 ANP917519:ANP917522 AXL917519:AXL917522 BHH917519:BHH917522 BRD917519:BRD917522 CAZ917519:CAZ917522 CKV917519:CKV917522 CUR917519:CUR917522 DEN917519:DEN917522 DOJ917519:DOJ917522 DYF917519:DYF917522 EIB917519:EIB917522 ERX917519:ERX917522 FBT917519:FBT917522 FLP917519:FLP917522 FVL917519:FVL917522 GFH917519:GFH917522 GPD917519:GPD917522 GYZ917519:GYZ917522 HIV917519:HIV917522 HSR917519:HSR917522 ICN917519:ICN917522 IMJ917519:IMJ917522 IWF917519:IWF917522 JGB917519:JGB917522 JPX917519:JPX917522 JZT917519:JZT917522 KJP917519:KJP917522 KTL917519:KTL917522 LDH917519:LDH917522 LND917519:LND917522 LWZ917519:LWZ917522 MGV917519:MGV917522 MQR917519:MQR917522 NAN917519:NAN917522 NKJ917519:NKJ917522 NUF917519:NUF917522 OEB917519:OEB917522 ONX917519:ONX917522 OXT917519:OXT917522 PHP917519:PHP917522 PRL917519:PRL917522 QBH917519:QBH917522 QLD917519:QLD917522 QUZ917519:QUZ917522 REV917519:REV917522 ROR917519:ROR917522 RYN917519:RYN917522 SIJ917519:SIJ917522 SSF917519:SSF917522 TCB917519:TCB917522 TLX917519:TLX917522 TVT917519:TVT917522 UFP917519:UFP917522 UPL917519:UPL917522 UZH917519:UZH917522 VJD917519:VJD917522 VSZ917519:VSZ917522 WCV917519:WCV917522 WMR917519:WMR917522 WWN917519:WWN917522 AF983055:AF983058 KB983055:KB983058 TX983055:TX983058 ADT983055:ADT983058 ANP983055:ANP983058 AXL983055:AXL983058 BHH983055:BHH983058 BRD983055:BRD983058 CAZ983055:CAZ983058 CKV983055:CKV983058 CUR983055:CUR983058 DEN983055:DEN983058 DOJ983055:DOJ983058 DYF983055:DYF983058 EIB983055:EIB983058 ERX983055:ERX983058 FBT983055:FBT983058 FLP983055:FLP983058 FVL983055:FVL983058 GFH983055:GFH983058 GPD983055:GPD983058 GYZ983055:GYZ983058 HIV983055:HIV983058 HSR983055:HSR983058 ICN983055:ICN983058 IMJ983055:IMJ983058 IWF983055:IWF983058 JGB983055:JGB983058 JPX983055:JPX983058 JZT983055:JZT983058 KJP983055:KJP983058 KTL983055:KTL983058 LDH983055:LDH983058 LND983055:LND983058 LWZ983055:LWZ983058 MGV983055:MGV983058 MQR983055:MQR983058 NAN983055:NAN983058 NKJ983055:NKJ983058 NUF983055:NUF983058 OEB983055:OEB983058 ONX983055:ONX983058 OXT983055:OXT983058 PHP983055:PHP983058 PRL983055:PRL983058 QBH983055:QBH983058 QLD983055:QLD983058 QUZ983055:QUZ983058 REV983055:REV983058 ROR983055:ROR983058 RYN983055:RYN983058 SIJ983055:SIJ983058 SSF983055:SSF983058 TCB983055:TCB983058 TLX983055:TLX983058 TVT983055:TVT983058 UFP983055:UFP983058 UPL983055:UPL983058 UZH983055:UZH983058 VJD983055:VJD983058 VSZ983055:VSZ983058 WCV983055:WCV983058 WMR983055:WMR983058 WWN983055:WWN983058 AF62:AF67 KB62:KB67 TX62:TX67 ADT62:ADT67 ANP62:ANP67 AXL62:AXL67 BHH62:BHH67 BRD62:BRD67 CAZ62:CAZ67 CKV62:CKV67 CUR62:CUR67 DEN62:DEN67 DOJ62:DOJ67 DYF62:DYF67 EIB62:EIB67 ERX62:ERX67 FBT62:FBT67 FLP62:FLP67 FVL62:FVL67 GFH62:GFH67 GPD62:GPD67 GYZ62:GYZ67 HIV62:HIV67 HSR62:HSR67 ICN62:ICN67 IMJ62:IMJ67 IWF62:IWF67 JGB62:JGB67 JPX62:JPX67 JZT62:JZT67 KJP62:KJP67 KTL62:KTL67 LDH62:LDH67 LND62:LND67 LWZ62:LWZ67 MGV62:MGV67 MQR62:MQR67 NAN62:NAN67 NKJ62:NKJ67 NUF62:NUF67 OEB62:OEB67 ONX62:ONX67 OXT62:OXT67 PHP62:PHP67 PRL62:PRL67 QBH62:QBH67 QLD62:QLD67 QUZ62:QUZ67 REV62:REV67 ROR62:ROR67 RYN62:RYN67 SIJ62:SIJ67 SSF62:SSF67 TCB62:TCB67 TLX62:TLX67 TVT62:TVT67 UFP62:UFP67 UPL62:UPL67 UZH62:UZH67 VJD62:VJD67 VSZ62:VSZ67 WCV62:WCV67 WMR62:WMR67 WWN62:WWN67 AF65596:AF65601 KB65596:KB65601 TX65596:TX65601 ADT65596:ADT65601 ANP65596:ANP65601 AXL65596:AXL65601 BHH65596:BHH65601 BRD65596:BRD65601 CAZ65596:CAZ65601 CKV65596:CKV65601 CUR65596:CUR65601 DEN65596:DEN65601 DOJ65596:DOJ65601 DYF65596:DYF65601 EIB65596:EIB65601 ERX65596:ERX65601 FBT65596:FBT65601 FLP65596:FLP65601 FVL65596:FVL65601 GFH65596:GFH65601 GPD65596:GPD65601 GYZ65596:GYZ65601 HIV65596:HIV65601 HSR65596:HSR65601 ICN65596:ICN65601 IMJ65596:IMJ65601 IWF65596:IWF65601 JGB65596:JGB65601 JPX65596:JPX65601 JZT65596:JZT65601 KJP65596:KJP65601 KTL65596:KTL65601 LDH65596:LDH65601 LND65596:LND65601 LWZ65596:LWZ65601 MGV65596:MGV65601 MQR65596:MQR65601 NAN65596:NAN65601 NKJ65596:NKJ65601 NUF65596:NUF65601 OEB65596:OEB65601 ONX65596:ONX65601 OXT65596:OXT65601 PHP65596:PHP65601 PRL65596:PRL65601 QBH65596:QBH65601 QLD65596:QLD65601 QUZ65596:QUZ65601 REV65596:REV65601 ROR65596:ROR65601 RYN65596:RYN65601 SIJ65596:SIJ65601 SSF65596:SSF65601 TCB65596:TCB65601 TLX65596:TLX65601 TVT65596:TVT65601 UFP65596:UFP65601 UPL65596:UPL65601 UZH65596:UZH65601 VJD65596:VJD65601 VSZ65596:VSZ65601 WCV65596:WCV65601 WMR65596:WMR65601 WWN65596:WWN65601 AF131132:AF131137 KB131132:KB131137 TX131132:TX131137 ADT131132:ADT131137 ANP131132:ANP131137 AXL131132:AXL131137 BHH131132:BHH131137 BRD131132:BRD131137 CAZ131132:CAZ131137 CKV131132:CKV131137 CUR131132:CUR131137 DEN131132:DEN131137 DOJ131132:DOJ131137 DYF131132:DYF131137 EIB131132:EIB131137 ERX131132:ERX131137 FBT131132:FBT131137 FLP131132:FLP131137 FVL131132:FVL131137 GFH131132:GFH131137 GPD131132:GPD131137 GYZ131132:GYZ131137 HIV131132:HIV131137 HSR131132:HSR131137 ICN131132:ICN131137 IMJ131132:IMJ131137 IWF131132:IWF131137 JGB131132:JGB131137 JPX131132:JPX131137 JZT131132:JZT131137 KJP131132:KJP131137 KTL131132:KTL131137 LDH131132:LDH131137 LND131132:LND131137 LWZ131132:LWZ131137 MGV131132:MGV131137 MQR131132:MQR131137 NAN131132:NAN131137 NKJ131132:NKJ131137 NUF131132:NUF131137 OEB131132:OEB131137 ONX131132:ONX131137 OXT131132:OXT131137 PHP131132:PHP131137 PRL131132:PRL131137 QBH131132:QBH131137 QLD131132:QLD131137 QUZ131132:QUZ131137 REV131132:REV131137 ROR131132:ROR131137 RYN131132:RYN131137 SIJ131132:SIJ131137 SSF131132:SSF131137 TCB131132:TCB131137 TLX131132:TLX131137 TVT131132:TVT131137 UFP131132:UFP131137 UPL131132:UPL131137 UZH131132:UZH131137 VJD131132:VJD131137 VSZ131132:VSZ131137 WCV131132:WCV131137 WMR131132:WMR131137 WWN131132:WWN131137 AF196668:AF196673 KB196668:KB196673 TX196668:TX196673 ADT196668:ADT196673 ANP196668:ANP196673 AXL196668:AXL196673 BHH196668:BHH196673 BRD196668:BRD196673 CAZ196668:CAZ196673 CKV196668:CKV196673 CUR196668:CUR196673 DEN196668:DEN196673 DOJ196668:DOJ196673 DYF196668:DYF196673 EIB196668:EIB196673 ERX196668:ERX196673 FBT196668:FBT196673 FLP196668:FLP196673 FVL196668:FVL196673 GFH196668:GFH196673 GPD196668:GPD196673 GYZ196668:GYZ196673 HIV196668:HIV196673 HSR196668:HSR196673 ICN196668:ICN196673 IMJ196668:IMJ196673 IWF196668:IWF196673 JGB196668:JGB196673 JPX196668:JPX196673 JZT196668:JZT196673 KJP196668:KJP196673 KTL196668:KTL196673 LDH196668:LDH196673 LND196668:LND196673 LWZ196668:LWZ196673 MGV196668:MGV196673 MQR196668:MQR196673 NAN196668:NAN196673 NKJ196668:NKJ196673 NUF196668:NUF196673 OEB196668:OEB196673 ONX196668:ONX196673 OXT196668:OXT196673 PHP196668:PHP196673 PRL196668:PRL196673 QBH196668:QBH196673 QLD196668:QLD196673 QUZ196668:QUZ196673 REV196668:REV196673 ROR196668:ROR196673 RYN196668:RYN196673 SIJ196668:SIJ196673 SSF196668:SSF196673 TCB196668:TCB196673 TLX196668:TLX196673 TVT196668:TVT196673 UFP196668:UFP196673 UPL196668:UPL196673 UZH196668:UZH196673 VJD196668:VJD196673 VSZ196668:VSZ196673 WCV196668:WCV196673 WMR196668:WMR196673 WWN196668:WWN196673 AF262204:AF262209 KB262204:KB262209 TX262204:TX262209 ADT262204:ADT262209 ANP262204:ANP262209 AXL262204:AXL262209 BHH262204:BHH262209 BRD262204:BRD262209 CAZ262204:CAZ262209 CKV262204:CKV262209 CUR262204:CUR262209 DEN262204:DEN262209 DOJ262204:DOJ262209 DYF262204:DYF262209 EIB262204:EIB262209 ERX262204:ERX262209 FBT262204:FBT262209 FLP262204:FLP262209 FVL262204:FVL262209 GFH262204:GFH262209 GPD262204:GPD262209 GYZ262204:GYZ262209 HIV262204:HIV262209 HSR262204:HSR262209 ICN262204:ICN262209 IMJ262204:IMJ262209 IWF262204:IWF262209 JGB262204:JGB262209 JPX262204:JPX262209 JZT262204:JZT262209 KJP262204:KJP262209 KTL262204:KTL262209 LDH262204:LDH262209 LND262204:LND262209 LWZ262204:LWZ262209 MGV262204:MGV262209 MQR262204:MQR262209 NAN262204:NAN262209 NKJ262204:NKJ262209 NUF262204:NUF262209 OEB262204:OEB262209 ONX262204:ONX262209 OXT262204:OXT262209 PHP262204:PHP262209 PRL262204:PRL262209 QBH262204:QBH262209 QLD262204:QLD262209 QUZ262204:QUZ262209 REV262204:REV262209 ROR262204:ROR262209 RYN262204:RYN262209 SIJ262204:SIJ262209 SSF262204:SSF262209 TCB262204:TCB262209 TLX262204:TLX262209 TVT262204:TVT262209 UFP262204:UFP262209 UPL262204:UPL262209 UZH262204:UZH262209 VJD262204:VJD262209 VSZ262204:VSZ262209 WCV262204:WCV262209 WMR262204:WMR262209 WWN262204:WWN262209 AF327740:AF327745 KB327740:KB327745 TX327740:TX327745 ADT327740:ADT327745 ANP327740:ANP327745 AXL327740:AXL327745 BHH327740:BHH327745 BRD327740:BRD327745 CAZ327740:CAZ327745 CKV327740:CKV327745 CUR327740:CUR327745 DEN327740:DEN327745 DOJ327740:DOJ327745 DYF327740:DYF327745 EIB327740:EIB327745 ERX327740:ERX327745 FBT327740:FBT327745 FLP327740:FLP327745 FVL327740:FVL327745 GFH327740:GFH327745 GPD327740:GPD327745 GYZ327740:GYZ327745 HIV327740:HIV327745 HSR327740:HSR327745 ICN327740:ICN327745 IMJ327740:IMJ327745 IWF327740:IWF327745 JGB327740:JGB327745 JPX327740:JPX327745 JZT327740:JZT327745 KJP327740:KJP327745 KTL327740:KTL327745 LDH327740:LDH327745 LND327740:LND327745 LWZ327740:LWZ327745 MGV327740:MGV327745 MQR327740:MQR327745 NAN327740:NAN327745 NKJ327740:NKJ327745 NUF327740:NUF327745 OEB327740:OEB327745 ONX327740:ONX327745 OXT327740:OXT327745 PHP327740:PHP327745 PRL327740:PRL327745 QBH327740:QBH327745 QLD327740:QLD327745 QUZ327740:QUZ327745 REV327740:REV327745 ROR327740:ROR327745 RYN327740:RYN327745 SIJ327740:SIJ327745 SSF327740:SSF327745 TCB327740:TCB327745 TLX327740:TLX327745 TVT327740:TVT327745 UFP327740:UFP327745 UPL327740:UPL327745 UZH327740:UZH327745 VJD327740:VJD327745 VSZ327740:VSZ327745 WCV327740:WCV327745 WMR327740:WMR327745 WWN327740:WWN327745 AF393276:AF393281 KB393276:KB393281 TX393276:TX393281 ADT393276:ADT393281 ANP393276:ANP393281 AXL393276:AXL393281 BHH393276:BHH393281 BRD393276:BRD393281 CAZ393276:CAZ393281 CKV393276:CKV393281 CUR393276:CUR393281 DEN393276:DEN393281 DOJ393276:DOJ393281 DYF393276:DYF393281 EIB393276:EIB393281 ERX393276:ERX393281 FBT393276:FBT393281 FLP393276:FLP393281 FVL393276:FVL393281 GFH393276:GFH393281 GPD393276:GPD393281 GYZ393276:GYZ393281 HIV393276:HIV393281 HSR393276:HSR393281 ICN393276:ICN393281 IMJ393276:IMJ393281 IWF393276:IWF393281 JGB393276:JGB393281 JPX393276:JPX393281 JZT393276:JZT393281 KJP393276:KJP393281 KTL393276:KTL393281 LDH393276:LDH393281 LND393276:LND393281 LWZ393276:LWZ393281 MGV393276:MGV393281 MQR393276:MQR393281 NAN393276:NAN393281 NKJ393276:NKJ393281 NUF393276:NUF393281 OEB393276:OEB393281 ONX393276:ONX393281 OXT393276:OXT393281 PHP393276:PHP393281 PRL393276:PRL393281 QBH393276:QBH393281 QLD393276:QLD393281 QUZ393276:QUZ393281 REV393276:REV393281 ROR393276:ROR393281 RYN393276:RYN393281 SIJ393276:SIJ393281 SSF393276:SSF393281 TCB393276:TCB393281 TLX393276:TLX393281 TVT393276:TVT393281 UFP393276:UFP393281 UPL393276:UPL393281 UZH393276:UZH393281 VJD393276:VJD393281 VSZ393276:VSZ393281 WCV393276:WCV393281 WMR393276:WMR393281 WWN393276:WWN393281 AF458812:AF458817 KB458812:KB458817 TX458812:TX458817 ADT458812:ADT458817 ANP458812:ANP458817 AXL458812:AXL458817 BHH458812:BHH458817 BRD458812:BRD458817 CAZ458812:CAZ458817 CKV458812:CKV458817 CUR458812:CUR458817 DEN458812:DEN458817 DOJ458812:DOJ458817 DYF458812:DYF458817 EIB458812:EIB458817 ERX458812:ERX458817 FBT458812:FBT458817 FLP458812:FLP458817 FVL458812:FVL458817 GFH458812:GFH458817 GPD458812:GPD458817 GYZ458812:GYZ458817 HIV458812:HIV458817 HSR458812:HSR458817 ICN458812:ICN458817 IMJ458812:IMJ458817 IWF458812:IWF458817 JGB458812:JGB458817 JPX458812:JPX458817 JZT458812:JZT458817 KJP458812:KJP458817 KTL458812:KTL458817 LDH458812:LDH458817 LND458812:LND458817 LWZ458812:LWZ458817 MGV458812:MGV458817 MQR458812:MQR458817 NAN458812:NAN458817 NKJ458812:NKJ458817 NUF458812:NUF458817 OEB458812:OEB458817 ONX458812:ONX458817 OXT458812:OXT458817 PHP458812:PHP458817 PRL458812:PRL458817 QBH458812:QBH458817 QLD458812:QLD458817 QUZ458812:QUZ458817 REV458812:REV458817 ROR458812:ROR458817 RYN458812:RYN458817 SIJ458812:SIJ458817 SSF458812:SSF458817 TCB458812:TCB458817 TLX458812:TLX458817 TVT458812:TVT458817 UFP458812:UFP458817 UPL458812:UPL458817 UZH458812:UZH458817 VJD458812:VJD458817 VSZ458812:VSZ458817 WCV458812:WCV458817 WMR458812:WMR458817 WWN458812:WWN458817 AF524348:AF524353 KB524348:KB524353 TX524348:TX524353 ADT524348:ADT524353 ANP524348:ANP524353 AXL524348:AXL524353 BHH524348:BHH524353 BRD524348:BRD524353 CAZ524348:CAZ524353 CKV524348:CKV524353 CUR524348:CUR524353 DEN524348:DEN524353 DOJ524348:DOJ524353 DYF524348:DYF524353 EIB524348:EIB524353 ERX524348:ERX524353 FBT524348:FBT524353 FLP524348:FLP524353 FVL524348:FVL524353 GFH524348:GFH524353 GPD524348:GPD524353 GYZ524348:GYZ524353 HIV524348:HIV524353 HSR524348:HSR524353 ICN524348:ICN524353 IMJ524348:IMJ524353 IWF524348:IWF524353 JGB524348:JGB524353 JPX524348:JPX524353 JZT524348:JZT524353 KJP524348:KJP524353 KTL524348:KTL524353 LDH524348:LDH524353 LND524348:LND524353 LWZ524348:LWZ524353 MGV524348:MGV524353 MQR524348:MQR524353 NAN524348:NAN524353 NKJ524348:NKJ524353 NUF524348:NUF524353 OEB524348:OEB524353 ONX524348:ONX524353 OXT524348:OXT524353 PHP524348:PHP524353 PRL524348:PRL524353 QBH524348:QBH524353 QLD524348:QLD524353 QUZ524348:QUZ524353 REV524348:REV524353 ROR524348:ROR524353 RYN524348:RYN524353 SIJ524348:SIJ524353 SSF524348:SSF524353 TCB524348:TCB524353 TLX524348:TLX524353 TVT524348:TVT524353 UFP524348:UFP524353 UPL524348:UPL524353 UZH524348:UZH524353 VJD524348:VJD524353 VSZ524348:VSZ524353 WCV524348:WCV524353 WMR524348:WMR524353 WWN524348:WWN524353 AF589884:AF589889 KB589884:KB589889 TX589884:TX589889 ADT589884:ADT589889 ANP589884:ANP589889 AXL589884:AXL589889 BHH589884:BHH589889 BRD589884:BRD589889 CAZ589884:CAZ589889 CKV589884:CKV589889 CUR589884:CUR589889 DEN589884:DEN589889 DOJ589884:DOJ589889 DYF589884:DYF589889 EIB589884:EIB589889 ERX589884:ERX589889 FBT589884:FBT589889 FLP589884:FLP589889 FVL589884:FVL589889 GFH589884:GFH589889 GPD589884:GPD589889 GYZ589884:GYZ589889 HIV589884:HIV589889 HSR589884:HSR589889 ICN589884:ICN589889 IMJ589884:IMJ589889 IWF589884:IWF589889 JGB589884:JGB589889 JPX589884:JPX589889 JZT589884:JZT589889 KJP589884:KJP589889 KTL589884:KTL589889 LDH589884:LDH589889 LND589884:LND589889 LWZ589884:LWZ589889 MGV589884:MGV589889 MQR589884:MQR589889 NAN589884:NAN589889 NKJ589884:NKJ589889 NUF589884:NUF589889 OEB589884:OEB589889 ONX589884:ONX589889 OXT589884:OXT589889 PHP589884:PHP589889 PRL589884:PRL589889 QBH589884:QBH589889 QLD589884:QLD589889 QUZ589884:QUZ589889 REV589884:REV589889 ROR589884:ROR589889 RYN589884:RYN589889 SIJ589884:SIJ589889 SSF589884:SSF589889 TCB589884:TCB589889 TLX589884:TLX589889 TVT589884:TVT589889 UFP589884:UFP589889 UPL589884:UPL589889 UZH589884:UZH589889 VJD589884:VJD589889 VSZ589884:VSZ589889 WCV589884:WCV589889 WMR589884:WMR589889 WWN589884:WWN589889 AF655420:AF655425 KB655420:KB655425 TX655420:TX655425 ADT655420:ADT655425 ANP655420:ANP655425 AXL655420:AXL655425 BHH655420:BHH655425 BRD655420:BRD655425 CAZ655420:CAZ655425 CKV655420:CKV655425 CUR655420:CUR655425 DEN655420:DEN655425 DOJ655420:DOJ655425 DYF655420:DYF655425 EIB655420:EIB655425 ERX655420:ERX655425 FBT655420:FBT655425 FLP655420:FLP655425 FVL655420:FVL655425 GFH655420:GFH655425 GPD655420:GPD655425 GYZ655420:GYZ655425 HIV655420:HIV655425 HSR655420:HSR655425 ICN655420:ICN655425 IMJ655420:IMJ655425 IWF655420:IWF655425 JGB655420:JGB655425 JPX655420:JPX655425 JZT655420:JZT655425 KJP655420:KJP655425 KTL655420:KTL655425 LDH655420:LDH655425 LND655420:LND655425 LWZ655420:LWZ655425 MGV655420:MGV655425 MQR655420:MQR655425 NAN655420:NAN655425 NKJ655420:NKJ655425 NUF655420:NUF655425 OEB655420:OEB655425 ONX655420:ONX655425 OXT655420:OXT655425 PHP655420:PHP655425 PRL655420:PRL655425 QBH655420:QBH655425 QLD655420:QLD655425 QUZ655420:QUZ655425 REV655420:REV655425 ROR655420:ROR655425 RYN655420:RYN655425 SIJ655420:SIJ655425 SSF655420:SSF655425 TCB655420:TCB655425 TLX655420:TLX655425 TVT655420:TVT655425 UFP655420:UFP655425 UPL655420:UPL655425 UZH655420:UZH655425 VJD655420:VJD655425 VSZ655420:VSZ655425 WCV655420:WCV655425 WMR655420:WMR655425 WWN655420:WWN655425 AF720956:AF720961 KB720956:KB720961 TX720956:TX720961 ADT720956:ADT720961 ANP720956:ANP720961 AXL720956:AXL720961 BHH720956:BHH720961 BRD720956:BRD720961 CAZ720956:CAZ720961 CKV720956:CKV720961 CUR720956:CUR720961 DEN720956:DEN720961 DOJ720956:DOJ720961 DYF720956:DYF720961 EIB720956:EIB720961 ERX720956:ERX720961 FBT720956:FBT720961 FLP720956:FLP720961 FVL720956:FVL720961 GFH720956:GFH720961 GPD720956:GPD720961 GYZ720956:GYZ720961 HIV720956:HIV720961 HSR720956:HSR720961 ICN720956:ICN720961 IMJ720956:IMJ720961 IWF720956:IWF720961 JGB720956:JGB720961 JPX720956:JPX720961 JZT720956:JZT720961 KJP720956:KJP720961 KTL720956:KTL720961 LDH720956:LDH720961 LND720956:LND720961 LWZ720956:LWZ720961 MGV720956:MGV720961 MQR720956:MQR720961 NAN720956:NAN720961 NKJ720956:NKJ720961 NUF720956:NUF720961 OEB720956:OEB720961 ONX720956:ONX720961 OXT720956:OXT720961 PHP720956:PHP720961 PRL720956:PRL720961 QBH720956:QBH720961 QLD720956:QLD720961 QUZ720956:QUZ720961 REV720956:REV720961 ROR720956:ROR720961 RYN720956:RYN720961 SIJ720956:SIJ720961 SSF720956:SSF720961 TCB720956:TCB720961 TLX720956:TLX720961 TVT720956:TVT720961 UFP720956:UFP720961 UPL720956:UPL720961 UZH720956:UZH720961 VJD720956:VJD720961 VSZ720956:VSZ720961 WCV720956:WCV720961 WMR720956:WMR720961 WWN720956:WWN720961 AF786492:AF786497 KB786492:KB786497 TX786492:TX786497 ADT786492:ADT786497 ANP786492:ANP786497 AXL786492:AXL786497 BHH786492:BHH786497 BRD786492:BRD786497 CAZ786492:CAZ786497 CKV786492:CKV786497 CUR786492:CUR786497 DEN786492:DEN786497 DOJ786492:DOJ786497 DYF786492:DYF786497 EIB786492:EIB786497 ERX786492:ERX786497 FBT786492:FBT786497 FLP786492:FLP786497 FVL786492:FVL786497 GFH786492:GFH786497 GPD786492:GPD786497 GYZ786492:GYZ786497 HIV786492:HIV786497 HSR786492:HSR786497 ICN786492:ICN786497 IMJ786492:IMJ786497 IWF786492:IWF786497 JGB786492:JGB786497 JPX786492:JPX786497 JZT786492:JZT786497 KJP786492:KJP786497 KTL786492:KTL786497 LDH786492:LDH786497 LND786492:LND786497 LWZ786492:LWZ786497 MGV786492:MGV786497 MQR786492:MQR786497 NAN786492:NAN786497 NKJ786492:NKJ786497 NUF786492:NUF786497 OEB786492:OEB786497 ONX786492:ONX786497 OXT786492:OXT786497 PHP786492:PHP786497 PRL786492:PRL786497 QBH786492:QBH786497 QLD786492:QLD786497 QUZ786492:QUZ786497 REV786492:REV786497 ROR786492:ROR786497 RYN786492:RYN786497 SIJ786492:SIJ786497 SSF786492:SSF786497 TCB786492:TCB786497 TLX786492:TLX786497 TVT786492:TVT786497 UFP786492:UFP786497 UPL786492:UPL786497 UZH786492:UZH786497 VJD786492:VJD786497 VSZ786492:VSZ786497 WCV786492:WCV786497 WMR786492:WMR786497 WWN786492:WWN786497 AF852028:AF852033 KB852028:KB852033 TX852028:TX852033 ADT852028:ADT852033 ANP852028:ANP852033 AXL852028:AXL852033 BHH852028:BHH852033 BRD852028:BRD852033 CAZ852028:CAZ852033 CKV852028:CKV852033 CUR852028:CUR852033 DEN852028:DEN852033 DOJ852028:DOJ852033 DYF852028:DYF852033 EIB852028:EIB852033 ERX852028:ERX852033 FBT852028:FBT852033 FLP852028:FLP852033 FVL852028:FVL852033 GFH852028:GFH852033 GPD852028:GPD852033 GYZ852028:GYZ852033 HIV852028:HIV852033 HSR852028:HSR852033 ICN852028:ICN852033 IMJ852028:IMJ852033 IWF852028:IWF852033 JGB852028:JGB852033 JPX852028:JPX852033 JZT852028:JZT852033 KJP852028:KJP852033 KTL852028:KTL852033 LDH852028:LDH852033 LND852028:LND852033 LWZ852028:LWZ852033 MGV852028:MGV852033 MQR852028:MQR852033 NAN852028:NAN852033 NKJ852028:NKJ852033 NUF852028:NUF852033 OEB852028:OEB852033 ONX852028:ONX852033 OXT852028:OXT852033 PHP852028:PHP852033 PRL852028:PRL852033 QBH852028:QBH852033 QLD852028:QLD852033 QUZ852028:QUZ852033 REV852028:REV852033 ROR852028:ROR852033 RYN852028:RYN852033 SIJ852028:SIJ852033 SSF852028:SSF852033 TCB852028:TCB852033 TLX852028:TLX852033 TVT852028:TVT852033 UFP852028:UFP852033 UPL852028:UPL852033 UZH852028:UZH852033 VJD852028:VJD852033 VSZ852028:VSZ852033 WCV852028:WCV852033 WMR852028:WMR852033 WWN852028:WWN852033 AF917564:AF917569 KB917564:KB917569 TX917564:TX917569 ADT917564:ADT917569 ANP917564:ANP917569 AXL917564:AXL917569 BHH917564:BHH917569 BRD917564:BRD917569 CAZ917564:CAZ917569 CKV917564:CKV917569 CUR917564:CUR917569 DEN917564:DEN917569 DOJ917564:DOJ917569 DYF917564:DYF917569 EIB917564:EIB917569 ERX917564:ERX917569 FBT917564:FBT917569 FLP917564:FLP917569 FVL917564:FVL917569 GFH917564:GFH917569 GPD917564:GPD917569 GYZ917564:GYZ917569 HIV917564:HIV917569 HSR917564:HSR917569 ICN917564:ICN917569 IMJ917564:IMJ917569 IWF917564:IWF917569 JGB917564:JGB917569 JPX917564:JPX917569 JZT917564:JZT917569 KJP917564:KJP917569 KTL917564:KTL917569 LDH917564:LDH917569 LND917564:LND917569 LWZ917564:LWZ917569 MGV917564:MGV917569 MQR917564:MQR917569 NAN917564:NAN917569 NKJ917564:NKJ917569 NUF917564:NUF917569 OEB917564:OEB917569 ONX917564:ONX917569 OXT917564:OXT917569 PHP917564:PHP917569 PRL917564:PRL917569 QBH917564:QBH917569 QLD917564:QLD917569 QUZ917564:QUZ917569 REV917564:REV917569 ROR917564:ROR917569 RYN917564:RYN917569 SIJ917564:SIJ917569 SSF917564:SSF917569 TCB917564:TCB917569 TLX917564:TLX917569 TVT917564:TVT917569 UFP917564:UFP917569 UPL917564:UPL917569 UZH917564:UZH917569 VJD917564:VJD917569 VSZ917564:VSZ917569 WCV917564:WCV917569 WMR917564:WMR917569 WWN917564:WWN917569 AF983100:AF983105 KB983100:KB983105 TX983100:TX983105 ADT983100:ADT983105 ANP983100:ANP983105 AXL983100:AXL983105 BHH983100:BHH983105 BRD983100:BRD983105 CAZ983100:CAZ983105 CKV983100:CKV983105 CUR983100:CUR983105 DEN983100:DEN983105 DOJ983100:DOJ983105 DYF983100:DYF983105 EIB983100:EIB983105 ERX983100:ERX983105 FBT983100:FBT983105 FLP983100:FLP983105 FVL983100:FVL983105 GFH983100:GFH983105 GPD983100:GPD983105 GYZ983100:GYZ983105 HIV983100:HIV983105 HSR983100:HSR983105 ICN983100:ICN983105 IMJ983100:IMJ983105 IWF983100:IWF983105 JGB983100:JGB983105 JPX983100:JPX983105 JZT983100:JZT983105 KJP983100:KJP983105 KTL983100:KTL983105 LDH983100:LDH983105 LND983100:LND983105 LWZ983100:LWZ983105 MGV983100:MGV983105 MQR983100:MQR983105 NAN983100:NAN983105 NKJ983100:NKJ983105 NUF983100:NUF983105 OEB983100:OEB983105 ONX983100:ONX983105 OXT983100:OXT983105 PHP983100:PHP983105 PRL983100:PRL983105 QBH983100:QBH983105 QLD983100:QLD983105 QUZ983100:QUZ983105 REV983100:REV983105 ROR983100:ROR983105 RYN983100:RYN983105 SIJ983100:SIJ983105 SSF983100:SSF983105 TCB983100:TCB983105 TLX983100:TLX983105 TVT983100:TVT983105 UFP983100:UFP983105 UPL983100:UPL983105 UZH983100:UZH983105 VJD983100:VJD983105 VSZ983100:VSZ983105 WCV983100:WCV983105 WMR983100:WMR983105 WWN983100:WWN983105 AF26:AF27 KB26:KB27 TX26:TX27 ADT26:ADT27 ANP26:ANP27 AXL26:AXL27 BHH26:BHH27 BRD26:BRD27 CAZ26:CAZ27 CKV26:CKV27 CUR26:CUR27 DEN26:DEN27 DOJ26:DOJ27 DYF26:DYF27 EIB26:EIB27 ERX26:ERX27 FBT26:FBT27 FLP26:FLP27 FVL26:FVL27 GFH26:GFH27 GPD26:GPD27 GYZ26:GYZ27 HIV26:HIV27 HSR26:HSR27 ICN26:ICN27 IMJ26:IMJ27 IWF26:IWF27 JGB26:JGB27 JPX26:JPX27 JZT26:JZT27 KJP26:KJP27 KTL26:KTL27 LDH26:LDH27 LND26:LND27 LWZ26:LWZ27 MGV26:MGV27 MQR26:MQR27 NAN26:NAN27 NKJ26:NKJ27 NUF26:NUF27 OEB26:OEB27 ONX26:ONX27 OXT26:OXT27 PHP26:PHP27 PRL26:PRL27 QBH26:QBH27 QLD26:QLD27 QUZ26:QUZ27 REV26:REV27 ROR26:ROR27 RYN26:RYN27 SIJ26:SIJ27 SSF26:SSF27 TCB26:TCB27 TLX26:TLX27 TVT26:TVT27 UFP26:UFP27 UPL26:UPL27 UZH26:UZH27 VJD26:VJD27 VSZ26:VSZ27 WCV26:WCV27 WMR26:WMR27 WWN26:WWN27 AF65560:AF65561 KB65560:KB65561 TX65560:TX65561 ADT65560:ADT65561 ANP65560:ANP65561 AXL65560:AXL65561 BHH65560:BHH65561 BRD65560:BRD65561 CAZ65560:CAZ65561 CKV65560:CKV65561 CUR65560:CUR65561 DEN65560:DEN65561 DOJ65560:DOJ65561 DYF65560:DYF65561 EIB65560:EIB65561 ERX65560:ERX65561 FBT65560:FBT65561 FLP65560:FLP65561 FVL65560:FVL65561 GFH65560:GFH65561 GPD65560:GPD65561 GYZ65560:GYZ65561 HIV65560:HIV65561 HSR65560:HSR65561 ICN65560:ICN65561 IMJ65560:IMJ65561 IWF65560:IWF65561 JGB65560:JGB65561 JPX65560:JPX65561 JZT65560:JZT65561 KJP65560:KJP65561 KTL65560:KTL65561 LDH65560:LDH65561 LND65560:LND65561 LWZ65560:LWZ65561 MGV65560:MGV65561 MQR65560:MQR65561 NAN65560:NAN65561 NKJ65560:NKJ65561 NUF65560:NUF65561 OEB65560:OEB65561 ONX65560:ONX65561 OXT65560:OXT65561 PHP65560:PHP65561 PRL65560:PRL65561 QBH65560:QBH65561 QLD65560:QLD65561 QUZ65560:QUZ65561 REV65560:REV65561 ROR65560:ROR65561 RYN65560:RYN65561 SIJ65560:SIJ65561 SSF65560:SSF65561 TCB65560:TCB65561 TLX65560:TLX65561 TVT65560:TVT65561 UFP65560:UFP65561 UPL65560:UPL65561 UZH65560:UZH65561 VJD65560:VJD65561 VSZ65560:VSZ65561 WCV65560:WCV65561 WMR65560:WMR65561 WWN65560:WWN65561 AF131096:AF131097 KB131096:KB131097 TX131096:TX131097 ADT131096:ADT131097 ANP131096:ANP131097 AXL131096:AXL131097 BHH131096:BHH131097 BRD131096:BRD131097 CAZ131096:CAZ131097 CKV131096:CKV131097 CUR131096:CUR131097 DEN131096:DEN131097 DOJ131096:DOJ131097 DYF131096:DYF131097 EIB131096:EIB131097 ERX131096:ERX131097 FBT131096:FBT131097 FLP131096:FLP131097 FVL131096:FVL131097 GFH131096:GFH131097 GPD131096:GPD131097 GYZ131096:GYZ131097 HIV131096:HIV131097 HSR131096:HSR131097 ICN131096:ICN131097 IMJ131096:IMJ131097 IWF131096:IWF131097 JGB131096:JGB131097 JPX131096:JPX131097 JZT131096:JZT131097 KJP131096:KJP131097 KTL131096:KTL131097 LDH131096:LDH131097 LND131096:LND131097 LWZ131096:LWZ131097 MGV131096:MGV131097 MQR131096:MQR131097 NAN131096:NAN131097 NKJ131096:NKJ131097 NUF131096:NUF131097 OEB131096:OEB131097 ONX131096:ONX131097 OXT131096:OXT131097 PHP131096:PHP131097 PRL131096:PRL131097 QBH131096:QBH131097 QLD131096:QLD131097 QUZ131096:QUZ131097 REV131096:REV131097 ROR131096:ROR131097 RYN131096:RYN131097 SIJ131096:SIJ131097 SSF131096:SSF131097 TCB131096:TCB131097 TLX131096:TLX131097 TVT131096:TVT131097 UFP131096:UFP131097 UPL131096:UPL131097 UZH131096:UZH131097 VJD131096:VJD131097 VSZ131096:VSZ131097 WCV131096:WCV131097 WMR131096:WMR131097 WWN131096:WWN131097 AF196632:AF196633 KB196632:KB196633 TX196632:TX196633 ADT196632:ADT196633 ANP196632:ANP196633 AXL196632:AXL196633 BHH196632:BHH196633 BRD196632:BRD196633 CAZ196632:CAZ196633 CKV196632:CKV196633 CUR196632:CUR196633 DEN196632:DEN196633 DOJ196632:DOJ196633 DYF196632:DYF196633 EIB196632:EIB196633 ERX196632:ERX196633 FBT196632:FBT196633 FLP196632:FLP196633 FVL196632:FVL196633 GFH196632:GFH196633 GPD196632:GPD196633 GYZ196632:GYZ196633 HIV196632:HIV196633 HSR196632:HSR196633 ICN196632:ICN196633 IMJ196632:IMJ196633 IWF196632:IWF196633 JGB196632:JGB196633 JPX196632:JPX196633 JZT196632:JZT196633 KJP196632:KJP196633 KTL196632:KTL196633 LDH196632:LDH196633 LND196632:LND196633 LWZ196632:LWZ196633 MGV196632:MGV196633 MQR196632:MQR196633 NAN196632:NAN196633 NKJ196632:NKJ196633 NUF196632:NUF196633 OEB196632:OEB196633 ONX196632:ONX196633 OXT196632:OXT196633 PHP196632:PHP196633 PRL196632:PRL196633 QBH196632:QBH196633 QLD196632:QLD196633 QUZ196632:QUZ196633 REV196632:REV196633 ROR196632:ROR196633 RYN196632:RYN196633 SIJ196632:SIJ196633 SSF196632:SSF196633 TCB196632:TCB196633 TLX196632:TLX196633 TVT196632:TVT196633 UFP196632:UFP196633 UPL196632:UPL196633 UZH196632:UZH196633 VJD196632:VJD196633 VSZ196632:VSZ196633 WCV196632:WCV196633 WMR196632:WMR196633 WWN196632:WWN196633 AF262168:AF262169 KB262168:KB262169 TX262168:TX262169 ADT262168:ADT262169 ANP262168:ANP262169 AXL262168:AXL262169 BHH262168:BHH262169 BRD262168:BRD262169 CAZ262168:CAZ262169 CKV262168:CKV262169 CUR262168:CUR262169 DEN262168:DEN262169 DOJ262168:DOJ262169 DYF262168:DYF262169 EIB262168:EIB262169 ERX262168:ERX262169 FBT262168:FBT262169 FLP262168:FLP262169 FVL262168:FVL262169 GFH262168:GFH262169 GPD262168:GPD262169 GYZ262168:GYZ262169 HIV262168:HIV262169 HSR262168:HSR262169 ICN262168:ICN262169 IMJ262168:IMJ262169 IWF262168:IWF262169 JGB262168:JGB262169 JPX262168:JPX262169 JZT262168:JZT262169 KJP262168:KJP262169 KTL262168:KTL262169 LDH262168:LDH262169 LND262168:LND262169 LWZ262168:LWZ262169 MGV262168:MGV262169 MQR262168:MQR262169 NAN262168:NAN262169 NKJ262168:NKJ262169 NUF262168:NUF262169 OEB262168:OEB262169 ONX262168:ONX262169 OXT262168:OXT262169 PHP262168:PHP262169 PRL262168:PRL262169 QBH262168:QBH262169 QLD262168:QLD262169 QUZ262168:QUZ262169 REV262168:REV262169 ROR262168:ROR262169 RYN262168:RYN262169 SIJ262168:SIJ262169 SSF262168:SSF262169 TCB262168:TCB262169 TLX262168:TLX262169 TVT262168:TVT262169 UFP262168:UFP262169 UPL262168:UPL262169 UZH262168:UZH262169 VJD262168:VJD262169 VSZ262168:VSZ262169 WCV262168:WCV262169 WMR262168:WMR262169 WWN262168:WWN262169 AF327704:AF327705 KB327704:KB327705 TX327704:TX327705 ADT327704:ADT327705 ANP327704:ANP327705 AXL327704:AXL327705 BHH327704:BHH327705 BRD327704:BRD327705 CAZ327704:CAZ327705 CKV327704:CKV327705 CUR327704:CUR327705 DEN327704:DEN327705 DOJ327704:DOJ327705 DYF327704:DYF327705 EIB327704:EIB327705 ERX327704:ERX327705 FBT327704:FBT327705 FLP327704:FLP327705 FVL327704:FVL327705 GFH327704:GFH327705 GPD327704:GPD327705 GYZ327704:GYZ327705 HIV327704:HIV327705 HSR327704:HSR327705 ICN327704:ICN327705 IMJ327704:IMJ327705 IWF327704:IWF327705 JGB327704:JGB327705 JPX327704:JPX327705 JZT327704:JZT327705 KJP327704:KJP327705 KTL327704:KTL327705 LDH327704:LDH327705 LND327704:LND327705 LWZ327704:LWZ327705 MGV327704:MGV327705 MQR327704:MQR327705 NAN327704:NAN327705 NKJ327704:NKJ327705 NUF327704:NUF327705 OEB327704:OEB327705 ONX327704:ONX327705 OXT327704:OXT327705 PHP327704:PHP327705 PRL327704:PRL327705 QBH327704:QBH327705 QLD327704:QLD327705 QUZ327704:QUZ327705 REV327704:REV327705 ROR327704:ROR327705 RYN327704:RYN327705 SIJ327704:SIJ327705 SSF327704:SSF327705 TCB327704:TCB327705 TLX327704:TLX327705 TVT327704:TVT327705 UFP327704:UFP327705 UPL327704:UPL327705 UZH327704:UZH327705 VJD327704:VJD327705 VSZ327704:VSZ327705 WCV327704:WCV327705 WMR327704:WMR327705 WWN327704:WWN327705 AF393240:AF393241 KB393240:KB393241 TX393240:TX393241 ADT393240:ADT393241 ANP393240:ANP393241 AXL393240:AXL393241 BHH393240:BHH393241 BRD393240:BRD393241 CAZ393240:CAZ393241 CKV393240:CKV393241 CUR393240:CUR393241 DEN393240:DEN393241 DOJ393240:DOJ393241 DYF393240:DYF393241 EIB393240:EIB393241 ERX393240:ERX393241 FBT393240:FBT393241 FLP393240:FLP393241 FVL393240:FVL393241 GFH393240:GFH393241 GPD393240:GPD393241 GYZ393240:GYZ393241 HIV393240:HIV393241 HSR393240:HSR393241 ICN393240:ICN393241 IMJ393240:IMJ393241 IWF393240:IWF393241 JGB393240:JGB393241 JPX393240:JPX393241 JZT393240:JZT393241 KJP393240:KJP393241 KTL393240:KTL393241 LDH393240:LDH393241 LND393240:LND393241 LWZ393240:LWZ393241 MGV393240:MGV393241 MQR393240:MQR393241 NAN393240:NAN393241 NKJ393240:NKJ393241 NUF393240:NUF393241 OEB393240:OEB393241 ONX393240:ONX393241 OXT393240:OXT393241 PHP393240:PHP393241 PRL393240:PRL393241 QBH393240:QBH393241 QLD393240:QLD393241 QUZ393240:QUZ393241 REV393240:REV393241 ROR393240:ROR393241 RYN393240:RYN393241 SIJ393240:SIJ393241 SSF393240:SSF393241 TCB393240:TCB393241 TLX393240:TLX393241 TVT393240:TVT393241 UFP393240:UFP393241 UPL393240:UPL393241 UZH393240:UZH393241 VJD393240:VJD393241 VSZ393240:VSZ393241 WCV393240:WCV393241 WMR393240:WMR393241 WWN393240:WWN393241 AF458776:AF458777 KB458776:KB458777 TX458776:TX458777 ADT458776:ADT458777 ANP458776:ANP458777 AXL458776:AXL458777 BHH458776:BHH458777 BRD458776:BRD458777 CAZ458776:CAZ458777 CKV458776:CKV458777 CUR458776:CUR458777 DEN458776:DEN458777 DOJ458776:DOJ458777 DYF458776:DYF458777 EIB458776:EIB458777 ERX458776:ERX458777 FBT458776:FBT458777 FLP458776:FLP458777 FVL458776:FVL458777 GFH458776:GFH458777 GPD458776:GPD458777 GYZ458776:GYZ458777 HIV458776:HIV458777 HSR458776:HSR458777 ICN458776:ICN458777 IMJ458776:IMJ458777 IWF458776:IWF458777 JGB458776:JGB458777 JPX458776:JPX458777 JZT458776:JZT458777 KJP458776:KJP458777 KTL458776:KTL458777 LDH458776:LDH458777 LND458776:LND458777 LWZ458776:LWZ458777 MGV458776:MGV458777 MQR458776:MQR458777 NAN458776:NAN458777 NKJ458776:NKJ458777 NUF458776:NUF458777 OEB458776:OEB458777 ONX458776:ONX458777 OXT458776:OXT458777 PHP458776:PHP458777 PRL458776:PRL458777 QBH458776:QBH458777 QLD458776:QLD458777 QUZ458776:QUZ458777 REV458776:REV458777 ROR458776:ROR458777 RYN458776:RYN458777 SIJ458776:SIJ458777 SSF458776:SSF458777 TCB458776:TCB458777 TLX458776:TLX458777 TVT458776:TVT458777 UFP458776:UFP458777 UPL458776:UPL458777 UZH458776:UZH458777 VJD458776:VJD458777 VSZ458776:VSZ458777 WCV458776:WCV458777 WMR458776:WMR458777 WWN458776:WWN458777 AF524312:AF524313 KB524312:KB524313 TX524312:TX524313 ADT524312:ADT524313 ANP524312:ANP524313 AXL524312:AXL524313 BHH524312:BHH524313 BRD524312:BRD524313 CAZ524312:CAZ524313 CKV524312:CKV524313 CUR524312:CUR524313 DEN524312:DEN524313 DOJ524312:DOJ524313 DYF524312:DYF524313 EIB524312:EIB524313 ERX524312:ERX524313 FBT524312:FBT524313 FLP524312:FLP524313 FVL524312:FVL524313 GFH524312:GFH524313 GPD524312:GPD524313 GYZ524312:GYZ524313 HIV524312:HIV524313 HSR524312:HSR524313 ICN524312:ICN524313 IMJ524312:IMJ524313 IWF524312:IWF524313 JGB524312:JGB524313 JPX524312:JPX524313 JZT524312:JZT524313 KJP524312:KJP524313 KTL524312:KTL524313 LDH524312:LDH524313 LND524312:LND524313 LWZ524312:LWZ524313 MGV524312:MGV524313 MQR524312:MQR524313 NAN524312:NAN524313 NKJ524312:NKJ524313 NUF524312:NUF524313 OEB524312:OEB524313 ONX524312:ONX524313 OXT524312:OXT524313 PHP524312:PHP524313 PRL524312:PRL524313 QBH524312:QBH524313 QLD524312:QLD524313 QUZ524312:QUZ524313 REV524312:REV524313 ROR524312:ROR524313 RYN524312:RYN524313 SIJ524312:SIJ524313 SSF524312:SSF524313 TCB524312:TCB524313 TLX524312:TLX524313 TVT524312:TVT524313 UFP524312:UFP524313 UPL524312:UPL524313 UZH524312:UZH524313 VJD524312:VJD524313 VSZ524312:VSZ524313 WCV524312:WCV524313 WMR524312:WMR524313 WWN524312:WWN524313 AF589848:AF589849 KB589848:KB589849 TX589848:TX589849 ADT589848:ADT589849 ANP589848:ANP589849 AXL589848:AXL589849 BHH589848:BHH589849 BRD589848:BRD589849 CAZ589848:CAZ589849 CKV589848:CKV589849 CUR589848:CUR589849 DEN589848:DEN589849 DOJ589848:DOJ589849 DYF589848:DYF589849 EIB589848:EIB589849 ERX589848:ERX589849 FBT589848:FBT589849 FLP589848:FLP589849 FVL589848:FVL589849 GFH589848:GFH589849 GPD589848:GPD589849 GYZ589848:GYZ589849 HIV589848:HIV589849 HSR589848:HSR589849 ICN589848:ICN589849 IMJ589848:IMJ589849 IWF589848:IWF589849 JGB589848:JGB589849 JPX589848:JPX589849 JZT589848:JZT589849 KJP589848:KJP589849 KTL589848:KTL589849 LDH589848:LDH589849 LND589848:LND589849 LWZ589848:LWZ589849 MGV589848:MGV589849 MQR589848:MQR589849 NAN589848:NAN589849 NKJ589848:NKJ589849 NUF589848:NUF589849 OEB589848:OEB589849 ONX589848:ONX589849 OXT589848:OXT589849 PHP589848:PHP589849 PRL589848:PRL589849 QBH589848:QBH589849 QLD589848:QLD589849 QUZ589848:QUZ589849 REV589848:REV589849 ROR589848:ROR589849 RYN589848:RYN589849 SIJ589848:SIJ589849 SSF589848:SSF589849 TCB589848:TCB589849 TLX589848:TLX589849 TVT589848:TVT589849 UFP589848:UFP589849 UPL589848:UPL589849 UZH589848:UZH589849 VJD589848:VJD589849 VSZ589848:VSZ589849 WCV589848:WCV589849 WMR589848:WMR589849 WWN589848:WWN589849 AF655384:AF655385 KB655384:KB655385 TX655384:TX655385 ADT655384:ADT655385 ANP655384:ANP655385 AXL655384:AXL655385 BHH655384:BHH655385 BRD655384:BRD655385 CAZ655384:CAZ655385 CKV655384:CKV655385 CUR655384:CUR655385 DEN655384:DEN655385 DOJ655384:DOJ655385 DYF655384:DYF655385 EIB655384:EIB655385 ERX655384:ERX655385 FBT655384:FBT655385 FLP655384:FLP655385 FVL655384:FVL655385 GFH655384:GFH655385 GPD655384:GPD655385 GYZ655384:GYZ655385 HIV655384:HIV655385 HSR655384:HSR655385 ICN655384:ICN655385 IMJ655384:IMJ655385 IWF655384:IWF655385 JGB655384:JGB655385 JPX655384:JPX655385 JZT655384:JZT655385 KJP655384:KJP655385 KTL655384:KTL655385 LDH655384:LDH655385 LND655384:LND655385 LWZ655384:LWZ655385 MGV655384:MGV655385 MQR655384:MQR655385 NAN655384:NAN655385 NKJ655384:NKJ655385 NUF655384:NUF655385 OEB655384:OEB655385 ONX655384:ONX655385 OXT655384:OXT655385 PHP655384:PHP655385 PRL655384:PRL655385 QBH655384:QBH655385 QLD655384:QLD655385 QUZ655384:QUZ655385 REV655384:REV655385 ROR655384:ROR655385 RYN655384:RYN655385 SIJ655384:SIJ655385 SSF655384:SSF655385 TCB655384:TCB655385 TLX655384:TLX655385 TVT655384:TVT655385 UFP655384:UFP655385 UPL655384:UPL655385 UZH655384:UZH655385 VJD655384:VJD655385 VSZ655384:VSZ655385 WCV655384:WCV655385 WMR655384:WMR655385 WWN655384:WWN655385 AF720920:AF720921 KB720920:KB720921 TX720920:TX720921 ADT720920:ADT720921 ANP720920:ANP720921 AXL720920:AXL720921 BHH720920:BHH720921 BRD720920:BRD720921 CAZ720920:CAZ720921 CKV720920:CKV720921 CUR720920:CUR720921 DEN720920:DEN720921 DOJ720920:DOJ720921 DYF720920:DYF720921 EIB720920:EIB720921 ERX720920:ERX720921 FBT720920:FBT720921 FLP720920:FLP720921 FVL720920:FVL720921 GFH720920:GFH720921 GPD720920:GPD720921 GYZ720920:GYZ720921 HIV720920:HIV720921 HSR720920:HSR720921 ICN720920:ICN720921 IMJ720920:IMJ720921 IWF720920:IWF720921 JGB720920:JGB720921 JPX720920:JPX720921 JZT720920:JZT720921 KJP720920:KJP720921 KTL720920:KTL720921 LDH720920:LDH720921 LND720920:LND720921 LWZ720920:LWZ720921 MGV720920:MGV720921 MQR720920:MQR720921 NAN720920:NAN720921 NKJ720920:NKJ720921 NUF720920:NUF720921 OEB720920:OEB720921 ONX720920:ONX720921 OXT720920:OXT720921 PHP720920:PHP720921 PRL720920:PRL720921 QBH720920:QBH720921 QLD720920:QLD720921 QUZ720920:QUZ720921 REV720920:REV720921 ROR720920:ROR720921 RYN720920:RYN720921 SIJ720920:SIJ720921 SSF720920:SSF720921 TCB720920:TCB720921 TLX720920:TLX720921 TVT720920:TVT720921 UFP720920:UFP720921 UPL720920:UPL720921 UZH720920:UZH720921 VJD720920:VJD720921 VSZ720920:VSZ720921 WCV720920:WCV720921 WMR720920:WMR720921 WWN720920:WWN720921 AF786456:AF786457 KB786456:KB786457 TX786456:TX786457 ADT786456:ADT786457 ANP786456:ANP786457 AXL786456:AXL786457 BHH786456:BHH786457 BRD786456:BRD786457 CAZ786456:CAZ786457 CKV786456:CKV786457 CUR786456:CUR786457 DEN786456:DEN786457 DOJ786456:DOJ786457 DYF786456:DYF786457 EIB786456:EIB786457 ERX786456:ERX786457 FBT786456:FBT786457 FLP786456:FLP786457 FVL786456:FVL786457 GFH786456:GFH786457 GPD786456:GPD786457 GYZ786456:GYZ786457 HIV786456:HIV786457 HSR786456:HSR786457 ICN786456:ICN786457 IMJ786456:IMJ786457 IWF786456:IWF786457 JGB786456:JGB786457 JPX786456:JPX786457 JZT786456:JZT786457 KJP786456:KJP786457 KTL786456:KTL786457 LDH786456:LDH786457 LND786456:LND786457 LWZ786456:LWZ786457 MGV786456:MGV786457 MQR786456:MQR786457 NAN786456:NAN786457 NKJ786456:NKJ786457 NUF786456:NUF786457 OEB786456:OEB786457 ONX786456:ONX786457 OXT786456:OXT786457 PHP786456:PHP786457 PRL786456:PRL786457 QBH786456:QBH786457 QLD786456:QLD786457 QUZ786456:QUZ786457 REV786456:REV786457 ROR786456:ROR786457 RYN786456:RYN786457 SIJ786456:SIJ786457 SSF786456:SSF786457 TCB786456:TCB786457 TLX786456:TLX786457 TVT786456:TVT786457 UFP786456:UFP786457 UPL786456:UPL786457 UZH786456:UZH786457 VJD786456:VJD786457 VSZ786456:VSZ786457 WCV786456:WCV786457 WMR786456:WMR786457 WWN786456:WWN786457 AF851992:AF851993 KB851992:KB851993 TX851992:TX851993 ADT851992:ADT851993 ANP851992:ANP851993 AXL851992:AXL851993 BHH851992:BHH851993 BRD851992:BRD851993 CAZ851992:CAZ851993 CKV851992:CKV851993 CUR851992:CUR851993 DEN851992:DEN851993 DOJ851992:DOJ851993 DYF851992:DYF851993 EIB851992:EIB851993 ERX851992:ERX851993 FBT851992:FBT851993 FLP851992:FLP851993 FVL851992:FVL851993 GFH851992:GFH851993 GPD851992:GPD851993 GYZ851992:GYZ851993 HIV851992:HIV851993 HSR851992:HSR851993 ICN851992:ICN851993 IMJ851992:IMJ851993 IWF851992:IWF851993 JGB851992:JGB851993 JPX851992:JPX851993 JZT851992:JZT851993 KJP851992:KJP851993 KTL851992:KTL851993 LDH851992:LDH851993 LND851992:LND851993 LWZ851992:LWZ851993 MGV851992:MGV851993 MQR851992:MQR851993 NAN851992:NAN851993 NKJ851992:NKJ851993 NUF851992:NUF851993 OEB851992:OEB851993 ONX851992:ONX851993 OXT851992:OXT851993 PHP851992:PHP851993 PRL851992:PRL851993 QBH851992:QBH851993 QLD851992:QLD851993 QUZ851992:QUZ851993 REV851992:REV851993 ROR851992:ROR851993 RYN851992:RYN851993 SIJ851992:SIJ851993 SSF851992:SSF851993 TCB851992:TCB851993 TLX851992:TLX851993 TVT851992:TVT851993 UFP851992:UFP851993 UPL851992:UPL851993 UZH851992:UZH851993 VJD851992:VJD851993 VSZ851992:VSZ851993 WCV851992:WCV851993 WMR851992:WMR851993 WWN851992:WWN851993 AF917528:AF917529 KB917528:KB917529 TX917528:TX917529 ADT917528:ADT917529 ANP917528:ANP917529 AXL917528:AXL917529 BHH917528:BHH917529 BRD917528:BRD917529 CAZ917528:CAZ917529 CKV917528:CKV917529 CUR917528:CUR917529 DEN917528:DEN917529 DOJ917528:DOJ917529 DYF917528:DYF917529 EIB917528:EIB917529 ERX917528:ERX917529 FBT917528:FBT917529 FLP917528:FLP917529 FVL917528:FVL917529 GFH917528:GFH917529 GPD917528:GPD917529 GYZ917528:GYZ917529 HIV917528:HIV917529 HSR917528:HSR917529 ICN917528:ICN917529 IMJ917528:IMJ917529 IWF917528:IWF917529 JGB917528:JGB917529 JPX917528:JPX917529 JZT917528:JZT917529 KJP917528:KJP917529 KTL917528:KTL917529 LDH917528:LDH917529 LND917528:LND917529 LWZ917528:LWZ917529 MGV917528:MGV917529 MQR917528:MQR917529 NAN917528:NAN917529 NKJ917528:NKJ917529 NUF917528:NUF917529 OEB917528:OEB917529 ONX917528:ONX917529 OXT917528:OXT917529 PHP917528:PHP917529 PRL917528:PRL917529 QBH917528:QBH917529 QLD917528:QLD917529 QUZ917528:QUZ917529 REV917528:REV917529 ROR917528:ROR917529 RYN917528:RYN917529 SIJ917528:SIJ917529 SSF917528:SSF917529 TCB917528:TCB917529 TLX917528:TLX917529 TVT917528:TVT917529 UFP917528:UFP917529 UPL917528:UPL917529 UZH917528:UZH917529 VJD917528:VJD917529 VSZ917528:VSZ917529 WCV917528:WCV917529 WMR917528:WMR917529 WWN917528:WWN917529 AF983064:AF983065 KB983064:KB983065 TX983064:TX983065 ADT983064:ADT983065 ANP983064:ANP983065 AXL983064:AXL983065 BHH983064:BHH983065 BRD983064:BRD983065 CAZ983064:CAZ983065 CKV983064:CKV983065 CUR983064:CUR983065 DEN983064:DEN983065 DOJ983064:DOJ983065 DYF983064:DYF983065 EIB983064:EIB983065 ERX983064:ERX983065 FBT983064:FBT983065 FLP983064:FLP983065 FVL983064:FVL983065 GFH983064:GFH983065 GPD983064:GPD983065 GYZ983064:GYZ983065 HIV983064:HIV983065 HSR983064:HSR983065 ICN983064:ICN983065 IMJ983064:IMJ983065 IWF983064:IWF983065 JGB983064:JGB983065 JPX983064:JPX983065 JZT983064:JZT983065 KJP983064:KJP983065 KTL983064:KTL983065 LDH983064:LDH983065 LND983064:LND983065 LWZ983064:LWZ983065 MGV983064:MGV983065 MQR983064:MQR983065 NAN983064:NAN983065 NKJ983064:NKJ983065 NUF983064:NUF983065 OEB983064:OEB983065 ONX983064:ONX983065 OXT983064:OXT983065 PHP983064:PHP983065 PRL983064:PRL983065 QBH983064:QBH983065 QLD983064:QLD983065 QUZ983064:QUZ983065 REV983064:REV983065 ROR983064:ROR983065 RYN983064:RYN983065 SIJ983064:SIJ983065 SSF983064:SSF983065 TCB983064:TCB983065 TLX983064:TLX983065 TVT983064:TVT983065 UFP983064:UFP983065 UPL983064:UPL983065 UZH983064:UZH983065 VJD983064:VJD983065 VSZ983064:VSZ983065 WCV983064:WCV983065 WMR983064:WMR983065 WWN983064:WWN983065 AD41 JZ41 TV41 ADR41 ANN41 AXJ41 BHF41 BRB41 CAX41 CKT41 CUP41 DEL41 DOH41 DYD41 EHZ41 ERV41 FBR41 FLN41 FVJ41 GFF41 GPB41 GYX41 HIT41 HSP41 ICL41 IMH41 IWD41 JFZ41 JPV41 JZR41 KJN41 KTJ41 LDF41 LNB41 LWX41 MGT41 MQP41 NAL41 NKH41 NUD41 ODZ41 ONV41 OXR41 PHN41 PRJ41 QBF41 QLB41 QUX41 RET41 ROP41 RYL41 SIH41 SSD41 TBZ41 TLV41 TVR41 UFN41 UPJ41 UZF41 VJB41 VSX41 WCT41 WMP41 WWL41 AD65575 JZ65575 TV65575 ADR65575 ANN65575 AXJ65575 BHF65575 BRB65575 CAX65575 CKT65575 CUP65575 DEL65575 DOH65575 DYD65575 EHZ65575 ERV65575 FBR65575 FLN65575 FVJ65575 GFF65575 GPB65575 GYX65575 HIT65575 HSP65575 ICL65575 IMH65575 IWD65575 JFZ65575 JPV65575 JZR65575 KJN65575 KTJ65575 LDF65575 LNB65575 LWX65575 MGT65575 MQP65575 NAL65575 NKH65575 NUD65575 ODZ65575 ONV65575 OXR65575 PHN65575 PRJ65575 QBF65575 QLB65575 QUX65575 RET65575 ROP65575 RYL65575 SIH65575 SSD65575 TBZ65575 TLV65575 TVR65575 UFN65575 UPJ65575 UZF65575 VJB65575 VSX65575 WCT65575 WMP65575 WWL65575 AD131111 JZ131111 TV131111 ADR131111 ANN131111 AXJ131111 BHF131111 BRB131111 CAX131111 CKT131111 CUP131111 DEL131111 DOH131111 DYD131111 EHZ131111 ERV131111 FBR131111 FLN131111 FVJ131111 GFF131111 GPB131111 GYX131111 HIT131111 HSP131111 ICL131111 IMH131111 IWD131111 JFZ131111 JPV131111 JZR131111 KJN131111 KTJ131111 LDF131111 LNB131111 LWX131111 MGT131111 MQP131111 NAL131111 NKH131111 NUD131111 ODZ131111 ONV131111 OXR131111 PHN131111 PRJ131111 QBF131111 QLB131111 QUX131111 RET131111 ROP131111 RYL131111 SIH131111 SSD131111 TBZ131111 TLV131111 TVR131111 UFN131111 UPJ131111 UZF131111 VJB131111 VSX131111 WCT131111 WMP131111 WWL131111 AD196647 JZ196647 TV196647 ADR196647 ANN196647 AXJ196647 BHF196647 BRB196647 CAX196647 CKT196647 CUP196647 DEL196647 DOH196647 DYD196647 EHZ196647 ERV196647 FBR196647 FLN196647 FVJ196647 GFF196647 GPB196647 GYX196647 HIT196647 HSP196647 ICL196647 IMH196647 IWD196647 JFZ196647 JPV196647 JZR196647 KJN196647 KTJ196647 LDF196647 LNB196647 LWX196647 MGT196647 MQP196647 NAL196647 NKH196647 NUD196647 ODZ196647 ONV196647 OXR196647 PHN196647 PRJ196647 QBF196647 QLB196647 QUX196647 RET196647 ROP196647 RYL196647 SIH196647 SSD196647 TBZ196647 TLV196647 TVR196647 UFN196647 UPJ196647 UZF196647 VJB196647 VSX196647 WCT196647 WMP196647 WWL196647 AD262183 JZ262183 TV262183 ADR262183 ANN262183 AXJ262183 BHF262183 BRB262183 CAX262183 CKT262183 CUP262183 DEL262183 DOH262183 DYD262183 EHZ262183 ERV262183 FBR262183 FLN262183 FVJ262183 GFF262183 GPB262183 GYX262183 HIT262183 HSP262183 ICL262183 IMH262183 IWD262183 JFZ262183 JPV262183 JZR262183 KJN262183 KTJ262183 LDF262183 LNB262183 LWX262183 MGT262183 MQP262183 NAL262183 NKH262183 NUD262183 ODZ262183 ONV262183 OXR262183 PHN262183 PRJ262183 QBF262183 QLB262183 QUX262183 RET262183 ROP262183 RYL262183 SIH262183 SSD262183 TBZ262183 TLV262183 TVR262183 UFN262183 UPJ262183 UZF262183 VJB262183 VSX262183 WCT262183 WMP262183 WWL262183 AD327719 JZ327719 TV327719 ADR327719 ANN327719 AXJ327719 BHF327719 BRB327719 CAX327719 CKT327719 CUP327719 DEL327719 DOH327719 DYD327719 EHZ327719 ERV327719 FBR327719 FLN327719 FVJ327719 GFF327719 GPB327719 GYX327719 HIT327719 HSP327719 ICL327719 IMH327719 IWD327719 JFZ327719 JPV327719 JZR327719 KJN327719 KTJ327719 LDF327719 LNB327719 LWX327719 MGT327719 MQP327719 NAL327719 NKH327719 NUD327719 ODZ327719 ONV327719 OXR327719 PHN327719 PRJ327719 QBF327719 QLB327719 QUX327719 RET327719 ROP327719 RYL327719 SIH327719 SSD327719 TBZ327719 TLV327719 TVR327719 UFN327719 UPJ327719 UZF327719 VJB327719 VSX327719 WCT327719 WMP327719 WWL327719 AD393255 JZ393255 TV393255 ADR393255 ANN393255 AXJ393255 BHF393255 BRB393255 CAX393255 CKT393255 CUP393255 DEL393255 DOH393255 DYD393255 EHZ393255 ERV393255 FBR393255 FLN393255 FVJ393255 GFF393255 GPB393255 GYX393255 HIT393255 HSP393255 ICL393255 IMH393255 IWD393255 JFZ393255 JPV393255 JZR393255 KJN393255 KTJ393255 LDF393255 LNB393255 LWX393255 MGT393255 MQP393255 NAL393255 NKH393255 NUD393255 ODZ393255 ONV393255 OXR393255 PHN393255 PRJ393255 QBF393255 QLB393255 QUX393255 RET393255 ROP393255 RYL393255 SIH393255 SSD393255 TBZ393255 TLV393255 TVR393255 UFN393255 UPJ393255 UZF393255 VJB393255 VSX393255 WCT393255 WMP393255 WWL393255 AD458791 JZ458791 TV458791 ADR458791 ANN458791 AXJ458791 BHF458791 BRB458791 CAX458791 CKT458791 CUP458791 DEL458791 DOH458791 DYD458791 EHZ458791 ERV458791 FBR458791 FLN458791 FVJ458791 GFF458791 GPB458791 GYX458791 HIT458791 HSP458791 ICL458791 IMH458791 IWD458791 JFZ458791 JPV458791 JZR458791 KJN458791 KTJ458791 LDF458791 LNB458791 LWX458791 MGT458791 MQP458791 NAL458791 NKH458791 NUD458791 ODZ458791 ONV458791 OXR458791 PHN458791 PRJ458791 QBF458791 QLB458791 QUX458791 RET458791 ROP458791 RYL458791 SIH458791 SSD458791 TBZ458791 TLV458791 TVR458791 UFN458791 UPJ458791 UZF458791 VJB458791 VSX458791 WCT458791 WMP458791 WWL458791 AD524327 JZ524327 TV524327 ADR524327 ANN524327 AXJ524327 BHF524327 BRB524327 CAX524327 CKT524327 CUP524327 DEL524327 DOH524327 DYD524327 EHZ524327 ERV524327 FBR524327 FLN524327 FVJ524327 GFF524327 GPB524327 GYX524327 HIT524327 HSP524327 ICL524327 IMH524327 IWD524327 JFZ524327 JPV524327 JZR524327 KJN524327 KTJ524327 LDF524327 LNB524327 LWX524327 MGT524327 MQP524327 NAL524327 NKH524327 NUD524327 ODZ524327 ONV524327 OXR524327 PHN524327 PRJ524327 QBF524327 QLB524327 QUX524327 RET524327 ROP524327 RYL524327 SIH524327 SSD524327 TBZ524327 TLV524327 TVR524327 UFN524327 UPJ524327 UZF524327 VJB524327 VSX524327 WCT524327 WMP524327 WWL524327 AD589863 JZ589863 TV589863 ADR589863 ANN589863 AXJ589863 BHF589863 BRB589863 CAX589863 CKT589863 CUP589863 DEL589863 DOH589863 DYD589863 EHZ589863 ERV589863 FBR589863 FLN589863 FVJ589863 GFF589863 GPB589863 GYX589863 HIT589863 HSP589863 ICL589863 IMH589863 IWD589863 JFZ589863 JPV589863 JZR589863 KJN589863 KTJ589863 LDF589863 LNB589863 LWX589863 MGT589863 MQP589863 NAL589863 NKH589863 NUD589863 ODZ589863 ONV589863 OXR589863 PHN589863 PRJ589863 QBF589863 QLB589863 QUX589863 RET589863 ROP589863 RYL589863 SIH589863 SSD589863 TBZ589863 TLV589863 TVR589863 UFN589863 UPJ589863 UZF589863 VJB589863 VSX589863 WCT589863 WMP589863 WWL589863 AD655399 JZ655399 TV655399 ADR655399 ANN655399 AXJ655399 BHF655399 BRB655399 CAX655399 CKT655399 CUP655399 DEL655399 DOH655399 DYD655399 EHZ655399 ERV655399 FBR655399 FLN655399 FVJ655399 GFF655399 GPB655399 GYX655399 HIT655399 HSP655399 ICL655399 IMH655399 IWD655399 JFZ655399 JPV655399 JZR655399 KJN655399 KTJ655399 LDF655399 LNB655399 LWX655399 MGT655399 MQP655399 NAL655399 NKH655399 NUD655399 ODZ655399 ONV655399 OXR655399 PHN655399 PRJ655399 QBF655399 QLB655399 QUX655399 RET655399 ROP655399 RYL655399 SIH655399 SSD655399 TBZ655399 TLV655399 TVR655399 UFN655399 UPJ655399 UZF655399 VJB655399 VSX655399 WCT655399 WMP655399 WWL655399 AD720935 JZ720935 TV720935 ADR720935 ANN720935 AXJ720935 BHF720935 BRB720935 CAX720935 CKT720935 CUP720935 DEL720935 DOH720935 DYD720935 EHZ720935 ERV720935 FBR720935 FLN720935 FVJ720935 GFF720935 GPB720935 GYX720935 HIT720935 HSP720935 ICL720935 IMH720935 IWD720935 JFZ720935 JPV720935 JZR720935 KJN720935 KTJ720935 LDF720935 LNB720935 LWX720935 MGT720935 MQP720935 NAL720935 NKH720935 NUD720935 ODZ720935 ONV720935 OXR720935 PHN720935 PRJ720935 QBF720935 QLB720935 QUX720935 RET720935 ROP720935 RYL720935 SIH720935 SSD720935 TBZ720935 TLV720935 TVR720935 UFN720935 UPJ720935 UZF720935 VJB720935 VSX720935 WCT720935 WMP720935 WWL720935 AD786471 JZ786471 TV786471 ADR786471 ANN786471 AXJ786471 BHF786471 BRB786471 CAX786471 CKT786471 CUP786471 DEL786471 DOH786471 DYD786471 EHZ786471 ERV786471 FBR786471 FLN786471 FVJ786471 GFF786471 GPB786471 GYX786471 HIT786471 HSP786471 ICL786471 IMH786471 IWD786471 JFZ786471 JPV786471 JZR786471 KJN786471 KTJ786471 LDF786471 LNB786471 LWX786471 MGT786471 MQP786471 NAL786471 NKH786471 NUD786471 ODZ786471 ONV786471 OXR786471 PHN786471 PRJ786471 QBF786471 QLB786471 QUX786471 RET786471 ROP786471 RYL786471 SIH786471 SSD786471 TBZ786471 TLV786471 TVR786471 UFN786471 UPJ786471 UZF786471 VJB786471 VSX786471 WCT786471 WMP786471 WWL786471 AD852007 JZ852007 TV852007 ADR852007 ANN852007 AXJ852007 BHF852007 BRB852007 CAX852007 CKT852007 CUP852007 DEL852007 DOH852007 DYD852007 EHZ852007 ERV852007 FBR852007 FLN852007 FVJ852007 GFF852007 GPB852007 GYX852007 HIT852007 HSP852007 ICL852007 IMH852007 IWD852007 JFZ852007 JPV852007 JZR852007 KJN852007 KTJ852007 LDF852007 LNB852007 LWX852007 MGT852007 MQP852007 NAL852007 NKH852007 NUD852007 ODZ852007 ONV852007 OXR852007 PHN852007 PRJ852007 QBF852007 QLB852007 QUX852007 RET852007 ROP852007 RYL852007 SIH852007 SSD852007 TBZ852007 TLV852007 TVR852007 UFN852007 UPJ852007 UZF852007 VJB852007 VSX852007 WCT852007 WMP852007 WWL852007 AD917543 JZ917543 TV917543 ADR917543 ANN917543 AXJ917543 BHF917543 BRB917543 CAX917543 CKT917543 CUP917543 DEL917543 DOH917543 DYD917543 EHZ917543 ERV917543 FBR917543 FLN917543 FVJ917543 GFF917543 GPB917543 GYX917543 HIT917543 HSP917543 ICL917543 IMH917543 IWD917543 JFZ917543 JPV917543 JZR917543 KJN917543 KTJ917543 LDF917543 LNB917543 LWX917543 MGT917543 MQP917543 NAL917543 NKH917543 NUD917543 ODZ917543 ONV917543 OXR917543 PHN917543 PRJ917543 QBF917543 QLB917543 QUX917543 RET917543 ROP917543 RYL917543 SIH917543 SSD917543 TBZ917543 TLV917543 TVR917543 UFN917543 UPJ917543 UZF917543 VJB917543 VSX917543 WCT917543 WMP917543 WWL917543 AD983079 JZ983079 TV983079 ADR983079 ANN983079 AXJ983079 BHF983079 BRB983079 CAX983079 CKT983079 CUP983079 DEL983079 DOH983079 DYD983079 EHZ983079 ERV983079 FBR983079 FLN983079 FVJ983079 GFF983079 GPB983079 GYX983079 HIT983079 HSP983079 ICL983079 IMH983079 IWD983079 JFZ983079 JPV983079 JZR983079 KJN983079 KTJ983079 LDF983079 LNB983079 LWX983079 MGT983079 MQP983079 NAL983079 NKH983079 NUD983079 ODZ983079 ONV983079 OXR983079 PHN983079 PRJ983079 QBF983079 QLB983079 QUX983079 RET983079 ROP983079 RYL983079 SIH983079 SSD983079 TBZ983079 TLV983079 TVR983079 UFN983079 UPJ983079 UZF983079 VJB983079 VSX983079 WCT983079 WMP983079 WWL983079 AF36:AF39 KB36:KB39 TX36:TX39 ADT36:ADT39 ANP36:ANP39 AXL36:AXL39 BHH36:BHH39 BRD36:BRD39 CAZ36:CAZ39 CKV36:CKV39 CUR36:CUR39 DEN36:DEN39 DOJ36:DOJ39 DYF36:DYF39 EIB36:EIB39 ERX36:ERX39 FBT36:FBT39 FLP36:FLP39 FVL36:FVL39 GFH36:GFH39 GPD36:GPD39 GYZ36:GYZ39 HIV36:HIV39 HSR36:HSR39 ICN36:ICN39 IMJ36:IMJ39 IWF36:IWF39 JGB36:JGB39 JPX36:JPX39 JZT36:JZT39 KJP36:KJP39 KTL36:KTL39 LDH36:LDH39 LND36:LND39 LWZ36:LWZ39 MGV36:MGV39 MQR36:MQR39 NAN36:NAN39 NKJ36:NKJ39 NUF36:NUF39 OEB36:OEB39 ONX36:ONX39 OXT36:OXT39 PHP36:PHP39 PRL36:PRL39 QBH36:QBH39 QLD36:QLD39 QUZ36:QUZ39 REV36:REV39 ROR36:ROR39 RYN36:RYN39 SIJ36:SIJ39 SSF36:SSF39 TCB36:TCB39 TLX36:TLX39 TVT36:TVT39 UFP36:UFP39 UPL36:UPL39 UZH36:UZH39 VJD36:VJD39 VSZ36:VSZ39 WCV36:WCV39 WMR36:WMR39 WWN36:WWN39 AF65570:AF65573 KB65570:KB65573 TX65570:TX65573 ADT65570:ADT65573 ANP65570:ANP65573 AXL65570:AXL65573 BHH65570:BHH65573 BRD65570:BRD65573 CAZ65570:CAZ65573 CKV65570:CKV65573 CUR65570:CUR65573 DEN65570:DEN65573 DOJ65570:DOJ65573 DYF65570:DYF65573 EIB65570:EIB65573 ERX65570:ERX65573 FBT65570:FBT65573 FLP65570:FLP65573 FVL65570:FVL65573 GFH65570:GFH65573 GPD65570:GPD65573 GYZ65570:GYZ65573 HIV65570:HIV65573 HSR65570:HSR65573 ICN65570:ICN65573 IMJ65570:IMJ65573 IWF65570:IWF65573 JGB65570:JGB65573 JPX65570:JPX65573 JZT65570:JZT65573 KJP65570:KJP65573 KTL65570:KTL65573 LDH65570:LDH65573 LND65570:LND65573 LWZ65570:LWZ65573 MGV65570:MGV65573 MQR65570:MQR65573 NAN65570:NAN65573 NKJ65570:NKJ65573 NUF65570:NUF65573 OEB65570:OEB65573 ONX65570:ONX65573 OXT65570:OXT65573 PHP65570:PHP65573 PRL65570:PRL65573 QBH65570:QBH65573 QLD65570:QLD65573 QUZ65570:QUZ65573 REV65570:REV65573 ROR65570:ROR65573 RYN65570:RYN65573 SIJ65570:SIJ65573 SSF65570:SSF65573 TCB65570:TCB65573 TLX65570:TLX65573 TVT65570:TVT65573 UFP65570:UFP65573 UPL65570:UPL65573 UZH65570:UZH65573 VJD65570:VJD65573 VSZ65570:VSZ65573 WCV65570:WCV65573 WMR65570:WMR65573 WWN65570:WWN65573 AF131106:AF131109 KB131106:KB131109 TX131106:TX131109 ADT131106:ADT131109 ANP131106:ANP131109 AXL131106:AXL131109 BHH131106:BHH131109 BRD131106:BRD131109 CAZ131106:CAZ131109 CKV131106:CKV131109 CUR131106:CUR131109 DEN131106:DEN131109 DOJ131106:DOJ131109 DYF131106:DYF131109 EIB131106:EIB131109 ERX131106:ERX131109 FBT131106:FBT131109 FLP131106:FLP131109 FVL131106:FVL131109 GFH131106:GFH131109 GPD131106:GPD131109 GYZ131106:GYZ131109 HIV131106:HIV131109 HSR131106:HSR131109 ICN131106:ICN131109 IMJ131106:IMJ131109 IWF131106:IWF131109 JGB131106:JGB131109 JPX131106:JPX131109 JZT131106:JZT131109 KJP131106:KJP131109 KTL131106:KTL131109 LDH131106:LDH131109 LND131106:LND131109 LWZ131106:LWZ131109 MGV131106:MGV131109 MQR131106:MQR131109 NAN131106:NAN131109 NKJ131106:NKJ131109 NUF131106:NUF131109 OEB131106:OEB131109 ONX131106:ONX131109 OXT131106:OXT131109 PHP131106:PHP131109 PRL131106:PRL131109 QBH131106:QBH131109 QLD131106:QLD131109 QUZ131106:QUZ131109 REV131106:REV131109 ROR131106:ROR131109 RYN131106:RYN131109 SIJ131106:SIJ131109 SSF131106:SSF131109 TCB131106:TCB131109 TLX131106:TLX131109 TVT131106:TVT131109 UFP131106:UFP131109 UPL131106:UPL131109 UZH131106:UZH131109 VJD131106:VJD131109 VSZ131106:VSZ131109 WCV131106:WCV131109 WMR131106:WMR131109 WWN131106:WWN131109 AF196642:AF196645 KB196642:KB196645 TX196642:TX196645 ADT196642:ADT196645 ANP196642:ANP196645 AXL196642:AXL196645 BHH196642:BHH196645 BRD196642:BRD196645 CAZ196642:CAZ196645 CKV196642:CKV196645 CUR196642:CUR196645 DEN196642:DEN196645 DOJ196642:DOJ196645 DYF196642:DYF196645 EIB196642:EIB196645 ERX196642:ERX196645 FBT196642:FBT196645 FLP196642:FLP196645 FVL196642:FVL196645 GFH196642:GFH196645 GPD196642:GPD196645 GYZ196642:GYZ196645 HIV196642:HIV196645 HSR196642:HSR196645 ICN196642:ICN196645 IMJ196642:IMJ196645 IWF196642:IWF196645 JGB196642:JGB196645 JPX196642:JPX196645 JZT196642:JZT196645 KJP196642:KJP196645 KTL196642:KTL196645 LDH196642:LDH196645 LND196642:LND196645 LWZ196642:LWZ196645 MGV196642:MGV196645 MQR196642:MQR196645 NAN196642:NAN196645 NKJ196642:NKJ196645 NUF196642:NUF196645 OEB196642:OEB196645 ONX196642:ONX196645 OXT196642:OXT196645 PHP196642:PHP196645 PRL196642:PRL196645 QBH196642:QBH196645 QLD196642:QLD196645 QUZ196642:QUZ196645 REV196642:REV196645 ROR196642:ROR196645 RYN196642:RYN196645 SIJ196642:SIJ196645 SSF196642:SSF196645 TCB196642:TCB196645 TLX196642:TLX196645 TVT196642:TVT196645 UFP196642:UFP196645 UPL196642:UPL196645 UZH196642:UZH196645 VJD196642:VJD196645 VSZ196642:VSZ196645 WCV196642:WCV196645 WMR196642:WMR196645 WWN196642:WWN196645 AF262178:AF262181 KB262178:KB262181 TX262178:TX262181 ADT262178:ADT262181 ANP262178:ANP262181 AXL262178:AXL262181 BHH262178:BHH262181 BRD262178:BRD262181 CAZ262178:CAZ262181 CKV262178:CKV262181 CUR262178:CUR262181 DEN262178:DEN262181 DOJ262178:DOJ262181 DYF262178:DYF262181 EIB262178:EIB262181 ERX262178:ERX262181 FBT262178:FBT262181 FLP262178:FLP262181 FVL262178:FVL262181 GFH262178:GFH262181 GPD262178:GPD262181 GYZ262178:GYZ262181 HIV262178:HIV262181 HSR262178:HSR262181 ICN262178:ICN262181 IMJ262178:IMJ262181 IWF262178:IWF262181 JGB262178:JGB262181 JPX262178:JPX262181 JZT262178:JZT262181 KJP262178:KJP262181 KTL262178:KTL262181 LDH262178:LDH262181 LND262178:LND262181 LWZ262178:LWZ262181 MGV262178:MGV262181 MQR262178:MQR262181 NAN262178:NAN262181 NKJ262178:NKJ262181 NUF262178:NUF262181 OEB262178:OEB262181 ONX262178:ONX262181 OXT262178:OXT262181 PHP262178:PHP262181 PRL262178:PRL262181 QBH262178:QBH262181 QLD262178:QLD262181 QUZ262178:QUZ262181 REV262178:REV262181 ROR262178:ROR262181 RYN262178:RYN262181 SIJ262178:SIJ262181 SSF262178:SSF262181 TCB262178:TCB262181 TLX262178:TLX262181 TVT262178:TVT262181 UFP262178:UFP262181 UPL262178:UPL262181 UZH262178:UZH262181 VJD262178:VJD262181 VSZ262178:VSZ262181 WCV262178:WCV262181 WMR262178:WMR262181 WWN262178:WWN262181 AF327714:AF327717 KB327714:KB327717 TX327714:TX327717 ADT327714:ADT327717 ANP327714:ANP327717 AXL327714:AXL327717 BHH327714:BHH327717 BRD327714:BRD327717 CAZ327714:CAZ327717 CKV327714:CKV327717 CUR327714:CUR327717 DEN327714:DEN327717 DOJ327714:DOJ327717 DYF327714:DYF327717 EIB327714:EIB327717 ERX327714:ERX327717 FBT327714:FBT327717 FLP327714:FLP327717 FVL327714:FVL327717 GFH327714:GFH327717 GPD327714:GPD327717 GYZ327714:GYZ327717 HIV327714:HIV327717 HSR327714:HSR327717 ICN327714:ICN327717 IMJ327714:IMJ327717 IWF327714:IWF327717 JGB327714:JGB327717 JPX327714:JPX327717 JZT327714:JZT327717 KJP327714:KJP327717 KTL327714:KTL327717 LDH327714:LDH327717 LND327714:LND327717 LWZ327714:LWZ327717 MGV327714:MGV327717 MQR327714:MQR327717 NAN327714:NAN327717 NKJ327714:NKJ327717 NUF327714:NUF327717 OEB327714:OEB327717 ONX327714:ONX327717 OXT327714:OXT327717 PHP327714:PHP327717 PRL327714:PRL327717 QBH327714:QBH327717 QLD327714:QLD327717 QUZ327714:QUZ327717 REV327714:REV327717 ROR327714:ROR327717 RYN327714:RYN327717 SIJ327714:SIJ327717 SSF327714:SSF327717 TCB327714:TCB327717 TLX327714:TLX327717 TVT327714:TVT327717 UFP327714:UFP327717 UPL327714:UPL327717 UZH327714:UZH327717 VJD327714:VJD327717 VSZ327714:VSZ327717 WCV327714:WCV327717 WMR327714:WMR327717 WWN327714:WWN327717 AF393250:AF393253 KB393250:KB393253 TX393250:TX393253 ADT393250:ADT393253 ANP393250:ANP393253 AXL393250:AXL393253 BHH393250:BHH393253 BRD393250:BRD393253 CAZ393250:CAZ393253 CKV393250:CKV393253 CUR393250:CUR393253 DEN393250:DEN393253 DOJ393250:DOJ393253 DYF393250:DYF393253 EIB393250:EIB393253 ERX393250:ERX393253 FBT393250:FBT393253 FLP393250:FLP393253 FVL393250:FVL393253 GFH393250:GFH393253 GPD393250:GPD393253 GYZ393250:GYZ393253 HIV393250:HIV393253 HSR393250:HSR393253 ICN393250:ICN393253 IMJ393250:IMJ393253 IWF393250:IWF393253 JGB393250:JGB393253 JPX393250:JPX393253 JZT393250:JZT393253 KJP393250:KJP393253 KTL393250:KTL393253 LDH393250:LDH393253 LND393250:LND393253 LWZ393250:LWZ393253 MGV393250:MGV393253 MQR393250:MQR393253 NAN393250:NAN393253 NKJ393250:NKJ393253 NUF393250:NUF393253 OEB393250:OEB393253 ONX393250:ONX393253 OXT393250:OXT393253 PHP393250:PHP393253 PRL393250:PRL393253 QBH393250:QBH393253 QLD393250:QLD393253 QUZ393250:QUZ393253 REV393250:REV393253 ROR393250:ROR393253 RYN393250:RYN393253 SIJ393250:SIJ393253 SSF393250:SSF393253 TCB393250:TCB393253 TLX393250:TLX393253 TVT393250:TVT393253 UFP393250:UFP393253 UPL393250:UPL393253 UZH393250:UZH393253 VJD393250:VJD393253 VSZ393250:VSZ393253 WCV393250:WCV393253 WMR393250:WMR393253 WWN393250:WWN393253 AF458786:AF458789 KB458786:KB458789 TX458786:TX458789 ADT458786:ADT458789 ANP458786:ANP458789 AXL458786:AXL458789 BHH458786:BHH458789 BRD458786:BRD458789 CAZ458786:CAZ458789 CKV458786:CKV458789 CUR458786:CUR458789 DEN458786:DEN458789 DOJ458786:DOJ458789 DYF458786:DYF458789 EIB458786:EIB458789 ERX458786:ERX458789 FBT458786:FBT458789 FLP458786:FLP458789 FVL458786:FVL458789 GFH458786:GFH458789 GPD458786:GPD458789 GYZ458786:GYZ458789 HIV458786:HIV458789 HSR458786:HSR458789 ICN458786:ICN458789 IMJ458786:IMJ458789 IWF458786:IWF458789 JGB458786:JGB458789 JPX458786:JPX458789 JZT458786:JZT458789 KJP458786:KJP458789 KTL458786:KTL458789 LDH458786:LDH458789 LND458786:LND458789 LWZ458786:LWZ458789 MGV458786:MGV458789 MQR458786:MQR458789 NAN458786:NAN458789 NKJ458786:NKJ458789 NUF458786:NUF458789 OEB458786:OEB458789 ONX458786:ONX458789 OXT458786:OXT458789 PHP458786:PHP458789 PRL458786:PRL458789 QBH458786:QBH458789 QLD458786:QLD458789 QUZ458786:QUZ458789 REV458786:REV458789 ROR458786:ROR458789 RYN458786:RYN458789 SIJ458786:SIJ458789 SSF458786:SSF458789 TCB458786:TCB458789 TLX458786:TLX458789 TVT458786:TVT458789 UFP458786:UFP458789 UPL458786:UPL458789 UZH458786:UZH458789 VJD458786:VJD458789 VSZ458786:VSZ458789 WCV458786:WCV458789 WMR458786:WMR458789 WWN458786:WWN458789 AF524322:AF524325 KB524322:KB524325 TX524322:TX524325 ADT524322:ADT524325 ANP524322:ANP524325 AXL524322:AXL524325 BHH524322:BHH524325 BRD524322:BRD524325 CAZ524322:CAZ524325 CKV524322:CKV524325 CUR524322:CUR524325 DEN524322:DEN524325 DOJ524322:DOJ524325 DYF524322:DYF524325 EIB524322:EIB524325 ERX524322:ERX524325 FBT524322:FBT524325 FLP524322:FLP524325 FVL524322:FVL524325 GFH524322:GFH524325 GPD524322:GPD524325 GYZ524322:GYZ524325 HIV524322:HIV524325 HSR524322:HSR524325 ICN524322:ICN524325 IMJ524322:IMJ524325 IWF524322:IWF524325 JGB524322:JGB524325 JPX524322:JPX524325 JZT524322:JZT524325 KJP524322:KJP524325 KTL524322:KTL524325 LDH524322:LDH524325 LND524322:LND524325 LWZ524322:LWZ524325 MGV524322:MGV524325 MQR524322:MQR524325 NAN524322:NAN524325 NKJ524322:NKJ524325 NUF524322:NUF524325 OEB524322:OEB524325 ONX524322:ONX524325 OXT524322:OXT524325 PHP524322:PHP524325 PRL524322:PRL524325 QBH524322:QBH524325 QLD524322:QLD524325 QUZ524322:QUZ524325 REV524322:REV524325 ROR524322:ROR524325 RYN524322:RYN524325 SIJ524322:SIJ524325 SSF524322:SSF524325 TCB524322:TCB524325 TLX524322:TLX524325 TVT524322:TVT524325 UFP524322:UFP524325 UPL524322:UPL524325 UZH524322:UZH524325 VJD524322:VJD524325 VSZ524322:VSZ524325 WCV524322:WCV524325 WMR524322:WMR524325 WWN524322:WWN524325 AF589858:AF589861 KB589858:KB589861 TX589858:TX589861 ADT589858:ADT589861 ANP589858:ANP589861 AXL589858:AXL589861 BHH589858:BHH589861 BRD589858:BRD589861 CAZ589858:CAZ589861 CKV589858:CKV589861 CUR589858:CUR589861 DEN589858:DEN589861 DOJ589858:DOJ589861 DYF589858:DYF589861 EIB589858:EIB589861 ERX589858:ERX589861 FBT589858:FBT589861 FLP589858:FLP589861 FVL589858:FVL589861 GFH589858:GFH589861 GPD589858:GPD589861 GYZ589858:GYZ589861 HIV589858:HIV589861 HSR589858:HSR589861 ICN589858:ICN589861 IMJ589858:IMJ589861 IWF589858:IWF589861 JGB589858:JGB589861 JPX589858:JPX589861 JZT589858:JZT589861 KJP589858:KJP589861 KTL589858:KTL589861 LDH589858:LDH589861 LND589858:LND589861 LWZ589858:LWZ589861 MGV589858:MGV589861 MQR589858:MQR589861 NAN589858:NAN589861 NKJ589858:NKJ589861 NUF589858:NUF589861 OEB589858:OEB589861 ONX589858:ONX589861 OXT589858:OXT589861 PHP589858:PHP589861 PRL589858:PRL589861 QBH589858:QBH589861 QLD589858:QLD589861 QUZ589858:QUZ589861 REV589858:REV589861 ROR589858:ROR589861 RYN589858:RYN589861 SIJ589858:SIJ589861 SSF589858:SSF589861 TCB589858:TCB589861 TLX589858:TLX589861 TVT589858:TVT589861 UFP589858:UFP589861 UPL589858:UPL589861 UZH589858:UZH589861 VJD589858:VJD589861 VSZ589858:VSZ589861 WCV589858:WCV589861 WMR589858:WMR589861 WWN589858:WWN589861 AF655394:AF655397 KB655394:KB655397 TX655394:TX655397 ADT655394:ADT655397 ANP655394:ANP655397 AXL655394:AXL655397 BHH655394:BHH655397 BRD655394:BRD655397 CAZ655394:CAZ655397 CKV655394:CKV655397 CUR655394:CUR655397 DEN655394:DEN655397 DOJ655394:DOJ655397 DYF655394:DYF655397 EIB655394:EIB655397 ERX655394:ERX655397 FBT655394:FBT655397 FLP655394:FLP655397 FVL655394:FVL655397 GFH655394:GFH655397 GPD655394:GPD655397 GYZ655394:GYZ655397 HIV655394:HIV655397 HSR655394:HSR655397 ICN655394:ICN655397 IMJ655394:IMJ655397 IWF655394:IWF655397 JGB655394:JGB655397 JPX655394:JPX655397 JZT655394:JZT655397 KJP655394:KJP655397 KTL655394:KTL655397 LDH655394:LDH655397 LND655394:LND655397 LWZ655394:LWZ655397 MGV655394:MGV655397 MQR655394:MQR655397 NAN655394:NAN655397 NKJ655394:NKJ655397 NUF655394:NUF655397 OEB655394:OEB655397 ONX655394:ONX655397 OXT655394:OXT655397 PHP655394:PHP655397 PRL655394:PRL655397 QBH655394:QBH655397 QLD655394:QLD655397 QUZ655394:QUZ655397 REV655394:REV655397 ROR655394:ROR655397 RYN655394:RYN655397 SIJ655394:SIJ655397 SSF655394:SSF655397 TCB655394:TCB655397 TLX655394:TLX655397 TVT655394:TVT655397 UFP655394:UFP655397 UPL655394:UPL655397 UZH655394:UZH655397 VJD655394:VJD655397 VSZ655394:VSZ655397 WCV655394:WCV655397 WMR655394:WMR655397 WWN655394:WWN655397 AF720930:AF720933 KB720930:KB720933 TX720930:TX720933 ADT720930:ADT720933 ANP720930:ANP720933 AXL720930:AXL720933 BHH720930:BHH720933 BRD720930:BRD720933 CAZ720930:CAZ720933 CKV720930:CKV720933 CUR720930:CUR720933 DEN720930:DEN720933 DOJ720930:DOJ720933 DYF720930:DYF720933 EIB720930:EIB720933 ERX720930:ERX720933 FBT720930:FBT720933 FLP720930:FLP720933 FVL720930:FVL720933 GFH720930:GFH720933 GPD720930:GPD720933 GYZ720930:GYZ720933 HIV720930:HIV720933 HSR720930:HSR720933 ICN720930:ICN720933 IMJ720930:IMJ720933 IWF720930:IWF720933 JGB720930:JGB720933 JPX720930:JPX720933 JZT720930:JZT720933 KJP720930:KJP720933 KTL720930:KTL720933 LDH720930:LDH720933 LND720930:LND720933 LWZ720930:LWZ720933 MGV720930:MGV720933 MQR720930:MQR720933 NAN720930:NAN720933 NKJ720930:NKJ720933 NUF720930:NUF720933 OEB720930:OEB720933 ONX720930:ONX720933 OXT720930:OXT720933 PHP720930:PHP720933 PRL720930:PRL720933 QBH720930:QBH720933 QLD720930:QLD720933 QUZ720930:QUZ720933 REV720930:REV720933 ROR720930:ROR720933 RYN720930:RYN720933 SIJ720930:SIJ720933 SSF720930:SSF720933 TCB720930:TCB720933 TLX720930:TLX720933 TVT720930:TVT720933 UFP720930:UFP720933 UPL720930:UPL720933 UZH720930:UZH720933 VJD720930:VJD720933 VSZ720930:VSZ720933 WCV720930:WCV720933 WMR720930:WMR720933 WWN720930:WWN720933 AF786466:AF786469 KB786466:KB786469 TX786466:TX786469 ADT786466:ADT786469 ANP786466:ANP786469 AXL786466:AXL786469 BHH786466:BHH786469 BRD786466:BRD786469 CAZ786466:CAZ786469 CKV786466:CKV786469 CUR786466:CUR786469 DEN786466:DEN786469 DOJ786466:DOJ786469 DYF786466:DYF786469 EIB786466:EIB786469 ERX786466:ERX786469 FBT786466:FBT786469 FLP786466:FLP786469 FVL786466:FVL786469 GFH786466:GFH786469 GPD786466:GPD786469 GYZ786466:GYZ786469 HIV786466:HIV786469 HSR786466:HSR786469 ICN786466:ICN786469 IMJ786466:IMJ786469 IWF786466:IWF786469 JGB786466:JGB786469 JPX786466:JPX786469 JZT786466:JZT786469 KJP786466:KJP786469 KTL786466:KTL786469 LDH786466:LDH786469 LND786466:LND786469 LWZ786466:LWZ786469 MGV786466:MGV786469 MQR786466:MQR786469 NAN786466:NAN786469 NKJ786466:NKJ786469 NUF786466:NUF786469 OEB786466:OEB786469 ONX786466:ONX786469 OXT786466:OXT786469 PHP786466:PHP786469 PRL786466:PRL786469 QBH786466:QBH786469 QLD786466:QLD786469 QUZ786466:QUZ786469 REV786466:REV786469 ROR786466:ROR786469 RYN786466:RYN786469 SIJ786466:SIJ786469 SSF786466:SSF786469 TCB786466:TCB786469 TLX786466:TLX786469 TVT786466:TVT786469 UFP786466:UFP786469 UPL786466:UPL786469 UZH786466:UZH786469 VJD786466:VJD786469 VSZ786466:VSZ786469 WCV786466:WCV786469 WMR786466:WMR786469 WWN786466:WWN786469 AF852002:AF852005 KB852002:KB852005 TX852002:TX852005 ADT852002:ADT852005 ANP852002:ANP852005 AXL852002:AXL852005 BHH852002:BHH852005 BRD852002:BRD852005 CAZ852002:CAZ852005 CKV852002:CKV852005 CUR852002:CUR852005 DEN852002:DEN852005 DOJ852002:DOJ852005 DYF852002:DYF852005 EIB852002:EIB852005 ERX852002:ERX852005 FBT852002:FBT852005 FLP852002:FLP852005 FVL852002:FVL852005 GFH852002:GFH852005 GPD852002:GPD852005 GYZ852002:GYZ852005 HIV852002:HIV852005 HSR852002:HSR852005 ICN852002:ICN852005 IMJ852002:IMJ852005 IWF852002:IWF852005 JGB852002:JGB852005 JPX852002:JPX852005 JZT852002:JZT852005 KJP852002:KJP852005 KTL852002:KTL852005 LDH852002:LDH852005 LND852002:LND852005 LWZ852002:LWZ852005 MGV852002:MGV852005 MQR852002:MQR852005 NAN852002:NAN852005 NKJ852002:NKJ852005 NUF852002:NUF852005 OEB852002:OEB852005 ONX852002:ONX852005 OXT852002:OXT852005 PHP852002:PHP852005 PRL852002:PRL852005 QBH852002:QBH852005 QLD852002:QLD852005 QUZ852002:QUZ852005 REV852002:REV852005 ROR852002:ROR852005 RYN852002:RYN852005 SIJ852002:SIJ852005 SSF852002:SSF852005 TCB852002:TCB852005 TLX852002:TLX852005 TVT852002:TVT852005 UFP852002:UFP852005 UPL852002:UPL852005 UZH852002:UZH852005 VJD852002:VJD852005 VSZ852002:VSZ852005 WCV852002:WCV852005 WMR852002:WMR852005 WWN852002:WWN852005 AF917538:AF917541 KB917538:KB917541 TX917538:TX917541 ADT917538:ADT917541 ANP917538:ANP917541 AXL917538:AXL917541 BHH917538:BHH917541 BRD917538:BRD917541 CAZ917538:CAZ917541 CKV917538:CKV917541 CUR917538:CUR917541 DEN917538:DEN917541 DOJ917538:DOJ917541 DYF917538:DYF917541 EIB917538:EIB917541 ERX917538:ERX917541 FBT917538:FBT917541 FLP917538:FLP917541 FVL917538:FVL917541 GFH917538:GFH917541 GPD917538:GPD917541 GYZ917538:GYZ917541 HIV917538:HIV917541 HSR917538:HSR917541 ICN917538:ICN917541 IMJ917538:IMJ917541 IWF917538:IWF917541 JGB917538:JGB917541 JPX917538:JPX917541 JZT917538:JZT917541 KJP917538:KJP917541 KTL917538:KTL917541 LDH917538:LDH917541 LND917538:LND917541 LWZ917538:LWZ917541 MGV917538:MGV917541 MQR917538:MQR917541 NAN917538:NAN917541 NKJ917538:NKJ917541 NUF917538:NUF917541 OEB917538:OEB917541 ONX917538:ONX917541 OXT917538:OXT917541 PHP917538:PHP917541 PRL917538:PRL917541 QBH917538:QBH917541 QLD917538:QLD917541 QUZ917538:QUZ917541 REV917538:REV917541 ROR917538:ROR917541 RYN917538:RYN917541 SIJ917538:SIJ917541 SSF917538:SSF917541 TCB917538:TCB917541 TLX917538:TLX917541 TVT917538:TVT917541 UFP917538:UFP917541 UPL917538:UPL917541 UZH917538:UZH917541 VJD917538:VJD917541 VSZ917538:VSZ917541 WCV917538:WCV917541 WMR917538:WMR917541 WWN917538:WWN917541 AF983074:AF983077 KB983074:KB983077 TX983074:TX983077 ADT983074:ADT983077 ANP983074:ANP983077 AXL983074:AXL983077 BHH983074:BHH983077 BRD983074:BRD983077 CAZ983074:CAZ983077 CKV983074:CKV983077 CUR983074:CUR983077 DEN983074:DEN983077 DOJ983074:DOJ983077 DYF983074:DYF983077 EIB983074:EIB983077 ERX983074:ERX983077 FBT983074:FBT983077 FLP983074:FLP983077 FVL983074:FVL983077 GFH983074:GFH983077 GPD983074:GPD983077 GYZ983074:GYZ983077 HIV983074:HIV983077 HSR983074:HSR983077 ICN983074:ICN983077 IMJ983074:IMJ983077 IWF983074:IWF983077 JGB983074:JGB983077 JPX983074:JPX983077 JZT983074:JZT983077 KJP983074:KJP983077 KTL983074:KTL983077 LDH983074:LDH983077 LND983074:LND983077 LWZ983074:LWZ983077 MGV983074:MGV983077 MQR983074:MQR983077 NAN983074:NAN983077 NKJ983074:NKJ983077 NUF983074:NUF983077 OEB983074:OEB983077 ONX983074:ONX983077 OXT983074:OXT983077 PHP983074:PHP983077 PRL983074:PRL983077 QBH983074:QBH983077 QLD983074:QLD983077 QUZ983074:QUZ983077 REV983074:REV983077 ROR983074:ROR983077 RYN983074:RYN983077 SIJ983074:SIJ983077 SSF983074:SSF983077 TCB983074:TCB983077 TLX983074:TLX983077 TVT983074:TVT983077 UFP983074:UFP983077 UPL983074:UPL983077 UZH983074:UZH983077 VJD983074:VJD983077 VSZ983074:VSZ983077 WCV983074:WCV983077 WMR983074:WMR983077 WWN983074:WWN983077 AD22 JZ22 TV22 ADR22 ANN22 AXJ22 BHF22 BRB22 CAX22 CKT22 CUP22 DEL22 DOH22 DYD22 EHZ22 ERV22 FBR22 FLN22 FVJ22 GFF22 GPB22 GYX22 HIT22 HSP22 ICL22 IMH22 IWD22 JFZ22 JPV22 JZR22 KJN22 KTJ22 LDF22 LNB22 LWX22 MGT22 MQP22 NAL22 NKH22 NUD22 ODZ22 ONV22 OXR22 PHN22 PRJ22 QBF22 QLB22 QUX22 RET22 ROP22 RYL22 SIH22 SSD22 TBZ22 TLV22 TVR22 UFN22 UPJ22 UZF22 VJB22 VSX22 WCT22 WMP22 WWL22 AD65556 JZ65556 TV65556 ADR65556 ANN65556 AXJ65556 BHF65556 BRB65556 CAX65556 CKT65556 CUP65556 DEL65556 DOH65556 DYD65556 EHZ65556 ERV65556 FBR65556 FLN65556 FVJ65556 GFF65556 GPB65556 GYX65556 HIT65556 HSP65556 ICL65556 IMH65556 IWD65556 JFZ65556 JPV65556 JZR65556 KJN65556 KTJ65556 LDF65556 LNB65556 LWX65556 MGT65556 MQP65556 NAL65556 NKH65556 NUD65556 ODZ65556 ONV65556 OXR65556 PHN65556 PRJ65556 QBF65556 QLB65556 QUX65556 RET65556 ROP65556 RYL65556 SIH65556 SSD65556 TBZ65556 TLV65556 TVR65556 UFN65556 UPJ65556 UZF65556 VJB65556 VSX65556 WCT65556 WMP65556 WWL65556 AD131092 JZ131092 TV131092 ADR131092 ANN131092 AXJ131092 BHF131092 BRB131092 CAX131092 CKT131092 CUP131092 DEL131092 DOH131092 DYD131092 EHZ131092 ERV131092 FBR131092 FLN131092 FVJ131092 GFF131092 GPB131092 GYX131092 HIT131092 HSP131092 ICL131092 IMH131092 IWD131092 JFZ131092 JPV131092 JZR131092 KJN131092 KTJ131092 LDF131092 LNB131092 LWX131092 MGT131092 MQP131092 NAL131092 NKH131092 NUD131092 ODZ131092 ONV131092 OXR131092 PHN131092 PRJ131092 QBF131092 QLB131092 QUX131092 RET131092 ROP131092 RYL131092 SIH131092 SSD131092 TBZ131092 TLV131092 TVR131092 UFN131092 UPJ131092 UZF131092 VJB131092 VSX131092 WCT131092 WMP131092 WWL131092 AD196628 JZ196628 TV196628 ADR196628 ANN196628 AXJ196628 BHF196628 BRB196628 CAX196628 CKT196628 CUP196628 DEL196628 DOH196628 DYD196628 EHZ196628 ERV196628 FBR196628 FLN196628 FVJ196628 GFF196628 GPB196628 GYX196628 HIT196628 HSP196628 ICL196628 IMH196628 IWD196628 JFZ196628 JPV196628 JZR196628 KJN196628 KTJ196628 LDF196628 LNB196628 LWX196628 MGT196628 MQP196628 NAL196628 NKH196628 NUD196628 ODZ196628 ONV196628 OXR196628 PHN196628 PRJ196628 QBF196628 QLB196628 QUX196628 RET196628 ROP196628 RYL196628 SIH196628 SSD196628 TBZ196628 TLV196628 TVR196628 UFN196628 UPJ196628 UZF196628 VJB196628 VSX196628 WCT196628 WMP196628 WWL196628 AD262164 JZ262164 TV262164 ADR262164 ANN262164 AXJ262164 BHF262164 BRB262164 CAX262164 CKT262164 CUP262164 DEL262164 DOH262164 DYD262164 EHZ262164 ERV262164 FBR262164 FLN262164 FVJ262164 GFF262164 GPB262164 GYX262164 HIT262164 HSP262164 ICL262164 IMH262164 IWD262164 JFZ262164 JPV262164 JZR262164 KJN262164 KTJ262164 LDF262164 LNB262164 LWX262164 MGT262164 MQP262164 NAL262164 NKH262164 NUD262164 ODZ262164 ONV262164 OXR262164 PHN262164 PRJ262164 QBF262164 QLB262164 QUX262164 RET262164 ROP262164 RYL262164 SIH262164 SSD262164 TBZ262164 TLV262164 TVR262164 UFN262164 UPJ262164 UZF262164 VJB262164 VSX262164 WCT262164 WMP262164 WWL262164 AD327700 JZ327700 TV327700 ADR327700 ANN327700 AXJ327700 BHF327700 BRB327700 CAX327700 CKT327700 CUP327700 DEL327700 DOH327700 DYD327700 EHZ327700 ERV327700 FBR327700 FLN327700 FVJ327700 GFF327700 GPB327700 GYX327700 HIT327700 HSP327700 ICL327700 IMH327700 IWD327700 JFZ327700 JPV327700 JZR327700 KJN327700 KTJ327700 LDF327700 LNB327700 LWX327700 MGT327700 MQP327700 NAL327700 NKH327700 NUD327700 ODZ327700 ONV327700 OXR327700 PHN327700 PRJ327700 QBF327700 QLB327700 QUX327700 RET327700 ROP327700 RYL327700 SIH327700 SSD327700 TBZ327700 TLV327700 TVR327700 UFN327700 UPJ327700 UZF327700 VJB327700 VSX327700 WCT327700 WMP327700 WWL327700 AD393236 JZ393236 TV393236 ADR393236 ANN393236 AXJ393236 BHF393236 BRB393236 CAX393236 CKT393236 CUP393236 DEL393236 DOH393236 DYD393236 EHZ393236 ERV393236 FBR393236 FLN393236 FVJ393236 GFF393236 GPB393236 GYX393236 HIT393236 HSP393236 ICL393236 IMH393236 IWD393236 JFZ393236 JPV393236 JZR393236 KJN393236 KTJ393236 LDF393236 LNB393236 LWX393236 MGT393236 MQP393236 NAL393236 NKH393236 NUD393236 ODZ393236 ONV393236 OXR393236 PHN393236 PRJ393236 QBF393236 QLB393236 QUX393236 RET393236 ROP393236 RYL393236 SIH393236 SSD393236 TBZ393236 TLV393236 TVR393236 UFN393236 UPJ393236 UZF393236 VJB393236 VSX393236 WCT393236 WMP393236 WWL393236 AD458772 JZ458772 TV458772 ADR458772 ANN458772 AXJ458772 BHF458772 BRB458772 CAX458772 CKT458772 CUP458772 DEL458772 DOH458772 DYD458772 EHZ458772 ERV458772 FBR458772 FLN458772 FVJ458772 GFF458772 GPB458772 GYX458772 HIT458772 HSP458772 ICL458772 IMH458772 IWD458772 JFZ458772 JPV458772 JZR458772 KJN458772 KTJ458772 LDF458772 LNB458772 LWX458772 MGT458772 MQP458772 NAL458772 NKH458772 NUD458772 ODZ458772 ONV458772 OXR458772 PHN458772 PRJ458772 QBF458772 QLB458772 QUX458772 RET458772 ROP458772 RYL458772 SIH458772 SSD458772 TBZ458772 TLV458772 TVR458772 UFN458772 UPJ458772 UZF458772 VJB458772 VSX458772 WCT458772 WMP458772 WWL458772 AD524308 JZ524308 TV524308 ADR524308 ANN524308 AXJ524308 BHF524308 BRB524308 CAX524308 CKT524308 CUP524308 DEL524308 DOH524308 DYD524308 EHZ524308 ERV524308 FBR524308 FLN524308 FVJ524308 GFF524308 GPB524308 GYX524308 HIT524308 HSP524308 ICL524308 IMH524308 IWD524308 JFZ524308 JPV524308 JZR524308 KJN524308 KTJ524308 LDF524308 LNB524308 LWX524308 MGT524308 MQP524308 NAL524308 NKH524308 NUD524308 ODZ524308 ONV524308 OXR524308 PHN524308 PRJ524308 QBF524308 QLB524308 QUX524308 RET524308 ROP524308 RYL524308 SIH524308 SSD524308 TBZ524308 TLV524308 TVR524308 UFN524308 UPJ524308 UZF524308 VJB524308 VSX524308 WCT524308 WMP524308 WWL524308 AD589844 JZ589844 TV589844 ADR589844 ANN589844 AXJ589844 BHF589844 BRB589844 CAX589844 CKT589844 CUP589844 DEL589844 DOH589844 DYD589844 EHZ589844 ERV589844 FBR589844 FLN589844 FVJ589844 GFF589844 GPB589844 GYX589844 HIT589844 HSP589844 ICL589844 IMH589844 IWD589844 JFZ589844 JPV589844 JZR589844 KJN589844 KTJ589844 LDF589844 LNB589844 LWX589844 MGT589844 MQP589844 NAL589844 NKH589844 NUD589844 ODZ589844 ONV589844 OXR589844 PHN589844 PRJ589844 QBF589844 QLB589844 QUX589844 RET589844 ROP589844 RYL589844 SIH589844 SSD589844 TBZ589844 TLV589844 TVR589844 UFN589844 UPJ589844 UZF589844 VJB589844 VSX589844 WCT589844 WMP589844 WWL589844 AD655380 JZ655380 TV655380 ADR655380 ANN655380 AXJ655380 BHF655380 BRB655380 CAX655380 CKT655380 CUP655380 DEL655380 DOH655380 DYD655380 EHZ655380 ERV655380 FBR655380 FLN655380 FVJ655380 GFF655380 GPB655380 GYX655380 HIT655380 HSP655380 ICL655380 IMH655380 IWD655380 JFZ655380 JPV655380 JZR655380 KJN655380 KTJ655380 LDF655380 LNB655380 LWX655380 MGT655380 MQP655380 NAL655380 NKH655380 NUD655380 ODZ655380 ONV655380 OXR655380 PHN655380 PRJ655380 QBF655380 QLB655380 QUX655380 RET655380 ROP655380 RYL655380 SIH655380 SSD655380 TBZ655380 TLV655380 TVR655380 UFN655380 UPJ655380 UZF655380 VJB655380 VSX655380 WCT655380 WMP655380 WWL655380 AD720916 JZ720916 TV720916 ADR720916 ANN720916 AXJ720916 BHF720916 BRB720916 CAX720916 CKT720916 CUP720916 DEL720916 DOH720916 DYD720916 EHZ720916 ERV720916 FBR720916 FLN720916 FVJ720916 GFF720916 GPB720916 GYX720916 HIT720916 HSP720916 ICL720916 IMH720916 IWD720916 JFZ720916 JPV720916 JZR720916 KJN720916 KTJ720916 LDF720916 LNB720916 LWX720916 MGT720916 MQP720916 NAL720916 NKH720916 NUD720916 ODZ720916 ONV720916 OXR720916 PHN720916 PRJ720916 QBF720916 QLB720916 QUX720916 RET720916 ROP720916 RYL720916 SIH720916 SSD720916 TBZ720916 TLV720916 TVR720916 UFN720916 UPJ720916 UZF720916 VJB720916 VSX720916 WCT720916 WMP720916 WWL720916 AD786452 JZ786452 TV786452 ADR786452 ANN786452 AXJ786452 BHF786452 BRB786452 CAX786452 CKT786452 CUP786452 DEL786452 DOH786452 DYD786452 EHZ786452 ERV786452 FBR786452 FLN786452 FVJ786452 GFF786452 GPB786452 GYX786452 HIT786452 HSP786452 ICL786452 IMH786452 IWD786452 JFZ786452 JPV786452 JZR786452 KJN786452 KTJ786452 LDF786452 LNB786452 LWX786452 MGT786452 MQP786452 NAL786452 NKH786452 NUD786452 ODZ786452 ONV786452 OXR786452 PHN786452 PRJ786452 QBF786452 QLB786452 QUX786452 RET786452 ROP786452 RYL786452 SIH786452 SSD786452 TBZ786452 TLV786452 TVR786452 UFN786452 UPJ786452 UZF786452 VJB786452 VSX786452 WCT786452 WMP786452 WWL786452 AD851988 JZ851988 TV851988 ADR851988 ANN851988 AXJ851988 BHF851988 BRB851988 CAX851988 CKT851988 CUP851988 DEL851988 DOH851988 DYD851988 EHZ851988 ERV851988 FBR851988 FLN851988 FVJ851988 GFF851988 GPB851988 GYX851988 HIT851988 HSP851988 ICL851988 IMH851988 IWD851988 JFZ851988 JPV851988 JZR851988 KJN851988 KTJ851988 LDF851988 LNB851988 LWX851988 MGT851988 MQP851988 NAL851988 NKH851988 NUD851988 ODZ851988 ONV851988 OXR851988 PHN851988 PRJ851988 QBF851988 QLB851988 QUX851988 RET851988 ROP851988 RYL851988 SIH851988 SSD851988 TBZ851988 TLV851988 TVR851988 UFN851988 UPJ851988 UZF851988 VJB851988 VSX851988 WCT851988 WMP851988 WWL851988 AD917524 JZ917524 TV917524 ADR917524 ANN917524 AXJ917524 BHF917524 BRB917524 CAX917524 CKT917524 CUP917524 DEL917524 DOH917524 DYD917524 EHZ917524 ERV917524 FBR917524 FLN917524 FVJ917524 GFF917524 GPB917524 GYX917524 HIT917524 HSP917524 ICL917524 IMH917524 IWD917524 JFZ917524 JPV917524 JZR917524 KJN917524 KTJ917524 LDF917524 LNB917524 LWX917524 MGT917524 MQP917524 NAL917524 NKH917524 NUD917524 ODZ917524 ONV917524 OXR917524 PHN917524 PRJ917524 QBF917524 QLB917524 QUX917524 RET917524 ROP917524 RYL917524 SIH917524 SSD917524 TBZ917524 TLV917524 TVR917524 UFN917524 UPJ917524 UZF917524 VJB917524 VSX917524 WCT917524 WMP917524 WWL917524 AD983060 JZ983060 TV983060 ADR983060 ANN983060 AXJ983060 BHF983060 BRB983060 CAX983060 CKT983060 CUP983060 DEL983060 DOH983060 DYD983060 EHZ983060 ERV983060 FBR983060 FLN983060 FVJ983060 GFF983060 GPB983060 GYX983060 HIT983060 HSP983060 ICL983060 IMH983060 IWD983060 JFZ983060 JPV983060 JZR983060 KJN983060 KTJ983060 LDF983060 LNB983060 LWX983060 MGT983060 MQP983060 NAL983060 NKH983060 NUD983060 ODZ983060 ONV983060 OXR983060 PHN983060 PRJ983060 QBF983060 QLB983060 QUX983060 RET983060 ROP983060 RYL983060 SIH983060 SSD983060 TBZ983060 TLV983060 TVR983060 UFN983060 UPJ983060 UZF983060 VJB983060 VSX983060 WCT983060 WMP983060 WWL983060 AF45:AF46 KB45:KB46 TX45:TX46 ADT45:ADT46 ANP45:ANP46 AXL45:AXL46 BHH45:BHH46 BRD45:BRD46 CAZ45:CAZ46 CKV45:CKV46 CUR45:CUR46 DEN45:DEN46 DOJ45:DOJ46 DYF45:DYF46 EIB45:EIB46 ERX45:ERX46 FBT45:FBT46 FLP45:FLP46 FVL45:FVL46 GFH45:GFH46 GPD45:GPD46 GYZ45:GYZ46 HIV45:HIV46 HSR45:HSR46 ICN45:ICN46 IMJ45:IMJ46 IWF45:IWF46 JGB45:JGB46 JPX45:JPX46 JZT45:JZT46 KJP45:KJP46 KTL45:KTL46 LDH45:LDH46 LND45:LND46 LWZ45:LWZ46 MGV45:MGV46 MQR45:MQR46 NAN45:NAN46 NKJ45:NKJ46 NUF45:NUF46 OEB45:OEB46 ONX45:ONX46 OXT45:OXT46 PHP45:PHP46 PRL45:PRL46 QBH45:QBH46 QLD45:QLD46 QUZ45:QUZ46 REV45:REV46 ROR45:ROR46 RYN45:RYN46 SIJ45:SIJ46 SSF45:SSF46 TCB45:TCB46 TLX45:TLX46 TVT45:TVT46 UFP45:UFP46 UPL45:UPL46 UZH45:UZH46 VJD45:VJD46 VSZ45:VSZ46 WCV45:WCV46 WMR45:WMR46 WWN45:WWN46 AF65579:AF65580 KB65579:KB65580 TX65579:TX65580 ADT65579:ADT65580 ANP65579:ANP65580 AXL65579:AXL65580 BHH65579:BHH65580 BRD65579:BRD65580 CAZ65579:CAZ65580 CKV65579:CKV65580 CUR65579:CUR65580 DEN65579:DEN65580 DOJ65579:DOJ65580 DYF65579:DYF65580 EIB65579:EIB65580 ERX65579:ERX65580 FBT65579:FBT65580 FLP65579:FLP65580 FVL65579:FVL65580 GFH65579:GFH65580 GPD65579:GPD65580 GYZ65579:GYZ65580 HIV65579:HIV65580 HSR65579:HSR65580 ICN65579:ICN65580 IMJ65579:IMJ65580 IWF65579:IWF65580 JGB65579:JGB65580 JPX65579:JPX65580 JZT65579:JZT65580 KJP65579:KJP65580 KTL65579:KTL65580 LDH65579:LDH65580 LND65579:LND65580 LWZ65579:LWZ65580 MGV65579:MGV65580 MQR65579:MQR65580 NAN65579:NAN65580 NKJ65579:NKJ65580 NUF65579:NUF65580 OEB65579:OEB65580 ONX65579:ONX65580 OXT65579:OXT65580 PHP65579:PHP65580 PRL65579:PRL65580 QBH65579:QBH65580 QLD65579:QLD65580 QUZ65579:QUZ65580 REV65579:REV65580 ROR65579:ROR65580 RYN65579:RYN65580 SIJ65579:SIJ65580 SSF65579:SSF65580 TCB65579:TCB65580 TLX65579:TLX65580 TVT65579:TVT65580 UFP65579:UFP65580 UPL65579:UPL65580 UZH65579:UZH65580 VJD65579:VJD65580 VSZ65579:VSZ65580 WCV65579:WCV65580 WMR65579:WMR65580 WWN65579:WWN65580 AF131115:AF131116 KB131115:KB131116 TX131115:TX131116 ADT131115:ADT131116 ANP131115:ANP131116 AXL131115:AXL131116 BHH131115:BHH131116 BRD131115:BRD131116 CAZ131115:CAZ131116 CKV131115:CKV131116 CUR131115:CUR131116 DEN131115:DEN131116 DOJ131115:DOJ131116 DYF131115:DYF131116 EIB131115:EIB131116 ERX131115:ERX131116 FBT131115:FBT131116 FLP131115:FLP131116 FVL131115:FVL131116 GFH131115:GFH131116 GPD131115:GPD131116 GYZ131115:GYZ131116 HIV131115:HIV131116 HSR131115:HSR131116 ICN131115:ICN131116 IMJ131115:IMJ131116 IWF131115:IWF131116 JGB131115:JGB131116 JPX131115:JPX131116 JZT131115:JZT131116 KJP131115:KJP131116 KTL131115:KTL131116 LDH131115:LDH131116 LND131115:LND131116 LWZ131115:LWZ131116 MGV131115:MGV131116 MQR131115:MQR131116 NAN131115:NAN131116 NKJ131115:NKJ131116 NUF131115:NUF131116 OEB131115:OEB131116 ONX131115:ONX131116 OXT131115:OXT131116 PHP131115:PHP131116 PRL131115:PRL131116 QBH131115:QBH131116 QLD131115:QLD131116 QUZ131115:QUZ131116 REV131115:REV131116 ROR131115:ROR131116 RYN131115:RYN131116 SIJ131115:SIJ131116 SSF131115:SSF131116 TCB131115:TCB131116 TLX131115:TLX131116 TVT131115:TVT131116 UFP131115:UFP131116 UPL131115:UPL131116 UZH131115:UZH131116 VJD131115:VJD131116 VSZ131115:VSZ131116 WCV131115:WCV131116 WMR131115:WMR131116 WWN131115:WWN131116 AF196651:AF196652 KB196651:KB196652 TX196651:TX196652 ADT196651:ADT196652 ANP196651:ANP196652 AXL196651:AXL196652 BHH196651:BHH196652 BRD196651:BRD196652 CAZ196651:CAZ196652 CKV196651:CKV196652 CUR196651:CUR196652 DEN196651:DEN196652 DOJ196651:DOJ196652 DYF196651:DYF196652 EIB196651:EIB196652 ERX196651:ERX196652 FBT196651:FBT196652 FLP196651:FLP196652 FVL196651:FVL196652 GFH196651:GFH196652 GPD196651:GPD196652 GYZ196651:GYZ196652 HIV196651:HIV196652 HSR196651:HSR196652 ICN196651:ICN196652 IMJ196651:IMJ196652 IWF196651:IWF196652 JGB196651:JGB196652 JPX196651:JPX196652 JZT196651:JZT196652 KJP196651:KJP196652 KTL196651:KTL196652 LDH196651:LDH196652 LND196651:LND196652 LWZ196651:LWZ196652 MGV196651:MGV196652 MQR196651:MQR196652 NAN196651:NAN196652 NKJ196651:NKJ196652 NUF196651:NUF196652 OEB196651:OEB196652 ONX196651:ONX196652 OXT196651:OXT196652 PHP196651:PHP196652 PRL196651:PRL196652 QBH196651:QBH196652 QLD196651:QLD196652 QUZ196651:QUZ196652 REV196651:REV196652 ROR196651:ROR196652 RYN196651:RYN196652 SIJ196651:SIJ196652 SSF196651:SSF196652 TCB196651:TCB196652 TLX196651:TLX196652 TVT196651:TVT196652 UFP196651:UFP196652 UPL196651:UPL196652 UZH196651:UZH196652 VJD196651:VJD196652 VSZ196651:VSZ196652 WCV196651:WCV196652 WMR196651:WMR196652 WWN196651:WWN196652 AF262187:AF262188 KB262187:KB262188 TX262187:TX262188 ADT262187:ADT262188 ANP262187:ANP262188 AXL262187:AXL262188 BHH262187:BHH262188 BRD262187:BRD262188 CAZ262187:CAZ262188 CKV262187:CKV262188 CUR262187:CUR262188 DEN262187:DEN262188 DOJ262187:DOJ262188 DYF262187:DYF262188 EIB262187:EIB262188 ERX262187:ERX262188 FBT262187:FBT262188 FLP262187:FLP262188 FVL262187:FVL262188 GFH262187:GFH262188 GPD262187:GPD262188 GYZ262187:GYZ262188 HIV262187:HIV262188 HSR262187:HSR262188 ICN262187:ICN262188 IMJ262187:IMJ262188 IWF262187:IWF262188 JGB262187:JGB262188 JPX262187:JPX262188 JZT262187:JZT262188 KJP262187:KJP262188 KTL262187:KTL262188 LDH262187:LDH262188 LND262187:LND262188 LWZ262187:LWZ262188 MGV262187:MGV262188 MQR262187:MQR262188 NAN262187:NAN262188 NKJ262187:NKJ262188 NUF262187:NUF262188 OEB262187:OEB262188 ONX262187:ONX262188 OXT262187:OXT262188 PHP262187:PHP262188 PRL262187:PRL262188 QBH262187:QBH262188 QLD262187:QLD262188 QUZ262187:QUZ262188 REV262187:REV262188 ROR262187:ROR262188 RYN262187:RYN262188 SIJ262187:SIJ262188 SSF262187:SSF262188 TCB262187:TCB262188 TLX262187:TLX262188 TVT262187:TVT262188 UFP262187:UFP262188 UPL262187:UPL262188 UZH262187:UZH262188 VJD262187:VJD262188 VSZ262187:VSZ262188 WCV262187:WCV262188 WMR262187:WMR262188 WWN262187:WWN262188 AF327723:AF327724 KB327723:KB327724 TX327723:TX327724 ADT327723:ADT327724 ANP327723:ANP327724 AXL327723:AXL327724 BHH327723:BHH327724 BRD327723:BRD327724 CAZ327723:CAZ327724 CKV327723:CKV327724 CUR327723:CUR327724 DEN327723:DEN327724 DOJ327723:DOJ327724 DYF327723:DYF327724 EIB327723:EIB327724 ERX327723:ERX327724 FBT327723:FBT327724 FLP327723:FLP327724 FVL327723:FVL327724 GFH327723:GFH327724 GPD327723:GPD327724 GYZ327723:GYZ327724 HIV327723:HIV327724 HSR327723:HSR327724 ICN327723:ICN327724 IMJ327723:IMJ327724 IWF327723:IWF327724 JGB327723:JGB327724 JPX327723:JPX327724 JZT327723:JZT327724 KJP327723:KJP327724 KTL327723:KTL327724 LDH327723:LDH327724 LND327723:LND327724 LWZ327723:LWZ327724 MGV327723:MGV327724 MQR327723:MQR327724 NAN327723:NAN327724 NKJ327723:NKJ327724 NUF327723:NUF327724 OEB327723:OEB327724 ONX327723:ONX327724 OXT327723:OXT327724 PHP327723:PHP327724 PRL327723:PRL327724 QBH327723:QBH327724 QLD327723:QLD327724 QUZ327723:QUZ327724 REV327723:REV327724 ROR327723:ROR327724 RYN327723:RYN327724 SIJ327723:SIJ327724 SSF327723:SSF327724 TCB327723:TCB327724 TLX327723:TLX327724 TVT327723:TVT327724 UFP327723:UFP327724 UPL327723:UPL327724 UZH327723:UZH327724 VJD327723:VJD327724 VSZ327723:VSZ327724 WCV327723:WCV327724 WMR327723:WMR327724 WWN327723:WWN327724 AF393259:AF393260 KB393259:KB393260 TX393259:TX393260 ADT393259:ADT393260 ANP393259:ANP393260 AXL393259:AXL393260 BHH393259:BHH393260 BRD393259:BRD393260 CAZ393259:CAZ393260 CKV393259:CKV393260 CUR393259:CUR393260 DEN393259:DEN393260 DOJ393259:DOJ393260 DYF393259:DYF393260 EIB393259:EIB393260 ERX393259:ERX393260 FBT393259:FBT393260 FLP393259:FLP393260 FVL393259:FVL393260 GFH393259:GFH393260 GPD393259:GPD393260 GYZ393259:GYZ393260 HIV393259:HIV393260 HSR393259:HSR393260 ICN393259:ICN393260 IMJ393259:IMJ393260 IWF393259:IWF393260 JGB393259:JGB393260 JPX393259:JPX393260 JZT393259:JZT393260 KJP393259:KJP393260 KTL393259:KTL393260 LDH393259:LDH393260 LND393259:LND393260 LWZ393259:LWZ393260 MGV393259:MGV393260 MQR393259:MQR393260 NAN393259:NAN393260 NKJ393259:NKJ393260 NUF393259:NUF393260 OEB393259:OEB393260 ONX393259:ONX393260 OXT393259:OXT393260 PHP393259:PHP393260 PRL393259:PRL393260 QBH393259:QBH393260 QLD393259:QLD393260 QUZ393259:QUZ393260 REV393259:REV393260 ROR393259:ROR393260 RYN393259:RYN393260 SIJ393259:SIJ393260 SSF393259:SSF393260 TCB393259:TCB393260 TLX393259:TLX393260 TVT393259:TVT393260 UFP393259:UFP393260 UPL393259:UPL393260 UZH393259:UZH393260 VJD393259:VJD393260 VSZ393259:VSZ393260 WCV393259:WCV393260 WMR393259:WMR393260 WWN393259:WWN393260 AF458795:AF458796 KB458795:KB458796 TX458795:TX458796 ADT458795:ADT458796 ANP458795:ANP458796 AXL458795:AXL458796 BHH458795:BHH458796 BRD458795:BRD458796 CAZ458795:CAZ458796 CKV458795:CKV458796 CUR458795:CUR458796 DEN458795:DEN458796 DOJ458795:DOJ458796 DYF458795:DYF458796 EIB458795:EIB458796 ERX458795:ERX458796 FBT458795:FBT458796 FLP458795:FLP458796 FVL458795:FVL458796 GFH458795:GFH458796 GPD458795:GPD458796 GYZ458795:GYZ458796 HIV458795:HIV458796 HSR458795:HSR458796 ICN458795:ICN458796 IMJ458795:IMJ458796 IWF458795:IWF458796 JGB458795:JGB458796 JPX458795:JPX458796 JZT458795:JZT458796 KJP458795:KJP458796 KTL458795:KTL458796 LDH458795:LDH458796 LND458795:LND458796 LWZ458795:LWZ458796 MGV458795:MGV458796 MQR458795:MQR458796 NAN458795:NAN458796 NKJ458795:NKJ458796 NUF458795:NUF458796 OEB458795:OEB458796 ONX458795:ONX458796 OXT458795:OXT458796 PHP458795:PHP458796 PRL458795:PRL458796 QBH458795:QBH458796 QLD458795:QLD458796 QUZ458795:QUZ458796 REV458795:REV458796 ROR458795:ROR458796 RYN458795:RYN458796 SIJ458795:SIJ458796 SSF458795:SSF458796 TCB458795:TCB458796 TLX458795:TLX458796 TVT458795:TVT458796 UFP458795:UFP458796 UPL458795:UPL458796 UZH458795:UZH458796 VJD458795:VJD458796 VSZ458795:VSZ458796 WCV458795:WCV458796 WMR458795:WMR458796 WWN458795:WWN458796 AF524331:AF524332 KB524331:KB524332 TX524331:TX524332 ADT524331:ADT524332 ANP524331:ANP524332 AXL524331:AXL524332 BHH524331:BHH524332 BRD524331:BRD524332 CAZ524331:CAZ524332 CKV524331:CKV524332 CUR524331:CUR524332 DEN524331:DEN524332 DOJ524331:DOJ524332 DYF524331:DYF524332 EIB524331:EIB524332 ERX524331:ERX524332 FBT524331:FBT524332 FLP524331:FLP524332 FVL524331:FVL524332 GFH524331:GFH524332 GPD524331:GPD524332 GYZ524331:GYZ524332 HIV524331:HIV524332 HSR524331:HSR524332 ICN524331:ICN524332 IMJ524331:IMJ524332 IWF524331:IWF524332 JGB524331:JGB524332 JPX524331:JPX524332 JZT524331:JZT524332 KJP524331:KJP524332 KTL524331:KTL524332 LDH524331:LDH524332 LND524331:LND524332 LWZ524331:LWZ524332 MGV524331:MGV524332 MQR524331:MQR524332 NAN524331:NAN524332 NKJ524331:NKJ524332 NUF524331:NUF524332 OEB524331:OEB524332 ONX524331:ONX524332 OXT524331:OXT524332 PHP524331:PHP524332 PRL524331:PRL524332 QBH524331:QBH524332 QLD524331:QLD524332 QUZ524331:QUZ524332 REV524331:REV524332 ROR524331:ROR524332 RYN524331:RYN524332 SIJ524331:SIJ524332 SSF524331:SSF524332 TCB524331:TCB524332 TLX524331:TLX524332 TVT524331:TVT524332 UFP524331:UFP524332 UPL524331:UPL524332 UZH524331:UZH524332 VJD524331:VJD524332 VSZ524331:VSZ524332 WCV524331:WCV524332 WMR524331:WMR524332 WWN524331:WWN524332 AF589867:AF589868 KB589867:KB589868 TX589867:TX589868 ADT589867:ADT589868 ANP589867:ANP589868 AXL589867:AXL589868 BHH589867:BHH589868 BRD589867:BRD589868 CAZ589867:CAZ589868 CKV589867:CKV589868 CUR589867:CUR589868 DEN589867:DEN589868 DOJ589867:DOJ589868 DYF589867:DYF589868 EIB589867:EIB589868 ERX589867:ERX589868 FBT589867:FBT589868 FLP589867:FLP589868 FVL589867:FVL589868 GFH589867:GFH589868 GPD589867:GPD589868 GYZ589867:GYZ589868 HIV589867:HIV589868 HSR589867:HSR589868 ICN589867:ICN589868 IMJ589867:IMJ589868 IWF589867:IWF589868 JGB589867:JGB589868 JPX589867:JPX589868 JZT589867:JZT589868 KJP589867:KJP589868 KTL589867:KTL589868 LDH589867:LDH589868 LND589867:LND589868 LWZ589867:LWZ589868 MGV589867:MGV589868 MQR589867:MQR589868 NAN589867:NAN589868 NKJ589867:NKJ589868 NUF589867:NUF589868 OEB589867:OEB589868 ONX589867:ONX589868 OXT589867:OXT589868 PHP589867:PHP589868 PRL589867:PRL589868 QBH589867:QBH589868 QLD589867:QLD589868 QUZ589867:QUZ589868 REV589867:REV589868 ROR589867:ROR589868 RYN589867:RYN589868 SIJ589867:SIJ589868 SSF589867:SSF589868 TCB589867:TCB589868 TLX589867:TLX589868 TVT589867:TVT589868 UFP589867:UFP589868 UPL589867:UPL589868 UZH589867:UZH589868 VJD589867:VJD589868 VSZ589867:VSZ589868 WCV589867:WCV589868 WMR589867:WMR589868 WWN589867:WWN589868 AF655403:AF655404 KB655403:KB655404 TX655403:TX655404 ADT655403:ADT655404 ANP655403:ANP655404 AXL655403:AXL655404 BHH655403:BHH655404 BRD655403:BRD655404 CAZ655403:CAZ655404 CKV655403:CKV655404 CUR655403:CUR655404 DEN655403:DEN655404 DOJ655403:DOJ655404 DYF655403:DYF655404 EIB655403:EIB655404 ERX655403:ERX655404 FBT655403:FBT655404 FLP655403:FLP655404 FVL655403:FVL655404 GFH655403:GFH655404 GPD655403:GPD655404 GYZ655403:GYZ655404 HIV655403:HIV655404 HSR655403:HSR655404 ICN655403:ICN655404 IMJ655403:IMJ655404 IWF655403:IWF655404 JGB655403:JGB655404 JPX655403:JPX655404 JZT655403:JZT655404 KJP655403:KJP655404 KTL655403:KTL655404 LDH655403:LDH655404 LND655403:LND655404 LWZ655403:LWZ655404 MGV655403:MGV655404 MQR655403:MQR655404 NAN655403:NAN655404 NKJ655403:NKJ655404 NUF655403:NUF655404 OEB655403:OEB655404 ONX655403:ONX655404 OXT655403:OXT655404 PHP655403:PHP655404 PRL655403:PRL655404 QBH655403:QBH655404 QLD655403:QLD655404 QUZ655403:QUZ655404 REV655403:REV655404 ROR655403:ROR655404 RYN655403:RYN655404 SIJ655403:SIJ655404 SSF655403:SSF655404 TCB655403:TCB655404 TLX655403:TLX655404 TVT655403:TVT655404 UFP655403:UFP655404 UPL655403:UPL655404 UZH655403:UZH655404 VJD655403:VJD655404 VSZ655403:VSZ655404 WCV655403:WCV655404 WMR655403:WMR655404 WWN655403:WWN655404 AF720939:AF720940 KB720939:KB720940 TX720939:TX720940 ADT720939:ADT720940 ANP720939:ANP720940 AXL720939:AXL720940 BHH720939:BHH720940 BRD720939:BRD720940 CAZ720939:CAZ720940 CKV720939:CKV720940 CUR720939:CUR720940 DEN720939:DEN720940 DOJ720939:DOJ720940 DYF720939:DYF720940 EIB720939:EIB720940 ERX720939:ERX720940 FBT720939:FBT720940 FLP720939:FLP720940 FVL720939:FVL720940 GFH720939:GFH720940 GPD720939:GPD720940 GYZ720939:GYZ720940 HIV720939:HIV720940 HSR720939:HSR720940 ICN720939:ICN720940 IMJ720939:IMJ720940 IWF720939:IWF720940 JGB720939:JGB720940 JPX720939:JPX720940 JZT720939:JZT720940 KJP720939:KJP720940 KTL720939:KTL720940 LDH720939:LDH720940 LND720939:LND720940 LWZ720939:LWZ720940 MGV720939:MGV720940 MQR720939:MQR720940 NAN720939:NAN720940 NKJ720939:NKJ720940 NUF720939:NUF720940 OEB720939:OEB720940 ONX720939:ONX720940 OXT720939:OXT720940 PHP720939:PHP720940 PRL720939:PRL720940 QBH720939:QBH720940 QLD720939:QLD720940 QUZ720939:QUZ720940 REV720939:REV720940 ROR720939:ROR720940 RYN720939:RYN720940 SIJ720939:SIJ720940 SSF720939:SSF720940 TCB720939:TCB720940 TLX720939:TLX720940 TVT720939:TVT720940 UFP720939:UFP720940 UPL720939:UPL720940 UZH720939:UZH720940 VJD720939:VJD720940 VSZ720939:VSZ720940 WCV720939:WCV720940 WMR720939:WMR720940 WWN720939:WWN720940 AF786475:AF786476 KB786475:KB786476 TX786475:TX786476 ADT786475:ADT786476 ANP786475:ANP786476 AXL786475:AXL786476 BHH786475:BHH786476 BRD786475:BRD786476 CAZ786475:CAZ786476 CKV786475:CKV786476 CUR786475:CUR786476 DEN786475:DEN786476 DOJ786475:DOJ786476 DYF786475:DYF786476 EIB786475:EIB786476 ERX786475:ERX786476 FBT786475:FBT786476 FLP786475:FLP786476 FVL786475:FVL786476 GFH786475:GFH786476 GPD786475:GPD786476 GYZ786475:GYZ786476 HIV786475:HIV786476 HSR786475:HSR786476 ICN786475:ICN786476 IMJ786475:IMJ786476 IWF786475:IWF786476 JGB786475:JGB786476 JPX786475:JPX786476 JZT786475:JZT786476 KJP786475:KJP786476 KTL786475:KTL786476 LDH786475:LDH786476 LND786475:LND786476 LWZ786475:LWZ786476 MGV786475:MGV786476 MQR786475:MQR786476 NAN786475:NAN786476 NKJ786475:NKJ786476 NUF786475:NUF786476 OEB786475:OEB786476 ONX786475:ONX786476 OXT786475:OXT786476 PHP786475:PHP786476 PRL786475:PRL786476 QBH786475:QBH786476 QLD786475:QLD786476 QUZ786475:QUZ786476 REV786475:REV786476 ROR786475:ROR786476 RYN786475:RYN786476 SIJ786475:SIJ786476 SSF786475:SSF786476 TCB786475:TCB786476 TLX786475:TLX786476 TVT786475:TVT786476 UFP786475:UFP786476 UPL786475:UPL786476 UZH786475:UZH786476 VJD786475:VJD786476 VSZ786475:VSZ786476 WCV786475:WCV786476 WMR786475:WMR786476 WWN786475:WWN786476 AF852011:AF852012 KB852011:KB852012 TX852011:TX852012 ADT852011:ADT852012 ANP852011:ANP852012 AXL852011:AXL852012 BHH852011:BHH852012 BRD852011:BRD852012 CAZ852011:CAZ852012 CKV852011:CKV852012 CUR852011:CUR852012 DEN852011:DEN852012 DOJ852011:DOJ852012 DYF852011:DYF852012 EIB852011:EIB852012 ERX852011:ERX852012 FBT852011:FBT852012 FLP852011:FLP852012 FVL852011:FVL852012 GFH852011:GFH852012 GPD852011:GPD852012 GYZ852011:GYZ852012 HIV852011:HIV852012 HSR852011:HSR852012 ICN852011:ICN852012 IMJ852011:IMJ852012 IWF852011:IWF852012 JGB852011:JGB852012 JPX852011:JPX852012 JZT852011:JZT852012 KJP852011:KJP852012 KTL852011:KTL852012 LDH852011:LDH852012 LND852011:LND852012 LWZ852011:LWZ852012 MGV852011:MGV852012 MQR852011:MQR852012 NAN852011:NAN852012 NKJ852011:NKJ852012 NUF852011:NUF852012 OEB852011:OEB852012 ONX852011:ONX852012 OXT852011:OXT852012 PHP852011:PHP852012 PRL852011:PRL852012 QBH852011:QBH852012 QLD852011:QLD852012 QUZ852011:QUZ852012 REV852011:REV852012 ROR852011:ROR852012 RYN852011:RYN852012 SIJ852011:SIJ852012 SSF852011:SSF852012 TCB852011:TCB852012 TLX852011:TLX852012 TVT852011:TVT852012 UFP852011:UFP852012 UPL852011:UPL852012 UZH852011:UZH852012 VJD852011:VJD852012 VSZ852011:VSZ852012 WCV852011:WCV852012 WMR852011:WMR852012 WWN852011:WWN852012 AF917547:AF917548 KB917547:KB917548 TX917547:TX917548 ADT917547:ADT917548 ANP917547:ANP917548 AXL917547:AXL917548 BHH917547:BHH917548 BRD917547:BRD917548 CAZ917547:CAZ917548 CKV917547:CKV917548 CUR917547:CUR917548 DEN917547:DEN917548 DOJ917547:DOJ917548 DYF917547:DYF917548 EIB917547:EIB917548 ERX917547:ERX917548 FBT917547:FBT917548 FLP917547:FLP917548 FVL917547:FVL917548 GFH917547:GFH917548 GPD917547:GPD917548 GYZ917547:GYZ917548 HIV917547:HIV917548 HSR917547:HSR917548 ICN917547:ICN917548 IMJ917547:IMJ917548 IWF917547:IWF917548 JGB917547:JGB917548 JPX917547:JPX917548 JZT917547:JZT917548 KJP917547:KJP917548 KTL917547:KTL917548 LDH917547:LDH917548 LND917547:LND917548 LWZ917547:LWZ917548 MGV917547:MGV917548 MQR917547:MQR917548 NAN917547:NAN917548 NKJ917547:NKJ917548 NUF917547:NUF917548 OEB917547:OEB917548 ONX917547:ONX917548 OXT917547:OXT917548 PHP917547:PHP917548 PRL917547:PRL917548 QBH917547:QBH917548 QLD917547:QLD917548 QUZ917547:QUZ917548 REV917547:REV917548 ROR917547:ROR917548 RYN917547:RYN917548 SIJ917547:SIJ917548 SSF917547:SSF917548 TCB917547:TCB917548 TLX917547:TLX917548 TVT917547:TVT917548 UFP917547:UFP917548 UPL917547:UPL917548 UZH917547:UZH917548 VJD917547:VJD917548 VSZ917547:VSZ917548 WCV917547:WCV917548 WMR917547:WMR917548 WWN917547:WWN917548 AF983083:AF983084 KB983083:KB983084 TX983083:TX983084 ADT983083:ADT983084 ANP983083:ANP983084 AXL983083:AXL983084 BHH983083:BHH983084 BRD983083:BRD983084 CAZ983083:CAZ983084 CKV983083:CKV983084 CUR983083:CUR983084 DEN983083:DEN983084 DOJ983083:DOJ983084 DYF983083:DYF983084 EIB983083:EIB983084 ERX983083:ERX983084 FBT983083:FBT983084 FLP983083:FLP983084 FVL983083:FVL983084 GFH983083:GFH983084 GPD983083:GPD983084 GYZ983083:GYZ983084 HIV983083:HIV983084 HSR983083:HSR983084 ICN983083:ICN983084 IMJ983083:IMJ983084 IWF983083:IWF983084 JGB983083:JGB983084 JPX983083:JPX983084 JZT983083:JZT983084 KJP983083:KJP983084 KTL983083:KTL983084 LDH983083:LDH983084 LND983083:LND983084 LWZ983083:LWZ983084 MGV983083:MGV983084 MQR983083:MQR983084 NAN983083:NAN983084 NKJ983083:NKJ983084 NUF983083:NUF983084 OEB983083:OEB983084 ONX983083:ONX983084 OXT983083:OXT983084 PHP983083:PHP983084 PRL983083:PRL983084 QBH983083:QBH983084 QLD983083:QLD983084 QUZ983083:QUZ983084 REV983083:REV983084 ROR983083:ROR983084 RYN983083:RYN983084 SIJ983083:SIJ983084 SSF983083:SSF983084 TCB983083:TCB983084 TLX983083:TLX983084 TVT983083:TVT983084 UFP983083:UFP983084 UPL983083:UPL983084 UZH983083:UZH983084 VJD983083:VJD983084 VSZ983083:VSZ983084 WCV983083:WCV983084 WMR983083:WMR983084 WWN983083:WWN983084 AD29 JZ29 TV29 ADR29 ANN29 AXJ29 BHF29 BRB29 CAX29 CKT29 CUP29 DEL29 DOH29 DYD29 EHZ29 ERV29 FBR29 FLN29 FVJ29 GFF29 GPB29 GYX29 HIT29 HSP29 ICL29 IMH29 IWD29 JFZ29 JPV29 JZR29 KJN29 KTJ29 LDF29 LNB29 LWX29 MGT29 MQP29 NAL29 NKH29 NUD29 ODZ29 ONV29 OXR29 PHN29 PRJ29 QBF29 QLB29 QUX29 RET29 ROP29 RYL29 SIH29 SSD29 TBZ29 TLV29 TVR29 UFN29 UPJ29 UZF29 VJB29 VSX29 WCT29 WMP29 WWL29 AD65563 JZ65563 TV65563 ADR65563 ANN65563 AXJ65563 BHF65563 BRB65563 CAX65563 CKT65563 CUP65563 DEL65563 DOH65563 DYD65563 EHZ65563 ERV65563 FBR65563 FLN65563 FVJ65563 GFF65563 GPB65563 GYX65563 HIT65563 HSP65563 ICL65563 IMH65563 IWD65563 JFZ65563 JPV65563 JZR65563 KJN65563 KTJ65563 LDF65563 LNB65563 LWX65563 MGT65563 MQP65563 NAL65563 NKH65563 NUD65563 ODZ65563 ONV65563 OXR65563 PHN65563 PRJ65563 QBF65563 QLB65563 QUX65563 RET65563 ROP65563 RYL65563 SIH65563 SSD65563 TBZ65563 TLV65563 TVR65563 UFN65563 UPJ65563 UZF65563 VJB65563 VSX65563 WCT65563 WMP65563 WWL65563 AD131099 JZ131099 TV131099 ADR131099 ANN131099 AXJ131099 BHF131099 BRB131099 CAX131099 CKT131099 CUP131099 DEL131099 DOH131099 DYD131099 EHZ131099 ERV131099 FBR131099 FLN131099 FVJ131099 GFF131099 GPB131099 GYX131099 HIT131099 HSP131099 ICL131099 IMH131099 IWD131099 JFZ131099 JPV131099 JZR131099 KJN131099 KTJ131099 LDF131099 LNB131099 LWX131099 MGT131099 MQP131099 NAL131099 NKH131099 NUD131099 ODZ131099 ONV131099 OXR131099 PHN131099 PRJ131099 QBF131099 QLB131099 QUX131099 RET131099 ROP131099 RYL131099 SIH131099 SSD131099 TBZ131099 TLV131099 TVR131099 UFN131099 UPJ131099 UZF131099 VJB131099 VSX131099 WCT131099 WMP131099 WWL131099 AD196635 JZ196635 TV196635 ADR196635 ANN196635 AXJ196635 BHF196635 BRB196635 CAX196635 CKT196635 CUP196635 DEL196635 DOH196635 DYD196635 EHZ196635 ERV196635 FBR196635 FLN196635 FVJ196635 GFF196635 GPB196635 GYX196635 HIT196635 HSP196635 ICL196635 IMH196635 IWD196635 JFZ196635 JPV196635 JZR196635 KJN196635 KTJ196635 LDF196635 LNB196635 LWX196635 MGT196635 MQP196635 NAL196635 NKH196635 NUD196635 ODZ196635 ONV196635 OXR196635 PHN196635 PRJ196635 QBF196635 QLB196635 QUX196635 RET196635 ROP196635 RYL196635 SIH196635 SSD196635 TBZ196635 TLV196635 TVR196635 UFN196635 UPJ196635 UZF196635 VJB196635 VSX196635 WCT196635 WMP196635 WWL196635 AD262171 JZ262171 TV262171 ADR262171 ANN262171 AXJ262171 BHF262171 BRB262171 CAX262171 CKT262171 CUP262171 DEL262171 DOH262171 DYD262171 EHZ262171 ERV262171 FBR262171 FLN262171 FVJ262171 GFF262171 GPB262171 GYX262171 HIT262171 HSP262171 ICL262171 IMH262171 IWD262171 JFZ262171 JPV262171 JZR262171 KJN262171 KTJ262171 LDF262171 LNB262171 LWX262171 MGT262171 MQP262171 NAL262171 NKH262171 NUD262171 ODZ262171 ONV262171 OXR262171 PHN262171 PRJ262171 QBF262171 QLB262171 QUX262171 RET262171 ROP262171 RYL262171 SIH262171 SSD262171 TBZ262171 TLV262171 TVR262171 UFN262171 UPJ262171 UZF262171 VJB262171 VSX262171 WCT262171 WMP262171 WWL262171 AD327707 JZ327707 TV327707 ADR327707 ANN327707 AXJ327707 BHF327707 BRB327707 CAX327707 CKT327707 CUP327707 DEL327707 DOH327707 DYD327707 EHZ327707 ERV327707 FBR327707 FLN327707 FVJ327707 GFF327707 GPB327707 GYX327707 HIT327707 HSP327707 ICL327707 IMH327707 IWD327707 JFZ327707 JPV327707 JZR327707 KJN327707 KTJ327707 LDF327707 LNB327707 LWX327707 MGT327707 MQP327707 NAL327707 NKH327707 NUD327707 ODZ327707 ONV327707 OXR327707 PHN327707 PRJ327707 QBF327707 QLB327707 QUX327707 RET327707 ROP327707 RYL327707 SIH327707 SSD327707 TBZ327707 TLV327707 TVR327707 UFN327707 UPJ327707 UZF327707 VJB327707 VSX327707 WCT327707 WMP327707 WWL327707 AD393243 JZ393243 TV393243 ADR393243 ANN393243 AXJ393243 BHF393243 BRB393243 CAX393243 CKT393243 CUP393243 DEL393243 DOH393243 DYD393243 EHZ393243 ERV393243 FBR393243 FLN393243 FVJ393243 GFF393243 GPB393243 GYX393243 HIT393243 HSP393243 ICL393243 IMH393243 IWD393243 JFZ393243 JPV393243 JZR393243 KJN393243 KTJ393243 LDF393243 LNB393243 LWX393243 MGT393243 MQP393243 NAL393243 NKH393243 NUD393243 ODZ393243 ONV393243 OXR393243 PHN393243 PRJ393243 QBF393243 QLB393243 QUX393243 RET393243 ROP393243 RYL393243 SIH393243 SSD393243 TBZ393243 TLV393243 TVR393243 UFN393243 UPJ393243 UZF393243 VJB393243 VSX393243 WCT393243 WMP393243 WWL393243 AD458779 JZ458779 TV458779 ADR458779 ANN458779 AXJ458779 BHF458779 BRB458779 CAX458779 CKT458779 CUP458779 DEL458779 DOH458779 DYD458779 EHZ458779 ERV458779 FBR458779 FLN458779 FVJ458779 GFF458779 GPB458779 GYX458779 HIT458779 HSP458779 ICL458779 IMH458779 IWD458779 JFZ458779 JPV458779 JZR458779 KJN458779 KTJ458779 LDF458779 LNB458779 LWX458779 MGT458779 MQP458779 NAL458779 NKH458779 NUD458779 ODZ458779 ONV458779 OXR458779 PHN458779 PRJ458779 QBF458779 QLB458779 QUX458779 RET458779 ROP458779 RYL458779 SIH458779 SSD458779 TBZ458779 TLV458779 TVR458779 UFN458779 UPJ458779 UZF458779 VJB458779 VSX458779 WCT458779 WMP458779 WWL458779 AD524315 JZ524315 TV524315 ADR524315 ANN524315 AXJ524315 BHF524315 BRB524315 CAX524315 CKT524315 CUP524315 DEL524315 DOH524315 DYD524315 EHZ524315 ERV524315 FBR524315 FLN524315 FVJ524315 GFF524315 GPB524315 GYX524315 HIT524315 HSP524315 ICL524315 IMH524315 IWD524315 JFZ524315 JPV524315 JZR524315 KJN524315 KTJ524315 LDF524315 LNB524315 LWX524315 MGT524315 MQP524315 NAL524315 NKH524315 NUD524315 ODZ524315 ONV524315 OXR524315 PHN524315 PRJ524315 QBF524315 QLB524315 QUX524315 RET524315 ROP524315 RYL524315 SIH524315 SSD524315 TBZ524315 TLV524315 TVR524315 UFN524315 UPJ524315 UZF524315 VJB524315 VSX524315 WCT524315 WMP524315 WWL524315 AD589851 JZ589851 TV589851 ADR589851 ANN589851 AXJ589851 BHF589851 BRB589851 CAX589851 CKT589851 CUP589851 DEL589851 DOH589851 DYD589851 EHZ589851 ERV589851 FBR589851 FLN589851 FVJ589851 GFF589851 GPB589851 GYX589851 HIT589851 HSP589851 ICL589851 IMH589851 IWD589851 JFZ589851 JPV589851 JZR589851 KJN589851 KTJ589851 LDF589851 LNB589851 LWX589851 MGT589851 MQP589851 NAL589851 NKH589851 NUD589851 ODZ589851 ONV589851 OXR589851 PHN589851 PRJ589851 QBF589851 QLB589851 QUX589851 RET589851 ROP589851 RYL589851 SIH589851 SSD589851 TBZ589851 TLV589851 TVR589851 UFN589851 UPJ589851 UZF589851 VJB589851 VSX589851 WCT589851 WMP589851 WWL589851 AD655387 JZ655387 TV655387 ADR655387 ANN655387 AXJ655387 BHF655387 BRB655387 CAX655387 CKT655387 CUP655387 DEL655387 DOH655387 DYD655387 EHZ655387 ERV655387 FBR655387 FLN655387 FVJ655387 GFF655387 GPB655387 GYX655387 HIT655387 HSP655387 ICL655387 IMH655387 IWD655387 JFZ655387 JPV655387 JZR655387 KJN655387 KTJ655387 LDF655387 LNB655387 LWX655387 MGT655387 MQP655387 NAL655387 NKH655387 NUD655387 ODZ655387 ONV655387 OXR655387 PHN655387 PRJ655387 QBF655387 QLB655387 QUX655387 RET655387 ROP655387 RYL655387 SIH655387 SSD655387 TBZ655387 TLV655387 TVR655387 UFN655387 UPJ655387 UZF655387 VJB655387 VSX655387 WCT655387 WMP655387 WWL655387 AD720923 JZ720923 TV720923 ADR720923 ANN720923 AXJ720923 BHF720923 BRB720923 CAX720923 CKT720923 CUP720923 DEL720923 DOH720923 DYD720923 EHZ720923 ERV720923 FBR720923 FLN720923 FVJ720923 GFF720923 GPB720923 GYX720923 HIT720923 HSP720923 ICL720923 IMH720923 IWD720923 JFZ720923 JPV720923 JZR720923 KJN720923 KTJ720923 LDF720923 LNB720923 LWX720923 MGT720923 MQP720923 NAL720923 NKH720923 NUD720923 ODZ720923 ONV720923 OXR720923 PHN720923 PRJ720923 QBF720923 QLB720923 QUX720923 RET720923 ROP720923 RYL720923 SIH720923 SSD720923 TBZ720923 TLV720923 TVR720923 UFN720923 UPJ720923 UZF720923 VJB720923 VSX720923 WCT720923 WMP720923 WWL720923 AD786459 JZ786459 TV786459 ADR786459 ANN786459 AXJ786459 BHF786459 BRB786459 CAX786459 CKT786459 CUP786459 DEL786459 DOH786459 DYD786459 EHZ786459 ERV786459 FBR786459 FLN786459 FVJ786459 GFF786459 GPB786459 GYX786459 HIT786459 HSP786459 ICL786459 IMH786459 IWD786459 JFZ786459 JPV786459 JZR786459 KJN786459 KTJ786459 LDF786459 LNB786459 LWX786459 MGT786459 MQP786459 NAL786459 NKH786459 NUD786459 ODZ786459 ONV786459 OXR786459 PHN786459 PRJ786459 QBF786459 QLB786459 QUX786459 RET786459 ROP786459 RYL786459 SIH786459 SSD786459 TBZ786459 TLV786459 TVR786459 UFN786459 UPJ786459 UZF786459 VJB786459 VSX786459 WCT786459 WMP786459 WWL786459 AD851995 JZ851995 TV851995 ADR851995 ANN851995 AXJ851995 BHF851995 BRB851995 CAX851995 CKT851995 CUP851995 DEL851995 DOH851995 DYD851995 EHZ851995 ERV851995 FBR851995 FLN851995 FVJ851995 GFF851995 GPB851995 GYX851995 HIT851995 HSP851995 ICL851995 IMH851995 IWD851995 JFZ851995 JPV851995 JZR851995 KJN851995 KTJ851995 LDF851995 LNB851995 LWX851995 MGT851995 MQP851995 NAL851995 NKH851995 NUD851995 ODZ851995 ONV851995 OXR851995 PHN851995 PRJ851995 QBF851995 QLB851995 QUX851995 RET851995 ROP851995 RYL851995 SIH851995 SSD851995 TBZ851995 TLV851995 TVR851995 UFN851995 UPJ851995 UZF851995 VJB851995 VSX851995 WCT851995 WMP851995 WWL851995 AD917531 JZ917531 TV917531 ADR917531 ANN917531 AXJ917531 BHF917531 BRB917531 CAX917531 CKT917531 CUP917531 DEL917531 DOH917531 DYD917531 EHZ917531 ERV917531 FBR917531 FLN917531 FVJ917531 GFF917531 GPB917531 GYX917531 HIT917531 HSP917531 ICL917531 IMH917531 IWD917531 JFZ917531 JPV917531 JZR917531 KJN917531 KTJ917531 LDF917531 LNB917531 LWX917531 MGT917531 MQP917531 NAL917531 NKH917531 NUD917531 ODZ917531 ONV917531 OXR917531 PHN917531 PRJ917531 QBF917531 QLB917531 QUX917531 RET917531 ROP917531 RYL917531 SIH917531 SSD917531 TBZ917531 TLV917531 TVR917531 UFN917531 UPJ917531 UZF917531 VJB917531 VSX917531 WCT917531 WMP917531 WWL917531 AD983067 JZ983067 TV983067 ADR983067 ANN983067 AXJ983067 BHF983067 BRB983067 CAX983067 CKT983067 CUP983067 DEL983067 DOH983067 DYD983067 EHZ983067 ERV983067 FBR983067 FLN983067 FVJ983067 GFF983067 GPB983067 GYX983067 HIT983067 HSP983067 ICL983067 IMH983067 IWD983067 JFZ983067 JPV983067 JZR983067 KJN983067 KTJ983067 LDF983067 LNB983067 LWX983067 MGT983067 MQP983067 NAL983067 NKH983067 NUD983067 ODZ983067 ONV983067 OXR983067 PHN983067 PRJ983067 QBF983067 QLB983067 QUX983067 RET983067 ROP983067 RYL983067 SIH983067 SSD983067 TBZ983067 TLV983067 TVR983067 UFN983067 UPJ983067 UZF983067 VJB983067 VSX983067 WCT983067 WMP983067 WWL983067 AD53:AD56 JZ53:JZ56 TV53:TV56 ADR53:ADR56 ANN53:ANN56 AXJ53:AXJ56 BHF53:BHF56 BRB53:BRB56 CAX53:CAX56 CKT53:CKT56 CUP53:CUP56 DEL53:DEL56 DOH53:DOH56 DYD53:DYD56 EHZ53:EHZ56 ERV53:ERV56 FBR53:FBR56 FLN53:FLN56 FVJ53:FVJ56 GFF53:GFF56 GPB53:GPB56 GYX53:GYX56 HIT53:HIT56 HSP53:HSP56 ICL53:ICL56 IMH53:IMH56 IWD53:IWD56 JFZ53:JFZ56 JPV53:JPV56 JZR53:JZR56 KJN53:KJN56 KTJ53:KTJ56 LDF53:LDF56 LNB53:LNB56 LWX53:LWX56 MGT53:MGT56 MQP53:MQP56 NAL53:NAL56 NKH53:NKH56 NUD53:NUD56 ODZ53:ODZ56 ONV53:ONV56 OXR53:OXR56 PHN53:PHN56 PRJ53:PRJ56 QBF53:QBF56 QLB53:QLB56 QUX53:QUX56 RET53:RET56 ROP53:ROP56 RYL53:RYL56 SIH53:SIH56 SSD53:SSD56 TBZ53:TBZ56 TLV53:TLV56 TVR53:TVR56 UFN53:UFN56 UPJ53:UPJ56 UZF53:UZF56 VJB53:VJB56 VSX53:VSX56 WCT53:WCT56 WMP53:WMP56 WWL53:WWL56 AD65587:AD65590 JZ65587:JZ65590 TV65587:TV65590 ADR65587:ADR65590 ANN65587:ANN65590 AXJ65587:AXJ65590 BHF65587:BHF65590 BRB65587:BRB65590 CAX65587:CAX65590 CKT65587:CKT65590 CUP65587:CUP65590 DEL65587:DEL65590 DOH65587:DOH65590 DYD65587:DYD65590 EHZ65587:EHZ65590 ERV65587:ERV65590 FBR65587:FBR65590 FLN65587:FLN65590 FVJ65587:FVJ65590 GFF65587:GFF65590 GPB65587:GPB65590 GYX65587:GYX65590 HIT65587:HIT65590 HSP65587:HSP65590 ICL65587:ICL65590 IMH65587:IMH65590 IWD65587:IWD65590 JFZ65587:JFZ65590 JPV65587:JPV65590 JZR65587:JZR65590 KJN65587:KJN65590 KTJ65587:KTJ65590 LDF65587:LDF65590 LNB65587:LNB65590 LWX65587:LWX65590 MGT65587:MGT65590 MQP65587:MQP65590 NAL65587:NAL65590 NKH65587:NKH65590 NUD65587:NUD65590 ODZ65587:ODZ65590 ONV65587:ONV65590 OXR65587:OXR65590 PHN65587:PHN65590 PRJ65587:PRJ65590 QBF65587:QBF65590 QLB65587:QLB65590 QUX65587:QUX65590 RET65587:RET65590 ROP65587:ROP65590 RYL65587:RYL65590 SIH65587:SIH65590 SSD65587:SSD65590 TBZ65587:TBZ65590 TLV65587:TLV65590 TVR65587:TVR65590 UFN65587:UFN65590 UPJ65587:UPJ65590 UZF65587:UZF65590 VJB65587:VJB65590 VSX65587:VSX65590 WCT65587:WCT65590 WMP65587:WMP65590 WWL65587:WWL65590 AD131123:AD131126 JZ131123:JZ131126 TV131123:TV131126 ADR131123:ADR131126 ANN131123:ANN131126 AXJ131123:AXJ131126 BHF131123:BHF131126 BRB131123:BRB131126 CAX131123:CAX131126 CKT131123:CKT131126 CUP131123:CUP131126 DEL131123:DEL131126 DOH131123:DOH131126 DYD131123:DYD131126 EHZ131123:EHZ131126 ERV131123:ERV131126 FBR131123:FBR131126 FLN131123:FLN131126 FVJ131123:FVJ131126 GFF131123:GFF131126 GPB131123:GPB131126 GYX131123:GYX131126 HIT131123:HIT131126 HSP131123:HSP131126 ICL131123:ICL131126 IMH131123:IMH131126 IWD131123:IWD131126 JFZ131123:JFZ131126 JPV131123:JPV131126 JZR131123:JZR131126 KJN131123:KJN131126 KTJ131123:KTJ131126 LDF131123:LDF131126 LNB131123:LNB131126 LWX131123:LWX131126 MGT131123:MGT131126 MQP131123:MQP131126 NAL131123:NAL131126 NKH131123:NKH131126 NUD131123:NUD131126 ODZ131123:ODZ131126 ONV131123:ONV131126 OXR131123:OXR131126 PHN131123:PHN131126 PRJ131123:PRJ131126 QBF131123:QBF131126 QLB131123:QLB131126 QUX131123:QUX131126 RET131123:RET131126 ROP131123:ROP131126 RYL131123:RYL131126 SIH131123:SIH131126 SSD131123:SSD131126 TBZ131123:TBZ131126 TLV131123:TLV131126 TVR131123:TVR131126 UFN131123:UFN131126 UPJ131123:UPJ131126 UZF131123:UZF131126 VJB131123:VJB131126 VSX131123:VSX131126 WCT131123:WCT131126 WMP131123:WMP131126 WWL131123:WWL131126 AD196659:AD196662 JZ196659:JZ196662 TV196659:TV196662 ADR196659:ADR196662 ANN196659:ANN196662 AXJ196659:AXJ196662 BHF196659:BHF196662 BRB196659:BRB196662 CAX196659:CAX196662 CKT196659:CKT196662 CUP196659:CUP196662 DEL196659:DEL196662 DOH196659:DOH196662 DYD196659:DYD196662 EHZ196659:EHZ196662 ERV196659:ERV196662 FBR196659:FBR196662 FLN196659:FLN196662 FVJ196659:FVJ196662 GFF196659:GFF196662 GPB196659:GPB196662 GYX196659:GYX196662 HIT196659:HIT196662 HSP196659:HSP196662 ICL196659:ICL196662 IMH196659:IMH196662 IWD196659:IWD196662 JFZ196659:JFZ196662 JPV196659:JPV196662 JZR196659:JZR196662 KJN196659:KJN196662 KTJ196659:KTJ196662 LDF196659:LDF196662 LNB196659:LNB196662 LWX196659:LWX196662 MGT196659:MGT196662 MQP196659:MQP196662 NAL196659:NAL196662 NKH196659:NKH196662 NUD196659:NUD196662 ODZ196659:ODZ196662 ONV196659:ONV196662 OXR196659:OXR196662 PHN196659:PHN196662 PRJ196659:PRJ196662 QBF196659:QBF196662 QLB196659:QLB196662 QUX196659:QUX196662 RET196659:RET196662 ROP196659:ROP196662 RYL196659:RYL196662 SIH196659:SIH196662 SSD196659:SSD196662 TBZ196659:TBZ196662 TLV196659:TLV196662 TVR196659:TVR196662 UFN196659:UFN196662 UPJ196659:UPJ196662 UZF196659:UZF196662 VJB196659:VJB196662 VSX196659:VSX196662 WCT196659:WCT196662 WMP196659:WMP196662 WWL196659:WWL196662 AD262195:AD262198 JZ262195:JZ262198 TV262195:TV262198 ADR262195:ADR262198 ANN262195:ANN262198 AXJ262195:AXJ262198 BHF262195:BHF262198 BRB262195:BRB262198 CAX262195:CAX262198 CKT262195:CKT262198 CUP262195:CUP262198 DEL262195:DEL262198 DOH262195:DOH262198 DYD262195:DYD262198 EHZ262195:EHZ262198 ERV262195:ERV262198 FBR262195:FBR262198 FLN262195:FLN262198 FVJ262195:FVJ262198 GFF262195:GFF262198 GPB262195:GPB262198 GYX262195:GYX262198 HIT262195:HIT262198 HSP262195:HSP262198 ICL262195:ICL262198 IMH262195:IMH262198 IWD262195:IWD262198 JFZ262195:JFZ262198 JPV262195:JPV262198 JZR262195:JZR262198 KJN262195:KJN262198 KTJ262195:KTJ262198 LDF262195:LDF262198 LNB262195:LNB262198 LWX262195:LWX262198 MGT262195:MGT262198 MQP262195:MQP262198 NAL262195:NAL262198 NKH262195:NKH262198 NUD262195:NUD262198 ODZ262195:ODZ262198 ONV262195:ONV262198 OXR262195:OXR262198 PHN262195:PHN262198 PRJ262195:PRJ262198 QBF262195:QBF262198 QLB262195:QLB262198 QUX262195:QUX262198 RET262195:RET262198 ROP262195:ROP262198 RYL262195:RYL262198 SIH262195:SIH262198 SSD262195:SSD262198 TBZ262195:TBZ262198 TLV262195:TLV262198 TVR262195:TVR262198 UFN262195:UFN262198 UPJ262195:UPJ262198 UZF262195:UZF262198 VJB262195:VJB262198 VSX262195:VSX262198 WCT262195:WCT262198 WMP262195:WMP262198 WWL262195:WWL262198 AD327731:AD327734 JZ327731:JZ327734 TV327731:TV327734 ADR327731:ADR327734 ANN327731:ANN327734 AXJ327731:AXJ327734 BHF327731:BHF327734 BRB327731:BRB327734 CAX327731:CAX327734 CKT327731:CKT327734 CUP327731:CUP327734 DEL327731:DEL327734 DOH327731:DOH327734 DYD327731:DYD327734 EHZ327731:EHZ327734 ERV327731:ERV327734 FBR327731:FBR327734 FLN327731:FLN327734 FVJ327731:FVJ327734 GFF327731:GFF327734 GPB327731:GPB327734 GYX327731:GYX327734 HIT327731:HIT327734 HSP327731:HSP327734 ICL327731:ICL327734 IMH327731:IMH327734 IWD327731:IWD327734 JFZ327731:JFZ327734 JPV327731:JPV327734 JZR327731:JZR327734 KJN327731:KJN327734 KTJ327731:KTJ327734 LDF327731:LDF327734 LNB327731:LNB327734 LWX327731:LWX327734 MGT327731:MGT327734 MQP327731:MQP327734 NAL327731:NAL327734 NKH327731:NKH327734 NUD327731:NUD327734 ODZ327731:ODZ327734 ONV327731:ONV327734 OXR327731:OXR327734 PHN327731:PHN327734 PRJ327731:PRJ327734 QBF327731:QBF327734 QLB327731:QLB327734 QUX327731:QUX327734 RET327731:RET327734 ROP327731:ROP327734 RYL327731:RYL327734 SIH327731:SIH327734 SSD327731:SSD327734 TBZ327731:TBZ327734 TLV327731:TLV327734 TVR327731:TVR327734 UFN327731:UFN327734 UPJ327731:UPJ327734 UZF327731:UZF327734 VJB327731:VJB327734 VSX327731:VSX327734 WCT327731:WCT327734 WMP327731:WMP327734 WWL327731:WWL327734 AD393267:AD393270 JZ393267:JZ393270 TV393267:TV393270 ADR393267:ADR393270 ANN393267:ANN393270 AXJ393267:AXJ393270 BHF393267:BHF393270 BRB393267:BRB393270 CAX393267:CAX393270 CKT393267:CKT393270 CUP393267:CUP393270 DEL393267:DEL393270 DOH393267:DOH393270 DYD393267:DYD393270 EHZ393267:EHZ393270 ERV393267:ERV393270 FBR393267:FBR393270 FLN393267:FLN393270 FVJ393267:FVJ393270 GFF393267:GFF393270 GPB393267:GPB393270 GYX393267:GYX393270 HIT393267:HIT393270 HSP393267:HSP393270 ICL393267:ICL393270 IMH393267:IMH393270 IWD393267:IWD393270 JFZ393267:JFZ393270 JPV393267:JPV393270 JZR393267:JZR393270 KJN393267:KJN393270 KTJ393267:KTJ393270 LDF393267:LDF393270 LNB393267:LNB393270 LWX393267:LWX393270 MGT393267:MGT393270 MQP393267:MQP393270 NAL393267:NAL393270 NKH393267:NKH393270 NUD393267:NUD393270 ODZ393267:ODZ393270 ONV393267:ONV393270 OXR393267:OXR393270 PHN393267:PHN393270 PRJ393267:PRJ393270 QBF393267:QBF393270 QLB393267:QLB393270 QUX393267:QUX393270 RET393267:RET393270 ROP393267:ROP393270 RYL393267:RYL393270 SIH393267:SIH393270 SSD393267:SSD393270 TBZ393267:TBZ393270 TLV393267:TLV393270 TVR393267:TVR393270 UFN393267:UFN393270 UPJ393267:UPJ393270 UZF393267:UZF393270 VJB393267:VJB393270 VSX393267:VSX393270 WCT393267:WCT393270 WMP393267:WMP393270 WWL393267:WWL393270 AD458803:AD458806 JZ458803:JZ458806 TV458803:TV458806 ADR458803:ADR458806 ANN458803:ANN458806 AXJ458803:AXJ458806 BHF458803:BHF458806 BRB458803:BRB458806 CAX458803:CAX458806 CKT458803:CKT458806 CUP458803:CUP458806 DEL458803:DEL458806 DOH458803:DOH458806 DYD458803:DYD458806 EHZ458803:EHZ458806 ERV458803:ERV458806 FBR458803:FBR458806 FLN458803:FLN458806 FVJ458803:FVJ458806 GFF458803:GFF458806 GPB458803:GPB458806 GYX458803:GYX458806 HIT458803:HIT458806 HSP458803:HSP458806 ICL458803:ICL458806 IMH458803:IMH458806 IWD458803:IWD458806 JFZ458803:JFZ458806 JPV458803:JPV458806 JZR458803:JZR458806 KJN458803:KJN458806 KTJ458803:KTJ458806 LDF458803:LDF458806 LNB458803:LNB458806 LWX458803:LWX458806 MGT458803:MGT458806 MQP458803:MQP458806 NAL458803:NAL458806 NKH458803:NKH458806 NUD458803:NUD458806 ODZ458803:ODZ458806 ONV458803:ONV458806 OXR458803:OXR458806 PHN458803:PHN458806 PRJ458803:PRJ458806 QBF458803:QBF458806 QLB458803:QLB458806 QUX458803:QUX458806 RET458803:RET458806 ROP458803:ROP458806 RYL458803:RYL458806 SIH458803:SIH458806 SSD458803:SSD458806 TBZ458803:TBZ458806 TLV458803:TLV458806 TVR458803:TVR458806 UFN458803:UFN458806 UPJ458803:UPJ458806 UZF458803:UZF458806 VJB458803:VJB458806 VSX458803:VSX458806 WCT458803:WCT458806 WMP458803:WMP458806 WWL458803:WWL458806 AD524339:AD524342 JZ524339:JZ524342 TV524339:TV524342 ADR524339:ADR524342 ANN524339:ANN524342 AXJ524339:AXJ524342 BHF524339:BHF524342 BRB524339:BRB524342 CAX524339:CAX524342 CKT524339:CKT524342 CUP524339:CUP524342 DEL524339:DEL524342 DOH524339:DOH524342 DYD524339:DYD524342 EHZ524339:EHZ524342 ERV524339:ERV524342 FBR524339:FBR524342 FLN524339:FLN524342 FVJ524339:FVJ524342 GFF524339:GFF524342 GPB524339:GPB524342 GYX524339:GYX524342 HIT524339:HIT524342 HSP524339:HSP524342 ICL524339:ICL524342 IMH524339:IMH524342 IWD524339:IWD524342 JFZ524339:JFZ524342 JPV524339:JPV524342 JZR524339:JZR524342 KJN524339:KJN524342 KTJ524339:KTJ524342 LDF524339:LDF524342 LNB524339:LNB524342 LWX524339:LWX524342 MGT524339:MGT524342 MQP524339:MQP524342 NAL524339:NAL524342 NKH524339:NKH524342 NUD524339:NUD524342 ODZ524339:ODZ524342 ONV524339:ONV524342 OXR524339:OXR524342 PHN524339:PHN524342 PRJ524339:PRJ524342 QBF524339:QBF524342 QLB524339:QLB524342 QUX524339:QUX524342 RET524339:RET524342 ROP524339:ROP524342 RYL524339:RYL524342 SIH524339:SIH524342 SSD524339:SSD524342 TBZ524339:TBZ524342 TLV524339:TLV524342 TVR524339:TVR524342 UFN524339:UFN524342 UPJ524339:UPJ524342 UZF524339:UZF524342 VJB524339:VJB524342 VSX524339:VSX524342 WCT524339:WCT524342 WMP524339:WMP524342 WWL524339:WWL524342 AD589875:AD589878 JZ589875:JZ589878 TV589875:TV589878 ADR589875:ADR589878 ANN589875:ANN589878 AXJ589875:AXJ589878 BHF589875:BHF589878 BRB589875:BRB589878 CAX589875:CAX589878 CKT589875:CKT589878 CUP589875:CUP589878 DEL589875:DEL589878 DOH589875:DOH589878 DYD589875:DYD589878 EHZ589875:EHZ589878 ERV589875:ERV589878 FBR589875:FBR589878 FLN589875:FLN589878 FVJ589875:FVJ589878 GFF589875:GFF589878 GPB589875:GPB589878 GYX589875:GYX589878 HIT589875:HIT589878 HSP589875:HSP589878 ICL589875:ICL589878 IMH589875:IMH589878 IWD589875:IWD589878 JFZ589875:JFZ589878 JPV589875:JPV589878 JZR589875:JZR589878 KJN589875:KJN589878 KTJ589875:KTJ589878 LDF589875:LDF589878 LNB589875:LNB589878 LWX589875:LWX589878 MGT589875:MGT589878 MQP589875:MQP589878 NAL589875:NAL589878 NKH589875:NKH589878 NUD589875:NUD589878 ODZ589875:ODZ589878 ONV589875:ONV589878 OXR589875:OXR589878 PHN589875:PHN589878 PRJ589875:PRJ589878 QBF589875:QBF589878 QLB589875:QLB589878 QUX589875:QUX589878 RET589875:RET589878 ROP589875:ROP589878 RYL589875:RYL589878 SIH589875:SIH589878 SSD589875:SSD589878 TBZ589875:TBZ589878 TLV589875:TLV589878 TVR589875:TVR589878 UFN589875:UFN589878 UPJ589875:UPJ589878 UZF589875:UZF589878 VJB589875:VJB589878 VSX589875:VSX589878 WCT589875:WCT589878 WMP589875:WMP589878 WWL589875:WWL589878 AD655411:AD655414 JZ655411:JZ655414 TV655411:TV655414 ADR655411:ADR655414 ANN655411:ANN655414 AXJ655411:AXJ655414 BHF655411:BHF655414 BRB655411:BRB655414 CAX655411:CAX655414 CKT655411:CKT655414 CUP655411:CUP655414 DEL655411:DEL655414 DOH655411:DOH655414 DYD655411:DYD655414 EHZ655411:EHZ655414 ERV655411:ERV655414 FBR655411:FBR655414 FLN655411:FLN655414 FVJ655411:FVJ655414 GFF655411:GFF655414 GPB655411:GPB655414 GYX655411:GYX655414 HIT655411:HIT655414 HSP655411:HSP655414 ICL655411:ICL655414 IMH655411:IMH655414 IWD655411:IWD655414 JFZ655411:JFZ655414 JPV655411:JPV655414 JZR655411:JZR655414 KJN655411:KJN655414 KTJ655411:KTJ655414 LDF655411:LDF655414 LNB655411:LNB655414 LWX655411:LWX655414 MGT655411:MGT655414 MQP655411:MQP655414 NAL655411:NAL655414 NKH655411:NKH655414 NUD655411:NUD655414 ODZ655411:ODZ655414 ONV655411:ONV655414 OXR655411:OXR655414 PHN655411:PHN655414 PRJ655411:PRJ655414 QBF655411:QBF655414 QLB655411:QLB655414 QUX655411:QUX655414 RET655411:RET655414 ROP655411:ROP655414 RYL655411:RYL655414 SIH655411:SIH655414 SSD655411:SSD655414 TBZ655411:TBZ655414 TLV655411:TLV655414 TVR655411:TVR655414 UFN655411:UFN655414 UPJ655411:UPJ655414 UZF655411:UZF655414 VJB655411:VJB655414 VSX655411:VSX655414 WCT655411:WCT655414 WMP655411:WMP655414 WWL655411:WWL655414 AD720947:AD720950 JZ720947:JZ720950 TV720947:TV720950 ADR720947:ADR720950 ANN720947:ANN720950 AXJ720947:AXJ720950 BHF720947:BHF720950 BRB720947:BRB720950 CAX720947:CAX720950 CKT720947:CKT720950 CUP720947:CUP720950 DEL720947:DEL720950 DOH720947:DOH720950 DYD720947:DYD720950 EHZ720947:EHZ720950 ERV720947:ERV720950 FBR720947:FBR720950 FLN720947:FLN720950 FVJ720947:FVJ720950 GFF720947:GFF720950 GPB720947:GPB720950 GYX720947:GYX720950 HIT720947:HIT720950 HSP720947:HSP720950 ICL720947:ICL720950 IMH720947:IMH720950 IWD720947:IWD720950 JFZ720947:JFZ720950 JPV720947:JPV720950 JZR720947:JZR720950 KJN720947:KJN720950 KTJ720947:KTJ720950 LDF720947:LDF720950 LNB720947:LNB720950 LWX720947:LWX720950 MGT720947:MGT720950 MQP720947:MQP720950 NAL720947:NAL720950 NKH720947:NKH720950 NUD720947:NUD720950 ODZ720947:ODZ720950 ONV720947:ONV720950 OXR720947:OXR720950 PHN720947:PHN720950 PRJ720947:PRJ720950 QBF720947:QBF720950 QLB720947:QLB720950 QUX720947:QUX720950 RET720947:RET720950 ROP720947:ROP720950 RYL720947:RYL720950 SIH720947:SIH720950 SSD720947:SSD720950 TBZ720947:TBZ720950 TLV720947:TLV720950 TVR720947:TVR720950 UFN720947:UFN720950 UPJ720947:UPJ720950 UZF720947:UZF720950 VJB720947:VJB720950 VSX720947:VSX720950 WCT720947:WCT720950 WMP720947:WMP720950 WWL720947:WWL720950 AD786483:AD786486 JZ786483:JZ786486 TV786483:TV786486 ADR786483:ADR786486 ANN786483:ANN786486 AXJ786483:AXJ786486 BHF786483:BHF786486 BRB786483:BRB786486 CAX786483:CAX786486 CKT786483:CKT786486 CUP786483:CUP786486 DEL786483:DEL786486 DOH786483:DOH786486 DYD786483:DYD786486 EHZ786483:EHZ786486 ERV786483:ERV786486 FBR786483:FBR786486 FLN786483:FLN786486 FVJ786483:FVJ786486 GFF786483:GFF786486 GPB786483:GPB786486 GYX786483:GYX786486 HIT786483:HIT786486 HSP786483:HSP786486 ICL786483:ICL786486 IMH786483:IMH786486 IWD786483:IWD786486 JFZ786483:JFZ786486 JPV786483:JPV786486 JZR786483:JZR786486 KJN786483:KJN786486 KTJ786483:KTJ786486 LDF786483:LDF786486 LNB786483:LNB786486 LWX786483:LWX786486 MGT786483:MGT786486 MQP786483:MQP786486 NAL786483:NAL786486 NKH786483:NKH786486 NUD786483:NUD786486 ODZ786483:ODZ786486 ONV786483:ONV786486 OXR786483:OXR786486 PHN786483:PHN786486 PRJ786483:PRJ786486 QBF786483:QBF786486 QLB786483:QLB786486 QUX786483:QUX786486 RET786483:RET786486 ROP786483:ROP786486 RYL786483:RYL786486 SIH786483:SIH786486 SSD786483:SSD786486 TBZ786483:TBZ786486 TLV786483:TLV786486 TVR786483:TVR786486 UFN786483:UFN786486 UPJ786483:UPJ786486 UZF786483:UZF786486 VJB786483:VJB786486 VSX786483:VSX786486 WCT786483:WCT786486 WMP786483:WMP786486 WWL786483:WWL786486 AD852019:AD852022 JZ852019:JZ852022 TV852019:TV852022 ADR852019:ADR852022 ANN852019:ANN852022 AXJ852019:AXJ852022 BHF852019:BHF852022 BRB852019:BRB852022 CAX852019:CAX852022 CKT852019:CKT852022 CUP852019:CUP852022 DEL852019:DEL852022 DOH852019:DOH852022 DYD852019:DYD852022 EHZ852019:EHZ852022 ERV852019:ERV852022 FBR852019:FBR852022 FLN852019:FLN852022 FVJ852019:FVJ852022 GFF852019:GFF852022 GPB852019:GPB852022 GYX852019:GYX852022 HIT852019:HIT852022 HSP852019:HSP852022 ICL852019:ICL852022 IMH852019:IMH852022 IWD852019:IWD852022 JFZ852019:JFZ852022 JPV852019:JPV852022 JZR852019:JZR852022 KJN852019:KJN852022 KTJ852019:KTJ852022 LDF852019:LDF852022 LNB852019:LNB852022 LWX852019:LWX852022 MGT852019:MGT852022 MQP852019:MQP852022 NAL852019:NAL852022 NKH852019:NKH852022 NUD852019:NUD852022 ODZ852019:ODZ852022 ONV852019:ONV852022 OXR852019:OXR852022 PHN852019:PHN852022 PRJ852019:PRJ852022 QBF852019:QBF852022 QLB852019:QLB852022 QUX852019:QUX852022 RET852019:RET852022 ROP852019:ROP852022 RYL852019:RYL852022 SIH852019:SIH852022 SSD852019:SSD852022 TBZ852019:TBZ852022 TLV852019:TLV852022 TVR852019:TVR852022 UFN852019:UFN852022 UPJ852019:UPJ852022 UZF852019:UZF852022 VJB852019:VJB852022 VSX852019:VSX852022 WCT852019:WCT852022 WMP852019:WMP852022 WWL852019:WWL852022 AD917555:AD917558 JZ917555:JZ917558 TV917555:TV917558 ADR917555:ADR917558 ANN917555:ANN917558 AXJ917555:AXJ917558 BHF917555:BHF917558 BRB917555:BRB917558 CAX917555:CAX917558 CKT917555:CKT917558 CUP917555:CUP917558 DEL917555:DEL917558 DOH917555:DOH917558 DYD917555:DYD917558 EHZ917555:EHZ917558 ERV917555:ERV917558 FBR917555:FBR917558 FLN917555:FLN917558 FVJ917555:FVJ917558 GFF917555:GFF917558 GPB917555:GPB917558 GYX917555:GYX917558 HIT917555:HIT917558 HSP917555:HSP917558 ICL917555:ICL917558 IMH917555:IMH917558 IWD917555:IWD917558 JFZ917555:JFZ917558 JPV917555:JPV917558 JZR917555:JZR917558 KJN917555:KJN917558 KTJ917555:KTJ917558 LDF917555:LDF917558 LNB917555:LNB917558 LWX917555:LWX917558 MGT917555:MGT917558 MQP917555:MQP917558 NAL917555:NAL917558 NKH917555:NKH917558 NUD917555:NUD917558 ODZ917555:ODZ917558 ONV917555:ONV917558 OXR917555:OXR917558 PHN917555:PHN917558 PRJ917555:PRJ917558 QBF917555:QBF917558 QLB917555:QLB917558 QUX917555:QUX917558 RET917555:RET917558 ROP917555:ROP917558 RYL917555:RYL917558 SIH917555:SIH917558 SSD917555:SSD917558 TBZ917555:TBZ917558 TLV917555:TLV917558 TVR917555:TVR917558 UFN917555:UFN917558 UPJ917555:UPJ917558 UZF917555:UZF917558 VJB917555:VJB917558 VSX917555:VSX917558 WCT917555:WCT917558 WMP917555:WMP917558 WWL917555:WWL917558 AD983091:AD983094 JZ983091:JZ983094 TV983091:TV983094 ADR983091:ADR983094 ANN983091:ANN983094 AXJ983091:AXJ983094 BHF983091:BHF983094 BRB983091:BRB983094 CAX983091:CAX983094 CKT983091:CKT983094 CUP983091:CUP983094 DEL983091:DEL983094 DOH983091:DOH983094 DYD983091:DYD983094 EHZ983091:EHZ983094 ERV983091:ERV983094 FBR983091:FBR983094 FLN983091:FLN983094 FVJ983091:FVJ983094 GFF983091:GFF983094 GPB983091:GPB983094 GYX983091:GYX983094 HIT983091:HIT983094 HSP983091:HSP983094 ICL983091:ICL983094 IMH983091:IMH983094 IWD983091:IWD983094 JFZ983091:JFZ983094 JPV983091:JPV983094 JZR983091:JZR983094 KJN983091:KJN983094 KTJ983091:KTJ983094 LDF983091:LDF983094 LNB983091:LNB983094 LWX983091:LWX983094 MGT983091:MGT983094 MQP983091:MQP983094 NAL983091:NAL983094 NKH983091:NKH983094 NUD983091:NUD983094 ODZ983091:ODZ983094 ONV983091:ONV983094 OXR983091:OXR983094 PHN983091:PHN983094 PRJ983091:PRJ983094 QBF983091:QBF983094 QLB983091:QLB983094 QUX983091:QUX983094 RET983091:RET983094 ROP983091:ROP983094 RYL983091:RYL983094 SIH983091:SIH983094 SSD983091:SSD983094 TBZ983091:TBZ983094 TLV983091:TLV983094 TVR983091:TVR983094 UFN983091:UFN983094 UPJ983091:UPJ983094 UZF983091:UZF983094 VJB983091:VJB983094 VSX983091:VSX983094 WCT983091:WCT983094 WMP983091:WMP983094 WWL983091:WWL983094 AF53:AF56 KB53:KB56 TX53:TX56 ADT53:ADT56 ANP53:ANP56 AXL53:AXL56 BHH53:BHH56 BRD53:BRD56 CAZ53:CAZ56 CKV53:CKV56 CUR53:CUR56 DEN53:DEN56 DOJ53:DOJ56 DYF53:DYF56 EIB53:EIB56 ERX53:ERX56 FBT53:FBT56 FLP53:FLP56 FVL53:FVL56 GFH53:GFH56 GPD53:GPD56 GYZ53:GYZ56 HIV53:HIV56 HSR53:HSR56 ICN53:ICN56 IMJ53:IMJ56 IWF53:IWF56 JGB53:JGB56 JPX53:JPX56 JZT53:JZT56 KJP53:KJP56 KTL53:KTL56 LDH53:LDH56 LND53:LND56 LWZ53:LWZ56 MGV53:MGV56 MQR53:MQR56 NAN53:NAN56 NKJ53:NKJ56 NUF53:NUF56 OEB53:OEB56 ONX53:ONX56 OXT53:OXT56 PHP53:PHP56 PRL53:PRL56 QBH53:QBH56 QLD53:QLD56 QUZ53:QUZ56 REV53:REV56 ROR53:ROR56 RYN53:RYN56 SIJ53:SIJ56 SSF53:SSF56 TCB53:TCB56 TLX53:TLX56 TVT53:TVT56 UFP53:UFP56 UPL53:UPL56 UZH53:UZH56 VJD53:VJD56 VSZ53:VSZ56 WCV53:WCV56 WMR53:WMR56 WWN53:WWN56 AF65587:AF65590 KB65587:KB65590 TX65587:TX65590 ADT65587:ADT65590 ANP65587:ANP65590 AXL65587:AXL65590 BHH65587:BHH65590 BRD65587:BRD65590 CAZ65587:CAZ65590 CKV65587:CKV65590 CUR65587:CUR65590 DEN65587:DEN65590 DOJ65587:DOJ65590 DYF65587:DYF65590 EIB65587:EIB65590 ERX65587:ERX65590 FBT65587:FBT65590 FLP65587:FLP65590 FVL65587:FVL65590 GFH65587:GFH65590 GPD65587:GPD65590 GYZ65587:GYZ65590 HIV65587:HIV65590 HSR65587:HSR65590 ICN65587:ICN65590 IMJ65587:IMJ65590 IWF65587:IWF65590 JGB65587:JGB65590 JPX65587:JPX65590 JZT65587:JZT65590 KJP65587:KJP65590 KTL65587:KTL65590 LDH65587:LDH65590 LND65587:LND65590 LWZ65587:LWZ65590 MGV65587:MGV65590 MQR65587:MQR65590 NAN65587:NAN65590 NKJ65587:NKJ65590 NUF65587:NUF65590 OEB65587:OEB65590 ONX65587:ONX65590 OXT65587:OXT65590 PHP65587:PHP65590 PRL65587:PRL65590 QBH65587:QBH65590 QLD65587:QLD65590 QUZ65587:QUZ65590 REV65587:REV65590 ROR65587:ROR65590 RYN65587:RYN65590 SIJ65587:SIJ65590 SSF65587:SSF65590 TCB65587:TCB65590 TLX65587:TLX65590 TVT65587:TVT65590 UFP65587:UFP65590 UPL65587:UPL65590 UZH65587:UZH65590 VJD65587:VJD65590 VSZ65587:VSZ65590 WCV65587:WCV65590 WMR65587:WMR65590 WWN65587:WWN65590 AF131123:AF131126 KB131123:KB131126 TX131123:TX131126 ADT131123:ADT131126 ANP131123:ANP131126 AXL131123:AXL131126 BHH131123:BHH131126 BRD131123:BRD131126 CAZ131123:CAZ131126 CKV131123:CKV131126 CUR131123:CUR131126 DEN131123:DEN131126 DOJ131123:DOJ131126 DYF131123:DYF131126 EIB131123:EIB131126 ERX131123:ERX131126 FBT131123:FBT131126 FLP131123:FLP131126 FVL131123:FVL131126 GFH131123:GFH131126 GPD131123:GPD131126 GYZ131123:GYZ131126 HIV131123:HIV131126 HSR131123:HSR131126 ICN131123:ICN131126 IMJ131123:IMJ131126 IWF131123:IWF131126 JGB131123:JGB131126 JPX131123:JPX131126 JZT131123:JZT131126 KJP131123:KJP131126 KTL131123:KTL131126 LDH131123:LDH131126 LND131123:LND131126 LWZ131123:LWZ131126 MGV131123:MGV131126 MQR131123:MQR131126 NAN131123:NAN131126 NKJ131123:NKJ131126 NUF131123:NUF131126 OEB131123:OEB131126 ONX131123:ONX131126 OXT131123:OXT131126 PHP131123:PHP131126 PRL131123:PRL131126 QBH131123:QBH131126 QLD131123:QLD131126 QUZ131123:QUZ131126 REV131123:REV131126 ROR131123:ROR131126 RYN131123:RYN131126 SIJ131123:SIJ131126 SSF131123:SSF131126 TCB131123:TCB131126 TLX131123:TLX131126 TVT131123:TVT131126 UFP131123:UFP131126 UPL131123:UPL131126 UZH131123:UZH131126 VJD131123:VJD131126 VSZ131123:VSZ131126 WCV131123:WCV131126 WMR131123:WMR131126 WWN131123:WWN131126 AF196659:AF196662 KB196659:KB196662 TX196659:TX196662 ADT196659:ADT196662 ANP196659:ANP196662 AXL196659:AXL196662 BHH196659:BHH196662 BRD196659:BRD196662 CAZ196659:CAZ196662 CKV196659:CKV196662 CUR196659:CUR196662 DEN196659:DEN196662 DOJ196659:DOJ196662 DYF196659:DYF196662 EIB196659:EIB196662 ERX196659:ERX196662 FBT196659:FBT196662 FLP196659:FLP196662 FVL196659:FVL196662 GFH196659:GFH196662 GPD196659:GPD196662 GYZ196659:GYZ196662 HIV196659:HIV196662 HSR196659:HSR196662 ICN196659:ICN196662 IMJ196659:IMJ196662 IWF196659:IWF196662 JGB196659:JGB196662 JPX196659:JPX196662 JZT196659:JZT196662 KJP196659:KJP196662 KTL196659:KTL196662 LDH196659:LDH196662 LND196659:LND196662 LWZ196659:LWZ196662 MGV196659:MGV196662 MQR196659:MQR196662 NAN196659:NAN196662 NKJ196659:NKJ196662 NUF196659:NUF196662 OEB196659:OEB196662 ONX196659:ONX196662 OXT196659:OXT196662 PHP196659:PHP196662 PRL196659:PRL196662 QBH196659:QBH196662 QLD196659:QLD196662 QUZ196659:QUZ196662 REV196659:REV196662 ROR196659:ROR196662 RYN196659:RYN196662 SIJ196659:SIJ196662 SSF196659:SSF196662 TCB196659:TCB196662 TLX196659:TLX196662 TVT196659:TVT196662 UFP196659:UFP196662 UPL196659:UPL196662 UZH196659:UZH196662 VJD196659:VJD196662 VSZ196659:VSZ196662 WCV196659:WCV196662 WMR196659:WMR196662 WWN196659:WWN196662 AF262195:AF262198 KB262195:KB262198 TX262195:TX262198 ADT262195:ADT262198 ANP262195:ANP262198 AXL262195:AXL262198 BHH262195:BHH262198 BRD262195:BRD262198 CAZ262195:CAZ262198 CKV262195:CKV262198 CUR262195:CUR262198 DEN262195:DEN262198 DOJ262195:DOJ262198 DYF262195:DYF262198 EIB262195:EIB262198 ERX262195:ERX262198 FBT262195:FBT262198 FLP262195:FLP262198 FVL262195:FVL262198 GFH262195:GFH262198 GPD262195:GPD262198 GYZ262195:GYZ262198 HIV262195:HIV262198 HSR262195:HSR262198 ICN262195:ICN262198 IMJ262195:IMJ262198 IWF262195:IWF262198 JGB262195:JGB262198 JPX262195:JPX262198 JZT262195:JZT262198 KJP262195:KJP262198 KTL262195:KTL262198 LDH262195:LDH262198 LND262195:LND262198 LWZ262195:LWZ262198 MGV262195:MGV262198 MQR262195:MQR262198 NAN262195:NAN262198 NKJ262195:NKJ262198 NUF262195:NUF262198 OEB262195:OEB262198 ONX262195:ONX262198 OXT262195:OXT262198 PHP262195:PHP262198 PRL262195:PRL262198 QBH262195:QBH262198 QLD262195:QLD262198 QUZ262195:QUZ262198 REV262195:REV262198 ROR262195:ROR262198 RYN262195:RYN262198 SIJ262195:SIJ262198 SSF262195:SSF262198 TCB262195:TCB262198 TLX262195:TLX262198 TVT262195:TVT262198 UFP262195:UFP262198 UPL262195:UPL262198 UZH262195:UZH262198 VJD262195:VJD262198 VSZ262195:VSZ262198 WCV262195:WCV262198 WMR262195:WMR262198 WWN262195:WWN262198 AF327731:AF327734 KB327731:KB327734 TX327731:TX327734 ADT327731:ADT327734 ANP327731:ANP327734 AXL327731:AXL327734 BHH327731:BHH327734 BRD327731:BRD327734 CAZ327731:CAZ327734 CKV327731:CKV327734 CUR327731:CUR327734 DEN327731:DEN327734 DOJ327731:DOJ327734 DYF327731:DYF327734 EIB327731:EIB327734 ERX327731:ERX327734 FBT327731:FBT327734 FLP327731:FLP327734 FVL327731:FVL327734 GFH327731:GFH327734 GPD327731:GPD327734 GYZ327731:GYZ327734 HIV327731:HIV327734 HSR327731:HSR327734 ICN327731:ICN327734 IMJ327731:IMJ327734 IWF327731:IWF327734 JGB327731:JGB327734 JPX327731:JPX327734 JZT327731:JZT327734 KJP327731:KJP327734 KTL327731:KTL327734 LDH327731:LDH327734 LND327731:LND327734 LWZ327731:LWZ327734 MGV327731:MGV327734 MQR327731:MQR327734 NAN327731:NAN327734 NKJ327731:NKJ327734 NUF327731:NUF327734 OEB327731:OEB327734 ONX327731:ONX327734 OXT327731:OXT327734 PHP327731:PHP327734 PRL327731:PRL327734 QBH327731:QBH327734 QLD327731:QLD327734 QUZ327731:QUZ327734 REV327731:REV327734 ROR327731:ROR327734 RYN327731:RYN327734 SIJ327731:SIJ327734 SSF327731:SSF327734 TCB327731:TCB327734 TLX327731:TLX327734 TVT327731:TVT327734 UFP327731:UFP327734 UPL327731:UPL327734 UZH327731:UZH327734 VJD327731:VJD327734 VSZ327731:VSZ327734 WCV327731:WCV327734 WMR327731:WMR327734 WWN327731:WWN327734 AF393267:AF393270 KB393267:KB393270 TX393267:TX393270 ADT393267:ADT393270 ANP393267:ANP393270 AXL393267:AXL393270 BHH393267:BHH393270 BRD393267:BRD393270 CAZ393267:CAZ393270 CKV393267:CKV393270 CUR393267:CUR393270 DEN393267:DEN393270 DOJ393267:DOJ393270 DYF393267:DYF393270 EIB393267:EIB393270 ERX393267:ERX393270 FBT393267:FBT393270 FLP393267:FLP393270 FVL393267:FVL393270 GFH393267:GFH393270 GPD393267:GPD393270 GYZ393267:GYZ393270 HIV393267:HIV393270 HSR393267:HSR393270 ICN393267:ICN393270 IMJ393267:IMJ393270 IWF393267:IWF393270 JGB393267:JGB393270 JPX393267:JPX393270 JZT393267:JZT393270 KJP393267:KJP393270 KTL393267:KTL393270 LDH393267:LDH393270 LND393267:LND393270 LWZ393267:LWZ393270 MGV393267:MGV393270 MQR393267:MQR393270 NAN393267:NAN393270 NKJ393267:NKJ393270 NUF393267:NUF393270 OEB393267:OEB393270 ONX393267:ONX393270 OXT393267:OXT393270 PHP393267:PHP393270 PRL393267:PRL393270 QBH393267:QBH393270 QLD393267:QLD393270 QUZ393267:QUZ393270 REV393267:REV393270 ROR393267:ROR393270 RYN393267:RYN393270 SIJ393267:SIJ393270 SSF393267:SSF393270 TCB393267:TCB393270 TLX393267:TLX393270 TVT393267:TVT393270 UFP393267:UFP393270 UPL393267:UPL393270 UZH393267:UZH393270 VJD393267:VJD393270 VSZ393267:VSZ393270 WCV393267:WCV393270 WMR393267:WMR393270 WWN393267:WWN393270 AF458803:AF458806 KB458803:KB458806 TX458803:TX458806 ADT458803:ADT458806 ANP458803:ANP458806 AXL458803:AXL458806 BHH458803:BHH458806 BRD458803:BRD458806 CAZ458803:CAZ458806 CKV458803:CKV458806 CUR458803:CUR458806 DEN458803:DEN458806 DOJ458803:DOJ458806 DYF458803:DYF458806 EIB458803:EIB458806 ERX458803:ERX458806 FBT458803:FBT458806 FLP458803:FLP458806 FVL458803:FVL458806 GFH458803:GFH458806 GPD458803:GPD458806 GYZ458803:GYZ458806 HIV458803:HIV458806 HSR458803:HSR458806 ICN458803:ICN458806 IMJ458803:IMJ458806 IWF458803:IWF458806 JGB458803:JGB458806 JPX458803:JPX458806 JZT458803:JZT458806 KJP458803:KJP458806 KTL458803:KTL458806 LDH458803:LDH458806 LND458803:LND458806 LWZ458803:LWZ458806 MGV458803:MGV458806 MQR458803:MQR458806 NAN458803:NAN458806 NKJ458803:NKJ458806 NUF458803:NUF458806 OEB458803:OEB458806 ONX458803:ONX458806 OXT458803:OXT458806 PHP458803:PHP458806 PRL458803:PRL458806 QBH458803:QBH458806 QLD458803:QLD458806 QUZ458803:QUZ458806 REV458803:REV458806 ROR458803:ROR458806 RYN458803:RYN458806 SIJ458803:SIJ458806 SSF458803:SSF458806 TCB458803:TCB458806 TLX458803:TLX458806 TVT458803:TVT458806 UFP458803:UFP458806 UPL458803:UPL458806 UZH458803:UZH458806 VJD458803:VJD458806 VSZ458803:VSZ458806 WCV458803:WCV458806 WMR458803:WMR458806 WWN458803:WWN458806 AF524339:AF524342 KB524339:KB524342 TX524339:TX524342 ADT524339:ADT524342 ANP524339:ANP524342 AXL524339:AXL524342 BHH524339:BHH524342 BRD524339:BRD524342 CAZ524339:CAZ524342 CKV524339:CKV524342 CUR524339:CUR524342 DEN524339:DEN524342 DOJ524339:DOJ524342 DYF524339:DYF524342 EIB524339:EIB524342 ERX524339:ERX524342 FBT524339:FBT524342 FLP524339:FLP524342 FVL524339:FVL524342 GFH524339:GFH524342 GPD524339:GPD524342 GYZ524339:GYZ524342 HIV524339:HIV524342 HSR524339:HSR524342 ICN524339:ICN524342 IMJ524339:IMJ524342 IWF524339:IWF524342 JGB524339:JGB524342 JPX524339:JPX524342 JZT524339:JZT524342 KJP524339:KJP524342 KTL524339:KTL524342 LDH524339:LDH524342 LND524339:LND524342 LWZ524339:LWZ524342 MGV524339:MGV524342 MQR524339:MQR524342 NAN524339:NAN524342 NKJ524339:NKJ524342 NUF524339:NUF524342 OEB524339:OEB524342 ONX524339:ONX524342 OXT524339:OXT524342 PHP524339:PHP524342 PRL524339:PRL524342 QBH524339:QBH524342 QLD524339:QLD524342 QUZ524339:QUZ524342 REV524339:REV524342 ROR524339:ROR524342 RYN524339:RYN524342 SIJ524339:SIJ524342 SSF524339:SSF524342 TCB524339:TCB524342 TLX524339:TLX524342 TVT524339:TVT524342 UFP524339:UFP524342 UPL524339:UPL524342 UZH524339:UZH524342 VJD524339:VJD524342 VSZ524339:VSZ524342 WCV524339:WCV524342 WMR524339:WMR524342 WWN524339:WWN524342 AF589875:AF589878 KB589875:KB589878 TX589875:TX589878 ADT589875:ADT589878 ANP589875:ANP589878 AXL589875:AXL589878 BHH589875:BHH589878 BRD589875:BRD589878 CAZ589875:CAZ589878 CKV589875:CKV589878 CUR589875:CUR589878 DEN589875:DEN589878 DOJ589875:DOJ589878 DYF589875:DYF589878 EIB589875:EIB589878 ERX589875:ERX589878 FBT589875:FBT589878 FLP589875:FLP589878 FVL589875:FVL589878 GFH589875:GFH589878 GPD589875:GPD589878 GYZ589875:GYZ589878 HIV589875:HIV589878 HSR589875:HSR589878 ICN589875:ICN589878 IMJ589875:IMJ589878 IWF589875:IWF589878 JGB589875:JGB589878 JPX589875:JPX589878 JZT589875:JZT589878 KJP589875:KJP589878 KTL589875:KTL589878 LDH589875:LDH589878 LND589875:LND589878 LWZ589875:LWZ589878 MGV589875:MGV589878 MQR589875:MQR589878 NAN589875:NAN589878 NKJ589875:NKJ589878 NUF589875:NUF589878 OEB589875:OEB589878 ONX589875:ONX589878 OXT589875:OXT589878 PHP589875:PHP589878 PRL589875:PRL589878 QBH589875:QBH589878 QLD589875:QLD589878 QUZ589875:QUZ589878 REV589875:REV589878 ROR589875:ROR589878 RYN589875:RYN589878 SIJ589875:SIJ589878 SSF589875:SSF589878 TCB589875:TCB589878 TLX589875:TLX589878 TVT589875:TVT589878 UFP589875:UFP589878 UPL589875:UPL589878 UZH589875:UZH589878 VJD589875:VJD589878 VSZ589875:VSZ589878 WCV589875:WCV589878 WMR589875:WMR589878 WWN589875:WWN589878 AF655411:AF655414 KB655411:KB655414 TX655411:TX655414 ADT655411:ADT655414 ANP655411:ANP655414 AXL655411:AXL655414 BHH655411:BHH655414 BRD655411:BRD655414 CAZ655411:CAZ655414 CKV655411:CKV655414 CUR655411:CUR655414 DEN655411:DEN655414 DOJ655411:DOJ655414 DYF655411:DYF655414 EIB655411:EIB655414 ERX655411:ERX655414 FBT655411:FBT655414 FLP655411:FLP655414 FVL655411:FVL655414 GFH655411:GFH655414 GPD655411:GPD655414 GYZ655411:GYZ655414 HIV655411:HIV655414 HSR655411:HSR655414 ICN655411:ICN655414 IMJ655411:IMJ655414 IWF655411:IWF655414 JGB655411:JGB655414 JPX655411:JPX655414 JZT655411:JZT655414 KJP655411:KJP655414 KTL655411:KTL655414 LDH655411:LDH655414 LND655411:LND655414 LWZ655411:LWZ655414 MGV655411:MGV655414 MQR655411:MQR655414 NAN655411:NAN655414 NKJ655411:NKJ655414 NUF655411:NUF655414 OEB655411:OEB655414 ONX655411:ONX655414 OXT655411:OXT655414 PHP655411:PHP655414 PRL655411:PRL655414 QBH655411:QBH655414 QLD655411:QLD655414 QUZ655411:QUZ655414 REV655411:REV655414 ROR655411:ROR655414 RYN655411:RYN655414 SIJ655411:SIJ655414 SSF655411:SSF655414 TCB655411:TCB655414 TLX655411:TLX655414 TVT655411:TVT655414 UFP655411:UFP655414 UPL655411:UPL655414 UZH655411:UZH655414 VJD655411:VJD655414 VSZ655411:VSZ655414 WCV655411:WCV655414 WMR655411:WMR655414 WWN655411:WWN655414 AF720947:AF720950 KB720947:KB720950 TX720947:TX720950 ADT720947:ADT720950 ANP720947:ANP720950 AXL720947:AXL720950 BHH720947:BHH720950 BRD720947:BRD720950 CAZ720947:CAZ720950 CKV720947:CKV720950 CUR720947:CUR720950 DEN720947:DEN720950 DOJ720947:DOJ720950 DYF720947:DYF720950 EIB720947:EIB720950 ERX720947:ERX720950 FBT720947:FBT720950 FLP720947:FLP720950 FVL720947:FVL720950 GFH720947:GFH720950 GPD720947:GPD720950 GYZ720947:GYZ720950 HIV720947:HIV720950 HSR720947:HSR720950 ICN720947:ICN720950 IMJ720947:IMJ720950 IWF720947:IWF720950 JGB720947:JGB720950 JPX720947:JPX720950 JZT720947:JZT720950 KJP720947:KJP720950 KTL720947:KTL720950 LDH720947:LDH720950 LND720947:LND720950 LWZ720947:LWZ720950 MGV720947:MGV720950 MQR720947:MQR720950 NAN720947:NAN720950 NKJ720947:NKJ720950 NUF720947:NUF720950 OEB720947:OEB720950 ONX720947:ONX720950 OXT720947:OXT720950 PHP720947:PHP720950 PRL720947:PRL720950 QBH720947:QBH720950 QLD720947:QLD720950 QUZ720947:QUZ720950 REV720947:REV720950 ROR720947:ROR720950 RYN720947:RYN720950 SIJ720947:SIJ720950 SSF720947:SSF720950 TCB720947:TCB720950 TLX720947:TLX720950 TVT720947:TVT720950 UFP720947:UFP720950 UPL720947:UPL720950 UZH720947:UZH720950 VJD720947:VJD720950 VSZ720947:VSZ720950 WCV720947:WCV720950 WMR720947:WMR720950 WWN720947:WWN720950 AF786483:AF786486 KB786483:KB786486 TX786483:TX786486 ADT786483:ADT786486 ANP786483:ANP786486 AXL786483:AXL786486 BHH786483:BHH786486 BRD786483:BRD786486 CAZ786483:CAZ786486 CKV786483:CKV786486 CUR786483:CUR786486 DEN786483:DEN786486 DOJ786483:DOJ786486 DYF786483:DYF786486 EIB786483:EIB786486 ERX786483:ERX786486 FBT786483:FBT786486 FLP786483:FLP786486 FVL786483:FVL786486 GFH786483:GFH786486 GPD786483:GPD786486 GYZ786483:GYZ786486 HIV786483:HIV786486 HSR786483:HSR786486 ICN786483:ICN786486 IMJ786483:IMJ786486 IWF786483:IWF786486 JGB786483:JGB786486 JPX786483:JPX786486 JZT786483:JZT786486 KJP786483:KJP786486 KTL786483:KTL786486 LDH786483:LDH786486 LND786483:LND786486 LWZ786483:LWZ786486 MGV786483:MGV786486 MQR786483:MQR786486 NAN786483:NAN786486 NKJ786483:NKJ786486 NUF786483:NUF786486 OEB786483:OEB786486 ONX786483:ONX786486 OXT786483:OXT786486 PHP786483:PHP786486 PRL786483:PRL786486 QBH786483:QBH786486 QLD786483:QLD786486 QUZ786483:QUZ786486 REV786483:REV786486 ROR786483:ROR786486 RYN786483:RYN786486 SIJ786483:SIJ786486 SSF786483:SSF786486 TCB786483:TCB786486 TLX786483:TLX786486 TVT786483:TVT786486 UFP786483:UFP786486 UPL786483:UPL786486 UZH786483:UZH786486 VJD786483:VJD786486 VSZ786483:VSZ786486 WCV786483:WCV786486 WMR786483:WMR786486 WWN786483:WWN786486 AF852019:AF852022 KB852019:KB852022 TX852019:TX852022 ADT852019:ADT852022 ANP852019:ANP852022 AXL852019:AXL852022 BHH852019:BHH852022 BRD852019:BRD852022 CAZ852019:CAZ852022 CKV852019:CKV852022 CUR852019:CUR852022 DEN852019:DEN852022 DOJ852019:DOJ852022 DYF852019:DYF852022 EIB852019:EIB852022 ERX852019:ERX852022 FBT852019:FBT852022 FLP852019:FLP852022 FVL852019:FVL852022 GFH852019:GFH852022 GPD852019:GPD852022 GYZ852019:GYZ852022 HIV852019:HIV852022 HSR852019:HSR852022 ICN852019:ICN852022 IMJ852019:IMJ852022 IWF852019:IWF852022 JGB852019:JGB852022 JPX852019:JPX852022 JZT852019:JZT852022 KJP852019:KJP852022 KTL852019:KTL852022 LDH852019:LDH852022 LND852019:LND852022 LWZ852019:LWZ852022 MGV852019:MGV852022 MQR852019:MQR852022 NAN852019:NAN852022 NKJ852019:NKJ852022 NUF852019:NUF852022 OEB852019:OEB852022 ONX852019:ONX852022 OXT852019:OXT852022 PHP852019:PHP852022 PRL852019:PRL852022 QBH852019:QBH852022 QLD852019:QLD852022 QUZ852019:QUZ852022 REV852019:REV852022 ROR852019:ROR852022 RYN852019:RYN852022 SIJ852019:SIJ852022 SSF852019:SSF852022 TCB852019:TCB852022 TLX852019:TLX852022 TVT852019:TVT852022 UFP852019:UFP852022 UPL852019:UPL852022 UZH852019:UZH852022 VJD852019:VJD852022 VSZ852019:VSZ852022 WCV852019:WCV852022 WMR852019:WMR852022 WWN852019:WWN852022 AF917555:AF917558 KB917555:KB917558 TX917555:TX917558 ADT917555:ADT917558 ANP917555:ANP917558 AXL917555:AXL917558 BHH917555:BHH917558 BRD917555:BRD917558 CAZ917555:CAZ917558 CKV917555:CKV917558 CUR917555:CUR917558 DEN917555:DEN917558 DOJ917555:DOJ917558 DYF917555:DYF917558 EIB917555:EIB917558 ERX917555:ERX917558 FBT917555:FBT917558 FLP917555:FLP917558 FVL917555:FVL917558 GFH917555:GFH917558 GPD917555:GPD917558 GYZ917555:GYZ917558 HIV917555:HIV917558 HSR917555:HSR917558 ICN917555:ICN917558 IMJ917555:IMJ917558 IWF917555:IWF917558 JGB917555:JGB917558 JPX917555:JPX917558 JZT917555:JZT917558 KJP917555:KJP917558 KTL917555:KTL917558 LDH917555:LDH917558 LND917555:LND917558 LWZ917555:LWZ917558 MGV917555:MGV917558 MQR917555:MQR917558 NAN917555:NAN917558 NKJ917555:NKJ917558 NUF917555:NUF917558 OEB917555:OEB917558 ONX917555:ONX917558 OXT917555:OXT917558 PHP917555:PHP917558 PRL917555:PRL917558 QBH917555:QBH917558 QLD917555:QLD917558 QUZ917555:QUZ917558 REV917555:REV917558 ROR917555:ROR917558 RYN917555:RYN917558 SIJ917555:SIJ917558 SSF917555:SSF917558 TCB917555:TCB917558 TLX917555:TLX917558 TVT917555:TVT917558 UFP917555:UFP917558 UPL917555:UPL917558 UZH917555:UZH917558 VJD917555:VJD917558 VSZ917555:VSZ917558 WCV917555:WCV917558 WMR917555:WMR917558 WWN917555:WWN917558 AF983091:AF983094 KB983091:KB983094 TX983091:TX983094 ADT983091:ADT983094 ANP983091:ANP983094 AXL983091:AXL983094 BHH983091:BHH983094 BRD983091:BRD983094 CAZ983091:CAZ983094 CKV983091:CKV983094 CUR983091:CUR983094 DEN983091:DEN983094 DOJ983091:DOJ983094 DYF983091:DYF983094 EIB983091:EIB983094 ERX983091:ERX983094 FBT983091:FBT983094 FLP983091:FLP983094 FVL983091:FVL983094 GFH983091:GFH983094 GPD983091:GPD983094 GYZ983091:GYZ983094 HIV983091:HIV983094 HSR983091:HSR983094 ICN983091:ICN983094 IMJ983091:IMJ983094 IWF983091:IWF983094 JGB983091:JGB983094 JPX983091:JPX983094 JZT983091:JZT983094 KJP983091:KJP983094 KTL983091:KTL983094 LDH983091:LDH983094 LND983091:LND983094 LWZ983091:LWZ983094 MGV983091:MGV983094 MQR983091:MQR983094 NAN983091:NAN983094 NKJ983091:NKJ983094 NUF983091:NUF983094 OEB983091:OEB983094 ONX983091:ONX983094 OXT983091:OXT983094 PHP983091:PHP983094 PRL983091:PRL983094 QBH983091:QBH983094 QLD983091:QLD983094 QUZ983091:QUZ983094 REV983091:REV983094 ROR983091:ROR983094 RYN983091:RYN983094 SIJ983091:SIJ983094 SSF983091:SSF983094 TCB983091:TCB983094 TLX983091:TLX983094 TVT983091:TVT983094 UFP983091:UFP983094 UPL983091:UPL983094 UZH983091:UZH983094 VJD983091:VJD983094 VSZ983091:VSZ983094 WCV983091:WCV983094 WMR983091:WMR983094 WWN983091:WWN983094 AD62:AD67 JZ62:JZ67 TV62:TV67 ADR62:ADR67 ANN62:ANN67 AXJ62:AXJ67 BHF62:BHF67 BRB62:BRB67 CAX62:CAX67 CKT62:CKT67 CUP62:CUP67 DEL62:DEL67 DOH62:DOH67 DYD62:DYD67 EHZ62:EHZ67 ERV62:ERV67 FBR62:FBR67 FLN62:FLN67 FVJ62:FVJ67 GFF62:GFF67 GPB62:GPB67 GYX62:GYX67 HIT62:HIT67 HSP62:HSP67 ICL62:ICL67 IMH62:IMH67 IWD62:IWD67 JFZ62:JFZ67 JPV62:JPV67 JZR62:JZR67 KJN62:KJN67 KTJ62:KTJ67 LDF62:LDF67 LNB62:LNB67 LWX62:LWX67 MGT62:MGT67 MQP62:MQP67 NAL62:NAL67 NKH62:NKH67 NUD62:NUD67 ODZ62:ODZ67 ONV62:ONV67 OXR62:OXR67 PHN62:PHN67 PRJ62:PRJ67 QBF62:QBF67 QLB62:QLB67 QUX62:QUX67 RET62:RET67 ROP62:ROP67 RYL62:RYL67 SIH62:SIH67 SSD62:SSD67 TBZ62:TBZ67 TLV62:TLV67 TVR62:TVR67 UFN62:UFN67 UPJ62:UPJ67 UZF62:UZF67 VJB62:VJB67 VSX62:VSX67 WCT62:WCT67 WMP62:WMP67 WWL62:WWL67 AD65596:AD65601 JZ65596:JZ65601 TV65596:TV65601 ADR65596:ADR65601 ANN65596:ANN65601 AXJ65596:AXJ65601 BHF65596:BHF65601 BRB65596:BRB65601 CAX65596:CAX65601 CKT65596:CKT65601 CUP65596:CUP65601 DEL65596:DEL65601 DOH65596:DOH65601 DYD65596:DYD65601 EHZ65596:EHZ65601 ERV65596:ERV65601 FBR65596:FBR65601 FLN65596:FLN65601 FVJ65596:FVJ65601 GFF65596:GFF65601 GPB65596:GPB65601 GYX65596:GYX65601 HIT65596:HIT65601 HSP65596:HSP65601 ICL65596:ICL65601 IMH65596:IMH65601 IWD65596:IWD65601 JFZ65596:JFZ65601 JPV65596:JPV65601 JZR65596:JZR65601 KJN65596:KJN65601 KTJ65596:KTJ65601 LDF65596:LDF65601 LNB65596:LNB65601 LWX65596:LWX65601 MGT65596:MGT65601 MQP65596:MQP65601 NAL65596:NAL65601 NKH65596:NKH65601 NUD65596:NUD65601 ODZ65596:ODZ65601 ONV65596:ONV65601 OXR65596:OXR65601 PHN65596:PHN65601 PRJ65596:PRJ65601 QBF65596:QBF65601 QLB65596:QLB65601 QUX65596:QUX65601 RET65596:RET65601 ROP65596:ROP65601 RYL65596:RYL65601 SIH65596:SIH65601 SSD65596:SSD65601 TBZ65596:TBZ65601 TLV65596:TLV65601 TVR65596:TVR65601 UFN65596:UFN65601 UPJ65596:UPJ65601 UZF65596:UZF65601 VJB65596:VJB65601 VSX65596:VSX65601 WCT65596:WCT65601 WMP65596:WMP65601 WWL65596:WWL65601 AD131132:AD131137 JZ131132:JZ131137 TV131132:TV131137 ADR131132:ADR131137 ANN131132:ANN131137 AXJ131132:AXJ131137 BHF131132:BHF131137 BRB131132:BRB131137 CAX131132:CAX131137 CKT131132:CKT131137 CUP131132:CUP131137 DEL131132:DEL131137 DOH131132:DOH131137 DYD131132:DYD131137 EHZ131132:EHZ131137 ERV131132:ERV131137 FBR131132:FBR131137 FLN131132:FLN131137 FVJ131132:FVJ131137 GFF131132:GFF131137 GPB131132:GPB131137 GYX131132:GYX131137 HIT131132:HIT131137 HSP131132:HSP131137 ICL131132:ICL131137 IMH131132:IMH131137 IWD131132:IWD131137 JFZ131132:JFZ131137 JPV131132:JPV131137 JZR131132:JZR131137 KJN131132:KJN131137 KTJ131132:KTJ131137 LDF131132:LDF131137 LNB131132:LNB131137 LWX131132:LWX131137 MGT131132:MGT131137 MQP131132:MQP131137 NAL131132:NAL131137 NKH131132:NKH131137 NUD131132:NUD131137 ODZ131132:ODZ131137 ONV131132:ONV131137 OXR131132:OXR131137 PHN131132:PHN131137 PRJ131132:PRJ131137 QBF131132:QBF131137 QLB131132:QLB131137 QUX131132:QUX131137 RET131132:RET131137 ROP131132:ROP131137 RYL131132:RYL131137 SIH131132:SIH131137 SSD131132:SSD131137 TBZ131132:TBZ131137 TLV131132:TLV131137 TVR131132:TVR131137 UFN131132:UFN131137 UPJ131132:UPJ131137 UZF131132:UZF131137 VJB131132:VJB131137 VSX131132:VSX131137 WCT131132:WCT131137 WMP131132:WMP131137 WWL131132:WWL131137 AD196668:AD196673 JZ196668:JZ196673 TV196668:TV196673 ADR196668:ADR196673 ANN196668:ANN196673 AXJ196668:AXJ196673 BHF196668:BHF196673 BRB196668:BRB196673 CAX196668:CAX196673 CKT196668:CKT196673 CUP196668:CUP196673 DEL196668:DEL196673 DOH196668:DOH196673 DYD196668:DYD196673 EHZ196668:EHZ196673 ERV196668:ERV196673 FBR196668:FBR196673 FLN196668:FLN196673 FVJ196668:FVJ196673 GFF196668:GFF196673 GPB196668:GPB196673 GYX196668:GYX196673 HIT196668:HIT196673 HSP196668:HSP196673 ICL196668:ICL196673 IMH196668:IMH196673 IWD196668:IWD196673 JFZ196668:JFZ196673 JPV196668:JPV196673 JZR196668:JZR196673 KJN196668:KJN196673 KTJ196668:KTJ196673 LDF196668:LDF196673 LNB196668:LNB196673 LWX196668:LWX196673 MGT196668:MGT196673 MQP196668:MQP196673 NAL196668:NAL196673 NKH196668:NKH196673 NUD196668:NUD196673 ODZ196668:ODZ196673 ONV196668:ONV196673 OXR196668:OXR196673 PHN196668:PHN196673 PRJ196668:PRJ196673 QBF196668:QBF196673 QLB196668:QLB196673 QUX196668:QUX196673 RET196668:RET196673 ROP196668:ROP196673 RYL196668:RYL196673 SIH196668:SIH196673 SSD196668:SSD196673 TBZ196668:TBZ196673 TLV196668:TLV196673 TVR196668:TVR196673 UFN196668:UFN196673 UPJ196668:UPJ196673 UZF196668:UZF196673 VJB196668:VJB196673 VSX196668:VSX196673 WCT196668:WCT196673 WMP196668:WMP196673 WWL196668:WWL196673 AD262204:AD262209 JZ262204:JZ262209 TV262204:TV262209 ADR262204:ADR262209 ANN262204:ANN262209 AXJ262204:AXJ262209 BHF262204:BHF262209 BRB262204:BRB262209 CAX262204:CAX262209 CKT262204:CKT262209 CUP262204:CUP262209 DEL262204:DEL262209 DOH262204:DOH262209 DYD262204:DYD262209 EHZ262204:EHZ262209 ERV262204:ERV262209 FBR262204:FBR262209 FLN262204:FLN262209 FVJ262204:FVJ262209 GFF262204:GFF262209 GPB262204:GPB262209 GYX262204:GYX262209 HIT262204:HIT262209 HSP262204:HSP262209 ICL262204:ICL262209 IMH262204:IMH262209 IWD262204:IWD262209 JFZ262204:JFZ262209 JPV262204:JPV262209 JZR262204:JZR262209 KJN262204:KJN262209 KTJ262204:KTJ262209 LDF262204:LDF262209 LNB262204:LNB262209 LWX262204:LWX262209 MGT262204:MGT262209 MQP262204:MQP262209 NAL262204:NAL262209 NKH262204:NKH262209 NUD262204:NUD262209 ODZ262204:ODZ262209 ONV262204:ONV262209 OXR262204:OXR262209 PHN262204:PHN262209 PRJ262204:PRJ262209 QBF262204:QBF262209 QLB262204:QLB262209 QUX262204:QUX262209 RET262204:RET262209 ROP262204:ROP262209 RYL262204:RYL262209 SIH262204:SIH262209 SSD262204:SSD262209 TBZ262204:TBZ262209 TLV262204:TLV262209 TVR262204:TVR262209 UFN262204:UFN262209 UPJ262204:UPJ262209 UZF262204:UZF262209 VJB262204:VJB262209 VSX262204:VSX262209 WCT262204:WCT262209 WMP262204:WMP262209 WWL262204:WWL262209 AD327740:AD327745 JZ327740:JZ327745 TV327740:TV327745 ADR327740:ADR327745 ANN327740:ANN327745 AXJ327740:AXJ327745 BHF327740:BHF327745 BRB327740:BRB327745 CAX327740:CAX327745 CKT327740:CKT327745 CUP327740:CUP327745 DEL327740:DEL327745 DOH327740:DOH327745 DYD327740:DYD327745 EHZ327740:EHZ327745 ERV327740:ERV327745 FBR327740:FBR327745 FLN327740:FLN327745 FVJ327740:FVJ327745 GFF327740:GFF327745 GPB327740:GPB327745 GYX327740:GYX327745 HIT327740:HIT327745 HSP327740:HSP327745 ICL327740:ICL327745 IMH327740:IMH327745 IWD327740:IWD327745 JFZ327740:JFZ327745 JPV327740:JPV327745 JZR327740:JZR327745 KJN327740:KJN327745 KTJ327740:KTJ327745 LDF327740:LDF327745 LNB327740:LNB327745 LWX327740:LWX327745 MGT327740:MGT327745 MQP327740:MQP327745 NAL327740:NAL327745 NKH327740:NKH327745 NUD327740:NUD327745 ODZ327740:ODZ327745 ONV327740:ONV327745 OXR327740:OXR327745 PHN327740:PHN327745 PRJ327740:PRJ327745 QBF327740:QBF327745 QLB327740:QLB327745 QUX327740:QUX327745 RET327740:RET327745 ROP327740:ROP327745 RYL327740:RYL327745 SIH327740:SIH327745 SSD327740:SSD327745 TBZ327740:TBZ327745 TLV327740:TLV327745 TVR327740:TVR327745 UFN327740:UFN327745 UPJ327740:UPJ327745 UZF327740:UZF327745 VJB327740:VJB327745 VSX327740:VSX327745 WCT327740:WCT327745 WMP327740:WMP327745 WWL327740:WWL327745 AD393276:AD393281 JZ393276:JZ393281 TV393276:TV393281 ADR393276:ADR393281 ANN393276:ANN393281 AXJ393276:AXJ393281 BHF393276:BHF393281 BRB393276:BRB393281 CAX393276:CAX393281 CKT393276:CKT393281 CUP393276:CUP393281 DEL393276:DEL393281 DOH393276:DOH393281 DYD393276:DYD393281 EHZ393276:EHZ393281 ERV393276:ERV393281 FBR393276:FBR393281 FLN393276:FLN393281 FVJ393276:FVJ393281 GFF393276:GFF393281 GPB393276:GPB393281 GYX393276:GYX393281 HIT393276:HIT393281 HSP393276:HSP393281 ICL393276:ICL393281 IMH393276:IMH393281 IWD393276:IWD393281 JFZ393276:JFZ393281 JPV393276:JPV393281 JZR393276:JZR393281 KJN393276:KJN393281 KTJ393276:KTJ393281 LDF393276:LDF393281 LNB393276:LNB393281 LWX393276:LWX393281 MGT393276:MGT393281 MQP393276:MQP393281 NAL393276:NAL393281 NKH393276:NKH393281 NUD393276:NUD393281 ODZ393276:ODZ393281 ONV393276:ONV393281 OXR393276:OXR393281 PHN393276:PHN393281 PRJ393276:PRJ393281 QBF393276:QBF393281 QLB393276:QLB393281 QUX393276:QUX393281 RET393276:RET393281 ROP393276:ROP393281 RYL393276:RYL393281 SIH393276:SIH393281 SSD393276:SSD393281 TBZ393276:TBZ393281 TLV393276:TLV393281 TVR393276:TVR393281 UFN393276:UFN393281 UPJ393276:UPJ393281 UZF393276:UZF393281 VJB393276:VJB393281 VSX393276:VSX393281 WCT393276:WCT393281 WMP393276:WMP393281 WWL393276:WWL393281 AD458812:AD458817 JZ458812:JZ458817 TV458812:TV458817 ADR458812:ADR458817 ANN458812:ANN458817 AXJ458812:AXJ458817 BHF458812:BHF458817 BRB458812:BRB458817 CAX458812:CAX458817 CKT458812:CKT458817 CUP458812:CUP458817 DEL458812:DEL458817 DOH458812:DOH458817 DYD458812:DYD458817 EHZ458812:EHZ458817 ERV458812:ERV458817 FBR458812:FBR458817 FLN458812:FLN458817 FVJ458812:FVJ458817 GFF458812:GFF458817 GPB458812:GPB458817 GYX458812:GYX458817 HIT458812:HIT458817 HSP458812:HSP458817 ICL458812:ICL458817 IMH458812:IMH458817 IWD458812:IWD458817 JFZ458812:JFZ458817 JPV458812:JPV458817 JZR458812:JZR458817 KJN458812:KJN458817 KTJ458812:KTJ458817 LDF458812:LDF458817 LNB458812:LNB458817 LWX458812:LWX458817 MGT458812:MGT458817 MQP458812:MQP458817 NAL458812:NAL458817 NKH458812:NKH458817 NUD458812:NUD458817 ODZ458812:ODZ458817 ONV458812:ONV458817 OXR458812:OXR458817 PHN458812:PHN458817 PRJ458812:PRJ458817 QBF458812:QBF458817 QLB458812:QLB458817 QUX458812:QUX458817 RET458812:RET458817 ROP458812:ROP458817 RYL458812:RYL458817 SIH458812:SIH458817 SSD458812:SSD458817 TBZ458812:TBZ458817 TLV458812:TLV458817 TVR458812:TVR458817 UFN458812:UFN458817 UPJ458812:UPJ458817 UZF458812:UZF458817 VJB458812:VJB458817 VSX458812:VSX458817 WCT458812:WCT458817 WMP458812:WMP458817 WWL458812:WWL458817 AD524348:AD524353 JZ524348:JZ524353 TV524348:TV524353 ADR524348:ADR524353 ANN524348:ANN524353 AXJ524348:AXJ524353 BHF524348:BHF524353 BRB524348:BRB524353 CAX524348:CAX524353 CKT524348:CKT524353 CUP524348:CUP524353 DEL524348:DEL524353 DOH524348:DOH524353 DYD524348:DYD524353 EHZ524348:EHZ524353 ERV524348:ERV524353 FBR524348:FBR524353 FLN524348:FLN524353 FVJ524348:FVJ524353 GFF524348:GFF524353 GPB524348:GPB524353 GYX524348:GYX524353 HIT524348:HIT524353 HSP524348:HSP524353 ICL524348:ICL524353 IMH524348:IMH524353 IWD524348:IWD524353 JFZ524348:JFZ524353 JPV524348:JPV524353 JZR524348:JZR524353 KJN524348:KJN524353 KTJ524348:KTJ524353 LDF524348:LDF524353 LNB524348:LNB524353 LWX524348:LWX524353 MGT524348:MGT524353 MQP524348:MQP524353 NAL524348:NAL524353 NKH524348:NKH524353 NUD524348:NUD524353 ODZ524348:ODZ524353 ONV524348:ONV524353 OXR524348:OXR524353 PHN524348:PHN524353 PRJ524348:PRJ524353 QBF524348:QBF524353 QLB524348:QLB524353 QUX524348:QUX524353 RET524348:RET524353 ROP524348:ROP524353 RYL524348:RYL524353 SIH524348:SIH524353 SSD524348:SSD524353 TBZ524348:TBZ524353 TLV524348:TLV524353 TVR524348:TVR524353 UFN524348:UFN524353 UPJ524348:UPJ524353 UZF524348:UZF524353 VJB524348:VJB524353 VSX524348:VSX524353 WCT524348:WCT524353 WMP524348:WMP524353 WWL524348:WWL524353 AD589884:AD589889 JZ589884:JZ589889 TV589884:TV589889 ADR589884:ADR589889 ANN589884:ANN589889 AXJ589884:AXJ589889 BHF589884:BHF589889 BRB589884:BRB589889 CAX589884:CAX589889 CKT589884:CKT589889 CUP589884:CUP589889 DEL589884:DEL589889 DOH589884:DOH589889 DYD589884:DYD589889 EHZ589884:EHZ589889 ERV589884:ERV589889 FBR589884:FBR589889 FLN589884:FLN589889 FVJ589884:FVJ589889 GFF589884:GFF589889 GPB589884:GPB589889 GYX589884:GYX589889 HIT589884:HIT589889 HSP589884:HSP589889 ICL589884:ICL589889 IMH589884:IMH589889 IWD589884:IWD589889 JFZ589884:JFZ589889 JPV589884:JPV589889 JZR589884:JZR589889 KJN589884:KJN589889 KTJ589884:KTJ589889 LDF589884:LDF589889 LNB589884:LNB589889 LWX589884:LWX589889 MGT589884:MGT589889 MQP589884:MQP589889 NAL589884:NAL589889 NKH589884:NKH589889 NUD589884:NUD589889 ODZ589884:ODZ589889 ONV589884:ONV589889 OXR589884:OXR589889 PHN589884:PHN589889 PRJ589884:PRJ589889 QBF589884:QBF589889 QLB589884:QLB589889 QUX589884:QUX589889 RET589884:RET589889 ROP589884:ROP589889 RYL589884:RYL589889 SIH589884:SIH589889 SSD589884:SSD589889 TBZ589884:TBZ589889 TLV589884:TLV589889 TVR589884:TVR589889 UFN589884:UFN589889 UPJ589884:UPJ589889 UZF589884:UZF589889 VJB589884:VJB589889 VSX589884:VSX589889 WCT589884:WCT589889 WMP589884:WMP589889 WWL589884:WWL589889 AD655420:AD655425 JZ655420:JZ655425 TV655420:TV655425 ADR655420:ADR655425 ANN655420:ANN655425 AXJ655420:AXJ655425 BHF655420:BHF655425 BRB655420:BRB655425 CAX655420:CAX655425 CKT655420:CKT655425 CUP655420:CUP655425 DEL655420:DEL655425 DOH655420:DOH655425 DYD655420:DYD655425 EHZ655420:EHZ655425 ERV655420:ERV655425 FBR655420:FBR655425 FLN655420:FLN655425 FVJ655420:FVJ655425 GFF655420:GFF655425 GPB655420:GPB655425 GYX655420:GYX655425 HIT655420:HIT655425 HSP655420:HSP655425 ICL655420:ICL655425 IMH655420:IMH655425 IWD655420:IWD655425 JFZ655420:JFZ655425 JPV655420:JPV655425 JZR655420:JZR655425 KJN655420:KJN655425 KTJ655420:KTJ655425 LDF655420:LDF655425 LNB655420:LNB655425 LWX655420:LWX655425 MGT655420:MGT655425 MQP655420:MQP655425 NAL655420:NAL655425 NKH655420:NKH655425 NUD655420:NUD655425 ODZ655420:ODZ655425 ONV655420:ONV655425 OXR655420:OXR655425 PHN655420:PHN655425 PRJ655420:PRJ655425 QBF655420:QBF655425 QLB655420:QLB655425 QUX655420:QUX655425 RET655420:RET655425 ROP655420:ROP655425 RYL655420:RYL655425 SIH655420:SIH655425 SSD655420:SSD655425 TBZ655420:TBZ655425 TLV655420:TLV655425 TVR655420:TVR655425 UFN655420:UFN655425 UPJ655420:UPJ655425 UZF655420:UZF655425 VJB655420:VJB655425 VSX655420:VSX655425 WCT655420:WCT655425 WMP655420:WMP655425 WWL655420:WWL655425 AD720956:AD720961 JZ720956:JZ720961 TV720956:TV720961 ADR720956:ADR720961 ANN720956:ANN720961 AXJ720956:AXJ720961 BHF720956:BHF720961 BRB720956:BRB720961 CAX720956:CAX720961 CKT720956:CKT720961 CUP720956:CUP720961 DEL720956:DEL720961 DOH720956:DOH720961 DYD720956:DYD720961 EHZ720956:EHZ720961 ERV720956:ERV720961 FBR720956:FBR720961 FLN720956:FLN720961 FVJ720956:FVJ720961 GFF720956:GFF720961 GPB720956:GPB720961 GYX720956:GYX720961 HIT720956:HIT720961 HSP720956:HSP720961 ICL720956:ICL720961 IMH720956:IMH720961 IWD720956:IWD720961 JFZ720956:JFZ720961 JPV720956:JPV720961 JZR720956:JZR720961 KJN720956:KJN720961 KTJ720956:KTJ720961 LDF720956:LDF720961 LNB720956:LNB720961 LWX720956:LWX720961 MGT720956:MGT720961 MQP720956:MQP720961 NAL720956:NAL720961 NKH720956:NKH720961 NUD720956:NUD720961 ODZ720956:ODZ720961 ONV720956:ONV720961 OXR720956:OXR720961 PHN720956:PHN720961 PRJ720956:PRJ720961 QBF720956:QBF720961 QLB720956:QLB720961 QUX720956:QUX720961 RET720956:RET720961 ROP720956:ROP720961 RYL720956:RYL720961 SIH720956:SIH720961 SSD720956:SSD720961 TBZ720956:TBZ720961 TLV720956:TLV720961 TVR720956:TVR720961 UFN720956:UFN720961 UPJ720956:UPJ720961 UZF720956:UZF720961 VJB720956:VJB720961 VSX720956:VSX720961 WCT720956:WCT720961 WMP720956:WMP720961 WWL720956:WWL720961 AD786492:AD786497 JZ786492:JZ786497 TV786492:TV786497 ADR786492:ADR786497 ANN786492:ANN786497 AXJ786492:AXJ786497 BHF786492:BHF786497 BRB786492:BRB786497 CAX786492:CAX786497 CKT786492:CKT786497 CUP786492:CUP786497 DEL786492:DEL786497 DOH786492:DOH786497 DYD786492:DYD786497 EHZ786492:EHZ786497 ERV786492:ERV786497 FBR786492:FBR786497 FLN786492:FLN786497 FVJ786492:FVJ786497 GFF786492:GFF786497 GPB786492:GPB786497 GYX786492:GYX786497 HIT786492:HIT786497 HSP786492:HSP786497 ICL786492:ICL786497 IMH786492:IMH786497 IWD786492:IWD786497 JFZ786492:JFZ786497 JPV786492:JPV786497 JZR786492:JZR786497 KJN786492:KJN786497 KTJ786492:KTJ786497 LDF786492:LDF786497 LNB786492:LNB786497 LWX786492:LWX786497 MGT786492:MGT786497 MQP786492:MQP786497 NAL786492:NAL786497 NKH786492:NKH786497 NUD786492:NUD786497 ODZ786492:ODZ786497 ONV786492:ONV786497 OXR786492:OXR786497 PHN786492:PHN786497 PRJ786492:PRJ786497 QBF786492:QBF786497 QLB786492:QLB786497 QUX786492:QUX786497 RET786492:RET786497 ROP786492:ROP786497 RYL786492:RYL786497 SIH786492:SIH786497 SSD786492:SSD786497 TBZ786492:TBZ786497 TLV786492:TLV786497 TVR786492:TVR786497 UFN786492:UFN786497 UPJ786492:UPJ786497 UZF786492:UZF786497 VJB786492:VJB786497 VSX786492:VSX786497 WCT786492:WCT786497 WMP786492:WMP786497 WWL786492:WWL786497 AD852028:AD852033 JZ852028:JZ852033 TV852028:TV852033 ADR852028:ADR852033 ANN852028:ANN852033 AXJ852028:AXJ852033 BHF852028:BHF852033 BRB852028:BRB852033 CAX852028:CAX852033 CKT852028:CKT852033 CUP852028:CUP852033 DEL852028:DEL852033 DOH852028:DOH852033 DYD852028:DYD852033 EHZ852028:EHZ852033 ERV852028:ERV852033 FBR852028:FBR852033 FLN852028:FLN852033 FVJ852028:FVJ852033 GFF852028:GFF852033 GPB852028:GPB852033 GYX852028:GYX852033 HIT852028:HIT852033 HSP852028:HSP852033 ICL852028:ICL852033 IMH852028:IMH852033 IWD852028:IWD852033 JFZ852028:JFZ852033 JPV852028:JPV852033 JZR852028:JZR852033 KJN852028:KJN852033 KTJ852028:KTJ852033 LDF852028:LDF852033 LNB852028:LNB852033 LWX852028:LWX852033 MGT852028:MGT852033 MQP852028:MQP852033 NAL852028:NAL852033 NKH852028:NKH852033 NUD852028:NUD852033 ODZ852028:ODZ852033 ONV852028:ONV852033 OXR852028:OXR852033 PHN852028:PHN852033 PRJ852028:PRJ852033 QBF852028:QBF852033 QLB852028:QLB852033 QUX852028:QUX852033 RET852028:RET852033 ROP852028:ROP852033 RYL852028:RYL852033 SIH852028:SIH852033 SSD852028:SSD852033 TBZ852028:TBZ852033 TLV852028:TLV852033 TVR852028:TVR852033 UFN852028:UFN852033 UPJ852028:UPJ852033 UZF852028:UZF852033 VJB852028:VJB852033 VSX852028:VSX852033 WCT852028:WCT852033 WMP852028:WMP852033 WWL852028:WWL852033 AD917564:AD917569 JZ917564:JZ917569 TV917564:TV917569 ADR917564:ADR917569 ANN917564:ANN917569 AXJ917564:AXJ917569 BHF917564:BHF917569 BRB917564:BRB917569 CAX917564:CAX917569 CKT917564:CKT917569 CUP917564:CUP917569 DEL917564:DEL917569 DOH917564:DOH917569 DYD917564:DYD917569 EHZ917564:EHZ917569 ERV917564:ERV917569 FBR917564:FBR917569 FLN917564:FLN917569 FVJ917564:FVJ917569 GFF917564:GFF917569 GPB917564:GPB917569 GYX917564:GYX917569 HIT917564:HIT917569 HSP917564:HSP917569 ICL917564:ICL917569 IMH917564:IMH917569 IWD917564:IWD917569 JFZ917564:JFZ917569 JPV917564:JPV917569 JZR917564:JZR917569 KJN917564:KJN917569 KTJ917564:KTJ917569 LDF917564:LDF917569 LNB917564:LNB917569 LWX917564:LWX917569 MGT917564:MGT917569 MQP917564:MQP917569 NAL917564:NAL917569 NKH917564:NKH917569 NUD917564:NUD917569 ODZ917564:ODZ917569 ONV917564:ONV917569 OXR917564:OXR917569 PHN917564:PHN917569 PRJ917564:PRJ917569 QBF917564:QBF917569 QLB917564:QLB917569 QUX917564:QUX917569 RET917564:RET917569 ROP917564:ROP917569 RYL917564:RYL917569 SIH917564:SIH917569 SSD917564:SSD917569 TBZ917564:TBZ917569 TLV917564:TLV917569 TVR917564:TVR917569 UFN917564:UFN917569 UPJ917564:UPJ917569 UZF917564:UZF917569 VJB917564:VJB917569 VSX917564:VSX917569 WCT917564:WCT917569 WMP917564:WMP917569 WWL917564:WWL917569 AD983100:AD983105 JZ983100:JZ983105 TV983100:TV983105 ADR983100:ADR983105 ANN983100:ANN983105 AXJ983100:AXJ983105 BHF983100:BHF983105 BRB983100:BRB983105 CAX983100:CAX983105 CKT983100:CKT983105 CUP983100:CUP983105 DEL983100:DEL983105 DOH983100:DOH983105 DYD983100:DYD983105 EHZ983100:EHZ983105 ERV983100:ERV983105 FBR983100:FBR983105 FLN983100:FLN983105 FVJ983100:FVJ983105 GFF983100:GFF983105 GPB983100:GPB983105 GYX983100:GYX983105 HIT983100:HIT983105 HSP983100:HSP983105 ICL983100:ICL983105 IMH983100:IMH983105 IWD983100:IWD983105 JFZ983100:JFZ983105 JPV983100:JPV983105 JZR983100:JZR983105 KJN983100:KJN983105 KTJ983100:KTJ983105 LDF983100:LDF983105 LNB983100:LNB983105 LWX983100:LWX983105 MGT983100:MGT983105 MQP983100:MQP983105 NAL983100:NAL983105 NKH983100:NKH983105 NUD983100:NUD983105 ODZ983100:ODZ983105 ONV983100:ONV983105 OXR983100:OXR983105 PHN983100:PHN983105 PRJ983100:PRJ983105 QBF983100:QBF983105 QLB983100:QLB983105 QUX983100:QUX983105 RET983100:RET983105 ROP983100:ROP983105 RYL983100:RYL983105 SIH983100:SIH983105 SSD983100:SSD983105 TBZ983100:TBZ983105 TLV983100:TLV983105 TVR983100:TVR983105 UFN983100:UFN983105 UPJ983100:UPJ983105 UZF983100:UZF983105 VJB983100:VJB983105 VSX983100:VSX983105 WCT983100:WCT983105 WMP983100:WMP983105 WWL983100:WWL983105 AD17:AD20 JZ17:JZ20 TV17:TV20 ADR17:ADR20 ANN17:ANN20 AXJ17:AXJ20 BHF17:BHF20 BRB17:BRB20 CAX17:CAX20 CKT17:CKT20 CUP17:CUP20 DEL17:DEL20 DOH17:DOH20 DYD17:DYD20 EHZ17:EHZ20 ERV17:ERV20 FBR17:FBR20 FLN17:FLN20 FVJ17:FVJ20 GFF17:GFF20 GPB17:GPB20 GYX17:GYX20 HIT17:HIT20 HSP17:HSP20 ICL17:ICL20 IMH17:IMH20 IWD17:IWD20 JFZ17:JFZ20 JPV17:JPV20 JZR17:JZR20 KJN17:KJN20 KTJ17:KTJ20 LDF17:LDF20 LNB17:LNB20 LWX17:LWX20 MGT17:MGT20 MQP17:MQP20 NAL17:NAL20 NKH17:NKH20 NUD17:NUD20 ODZ17:ODZ20 ONV17:ONV20 OXR17:OXR20 PHN17:PHN20 PRJ17:PRJ20 QBF17:QBF20 QLB17:QLB20 QUX17:QUX20 RET17:RET20 ROP17:ROP20 RYL17:RYL20 SIH17:SIH20 SSD17:SSD20 TBZ17:TBZ20 TLV17:TLV20 TVR17:TVR20 UFN17:UFN20 UPJ17:UPJ20 UZF17:UZF20 VJB17:VJB20 VSX17:VSX20 WCT17:WCT20 WMP17:WMP20 WWL17:WWL20 AD65551:AD65554 JZ65551:JZ65554 TV65551:TV65554 ADR65551:ADR65554 ANN65551:ANN65554 AXJ65551:AXJ65554 BHF65551:BHF65554 BRB65551:BRB65554 CAX65551:CAX65554 CKT65551:CKT65554 CUP65551:CUP65554 DEL65551:DEL65554 DOH65551:DOH65554 DYD65551:DYD65554 EHZ65551:EHZ65554 ERV65551:ERV65554 FBR65551:FBR65554 FLN65551:FLN65554 FVJ65551:FVJ65554 GFF65551:GFF65554 GPB65551:GPB65554 GYX65551:GYX65554 HIT65551:HIT65554 HSP65551:HSP65554 ICL65551:ICL65554 IMH65551:IMH65554 IWD65551:IWD65554 JFZ65551:JFZ65554 JPV65551:JPV65554 JZR65551:JZR65554 KJN65551:KJN65554 KTJ65551:KTJ65554 LDF65551:LDF65554 LNB65551:LNB65554 LWX65551:LWX65554 MGT65551:MGT65554 MQP65551:MQP65554 NAL65551:NAL65554 NKH65551:NKH65554 NUD65551:NUD65554 ODZ65551:ODZ65554 ONV65551:ONV65554 OXR65551:OXR65554 PHN65551:PHN65554 PRJ65551:PRJ65554 QBF65551:QBF65554 QLB65551:QLB65554 QUX65551:QUX65554 RET65551:RET65554 ROP65551:ROP65554 RYL65551:RYL65554 SIH65551:SIH65554 SSD65551:SSD65554 TBZ65551:TBZ65554 TLV65551:TLV65554 TVR65551:TVR65554 UFN65551:UFN65554 UPJ65551:UPJ65554 UZF65551:UZF65554 VJB65551:VJB65554 VSX65551:VSX65554 WCT65551:WCT65554 WMP65551:WMP65554 WWL65551:WWL65554 AD131087:AD131090 JZ131087:JZ131090 TV131087:TV131090 ADR131087:ADR131090 ANN131087:ANN131090 AXJ131087:AXJ131090 BHF131087:BHF131090 BRB131087:BRB131090 CAX131087:CAX131090 CKT131087:CKT131090 CUP131087:CUP131090 DEL131087:DEL131090 DOH131087:DOH131090 DYD131087:DYD131090 EHZ131087:EHZ131090 ERV131087:ERV131090 FBR131087:FBR131090 FLN131087:FLN131090 FVJ131087:FVJ131090 GFF131087:GFF131090 GPB131087:GPB131090 GYX131087:GYX131090 HIT131087:HIT131090 HSP131087:HSP131090 ICL131087:ICL131090 IMH131087:IMH131090 IWD131087:IWD131090 JFZ131087:JFZ131090 JPV131087:JPV131090 JZR131087:JZR131090 KJN131087:KJN131090 KTJ131087:KTJ131090 LDF131087:LDF131090 LNB131087:LNB131090 LWX131087:LWX131090 MGT131087:MGT131090 MQP131087:MQP131090 NAL131087:NAL131090 NKH131087:NKH131090 NUD131087:NUD131090 ODZ131087:ODZ131090 ONV131087:ONV131090 OXR131087:OXR131090 PHN131087:PHN131090 PRJ131087:PRJ131090 QBF131087:QBF131090 QLB131087:QLB131090 QUX131087:QUX131090 RET131087:RET131090 ROP131087:ROP131090 RYL131087:RYL131090 SIH131087:SIH131090 SSD131087:SSD131090 TBZ131087:TBZ131090 TLV131087:TLV131090 TVR131087:TVR131090 UFN131087:UFN131090 UPJ131087:UPJ131090 UZF131087:UZF131090 VJB131087:VJB131090 VSX131087:VSX131090 WCT131087:WCT131090 WMP131087:WMP131090 WWL131087:WWL131090 AD196623:AD196626 JZ196623:JZ196626 TV196623:TV196626 ADR196623:ADR196626 ANN196623:ANN196626 AXJ196623:AXJ196626 BHF196623:BHF196626 BRB196623:BRB196626 CAX196623:CAX196626 CKT196623:CKT196626 CUP196623:CUP196626 DEL196623:DEL196626 DOH196623:DOH196626 DYD196623:DYD196626 EHZ196623:EHZ196626 ERV196623:ERV196626 FBR196623:FBR196626 FLN196623:FLN196626 FVJ196623:FVJ196626 GFF196623:GFF196626 GPB196623:GPB196626 GYX196623:GYX196626 HIT196623:HIT196626 HSP196623:HSP196626 ICL196623:ICL196626 IMH196623:IMH196626 IWD196623:IWD196626 JFZ196623:JFZ196626 JPV196623:JPV196626 JZR196623:JZR196626 KJN196623:KJN196626 KTJ196623:KTJ196626 LDF196623:LDF196626 LNB196623:LNB196626 LWX196623:LWX196626 MGT196623:MGT196626 MQP196623:MQP196626 NAL196623:NAL196626 NKH196623:NKH196626 NUD196623:NUD196626 ODZ196623:ODZ196626 ONV196623:ONV196626 OXR196623:OXR196626 PHN196623:PHN196626 PRJ196623:PRJ196626 QBF196623:QBF196626 QLB196623:QLB196626 QUX196623:QUX196626 RET196623:RET196626 ROP196623:ROP196626 RYL196623:RYL196626 SIH196623:SIH196626 SSD196623:SSD196626 TBZ196623:TBZ196626 TLV196623:TLV196626 TVR196623:TVR196626 UFN196623:UFN196626 UPJ196623:UPJ196626 UZF196623:UZF196626 VJB196623:VJB196626 VSX196623:VSX196626 WCT196623:WCT196626 WMP196623:WMP196626 WWL196623:WWL196626 AD262159:AD262162 JZ262159:JZ262162 TV262159:TV262162 ADR262159:ADR262162 ANN262159:ANN262162 AXJ262159:AXJ262162 BHF262159:BHF262162 BRB262159:BRB262162 CAX262159:CAX262162 CKT262159:CKT262162 CUP262159:CUP262162 DEL262159:DEL262162 DOH262159:DOH262162 DYD262159:DYD262162 EHZ262159:EHZ262162 ERV262159:ERV262162 FBR262159:FBR262162 FLN262159:FLN262162 FVJ262159:FVJ262162 GFF262159:GFF262162 GPB262159:GPB262162 GYX262159:GYX262162 HIT262159:HIT262162 HSP262159:HSP262162 ICL262159:ICL262162 IMH262159:IMH262162 IWD262159:IWD262162 JFZ262159:JFZ262162 JPV262159:JPV262162 JZR262159:JZR262162 KJN262159:KJN262162 KTJ262159:KTJ262162 LDF262159:LDF262162 LNB262159:LNB262162 LWX262159:LWX262162 MGT262159:MGT262162 MQP262159:MQP262162 NAL262159:NAL262162 NKH262159:NKH262162 NUD262159:NUD262162 ODZ262159:ODZ262162 ONV262159:ONV262162 OXR262159:OXR262162 PHN262159:PHN262162 PRJ262159:PRJ262162 QBF262159:QBF262162 QLB262159:QLB262162 QUX262159:QUX262162 RET262159:RET262162 ROP262159:ROP262162 RYL262159:RYL262162 SIH262159:SIH262162 SSD262159:SSD262162 TBZ262159:TBZ262162 TLV262159:TLV262162 TVR262159:TVR262162 UFN262159:UFN262162 UPJ262159:UPJ262162 UZF262159:UZF262162 VJB262159:VJB262162 VSX262159:VSX262162 WCT262159:WCT262162 WMP262159:WMP262162 WWL262159:WWL262162 AD327695:AD327698 JZ327695:JZ327698 TV327695:TV327698 ADR327695:ADR327698 ANN327695:ANN327698 AXJ327695:AXJ327698 BHF327695:BHF327698 BRB327695:BRB327698 CAX327695:CAX327698 CKT327695:CKT327698 CUP327695:CUP327698 DEL327695:DEL327698 DOH327695:DOH327698 DYD327695:DYD327698 EHZ327695:EHZ327698 ERV327695:ERV327698 FBR327695:FBR327698 FLN327695:FLN327698 FVJ327695:FVJ327698 GFF327695:GFF327698 GPB327695:GPB327698 GYX327695:GYX327698 HIT327695:HIT327698 HSP327695:HSP327698 ICL327695:ICL327698 IMH327695:IMH327698 IWD327695:IWD327698 JFZ327695:JFZ327698 JPV327695:JPV327698 JZR327695:JZR327698 KJN327695:KJN327698 KTJ327695:KTJ327698 LDF327695:LDF327698 LNB327695:LNB327698 LWX327695:LWX327698 MGT327695:MGT327698 MQP327695:MQP327698 NAL327695:NAL327698 NKH327695:NKH327698 NUD327695:NUD327698 ODZ327695:ODZ327698 ONV327695:ONV327698 OXR327695:OXR327698 PHN327695:PHN327698 PRJ327695:PRJ327698 QBF327695:QBF327698 QLB327695:QLB327698 QUX327695:QUX327698 RET327695:RET327698 ROP327695:ROP327698 RYL327695:RYL327698 SIH327695:SIH327698 SSD327695:SSD327698 TBZ327695:TBZ327698 TLV327695:TLV327698 TVR327695:TVR327698 UFN327695:UFN327698 UPJ327695:UPJ327698 UZF327695:UZF327698 VJB327695:VJB327698 VSX327695:VSX327698 WCT327695:WCT327698 WMP327695:WMP327698 WWL327695:WWL327698 AD393231:AD393234 JZ393231:JZ393234 TV393231:TV393234 ADR393231:ADR393234 ANN393231:ANN393234 AXJ393231:AXJ393234 BHF393231:BHF393234 BRB393231:BRB393234 CAX393231:CAX393234 CKT393231:CKT393234 CUP393231:CUP393234 DEL393231:DEL393234 DOH393231:DOH393234 DYD393231:DYD393234 EHZ393231:EHZ393234 ERV393231:ERV393234 FBR393231:FBR393234 FLN393231:FLN393234 FVJ393231:FVJ393234 GFF393231:GFF393234 GPB393231:GPB393234 GYX393231:GYX393234 HIT393231:HIT393234 HSP393231:HSP393234 ICL393231:ICL393234 IMH393231:IMH393234 IWD393231:IWD393234 JFZ393231:JFZ393234 JPV393231:JPV393234 JZR393231:JZR393234 KJN393231:KJN393234 KTJ393231:KTJ393234 LDF393231:LDF393234 LNB393231:LNB393234 LWX393231:LWX393234 MGT393231:MGT393234 MQP393231:MQP393234 NAL393231:NAL393234 NKH393231:NKH393234 NUD393231:NUD393234 ODZ393231:ODZ393234 ONV393231:ONV393234 OXR393231:OXR393234 PHN393231:PHN393234 PRJ393231:PRJ393234 QBF393231:QBF393234 QLB393231:QLB393234 QUX393231:QUX393234 RET393231:RET393234 ROP393231:ROP393234 RYL393231:RYL393234 SIH393231:SIH393234 SSD393231:SSD393234 TBZ393231:TBZ393234 TLV393231:TLV393234 TVR393231:TVR393234 UFN393231:UFN393234 UPJ393231:UPJ393234 UZF393231:UZF393234 VJB393231:VJB393234 VSX393231:VSX393234 WCT393231:WCT393234 WMP393231:WMP393234 WWL393231:WWL393234 AD458767:AD458770 JZ458767:JZ458770 TV458767:TV458770 ADR458767:ADR458770 ANN458767:ANN458770 AXJ458767:AXJ458770 BHF458767:BHF458770 BRB458767:BRB458770 CAX458767:CAX458770 CKT458767:CKT458770 CUP458767:CUP458770 DEL458767:DEL458770 DOH458767:DOH458770 DYD458767:DYD458770 EHZ458767:EHZ458770 ERV458767:ERV458770 FBR458767:FBR458770 FLN458767:FLN458770 FVJ458767:FVJ458770 GFF458767:GFF458770 GPB458767:GPB458770 GYX458767:GYX458770 HIT458767:HIT458770 HSP458767:HSP458770 ICL458767:ICL458770 IMH458767:IMH458770 IWD458767:IWD458770 JFZ458767:JFZ458770 JPV458767:JPV458770 JZR458767:JZR458770 KJN458767:KJN458770 KTJ458767:KTJ458770 LDF458767:LDF458770 LNB458767:LNB458770 LWX458767:LWX458770 MGT458767:MGT458770 MQP458767:MQP458770 NAL458767:NAL458770 NKH458767:NKH458770 NUD458767:NUD458770 ODZ458767:ODZ458770 ONV458767:ONV458770 OXR458767:OXR458770 PHN458767:PHN458770 PRJ458767:PRJ458770 QBF458767:QBF458770 QLB458767:QLB458770 QUX458767:QUX458770 RET458767:RET458770 ROP458767:ROP458770 RYL458767:RYL458770 SIH458767:SIH458770 SSD458767:SSD458770 TBZ458767:TBZ458770 TLV458767:TLV458770 TVR458767:TVR458770 UFN458767:UFN458770 UPJ458767:UPJ458770 UZF458767:UZF458770 VJB458767:VJB458770 VSX458767:VSX458770 WCT458767:WCT458770 WMP458767:WMP458770 WWL458767:WWL458770 AD524303:AD524306 JZ524303:JZ524306 TV524303:TV524306 ADR524303:ADR524306 ANN524303:ANN524306 AXJ524303:AXJ524306 BHF524303:BHF524306 BRB524303:BRB524306 CAX524303:CAX524306 CKT524303:CKT524306 CUP524303:CUP524306 DEL524303:DEL524306 DOH524303:DOH524306 DYD524303:DYD524306 EHZ524303:EHZ524306 ERV524303:ERV524306 FBR524303:FBR524306 FLN524303:FLN524306 FVJ524303:FVJ524306 GFF524303:GFF524306 GPB524303:GPB524306 GYX524303:GYX524306 HIT524303:HIT524306 HSP524303:HSP524306 ICL524303:ICL524306 IMH524303:IMH524306 IWD524303:IWD524306 JFZ524303:JFZ524306 JPV524303:JPV524306 JZR524303:JZR524306 KJN524303:KJN524306 KTJ524303:KTJ524306 LDF524303:LDF524306 LNB524303:LNB524306 LWX524303:LWX524306 MGT524303:MGT524306 MQP524303:MQP524306 NAL524303:NAL524306 NKH524303:NKH524306 NUD524303:NUD524306 ODZ524303:ODZ524306 ONV524303:ONV524306 OXR524303:OXR524306 PHN524303:PHN524306 PRJ524303:PRJ524306 QBF524303:QBF524306 QLB524303:QLB524306 QUX524303:QUX524306 RET524303:RET524306 ROP524303:ROP524306 RYL524303:RYL524306 SIH524303:SIH524306 SSD524303:SSD524306 TBZ524303:TBZ524306 TLV524303:TLV524306 TVR524303:TVR524306 UFN524303:UFN524306 UPJ524303:UPJ524306 UZF524303:UZF524306 VJB524303:VJB524306 VSX524303:VSX524306 WCT524303:WCT524306 WMP524303:WMP524306 WWL524303:WWL524306 AD589839:AD589842 JZ589839:JZ589842 TV589839:TV589842 ADR589839:ADR589842 ANN589839:ANN589842 AXJ589839:AXJ589842 BHF589839:BHF589842 BRB589839:BRB589842 CAX589839:CAX589842 CKT589839:CKT589842 CUP589839:CUP589842 DEL589839:DEL589842 DOH589839:DOH589842 DYD589839:DYD589842 EHZ589839:EHZ589842 ERV589839:ERV589842 FBR589839:FBR589842 FLN589839:FLN589842 FVJ589839:FVJ589842 GFF589839:GFF589842 GPB589839:GPB589842 GYX589839:GYX589842 HIT589839:HIT589842 HSP589839:HSP589842 ICL589839:ICL589842 IMH589839:IMH589842 IWD589839:IWD589842 JFZ589839:JFZ589842 JPV589839:JPV589842 JZR589839:JZR589842 KJN589839:KJN589842 KTJ589839:KTJ589842 LDF589839:LDF589842 LNB589839:LNB589842 LWX589839:LWX589842 MGT589839:MGT589842 MQP589839:MQP589842 NAL589839:NAL589842 NKH589839:NKH589842 NUD589839:NUD589842 ODZ589839:ODZ589842 ONV589839:ONV589842 OXR589839:OXR589842 PHN589839:PHN589842 PRJ589839:PRJ589842 QBF589839:QBF589842 QLB589839:QLB589842 QUX589839:QUX589842 RET589839:RET589842 ROP589839:ROP589842 RYL589839:RYL589842 SIH589839:SIH589842 SSD589839:SSD589842 TBZ589839:TBZ589842 TLV589839:TLV589842 TVR589839:TVR589842 UFN589839:UFN589842 UPJ589839:UPJ589842 UZF589839:UZF589842 VJB589839:VJB589842 VSX589839:VSX589842 WCT589839:WCT589842 WMP589839:WMP589842 WWL589839:WWL589842 AD655375:AD655378 JZ655375:JZ655378 TV655375:TV655378 ADR655375:ADR655378 ANN655375:ANN655378 AXJ655375:AXJ655378 BHF655375:BHF655378 BRB655375:BRB655378 CAX655375:CAX655378 CKT655375:CKT655378 CUP655375:CUP655378 DEL655375:DEL655378 DOH655375:DOH655378 DYD655375:DYD655378 EHZ655375:EHZ655378 ERV655375:ERV655378 FBR655375:FBR655378 FLN655375:FLN655378 FVJ655375:FVJ655378 GFF655375:GFF655378 GPB655375:GPB655378 GYX655375:GYX655378 HIT655375:HIT655378 HSP655375:HSP655378 ICL655375:ICL655378 IMH655375:IMH655378 IWD655375:IWD655378 JFZ655375:JFZ655378 JPV655375:JPV655378 JZR655375:JZR655378 KJN655375:KJN655378 KTJ655375:KTJ655378 LDF655375:LDF655378 LNB655375:LNB655378 LWX655375:LWX655378 MGT655375:MGT655378 MQP655375:MQP655378 NAL655375:NAL655378 NKH655375:NKH655378 NUD655375:NUD655378 ODZ655375:ODZ655378 ONV655375:ONV655378 OXR655375:OXR655378 PHN655375:PHN655378 PRJ655375:PRJ655378 QBF655375:QBF655378 QLB655375:QLB655378 QUX655375:QUX655378 RET655375:RET655378 ROP655375:ROP655378 RYL655375:RYL655378 SIH655375:SIH655378 SSD655375:SSD655378 TBZ655375:TBZ655378 TLV655375:TLV655378 TVR655375:TVR655378 UFN655375:UFN655378 UPJ655375:UPJ655378 UZF655375:UZF655378 VJB655375:VJB655378 VSX655375:VSX655378 WCT655375:WCT655378 WMP655375:WMP655378 WWL655375:WWL655378 AD720911:AD720914 JZ720911:JZ720914 TV720911:TV720914 ADR720911:ADR720914 ANN720911:ANN720914 AXJ720911:AXJ720914 BHF720911:BHF720914 BRB720911:BRB720914 CAX720911:CAX720914 CKT720911:CKT720914 CUP720911:CUP720914 DEL720911:DEL720914 DOH720911:DOH720914 DYD720911:DYD720914 EHZ720911:EHZ720914 ERV720911:ERV720914 FBR720911:FBR720914 FLN720911:FLN720914 FVJ720911:FVJ720914 GFF720911:GFF720914 GPB720911:GPB720914 GYX720911:GYX720914 HIT720911:HIT720914 HSP720911:HSP720914 ICL720911:ICL720914 IMH720911:IMH720914 IWD720911:IWD720914 JFZ720911:JFZ720914 JPV720911:JPV720914 JZR720911:JZR720914 KJN720911:KJN720914 KTJ720911:KTJ720914 LDF720911:LDF720914 LNB720911:LNB720914 LWX720911:LWX720914 MGT720911:MGT720914 MQP720911:MQP720914 NAL720911:NAL720914 NKH720911:NKH720914 NUD720911:NUD720914 ODZ720911:ODZ720914 ONV720911:ONV720914 OXR720911:OXR720914 PHN720911:PHN720914 PRJ720911:PRJ720914 QBF720911:QBF720914 QLB720911:QLB720914 QUX720911:QUX720914 RET720911:RET720914 ROP720911:ROP720914 RYL720911:RYL720914 SIH720911:SIH720914 SSD720911:SSD720914 TBZ720911:TBZ720914 TLV720911:TLV720914 TVR720911:TVR720914 UFN720911:UFN720914 UPJ720911:UPJ720914 UZF720911:UZF720914 VJB720911:VJB720914 VSX720911:VSX720914 WCT720911:WCT720914 WMP720911:WMP720914 WWL720911:WWL720914 AD786447:AD786450 JZ786447:JZ786450 TV786447:TV786450 ADR786447:ADR786450 ANN786447:ANN786450 AXJ786447:AXJ786450 BHF786447:BHF786450 BRB786447:BRB786450 CAX786447:CAX786450 CKT786447:CKT786450 CUP786447:CUP786450 DEL786447:DEL786450 DOH786447:DOH786450 DYD786447:DYD786450 EHZ786447:EHZ786450 ERV786447:ERV786450 FBR786447:FBR786450 FLN786447:FLN786450 FVJ786447:FVJ786450 GFF786447:GFF786450 GPB786447:GPB786450 GYX786447:GYX786450 HIT786447:HIT786450 HSP786447:HSP786450 ICL786447:ICL786450 IMH786447:IMH786450 IWD786447:IWD786450 JFZ786447:JFZ786450 JPV786447:JPV786450 JZR786447:JZR786450 KJN786447:KJN786450 KTJ786447:KTJ786450 LDF786447:LDF786450 LNB786447:LNB786450 LWX786447:LWX786450 MGT786447:MGT786450 MQP786447:MQP786450 NAL786447:NAL786450 NKH786447:NKH786450 NUD786447:NUD786450 ODZ786447:ODZ786450 ONV786447:ONV786450 OXR786447:OXR786450 PHN786447:PHN786450 PRJ786447:PRJ786450 QBF786447:QBF786450 QLB786447:QLB786450 QUX786447:QUX786450 RET786447:RET786450 ROP786447:ROP786450 RYL786447:RYL786450 SIH786447:SIH786450 SSD786447:SSD786450 TBZ786447:TBZ786450 TLV786447:TLV786450 TVR786447:TVR786450 UFN786447:UFN786450 UPJ786447:UPJ786450 UZF786447:UZF786450 VJB786447:VJB786450 VSX786447:VSX786450 WCT786447:WCT786450 WMP786447:WMP786450 WWL786447:WWL786450 AD851983:AD851986 JZ851983:JZ851986 TV851983:TV851986 ADR851983:ADR851986 ANN851983:ANN851986 AXJ851983:AXJ851986 BHF851983:BHF851986 BRB851983:BRB851986 CAX851983:CAX851986 CKT851983:CKT851986 CUP851983:CUP851986 DEL851983:DEL851986 DOH851983:DOH851986 DYD851983:DYD851986 EHZ851983:EHZ851986 ERV851983:ERV851986 FBR851983:FBR851986 FLN851983:FLN851986 FVJ851983:FVJ851986 GFF851983:GFF851986 GPB851983:GPB851986 GYX851983:GYX851986 HIT851983:HIT851986 HSP851983:HSP851986 ICL851983:ICL851986 IMH851983:IMH851986 IWD851983:IWD851986 JFZ851983:JFZ851986 JPV851983:JPV851986 JZR851983:JZR851986 KJN851983:KJN851986 KTJ851983:KTJ851986 LDF851983:LDF851986 LNB851983:LNB851986 LWX851983:LWX851986 MGT851983:MGT851986 MQP851983:MQP851986 NAL851983:NAL851986 NKH851983:NKH851986 NUD851983:NUD851986 ODZ851983:ODZ851986 ONV851983:ONV851986 OXR851983:OXR851986 PHN851983:PHN851986 PRJ851983:PRJ851986 QBF851983:QBF851986 QLB851983:QLB851986 QUX851983:QUX851986 RET851983:RET851986 ROP851983:ROP851986 RYL851983:RYL851986 SIH851983:SIH851986 SSD851983:SSD851986 TBZ851983:TBZ851986 TLV851983:TLV851986 TVR851983:TVR851986 UFN851983:UFN851986 UPJ851983:UPJ851986 UZF851983:UZF851986 VJB851983:VJB851986 VSX851983:VSX851986 WCT851983:WCT851986 WMP851983:WMP851986 WWL851983:WWL851986 AD917519:AD917522 JZ917519:JZ917522 TV917519:TV917522 ADR917519:ADR917522 ANN917519:ANN917522 AXJ917519:AXJ917522 BHF917519:BHF917522 BRB917519:BRB917522 CAX917519:CAX917522 CKT917519:CKT917522 CUP917519:CUP917522 DEL917519:DEL917522 DOH917519:DOH917522 DYD917519:DYD917522 EHZ917519:EHZ917522 ERV917519:ERV917522 FBR917519:FBR917522 FLN917519:FLN917522 FVJ917519:FVJ917522 GFF917519:GFF917522 GPB917519:GPB917522 GYX917519:GYX917522 HIT917519:HIT917522 HSP917519:HSP917522 ICL917519:ICL917522 IMH917519:IMH917522 IWD917519:IWD917522 JFZ917519:JFZ917522 JPV917519:JPV917522 JZR917519:JZR917522 KJN917519:KJN917522 KTJ917519:KTJ917522 LDF917519:LDF917522 LNB917519:LNB917522 LWX917519:LWX917522 MGT917519:MGT917522 MQP917519:MQP917522 NAL917519:NAL917522 NKH917519:NKH917522 NUD917519:NUD917522 ODZ917519:ODZ917522 ONV917519:ONV917522 OXR917519:OXR917522 PHN917519:PHN917522 PRJ917519:PRJ917522 QBF917519:QBF917522 QLB917519:QLB917522 QUX917519:QUX917522 RET917519:RET917522 ROP917519:ROP917522 RYL917519:RYL917522 SIH917519:SIH917522 SSD917519:SSD917522 TBZ917519:TBZ917522 TLV917519:TLV917522 TVR917519:TVR917522 UFN917519:UFN917522 UPJ917519:UPJ917522 UZF917519:UZF917522 VJB917519:VJB917522 VSX917519:VSX917522 WCT917519:WCT917522 WMP917519:WMP917522 WWL917519:WWL917522 AD983055:AD983058 JZ983055:JZ983058 TV983055:TV983058 ADR983055:ADR983058 ANN983055:ANN983058 AXJ983055:AXJ983058 BHF983055:BHF983058 BRB983055:BRB983058 CAX983055:CAX983058 CKT983055:CKT983058 CUP983055:CUP983058 DEL983055:DEL983058 DOH983055:DOH983058 DYD983055:DYD983058 EHZ983055:EHZ983058 ERV983055:ERV983058 FBR983055:FBR983058 FLN983055:FLN983058 FVJ983055:FVJ983058 GFF983055:GFF983058 GPB983055:GPB983058 GYX983055:GYX983058 HIT983055:HIT983058 HSP983055:HSP983058 ICL983055:ICL983058 IMH983055:IMH983058 IWD983055:IWD983058 JFZ983055:JFZ983058 JPV983055:JPV983058 JZR983055:JZR983058 KJN983055:KJN983058 KTJ983055:KTJ983058 LDF983055:LDF983058 LNB983055:LNB983058 LWX983055:LWX983058 MGT983055:MGT983058 MQP983055:MQP983058 NAL983055:NAL983058 NKH983055:NKH983058 NUD983055:NUD983058 ODZ983055:ODZ983058 ONV983055:ONV983058 OXR983055:OXR983058 PHN983055:PHN983058 PRJ983055:PRJ983058 QBF983055:QBF983058 QLB983055:QLB983058 QUX983055:QUX983058 RET983055:RET983058 ROP983055:ROP983058 RYL983055:RYL983058 SIH983055:SIH983058 SSD983055:SSD983058 TBZ983055:TBZ983058 TLV983055:TLV983058 TVR983055:TVR983058 UFN983055:UFN983058 UPJ983055:UPJ983058 UZF983055:UZF983058 VJB983055:VJB983058 VSX983055:VSX983058 WCT983055:WCT983058 WMP983055:WMP983058 WWL983055:WWL983058 AF22 KB22 TX22 ADT22 ANP22 AXL22 BHH22 BRD22 CAZ22 CKV22 CUR22 DEN22 DOJ22 DYF22 EIB22 ERX22 FBT22 FLP22 FVL22 GFH22 GPD22 GYZ22 HIV22 HSR22 ICN22 IMJ22 IWF22 JGB22 JPX22 JZT22 KJP22 KTL22 LDH22 LND22 LWZ22 MGV22 MQR22 NAN22 NKJ22 NUF22 OEB22 ONX22 OXT22 PHP22 PRL22 QBH22 QLD22 QUZ22 REV22 ROR22 RYN22 SIJ22 SSF22 TCB22 TLX22 TVT22 UFP22 UPL22 UZH22 VJD22 VSZ22 WCV22 WMR22 WWN22 AF65556 KB65556 TX65556 ADT65556 ANP65556 AXL65556 BHH65556 BRD65556 CAZ65556 CKV65556 CUR65556 DEN65556 DOJ65556 DYF65556 EIB65556 ERX65556 FBT65556 FLP65556 FVL65556 GFH65556 GPD65556 GYZ65556 HIV65556 HSR65556 ICN65556 IMJ65556 IWF65556 JGB65556 JPX65556 JZT65556 KJP65556 KTL65556 LDH65556 LND65556 LWZ65556 MGV65556 MQR65556 NAN65556 NKJ65556 NUF65556 OEB65556 ONX65556 OXT65556 PHP65556 PRL65556 QBH65556 QLD65556 QUZ65556 REV65556 ROR65556 RYN65556 SIJ65556 SSF65556 TCB65556 TLX65556 TVT65556 UFP65556 UPL65556 UZH65556 VJD65556 VSZ65556 WCV65556 WMR65556 WWN65556 AF131092 KB131092 TX131092 ADT131092 ANP131092 AXL131092 BHH131092 BRD131092 CAZ131092 CKV131092 CUR131092 DEN131092 DOJ131092 DYF131092 EIB131092 ERX131092 FBT131092 FLP131092 FVL131092 GFH131092 GPD131092 GYZ131092 HIV131092 HSR131092 ICN131092 IMJ131092 IWF131092 JGB131092 JPX131092 JZT131092 KJP131092 KTL131092 LDH131092 LND131092 LWZ131092 MGV131092 MQR131092 NAN131092 NKJ131092 NUF131092 OEB131092 ONX131092 OXT131092 PHP131092 PRL131092 QBH131092 QLD131092 QUZ131092 REV131092 ROR131092 RYN131092 SIJ131092 SSF131092 TCB131092 TLX131092 TVT131092 UFP131092 UPL131092 UZH131092 VJD131092 VSZ131092 WCV131092 WMR131092 WWN131092 AF196628 KB196628 TX196628 ADT196628 ANP196628 AXL196628 BHH196628 BRD196628 CAZ196628 CKV196628 CUR196628 DEN196628 DOJ196628 DYF196628 EIB196628 ERX196628 FBT196628 FLP196628 FVL196628 GFH196628 GPD196628 GYZ196628 HIV196628 HSR196628 ICN196628 IMJ196628 IWF196628 JGB196628 JPX196628 JZT196628 KJP196628 KTL196628 LDH196628 LND196628 LWZ196628 MGV196628 MQR196628 NAN196628 NKJ196628 NUF196628 OEB196628 ONX196628 OXT196628 PHP196628 PRL196628 QBH196628 QLD196628 QUZ196628 REV196628 ROR196628 RYN196628 SIJ196628 SSF196628 TCB196628 TLX196628 TVT196628 UFP196628 UPL196628 UZH196628 VJD196628 VSZ196628 WCV196628 WMR196628 WWN196628 AF262164 KB262164 TX262164 ADT262164 ANP262164 AXL262164 BHH262164 BRD262164 CAZ262164 CKV262164 CUR262164 DEN262164 DOJ262164 DYF262164 EIB262164 ERX262164 FBT262164 FLP262164 FVL262164 GFH262164 GPD262164 GYZ262164 HIV262164 HSR262164 ICN262164 IMJ262164 IWF262164 JGB262164 JPX262164 JZT262164 KJP262164 KTL262164 LDH262164 LND262164 LWZ262164 MGV262164 MQR262164 NAN262164 NKJ262164 NUF262164 OEB262164 ONX262164 OXT262164 PHP262164 PRL262164 QBH262164 QLD262164 QUZ262164 REV262164 ROR262164 RYN262164 SIJ262164 SSF262164 TCB262164 TLX262164 TVT262164 UFP262164 UPL262164 UZH262164 VJD262164 VSZ262164 WCV262164 WMR262164 WWN262164 AF327700 KB327700 TX327700 ADT327700 ANP327700 AXL327700 BHH327700 BRD327700 CAZ327700 CKV327700 CUR327700 DEN327700 DOJ327700 DYF327700 EIB327700 ERX327700 FBT327700 FLP327700 FVL327700 GFH327700 GPD327700 GYZ327700 HIV327700 HSR327700 ICN327700 IMJ327700 IWF327700 JGB327700 JPX327700 JZT327700 KJP327700 KTL327700 LDH327700 LND327700 LWZ327700 MGV327700 MQR327700 NAN327700 NKJ327700 NUF327700 OEB327700 ONX327700 OXT327700 PHP327700 PRL327700 QBH327700 QLD327700 QUZ327700 REV327700 ROR327700 RYN327700 SIJ327700 SSF327700 TCB327700 TLX327700 TVT327700 UFP327700 UPL327700 UZH327700 VJD327700 VSZ327700 WCV327700 WMR327700 WWN327700 AF393236 KB393236 TX393236 ADT393236 ANP393236 AXL393236 BHH393236 BRD393236 CAZ393236 CKV393236 CUR393236 DEN393236 DOJ393236 DYF393236 EIB393236 ERX393236 FBT393236 FLP393236 FVL393236 GFH393236 GPD393236 GYZ393236 HIV393236 HSR393236 ICN393236 IMJ393236 IWF393236 JGB393236 JPX393236 JZT393236 KJP393236 KTL393236 LDH393236 LND393236 LWZ393236 MGV393236 MQR393236 NAN393236 NKJ393236 NUF393236 OEB393236 ONX393236 OXT393236 PHP393236 PRL393236 QBH393236 QLD393236 QUZ393236 REV393236 ROR393236 RYN393236 SIJ393236 SSF393236 TCB393236 TLX393236 TVT393236 UFP393236 UPL393236 UZH393236 VJD393236 VSZ393236 WCV393236 WMR393236 WWN393236 AF458772 KB458772 TX458772 ADT458772 ANP458772 AXL458772 BHH458772 BRD458772 CAZ458772 CKV458772 CUR458772 DEN458772 DOJ458772 DYF458772 EIB458772 ERX458772 FBT458772 FLP458772 FVL458772 GFH458772 GPD458772 GYZ458772 HIV458772 HSR458772 ICN458772 IMJ458772 IWF458772 JGB458772 JPX458772 JZT458772 KJP458772 KTL458772 LDH458772 LND458772 LWZ458772 MGV458772 MQR458772 NAN458772 NKJ458772 NUF458772 OEB458772 ONX458772 OXT458772 PHP458772 PRL458772 QBH458772 QLD458772 QUZ458772 REV458772 ROR458772 RYN458772 SIJ458772 SSF458772 TCB458772 TLX458772 TVT458772 UFP458772 UPL458772 UZH458772 VJD458772 VSZ458772 WCV458772 WMR458772 WWN458772 AF524308 KB524308 TX524308 ADT524308 ANP524308 AXL524308 BHH524308 BRD524308 CAZ524308 CKV524308 CUR524308 DEN524308 DOJ524308 DYF524308 EIB524308 ERX524308 FBT524308 FLP524308 FVL524308 GFH524308 GPD524308 GYZ524308 HIV524308 HSR524308 ICN524308 IMJ524308 IWF524308 JGB524308 JPX524308 JZT524308 KJP524308 KTL524308 LDH524308 LND524308 LWZ524308 MGV524308 MQR524308 NAN524308 NKJ524308 NUF524308 OEB524308 ONX524308 OXT524308 PHP524308 PRL524308 QBH524308 QLD524308 QUZ524308 REV524308 ROR524308 RYN524308 SIJ524308 SSF524308 TCB524308 TLX524308 TVT524308 UFP524308 UPL524308 UZH524308 VJD524308 VSZ524308 WCV524308 WMR524308 WWN524308 AF589844 KB589844 TX589844 ADT589844 ANP589844 AXL589844 BHH589844 BRD589844 CAZ589844 CKV589844 CUR589844 DEN589844 DOJ589844 DYF589844 EIB589844 ERX589844 FBT589844 FLP589844 FVL589844 GFH589844 GPD589844 GYZ589844 HIV589844 HSR589844 ICN589844 IMJ589844 IWF589844 JGB589844 JPX589844 JZT589844 KJP589844 KTL589844 LDH589844 LND589844 LWZ589844 MGV589844 MQR589844 NAN589844 NKJ589844 NUF589844 OEB589844 ONX589844 OXT589844 PHP589844 PRL589844 QBH589844 QLD589844 QUZ589844 REV589844 ROR589844 RYN589844 SIJ589844 SSF589844 TCB589844 TLX589844 TVT589844 UFP589844 UPL589844 UZH589844 VJD589844 VSZ589844 WCV589844 WMR589844 WWN589844 AF655380 KB655380 TX655380 ADT655380 ANP655380 AXL655380 BHH655380 BRD655380 CAZ655380 CKV655380 CUR655380 DEN655380 DOJ655380 DYF655380 EIB655380 ERX655380 FBT655380 FLP655380 FVL655380 GFH655380 GPD655380 GYZ655380 HIV655380 HSR655380 ICN655380 IMJ655380 IWF655380 JGB655380 JPX655380 JZT655380 KJP655380 KTL655380 LDH655380 LND655380 LWZ655380 MGV655380 MQR655380 NAN655380 NKJ655380 NUF655380 OEB655380 ONX655380 OXT655380 PHP655380 PRL655380 QBH655380 QLD655380 QUZ655380 REV655380 ROR655380 RYN655380 SIJ655380 SSF655380 TCB655380 TLX655380 TVT655380 UFP655380 UPL655380 UZH655380 VJD655380 VSZ655380 WCV655380 WMR655380 WWN655380 AF720916 KB720916 TX720916 ADT720916 ANP720916 AXL720916 BHH720916 BRD720916 CAZ720916 CKV720916 CUR720916 DEN720916 DOJ720916 DYF720916 EIB720916 ERX720916 FBT720916 FLP720916 FVL720916 GFH720916 GPD720916 GYZ720916 HIV720916 HSR720916 ICN720916 IMJ720916 IWF720916 JGB720916 JPX720916 JZT720916 KJP720916 KTL720916 LDH720916 LND720916 LWZ720916 MGV720916 MQR720916 NAN720916 NKJ720916 NUF720916 OEB720916 ONX720916 OXT720916 PHP720916 PRL720916 QBH720916 QLD720916 QUZ720916 REV720916 ROR720916 RYN720916 SIJ720916 SSF720916 TCB720916 TLX720916 TVT720916 UFP720916 UPL720916 UZH720916 VJD720916 VSZ720916 WCV720916 WMR720916 WWN720916 AF786452 KB786452 TX786452 ADT786452 ANP786452 AXL786452 BHH786452 BRD786452 CAZ786452 CKV786452 CUR786452 DEN786452 DOJ786452 DYF786452 EIB786452 ERX786452 FBT786452 FLP786452 FVL786452 GFH786452 GPD786452 GYZ786452 HIV786452 HSR786452 ICN786452 IMJ786452 IWF786452 JGB786452 JPX786452 JZT786452 KJP786452 KTL786452 LDH786452 LND786452 LWZ786452 MGV786452 MQR786452 NAN786452 NKJ786452 NUF786452 OEB786452 ONX786452 OXT786452 PHP786452 PRL786452 QBH786452 QLD786452 QUZ786452 REV786452 ROR786452 RYN786452 SIJ786452 SSF786452 TCB786452 TLX786452 TVT786452 UFP786452 UPL786452 UZH786452 VJD786452 VSZ786452 WCV786452 WMR786452 WWN786452 AF851988 KB851988 TX851988 ADT851988 ANP851988 AXL851988 BHH851988 BRD851988 CAZ851988 CKV851988 CUR851988 DEN851988 DOJ851988 DYF851988 EIB851988 ERX851988 FBT851988 FLP851988 FVL851988 GFH851988 GPD851988 GYZ851988 HIV851988 HSR851988 ICN851988 IMJ851988 IWF851988 JGB851988 JPX851988 JZT851988 KJP851988 KTL851988 LDH851988 LND851988 LWZ851988 MGV851988 MQR851988 NAN851988 NKJ851988 NUF851988 OEB851988 ONX851988 OXT851988 PHP851988 PRL851988 QBH851988 QLD851988 QUZ851988 REV851988 ROR851988 RYN851988 SIJ851988 SSF851988 TCB851988 TLX851988 TVT851988 UFP851988 UPL851988 UZH851988 VJD851988 VSZ851988 WCV851988 WMR851988 WWN851988 AF917524 KB917524 TX917524 ADT917524 ANP917524 AXL917524 BHH917524 BRD917524 CAZ917524 CKV917524 CUR917524 DEN917524 DOJ917524 DYF917524 EIB917524 ERX917524 FBT917524 FLP917524 FVL917524 GFH917524 GPD917524 GYZ917524 HIV917524 HSR917524 ICN917524 IMJ917524 IWF917524 JGB917524 JPX917524 JZT917524 KJP917524 KTL917524 LDH917524 LND917524 LWZ917524 MGV917524 MQR917524 NAN917524 NKJ917524 NUF917524 OEB917524 ONX917524 OXT917524 PHP917524 PRL917524 QBH917524 QLD917524 QUZ917524 REV917524 ROR917524 RYN917524 SIJ917524 SSF917524 TCB917524 TLX917524 TVT917524 UFP917524 UPL917524 UZH917524 VJD917524 VSZ917524 WCV917524 WMR917524 WWN917524 AF983060 KB983060 TX983060 ADT983060 ANP983060 AXL983060 BHH983060 BRD983060 CAZ983060 CKV983060 CUR983060 DEN983060 DOJ983060 DYF983060 EIB983060 ERX983060 FBT983060 FLP983060 FVL983060 GFH983060 GPD983060 GYZ983060 HIV983060 HSR983060 ICN983060 IMJ983060 IWF983060 JGB983060 JPX983060 JZT983060 KJP983060 KTL983060 LDH983060 LND983060 LWZ983060 MGV983060 MQR983060 NAN983060 NKJ983060 NUF983060 OEB983060 ONX983060 OXT983060 PHP983060 PRL983060 QBH983060 QLD983060 QUZ983060 REV983060 ROR983060 RYN983060 SIJ983060 SSF983060 TCB983060 TLX983060 TVT983060 UFP983060 UPL983060 UZH983060 VJD983060 VSZ983060 WCV983060 WMR983060 WWN983060 AD36:AD39 JZ36:JZ39 TV36:TV39 ADR36:ADR39 ANN36:ANN39 AXJ36:AXJ39 BHF36:BHF39 BRB36:BRB39 CAX36:CAX39 CKT36:CKT39 CUP36:CUP39 DEL36:DEL39 DOH36:DOH39 DYD36:DYD39 EHZ36:EHZ39 ERV36:ERV39 FBR36:FBR39 FLN36:FLN39 FVJ36:FVJ39 GFF36:GFF39 GPB36:GPB39 GYX36:GYX39 HIT36:HIT39 HSP36:HSP39 ICL36:ICL39 IMH36:IMH39 IWD36:IWD39 JFZ36:JFZ39 JPV36:JPV39 JZR36:JZR39 KJN36:KJN39 KTJ36:KTJ39 LDF36:LDF39 LNB36:LNB39 LWX36:LWX39 MGT36:MGT39 MQP36:MQP39 NAL36:NAL39 NKH36:NKH39 NUD36:NUD39 ODZ36:ODZ39 ONV36:ONV39 OXR36:OXR39 PHN36:PHN39 PRJ36:PRJ39 QBF36:QBF39 QLB36:QLB39 QUX36:QUX39 RET36:RET39 ROP36:ROP39 RYL36:RYL39 SIH36:SIH39 SSD36:SSD39 TBZ36:TBZ39 TLV36:TLV39 TVR36:TVR39 UFN36:UFN39 UPJ36:UPJ39 UZF36:UZF39 VJB36:VJB39 VSX36:VSX39 WCT36:WCT39 WMP36:WMP39 WWL36:WWL39 AD65570:AD65573 JZ65570:JZ65573 TV65570:TV65573 ADR65570:ADR65573 ANN65570:ANN65573 AXJ65570:AXJ65573 BHF65570:BHF65573 BRB65570:BRB65573 CAX65570:CAX65573 CKT65570:CKT65573 CUP65570:CUP65573 DEL65570:DEL65573 DOH65570:DOH65573 DYD65570:DYD65573 EHZ65570:EHZ65573 ERV65570:ERV65573 FBR65570:FBR65573 FLN65570:FLN65573 FVJ65570:FVJ65573 GFF65570:GFF65573 GPB65570:GPB65573 GYX65570:GYX65573 HIT65570:HIT65573 HSP65570:HSP65573 ICL65570:ICL65573 IMH65570:IMH65573 IWD65570:IWD65573 JFZ65570:JFZ65573 JPV65570:JPV65573 JZR65570:JZR65573 KJN65570:KJN65573 KTJ65570:KTJ65573 LDF65570:LDF65573 LNB65570:LNB65573 LWX65570:LWX65573 MGT65570:MGT65573 MQP65570:MQP65573 NAL65570:NAL65573 NKH65570:NKH65573 NUD65570:NUD65573 ODZ65570:ODZ65573 ONV65570:ONV65573 OXR65570:OXR65573 PHN65570:PHN65573 PRJ65570:PRJ65573 QBF65570:QBF65573 QLB65570:QLB65573 QUX65570:QUX65573 RET65570:RET65573 ROP65570:ROP65573 RYL65570:RYL65573 SIH65570:SIH65573 SSD65570:SSD65573 TBZ65570:TBZ65573 TLV65570:TLV65573 TVR65570:TVR65573 UFN65570:UFN65573 UPJ65570:UPJ65573 UZF65570:UZF65573 VJB65570:VJB65573 VSX65570:VSX65573 WCT65570:WCT65573 WMP65570:WMP65573 WWL65570:WWL65573 AD131106:AD131109 JZ131106:JZ131109 TV131106:TV131109 ADR131106:ADR131109 ANN131106:ANN131109 AXJ131106:AXJ131109 BHF131106:BHF131109 BRB131106:BRB131109 CAX131106:CAX131109 CKT131106:CKT131109 CUP131106:CUP131109 DEL131106:DEL131109 DOH131106:DOH131109 DYD131106:DYD131109 EHZ131106:EHZ131109 ERV131106:ERV131109 FBR131106:FBR131109 FLN131106:FLN131109 FVJ131106:FVJ131109 GFF131106:GFF131109 GPB131106:GPB131109 GYX131106:GYX131109 HIT131106:HIT131109 HSP131106:HSP131109 ICL131106:ICL131109 IMH131106:IMH131109 IWD131106:IWD131109 JFZ131106:JFZ131109 JPV131106:JPV131109 JZR131106:JZR131109 KJN131106:KJN131109 KTJ131106:KTJ131109 LDF131106:LDF131109 LNB131106:LNB131109 LWX131106:LWX131109 MGT131106:MGT131109 MQP131106:MQP131109 NAL131106:NAL131109 NKH131106:NKH131109 NUD131106:NUD131109 ODZ131106:ODZ131109 ONV131106:ONV131109 OXR131106:OXR131109 PHN131106:PHN131109 PRJ131106:PRJ131109 QBF131106:QBF131109 QLB131106:QLB131109 QUX131106:QUX131109 RET131106:RET131109 ROP131106:ROP131109 RYL131106:RYL131109 SIH131106:SIH131109 SSD131106:SSD131109 TBZ131106:TBZ131109 TLV131106:TLV131109 TVR131106:TVR131109 UFN131106:UFN131109 UPJ131106:UPJ131109 UZF131106:UZF131109 VJB131106:VJB131109 VSX131106:VSX131109 WCT131106:WCT131109 WMP131106:WMP131109 WWL131106:WWL131109 AD196642:AD196645 JZ196642:JZ196645 TV196642:TV196645 ADR196642:ADR196645 ANN196642:ANN196645 AXJ196642:AXJ196645 BHF196642:BHF196645 BRB196642:BRB196645 CAX196642:CAX196645 CKT196642:CKT196645 CUP196642:CUP196645 DEL196642:DEL196645 DOH196642:DOH196645 DYD196642:DYD196645 EHZ196642:EHZ196645 ERV196642:ERV196645 FBR196642:FBR196645 FLN196642:FLN196645 FVJ196642:FVJ196645 GFF196642:GFF196645 GPB196642:GPB196645 GYX196642:GYX196645 HIT196642:HIT196645 HSP196642:HSP196645 ICL196642:ICL196645 IMH196642:IMH196645 IWD196642:IWD196645 JFZ196642:JFZ196645 JPV196642:JPV196645 JZR196642:JZR196645 KJN196642:KJN196645 KTJ196642:KTJ196645 LDF196642:LDF196645 LNB196642:LNB196645 LWX196642:LWX196645 MGT196642:MGT196645 MQP196642:MQP196645 NAL196642:NAL196645 NKH196642:NKH196645 NUD196642:NUD196645 ODZ196642:ODZ196645 ONV196642:ONV196645 OXR196642:OXR196645 PHN196642:PHN196645 PRJ196642:PRJ196645 QBF196642:QBF196645 QLB196642:QLB196645 QUX196642:QUX196645 RET196642:RET196645 ROP196642:ROP196645 RYL196642:RYL196645 SIH196642:SIH196645 SSD196642:SSD196645 TBZ196642:TBZ196645 TLV196642:TLV196645 TVR196642:TVR196645 UFN196642:UFN196645 UPJ196642:UPJ196645 UZF196642:UZF196645 VJB196642:VJB196645 VSX196642:VSX196645 WCT196642:WCT196645 WMP196642:WMP196645 WWL196642:WWL196645 AD262178:AD262181 JZ262178:JZ262181 TV262178:TV262181 ADR262178:ADR262181 ANN262178:ANN262181 AXJ262178:AXJ262181 BHF262178:BHF262181 BRB262178:BRB262181 CAX262178:CAX262181 CKT262178:CKT262181 CUP262178:CUP262181 DEL262178:DEL262181 DOH262178:DOH262181 DYD262178:DYD262181 EHZ262178:EHZ262181 ERV262178:ERV262181 FBR262178:FBR262181 FLN262178:FLN262181 FVJ262178:FVJ262181 GFF262178:GFF262181 GPB262178:GPB262181 GYX262178:GYX262181 HIT262178:HIT262181 HSP262178:HSP262181 ICL262178:ICL262181 IMH262178:IMH262181 IWD262178:IWD262181 JFZ262178:JFZ262181 JPV262178:JPV262181 JZR262178:JZR262181 KJN262178:KJN262181 KTJ262178:KTJ262181 LDF262178:LDF262181 LNB262178:LNB262181 LWX262178:LWX262181 MGT262178:MGT262181 MQP262178:MQP262181 NAL262178:NAL262181 NKH262178:NKH262181 NUD262178:NUD262181 ODZ262178:ODZ262181 ONV262178:ONV262181 OXR262178:OXR262181 PHN262178:PHN262181 PRJ262178:PRJ262181 QBF262178:QBF262181 QLB262178:QLB262181 QUX262178:QUX262181 RET262178:RET262181 ROP262178:ROP262181 RYL262178:RYL262181 SIH262178:SIH262181 SSD262178:SSD262181 TBZ262178:TBZ262181 TLV262178:TLV262181 TVR262178:TVR262181 UFN262178:UFN262181 UPJ262178:UPJ262181 UZF262178:UZF262181 VJB262178:VJB262181 VSX262178:VSX262181 WCT262178:WCT262181 WMP262178:WMP262181 WWL262178:WWL262181 AD327714:AD327717 JZ327714:JZ327717 TV327714:TV327717 ADR327714:ADR327717 ANN327714:ANN327717 AXJ327714:AXJ327717 BHF327714:BHF327717 BRB327714:BRB327717 CAX327714:CAX327717 CKT327714:CKT327717 CUP327714:CUP327717 DEL327714:DEL327717 DOH327714:DOH327717 DYD327714:DYD327717 EHZ327714:EHZ327717 ERV327714:ERV327717 FBR327714:FBR327717 FLN327714:FLN327717 FVJ327714:FVJ327717 GFF327714:GFF327717 GPB327714:GPB327717 GYX327714:GYX327717 HIT327714:HIT327717 HSP327714:HSP327717 ICL327714:ICL327717 IMH327714:IMH327717 IWD327714:IWD327717 JFZ327714:JFZ327717 JPV327714:JPV327717 JZR327714:JZR327717 KJN327714:KJN327717 KTJ327714:KTJ327717 LDF327714:LDF327717 LNB327714:LNB327717 LWX327714:LWX327717 MGT327714:MGT327717 MQP327714:MQP327717 NAL327714:NAL327717 NKH327714:NKH327717 NUD327714:NUD327717 ODZ327714:ODZ327717 ONV327714:ONV327717 OXR327714:OXR327717 PHN327714:PHN327717 PRJ327714:PRJ327717 QBF327714:QBF327717 QLB327714:QLB327717 QUX327714:QUX327717 RET327714:RET327717 ROP327714:ROP327717 RYL327714:RYL327717 SIH327714:SIH327717 SSD327714:SSD327717 TBZ327714:TBZ327717 TLV327714:TLV327717 TVR327714:TVR327717 UFN327714:UFN327717 UPJ327714:UPJ327717 UZF327714:UZF327717 VJB327714:VJB327717 VSX327714:VSX327717 WCT327714:WCT327717 WMP327714:WMP327717 WWL327714:WWL327717 AD393250:AD393253 JZ393250:JZ393253 TV393250:TV393253 ADR393250:ADR393253 ANN393250:ANN393253 AXJ393250:AXJ393253 BHF393250:BHF393253 BRB393250:BRB393253 CAX393250:CAX393253 CKT393250:CKT393253 CUP393250:CUP393253 DEL393250:DEL393253 DOH393250:DOH393253 DYD393250:DYD393253 EHZ393250:EHZ393253 ERV393250:ERV393253 FBR393250:FBR393253 FLN393250:FLN393253 FVJ393250:FVJ393253 GFF393250:GFF393253 GPB393250:GPB393253 GYX393250:GYX393253 HIT393250:HIT393253 HSP393250:HSP393253 ICL393250:ICL393253 IMH393250:IMH393253 IWD393250:IWD393253 JFZ393250:JFZ393253 JPV393250:JPV393253 JZR393250:JZR393253 KJN393250:KJN393253 KTJ393250:KTJ393253 LDF393250:LDF393253 LNB393250:LNB393253 LWX393250:LWX393253 MGT393250:MGT393253 MQP393250:MQP393253 NAL393250:NAL393253 NKH393250:NKH393253 NUD393250:NUD393253 ODZ393250:ODZ393253 ONV393250:ONV393253 OXR393250:OXR393253 PHN393250:PHN393253 PRJ393250:PRJ393253 QBF393250:QBF393253 QLB393250:QLB393253 QUX393250:QUX393253 RET393250:RET393253 ROP393250:ROP393253 RYL393250:RYL393253 SIH393250:SIH393253 SSD393250:SSD393253 TBZ393250:TBZ393253 TLV393250:TLV393253 TVR393250:TVR393253 UFN393250:UFN393253 UPJ393250:UPJ393253 UZF393250:UZF393253 VJB393250:VJB393253 VSX393250:VSX393253 WCT393250:WCT393253 WMP393250:WMP393253 WWL393250:WWL393253 AD458786:AD458789 JZ458786:JZ458789 TV458786:TV458789 ADR458786:ADR458789 ANN458786:ANN458789 AXJ458786:AXJ458789 BHF458786:BHF458789 BRB458786:BRB458789 CAX458786:CAX458789 CKT458786:CKT458789 CUP458786:CUP458789 DEL458786:DEL458789 DOH458786:DOH458789 DYD458786:DYD458789 EHZ458786:EHZ458789 ERV458786:ERV458789 FBR458786:FBR458789 FLN458786:FLN458789 FVJ458786:FVJ458789 GFF458786:GFF458789 GPB458786:GPB458789 GYX458786:GYX458789 HIT458786:HIT458789 HSP458786:HSP458789 ICL458786:ICL458789 IMH458786:IMH458789 IWD458786:IWD458789 JFZ458786:JFZ458789 JPV458786:JPV458789 JZR458786:JZR458789 KJN458786:KJN458789 KTJ458786:KTJ458789 LDF458786:LDF458789 LNB458786:LNB458789 LWX458786:LWX458789 MGT458786:MGT458789 MQP458786:MQP458789 NAL458786:NAL458789 NKH458786:NKH458789 NUD458786:NUD458789 ODZ458786:ODZ458789 ONV458786:ONV458789 OXR458786:OXR458789 PHN458786:PHN458789 PRJ458786:PRJ458789 QBF458786:QBF458789 QLB458786:QLB458789 QUX458786:QUX458789 RET458786:RET458789 ROP458786:ROP458789 RYL458786:RYL458789 SIH458786:SIH458789 SSD458786:SSD458789 TBZ458786:TBZ458789 TLV458786:TLV458789 TVR458786:TVR458789 UFN458786:UFN458789 UPJ458786:UPJ458789 UZF458786:UZF458789 VJB458786:VJB458789 VSX458786:VSX458789 WCT458786:WCT458789 WMP458786:WMP458789 WWL458786:WWL458789 AD524322:AD524325 JZ524322:JZ524325 TV524322:TV524325 ADR524322:ADR524325 ANN524322:ANN524325 AXJ524322:AXJ524325 BHF524322:BHF524325 BRB524322:BRB524325 CAX524322:CAX524325 CKT524322:CKT524325 CUP524322:CUP524325 DEL524322:DEL524325 DOH524322:DOH524325 DYD524322:DYD524325 EHZ524322:EHZ524325 ERV524322:ERV524325 FBR524322:FBR524325 FLN524322:FLN524325 FVJ524322:FVJ524325 GFF524322:GFF524325 GPB524322:GPB524325 GYX524322:GYX524325 HIT524322:HIT524325 HSP524322:HSP524325 ICL524322:ICL524325 IMH524322:IMH524325 IWD524322:IWD524325 JFZ524322:JFZ524325 JPV524322:JPV524325 JZR524322:JZR524325 KJN524322:KJN524325 KTJ524322:KTJ524325 LDF524322:LDF524325 LNB524322:LNB524325 LWX524322:LWX524325 MGT524322:MGT524325 MQP524322:MQP524325 NAL524322:NAL524325 NKH524322:NKH524325 NUD524322:NUD524325 ODZ524322:ODZ524325 ONV524322:ONV524325 OXR524322:OXR524325 PHN524322:PHN524325 PRJ524322:PRJ524325 QBF524322:QBF524325 QLB524322:QLB524325 QUX524322:QUX524325 RET524322:RET524325 ROP524322:ROP524325 RYL524322:RYL524325 SIH524322:SIH524325 SSD524322:SSD524325 TBZ524322:TBZ524325 TLV524322:TLV524325 TVR524322:TVR524325 UFN524322:UFN524325 UPJ524322:UPJ524325 UZF524322:UZF524325 VJB524322:VJB524325 VSX524322:VSX524325 WCT524322:WCT524325 WMP524322:WMP524325 WWL524322:WWL524325 AD589858:AD589861 JZ589858:JZ589861 TV589858:TV589861 ADR589858:ADR589861 ANN589858:ANN589861 AXJ589858:AXJ589861 BHF589858:BHF589861 BRB589858:BRB589861 CAX589858:CAX589861 CKT589858:CKT589861 CUP589858:CUP589861 DEL589858:DEL589861 DOH589858:DOH589861 DYD589858:DYD589861 EHZ589858:EHZ589861 ERV589858:ERV589861 FBR589858:FBR589861 FLN589858:FLN589861 FVJ589858:FVJ589861 GFF589858:GFF589861 GPB589858:GPB589861 GYX589858:GYX589861 HIT589858:HIT589861 HSP589858:HSP589861 ICL589858:ICL589861 IMH589858:IMH589861 IWD589858:IWD589861 JFZ589858:JFZ589861 JPV589858:JPV589861 JZR589858:JZR589861 KJN589858:KJN589861 KTJ589858:KTJ589861 LDF589858:LDF589861 LNB589858:LNB589861 LWX589858:LWX589861 MGT589858:MGT589861 MQP589858:MQP589861 NAL589858:NAL589861 NKH589858:NKH589861 NUD589858:NUD589861 ODZ589858:ODZ589861 ONV589858:ONV589861 OXR589858:OXR589861 PHN589858:PHN589861 PRJ589858:PRJ589861 QBF589858:QBF589861 QLB589858:QLB589861 QUX589858:QUX589861 RET589858:RET589861 ROP589858:ROP589861 RYL589858:RYL589861 SIH589858:SIH589861 SSD589858:SSD589861 TBZ589858:TBZ589861 TLV589858:TLV589861 TVR589858:TVR589861 UFN589858:UFN589861 UPJ589858:UPJ589861 UZF589858:UZF589861 VJB589858:VJB589861 VSX589858:VSX589861 WCT589858:WCT589861 WMP589858:WMP589861 WWL589858:WWL589861 AD655394:AD655397 JZ655394:JZ655397 TV655394:TV655397 ADR655394:ADR655397 ANN655394:ANN655397 AXJ655394:AXJ655397 BHF655394:BHF655397 BRB655394:BRB655397 CAX655394:CAX655397 CKT655394:CKT655397 CUP655394:CUP655397 DEL655394:DEL655397 DOH655394:DOH655397 DYD655394:DYD655397 EHZ655394:EHZ655397 ERV655394:ERV655397 FBR655394:FBR655397 FLN655394:FLN655397 FVJ655394:FVJ655397 GFF655394:GFF655397 GPB655394:GPB655397 GYX655394:GYX655397 HIT655394:HIT655397 HSP655394:HSP655397 ICL655394:ICL655397 IMH655394:IMH655397 IWD655394:IWD655397 JFZ655394:JFZ655397 JPV655394:JPV655397 JZR655394:JZR655397 KJN655394:KJN655397 KTJ655394:KTJ655397 LDF655394:LDF655397 LNB655394:LNB655397 LWX655394:LWX655397 MGT655394:MGT655397 MQP655394:MQP655397 NAL655394:NAL655397 NKH655394:NKH655397 NUD655394:NUD655397 ODZ655394:ODZ655397 ONV655394:ONV655397 OXR655394:OXR655397 PHN655394:PHN655397 PRJ655394:PRJ655397 QBF655394:QBF655397 QLB655394:QLB655397 QUX655394:QUX655397 RET655394:RET655397 ROP655394:ROP655397 RYL655394:RYL655397 SIH655394:SIH655397 SSD655394:SSD655397 TBZ655394:TBZ655397 TLV655394:TLV655397 TVR655394:TVR655397 UFN655394:UFN655397 UPJ655394:UPJ655397 UZF655394:UZF655397 VJB655394:VJB655397 VSX655394:VSX655397 WCT655394:WCT655397 WMP655394:WMP655397 WWL655394:WWL655397 AD720930:AD720933 JZ720930:JZ720933 TV720930:TV720933 ADR720930:ADR720933 ANN720930:ANN720933 AXJ720930:AXJ720933 BHF720930:BHF720933 BRB720930:BRB720933 CAX720930:CAX720933 CKT720930:CKT720933 CUP720930:CUP720933 DEL720930:DEL720933 DOH720930:DOH720933 DYD720930:DYD720933 EHZ720930:EHZ720933 ERV720930:ERV720933 FBR720930:FBR720933 FLN720930:FLN720933 FVJ720930:FVJ720933 GFF720930:GFF720933 GPB720930:GPB720933 GYX720930:GYX720933 HIT720930:HIT720933 HSP720930:HSP720933 ICL720930:ICL720933 IMH720930:IMH720933 IWD720930:IWD720933 JFZ720930:JFZ720933 JPV720930:JPV720933 JZR720930:JZR720933 KJN720930:KJN720933 KTJ720930:KTJ720933 LDF720930:LDF720933 LNB720930:LNB720933 LWX720930:LWX720933 MGT720930:MGT720933 MQP720930:MQP720933 NAL720930:NAL720933 NKH720930:NKH720933 NUD720930:NUD720933 ODZ720930:ODZ720933 ONV720930:ONV720933 OXR720930:OXR720933 PHN720930:PHN720933 PRJ720930:PRJ720933 QBF720930:QBF720933 QLB720930:QLB720933 QUX720930:QUX720933 RET720930:RET720933 ROP720930:ROP720933 RYL720930:RYL720933 SIH720930:SIH720933 SSD720930:SSD720933 TBZ720930:TBZ720933 TLV720930:TLV720933 TVR720930:TVR720933 UFN720930:UFN720933 UPJ720930:UPJ720933 UZF720930:UZF720933 VJB720930:VJB720933 VSX720930:VSX720933 WCT720930:WCT720933 WMP720930:WMP720933 WWL720930:WWL720933 AD786466:AD786469 JZ786466:JZ786469 TV786466:TV786469 ADR786466:ADR786469 ANN786466:ANN786469 AXJ786466:AXJ786469 BHF786466:BHF786469 BRB786466:BRB786469 CAX786466:CAX786469 CKT786466:CKT786469 CUP786466:CUP786469 DEL786466:DEL786469 DOH786466:DOH786469 DYD786466:DYD786469 EHZ786466:EHZ786469 ERV786466:ERV786469 FBR786466:FBR786469 FLN786466:FLN786469 FVJ786466:FVJ786469 GFF786466:GFF786469 GPB786466:GPB786469 GYX786466:GYX786469 HIT786466:HIT786469 HSP786466:HSP786469 ICL786466:ICL786469 IMH786466:IMH786469 IWD786466:IWD786469 JFZ786466:JFZ786469 JPV786466:JPV786469 JZR786466:JZR786469 KJN786466:KJN786469 KTJ786466:KTJ786469 LDF786466:LDF786469 LNB786466:LNB786469 LWX786466:LWX786469 MGT786466:MGT786469 MQP786466:MQP786469 NAL786466:NAL786469 NKH786466:NKH786469 NUD786466:NUD786469 ODZ786466:ODZ786469 ONV786466:ONV786469 OXR786466:OXR786469 PHN786466:PHN786469 PRJ786466:PRJ786469 QBF786466:QBF786469 QLB786466:QLB786469 QUX786466:QUX786469 RET786466:RET786469 ROP786466:ROP786469 RYL786466:RYL786469 SIH786466:SIH786469 SSD786466:SSD786469 TBZ786466:TBZ786469 TLV786466:TLV786469 TVR786466:TVR786469 UFN786466:UFN786469 UPJ786466:UPJ786469 UZF786466:UZF786469 VJB786466:VJB786469 VSX786466:VSX786469 WCT786466:WCT786469 WMP786466:WMP786469 WWL786466:WWL786469 AD852002:AD852005 JZ852002:JZ852005 TV852002:TV852005 ADR852002:ADR852005 ANN852002:ANN852005 AXJ852002:AXJ852005 BHF852002:BHF852005 BRB852002:BRB852005 CAX852002:CAX852005 CKT852002:CKT852005 CUP852002:CUP852005 DEL852002:DEL852005 DOH852002:DOH852005 DYD852002:DYD852005 EHZ852002:EHZ852005 ERV852002:ERV852005 FBR852002:FBR852005 FLN852002:FLN852005 FVJ852002:FVJ852005 GFF852002:GFF852005 GPB852002:GPB852005 GYX852002:GYX852005 HIT852002:HIT852005 HSP852002:HSP852005 ICL852002:ICL852005 IMH852002:IMH852005 IWD852002:IWD852005 JFZ852002:JFZ852005 JPV852002:JPV852005 JZR852002:JZR852005 KJN852002:KJN852005 KTJ852002:KTJ852005 LDF852002:LDF852005 LNB852002:LNB852005 LWX852002:LWX852005 MGT852002:MGT852005 MQP852002:MQP852005 NAL852002:NAL852005 NKH852002:NKH852005 NUD852002:NUD852005 ODZ852002:ODZ852005 ONV852002:ONV852005 OXR852002:OXR852005 PHN852002:PHN852005 PRJ852002:PRJ852005 QBF852002:QBF852005 QLB852002:QLB852005 QUX852002:QUX852005 RET852002:RET852005 ROP852002:ROP852005 RYL852002:RYL852005 SIH852002:SIH852005 SSD852002:SSD852005 TBZ852002:TBZ852005 TLV852002:TLV852005 TVR852002:TVR852005 UFN852002:UFN852005 UPJ852002:UPJ852005 UZF852002:UZF852005 VJB852002:VJB852005 VSX852002:VSX852005 WCT852002:WCT852005 WMP852002:WMP852005 WWL852002:WWL852005 AD917538:AD917541 JZ917538:JZ917541 TV917538:TV917541 ADR917538:ADR917541 ANN917538:ANN917541 AXJ917538:AXJ917541 BHF917538:BHF917541 BRB917538:BRB917541 CAX917538:CAX917541 CKT917538:CKT917541 CUP917538:CUP917541 DEL917538:DEL917541 DOH917538:DOH917541 DYD917538:DYD917541 EHZ917538:EHZ917541 ERV917538:ERV917541 FBR917538:FBR917541 FLN917538:FLN917541 FVJ917538:FVJ917541 GFF917538:GFF917541 GPB917538:GPB917541 GYX917538:GYX917541 HIT917538:HIT917541 HSP917538:HSP917541 ICL917538:ICL917541 IMH917538:IMH917541 IWD917538:IWD917541 JFZ917538:JFZ917541 JPV917538:JPV917541 JZR917538:JZR917541 KJN917538:KJN917541 KTJ917538:KTJ917541 LDF917538:LDF917541 LNB917538:LNB917541 LWX917538:LWX917541 MGT917538:MGT917541 MQP917538:MQP917541 NAL917538:NAL917541 NKH917538:NKH917541 NUD917538:NUD917541 ODZ917538:ODZ917541 ONV917538:ONV917541 OXR917538:OXR917541 PHN917538:PHN917541 PRJ917538:PRJ917541 QBF917538:QBF917541 QLB917538:QLB917541 QUX917538:QUX917541 RET917538:RET917541 ROP917538:ROP917541 RYL917538:RYL917541 SIH917538:SIH917541 SSD917538:SSD917541 TBZ917538:TBZ917541 TLV917538:TLV917541 TVR917538:TVR917541 UFN917538:UFN917541 UPJ917538:UPJ917541 UZF917538:UZF917541 VJB917538:VJB917541 VSX917538:VSX917541 WCT917538:WCT917541 WMP917538:WMP917541 WWL917538:WWL917541 AD983074:AD983077 JZ983074:JZ983077 TV983074:TV983077 ADR983074:ADR983077 ANN983074:ANN983077 AXJ983074:AXJ983077 BHF983074:BHF983077 BRB983074:BRB983077 CAX983074:CAX983077 CKT983074:CKT983077 CUP983074:CUP983077 DEL983074:DEL983077 DOH983074:DOH983077 DYD983074:DYD983077 EHZ983074:EHZ983077 ERV983074:ERV983077 FBR983074:FBR983077 FLN983074:FLN983077 FVJ983074:FVJ983077 GFF983074:GFF983077 GPB983074:GPB983077 GYX983074:GYX983077 HIT983074:HIT983077 HSP983074:HSP983077 ICL983074:ICL983077 IMH983074:IMH983077 IWD983074:IWD983077 JFZ983074:JFZ983077 JPV983074:JPV983077 JZR983074:JZR983077 KJN983074:KJN983077 KTJ983074:KTJ983077 LDF983074:LDF983077 LNB983074:LNB983077 LWX983074:LWX983077 MGT983074:MGT983077 MQP983074:MQP983077 NAL983074:NAL983077 NKH983074:NKH983077 NUD983074:NUD983077 ODZ983074:ODZ983077 ONV983074:ONV983077 OXR983074:OXR983077 PHN983074:PHN983077 PRJ983074:PRJ983077 QBF983074:QBF983077 QLB983074:QLB983077 QUX983074:QUX983077 RET983074:RET983077 ROP983074:ROP983077 RYL983074:RYL983077 SIH983074:SIH983077 SSD983074:SSD983077 TBZ983074:TBZ983077 TLV983074:TLV983077 TVR983074:TVR983077 UFN983074:UFN983077 UPJ983074:UPJ983077 UZF983074:UZF983077 VJB983074:VJB983077 VSX983074:VSX983077 WCT983074:WCT983077 WMP983074:WMP983077 WWL983074:WWL983077 AF41 KB41 TX41 ADT41 ANP41 AXL41 BHH41 BRD41 CAZ41 CKV41 CUR41 DEN41 DOJ41 DYF41 EIB41 ERX41 FBT41 FLP41 FVL41 GFH41 GPD41 GYZ41 HIV41 HSR41 ICN41 IMJ41 IWF41 JGB41 JPX41 JZT41 KJP41 KTL41 LDH41 LND41 LWZ41 MGV41 MQR41 NAN41 NKJ41 NUF41 OEB41 ONX41 OXT41 PHP41 PRL41 QBH41 QLD41 QUZ41 REV41 ROR41 RYN41 SIJ41 SSF41 TCB41 TLX41 TVT41 UFP41 UPL41 UZH41 VJD41 VSZ41 WCV41 WMR41 WWN41 AF65575 KB65575 TX65575 ADT65575 ANP65575 AXL65575 BHH65575 BRD65575 CAZ65575 CKV65575 CUR65575 DEN65575 DOJ65575 DYF65575 EIB65575 ERX65575 FBT65575 FLP65575 FVL65575 GFH65575 GPD65575 GYZ65575 HIV65575 HSR65575 ICN65575 IMJ65575 IWF65575 JGB65575 JPX65575 JZT65575 KJP65575 KTL65575 LDH65575 LND65575 LWZ65575 MGV65575 MQR65575 NAN65575 NKJ65575 NUF65575 OEB65575 ONX65575 OXT65575 PHP65575 PRL65575 QBH65575 QLD65575 QUZ65575 REV65575 ROR65575 RYN65575 SIJ65575 SSF65575 TCB65575 TLX65575 TVT65575 UFP65575 UPL65575 UZH65575 VJD65575 VSZ65575 WCV65575 WMR65575 WWN65575 AF131111 KB131111 TX131111 ADT131111 ANP131111 AXL131111 BHH131111 BRD131111 CAZ131111 CKV131111 CUR131111 DEN131111 DOJ131111 DYF131111 EIB131111 ERX131111 FBT131111 FLP131111 FVL131111 GFH131111 GPD131111 GYZ131111 HIV131111 HSR131111 ICN131111 IMJ131111 IWF131111 JGB131111 JPX131111 JZT131111 KJP131111 KTL131111 LDH131111 LND131111 LWZ131111 MGV131111 MQR131111 NAN131111 NKJ131111 NUF131111 OEB131111 ONX131111 OXT131111 PHP131111 PRL131111 QBH131111 QLD131111 QUZ131111 REV131111 ROR131111 RYN131111 SIJ131111 SSF131111 TCB131111 TLX131111 TVT131111 UFP131111 UPL131111 UZH131111 VJD131111 VSZ131111 WCV131111 WMR131111 WWN131111 AF196647 KB196647 TX196647 ADT196647 ANP196647 AXL196647 BHH196647 BRD196647 CAZ196647 CKV196647 CUR196647 DEN196647 DOJ196647 DYF196647 EIB196647 ERX196647 FBT196647 FLP196647 FVL196647 GFH196647 GPD196647 GYZ196647 HIV196647 HSR196647 ICN196647 IMJ196647 IWF196647 JGB196647 JPX196647 JZT196647 KJP196647 KTL196647 LDH196647 LND196647 LWZ196647 MGV196647 MQR196647 NAN196647 NKJ196647 NUF196647 OEB196647 ONX196647 OXT196647 PHP196647 PRL196647 QBH196647 QLD196647 QUZ196647 REV196647 ROR196647 RYN196647 SIJ196647 SSF196647 TCB196647 TLX196647 TVT196647 UFP196647 UPL196647 UZH196647 VJD196647 VSZ196647 WCV196647 WMR196647 WWN196647 AF262183 KB262183 TX262183 ADT262183 ANP262183 AXL262183 BHH262183 BRD262183 CAZ262183 CKV262183 CUR262183 DEN262183 DOJ262183 DYF262183 EIB262183 ERX262183 FBT262183 FLP262183 FVL262183 GFH262183 GPD262183 GYZ262183 HIV262183 HSR262183 ICN262183 IMJ262183 IWF262183 JGB262183 JPX262183 JZT262183 KJP262183 KTL262183 LDH262183 LND262183 LWZ262183 MGV262183 MQR262183 NAN262183 NKJ262183 NUF262183 OEB262183 ONX262183 OXT262183 PHP262183 PRL262183 QBH262183 QLD262183 QUZ262183 REV262183 ROR262183 RYN262183 SIJ262183 SSF262183 TCB262183 TLX262183 TVT262183 UFP262183 UPL262183 UZH262183 VJD262183 VSZ262183 WCV262183 WMR262183 WWN262183 AF327719 KB327719 TX327719 ADT327719 ANP327719 AXL327719 BHH327719 BRD327719 CAZ327719 CKV327719 CUR327719 DEN327719 DOJ327719 DYF327719 EIB327719 ERX327719 FBT327719 FLP327719 FVL327719 GFH327719 GPD327719 GYZ327719 HIV327719 HSR327719 ICN327719 IMJ327719 IWF327719 JGB327719 JPX327719 JZT327719 KJP327719 KTL327719 LDH327719 LND327719 LWZ327719 MGV327719 MQR327719 NAN327719 NKJ327719 NUF327719 OEB327719 ONX327719 OXT327719 PHP327719 PRL327719 QBH327719 QLD327719 QUZ327719 REV327719 ROR327719 RYN327719 SIJ327719 SSF327719 TCB327719 TLX327719 TVT327719 UFP327719 UPL327719 UZH327719 VJD327719 VSZ327719 WCV327719 WMR327719 WWN327719 AF393255 KB393255 TX393255 ADT393255 ANP393255 AXL393255 BHH393255 BRD393255 CAZ393255 CKV393255 CUR393255 DEN393255 DOJ393255 DYF393255 EIB393255 ERX393255 FBT393255 FLP393255 FVL393255 GFH393255 GPD393255 GYZ393255 HIV393255 HSR393255 ICN393255 IMJ393255 IWF393255 JGB393255 JPX393255 JZT393255 KJP393255 KTL393255 LDH393255 LND393255 LWZ393255 MGV393255 MQR393255 NAN393255 NKJ393255 NUF393255 OEB393255 ONX393255 OXT393255 PHP393255 PRL393255 QBH393255 QLD393255 QUZ393255 REV393255 ROR393255 RYN393255 SIJ393255 SSF393255 TCB393255 TLX393255 TVT393255 UFP393255 UPL393255 UZH393255 VJD393255 VSZ393255 WCV393255 WMR393255 WWN393255 AF458791 KB458791 TX458791 ADT458791 ANP458791 AXL458791 BHH458791 BRD458791 CAZ458791 CKV458791 CUR458791 DEN458791 DOJ458791 DYF458791 EIB458791 ERX458791 FBT458791 FLP458791 FVL458791 GFH458791 GPD458791 GYZ458791 HIV458791 HSR458791 ICN458791 IMJ458791 IWF458791 JGB458791 JPX458791 JZT458791 KJP458791 KTL458791 LDH458791 LND458791 LWZ458791 MGV458791 MQR458791 NAN458791 NKJ458791 NUF458791 OEB458791 ONX458791 OXT458791 PHP458791 PRL458791 QBH458791 QLD458791 QUZ458791 REV458791 ROR458791 RYN458791 SIJ458791 SSF458791 TCB458791 TLX458791 TVT458791 UFP458791 UPL458791 UZH458791 VJD458791 VSZ458791 WCV458791 WMR458791 WWN458791 AF524327 KB524327 TX524327 ADT524327 ANP524327 AXL524327 BHH524327 BRD524327 CAZ524327 CKV524327 CUR524327 DEN524327 DOJ524327 DYF524327 EIB524327 ERX524327 FBT524327 FLP524327 FVL524327 GFH524327 GPD524327 GYZ524327 HIV524327 HSR524327 ICN524327 IMJ524327 IWF524327 JGB524327 JPX524327 JZT524327 KJP524327 KTL524327 LDH524327 LND524327 LWZ524327 MGV524327 MQR524327 NAN524327 NKJ524327 NUF524327 OEB524327 ONX524327 OXT524327 PHP524327 PRL524327 QBH524327 QLD524327 QUZ524327 REV524327 ROR524327 RYN524327 SIJ524327 SSF524327 TCB524327 TLX524327 TVT524327 UFP524327 UPL524327 UZH524327 VJD524327 VSZ524327 WCV524327 WMR524327 WWN524327 AF589863 KB589863 TX589863 ADT589863 ANP589863 AXL589863 BHH589863 BRD589863 CAZ589863 CKV589863 CUR589863 DEN589863 DOJ589863 DYF589863 EIB589863 ERX589863 FBT589863 FLP589863 FVL589863 GFH589863 GPD589863 GYZ589863 HIV589863 HSR589863 ICN589863 IMJ589863 IWF589863 JGB589863 JPX589863 JZT589863 KJP589863 KTL589863 LDH589863 LND589863 LWZ589863 MGV589863 MQR589863 NAN589863 NKJ589863 NUF589863 OEB589863 ONX589863 OXT589863 PHP589863 PRL589863 QBH589863 QLD589863 QUZ589863 REV589863 ROR589863 RYN589863 SIJ589863 SSF589863 TCB589863 TLX589863 TVT589863 UFP589863 UPL589863 UZH589863 VJD589863 VSZ589863 WCV589863 WMR589863 WWN589863 AF655399 KB655399 TX655399 ADT655399 ANP655399 AXL655399 BHH655399 BRD655399 CAZ655399 CKV655399 CUR655399 DEN655399 DOJ655399 DYF655399 EIB655399 ERX655399 FBT655399 FLP655399 FVL655399 GFH655399 GPD655399 GYZ655399 HIV655399 HSR655399 ICN655399 IMJ655399 IWF655399 JGB655399 JPX655399 JZT655399 KJP655399 KTL655399 LDH655399 LND655399 LWZ655399 MGV655399 MQR655399 NAN655399 NKJ655399 NUF655399 OEB655399 ONX655399 OXT655399 PHP655399 PRL655399 QBH655399 QLD655399 QUZ655399 REV655399 ROR655399 RYN655399 SIJ655399 SSF655399 TCB655399 TLX655399 TVT655399 UFP655399 UPL655399 UZH655399 VJD655399 VSZ655399 WCV655399 WMR655399 WWN655399 AF720935 KB720935 TX720935 ADT720935 ANP720935 AXL720935 BHH720935 BRD720935 CAZ720935 CKV720935 CUR720935 DEN720935 DOJ720935 DYF720935 EIB720935 ERX720935 FBT720935 FLP720935 FVL720935 GFH720935 GPD720935 GYZ720935 HIV720935 HSR720935 ICN720935 IMJ720935 IWF720935 JGB720935 JPX720935 JZT720935 KJP720935 KTL720935 LDH720935 LND720935 LWZ720935 MGV720935 MQR720935 NAN720935 NKJ720935 NUF720935 OEB720935 ONX720935 OXT720935 PHP720935 PRL720935 QBH720935 QLD720935 QUZ720935 REV720935 ROR720935 RYN720935 SIJ720935 SSF720935 TCB720935 TLX720935 TVT720935 UFP720935 UPL720935 UZH720935 VJD720935 VSZ720935 WCV720935 WMR720935 WWN720935 AF786471 KB786471 TX786471 ADT786471 ANP786471 AXL786471 BHH786471 BRD786471 CAZ786471 CKV786471 CUR786471 DEN786471 DOJ786471 DYF786471 EIB786471 ERX786471 FBT786471 FLP786471 FVL786471 GFH786471 GPD786471 GYZ786471 HIV786471 HSR786471 ICN786471 IMJ786471 IWF786471 JGB786471 JPX786471 JZT786471 KJP786471 KTL786471 LDH786471 LND786471 LWZ786471 MGV786471 MQR786471 NAN786471 NKJ786471 NUF786471 OEB786471 ONX786471 OXT786471 PHP786471 PRL786471 QBH786471 QLD786471 QUZ786471 REV786471 ROR786471 RYN786471 SIJ786471 SSF786471 TCB786471 TLX786471 TVT786471 UFP786471 UPL786471 UZH786471 VJD786471 VSZ786471 WCV786471 WMR786471 WWN786471 AF852007 KB852007 TX852007 ADT852007 ANP852007 AXL852007 BHH852007 BRD852007 CAZ852007 CKV852007 CUR852007 DEN852007 DOJ852007 DYF852007 EIB852007 ERX852007 FBT852007 FLP852007 FVL852007 GFH852007 GPD852007 GYZ852007 HIV852007 HSR852007 ICN852007 IMJ852007 IWF852007 JGB852007 JPX852007 JZT852007 KJP852007 KTL852007 LDH852007 LND852007 LWZ852007 MGV852007 MQR852007 NAN852007 NKJ852007 NUF852007 OEB852007 ONX852007 OXT852007 PHP852007 PRL852007 QBH852007 QLD852007 QUZ852007 REV852007 ROR852007 RYN852007 SIJ852007 SSF852007 TCB852007 TLX852007 TVT852007 UFP852007 UPL852007 UZH852007 VJD852007 VSZ852007 WCV852007 WMR852007 WWN852007 AF917543 KB917543 TX917543 ADT917543 ANP917543 AXL917543 BHH917543 BRD917543 CAZ917543 CKV917543 CUR917543 DEN917543 DOJ917543 DYF917543 EIB917543 ERX917543 FBT917543 FLP917543 FVL917543 GFH917543 GPD917543 GYZ917543 HIV917543 HSR917543 ICN917543 IMJ917543 IWF917543 JGB917543 JPX917543 JZT917543 KJP917543 KTL917543 LDH917543 LND917543 LWZ917543 MGV917543 MQR917543 NAN917543 NKJ917543 NUF917543 OEB917543 ONX917543 OXT917543 PHP917543 PRL917543 QBH917543 QLD917543 QUZ917543 REV917543 ROR917543 RYN917543 SIJ917543 SSF917543 TCB917543 TLX917543 TVT917543 UFP917543 UPL917543 UZH917543 VJD917543 VSZ917543 WCV917543 WMR917543 WWN917543 AF983079 KB983079 TX983079 ADT983079 ANP983079 AXL983079 BHH983079 BRD983079 CAZ983079 CKV983079 CUR983079 DEN983079 DOJ983079 DYF983079 EIB983079 ERX983079 FBT983079 FLP983079 FVL983079 GFH983079 GPD983079 GYZ983079 HIV983079 HSR983079 ICN983079 IMJ983079 IWF983079 JGB983079 JPX983079 JZT983079 KJP983079 KTL983079 LDH983079 LND983079 LWZ983079 MGV983079 MQR983079 NAN983079 NKJ983079 NUF983079 OEB983079 ONX983079 OXT983079 PHP983079 PRL983079 QBH983079 QLD983079 QUZ983079 REV983079 ROR983079 RYN983079 SIJ983079 SSF983079 TCB983079 TLX983079 TVT983079 UFP983079 UPL983079 UZH983079 VJD983079 VSZ983079 WCV983079 WMR983079 WWN983079 AD26:AD27 JZ26:JZ27 TV26:TV27 ADR26:ADR27 ANN26:ANN27 AXJ26:AXJ27 BHF26:BHF27 BRB26:BRB27 CAX26:CAX27 CKT26:CKT27 CUP26:CUP27 DEL26:DEL27 DOH26:DOH27 DYD26:DYD27 EHZ26:EHZ27 ERV26:ERV27 FBR26:FBR27 FLN26:FLN27 FVJ26:FVJ27 GFF26:GFF27 GPB26:GPB27 GYX26:GYX27 HIT26:HIT27 HSP26:HSP27 ICL26:ICL27 IMH26:IMH27 IWD26:IWD27 JFZ26:JFZ27 JPV26:JPV27 JZR26:JZR27 KJN26:KJN27 KTJ26:KTJ27 LDF26:LDF27 LNB26:LNB27 LWX26:LWX27 MGT26:MGT27 MQP26:MQP27 NAL26:NAL27 NKH26:NKH27 NUD26:NUD27 ODZ26:ODZ27 ONV26:ONV27 OXR26:OXR27 PHN26:PHN27 PRJ26:PRJ27 QBF26:QBF27 QLB26:QLB27 QUX26:QUX27 RET26:RET27 ROP26:ROP27 RYL26:RYL27 SIH26:SIH27 SSD26:SSD27 TBZ26:TBZ27 TLV26:TLV27 TVR26:TVR27 UFN26:UFN27 UPJ26:UPJ27 UZF26:UZF27 VJB26:VJB27 VSX26:VSX27 WCT26:WCT27 WMP26:WMP27 WWL26:WWL27 AD65560:AD65561 JZ65560:JZ65561 TV65560:TV65561 ADR65560:ADR65561 ANN65560:ANN65561 AXJ65560:AXJ65561 BHF65560:BHF65561 BRB65560:BRB65561 CAX65560:CAX65561 CKT65560:CKT65561 CUP65560:CUP65561 DEL65560:DEL65561 DOH65560:DOH65561 DYD65560:DYD65561 EHZ65560:EHZ65561 ERV65560:ERV65561 FBR65560:FBR65561 FLN65560:FLN65561 FVJ65560:FVJ65561 GFF65560:GFF65561 GPB65560:GPB65561 GYX65560:GYX65561 HIT65560:HIT65561 HSP65560:HSP65561 ICL65560:ICL65561 IMH65560:IMH65561 IWD65560:IWD65561 JFZ65560:JFZ65561 JPV65560:JPV65561 JZR65560:JZR65561 KJN65560:KJN65561 KTJ65560:KTJ65561 LDF65560:LDF65561 LNB65560:LNB65561 LWX65560:LWX65561 MGT65560:MGT65561 MQP65560:MQP65561 NAL65560:NAL65561 NKH65560:NKH65561 NUD65560:NUD65561 ODZ65560:ODZ65561 ONV65560:ONV65561 OXR65560:OXR65561 PHN65560:PHN65561 PRJ65560:PRJ65561 QBF65560:QBF65561 QLB65560:QLB65561 QUX65560:QUX65561 RET65560:RET65561 ROP65560:ROP65561 RYL65560:RYL65561 SIH65560:SIH65561 SSD65560:SSD65561 TBZ65560:TBZ65561 TLV65560:TLV65561 TVR65560:TVR65561 UFN65560:UFN65561 UPJ65560:UPJ65561 UZF65560:UZF65561 VJB65560:VJB65561 VSX65560:VSX65561 WCT65560:WCT65561 WMP65560:WMP65561 WWL65560:WWL65561 AD131096:AD131097 JZ131096:JZ131097 TV131096:TV131097 ADR131096:ADR131097 ANN131096:ANN131097 AXJ131096:AXJ131097 BHF131096:BHF131097 BRB131096:BRB131097 CAX131096:CAX131097 CKT131096:CKT131097 CUP131096:CUP131097 DEL131096:DEL131097 DOH131096:DOH131097 DYD131096:DYD131097 EHZ131096:EHZ131097 ERV131096:ERV131097 FBR131096:FBR131097 FLN131096:FLN131097 FVJ131096:FVJ131097 GFF131096:GFF131097 GPB131096:GPB131097 GYX131096:GYX131097 HIT131096:HIT131097 HSP131096:HSP131097 ICL131096:ICL131097 IMH131096:IMH131097 IWD131096:IWD131097 JFZ131096:JFZ131097 JPV131096:JPV131097 JZR131096:JZR131097 KJN131096:KJN131097 KTJ131096:KTJ131097 LDF131096:LDF131097 LNB131096:LNB131097 LWX131096:LWX131097 MGT131096:MGT131097 MQP131096:MQP131097 NAL131096:NAL131097 NKH131096:NKH131097 NUD131096:NUD131097 ODZ131096:ODZ131097 ONV131096:ONV131097 OXR131096:OXR131097 PHN131096:PHN131097 PRJ131096:PRJ131097 QBF131096:QBF131097 QLB131096:QLB131097 QUX131096:QUX131097 RET131096:RET131097 ROP131096:ROP131097 RYL131096:RYL131097 SIH131096:SIH131097 SSD131096:SSD131097 TBZ131096:TBZ131097 TLV131096:TLV131097 TVR131096:TVR131097 UFN131096:UFN131097 UPJ131096:UPJ131097 UZF131096:UZF131097 VJB131096:VJB131097 VSX131096:VSX131097 WCT131096:WCT131097 WMP131096:WMP131097 WWL131096:WWL131097 AD196632:AD196633 JZ196632:JZ196633 TV196632:TV196633 ADR196632:ADR196633 ANN196632:ANN196633 AXJ196632:AXJ196633 BHF196632:BHF196633 BRB196632:BRB196633 CAX196632:CAX196633 CKT196632:CKT196633 CUP196632:CUP196633 DEL196632:DEL196633 DOH196632:DOH196633 DYD196632:DYD196633 EHZ196632:EHZ196633 ERV196632:ERV196633 FBR196632:FBR196633 FLN196632:FLN196633 FVJ196632:FVJ196633 GFF196632:GFF196633 GPB196632:GPB196633 GYX196632:GYX196633 HIT196632:HIT196633 HSP196632:HSP196633 ICL196632:ICL196633 IMH196632:IMH196633 IWD196632:IWD196633 JFZ196632:JFZ196633 JPV196632:JPV196633 JZR196632:JZR196633 KJN196632:KJN196633 KTJ196632:KTJ196633 LDF196632:LDF196633 LNB196632:LNB196633 LWX196632:LWX196633 MGT196632:MGT196633 MQP196632:MQP196633 NAL196632:NAL196633 NKH196632:NKH196633 NUD196632:NUD196633 ODZ196632:ODZ196633 ONV196632:ONV196633 OXR196632:OXR196633 PHN196632:PHN196633 PRJ196632:PRJ196633 QBF196632:QBF196633 QLB196632:QLB196633 QUX196632:QUX196633 RET196632:RET196633 ROP196632:ROP196633 RYL196632:RYL196633 SIH196632:SIH196633 SSD196632:SSD196633 TBZ196632:TBZ196633 TLV196632:TLV196633 TVR196632:TVR196633 UFN196632:UFN196633 UPJ196632:UPJ196633 UZF196632:UZF196633 VJB196632:VJB196633 VSX196632:VSX196633 WCT196632:WCT196633 WMP196632:WMP196633 WWL196632:WWL196633 AD262168:AD262169 JZ262168:JZ262169 TV262168:TV262169 ADR262168:ADR262169 ANN262168:ANN262169 AXJ262168:AXJ262169 BHF262168:BHF262169 BRB262168:BRB262169 CAX262168:CAX262169 CKT262168:CKT262169 CUP262168:CUP262169 DEL262168:DEL262169 DOH262168:DOH262169 DYD262168:DYD262169 EHZ262168:EHZ262169 ERV262168:ERV262169 FBR262168:FBR262169 FLN262168:FLN262169 FVJ262168:FVJ262169 GFF262168:GFF262169 GPB262168:GPB262169 GYX262168:GYX262169 HIT262168:HIT262169 HSP262168:HSP262169 ICL262168:ICL262169 IMH262168:IMH262169 IWD262168:IWD262169 JFZ262168:JFZ262169 JPV262168:JPV262169 JZR262168:JZR262169 KJN262168:KJN262169 KTJ262168:KTJ262169 LDF262168:LDF262169 LNB262168:LNB262169 LWX262168:LWX262169 MGT262168:MGT262169 MQP262168:MQP262169 NAL262168:NAL262169 NKH262168:NKH262169 NUD262168:NUD262169 ODZ262168:ODZ262169 ONV262168:ONV262169 OXR262168:OXR262169 PHN262168:PHN262169 PRJ262168:PRJ262169 QBF262168:QBF262169 QLB262168:QLB262169 QUX262168:QUX262169 RET262168:RET262169 ROP262168:ROP262169 RYL262168:RYL262169 SIH262168:SIH262169 SSD262168:SSD262169 TBZ262168:TBZ262169 TLV262168:TLV262169 TVR262168:TVR262169 UFN262168:UFN262169 UPJ262168:UPJ262169 UZF262168:UZF262169 VJB262168:VJB262169 VSX262168:VSX262169 WCT262168:WCT262169 WMP262168:WMP262169 WWL262168:WWL262169 AD327704:AD327705 JZ327704:JZ327705 TV327704:TV327705 ADR327704:ADR327705 ANN327704:ANN327705 AXJ327704:AXJ327705 BHF327704:BHF327705 BRB327704:BRB327705 CAX327704:CAX327705 CKT327704:CKT327705 CUP327704:CUP327705 DEL327704:DEL327705 DOH327704:DOH327705 DYD327704:DYD327705 EHZ327704:EHZ327705 ERV327704:ERV327705 FBR327704:FBR327705 FLN327704:FLN327705 FVJ327704:FVJ327705 GFF327704:GFF327705 GPB327704:GPB327705 GYX327704:GYX327705 HIT327704:HIT327705 HSP327704:HSP327705 ICL327704:ICL327705 IMH327704:IMH327705 IWD327704:IWD327705 JFZ327704:JFZ327705 JPV327704:JPV327705 JZR327704:JZR327705 KJN327704:KJN327705 KTJ327704:KTJ327705 LDF327704:LDF327705 LNB327704:LNB327705 LWX327704:LWX327705 MGT327704:MGT327705 MQP327704:MQP327705 NAL327704:NAL327705 NKH327704:NKH327705 NUD327704:NUD327705 ODZ327704:ODZ327705 ONV327704:ONV327705 OXR327704:OXR327705 PHN327704:PHN327705 PRJ327704:PRJ327705 QBF327704:QBF327705 QLB327704:QLB327705 QUX327704:QUX327705 RET327704:RET327705 ROP327704:ROP327705 RYL327704:RYL327705 SIH327704:SIH327705 SSD327704:SSD327705 TBZ327704:TBZ327705 TLV327704:TLV327705 TVR327704:TVR327705 UFN327704:UFN327705 UPJ327704:UPJ327705 UZF327704:UZF327705 VJB327704:VJB327705 VSX327704:VSX327705 WCT327704:WCT327705 WMP327704:WMP327705 WWL327704:WWL327705 AD393240:AD393241 JZ393240:JZ393241 TV393240:TV393241 ADR393240:ADR393241 ANN393240:ANN393241 AXJ393240:AXJ393241 BHF393240:BHF393241 BRB393240:BRB393241 CAX393240:CAX393241 CKT393240:CKT393241 CUP393240:CUP393241 DEL393240:DEL393241 DOH393240:DOH393241 DYD393240:DYD393241 EHZ393240:EHZ393241 ERV393240:ERV393241 FBR393240:FBR393241 FLN393240:FLN393241 FVJ393240:FVJ393241 GFF393240:GFF393241 GPB393240:GPB393241 GYX393240:GYX393241 HIT393240:HIT393241 HSP393240:HSP393241 ICL393240:ICL393241 IMH393240:IMH393241 IWD393240:IWD393241 JFZ393240:JFZ393241 JPV393240:JPV393241 JZR393240:JZR393241 KJN393240:KJN393241 KTJ393240:KTJ393241 LDF393240:LDF393241 LNB393240:LNB393241 LWX393240:LWX393241 MGT393240:MGT393241 MQP393240:MQP393241 NAL393240:NAL393241 NKH393240:NKH393241 NUD393240:NUD393241 ODZ393240:ODZ393241 ONV393240:ONV393241 OXR393240:OXR393241 PHN393240:PHN393241 PRJ393240:PRJ393241 QBF393240:QBF393241 QLB393240:QLB393241 QUX393240:QUX393241 RET393240:RET393241 ROP393240:ROP393241 RYL393240:RYL393241 SIH393240:SIH393241 SSD393240:SSD393241 TBZ393240:TBZ393241 TLV393240:TLV393241 TVR393240:TVR393241 UFN393240:UFN393241 UPJ393240:UPJ393241 UZF393240:UZF393241 VJB393240:VJB393241 VSX393240:VSX393241 WCT393240:WCT393241 WMP393240:WMP393241 WWL393240:WWL393241 AD458776:AD458777 JZ458776:JZ458777 TV458776:TV458777 ADR458776:ADR458777 ANN458776:ANN458777 AXJ458776:AXJ458777 BHF458776:BHF458777 BRB458776:BRB458777 CAX458776:CAX458777 CKT458776:CKT458777 CUP458776:CUP458777 DEL458776:DEL458777 DOH458776:DOH458777 DYD458776:DYD458777 EHZ458776:EHZ458777 ERV458776:ERV458777 FBR458776:FBR458777 FLN458776:FLN458777 FVJ458776:FVJ458777 GFF458776:GFF458777 GPB458776:GPB458777 GYX458776:GYX458777 HIT458776:HIT458777 HSP458776:HSP458777 ICL458776:ICL458777 IMH458776:IMH458777 IWD458776:IWD458777 JFZ458776:JFZ458777 JPV458776:JPV458777 JZR458776:JZR458777 KJN458776:KJN458777 KTJ458776:KTJ458777 LDF458776:LDF458777 LNB458776:LNB458777 LWX458776:LWX458777 MGT458776:MGT458777 MQP458776:MQP458777 NAL458776:NAL458777 NKH458776:NKH458777 NUD458776:NUD458777 ODZ458776:ODZ458777 ONV458776:ONV458777 OXR458776:OXR458777 PHN458776:PHN458777 PRJ458776:PRJ458777 QBF458776:QBF458777 QLB458776:QLB458777 QUX458776:QUX458777 RET458776:RET458777 ROP458776:ROP458777 RYL458776:RYL458777 SIH458776:SIH458777 SSD458776:SSD458777 TBZ458776:TBZ458777 TLV458776:TLV458777 TVR458776:TVR458777 UFN458776:UFN458777 UPJ458776:UPJ458777 UZF458776:UZF458777 VJB458776:VJB458777 VSX458776:VSX458777 WCT458776:WCT458777 WMP458776:WMP458777 WWL458776:WWL458777 AD524312:AD524313 JZ524312:JZ524313 TV524312:TV524313 ADR524312:ADR524313 ANN524312:ANN524313 AXJ524312:AXJ524313 BHF524312:BHF524313 BRB524312:BRB524313 CAX524312:CAX524313 CKT524312:CKT524313 CUP524312:CUP524313 DEL524312:DEL524313 DOH524312:DOH524313 DYD524312:DYD524313 EHZ524312:EHZ524313 ERV524312:ERV524313 FBR524312:FBR524313 FLN524312:FLN524313 FVJ524312:FVJ524313 GFF524312:GFF524313 GPB524312:GPB524313 GYX524312:GYX524313 HIT524312:HIT524313 HSP524312:HSP524313 ICL524312:ICL524313 IMH524312:IMH524313 IWD524312:IWD524313 JFZ524312:JFZ524313 JPV524312:JPV524313 JZR524312:JZR524313 KJN524312:KJN524313 KTJ524312:KTJ524313 LDF524312:LDF524313 LNB524312:LNB524313 LWX524312:LWX524313 MGT524312:MGT524313 MQP524312:MQP524313 NAL524312:NAL524313 NKH524312:NKH524313 NUD524312:NUD524313 ODZ524312:ODZ524313 ONV524312:ONV524313 OXR524312:OXR524313 PHN524312:PHN524313 PRJ524312:PRJ524313 QBF524312:QBF524313 QLB524312:QLB524313 QUX524312:QUX524313 RET524312:RET524313 ROP524312:ROP524313 RYL524312:RYL524313 SIH524312:SIH524313 SSD524312:SSD524313 TBZ524312:TBZ524313 TLV524312:TLV524313 TVR524312:TVR524313 UFN524312:UFN524313 UPJ524312:UPJ524313 UZF524312:UZF524313 VJB524312:VJB524313 VSX524312:VSX524313 WCT524312:WCT524313 WMP524312:WMP524313 WWL524312:WWL524313 AD589848:AD589849 JZ589848:JZ589849 TV589848:TV589849 ADR589848:ADR589849 ANN589848:ANN589849 AXJ589848:AXJ589849 BHF589848:BHF589849 BRB589848:BRB589849 CAX589848:CAX589849 CKT589848:CKT589849 CUP589848:CUP589849 DEL589848:DEL589849 DOH589848:DOH589849 DYD589848:DYD589849 EHZ589848:EHZ589849 ERV589848:ERV589849 FBR589848:FBR589849 FLN589848:FLN589849 FVJ589848:FVJ589849 GFF589848:GFF589849 GPB589848:GPB589849 GYX589848:GYX589849 HIT589848:HIT589849 HSP589848:HSP589849 ICL589848:ICL589849 IMH589848:IMH589849 IWD589848:IWD589849 JFZ589848:JFZ589849 JPV589848:JPV589849 JZR589848:JZR589849 KJN589848:KJN589849 KTJ589848:KTJ589849 LDF589848:LDF589849 LNB589848:LNB589849 LWX589848:LWX589849 MGT589848:MGT589849 MQP589848:MQP589849 NAL589848:NAL589849 NKH589848:NKH589849 NUD589848:NUD589849 ODZ589848:ODZ589849 ONV589848:ONV589849 OXR589848:OXR589849 PHN589848:PHN589849 PRJ589848:PRJ589849 QBF589848:QBF589849 QLB589848:QLB589849 QUX589848:QUX589849 RET589848:RET589849 ROP589848:ROP589849 RYL589848:RYL589849 SIH589848:SIH589849 SSD589848:SSD589849 TBZ589848:TBZ589849 TLV589848:TLV589849 TVR589848:TVR589849 UFN589848:UFN589849 UPJ589848:UPJ589849 UZF589848:UZF589849 VJB589848:VJB589849 VSX589848:VSX589849 WCT589848:WCT589849 WMP589848:WMP589849 WWL589848:WWL589849 AD655384:AD655385 JZ655384:JZ655385 TV655384:TV655385 ADR655384:ADR655385 ANN655384:ANN655385 AXJ655384:AXJ655385 BHF655384:BHF655385 BRB655384:BRB655385 CAX655384:CAX655385 CKT655384:CKT655385 CUP655384:CUP655385 DEL655384:DEL655385 DOH655384:DOH655385 DYD655384:DYD655385 EHZ655384:EHZ655385 ERV655384:ERV655385 FBR655384:FBR655385 FLN655384:FLN655385 FVJ655384:FVJ655385 GFF655384:GFF655385 GPB655384:GPB655385 GYX655384:GYX655385 HIT655384:HIT655385 HSP655384:HSP655385 ICL655384:ICL655385 IMH655384:IMH655385 IWD655384:IWD655385 JFZ655384:JFZ655385 JPV655384:JPV655385 JZR655384:JZR655385 KJN655384:KJN655385 KTJ655384:KTJ655385 LDF655384:LDF655385 LNB655384:LNB655385 LWX655384:LWX655385 MGT655384:MGT655385 MQP655384:MQP655385 NAL655384:NAL655385 NKH655384:NKH655385 NUD655384:NUD655385 ODZ655384:ODZ655385 ONV655384:ONV655385 OXR655384:OXR655385 PHN655384:PHN655385 PRJ655384:PRJ655385 QBF655384:QBF655385 QLB655384:QLB655385 QUX655384:QUX655385 RET655384:RET655385 ROP655384:ROP655385 RYL655384:RYL655385 SIH655384:SIH655385 SSD655384:SSD655385 TBZ655384:TBZ655385 TLV655384:TLV655385 TVR655384:TVR655385 UFN655384:UFN655385 UPJ655384:UPJ655385 UZF655384:UZF655385 VJB655384:VJB655385 VSX655384:VSX655385 WCT655384:WCT655385 WMP655384:WMP655385 WWL655384:WWL655385 AD720920:AD720921 JZ720920:JZ720921 TV720920:TV720921 ADR720920:ADR720921 ANN720920:ANN720921 AXJ720920:AXJ720921 BHF720920:BHF720921 BRB720920:BRB720921 CAX720920:CAX720921 CKT720920:CKT720921 CUP720920:CUP720921 DEL720920:DEL720921 DOH720920:DOH720921 DYD720920:DYD720921 EHZ720920:EHZ720921 ERV720920:ERV720921 FBR720920:FBR720921 FLN720920:FLN720921 FVJ720920:FVJ720921 GFF720920:GFF720921 GPB720920:GPB720921 GYX720920:GYX720921 HIT720920:HIT720921 HSP720920:HSP720921 ICL720920:ICL720921 IMH720920:IMH720921 IWD720920:IWD720921 JFZ720920:JFZ720921 JPV720920:JPV720921 JZR720920:JZR720921 KJN720920:KJN720921 KTJ720920:KTJ720921 LDF720920:LDF720921 LNB720920:LNB720921 LWX720920:LWX720921 MGT720920:MGT720921 MQP720920:MQP720921 NAL720920:NAL720921 NKH720920:NKH720921 NUD720920:NUD720921 ODZ720920:ODZ720921 ONV720920:ONV720921 OXR720920:OXR720921 PHN720920:PHN720921 PRJ720920:PRJ720921 QBF720920:QBF720921 QLB720920:QLB720921 QUX720920:QUX720921 RET720920:RET720921 ROP720920:ROP720921 RYL720920:RYL720921 SIH720920:SIH720921 SSD720920:SSD720921 TBZ720920:TBZ720921 TLV720920:TLV720921 TVR720920:TVR720921 UFN720920:UFN720921 UPJ720920:UPJ720921 UZF720920:UZF720921 VJB720920:VJB720921 VSX720920:VSX720921 WCT720920:WCT720921 WMP720920:WMP720921 WWL720920:WWL720921 AD786456:AD786457 JZ786456:JZ786457 TV786456:TV786457 ADR786456:ADR786457 ANN786456:ANN786457 AXJ786456:AXJ786457 BHF786456:BHF786457 BRB786456:BRB786457 CAX786456:CAX786457 CKT786456:CKT786457 CUP786456:CUP786457 DEL786456:DEL786457 DOH786456:DOH786457 DYD786456:DYD786457 EHZ786456:EHZ786457 ERV786456:ERV786457 FBR786456:FBR786457 FLN786456:FLN786457 FVJ786456:FVJ786457 GFF786456:GFF786457 GPB786456:GPB786457 GYX786456:GYX786457 HIT786456:HIT786457 HSP786456:HSP786457 ICL786456:ICL786457 IMH786456:IMH786457 IWD786456:IWD786457 JFZ786456:JFZ786457 JPV786456:JPV786457 JZR786456:JZR786457 KJN786456:KJN786457 KTJ786456:KTJ786457 LDF786456:LDF786457 LNB786456:LNB786457 LWX786456:LWX786457 MGT786456:MGT786457 MQP786456:MQP786457 NAL786456:NAL786457 NKH786456:NKH786457 NUD786456:NUD786457 ODZ786456:ODZ786457 ONV786456:ONV786457 OXR786456:OXR786457 PHN786456:PHN786457 PRJ786456:PRJ786457 QBF786456:QBF786457 QLB786456:QLB786457 QUX786456:QUX786457 RET786456:RET786457 ROP786456:ROP786457 RYL786456:RYL786457 SIH786456:SIH786457 SSD786456:SSD786457 TBZ786456:TBZ786457 TLV786456:TLV786457 TVR786456:TVR786457 UFN786456:UFN786457 UPJ786456:UPJ786457 UZF786456:UZF786457 VJB786456:VJB786457 VSX786456:VSX786457 WCT786456:WCT786457 WMP786456:WMP786457 WWL786456:WWL786457 AD851992:AD851993 JZ851992:JZ851993 TV851992:TV851993 ADR851992:ADR851993 ANN851992:ANN851993 AXJ851992:AXJ851993 BHF851992:BHF851993 BRB851992:BRB851993 CAX851992:CAX851993 CKT851992:CKT851993 CUP851992:CUP851993 DEL851992:DEL851993 DOH851992:DOH851993 DYD851992:DYD851993 EHZ851992:EHZ851993 ERV851992:ERV851993 FBR851992:FBR851993 FLN851992:FLN851993 FVJ851992:FVJ851993 GFF851992:GFF851993 GPB851992:GPB851993 GYX851992:GYX851993 HIT851992:HIT851993 HSP851992:HSP851993 ICL851992:ICL851993 IMH851992:IMH851993 IWD851992:IWD851993 JFZ851992:JFZ851993 JPV851992:JPV851993 JZR851992:JZR851993 KJN851992:KJN851993 KTJ851992:KTJ851993 LDF851992:LDF851993 LNB851992:LNB851993 LWX851992:LWX851993 MGT851992:MGT851993 MQP851992:MQP851993 NAL851992:NAL851993 NKH851992:NKH851993 NUD851992:NUD851993 ODZ851992:ODZ851993 ONV851992:ONV851993 OXR851992:OXR851993 PHN851992:PHN851993 PRJ851992:PRJ851993 QBF851992:QBF851993 QLB851992:QLB851993 QUX851992:QUX851993 RET851992:RET851993 ROP851992:ROP851993 RYL851992:RYL851993 SIH851992:SIH851993 SSD851992:SSD851993 TBZ851992:TBZ851993 TLV851992:TLV851993 TVR851992:TVR851993 UFN851992:UFN851993 UPJ851992:UPJ851993 UZF851992:UZF851993 VJB851992:VJB851993 VSX851992:VSX851993 WCT851992:WCT851993 WMP851992:WMP851993 WWL851992:WWL851993 AD917528:AD917529 JZ917528:JZ917529 TV917528:TV917529 ADR917528:ADR917529 ANN917528:ANN917529 AXJ917528:AXJ917529 BHF917528:BHF917529 BRB917528:BRB917529 CAX917528:CAX917529 CKT917528:CKT917529 CUP917528:CUP917529 DEL917528:DEL917529 DOH917528:DOH917529 DYD917528:DYD917529 EHZ917528:EHZ917529 ERV917528:ERV917529 FBR917528:FBR917529 FLN917528:FLN917529 FVJ917528:FVJ917529 GFF917528:GFF917529 GPB917528:GPB917529 GYX917528:GYX917529 HIT917528:HIT917529 HSP917528:HSP917529 ICL917528:ICL917529 IMH917528:IMH917529 IWD917528:IWD917529 JFZ917528:JFZ917529 JPV917528:JPV917529 JZR917528:JZR917529 KJN917528:KJN917529 KTJ917528:KTJ917529 LDF917528:LDF917529 LNB917528:LNB917529 LWX917528:LWX917529 MGT917528:MGT917529 MQP917528:MQP917529 NAL917528:NAL917529 NKH917528:NKH917529 NUD917528:NUD917529 ODZ917528:ODZ917529 ONV917528:ONV917529 OXR917528:OXR917529 PHN917528:PHN917529 PRJ917528:PRJ917529 QBF917528:QBF917529 QLB917528:QLB917529 QUX917528:QUX917529 RET917528:RET917529 ROP917528:ROP917529 RYL917528:RYL917529 SIH917528:SIH917529 SSD917528:SSD917529 TBZ917528:TBZ917529 TLV917528:TLV917529 TVR917528:TVR917529 UFN917528:UFN917529 UPJ917528:UPJ917529 UZF917528:UZF917529 VJB917528:VJB917529 VSX917528:VSX917529 WCT917528:WCT917529 WMP917528:WMP917529 WWL917528:WWL917529 AD983064:AD983065 JZ983064:JZ983065 TV983064:TV983065 ADR983064:ADR983065 ANN983064:ANN983065 AXJ983064:AXJ983065 BHF983064:BHF983065 BRB983064:BRB983065 CAX983064:CAX983065 CKT983064:CKT983065 CUP983064:CUP983065 DEL983064:DEL983065 DOH983064:DOH983065 DYD983064:DYD983065 EHZ983064:EHZ983065 ERV983064:ERV983065 FBR983064:FBR983065 FLN983064:FLN983065 FVJ983064:FVJ983065 GFF983064:GFF983065 GPB983064:GPB983065 GYX983064:GYX983065 HIT983064:HIT983065 HSP983064:HSP983065 ICL983064:ICL983065 IMH983064:IMH983065 IWD983064:IWD983065 JFZ983064:JFZ983065 JPV983064:JPV983065 JZR983064:JZR983065 KJN983064:KJN983065 KTJ983064:KTJ983065 LDF983064:LDF983065 LNB983064:LNB983065 LWX983064:LWX983065 MGT983064:MGT983065 MQP983064:MQP983065 NAL983064:NAL983065 NKH983064:NKH983065 NUD983064:NUD983065 ODZ983064:ODZ983065 ONV983064:ONV983065 OXR983064:OXR983065 PHN983064:PHN983065 PRJ983064:PRJ983065 QBF983064:QBF983065 QLB983064:QLB983065 QUX983064:QUX983065 RET983064:RET983065 ROP983064:ROP983065 RYL983064:RYL983065 SIH983064:SIH983065 SSD983064:SSD983065 TBZ983064:TBZ983065 TLV983064:TLV983065 TVR983064:TVR983065 UFN983064:UFN983065 UPJ983064:UPJ983065 UZF983064:UZF983065 VJB983064:VJB983065 VSX983064:VSX983065 WCT983064:WCT983065 WMP983064:WMP983065 WWL983064:WWL983065 AF29 KB29 TX29 ADT29 ANP29 AXL29 BHH29 BRD29 CAZ29 CKV29 CUR29 DEN29 DOJ29 DYF29 EIB29 ERX29 FBT29 FLP29 FVL29 GFH29 GPD29 GYZ29 HIV29 HSR29 ICN29 IMJ29 IWF29 JGB29 JPX29 JZT29 KJP29 KTL29 LDH29 LND29 LWZ29 MGV29 MQR29 NAN29 NKJ29 NUF29 OEB29 ONX29 OXT29 PHP29 PRL29 QBH29 QLD29 QUZ29 REV29 ROR29 RYN29 SIJ29 SSF29 TCB29 TLX29 TVT29 UFP29 UPL29 UZH29 VJD29 VSZ29 WCV29 WMR29 WWN29 AF65563 KB65563 TX65563 ADT65563 ANP65563 AXL65563 BHH65563 BRD65563 CAZ65563 CKV65563 CUR65563 DEN65563 DOJ65563 DYF65563 EIB65563 ERX65563 FBT65563 FLP65563 FVL65563 GFH65563 GPD65563 GYZ65563 HIV65563 HSR65563 ICN65563 IMJ65563 IWF65563 JGB65563 JPX65563 JZT65563 KJP65563 KTL65563 LDH65563 LND65563 LWZ65563 MGV65563 MQR65563 NAN65563 NKJ65563 NUF65563 OEB65563 ONX65563 OXT65563 PHP65563 PRL65563 QBH65563 QLD65563 QUZ65563 REV65563 ROR65563 RYN65563 SIJ65563 SSF65563 TCB65563 TLX65563 TVT65563 UFP65563 UPL65563 UZH65563 VJD65563 VSZ65563 WCV65563 WMR65563 WWN65563 AF131099 KB131099 TX131099 ADT131099 ANP131099 AXL131099 BHH131099 BRD131099 CAZ131099 CKV131099 CUR131099 DEN131099 DOJ131099 DYF131099 EIB131099 ERX131099 FBT131099 FLP131099 FVL131099 GFH131099 GPD131099 GYZ131099 HIV131099 HSR131099 ICN131099 IMJ131099 IWF131099 JGB131099 JPX131099 JZT131099 KJP131099 KTL131099 LDH131099 LND131099 LWZ131099 MGV131099 MQR131099 NAN131099 NKJ131099 NUF131099 OEB131099 ONX131099 OXT131099 PHP131099 PRL131099 QBH131099 QLD131099 QUZ131099 REV131099 ROR131099 RYN131099 SIJ131099 SSF131099 TCB131099 TLX131099 TVT131099 UFP131099 UPL131099 UZH131099 VJD131099 VSZ131099 WCV131099 WMR131099 WWN131099 AF196635 KB196635 TX196635 ADT196635 ANP196635 AXL196635 BHH196635 BRD196635 CAZ196635 CKV196635 CUR196635 DEN196635 DOJ196635 DYF196635 EIB196635 ERX196635 FBT196635 FLP196635 FVL196635 GFH196635 GPD196635 GYZ196635 HIV196635 HSR196635 ICN196635 IMJ196635 IWF196635 JGB196635 JPX196635 JZT196635 KJP196635 KTL196635 LDH196635 LND196635 LWZ196635 MGV196635 MQR196635 NAN196635 NKJ196635 NUF196635 OEB196635 ONX196635 OXT196635 PHP196635 PRL196635 QBH196635 QLD196635 QUZ196635 REV196635 ROR196635 RYN196635 SIJ196635 SSF196635 TCB196635 TLX196635 TVT196635 UFP196635 UPL196635 UZH196635 VJD196635 VSZ196635 WCV196635 WMR196635 WWN196635 AF262171 KB262171 TX262171 ADT262171 ANP262171 AXL262171 BHH262171 BRD262171 CAZ262171 CKV262171 CUR262171 DEN262171 DOJ262171 DYF262171 EIB262171 ERX262171 FBT262171 FLP262171 FVL262171 GFH262171 GPD262171 GYZ262171 HIV262171 HSR262171 ICN262171 IMJ262171 IWF262171 JGB262171 JPX262171 JZT262171 KJP262171 KTL262171 LDH262171 LND262171 LWZ262171 MGV262171 MQR262171 NAN262171 NKJ262171 NUF262171 OEB262171 ONX262171 OXT262171 PHP262171 PRL262171 QBH262171 QLD262171 QUZ262171 REV262171 ROR262171 RYN262171 SIJ262171 SSF262171 TCB262171 TLX262171 TVT262171 UFP262171 UPL262171 UZH262171 VJD262171 VSZ262171 WCV262171 WMR262171 WWN262171 AF327707 KB327707 TX327707 ADT327707 ANP327707 AXL327707 BHH327707 BRD327707 CAZ327707 CKV327707 CUR327707 DEN327707 DOJ327707 DYF327707 EIB327707 ERX327707 FBT327707 FLP327707 FVL327707 GFH327707 GPD327707 GYZ327707 HIV327707 HSR327707 ICN327707 IMJ327707 IWF327707 JGB327707 JPX327707 JZT327707 KJP327707 KTL327707 LDH327707 LND327707 LWZ327707 MGV327707 MQR327707 NAN327707 NKJ327707 NUF327707 OEB327707 ONX327707 OXT327707 PHP327707 PRL327707 QBH327707 QLD327707 QUZ327707 REV327707 ROR327707 RYN327707 SIJ327707 SSF327707 TCB327707 TLX327707 TVT327707 UFP327707 UPL327707 UZH327707 VJD327707 VSZ327707 WCV327707 WMR327707 WWN327707 AF393243 KB393243 TX393243 ADT393243 ANP393243 AXL393243 BHH393243 BRD393243 CAZ393243 CKV393243 CUR393243 DEN393243 DOJ393243 DYF393243 EIB393243 ERX393243 FBT393243 FLP393243 FVL393243 GFH393243 GPD393243 GYZ393243 HIV393243 HSR393243 ICN393243 IMJ393243 IWF393243 JGB393243 JPX393243 JZT393243 KJP393243 KTL393243 LDH393243 LND393243 LWZ393243 MGV393243 MQR393243 NAN393243 NKJ393243 NUF393243 OEB393243 ONX393243 OXT393243 PHP393243 PRL393243 QBH393243 QLD393243 QUZ393243 REV393243 ROR393243 RYN393243 SIJ393243 SSF393243 TCB393243 TLX393243 TVT393243 UFP393243 UPL393243 UZH393243 VJD393243 VSZ393243 WCV393243 WMR393243 WWN393243 AF458779 KB458779 TX458779 ADT458779 ANP458779 AXL458779 BHH458779 BRD458779 CAZ458779 CKV458779 CUR458779 DEN458779 DOJ458779 DYF458779 EIB458779 ERX458779 FBT458779 FLP458779 FVL458779 GFH458779 GPD458779 GYZ458779 HIV458779 HSR458779 ICN458779 IMJ458779 IWF458779 JGB458779 JPX458779 JZT458779 KJP458779 KTL458779 LDH458779 LND458779 LWZ458779 MGV458779 MQR458779 NAN458779 NKJ458779 NUF458779 OEB458779 ONX458779 OXT458779 PHP458779 PRL458779 QBH458779 QLD458779 QUZ458779 REV458779 ROR458779 RYN458779 SIJ458779 SSF458779 TCB458779 TLX458779 TVT458779 UFP458779 UPL458779 UZH458779 VJD458779 VSZ458779 WCV458779 WMR458779 WWN458779 AF524315 KB524315 TX524315 ADT524315 ANP524315 AXL524315 BHH524315 BRD524315 CAZ524315 CKV524315 CUR524315 DEN524315 DOJ524315 DYF524315 EIB524315 ERX524315 FBT524315 FLP524315 FVL524315 GFH524315 GPD524315 GYZ524315 HIV524315 HSR524315 ICN524315 IMJ524315 IWF524315 JGB524315 JPX524315 JZT524315 KJP524315 KTL524315 LDH524315 LND524315 LWZ524315 MGV524315 MQR524315 NAN524315 NKJ524315 NUF524315 OEB524315 ONX524315 OXT524315 PHP524315 PRL524315 QBH524315 QLD524315 QUZ524315 REV524315 ROR524315 RYN524315 SIJ524315 SSF524315 TCB524315 TLX524315 TVT524315 UFP524315 UPL524315 UZH524315 VJD524315 VSZ524315 WCV524315 WMR524315 WWN524315 AF589851 KB589851 TX589851 ADT589851 ANP589851 AXL589851 BHH589851 BRD589851 CAZ589851 CKV589851 CUR589851 DEN589851 DOJ589851 DYF589851 EIB589851 ERX589851 FBT589851 FLP589851 FVL589851 GFH589851 GPD589851 GYZ589851 HIV589851 HSR589851 ICN589851 IMJ589851 IWF589851 JGB589851 JPX589851 JZT589851 KJP589851 KTL589851 LDH589851 LND589851 LWZ589851 MGV589851 MQR589851 NAN589851 NKJ589851 NUF589851 OEB589851 ONX589851 OXT589851 PHP589851 PRL589851 QBH589851 QLD589851 QUZ589851 REV589851 ROR589851 RYN589851 SIJ589851 SSF589851 TCB589851 TLX589851 TVT589851 UFP589851 UPL589851 UZH589851 VJD589851 VSZ589851 WCV589851 WMR589851 WWN589851 AF655387 KB655387 TX655387 ADT655387 ANP655387 AXL655387 BHH655387 BRD655387 CAZ655387 CKV655387 CUR655387 DEN655387 DOJ655387 DYF655387 EIB655387 ERX655387 FBT655387 FLP655387 FVL655387 GFH655387 GPD655387 GYZ655387 HIV655387 HSR655387 ICN655387 IMJ655387 IWF655387 JGB655387 JPX655387 JZT655387 KJP655387 KTL655387 LDH655387 LND655387 LWZ655387 MGV655387 MQR655387 NAN655387 NKJ655387 NUF655387 OEB655387 ONX655387 OXT655387 PHP655387 PRL655387 QBH655387 QLD655387 QUZ655387 REV655387 ROR655387 RYN655387 SIJ655387 SSF655387 TCB655387 TLX655387 TVT655387 UFP655387 UPL655387 UZH655387 VJD655387 VSZ655387 WCV655387 WMR655387 WWN655387 AF720923 KB720923 TX720923 ADT720923 ANP720923 AXL720923 BHH720923 BRD720923 CAZ720923 CKV720923 CUR720923 DEN720923 DOJ720923 DYF720923 EIB720923 ERX720923 FBT720923 FLP720923 FVL720923 GFH720923 GPD720923 GYZ720923 HIV720923 HSR720923 ICN720923 IMJ720923 IWF720923 JGB720923 JPX720923 JZT720923 KJP720923 KTL720923 LDH720923 LND720923 LWZ720923 MGV720923 MQR720923 NAN720923 NKJ720923 NUF720923 OEB720923 ONX720923 OXT720923 PHP720923 PRL720923 QBH720923 QLD720923 QUZ720923 REV720923 ROR720923 RYN720923 SIJ720923 SSF720923 TCB720923 TLX720923 TVT720923 UFP720923 UPL720923 UZH720923 VJD720923 VSZ720923 WCV720923 WMR720923 WWN720923 AF786459 KB786459 TX786459 ADT786459 ANP786459 AXL786459 BHH786459 BRD786459 CAZ786459 CKV786459 CUR786459 DEN786459 DOJ786459 DYF786459 EIB786459 ERX786459 FBT786459 FLP786459 FVL786459 GFH786459 GPD786459 GYZ786459 HIV786459 HSR786459 ICN786459 IMJ786459 IWF786459 JGB786459 JPX786459 JZT786459 KJP786459 KTL786459 LDH786459 LND786459 LWZ786459 MGV786459 MQR786459 NAN786459 NKJ786459 NUF786459 OEB786459 ONX786459 OXT786459 PHP786459 PRL786459 QBH786459 QLD786459 QUZ786459 REV786459 ROR786459 RYN786459 SIJ786459 SSF786459 TCB786459 TLX786459 TVT786459 UFP786459 UPL786459 UZH786459 VJD786459 VSZ786459 WCV786459 WMR786459 WWN786459 AF851995 KB851995 TX851995 ADT851995 ANP851995 AXL851995 BHH851995 BRD851995 CAZ851995 CKV851995 CUR851995 DEN851995 DOJ851995 DYF851995 EIB851995 ERX851995 FBT851995 FLP851995 FVL851995 GFH851995 GPD851995 GYZ851995 HIV851995 HSR851995 ICN851995 IMJ851995 IWF851995 JGB851995 JPX851995 JZT851995 KJP851995 KTL851995 LDH851995 LND851995 LWZ851995 MGV851995 MQR851995 NAN851995 NKJ851995 NUF851995 OEB851995 ONX851995 OXT851995 PHP851995 PRL851995 QBH851995 QLD851995 QUZ851995 REV851995 ROR851995 RYN851995 SIJ851995 SSF851995 TCB851995 TLX851995 TVT851995 UFP851995 UPL851995 UZH851995 VJD851995 VSZ851995 WCV851995 WMR851995 WWN851995 AF917531 KB917531 TX917531 ADT917531 ANP917531 AXL917531 BHH917531 BRD917531 CAZ917531 CKV917531 CUR917531 DEN917531 DOJ917531 DYF917531 EIB917531 ERX917531 FBT917531 FLP917531 FVL917531 GFH917531 GPD917531 GYZ917531 HIV917531 HSR917531 ICN917531 IMJ917531 IWF917531 JGB917531 JPX917531 JZT917531 KJP917531 KTL917531 LDH917531 LND917531 LWZ917531 MGV917531 MQR917531 NAN917531 NKJ917531 NUF917531 OEB917531 ONX917531 OXT917531 PHP917531 PRL917531 QBH917531 QLD917531 QUZ917531 REV917531 ROR917531 RYN917531 SIJ917531 SSF917531 TCB917531 TLX917531 TVT917531 UFP917531 UPL917531 UZH917531 VJD917531 VSZ917531 WCV917531 WMR917531 WWN917531 AF983067 KB983067 TX983067 ADT983067 ANP983067 AXL983067 BHH983067 BRD983067 CAZ983067 CKV983067 CUR983067 DEN983067 DOJ983067 DYF983067 EIB983067 ERX983067 FBT983067 FLP983067 FVL983067 GFH983067 GPD983067 GYZ983067 HIV983067 HSR983067 ICN983067 IMJ983067 IWF983067 JGB983067 JPX983067 JZT983067 KJP983067 KTL983067 LDH983067 LND983067 LWZ983067 MGV983067 MQR983067 NAN983067 NKJ983067 NUF983067 OEB983067 ONX983067 OXT983067 PHP983067 PRL983067 QBH983067 QLD983067 QUZ983067 REV983067 ROR983067 RYN983067 SIJ983067 SSF983067 TCB983067 TLX983067 TVT983067 UFP983067 UPL983067 UZH983067 VJD983067 VSZ983067 WCV983067 WMR983067 WWN983067 AD45:AD46 JZ45:JZ46 TV45:TV46 ADR45:ADR46 ANN45:ANN46 AXJ45:AXJ46 BHF45:BHF46 BRB45:BRB46 CAX45:CAX46 CKT45:CKT46 CUP45:CUP46 DEL45:DEL46 DOH45:DOH46 DYD45:DYD46 EHZ45:EHZ46 ERV45:ERV46 FBR45:FBR46 FLN45:FLN46 FVJ45:FVJ46 GFF45:GFF46 GPB45:GPB46 GYX45:GYX46 HIT45:HIT46 HSP45:HSP46 ICL45:ICL46 IMH45:IMH46 IWD45:IWD46 JFZ45:JFZ46 JPV45:JPV46 JZR45:JZR46 KJN45:KJN46 KTJ45:KTJ46 LDF45:LDF46 LNB45:LNB46 LWX45:LWX46 MGT45:MGT46 MQP45:MQP46 NAL45:NAL46 NKH45:NKH46 NUD45:NUD46 ODZ45:ODZ46 ONV45:ONV46 OXR45:OXR46 PHN45:PHN46 PRJ45:PRJ46 QBF45:QBF46 QLB45:QLB46 QUX45:QUX46 RET45:RET46 ROP45:ROP46 RYL45:RYL46 SIH45:SIH46 SSD45:SSD46 TBZ45:TBZ46 TLV45:TLV46 TVR45:TVR46 UFN45:UFN46 UPJ45:UPJ46 UZF45:UZF46 VJB45:VJB46 VSX45:VSX46 WCT45:WCT46 WMP45:WMP46 WWL45:WWL46 AD65579:AD65580 JZ65579:JZ65580 TV65579:TV65580 ADR65579:ADR65580 ANN65579:ANN65580 AXJ65579:AXJ65580 BHF65579:BHF65580 BRB65579:BRB65580 CAX65579:CAX65580 CKT65579:CKT65580 CUP65579:CUP65580 DEL65579:DEL65580 DOH65579:DOH65580 DYD65579:DYD65580 EHZ65579:EHZ65580 ERV65579:ERV65580 FBR65579:FBR65580 FLN65579:FLN65580 FVJ65579:FVJ65580 GFF65579:GFF65580 GPB65579:GPB65580 GYX65579:GYX65580 HIT65579:HIT65580 HSP65579:HSP65580 ICL65579:ICL65580 IMH65579:IMH65580 IWD65579:IWD65580 JFZ65579:JFZ65580 JPV65579:JPV65580 JZR65579:JZR65580 KJN65579:KJN65580 KTJ65579:KTJ65580 LDF65579:LDF65580 LNB65579:LNB65580 LWX65579:LWX65580 MGT65579:MGT65580 MQP65579:MQP65580 NAL65579:NAL65580 NKH65579:NKH65580 NUD65579:NUD65580 ODZ65579:ODZ65580 ONV65579:ONV65580 OXR65579:OXR65580 PHN65579:PHN65580 PRJ65579:PRJ65580 QBF65579:QBF65580 QLB65579:QLB65580 QUX65579:QUX65580 RET65579:RET65580 ROP65579:ROP65580 RYL65579:RYL65580 SIH65579:SIH65580 SSD65579:SSD65580 TBZ65579:TBZ65580 TLV65579:TLV65580 TVR65579:TVR65580 UFN65579:UFN65580 UPJ65579:UPJ65580 UZF65579:UZF65580 VJB65579:VJB65580 VSX65579:VSX65580 WCT65579:WCT65580 WMP65579:WMP65580 WWL65579:WWL65580 AD131115:AD131116 JZ131115:JZ131116 TV131115:TV131116 ADR131115:ADR131116 ANN131115:ANN131116 AXJ131115:AXJ131116 BHF131115:BHF131116 BRB131115:BRB131116 CAX131115:CAX131116 CKT131115:CKT131116 CUP131115:CUP131116 DEL131115:DEL131116 DOH131115:DOH131116 DYD131115:DYD131116 EHZ131115:EHZ131116 ERV131115:ERV131116 FBR131115:FBR131116 FLN131115:FLN131116 FVJ131115:FVJ131116 GFF131115:GFF131116 GPB131115:GPB131116 GYX131115:GYX131116 HIT131115:HIT131116 HSP131115:HSP131116 ICL131115:ICL131116 IMH131115:IMH131116 IWD131115:IWD131116 JFZ131115:JFZ131116 JPV131115:JPV131116 JZR131115:JZR131116 KJN131115:KJN131116 KTJ131115:KTJ131116 LDF131115:LDF131116 LNB131115:LNB131116 LWX131115:LWX131116 MGT131115:MGT131116 MQP131115:MQP131116 NAL131115:NAL131116 NKH131115:NKH131116 NUD131115:NUD131116 ODZ131115:ODZ131116 ONV131115:ONV131116 OXR131115:OXR131116 PHN131115:PHN131116 PRJ131115:PRJ131116 QBF131115:QBF131116 QLB131115:QLB131116 QUX131115:QUX131116 RET131115:RET131116 ROP131115:ROP131116 RYL131115:RYL131116 SIH131115:SIH131116 SSD131115:SSD131116 TBZ131115:TBZ131116 TLV131115:TLV131116 TVR131115:TVR131116 UFN131115:UFN131116 UPJ131115:UPJ131116 UZF131115:UZF131116 VJB131115:VJB131116 VSX131115:VSX131116 WCT131115:WCT131116 WMP131115:WMP131116 WWL131115:WWL131116 AD196651:AD196652 JZ196651:JZ196652 TV196651:TV196652 ADR196651:ADR196652 ANN196651:ANN196652 AXJ196651:AXJ196652 BHF196651:BHF196652 BRB196651:BRB196652 CAX196651:CAX196652 CKT196651:CKT196652 CUP196651:CUP196652 DEL196651:DEL196652 DOH196651:DOH196652 DYD196651:DYD196652 EHZ196651:EHZ196652 ERV196651:ERV196652 FBR196651:FBR196652 FLN196651:FLN196652 FVJ196651:FVJ196652 GFF196651:GFF196652 GPB196651:GPB196652 GYX196651:GYX196652 HIT196651:HIT196652 HSP196651:HSP196652 ICL196651:ICL196652 IMH196651:IMH196652 IWD196651:IWD196652 JFZ196651:JFZ196652 JPV196651:JPV196652 JZR196651:JZR196652 KJN196651:KJN196652 KTJ196651:KTJ196652 LDF196651:LDF196652 LNB196651:LNB196652 LWX196651:LWX196652 MGT196651:MGT196652 MQP196651:MQP196652 NAL196651:NAL196652 NKH196651:NKH196652 NUD196651:NUD196652 ODZ196651:ODZ196652 ONV196651:ONV196652 OXR196651:OXR196652 PHN196651:PHN196652 PRJ196651:PRJ196652 QBF196651:QBF196652 QLB196651:QLB196652 QUX196651:QUX196652 RET196651:RET196652 ROP196651:ROP196652 RYL196651:RYL196652 SIH196651:SIH196652 SSD196651:SSD196652 TBZ196651:TBZ196652 TLV196651:TLV196652 TVR196651:TVR196652 UFN196651:UFN196652 UPJ196651:UPJ196652 UZF196651:UZF196652 VJB196651:VJB196652 VSX196651:VSX196652 WCT196651:WCT196652 WMP196651:WMP196652 WWL196651:WWL196652 AD262187:AD262188 JZ262187:JZ262188 TV262187:TV262188 ADR262187:ADR262188 ANN262187:ANN262188 AXJ262187:AXJ262188 BHF262187:BHF262188 BRB262187:BRB262188 CAX262187:CAX262188 CKT262187:CKT262188 CUP262187:CUP262188 DEL262187:DEL262188 DOH262187:DOH262188 DYD262187:DYD262188 EHZ262187:EHZ262188 ERV262187:ERV262188 FBR262187:FBR262188 FLN262187:FLN262188 FVJ262187:FVJ262188 GFF262187:GFF262188 GPB262187:GPB262188 GYX262187:GYX262188 HIT262187:HIT262188 HSP262187:HSP262188 ICL262187:ICL262188 IMH262187:IMH262188 IWD262187:IWD262188 JFZ262187:JFZ262188 JPV262187:JPV262188 JZR262187:JZR262188 KJN262187:KJN262188 KTJ262187:KTJ262188 LDF262187:LDF262188 LNB262187:LNB262188 LWX262187:LWX262188 MGT262187:MGT262188 MQP262187:MQP262188 NAL262187:NAL262188 NKH262187:NKH262188 NUD262187:NUD262188 ODZ262187:ODZ262188 ONV262187:ONV262188 OXR262187:OXR262188 PHN262187:PHN262188 PRJ262187:PRJ262188 QBF262187:QBF262188 QLB262187:QLB262188 QUX262187:QUX262188 RET262187:RET262188 ROP262187:ROP262188 RYL262187:RYL262188 SIH262187:SIH262188 SSD262187:SSD262188 TBZ262187:TBZ262188 TLV262187:TLV262188 TVR262187:TVR262188 UFN262187:UFN262188 UPJ262187:UPJ262188 UZF262187:UZF262188 VJB262187:VJB262188 VSX262187:VSX262188 WCT262187:WCT262188 WMP262187:WMP262188 WWL262187:WWL262188 AD327723:AD327724 JZ327723:JZ327724 TV327723:TV327724 ADR327723:ADR327724 ANN327723:ANN327724 AXJ327723:AXJ327724 BHF327723:BHF327724 BRB327723:BRB327724 CAX327723:CAX327724 CKT327723:CKT327724 CUP327723:CUP327724 DEL327723:DEL327724 DOH327723:DOH327724 DYD327723:DYD327724 EHZ327723:EHZ327724 ERV327723:ERV327724 FBR327723:FBR327724 FLN327723:FLN327724 FVJ327723:FVJ327724 GFF327723:GFF327724 GPB327723:GPB327724 GYX327723:GYX327724 HIT327723:HIT327724 HSP327723:HSP327724 ICL327723:ICL327724 IMH327723:IMH327724 IWD327723:IWD327724 JFZ327723:JFZ327724 JPV327723:JPV327724 JZR327723:JZR327724 KJN327723:KJN327724 KTJ327723:KTJ327724 LDF327723:LDF327724 LNB327723:LNB327724 LWX327723:LWX327724 MGT327723:MGT327724 MQP327723:MQP327724 NAL327723:NAL327724 NKH327723:NKH327724 NUD327723:NUD327724 ODZ327723:ODZ327724 ONV327723:ONV327724 OXR327723:OXR327724 PHN327723:PHN327724 PRJ327723:PRJ327724 QBF327723:QBF327724 QLB327723:QLB327724 QUX327723:QUX327724 RET327723:RET327724 ROP327723:ROP327724 RYL327723:RYL327724 SIH327723:SIH327724 SSD327723:SSD327724 TBZ327723:TBZ327724 TLV327723:TLV327724 TVR327723:TVR327724 UFN327723:UFN327724 UPJ327723:UPJ327724 UZF327723:UZF327724 VJB327723:VJB327724 VSX327723:VSX327724 WCT327723:WCT327724 WMP327723:WMP327724 WWL327723:WWL327724 AD393259:AD393260 JZ393259:JZ393260 TV393259:TV393260 ADR393259:ADR393260 ANN393259:ANN393260 AXJ393259:AXJ393260 BHF393259:BHF393260 BRB393259:BRB393260 CAX393259:CAX393260 CKT393259:CKT393260 CUP393259:CUP393260 DEL393259:DEL393260 DOH393259:DOH393260 DYD393259:DYD393260 EHZ393259:EHZ393260 ERV393259:ERV393260 FBR393259:FBR393260 FLN393259:FLN393260 FVJ393259:FVJ393260 GFF393259:GFF393260 GPB393259:GPB393260 GYX393259:GYX393260 HIT393259:HIT393260 HSP393259:HSP393260 ICL393259:ICL393260 IMH393259:IMH393260 IWD393259:IWD393260 JFZ393259:JFZ393260 JPV393259:JPV393260 JZR393259:JZR393260 KJN393259:KJN393260 KTJ393259:KTJ393260 LDF393259:LDF393260 LNB393259:LNB393260 LWX393259:LWX393260 MGT393259:MGT393260 MQP393259:MQP393260 NAL393259:NAL393260 NKH393259:NKH393260 NUD393259:NUD393260 ODZ393259:ODZ393260 ONV393259:ONV393260 OXR393259:OXR393260 PHN393259:PHN393260 PRJ393259:PRJ393260 QBF393259:QBF393260 QLB393259:QLB393260 QUX393259:QUX393260 RET393259:RET393260 ROP393259:ROP393260 RYL393259:RYL393260 SIH393259:SIH393260 SSD393259:SSD393260 TBZ393259:TBZ393260 TLV393259:TLV393260 TVR393259:TVR393260 UFN393259:UFN393260 UPJ393259:UPJ393260 UZF393259:UZF393260 VJB393259:VJB393260 VSX393259:VSX393260 WCT393259:WCT393260 WMP393259:WMP393260 WWL393259:WWL393260 AD458795:AD458796 JZ458795:JZ458796 TV458795:TV458796 ADR458795:ADR458796 ANN458795:ANN458796 AXJ458795:AXJ458796 BHF458795:BHF458796 BRB458795:BRB458796 CAX458795:CAX458796 CKT458795:CKT458796 CUP458795:CUP458796 DEL458795:DEL458796 DOH458795:DOH458796 DYD458795:DYD458796 EHZ458795:EHZ458796 ERV458795:ERV458796 FBR458795:FBR458796 FLN458795:FLN458796 FVJ458795:FVJ458796 GFF458795:GFF458796 GPB458795:GPB458796 GYX458795:GYX458796 HIT458795:HIT458796 HSP458795:HSP458796 ICL458795:ICL458796 IMH458795:IMH458796 IWD458795:IWD458796 JFZ458795:JFZ458796 JPV458795:JPV458796 JZR458795:JZR458796 KJN458795:KJN458796 KTJ458795:KTJ458796 LDF458795:LDF458796 LNB458795:LNB458796 LWX458795:LWX458796 MGT458795:MGT458796 MQP458795:MQP458796 NAL458795:NAL458796 NKH458795:NKH458796 NUD458795:NUD458796 ODZ458795:ODZ458796 ONV458795:ONV458796 OXR458795:OXR458796 PHN458795:PHN458796 PRJ458795:PRJ458796 QBF458795:QBF458796 QLB458795:QLB458796 QUX458795:QUX458796 RET458795:RET458796 ROP458795:ROP458796 RYL458795:RYL458796 SIH458795:SIH458796 SSD458795:SSD458796 TBZ458795:TBZ458796 TLV458795:TLV458796 TVR458795:TVR458796 UFN458795:UFN458796 UPJ458795:UPJ458796 UZF458795:UZF458796 VJB458795:VJB458796 VSX458795:VSX458796 WCT458795:WCT458796 WMP458795:WMP458796 WWL458795:WWL458796 AD524331:AD524332 JZ524331:JZ524332 TV524331:TV524332 ADR524331:ADR524332 ANN524331:ANN524332 AXJ524331:AXJ524332 BHF524331:BHF524332 BRB524331:BRB524332 CAX524331:CAX524332 CKT524331:CKT524332 CUP524331:CUP524332 DEL524331:DEL524332 DOH524331:DOH524332 DYD524331:DYD524332 EHZ524331:EHZ524332 ERV524331:ERV524332 FBR524331:FBR524332 FLN524331:FLN524332 FVJ524331:FVJ524332 GFF524331:GFF524332 GPB524331:GPB524332 GYX524331:GYX524332 HIT524331:HIT524332 HSP524331:HSP524332 ICL524331:ICL524332 IMH524331:IMH524332 IWD524331:IWD524332 JFZ524331:JFZ524332 JPV524331:JPV524332 JZR524331:JZR524332 KJN524331:KJN524332 KTJ524331:KTJ524332 LDF524331:LDF524332 LNB524331:LNB524332 LWX524331:LWX524332 MGT524331:MGT524332 MQP524331:MQP524332 NAL524331:NAL524332 NKH524331:NKH524332 NUD524331:NUD524332 ODZ524331:ODZ524332 ONV524331:ONV524332 OXR524331:OXR524332 PHN524331:PHN524332 PRJ524331:PRJ524332 QBF524331:QBF524332 QLB524331:QLB524332 QUX524331:QUX524332 RET524331:RET524332 ROP524331:ROP524332 RYL524331:RYL524332 SIH524331:SIH524332 SSD524331:SSD524332 TBZ524331:TBZ524332 TLV524331:TLV524332 TVR524331:TVR524332 UFN524331:UFN524332 UPJ524331:UPJ524332 UZF524331:UZF524332 VJB524331:VJB524332 VSX524331:VSX524332 WCT524331:WCT524332 WMP524331:WMP524332 WWL524331:WWL524332 AD589867:AD589868 JZ589867:JZ589868 TV589867:TV589868 ADR589867:ADR589868 ANN589867:ANN589868 AXJ589867:AXJ589868 BHF589867:BHF589868 BRB589867:BRB589868 CAX589867:CAX589868 CKT589867:CKT589868 CUP589867:CUP589868 DEL589867:DEL589868 DOH589867:DOH589868 DYD589867:DYD589868 EHZ589867:EHZ589868 ERV589867:ERV589868 FBR589867:FBR589868 FLN589867:FLN589868 FVJ589867:FVJ589868 GFF589867:GFF589868 GPB589867:GPB589868 GYX589867:GYX589868 HIT589867:HIT589868 HSP589867:HSP589868 ICL589867:ICL589868 IMH589867:IMH589868 IWD589867:IWD589868 JFZ589867:JFZ589868 JPV589867:JPV589868 JZR589867:JZR589868 KJN589867:KJN589868 KTJ589867:KTJ589868 LDF589867:LDF589868 LNB589867:LNB589868 LWX589867:LWX589868 MGT589867:MGT589868 MQP589867:MQP589868 NAL589867:NAL589868 NKH589867:NKH589868 NUD589867:NUD589868 ODZ589867:ODZ589868 ONV589867:ONV589868 OXR589867:OXR589868 PHN589867:PHN589868 PRJ589867:PRJ589868 QBF589867:QBF589868 QLB589867:QLB589868 QUX589867:QUX589868 RET589867:RET589868 ROP589867:ROP589868 RYL589867:RYL589868 SIH589867:SIH589868 SSD589867:SSD589868 TBZ589867:TBZ589868 TLV589867:TLV589868 TVR589867:TVR589868 UFN589867:UFN589868 UPJ589867:UPJ589868 UZF589867:UZF589868 VJB589867:VJB589868 VSX589867:VSX589868 WCT589867:WCT589868 WMP589867:WMP589868 WWL589867:WWL589868 AD655403:AD655404 JZ655403:JZ655404 TV655403:TV655404 ADR655403:ADR655404 ANN655403:ANN655404 AXJ655403:AXJ655404 BHF655403:BHF655404 BRB655403:BRB655404 CAX655403:CAX655404 CKT655403:CKT655404 CUP655403:CUP655404 DEL655403:DEL655404 DOH655403:DOH655404 DYD655403:DYD655404 EHZ655403:EHZ655404 ERV655403:ERV655404 FBR655403:FBR655404 FLN655403:FLN655404 FVJ655403:FVJ655404 GFF655403:GFF655404 GPB655403:GPB655404 GYX655403:GYX655404 HIT655403:HIT655404 HSP655403:HSP655404 ICL655403:ICL655404 IMH655403:IMH655404 IWD655403:IWD655404 JFZ655403:JFZ655404 JPV655403:JPV655404 JZR655403:JZR655404 KJN655403:KJN655404 KTJ655403:KTJ655404 LDF655403:LDF655404 LNB655403:LNB655404 LWX655403:LWX655404 MGT655403:MGT655404 MQP655403:MQP655404 NAL655403:NAL655404 NKH655403:NKH655404 NUD655403:NUD655404 ODZ655403:ODZ655404 ONV655403:ONV655404 OXR655403:OXR655404 PHN655403:PHN655404 PRJ655403:PRJ655404 QBF655403:QBF655404 QLB655403:QLB655404 QUX655403:QUX655404 RET655403:RET655404 ROP655403:ROP655404 RYL655403:RYL655404 SIH655403:SIH655404 SSD655403:SSD655404 TBZ655403:TBZ655404 TLV655403:TLV655404 TVR655403:TVR655404 UFN655403:UFN655404 UPJ655403:UPJ655404 UZF655403:UZF655404 VJB655403:VJB655404 VSX655403:VSX655404 WCT655403:WCT655404 WMP655403:WMP655404 WWL655403:WWL655404 AD720939:AD720940 JZ720939:JZ720940 TV720939:TV720940 ADR720939:ADR720940 ANN720939:ANN720940 AXJ720939:AXJ720940 BHF720939:BHF720940 BRB720939:BRB720940 CAX720939:CAX720940 CKT720939:CKT720940 CUP720939:CUP720940 DEL720939:DEL720940 DOH720939:DOH720940 DYD720939:DYD720940 EHZ720939:EHZ720940 ERV720939:ERV720940 FBR720939:FBR720940 FLN720939:FLN720940 FVJ720939:FVJ720940 GFF720939:GFF720940 GPB720939:GPB720940 GYX720939:GYX720940 HIT720939:HIT720940 HSP720939:HSP720940 ICL720939:ICL720940 IMH720939:IMH720940 IWD720939:IWD720940 JFZ720939:JFZ720940 JPV720939:JPV720940 JZR720939:JZR720940 KJN720939:KJN720940 KTJ720939:KTJ720940 LDF720939:LDF720940 LNB720939:LNB720940 LWX720939:LWX720940 MGT720939:MGT720940 MQP720939:MQP720940 NAL720939:NAL720940 NKH720939:NKH720940 NUD720939:NUD720940 ODZ720939:ODZ720940 ONV720939:ONV720940 OXR720939:OXR720940 PHN720939:PHN720940 PRJ720939:PRJ720940 QBF720939:QBF720940 QLB720939:QLB720940 QUX720939:QUX720940 RET720939:RET720940 ROP720939:ROP720940 RYL720939:RYL720940 SIH720939:SIH720940 SSD720939:SSD720940 TBZ720939:TBZ720940 TLV720939:TLV720940 TVR720939:TVR720940 UFN720939:UFN720940 UPJ720939:UPJ720940 UZF720939:UZF720940 VJB720939:VJB720940 VSX720939:VSX720940 WCT720939:WCT720940 WMP720939:WMP720940 WWL720939:WWL720940 AD786475:AD786476 JZ786475:JZ786476 TV786475:TV786476 ADR786475:ADR786476 ANN786475:ANN786476 AXJ786475:AXJ786476 BHF786475:BHF786476 BRB786475:BRB786476 CAX786475:CAX786476 CKT786475:CKT786476 CUP786475:CUP786476 DEL786475:DEL786476 DOH786475:DOH786476 DYD786475:DYD786476 EHZ786475:EHZ786476 ERV786475:ERV786476 FBR786475:FBR786476 FLN786475:FLN786476 FVJ786475:FVJ786476 GFF786475:GFF786476 GPB786475:GPB786476 GYX786475:GYX786476 HIT786475:HIT786476 HSP786475:HSP786476 ICL786475:ICL786476 IMH786475:IMH786476 IWD786475:IWD786476 JFZ786475:JFZ786476 JPV786475:JPV786476 JZR786475:JZR786476 KJN786475:KJN786476 KTJ786475:KTJ786476 LDF786475:LDF786476 LNB786475:LNB786476 LWX786475:LWX786476 MGT786475:MGT786476 MQP786475:MQP786476 NAL786475:NAL786476 NKH786475:NKH786476 NUD786475:NUD786476 ODZ786475:ODZ786476 ONV786475:ONV786476 OXR786475:OXR786476 PHN786475:PHN786476 PRJ786475:PRJ786476 QBF786475:QBF786476 QLB786475:QLB786476 QUX786475:QUX786476 RET786475:RET786476 ROP786475:ROP786476 RYL786475:RYL786476 SIH786475:SIH786476 SSD786475:SSD786476 TBZ786475:TBZ786476 TLV786475:TLV786476 TVR786475:TVR786476 UFN786475:UFN786476 UPJ786475:UPJ786476 UZF786475:UZF786476 VJB786475:VJB786476 VSX786475:VSX786476 WCT786475:WCT786476 WMP786475:WMP786476 WWL786475:WWL786476 AD852011:AD852012 JZ852011:JZ852012 TV852011:TV852012 ADR852011:ADR852012 ANN852011:ANN852012 AXJ852011:AXJ852012 BHF852011:BHF852012 BRB852011:BRB852012 CAX852011:CAX852012 CKT852011:CKT852012 CUP852011:CUP852012 DEL852011:DEL852012 DOH852011:DOH852012 DYD852011:DYD852012 EHZ852011:EHZ852012 ERV852011:ERV852012 FBR852011:FBR852012 FLN852011:FLN852012 FVJ852011:FVJ852012 GFF852011:GFF852012 GPB852011:GPB852012 GYX852011:GYX852012 HIT852011:HIT852012 HSP852011:HSP852012 ICL852011:ICL852012 IMH852011:IMH852012 IWD852011:IWD852012 JFZ852011:JFZ852012 JPV852011:JPV852012 JZR852011:JZR852012 KJN852011:KJN852012 KTJ852011:KTJ852012 LDF852011:LDF852012 LNB852011:LNB852012 LWX852011:LWX852012 MGT852011:MGT852012 MQP852011:MQP852012 NAL852011:NAL852012 NKH852011:NKH852012 NUD852011:NUD852012 ODZ852011:ODZ852012 ONV852011:ONV852012 OXR852011:OXR852012 PHN852011:PHN852012 PRJ852011:PRJ852012 QBF852011:QBF852012 QLB852011:QLB852012 QUX852011:QUX852012 RET852011:RET852012 ROP852011:ROP852012 RYL852011:RYL852012 SIH852011:SIH852012 SSD852011:SSD852012 TBZ852011:TBZ852012 TLV852011:TLV852012 TVR852011:TVR852012 UFN852011:UFN852012 UPJ852011:UPJ852012 UZF852011:UZF852012 VJB852011:VJB852012 VSX852011:VSX852012 WCT852011:WCT852012 WMP852011:WMP852012 WWL852011:WWL852012 AD917547:AD917548 JZ917547:JZ917548 TV917547:TV917548 ADR917547:ADR917548 ANN917547:ANN917548 AXJ917547:AXJ917548 BHF917547:BHF917548 BRB917547:BRB917548 CAX917547:CAX917548 CKT917547:CKT917548 CUP917547:CUP917548 DEL917547:DEL917548 DOH917547:DOH917548 DYD917547:DYD917548 EHZ917547:EHZ917548 ERV917547:ERV917548 FBR917547:FBR917548 FLN917547:FLN917548 FVJ917547:FVJ917548 GFF917547:GFF917548 GPB917547:GPB917548 GYX917547:GYX917548 HIT917547:HIT917548 HSP917547:HSP917548 ICL917547:ICL917548 IMH917547:IMH917548 IWD917547:IWD917548 JFZ917547:JFZ917548 JPV917547:JPV917548 JZR917547:JZR917548 KJN917547:KJN917548 KTJ917547:KTJ917548 LDF917547:LDF917548 LNB917547:LNB917548 LWX917547:LWX917548 MGT917547:MGT917548 MQP917547:MQP917548 NAL917547:NAL917548 NKH917547:NKH917548 NUD917547:NUD917548 ODZ917547:ODZ917548 ONV917547:ONV917548 OXR917547:OXR917548 PHN917547:PHN917548 PRJ917547:PRJ917548 QBF917547:QBF917548 QLB917547:QLB917548 QUX917547:QUX917548 RET917547:RET917548 ROP917547:ROP917548 RYL917547:RYL917548 SIH917547:SIH917548 SSD917547:SSD917548 TBZ917547:TBZ917548 TLV917547:TLV917548 TVR917547:TVR917548 UFN917547:UFN917548 UPJ917547:UPJ917548 UZF917547:UZF917548 VJB917547:VJB917548 VSX917547:VSX917548 WCT917547:WCT917548 WMP917547:WMP917548 WWL917547:WWL917548 AD983083:AD983084 JZ983083:JZ983084 TV983083:TV983084 ADR983083:ADR983084 ANN983083:ANN983084 AXJ983083:AXJ983084 BHF983083:BHF983084 BRB983083:BRB983084 CAX983083:CAX983084 CKT983083:CKT983084 CUP983083:CUP983084 DEL983083:DEL983084 DOH983083:DOH983084 DYD983083:DYD983084 EHZ983083:EHZ983084 ERV983083:ERV983084 FBR983083:FBR983084 FLN983083:FLN983084 FVJ983083:FVJ983084 GFF983083:GFF983084 GPB983083:GPB983084 GYX983083:GYX983084 HIT983083:HIT983084 HSP983083:HSP983084 ICL983083:ICL983084 IMH983083:IMH983084 IWD983083:IWD983084 JFZ983083:JFZ983084 JPV983083:JPV983084 JZR983083:JZR983084 KJN983083:KJN983084 KTJ983083:KTJ983084 LDF983083:LDF983084 LNB983083:LNB983084 LWX983083:LWX983084 MGT983083:MGT983084 MQP983083:MQP983084 NAL983083:NAL983084 NKH983083:NKH983084 NUD983083:NUD983084 ODZ983083:ODZ983084 ONV983083:ONV983084 OXR983083:OXR983084 PHN983083:PHN983084 PRJ983083:PRJ983084 QBF983083:QBF983084 QLB983083:QLB983084 QUX983083:QUX983084 RET983083:RET983084 ROP983083:ROP983084 RYL983083:RYL983084 SIH983083:SIH983084 SSD983083:SSD983084 TBZ983083:TBZ983084 TLV983083:TLV983084 TVR983083:TVR983084 UFN983083:UFN983084 UPJ983083:UPJ983084 UZF983083:UZF983084 VJB983083:VJB983084 VSX983083:VSX983084 WCT983083:WCT983084 WMP983083:WMP983084 WWL983083:WWL983084 AD48 JZ48 TV48 ADR48 ANN48 AXJ48 BHF48 BRB48 CAX48 CKT48 CUP48 DEL48 DOH48 DYD48 EHZ48 ERV48 FBR48 FLN48 FVJ48 GFF48 GPB48 GYX48 HIT48 HSP48 ICL48 IMH48 IWD48 JFZ48 JPV48 JZR48 KJN48 KTJ48 LDF48 LNB48 LWX48 MGT48 MQP48 NAL48 NKH48 NUD48 ODZ48 ONV48 OXR48 PHN48 PRJ48 QBF48 QLB48 QUX48 RET48 ROP48 RYL48 SIH48 SSD48 TBZ48 TLV48 TVR48 UFN48 UPJ48 UZF48 VJB48 VSX48 WCT48 WMP48 WWL48 AD65582 JZ65582 TV65582 ADR65582 ANN65582 AXJ65582 BHF65582 BRB65582 CAX65582 CKT65582 CUP65582 DEL65582 DOH65582 DYD65582 EHZ65582 ERV65582 FBR65582 FLN65582 FVJ65582 GFF65582 GPB65582 GYX65582 HIT65582 HSP65582 ICL65582 IMH65582 IWD65582 JFZ65582 JPV65582 JZR65582 KJN65582 KTJ65582 LDF65582 LNB65582 LWX65582 MGT65582 MQP65582 NAL65582 NKH65582 NUD65582 ODZ65582 ONV65582 OXR65582 PHN65582 PRJ65582 QBF65582 QLB65582 QUX65582 RET65582 ROP65582 RYL65582 SIH65582 SSD65582 TBZ65582 TLV65582 TVR65582 UFN65582 UPJ65582 UZF65582 VJB65582 VSX65582 WCT65582 WMP65582 WWL65582 AD131118 JZ131118 TV131118 ADR131118 ANN131118 AXJ131118 BHF131118 BRB131118 CAX131118 CKT131118 CUP131118 DEL131118 DOH131118 DYD131118 EHZ131118 ERV131118 FBR131118 FLN131118 FVJ131118 GFF131118 GPB131118 GYX131118 HIT131118 HSP131118 ICL131118 IMH131118 IWD131118 JFZ131118 JPV131118 JZR131118 KJN131118 KTJ131118 LDF131118 LNB131118 LWX131118 MGT131118 MQP131118 NAL131118 NKH131118 NUD131118 ODZ131118 ONV131118 OXR131118 PHN131118 PRJ131118 QBF131118 QLB131118 QUX131118 RET131118 ROP131118 RYL131118 SIH131118 SSD131118 TBZ131118 TLV131118 TVR131118 UFN131118 UPJ131118 UZF131118 VJB131118 VSX131118 WCT131118 WMP131118 WWL131118 AD196654 JZ196654 TV196654 ADR196654 ANN196654 AXJ196654 BHF196654 BRB196654 CAX196654 CKT196654 CUP196654 DEL196654 DOH196654 DYD196654 EHZ196654 ERV196654 FBR196654 FLN196654 FVJ196654 GFF196654 GPB196654 GYX196654 HIT196654 HSP196654 ICL196654 IMH196654 IWD196654 JFZ196654 JPV196654 JZR196654 KJN196654 KTJ196654 LDF196654 LNB196654 LWX196654 MGT196654 MQP196654 NAL196654 NKH196654 NUD196654 ODZ196654 ONV196654 OXR196654 PHN196654 PRJ196654 QBF196654 QLB196654 QUX196654 RET196654 ROP196654 RYL196654 SIH196654 SSD196654 TBZ196654 TLV196654 TVR196654 UFN196654 UPJ196654 UZF196654 VJB196654 VSX196654 WCT196654 WMP196654 WWL196654 AD262190 JZ262190 TV262190 ADR262190 ANN262190 AXJ262190 BHF262190 BRB262190 CAX262190 CKT262190 CUP262190 DEL262190 DOH262190 DYD262190 EHZ262190 ERV262190 FBR262190 FLN262190 FVJ262190 GFF262190 GPB262190 GYX262190 HIT262190 HSP262190 ICL262190 IMH262190 IWD262190 JFZ262190 JPV262190 JZR262190 KJN262190 KTJ262190 LDF262190 LNB262190 LWX262190 MGT262190 MQP262190 NAL262190 NKH262190 NUD262190 ODZ262190 ONV262190 OXR262190 PHN262190 PRJ262190 QBF262190 QLB262190 QUX262190 RET262190 ROP262190 RYL262190 SIH262190 SSD262190 TBZ262190 TLV262190 TVR262190 UFN262190 UPJ262190 UZF262190 VJB262190 VSX262190 WCT262190 WMP262190 WWL262190 AD327726 JZ327726 TV327726 ADR327726 ANN327726 AXJ327726 BHF327726 BRB327726 CAX327726 CKT327726 CUP327726 DEL327726 DOH327726 DYD327726 EHZ327726 ERV327726 FBR327726 FLN327726 FVJ327726 GFF327726 GPB327726 GYX327726 HIT327726 HSP327726 ICL327726 IMH327726 IWD327726 JFZ327726 JPV327726 JZR327726 KJN327726 KTJ327726 LDF327726 LNB327726 LWX327726 MGT327726 MQP327726 NAL327726 NKH327726 NUD327726 ODZ327726 ONV327726 OXR327726 PHN327726 PRJ327726 QBF327726 QLB327726 QUX327726 RET327726 ROP327726 RYL327726 SIH327726 SSD327726 TBZ327726 TLV327726 TVR327726 UFN327726 UPJ327726 UZF327726 VJB327726 VSX327726 WCT327726 WMP327726 WWL327726 AD393262 JZ393262 TV393262 ADR393262 ANN393262 AXJ393262 BHF393262 BRB393262 CAX393262 CKT393262 CUP393262 DEL393262 DOH393262 DYD393262 EHZ393262 ERV393262 FBR393262 FLN393262 FVJ393262 GFF393262 GPB393262 GYX393262 HIT393262 HSP393262 ICL393262 IMH393262 IWD393262 JFZ393262 JPV393262 JZR393262 KJN393262 KTJ393262 LDF393262 LNB393262 LWX393262 MGT393262 MQP393262 NAL393262 NKH393262 NUD393262 ODZ393262 ONV393262 OXR393262 PHN393262 PRJ393262 QBF393262 QLB393262 QUX393262 RET393262 ROP393262 RYL393262 SIH393262 SSD393262 TBZ393262 TLV393262 TVR393262 UFN393262 UPJ393262 UZF393262 VJB393262 VSX393262 WCT393262 WMP393262 WWL393262 AD458798 JZ458798 TV458798 ADR458798 ANN458798 AXJ458798 BHF458798 BRB458798 CAX458798 CKT458798 CUP458798 DEL458798 DOH458798 DYD458798 EHZ458798 ERV458798 FBR458798 FLN458798 FVJ458798 GFF458798 GPB458798 GYX458798 HIT458798 HSP458798 ICL458798 IMH458798 IWD458798 JFZ458798 JPV458798 JZR458798 KJN458798 KTJ458798 LDF458798 LNB458798 LWX458798 MGT458798 MQP458798 NAL458798 NKH458798 NUD458798 ODZ458798 ONV458798 OXR458798 PHN458798 PRJ458798 QBF458798 QLB458798 QUX458798 RET458798 ROP458798 RYL458798 SIH458798 SSD458798 TBZ458798 TLV458798 TVR458798 UFN458798 UPJ458798 UZF458798 VJB458798 VSX458798 WCT458798 WMP458798 WWL458798 AD524334 JZ524334 TV524334 ADR524334 ANN524334 AXJ524334 BHF524334 BRB524334 CAX524334 CKT524334 CUP524334 DEL524334 DOH524334 DYD524334 EHZ524334 ERV524334 FBR524334 FLN524334 FVJ524334 GFF524334 GPB524334 GYX524334 HIT524334 HSP524334 ICL524334 IMH524334 IWD524334 JFZ524334 JPV524334 JZR524334 KJN524334 KTJ524334 LDF524334 LNB524334 LWX524334 MGT524334 MQP524334 NAL524334 NKH524334 NUD524334 ODZ524334 ONV524334 OXR524334 PHN524334 PRJ524334 QBF524334 QLB524334 QUX524334 RET524334 ROP524334 RYL524334 SIH524334 SSD524334 TBZ524334 TLV524334 TVR524334 UFN524334 UPJ524334 UZF524334 VJB524334 VSX524334 WCT524334 WMP524334 WWL524334 AD589870 JZ589870 TV589870 ADR589870 ANN589870 AXJ589870 BHF589870 BRB589870 CAX589870 CKT589870 CUP589870 DEL589870 DOH589870 DYD589870 EHZ589870 ERV589870 FBR589870 FLN589870 FVJ589870 GFF589870 GPB589870 GYX589870 HIT589870 HSP589870 ICL589870 IMH589870 IWD589870 JFZ589870 JPV589870 JZR589870 KJN589870 KTJ589870 LDF589870 LNB589870 LWX589870 MGT589870 MQP589870 NAL589870 NKH589870 NUD589870 ODZ589870 ONV589870 OXR589870 PHN589870 PRJ589870 QBF589870 QLB589870 QUX589870 RET589870 ROP589870 RYL589870 SIH589870 SSD589870 TBZ589870 TLV589870 TVR589870 UFN589870 UPJ589870 UZF589870 VJB589870 VSX589870 WCT589870 WMP589870 WWL589870 AD655406 JZ655406 TV655406 ADR655406 ANN655406 AXJ655406 BHF655406 BRB655406 CAX655406 CKT655406 CUP655406 DEL655406 DOH655406 DYD655406 EHZ655406 ERV655406 FBR655406 FLN655406 FVJ655406 GFF655406 GPB655406 GYX655406 HIT655406 HSP655406 ICL655406 IMH655406 IWD655406 JFZ655406 JPV655406 JZR655406 KJN655406 KTJ655406 LDF655406 LNB655406 LWX655406 MGT655406 MQP655406 NAL655406 NKH655406 NUD655406 ODZ655406 ONV655406 OXR655406 PHN655406 PRJ655406 QBF655406 QLB655406 QUX655406 RET655406 ROP655406 RYL655406 SIH655406 SSD655406 TBZ655406 TLV655406 TVR655406 UFN655406 UPJ655406 UZF655406 VJB655406 VSX655406 WCT655406 WMP655406 WWL655406 AD720942 JZ720942 TV720942 ADR720942 ANN720942 AXJ720942 BHF720942 BRB720942 CAX720942 CKT720942 CUP720942 DEL720942 DOH720942 DYD720942 EHZ720942 ERV720942 FBR720942 FLN720942 FVJ720942 GFF720942 GPB720942 GYX720942 HIT720942 HSP720942 ICL720942 IMH720942 IWD720942 JFZ720942 JPV720942 JZR720942 KJN720942 KTJ720942 LDF720942 LNB720942 LWX720942 MGT720942 MQP720942 NAL720942 NKH720942 NUD720942 ODZ720942 ONV720942 OXR720942 PHN720942 PRJ720942 QBF720942 QLB720942 QUX720942 RET720942 ROP720942 RYL720942 SIH720942 SSD720942 TBZ720942 TLV720942 TVR720942 UFN720942 UPJ720942 UZF720942 VJB720942 VSX720942 WCT720942 WMP720942 WWL720942 AD786478 JZ786478 TV786478 ADR786478 ANN786478 AXJ786478 BHF786478 BRB786478 CAX786478 CKT786478 CUP786478 DEL786478 DOH786478 DYD786478 EHZ786478 ERV786478 FBR786478 FLN786478 FVJ786478 GFF786478 GPB786478 GYX786478 HIT786478 HSP786478 ICL786478 IMH786478 IWD786478 JFZ786478 JPV786478 JZR786478 KJN786478 KTJ786478 LDF786478 LNB786478 LWX786478 MGT786478 MQP786478 NAL786478 NKH786478 NUD786478 ODZ786478 ONV786478 OXR786478 PHN786478 PRJ786478 QBF786478 QLB786478 QUX786478 RET786478 ROP786478 RYL786478 SIH786478 SSD786478 TBZ786478 TLV786478 TVR786478 UFN786478 UPJ786478 UZF786478 VJB786478 VSX786478 WCT786478 WMP786478 WWL786478 AD852014 JZ852014 TV852014 ADR852014 ANN852014 AXJ852014 BHF852014 BRB852014 CAX852014 CKT852014 CUP852014 DEL852014 DOH852014 DYD852014 EHZ852014 ERV852014 FBR852014 FLN852014 FVJ852014 GFF852014 GPB852014 GYX852014 HIT852014 HSP852014 ICL852014 IMH852014 IWD852014 JFZ852014 JPV852014 JZR852014 KJN852014 KTJ852014 LDF852014 LNB852014 LWX852014 MGT852014 MQP852014 NAL852014 NKH852014 NUD852014 ODZ852014 ONV852014 OXR852014 PHN852014 PRJ852014 QBF852014 QLB852014 QUX852014 RET852014 ROP852014 RYL852014 SIH852014 SSD852014 TBZ852014 TLV852014 TVR852014 UFN852014 UPJ852014 UZF852014 VJB852014 VSX852014 WCT852014 WMP852014 WWL852014 AD917550 JZ917550 TV917550 ADR917550 ANN917550 AXJ917550 BHF917550 BRB917550 CAX917550 CKT917550 CUP917550 DEL917550 DOH917550 DYD917550 EHZ917550 ERV917550 FBR917550 FLN917550 FVJ917550 GFF917550 GPB917550 GYX917550 HIT917550 HSP917550 ICL917550 IMH917550 IWD917550 JFZ917550 JPV917550 JZR917550 KJN917550 KTJ917550 LDF917550 LNB917550 LWX917550 MGT917550 MQP917550 NAL917550 NKH917550 NUD917550 ODZ917550 ONV917550 OXR917550 PHN917550 PRJ917550 QBF917550 QLB917550 QUX917550 RET917550 ROP917550 RYL917550 SIH917550 SSD917550 TBZ917550 TLV917550 TVR917550 UFN917550 UPJ917550 UZF917550 VJB917550 VSX917550 WCT917550 WMP917550 WWL917550 AD983086 JZ983086 TV983086 ADR983086 ANN983086 AXJ983086 BHF983086 BRB983086 CAX983086 CKT983086 CUP983086 DEL983086 DOH983086 DYD983086 EHZ983086 ERV983086 FBR983086 FLN983086 FVJ983086 GFF983086 GPB983086 GYX983086 HIT983086 HSP983086 ICL983086 IMH983086 IWD983086 JFZ983086 JPV983086 JZR983086 KJN983086 KTJ983086 LDF983086 LNB983086 LWX983086 MGT983086 MQP983086 NAL983086 NKH983086 NUD983086 ODZ983086 ONV983086 OXR983086 PHN983086 PRJ983086 QBF983086 QLB983086 QUX983086 RET983086 ROP983086 RYL983086 SIH983086 SSD983086 TBZ983086 TLV983086 TVR983086 UFN983086 UPJ983086 UZF983086 VJB983086 VSX983086 WCT983086 WMP983086 WWL983086 AF48 KB48 TX48 ADT48 ANP48 AXL48 BHH48 BRD48 CAZ48 CKV48 CUR48 DEN48 DOJ48 DYF48 EIB48 ERX48 FBT48 FLP48 FVL48 GFH48 GPD48 GYZ48 HIV48 HSR48 ICN48 IMJ48 IWF48 JGB48 JPX48 JZT48 KJP48 KTL48 LDH48 LND48 LWZ48 MGV48 MQR48 NAN48 NKJ48 NUF48 OEB48 ONX48 OXT48 PHP48 PRL48 QBH48 QLD48 QUZ48 REV48 ROR48 RYN48 SIJ48 SSF48 TCB48 TLX48 TVT48 UFP48 UPL48 UZH48 VJD48 VSZ48 WCV48 WMR48 WWN48 AF65582 KB65582 TX65582 ADT65582 ANP65582 AXL65582 BHH65582 BRD65582 CAZ65582 CKV65582 CUR65582 DEN65582 DOJ65582 DYF65582 EIB65582 ERX65582 FBT65582 FLP65582 FVL65582 GFH65582 GPD65582 GYZ65582 HIV65582 HSR65582 ICN65582 IMJ65582 IWF65582 JGB65582 JPX65582 JZT65582 KJP65582 KTL65582 LDH65582 LND65582 LWZ65582 MGV65582 MQR65582 NAN65582 NKJ65582 NUF65582 OEB65582 ONX65582 OXT65582 PHP65582 PRL65582 QBH65582 QLD65582 QUZ65582 REV65582 ROR65582 RYN65582 SIJ65582 SSF65582 TCB65582 TLX65582 TVT65582 UFP65582 UPL65582 UZH65582 VJD65582 VSZ65582 WCV65582 WMR65582 WWN65582 AF131118 KB131118 TX131118 ADT131118 ANP131118 AXL131118 BHH131118 BRD131118 CAZ131118 CKV131118 CUR131118 DEN131118 DOJ131118 DYF131118 EIB131118 ERX131118 FBT131118 FLP131118 FVL131118 GFH131118 GPD131118 GYZ131118 HIV131118 HSR131118 ICN131118 IMJ131118 IWF131118 JGB131118 JPX131118 JZT131118 KJP131118 KTL131118 LDH131118 LND131118 LWZ131118 MGV131118 MQR131118 NAN131118 NKJ131118 NUF131118 OEB131118 ONX131118 OXT131118 PHP131118 PRL131118 QBH131118 QLD131118 QUZ131118 REV131118 ROR131118 RYN131118 SIJ131118 SSF131118 TCB131118 TLX131118 TVT131118 UFP131118 UPL131118 UZH131118 VJD131118 VSZ131118 WCV131118 WMR131118 WWN131118 AF196654 KB196654 TX196654 ADT196654 ANP196654 AXL196654 BHH196654 BRD196654 CAZ196654 CKV196654 CUR196654 DEN196654 DOJ196654 DYF196654 EIB196654 ERX196654 FBT196654 FLP196654 FVL196654 GFH196654 GPD196654 GYZ196654 HIV196654 HSR196654 ICN196654 IMJ196654 IWF196654 JGB196654 JPX196654 JZT196654 KJP196654 KTL196654 LDH196654 LND196654 LWZ196654 MGV196654 MQR196654 NAN196654 NKJ196654 NUF196654 OEB196654 ONX196654 OXT196654 PHP196654 PRL196654 QBH196654 QLD196654 QUZ196654 REV196654 ROR196654 RYN196654 SIJ196654 SSF196654 TCB196654 TLX196654 TVT196654 UFP196654 UPL196654 UZH196654 VJD196654 VSZ196654 WCV196654 WMR196654 WWN196654 AF262190 KB262190 TX262190 ADT262190 ANP262190 AXL262190 BHH262190 BRD262190 CAZ262190 CKV262190 CUR262190 DEN262190 DOJ262190 DYF262190 EIB262190 ERX262190 FBT262190 FLP262190 FVL262190 GFH262190 GPD262190 GYZ262190 HIV262190 HSR262190 ICN262190 IMJ262190 IWF262190 JGB262190 JPX262190 JZT262190 KJP262190 KTL262190 LDH262190 LND262190 LWZ262190 MGV262190 MQR262190 NAN262190 NKJ262190 NUF262190 OEB262190 ONX262190 OXT262190 PHP262190 PRL262190 QBH262190 QLD262190 QUZ262190 REV262190 ROR262190 RYN262190 SIJ262190 SSF262190 TCB262190 TLX262190 TVT262190 UFP262190 UPL262190 UZH262190 VJD262190 VSZ262190 WCV262190 WMR262190 WWN262190 AF327726 KB327726 TX327726 ADT327726 ANP327726 AXL327726 BHH327726 BRD327726 CAZ327726 CKV327726 CUR327726 DEN327726 DOJ327726 DYF327726 EIB327726 ERX327726 FBT327726 FLP327726 FVL327726 GFH327726 GPD327726 GYZ327726 HIV327726 HSR327726 ICN327726 IMJ327726 IWF327726 JGB327726 JPX327726 JZT327726 KJP327726 KTL327726 LDH327726 LND327726 LWZ327726 MGV327726 MQR327726 NAN327726 NKJ327726 NUF327726 OEB327726 ONX327726 OXT327726 PHP327726 PRL327726 QBH327726 QLD327726 QUZ327726 REV327726 ROR327726 RYN327726 SIJ327726 SSF327726 TCB327726 TLX327726 TVT327726 UFP327726 UPL327726 UZH327726 VJD327726 VSZ327726 WCV327726 WMR327726 WWN327726 AF393262 KB393262 TX393262 ADT393262 ANP393262 AXL393262 BHH393262 BRD393262 CAZ393262 CKV393262 CUR393262 DEN393262 DOJ393262 DYF393262 EIB393262 ERX393262 FBT393262 FLP393262 FVL393262 GFH393262 GPD393262 GYZ393262 HIV393262 HSR393262 ICN393262 IMJ393262 IWF393262 JGB393262 JPX393262 JZT393262 KJP393262 KTL393262 LDH393262 LND393262 LWZ393262 MGV393262 MQR393262 NAN393262 NKJ393262 NUF393262 OEB393262 ONX393262 OXT393262 PHP393262 PRL393262 QBH393262 QLD393262 QUZ393262 REV393262 ROR393262 RYN393262 SIJ393262 SSF393262 TCB393262 TLX393262 TVT393262 UFP393262 UPL393262 UZH393262 VJD393262 VSZ393262 WCV393262 WMR393262 WWN393262 AF458798 KB458798 TX458798 ADT458798 ANP458798 AXL458798 BHH458798 BRD458798 CAZ458798 CKV458798 CUR458798 DEN458798 DOJ458798 DYF458798 EIB458798 ERX458798 FBT458798 FLP458798 FVL458798 GFH458798 GPD458798 GYZ458798 HIV458798 HSR458798 ICN458798 IMJ458798 IWF458798 JGB458798 JPX458798 JZT458798 KJP458798 KTL458798 LDH458798 LND458798 LWZ458798 MGV458798 MQR458798 NAN458798 NKJ458798 NUF458798 OEB458798 ONX458798 OXT458798 PHP458798 PRL458798 QBH458798 QLD458798 QUZ458798 REV458798 ROR458798 RYN458798 SIJ458798 SSF458798 TCB458798 TLX458798 TVT458798 UFP458798 UPL458798 UZH458798 VJD458798 VSZ458798 WCV458798 WMR458798 WWN458798 AF524334 KB524334 TX524334 ADT524334 ANP524334 AXL524334 BHH524334 BRD524334 CAZ524334 CKV524334 CUR524334 DEN524334 DOJ524334 DYF524334 EIB524334 ERX524334 FBT524334 FLP524334 FVL524334 GFH524334 GPD524334 GYZ524334 HIV524334 HSR524334 ICN524334 IMJ524334 IWF524334 JGB524334 JPX524334 JZT524334 KJP524334 KTL524334 LDH524334 LND524334 LWZ524334 MGV524334 MQR524334 NAN524334 NKJ524334 NUF524334 OEB524334 ONX524334 OXT524334 PHP524334 PRL524334 QBH524334 QLD524334 QUZ524334 REV524334 ROR524334 RYN524334 SIJ524334 SSF524334 TCB524334 TLX524334 TVT524334 UFP524334 UPL524334 UZH524334 VJD524334 VSZ524334 WCV524334 WMR524334 WWN524334 AF589870 KB589870 TX589870 ADT589870 ANP589870 AXL589870 BHH589870 BRD589870 CAZ589870 CKV589870 CUR589870 DEN589870 DOJ589870 DYF589870 EIB589870 ERX589870 FBT589870 FLP589870 FVL589870 GFH589870 GPD589870 GYZ589870 HIV589870 HSR589870 ICN589870 IMJ589870 IWF589870 JGB589870 JPX589870 JZT589870 KJP589870 KTL589870 LDH589870 LND589870 LWZ589870 MGV589870 MQR589870 NAN589870 NKJ589870 NUF589870 OEB589870 ONX589870 OXT589870 PHP589870 PRL589870 QBH589870 QLD589870 QUZ589870 REV589870 ROR589870 RYN589870 SIJ589870 SSF589870 TCB589870 TLX589870 TVT589870 UFP589870 UPL589870 UZH589870 VJD589870 VSZ589870 WCV589870 WMR589870 WWN589870 AF655406 KB655406 TX655406 ADT655406 ANP655406 AXL655406 BHH655406 BRD655406 CAZ655406 CKV655406 CUR655406 DEN655406 DOJ655406 DYF655406 EIB655406 ERX655406 FBT655406 FLP655406 FVL655406 GFH655406 GPD655406 GYZ655406 HIV655406 HSR655406 ICN655406 IMJ655406 IWF655406 JGB655406 JPX655406 JZT655406 KJP655406 KTL655406 LDH655406 LND655406 LWZ655406 MGV655406 MQR655406 NAN655406 NKJ655406 NUF655406 OEB655406 ONX655406 OXT655406 PHP655406 PRL655406 QBH655406 QLD655406 QUZ655406 REV655406 ROR655406 RYN655406 SIJ655406 SSF655406 TCB655406 TLX655406 TVT655406 UFP655406 UPL655406 UZH655406 VJD655406 VSZ655406 WCV655406 WMR655406 WWN655406 AF720942 KB720942 TX720942 ADT720942 ANP720942 AXL720942 BHH720942 BRD720942 CAZ720942 CKV720942 CUR720942 DEN720942 DOJ720942 DYF720942 EIB720942 ERX720942 FBT720942 FLP720942 FVL720942 GFH720942 GPD720942 GYZ720942 HIV720942 HSR720942 ICN720942 IMJ720942 IWF720942 JGB720942 JPX720942 JZT720942 KJP720942 KTL720942 LDH720942 LND720942 LWZ720942 MGV720942 MQR720942 NAN720942 NKJ720942 NUF720942 OEB720942 ONX720942 OXT720942 PHP720942 PRL720942 QBH720942 QLD720942 QUZ720942 REV720942 ROR720942 RYN720942 SIJ720942 SSF720942 TCB720942 TLX720942 TVT720942 UFP720942 UPL720942 UZH720942 VJD720942 VSZ720942 WCV720942 WMR720942 WWN720942 AF786478 KB786478 TX786478 ADT786478 ANP786478 AXL786478 BHH786478 BRD786478 CAZ786478 CKV786478 CUR786478 DEN786478 DOJ786478 DYF786478 EIB786478 ERX786478 FBT786478 FLP786478 FVL786478 GFH786478 GPD786478 GYZ786478 HIV786478 HSR786478 ICN786478 IMJ786478 IWF786478 JGB786478 JPX786478 JZT786478 KJP786478 KTL786478 LDH786478 LND786478 LWZ786478 MGV786478 MQR786478 NAN786478 NKJ786478 NUF786478 OEB786478 ONX786478 OXT786478 PHP786478 PRL786478 QBH786478 QLD786478 QUZ786478 REV786478 ROR786478 RYN786478 SIJ786478 SSF786478 TCB786478 TLX786478 TVT786478 UFP786478 UPL786478 UZH786478 VJD786478 VSZ786478 WCV786478 WMR786478 WWN786478 AF852014 KB852014 TX852014 ADT852014 ANP852014 AXL852014 BHH852014 BRD852014 CAZ852014 CKV852014 CUR852014 DEN852014 DOJ852014 DYF852014 EIB852014 ERX852014 FBT852014 FLP852014 FVL852014 GFH852014 GPD852014 GYZ852014 HIV852014 HSR852014 ICN852014 IMJ852014 IWF852014 JGB852014 JPX852014 JZT852014 KJP852014 KTL852014 LDH852014 LND852014 LWZ852014 MGV852014 MQR852014 NAN852014 NKJ852014 NUF852014 OEB852014 ONX852014 OXT852014 PHP852014 PRL852014 QBH852014 QLD852014 QUZ852014 REV852014 ROR852014 RYN852014 SIJ852014 SSF852014 TCB852014 TLX852014 TVT852014 UFP852014 UPL852014 UZH852014 VJD852014 VSZ852014 WCV852014 WMR852014 WWN852014 AF917550 KB917550 TX917550 ADT917550 ANP917550 AXL917550 BHH917550 BRD917550 CAZ917550 CKV917550 CUR917550 DEN917550 DOJ917550 DYF917550 EIB917550 ERX917550 FBT917550 FLP917550 FVL917550 GFH917550 GPD917550 GYZ917550 HIV917550 HSR917550 ICN917550 IMJ917550 IWF917550 JGB917550 JPX917550 JZT917550 KJP917550 KTL917550 LDH917550 LND917550 LWZ917550 MGV917550 MQR917550 NAN917550 NKJ917550 NUF917550 OEB917550 ONX917550 OXT917550 PHP917550 PRL917550 QBH917550 QLD917550 QUZ917550 REV917550 ROR917550 RYN917550 SIJ917550 SSF917550 TCB917550 TLX917550 TVT917550 UFP917550 UPL917550 UZH917550 VJD917550 VSZ917550 WCV917550 WMR917550 WWN917550 AF983086 KB983086 TX983086 ADT983086 ANP983086 AXL983086 BHH983086 BRD983086 CAZ983086 CKV983086 CUR983086 DEN983086 DOJ983086 DYF983086 EIB983086 ERX983086 FBT983086 FLP983086 FVL983086 GFH983086 GPD983086 GYZ983086 HIV983086 HSR983086 ICN983086 IMJ983086 IWF983086 JGB983086 JPX983086 JZT983086 KJP983086 KTL983086 LDH983086 LND983086 LWZ983086 MGV983086 MQR983086 NAN983086 NKJ983086 NUF983086 OEB983086 ONX983086 OXT983086 PHP983086 PRL983086 QBH983086 QLD983086 QUZ983086 REV983086 ROR983086 RYN983086 SIJ983086 SSF983086 TCB983086 TLX983086 TVT983086 UFP983086 UPL983086 UZH983086 VJD983086 VSZ983086 WCV983086 WMR983086 WWN983086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pageSetUpPr fitToPage="1"/>
  </sheetPr>
  <dimension ref="A1:AA40"/>
  <sheetViews>
    <sheetView view="pageBreakPreview" zoomScaleNormal="100" zoomScaleSheetLayoutView="100" workbookViewId="0">
      <selection activeCell="Q2" sqref="Q2"/>
    </sheetView>
  </sheetViews>
  <sheetFormatPr defaultColWidth="3.125" defaultRowHeight="13.5" x14ac:dyDescent="0.15"/>
  <cols>
    <col min="1" max="1" width="3.125" style="149"/>
    <col min="2" max="2" width="2.75" style="148" customWidth="1"/>
    <col min="3" max="7" width="3.125" style="149"/>
    <col min="8" max="8" width="2.25" style="149" customWidth="1"/>
    <col min="9" max="257" width="3.125" style="149"/>
    <col min="258" max="258" width="2.75" style="149" customWidth="1"/>
    <col min="259" max="263" width="3.125" style="149"/>
    <col min="264" max="264" width="2.25" style="149" customWidth="1"/>
    <col min="265" max="513" width="3.125" style="149"/>
    <col min="514" max="514" width="2.75" style="149" customWidth="1"/>
    <col min="515" max="519" width="3.125" style="149"/>
    <col min="520" max="520" width="2.25" style="149" customWidth="1"/>
    <col min="521" max="769" width="3.125" style="149"/>
    <col min="770" max="770" width="2.75" style="149" customWidth="1"/>
    <col min="771" max="775" width="3.125" style="149"/>
    <col min="776" max="776" width="2.25" style="149" customWidth="1"/>
    <col min="777" max="1025" width="3.125" style="149"/>
    <col min="1026" max="1026" width="2.75" style="149" customWidth="1"/>
    <col min="1027" max="1031" width="3.125" style="149"/>
    <col min="1032" max="1032" width="2.25" style="149" customWidth="1"/>
    <col min="1033" max="1281" width="3.125" style="149"/>
    <col min="1282" max="1282" width="2.75" style="149" customWidth="1"/>
    <col min="1283" max="1287" width="3.125" style="149"/>
    <col min="1288" max="1288" width="2.25" style="149" customWidth="1"/>
    <col min="1289" max="1537" width="3.125" style="149"/>
    <col min="1538" max="1538" width="2.75" style="149" customWidth="1"/>
    <col min="1539" max="1543" width="3.125" style="149"/>
    <col min="1544" max="1544" width="2.25" style="149" customWidth="1"/>
    <col min="1545" max="1793" width="3.125" style="149"/>
    <col min="1794" max="1794" width="2.75" style="149" customWidth="1"/>
    <col min="1795" max="1799" width="3.125" style="149"/>
    <col min="1800" max="1800" width="2.25" style="149" customWidth="1"/>
    <col min="1801" max="2049" width="3.125" style="149"/>
    <col min="2050" max="2050" width="2.75" style="149" customWidth="1"/>
    <col min="2051" max="2055" width="3.125" style="149"/>
    <col min="2056" max="2056" width="2.25" style="149" customWidth="1"/>
    <col min="2057" max="2305" width="3.125" style="149"/>
    <col min="2306" max="2306" width="2.75" style="149" customWidth="1"/>
    <col min="2307" max="2311" width="3.125" style="149"/>
    <col min="2312" max="2312" width="2.25" style="149" customWidth="1"/>
    <col min="2313" max="2561" width="3.125" style="149"/>
    <col min="2562" max="2562" width="2.75" style="149" customWidth="1"/>
    <col min="2563" max="2567" width="3.125" style="149"/>
    <col min="2568" max="2568" width="2.25" style="149" customWidth="1"/>
    <col min="2569" max="2817" width="3.125" style="149"/>
    <col min="2818" max="2818" width="2.75" style="149" customWidth="1"/>
    <col min="2819" max="2823" width="3.125" style="149"/>
    <col min="2824" max="2824" width="2.25" style="149" customWidth="1"/>
    <col min="2825" max="3073" width="3.125" style="149"/>
    <col min="3074" max="3074" width="2.75" style="149" customWidth="1"/>
    <col min="3075" max="3079" width="3.125" style="149"/>
    <col min="3080" max="3080" width="2.25" style="149" customWidth="1"/>
    <col min="3081" max="3329" width="3.125" style="149"/>
    <col min="3330" max="3330" width="2.75" style="149" customWidth="1"/>
    <col min="3331" max="3335" width="3.125" style="149"/>
    <col min="3336" max="3336" width="2.25" style="149" customWidth="1"/>
    <col min="3337" max="3585" width="3.125" style="149"/>
    <col min="3586" max="3586" width="2.75" style="149" customWidth="1"/>
    <col min="3587" max="3591" width="3.125" style="149"/>
    <col min="3592" max="3592" width="2.25" style="149" customWidth="1"/>
    <col min="3593" max="3841" width="3.125" style="149"/>
    <col min="3842" max="3842" width="2.75" style="149" customWidth="1"/>
    <col min="3843" max="3847" width="3.125" style="149"/>
    <col min="3848" max="3848" width="2.25" style="149" customWidth="1"/>
    <col min="3849" max="4097" width="3.125" style="149"/>
    <col min="4098" max="4098" width="2.75" style="149" customWidth="1"/>
    <col min="4099" max="4103" width="3.125" style="149"/>
    <col min="4104" max="4104" width="2.25" style="149" customWidth="1"/>
    <col min="4105" max="4353" width="3.125" style="149"/>
    <col min="4354" max="4354" width="2.75" style="149" customWidth="1"/>
    <col min="4355" max="4359" width="3.125" style="149"/>
    <col min="4360" max="4360" width="2.25" style="149" customWidth="1"/>
    <col min="4361" max="4609" width="3.125" style="149"/>
    <col min="4610" max="4610" width="2.75" style="149" customWidth="1"/>
    <col min="4611" max="4615" width="3.125" style="149"/>
    <col min="4616" max="4616" width="2.25" style="149" customWidth="1"/>
    <col min="4617" max="4865" width="3.125" style="149"/>
    <col min="4866" max="4866" width="2.75" style="149" customWidth="1"/>
    <col min="4867" max="4871" width="3.125" style="149"/>
    <col min="4872" max="4872" width="2.25" style="149" customWidth="1"/>
    <col min="4873" max="5121" width="3.125" style="149"/>
    <col min="5122" max="5122" width="2.75" style="149" customWidth="1"/>
    <col min="5123" max="5127" width="3.125" style="149"/>
    <col min="5128" max="5128" width="2.25" style="149" customWidth="1"/>
    <col min="5129" max="5377" width="3.125" style="149"/>
    <col min="5378" max="5378" width="2.75" style="149" customWidth="1"/>
    <col min="5379" max="5383" width="3.125" style="149"/>
    <col min="5384" max="5384" width="2.25" style="149" customWidth="1"/>
    <col min="5385" max="5633" width="3.125" style="149"/>
    <col min="5634" max="5634" width="2.75" style="149" customWidth="1"/>
    <col min="5635" max="5639" width="3.125" style="149"/>
    <col min="5640" max="5640" width="2.25" style="149" customWidth="1"/>
    <col min="5641" max="5889" width="3.125" style="149"/>
    <col min="5890" max="5890" width="2.75" style="149" customWidth="1"/>
    <col min="5891" max="5895" width="3.125" style="149"/>
    <col min="5896" max="5896" width="2.25" style="149" customWidth="1"/>
    <col min="5897" max="6145" width="3.125" style="149"/>
    <col min="6146" max="6146" width="2.75" style="149" customWidth="1"/>
    <col min="6147" max="6151" width="3.125" style="149"/>
    <col min="6152" max="6152" width="2.25" style="149" customWidth="1"/>
    <col min="6153" max="6401" width="3.125" style="149"/>
    <col min="6402" max="6402" width="2.75" style="149" customWidth="1"/>
    <col min="6403" max="6407" width="3.125" style="149"/>
    <col min="6408" max="6408" width="2.25" style="149" customWidth="1"/>
    <col min="6409" max="6657" width="3.125" style="149"/>
    <col min="6658" max="6658" width="2.75" style="149" customWidth="1"/>
    <col min="6659" max="6663" width="3.125" style="149"/>
    <col min="6664" max="6664" width="2.25" style="149" customWidth="1"/>
    <col min="6665" max="6913" width="3.125" style="149"/>
    <col min="6914" max="6914" width="2.75" style="149" customWidth="1"/>
    <col min="6915" max="6919" width="3.125" style="149"/>
    <col min="6920" max="6920" width="2.25" style="149" customWidth="1"/>
    <col min="6921" max="7169" width="3.125" style="149"/>
    <col min="7170" max="7170" width="2.75" style="149" customWidth="1"/>
    <col min="7171" max="7175" width="3.125" style="149"/>
    <col min="7176" max="7176" width="2.25" style="149" customWidth="1"/>
    <col min="7177" max="7425" width="3.125" style="149"/>
    <col min="7426" max="7426" width="2.75" style="149" customWidth="1"/>
    <col min="7427" max="7431" width="3.125" style="149"/>
    <col min="7432" max="7432" width="2.25" style="149" customWidth="1"/>
    <col min="7433" max="7681" width="3.125" style="149"/>
    <col min="7682" max="7682" width="2.75" style="149" customWidth="1"/>
    <col min="7683" max="7687" width="3.125" style="149"/>
    <col min="7688" max="7688" width="2.25" style="149" customWidth="1"/>
    <col min="7689" max="7937" width="3.125" style="149"/>
    <col min="7938" max="7938" width="2.75" style="149" customWidth="1"/>
    <col min="7939" max="7943" width="3.125" style="149"/>
    <col min="7944" max="7944" width="2.25" style="149" customWidth="1"/>
    <col min="7945" max="8193" width="3.125" style="149"/>
    <col min="8194" max="8194" width="2.75" style="149" customWidth="1"/>
    <col min="8195" max="8199" width="3.125" style="149"/>
    <col min="8200" max="8200" width="2.25" style="149" customWidth="1"/>
    <col min="8201" max="8449" width="3.125" style="149"/>
    <col min="8450" max="8450" width="2.75" style="149" customWidth="1"/>
    <col min="8451" max="8455" width="3.125" style="149"/>
    <col min="8456" max="8456" width="2.25" style="149" customWidth="1"/>
    <col min="8457" max="8705" width="3.125" style="149"/>
    <col min="8706" max="8706" width="2.75" style="149" customWidth="1"/>
    <col min="8707" max="8711" width="3.125" style="149"/>
    <col min="8712" max="8712" width="2.25" style="149" customWidth="1"/>
    <col min="8713" max="8961" width="3.125" style="149"/>
    <col min="8962" max="8962" width="2.75" style="149" customWidth="1"/>
    <col min="8963" max="8967" width="3.125" style="149"/>
    <col min="8968" max="8968" width="2.25" style="149" customWidth="1"/>
    <col min="8969" max="9217" width="3.125" style="149"/>
    <col min="9218" max="9218" width="2.75" style="149" customWidth="1"/>
    <col min="9219" max="9223" width="3.125" style="149"/>
    <col min="9224" max="9224" width="2.25" style="149" customWidth="1"/>
    <col min="9225" max="9473" width="3.125" style="149"/>
    <col min="9474" max="9474" width="2.75" style="149" customWidth="1"/>
    <col min="9475" max="9479" width="3.125" style="149"/>
    <col min="9480" max="9480" width="2.25" style="149" customWidth="1"/>
    <col min="9481" max="9729" width="3.125" style="149"/>
    <col min="9730" max="9730" width="2.75" style="149" customWidth="1"/>
    <col min="9731" max="9735" width="3.125" style="149"/>
    <col min="9736" max="9736" width="2.25" style="149" customWidth="1"/>
    <col min="9737" max="9985" width="3.125" style="149"/>
    <col min="9986" max="9986" width="2.75" style="149" customWidth="1"/>
    <col min="9987" max="9991" width="3.125" style="149"/>
    <col min="9992" max="9992" width="2.25" style="149" customWidth="1"/>
    <col min="9993" max="10241" width="3.125" style="149"/>
    <col min="10242" max="10242" width="2.75" style="149" customWidth="1"/>
    <col min="10243" max="10247" width="3.125" style="149"/>
    <col min="10248" max="10248" width="2.25" style="149" customWidth="1"/>
    <col min="10249" max="10497" width="3.125" style="149"/>
    <col min="10498" max="10498" width="2.75" style="149" customWidth="1"/>
    <col min="10499" max="10503" width="3.125" style="149"/>
    <col min="10504" max="10504" width="2.25" style="149" customWidth="1"/>
    <col min="10505" max="10753" width="3.125" style="149"/>
    <col min="10754" max="10754" width="2.75" style="149" customWidth="1"/>
    <col min="10755" max="10759" width="3.125" style="149"/>
    <col min="10760" max="10760" width="2.25" style="149" customWidth="1"/>
    <col min="10761" max="11009" width="3.125" style="149"/>
    <col min="11010" max="11010" width="2.75" style="149" customWidth="1"/>
    <col min="11011" max="11015" width="3.125" style="149"/>
    <col min="11016" max="11016" width="2.25" style="149" customWidth="1"/>
    <col min="11017" max="11265" width="3.125" style="149"/>
    <col min="11266" max="11266" width="2.75" style="149" customWidth="1"/>
    <col min="11267" max="11271" width="3.125" style="149"/>
    <col min="11272" max="11272" width="2.25" style="149" customWidth="1"/>
    <col min="11273" max="11521" width="3.125" style="149"/>
    <col min="11522" max="11522" width="2.75" style="149" customWidth="1"/>
    <col min="11523" max="11527" width="3.125" style="149"/>
    <col min="11528" max="11528" width="2.25" style="149" customWidth="1"/>
    <col min="11529" max="11777" width="3.125" style="149"/>
    <col min="11778" max="11778" width="2.75" style="149" customWidth="1"/>
    <col min="11779" max="11783" width="3.125" style="149"/>
    <col min="11784" max="11784" width="2.25" style="149" customWidth="1"/>
    <col min="11785" max="12033" width="3.125" style="149"/>
    <col min="12034" max="12034" width="2.75" style="149" customWidth="1"/>
    <col min="12035" max="12039" width="3.125" style="149"/>
    <col min="12040" max="12040" width="2.25" style="149" customWidth="1"/>
    <col min="12041" max="12289" width="3.125" style="149"/>
    <col min="12290" max="12290" width="2.75" style="149" customWidth="1"/>
    <col min="12291" max="12295" width="3.125" style="149"/>
    <col min="12296" max="12296" width="2.25" style="149" customWidth="1"/>
    <col min="12297" max="12545" width="3.125" style="149"/>
    <col min="12546" max="12546" width="2.75" style="149" customWidth="1"/>
    <col min="12547" max="12551" width="3.125" style="149"/>
    <col min="12552" max="12552" width="2.25" style="149" customWidth="1"/>
    <col min="12553" max="12801" width="3.125" style="149"/>
    <col min="12802" max="12802" width="2.75" style="149" customWidth="1"/>
    <col min="12803" max="12807" width="3.125" style="149"/>
    <col min="12808" max="12808" width="2.25" style="149" customWidth="1"/>
    <col min="12809" max="13057" width="3.125" style="149"/>
    <col min="13058" max="13058" width="2.75" style="149" customWidth="1"/>
    <col min="13059" max="13063" width="3.125" style="149"/>
    <col min="13064" max="13064" width="2.25" style="149" customWidth="1"/>
    <col min="13065" max="13313" width="3.125" style="149"/>
    <col min="13314" max="13314" width="2.75" style="149" customWidth="1"/>
    <col min="13315" max="13319" width="3.125" style="149"/>
    <col min="13320" max="13320" width="2.25" style="149" customWidth="1"/>
    <col min="13321" max="13569" width="3.125" style="149"/>
    <col min="13570" max="13570" width="2.75" style="149" customWidth="1"/>
    <col min="13571" max="13575" width="3.125" style="149"/>
    <col min="13576" max="13576" width="2.25" style="149" customWidth="1"/>
    <col min="13577" max="13825" width="3.125" style="149"/>
    <col min="13826" max="13826" width="2.75" style="149" customWidth="1"/>
    <col min="13827" max="13831" width="3.125" style="149"/>
    <col min="13832" max="13832" width="2.25" style="149" customWidth="1"/>
    <col min="13833" max="14081" width="3.125" style="149"/>
    <col min="14082" max="14082" width="2.75" style="149" customWidth="1"/>
    <col min="14083" max="14087" width="3.125" style="149"/>
    <col min="14088" max="14088" width="2.25" style="149" customWidth="1"/>
    <col min="14089" max="14337" width="3.125" style="149"/>
    <col min="14338" max="14338" width="2.75" style="149" customWidth="1"/>
    <col min="14339" max="14343" width="3.125" style="149"/>
    <col min="14344" max="14344" width="2.25" style="149" customWidth="1"/>
    <col min="14345" max="14593" width="3.125" style="149"/>
    <col min="14594" max="14594" width="2.75" style="149" customWidth="1"/>
    <col min="14595" max="14599" width="3.125" style="149"/>
    <col min="14600" max="14600" width="2.25" style="149" customWidth="1"/>
    <col min="14601" max="14849" width="3.125" style="149"/>
    <col min="14850" max="14850" width="2.75" style="149" customWidth="1"/>
    <col min="14851" max="14855" width="3.125" style="149"/>
    <col min="14856" max="14856" width="2.25" style="149" customWidth="1"/>
    <col min="14857" max="15105" width="3.125" style="149"/>
    <col min="15106" max="15106" width="2.75" style="149" customWidth="1"/>
    <col min="15107" max="15111" width="3.125" style="149"/>
    <col min="15112" max="15112" width="2.25" style="149" customWidth="1"/>
    <col min="15113" max="15361" width="3.125" style="149"/>
    <col min="15362" max="15362" width="2.75" style="149" customWidth="1"/>
    <col min="15363" max="15367" width="3.125" style="149"/>
    <col min="15368" max="15368" width="2.25" style="149" customWidth="1"/>
    <col min="15369" max="15617" width="3.125" style="149"/>
    <col min="15618" max="15618" width="2.75" style="149" customWidth="1"/>
    <col min="15619" max="15623" width="3.125" style="149"/>
    <col min="15624" max="15624" width="2.25" style="149" customWidth="1"/>
    <col min="15625" max="15873" width="3.125" style="149"/>
    <col min="15874" max="15874" width="2.75" style="149" customWidth="1"/>
    <col min="15875" max="15879" width="3.125" style="149"/>
    <col min="15880" max="15880" width="2.25" style="149" customWidth="1"/>
    <col min="15881" max="16129" width="3.125" style="149"/>
    <col min="16130" max="16130" width="2.75" style="149" customWidth="1"/>
    <col min="16131" max="16135" width="3.125" style="149"/>
    <col min="16136" max="16136" width="2.25" style="149" customWidth="1"/>
    <col min="16137" max="16384" width="3.125" style="149"/>
  </cols>
  <sheetData>
    <row r="1" spans="2:26" s="96" customFormat="1" x14ac:dyDescent="0.4"/>
    <row r="2" spans="2:26" s="96" customFormat="1" x14ac:dyDescent="0.4">
      <c r="B2" s="96" t="s">
        <v>938</v>
      </c>
    </row>
    <row r="3" spans="2:26" s="96" customFormat="1" x14ac:dyDescent="0.4"/>
    <row r="4" spans="2:26" s="96" customFormat="1" x14ac:dyDescent="0.4">
      <c r="B4" s="615" t="s">
        <v>1009</v>
      </c>
      <c r="C4" s="615"/>
      <c r="D4" s="615"/>
      <c r="E4" s="615"/>
      <c r="F4" s="615"/>
      <c r="G4" s="615"/>
      <c r="H4" s="615"/>
      <c r="I4" s="615"/>
      <c r="J4" s="615"/>
      <c r="K4" s="615"/>
      <c r="L4" s="615"/>
      <c r="M4" s="615"/>
      <c r="N4" s="615"/>
      <c r="O4" s="615"/>
      <c r="P4" s="615"/>
      <c r="Q4" s="615"/>
      <c r="R4" s="615"/>
      <c r="S4" s="615"/>
      <c r="T4" s="615"/>
      <c r="U4" s="615"/>
      <c r="V4" s="615"/>
      <c r="W4" s="615"/>
      <c r="X4" s="615"/>
      <c r="Y4" s="615"/>
      <c r="Z4" s="615"/>
    </row>
    <row r="5" spans="2:26" s="96" customFormat="1" x14ac:dyDescent="0.4"/>
    <row r="6" spans="2:26" s="96" customFormat="1" ht="39.75" customHeight="1" x14ac:dyDescent="0.4">
      <c r="B6" s="868" t="s">
        <v>1010</v>
      </c>
      <c r="C6" s="868"/>
      <c r="D6" s="868"/>
      <c r="E6" s="868"/>
      <c r="F6" s="868"/>
      <c r="G6" s="898"/>
      <c r="H6" s="899"/>
      <c r="I6" s="899"/>
      <c r="J6" s="899"/>
      <c r="K6" s="899"/>
      <c r="L6" s="899"/>
      <c r="M6" s="899"/>
      <c r="N6" s="899"/>
      <c r="O6" s="899"/>
      <c r="P6" s="899"/>
      <c r="Q6" s="899"/>
      <c r="R6" s="899"/>
      <c r="S6" s="899"/>
      <c r="T6" s="899"/>
      <c r="U6" s="899"/>
      <c r="V6" s="899"/>
      <c r="W6" s="899"/>
      <c r="X6" s="899"/>
      <c r="Y6" s="899"/>
      <c r="Z6" s="900"/>
    </row>
    <row r="7" spans="2:26" ht="39.75" customHeight="1" x14ac:dyDescent="0.15">
      <c r="B7" s="619" t="s">
        <v>1011</v>
      </c>
      <c r="C7" s="620"/>
      <c r="D7" s="620"/>
      <c r="E7" s="620"/>
      <c r="F7" s="621"/>
      <c r="G7" s="446" t="s">
        <v>178</v>
      </c>
      <c r="H7" s="365" t="s">
        <v>780</v>
      </c>
      <c r="I7" s="365"/>
      <c r="J7" s="365"/>
      <c r="K7" s="365"/>
      <c r="L7" s="447" t="s">
        <v>178</v>
      </c>
      <c r="M7" s="365" t="s">
        <v>781</v>
      </c>
      <c r="N7" s="365"/>
      <c r="O7" s="365"/>
      <c r="P7" s="365"/>
      <c r="Q7" s="447" t="s">
        <v>178</v>
      </c>
      <c r="R7" s="365" t="s">
        <v>782</v>
      </c>
      <c r="S7" s="365"/>
      <c r="T7" s="365"/>
      <c r="U7" s="365"/>
      <c r="V7" s="365"/>
      <c r="W7" s="365"/>
      <c r="X7" s="365"/>
      <c r="Y7" s="365"/>
      <c r="Z7" s="409"/>
    </row>
    <row r="8" spans="2:26" ht="20.100000000000001" customHeight="1" x14ac:dyDescent="0.15">
      <c r="B8" s="800" t="s">
        <v>1012</v>
      </c>
      <c r="C8" s="801"/>
      <c r="D8" s="801"/>
      <c r="E8" s="801"/>
      <c r="F8" s="802"/>
      <c r="G8" s="443" t="s">
        <v>178</v>
      </c>
      <c r="H8" s="445" t="s">
        <v>939</v>
      </c>
      <c r="I8" s="444"/>
      <c r="J8" s="444"/>
      <c r="K8" s="444"/>
      <c r="L8" s="444"/>
      <c r="M8" s="444"/>
      <c r="N8" s="444"/>
      <c r="O8" s="444"/>
      <c r="P8" s="444"/>
      <c r="Q8" s="444"/>
      <c r="R8" s="86"/>
      <c r="S8" s="86"/>
      <c r="T8" s="112"/>
      <c r="U8" s="112"/>
      <c r="V8" s="112"/>
      <c r="W8" s="112"/>
      <c r="X8" s="112"/>
      <c r="Y8" s="112"/>
      <c r="Z8" s="145"/>
    </row>
    <row r="9" spans="2:26" ht="20.100000000000001" customHeight="1" x14ac:dyDescent="0.15">
      <c r="B9" s="809"/>
      <c r="C9" s="810"/>
      <c r="D9" s="810"/>
      <c r="E9" s="810"/>
      <c r="F9" s="811"/>
      <c r="G9" s="379" t="s">
        <v>178</v>
      </c>
      <c r="H9" s="377" t="s">
        <v>940</v>
      </c>
      <c r="I9" s="387"/>
      <c r="J9" s="387"/>
      <c r="K9" s="387"/>
      <c r="L9" s="387"/>
      <c r="M9" s="387"/>
      <c r="N9" s="387"/>
      <c r="O9" s="387"/>
      <c r="P9" s="387"/>
      <c r="Q9" s="387"/>
      <c r="R9" s="387"/>
      <c r="S9" s="387"/>
      <c r="T9" s="387"/>
      <c r="U9" s="387"/>
      <c r="V9" s="387"/>
      <c r="W9" s="387"/>
      <c r="X9" s="387"/>
      <c r="Y9" s="387"/>
      <c r="Z9" s="143"/>
    </row>
    <row r="10" spans="2:26" ht="20.100000000000001" customHeight="1" x14ac:dyDescent="0.15">
      <c r="B10" s="800" t="s">
        <v>941</v>
      </c>
      <c r="C10" s="801"/>
      <c r="D10" s="801"/>
      <c r="E10" s="801"/>
      <c r="F10" s="802"/>
      <c r="G10" s="451" t="s">
        <v>178</v>
      </c>
      <c r="H10" s="369" t="s">
        <v>942</v>
      </c>
      <c r="I10" s="112"/>
      <c r="J10" s="112"/>
      <c r="K10" s="112"/>
      <c r="L10" s="112"/>
      <c r="M10" s="112"/>
      <c r="N10" s="112"/>
      <c r="O10" s="112"/>
      <c r="P10" s="112"/>
      <c r="Q10" s="112"/>
      <c r="R10" s="112"/>
      <c r="S10" s="112"/>
      <c r="T10" s="112"/>
      <c r="U10" s="112"/>
      <c r="V10" s="112"/>
      <c r="W10" s="112"/>
      <c r="X10" s="112"/>
      <c r="Y10" s="112"/>
      <c r="Z10" s="145"/>
    </row>
    <row r="11" spans="2:26" ht="20.100000000000001" customHeight="1" x14ac:dyDescent="0.15">
      <c r="B11" s="809"/>
      <c r="C11" s="810"/>
      <c r="D11" s="810"/>
      <c r="E11" s="810"/>
      <c r="F11" s="811"/>
      <c r="G11" s="443" t="s">
        <v>178</v>
      </c>
      <c r="H11" s="96" t="s">
        <v>943</v>
      </c>
      <c r="I11" s="86"/>
      <c r="J11" s="86"/>
      <c r="K11" s="86"/>
      <c r="L11" s="86"/>
      <c r="M11" s="86"/>
      <c r="N11" s="86"/>
      <c r="O11" s="86"/>
      <c r="P11" s="86"/>
      <c r="Q11" s="86"/>
      <c r="R11" s="86"/>
      <c r="S11" s="86"/>
      <c r="T11" s="86"/>
      <c r="U11" s="86"/>
      <c r="V11" s="86"/>
      <c r="W11" s="86"/>
      <c r="X11" s="86"/>
      <c r="Y11" s="86"/>
      <c r="Z11" s="143"/>
    </row>
    <row r="12" spans="2:26" s="96" customFormat="1" ht="27" customHeight="1" x14ac:dyDescent="0.4">
      <c r="B12" s="100" t="s">
        <v>944</v>
      </c>
      <c r="C12" s="369"/>
      <c r="D12" s="369"/>
      <c r="E12" s="369"/>
      <c r="F12" s="369"/>
      <c r="G12" s="369"/>
      <c r="H12" s="369"/>
      <c r="I12" s="369"/>
      <c r="J12" s="369"/>
      <c r="K12" s="369"/>
      <c r="L12" s="369"/>
      <c r="M12" s="369"/>
      <c r="N12" s="369"/>
      <c r="O12" s="369"/>
      <c r="P12" s="369"/>
      <c r="Q12" s="369"/>
      <c r="R12" s="369"/>
      <c r="S12" s="369"/>
      <c r="T12" s="369"/>
      <c r="U12" s="369"/>
      <c r="V12" s="369"/>
      <c r="W12" s="369"/>
      <c r="X12" s="369"/>
      <c r="Y12" s="369"/>
      <c r="Z12" s="372"/>
    </row>
    <row r="13" spans="2:26" s="96" customFormat="1" x14ac:dyDescent="0.4">
      <c r="B13" s="117"/>
      <c r="Z13" s="372"/>
    </row>
    <row r="14" spans="2:26" s="96" customFormat="1" x14ac:dyDescent="0.4">
      <c r="B14" s="117"/>
      <c r="C14" s="480" t="s">
        <v>894</v>
      </c>
      <c r="Z14" s="372"/>
    </row>
    <row r="15" spans="2:26" s="96" customFormat="1" ht="26.25" customHeight="1" x14ac:dyDescent="0.4">
      <c r="B15" s="117"/>
      <c r="C15" s="373" t="s">
        <v>945</v>
      </c>
      <c r="D15" s="367"/>
      <c r="E15" s="367"/>
      <c r="F15" s="367"/>
      <c r="G15" s="368"/>
      <c r="H15" s="373" t="s">
        <v>946</v>
      </c>
      <c r="I15" s="367"/>
      <c r="J15" s="367"/>
      <c r="K15" s="649"/>
      <c r="L15" s="649"/>
      <c r="M15" s="97" t="s">
        <v>947</v>
      </c>
      <c r="Z15" s="372"/>
    </row>
    <row r="16" spans="2:26" s="96" customFormat="1" ht="26.25" customHeight="1" x14ac:dyDescent="0.4">
      <c r="B16" s="117"/>
      <c r="C16" s="373" t="s">
        <v>948</v>
      </c>
      <c r="D16" s="367"/>
      <c r="E16" s="367"/>
      <c r="F16" s="367"/>
      <c r="G16" s="368"/>
      <c r="H16" s="373" t="s">
        <v>946</v>
      </c>
      <c r="I16" s="367"/>
      <c r="J16" s="367"/>
      <c r="K16" s="649"/>
      <c r="L16" s="649"/>
      <c r="M16" s="97" t="s">
        <v>947</v>
      </c>
      <c r="Z16" s="372"/>
    </row>
    <row r="17" spans="2:26" s="96" customFormat="1" ht="26.25" customHeight="1" x14ac:dyDescent="0.4">
      <c r="B17" s="117"/>
      <c r="C17" s="373" t="s">
        <v>949</v>
      </c>
      <c r="D17" s="367"/>
      <c r="E17" s="367"/>
      <c r="F17" s="367"/>
      <c r="G17" s="368"/>
      <c r="H17" s="373" t="s">
        <v>946</v>
      </c>
      <c r="I17" s="367"/>
      <c r="J17" s="367"/>
      <c r="K17" s="649"/>
      <c r="L17" s="649"/>
      <c r="M17" s="97" t="s">
        <v>947</v>
      </c>
      <c r="Z17" s="372"/>
    </row>
    <row r="18" spans="2:26" s="96" customFormat="1" ht="7.5" customHeight="1" x14ac:dyDescent="0.4">
      <c r="B18" s="117"/>
      <c r="K18" s="85"/>
      <c r="L18" s="85"/>
      <c r="M18" s="85"/>
      <c r="Z18" s="372"/>
    </row>
    <row r="19" spans="2:26" s="96" customFormat="1" ht="5.25" customHeight="1" x14ac:dyDescent="0.4">
      <c r="B19" s="117"/>
      <c r="L19" s="85"/>
      <c r="Q19" s="85"/>
      <c r="U19" s="100"/>
      <c r="V19" s="370"/>
      <c r="W19" s="369"/>
      <c r="X19" s="369"/>
      <c r="Y19" s="371"/>
      <c r="Z19" s="372"/>
    </row>
    <row r="20" spans="2:26" s="96" customFormat="1" x14ac:dyDescent="0.4">
      <c r="B20" s="117"/>
      <c r="L20" s="85"/>
      <c r="Q20" s="85"/>
      <c r="U20" s="117"/>
      <c r="V20" s="390" t="s">
        <v>715</v>
      </c>
      <c r="W20" s="390" t="s">
        <v>716</v>
      </c>
      <c r="X20" s="390" t="s">
        <v>717</v>
      </c>
      <c r="Y20" s="372"/>
      <c r="Z20" s="372"/>
    </row>
    <row r="21" spans="2:26" s="96" customFormat="1" ht="6" customHeight="1" x14ac:dyDescent="0.4">
      <c r="B21" s="117"/>
      <c r="L21" s="85"/>
      <c r="Q21" s="85"/>
      <c r="U21" s="117"/>
      <c r="V21" s="390"/>
      <c r="W21" s="390"/>
      <c r="X21" s="390"/>
      <c r="Y21" s="372"/>
      <c r="Z21" s="372"/>
    </row>
    <row r="22" spans="2:26" s="96" customFormat="1" ht="31.5" customHeight="1" x14ac:dyDescent="0.4">
      <c r="B22" s="117"/>
      <c r="C22" s="629" t="s">
        <v>950</v>
      </c>
      <c r="D22" s="630"/>
      <c r="E22" s="630"/>
      <c r="F22" s="630"/>
      <c r="G22" s="630"/>
      <c r="H22" s="630"/>
      <c r="I22" s="630"/>
      <c r="J22" s="630"/>
      <c r="K22" s="630"/>
      <c r="L22" s="630"/>
      <c r="M22" s="630"/>
      <c r="N22" s="630"/>
      <c r="O22" s="630"/>
      <c r="P22" s="630"/>
      <c r="Q22" s="630"/>
      <c r="R22" s="630"/>
      <c r="S22" s="630"/>
      <c r="T22" s="630"/>
      <c r="U22" s="138"/>
      <c r="V22" s="513" t="s">
        <v>178</v>
      </c>
      <c r="W22" s="380" t="s">
        <v>716</v>
      </c>
      <c r="X22" s="513" t="s">
        <v>178</v>
      </c>
      <c r="Y22" s="143"/>
      <c r="Z22" s="372"/>
    </row>
    <row r="23" spans="2:26" s="96" customFormat="1" ht="31.5" customHeight="1" x14ac:dyDescent="0.4">
      <c r="B23" s="117"/>
      <c r="C23" s="824" t="s">
        <v>951</v>
      </c>
      <c r="D23" s="831"/>
      <c r="E23" s="831"/>
      <c r="F23" s="831"/>
      <c r="G23" s="831"/>
      <c r="H23" s="831"/>
      <c r="I23" s="831"/>
      <c r="J23" s="831"/>
      <c r="K23" s="831"/>
      <c r="L23" s="831"/>
      <c r="M23" s="831"/>
      <c r="N23" s="831"/>
      <c r="O23" s="831"/>
      <c r="P23" s="831"/>
      <c r="Q23" s="831"/>
      <c r="R23" s="831"/>
      <c r="S23" s="831"/>
      <c r="T23" s="920"/>
      <c r="U23" s="438"/>
      <c r="V23" s="447" t="s">
        <v>178</v>
      </c>
      <c r="W23" s="366" t="s">
        <v>716</v>
      </c>
      <c r="X23" s="447" t="s">
        <v>178</v>
      </c>
      <c r="Y23" s="409"/>
      <c r="Z23" s="372"/>
    </row>
    <row r="24" spans="2:26" s="96" customFormat="1" ht="41.25" customHeight="1" x14ac:dyDescent="0.4">
      <c r="B24" s="117"/>
      <c r="C24" s="642" t="s">
        <v>952</v>
      </c>
      <c r="D24" s="643"/>
      <c r="E24" s="643"/>
      <c r="F24" s="643"/>
      <c r="G24" s="643"/>
      <c r="H24" s="643"/>
      <c r="I24" s="643"/>
      <c r="J24" s="643"/>
      <c r="K24" s="643"/>
      <c r="L24" s="643"/>
      <c r="M24" s="643"/>
      <c r="N24" s="643"/>
      <c r="O24" s="643"/>
      <c r="P24" s="643"/>
      <c r="Q24" s="643"/>
      <c r="R24" s="643"/>
      <c r="S24" s="643"/>
      <c r="T24" s="643"/>
      <c r="U24" s="138"/>
      <c r="V24" s="513" t="s">
        <v>178</v>
      </c>
      <c r="W24" s="380" t="s">
        <v>716</v>
      </c>
      <c r="X24" s="513" t="s">
        <v>178</v>
      </c>
      <c r="Y24" s="143"/>
      <c r="Z24" s="372"/>
    </row>
    <row r="25" spans="2:26" s="96" customFormat="1" ht="17.25" customHeight="1" x14ac:dyDescent="0.4">
      <c r="B25" s="141"/>
      <c r="C25" s="380"/>
      <c r="D25" s="380"/>
      <c r="E25" s="380"/>
      <c r="F25" s="380"/>
      <c r="G25" s="380"/>
      <c r="H25" s="380"/>
      <c r="I25" s="380"/>
      <c r="J25" s="380"/>
      <c r="K25" s="380"/>
      <c r="L25" s="380"/>
      <c r="M25" s="380"/>
      <c r="N25" s="380"/>
      <c r="O25" s="380"/>
      <c r="P25" s="380"/>
      <c r="Q25" s="380"/>
      <c r="R25" s="377"/>
      <c r="S25" s="377"/>
      <c r="T25" s="387"/>
      <c r="U25" s="387"/>
      <c r="V25" s="380"/>
      <c r="W25" s="380"/>
      <c r="X25" s="380"/>
      <c r="Y25" s="387"/>
      <c r="Z25" s="378"/>
    </row>
    <row r="26" spans="2:26" s="96" customFormat="1" ht="27" customHeight="1" x14ac:dyDescent="0.4">
      <c r="B26" s="117" t="s">
        <v>953</v>
      </c>
      <c r="Z26" s="372"/>
    </row>
    <row r="27" spans="2:26" s="96" customFormat="1" x14ac:dyDescent="0.4">
      <c r="B27" s="117"/>
      <c r="C27" s="480" t="s">
        <v>894</v>
      </c>
      <c r="Z27" s="372"/>
    </row>
    <row r="28" spans="2:26" s="96" customFormat="1" ht="26.25" customHeight="1" x14ac:dyDescent="0.4">
      <c r="B28" s="117"/>
      <c r="C28" s="373" t="s">
        <v>945</v>
      </c>
      <c r="D28" s="367"/>
      <c r="E28" s="367"/>
      <c r="F28" s="367"/>
      <c r="G28" s="368"/>
      <c r="H28" s="373" t="s">
        <v>946</v>
      </c>
      <c r="I28" s="367"/>
      <c r="J28" s="367"/>
      <c r="K28" s="649"/>
      <c r="L28" s="649"/>
      <c r="M28" s="97" t="s">
        <v>947</v>
      </c>
      <c r="Z28" s="372"/>
    </row>
    <row r="29" spans="2:26" s="96" customFormat="1" ht="26.25" customHeight="1" x14ac:dyDescent="0.4">
      <c r="B29" s="117"/>
      <c r="C29" s="373" t="s">
        <v>948</v>
      </c>
      <c r="D29" s="367"/>
      <c r="E29" s="367"/>
      <c r="F29" s="367"/>
      <c r="G29" s="368"/>
      <c r="H29" s="373" t="s">
        <v>946</v>
      </c>
      <c r="I29" s="367"/>
      <c r="J29" s="367"/>
      <c r="K29" s="649"/>
      <c r="L29" s="649"/>
      <c r="M29" s="97" t="s">
        <v>947</v>
      </c>
      <c r="Z29" s="372"/>
    </row>
    <row r="30" spans="2:26" s="96" customFormat="1" ht="26.25" customHeight="1" x14ac:dyDescent="0.4">
      <c r="B30" s="117"/>
      <c r="C30" s="373" t="s">
        <v>949</v>
      </c>
      <c r="D30" s="367"/>
      <c r="E30" s="367"/>
      <c r="F30" s="367"/>
      <c r="G30" s="368"/>
      <c r="H30" s="373" t="s">
        <v>946</v>
      </c>
      <c r="I30" s="367"/>
      <c r="J30" s="367"/>
      <c r="K30" s="649"/>
      <c r="L30" s="649"/>
      <c r="M30" s="97" t="s">
        <v>947</v>
      </c>
      <c r="Z30" s="372"/>
    </row>
    <row r="31" spans="2:26" s="96" customFormat="1" ht="5.25" customHeight="1" x14ac:dyDescent="0.4">
      <c r="B31" s="117"/>
      <c r="L31" s="85"/>
      <c r="Q31" s="85"/>
      <c r="V31" s="85"/>
      <c r="Z31" s="372"/>
    </row>
    <row r="32" spans="2:26" s="96" customFormat="1" ht="5.25" customHeight="1" x14ac:dyDescent="0.4">
      <c r="B32" s="117"/>
      <c r="L32" s="85"/>
      <c r="Q32" s="85"/>
      <c r="U32" s="100"/>
      <c r="V32" s="370"/>
      <c r="W32" s="369"/>
      <c r="X32" s="369"/>
      <c r="Y32" s="371"/>
      <c r="Z32" s="372"/>
    </row>
    <row r="33" spans="1:27" s="96" customFormat="1" x14ac:dyDescent="0.4">
      <c r="B33" s="117"/>
      <c r="L33" s="85"/>
      <c r="Q33" s="85"/>
      <c r="U33" s="117"/>
      <c r="V33" s="390" t="s">
        <v>715</v>
      </c>
      <c r="W33" s="390" t="s">
        <v>716</v>
      </c>
      <c r="X33" s="390" t="s">
        <v>717</v>
      </c>
      <c r="Y33" s="372"/>
      <c r="Z33" s="372"/>
    </row>
    <row r="34" spans="1:27" s="96" customFormat="1" ht="6" customHeight="1" x14ac:dyDescent="0.4">
      <c r="B34" s="117"/>
      <c r="L34" s="85"/>
      <c r="Q34" s="85"/>
      <c r="U34" s="141"/>
      <c r="V34" s="514"/>
      <c r="W34" s="514"/>
      <c r="X34" s="514"/>
      <c r="Y34" s="378"/>
      <c r="Z34" s="372"/>
    </row>
    <row r="35" spans="1:27" s="96" customFormat="1" ht="30.75" customHeight="1" x14ac:dyDescent="0.4">
      <c r="B35" s="117"/>
      <c r="C35" s="824" t="s">
        <v>954</v>
      </c>
      <c r="D35" s="831"/>
      <c r="E35" s="831"/>
      <c r="F35" s="831"/>
      <c r="G35" s="831"/>
      <c r="H35" s="831"/>
      <c r="I35" s="831"/>
      <c r="J35" s="831"/>
      <c r="K35" s="831"/>
      <c r="L35" s="831"/>
      <c r="M35" s="831"/>
      <c r="N35" s="831"/>
      <c r="O35" s="831"/>
      <c r="P35" s="831"/>
      <c r="Q35" s="831"/>
      <c r="R35" s="831"/>
      <c r="S35" s="831"/>
      <c r="T35" s="920"/>
      <c r="U35" s="138"/>
      <c r="V35" s="513" t="s">
        <v>178</v>
      </c>
      <c r="W35" s="380" t="s">
        <v>716</v>
      </c>
      <c r="X35" s="513" t="s">
        <v>178</v>
      </c>
      <c r="Y35" s="143"/>
      <c r="Z35" s="372"/>
    </row>
    <row r="36" spans="1:27" s="96" customFormat="1" ht="30.75" customHeight="1" x14ac:dyDescent="0.4">
      <c r="B36" s="117"/>
      <c r="C36" s="832" t="s">
        <v>951</v>
      </c>
      <c r="D36" s="833"/>
      <c r="E36" s="833"/>
      <c r="F36" s="833"/>
      <c r="G36" s="833"/>
      <c r="H36" s="833"/>
      <c r="I36" s="833"/>
      <c r="J36" s="833"/>
      <c r="K36" s="833"/>
      <c r="L36" s="833"/>
      <c r="M36" s="833"/>
      <c r="N36" s="833"/>
      <c r="O36" s="833"/>
      <c r="P36" s="833"/>
      <c r="Q36" s="833"/>
      <c r="R36" s="833"/>
      <c r="S36" s="833"/>
      <c r="T36" s="834"/>
      <c r="U36" s="86"/>
      <c r="V36" s="451" t="s">
        <v>178</v>
      </c>
      <c r="W36" s="370" t="s">
        <v>716</v>
      </c>
      <c r="X36" s="451" t="s">
        <v>178</v>
      </c>
      <c r="Y36" s="131"/>
      <c r="Z36" s="372"/>
    </row>
    <row r="37" spans="1:27" s="96" customFormat="1" ht="42" customHeight="1" x14ac:dyDescent="0.4">
      <c r="B37" s="117"/>
      <c r="C37" s="645" t="s">
        <v>952</v>
      </c>
      <c r="D37" s="646"/>
      <c r="E37" s="646"/>
      <c r="F37" s="646"/>
      <c r="G37" s="646"/>
      <c r="H37" s="646"/>
      <c r="I37" s="646"/>
      <c r="J37" s="646"/>
      <c r="K37" s="646"/>
      <c r="L37" s="646"/>
      <c r="M37" s="646"/>
      <c r="N37" s="646"/>
      <c r="O37" s="646"/>
      <c r="P37" s="646"/>
      <c r="Q37" s="646"/>
      <c r="R37" s="646"/>
      <c r="S37" s="646"/>
      <c r="T37" s="647"/>
      <c r="U37" s="438"/>
      <c r="V37" s="447" t="s">
        <v>178</v>
      </c>
      <c r="W37" s="366" t="s">
        <v>716</v>
      </c>
      <c r="X37" s="447" t="s">
        <v>178</v>
      </c>
      <c r="Y37" s="409"/>
      <c r="Z37" s="372"/>
    </row>
    <row r="38" spans="1:27" s="96" customFormat="1" x14ac:dyDescent="0.4">
      <c r="A38" s="372"/>
      <c r="B38" s="377"/>
      <c r="C38" s="377"/>
      <c r="D38" s="377"/>
      <c r="E38" s="377"/>
      <c r="F38" s="377"/>
      <c r="G38" s="377"/>
      <c r="H38" s="377"/>
      <c r="I38" s="377"/>
      <c r="J38" s="377"/>
      <c r="K38" s="377"/>
      <c r="L38" s="377"/>
      <c r="M38" s="377"/>
      <c r="N38" s="377"/>
      <c r="O38" s="377"/>
      <c r="P38" s="377"/>
      <c r="Q38" s="377"/>
      <c r="R38" s="377"/>
      <c r="S38" s="377"/>
      <c r="T38" s="377"/>
      <c r="U38" s="377"/>
      <c r="V38" s="377"/>
      <c r="W38" s="377"/>
      <c r="X38" s="377"/>
      <c r="Y38" s="377"/>
      <c r="Z38" s="377"/>
      <c r="AA38" s="117"/>
    </row>
    <row r="39" spans="1:27" s="96" customFormat="1" x14ac:dyDescent="0.4">
      <c r="C39" s="369"/>
    </row>
    <row r="40" spans="1:27" s="407" customFormat="1" x14ac:dyDescent="0.15"/>
  </sheetData>
  <mergeCells count="18">
    <mergeCell ref="C37:T37"/>
    <mergeCell ref="K15:L15"/>
    <mergeCell ref="K16:L16"/>
    <mergeCell ref="K17:L17"/>
    <mergeCell ref="C22:T22"/>
    <mergeCell ref="C23:T23"/>
    <mergeCell ref="C24:T24"/>
    <mergeCell ref="K28:L28"/>
    <mergeCell ref="K29:L29"/>
    <mergeCell ref="K30:L30"/>
    <mergeCell ref="C35:T35"/>
    <mergeCell ref="C36:T36"/>
    <mergeCell ref="B10:F11"/>
    <mergeCell ref="B4:Z4"/>
    <mergeCell ref="B6:F6"/>
    <mergeCell ref="G6:Z6"/>
    <mergeCell ref="B7:F7"/>
    <mergeCell ref="B8:F9"/>
  </mergeCells>
  <phoneticPr fontId="2"/>
  <dataValidations count="1">
    <dataValidation type="list" allowBlank="1" showInputMessage="1" showErrorMessage="1" sqref="G7:G11 JC7:JC11 SY7:SY11 ACU7:ACU11 AMQ7:AMQ11 AWM7:AWM11 BGI7:BGI11 BQE7:BQE11 CAA7:CAA11 CJW7:CJW11 CTS7:CTS11 DDO7:DDO11 DNK7:DNK11 DXG7:DXG11 EHC7:EHC11 EQY7:EQY11 FAU7:FAU11 FKQ7:FKQ11 FUM7:FUM11 GEI7:GEI11 GOE7:GOE11 GYA7:GYA11 HHW7:HHW11 HRS7:HRS11 IBO7:IBO11 ILK7:ILK11 IVG7:IVG11 JFC7:JFC11 JOY7:JOY11 JYU7:JYU11 KIQ7:KIQ11 KSM7:KSM11 LCI7:LCI11 LME7:LME11 LWA7:LWA11 MFW7:MFW11 MPS7:MPS11 MZO7:MZO11 NJK7:NJK11 NTG7:NTG11 ODC7:ODC11 OMY7:OMY11 OWU7:OWU11 PGQ7:PGQ11 PQM7:PQM11 QAI7:QAI11 QKE7:QKE11 QUA7:QUA11 RDW7:RDW11 RNS7:RNS11 RXO7:RXO11 SHK7:SHK11 SRG7:SRG11 TBC7:TBC11 TKY7:TKY11 TUU7:TUU11 UEQ7:UEQ11 UOM7:UOM11 UYI7:UYI11 VIE7:VIE11 VSA7:VSA11 WBW7:WBW11 WLS7:WLS11 WVO7:WVO11 G65541:G65545 JC65541:JC65545 SY65541:SY65545 ACU65541:ACU65545 AMQ65541:AMQ65545 AWM65541:AWM65545 BGI65541:BGI65545 BQE65541:BQE65545 CAA65541:CAA65545 CJW65541:CJW65545 CTS65541:CTS65545 DDO65541:DDO65545 DNK65541:DNK65545 DXG65541:DXG65545 EHC65541:EHC65545 EQY65541:EQY65545 FAU65541:FAU65545 FKQ65541:FKQ65545 FUM65541:FUM65545 GEI65541:GEI65545 GOE65541:GOE65545 GYA65541:GYA65545 HHW65541:HHW65545 HRS65541:HRS65545 IBO65541:IBO65545 ILK65541:ILK65545 IVG65541:IVG65545 JFC65541:JFC65545 JOY65541:JOY65545 JYU65541:JYU65545 KIQ65541:KIQ65545 KSM65541:KSM65545 LCI65541:LCI65545 LME65541:LME65545 LWA65541:LWA65545 MFW65541:MFW65545 MPS65541:MPS65545 MZO65541:MZO65545 NJK65541:NJK65545 NTG65541:NTG65545 ODC65541:ODC65545 OMY65541:OMY65545 OWU65541:OWU65545 PGQ65541:PGQ65545 PQM65541:PQM65545 QAI65541:QAI65545 QKE65541:QKE65545 QUA65541:QUA65545 RDW65541:RDW65545 RNS65541:RNS65545 RXO65541:RXO65545 SHK65541:SHK65545 SRG65541:SRG65545 TBC65541:TBC65545 TKY65541:TKY65545 TUU65541:TUU65545 UEQ65541:UEQ65545 UOM65541:UOM65545 UYI65541:UYI65545 VIE65541:VIE65545 VSA65541:VSA65545 WBW65541:WBW65545 WLS65541:WLS65545 WVO65541:WVO65545 G131077:G131081 JC131077:JC131081 SY131077:SY131081 ACU131077:ACU131081 AMQ131077:AMQ131081 AWM131077:AWM131081 BGI131077:BGI131081 BQE131077:BQE131081 CAA131077:CAA131081 CJW131077:CJW131081 CTS131077:CTS131081 DDO131077:DDO131081 DNK131077:DNK131081 DXG131077:DXG131081 EHC131077:EHC131081 EQY131077:EQY131081 FAU131077:FAU131081 FKQ131077:FKQ131081 FUM131077:FUM131081 GEI131077:GEI131081 GOE131077:GOE131081 GYA131077:GYA131081 HHW131077:HHW131081 HRS131077:HRS131081 IBO131077:IBO131081 ILK131077:ILK131081 IVG131077:IVG131081 JFC131077:JFC131081 JOY131077:JOY131081 JYU131077:JYU131081 KIQ131077:KIQ131081 KSM131077:KSM131081 LCI131077:LCI131081 LME131077:LME131081 LWA131077:LWA131081 MFW131077:MFW131081 MPS131077:MPS131081 MZO131077:MZO131081 NJK131077:NJK131081 NTG131077:NTG131081 ODC131077:ODC131081 OMY131077:OMY131081 OWU131077:OWU131081 PGQ131077:PGQ131081 PQM131077:PQM131081 QAI131077:QAI131081 QKE131077:QKE131081 QUA131077:QUA131081 RDW131077:RDW131081 RNS131077:RNS131081 RXO131077:RXO131081 SHK131077:SHK131081 SRG131077:SRG131081 TBC131077:TBC131081 TKY131077:TKY131081 TUU131077:TUU131081 UEQ131077:UEQ131081 UOM131077:UOM131081 UYI131077:UYI131081 VIE131077:VIE131081 VSA131077:VSA131081 WBW131077:WBW131081 WLS131077:WLS131081 WVO131077:WVO131081 G196613:G196617 JC196613:JC196617 SY196613:SY196617 ACU196613:ACU196617 AMQ196613:AMQ196617 AWM196613:AWM196617 BGI196613:BGI196617 BQE196613:BQE196617 CAA196613:CAA196617 CJW196613:CJW196617 CTS196613:CTS196617 DDO196613:DDO196617 DNK196613:DNK196617 DXG196613:DXG196617 EHC196613:EHC196617 EQY196613:EQY196617 FAU196613:FAU196617 FKQ196613:FKQ196617 FUM196613:FUM196617 GEI196613:GEI196617 GOE196613:GOE196617 GYA196613:GYA196617 HHW196613:HHW196617 HRS196613:HRS196617 IBO196613:IBO196617 ILK196613:ILK196617 IVG196613:IVG196617 JFC196613:JFC196617 JOY196613:JOY196617 JYU196613:JYU196617 KIQ196613:KIQ196617 KSM196613:KSM196617 LCI196613:LCI196617 LME196613:LME196617 LWA196613:LWA196617 MFW196613:MFW196617 MPS196613:MPS196617 MZO196613:MZO196617 NJK196613:NJK196617 NTG196613:NTG196617 ODC196613:ODC196617 OMY196613:OMY196617 OWU196613:OWU196617 PGQ196613:PGQ196617 PQM196613:PQM196617 QAI196613:QAI196617 QKE196613:QKE196617 QUA196613:QUA196617 RDW196613:RDW196617 RNS196613:RNS196617 RXO196613:RXO196617 SHK196613:SHK196617 SRG196613:SRG196617 TBC196613:TBC196617 TKY196613:TKY196617 TUU196613:TUU196617 UEQ196613:UEQ196617 UOM196613:UOM196617 UYI196613:UYI196617 VIE196613:VIE196617 VSA196613:VSA196617 WBW196613:WBW196617 WLS196613:WLS196617 WVO196613:WVO196617 G262149:G262153 JC262149:JC262153 SY262149:SY262153 ACU262149:ACU262153 AMQ262149:AMQ262153 AWM262149:AWM262153 BGI262149:BGI262153 BQE262149:BQE262153 CAA262149:CAA262153 CJW262149:CJW262153 CTS262149:CTS262153 DDO262149:DDO262153 DNK262149:DNK262153 DXG262149:DXG262153 EHC262149:EHC262153 EQY262149:EQY262153 FAU262149:FAU262153 FKQ262149:FKQ262153 FUM262149:FUM262153 GEI262149:GEI262153 GOE262149:GOE262153 GYA262149:GYA262153 HHW262149:HHW262153 HRS262149:HRS262153 IBO262149:IBO262153 ILK262149:ILK262153 IVG262149:IVG262153 JFC262149:JFC262153 JOY262149:JOY262153 JYU262149:JYU262153 KIQ262149:KIQ262153 KSM262149:KSM262153 LCI262149:LCI262153 LME262149:LME262153 LWA262149:LWA262153 MFW262149:MFW262153 MPS262149:MPS262153 MZO262149:MZO262153 NJK262149:NJK262153 NTG262149:NTG262153 ODC262149:ODC262153 OMY262149:OMY262153 OWU262149:OWU262153 PGQ262149:PGQ262153 PQM262149:PQM262153 QAI262149:QAI262153 QKE262149:QKE262153 QUA262149:QUA262153 RDW262149:RDW262153 RNS262149:RNS262153 RXO262149:RXO262153 SHK262149:SHK262153 SRG262149:SRG262153 TBC262149:TBC262153 TKY262149:TKY262153 TUU262149:TUU262153 UEQ262149:UEQ262153 UOM262149:UOM262153 UYI262149:UYI262153 VIE262149:VIE262153 VSA262149:VSA262153 WBW262149:WBW262153 WLS262149:WLS262153 WVO262149:WVO262153 G327685:G327689 JC327685:JC327689 SY327685:SY327689 ACU327685:ACU327689 AMQ327685:AMQ327689 AWM327685:AWM327689 BGI327685:BGI327689 BQE327685:BQE327689 CAA327685:CAA327689 CJW327685:CJW327689 CTS327685:CTS327689 DDO327685:DDO327689 DNK327685:DNK327689 DXG327685:DXG327689 EHC327685:EHC327689 EQY327685:EQY327689 FAU327685:FAU327689 FKQ327685:FKQ327689 FUM327685:FUM327689 GEI327685:GEI327689 GOE327685:GOE327689 GYA327685:GYA327689 HHW327685:HHW327689 HRS327685:HRS327689 IBO327685:IBO327689 ILK327685:ILK327689 IVG327685:IVG327689 JFC327685:JFC327689 JOY327685:JOY327689 JYU327685:JYU327689 KIQ327685:KIQ327689 KSM327685:KSM327689 LCI327685:LCI327689 LME327685:LME327689 LWA327685:LWA327689 MFW327685:MFW327689 MPS327685:MPS327689 MZO327685:MZO327689 NJK327685:NJK327689 NTG327685:NTG327689 ODC327685:ODC327689 OMY327685:OMY327689 OWU327685:OWU327689 PGQ327685:PGQ327689 PQM327685:PQM327689 QAI327685:QAI327689 QKE327685:QKE327689 QUA327685:QUA327689 RDW327685:RDW327689 RNS327685:RNS327689 RXO327685:RXO327689 SHK327685:SHK327689 SRG327685:SRG327689 TBC327685:TBC327689 TKY327685:TKY327689 TUU327685:TUU327689 UEQ327685:UEQ327689 UOM327685:UOM327689 UYI327685:UYI327689 VIE327685:VIE327689 VSA327685:VSA327689 WBW327685:WBW327689 WLS327685:WLS327689 WVO327685:WVO327689 G393221:G393225 JC393221:JC393225 SY393221:SY393225 ACU393221:ACU393225 AMQ393221:AMQ393225 AWM393221:AWM393225 BGI393221:BGI393225 BQE393221:BQE393225 CAA393221:CAA393225 CJW393221:CJW393225 CTS393221:CTS393225 DDO393221:DDO393225 DNK393221:DNK393225 DXG393221:DXG393225 EHC393221:EHC393225 EQY393221:EQY393225 FAU393221:FAU393225 FKQ393221:FKQ393225 FUM393221:FUM393225 GEI393221:GEI393225 GOE393221:GOE393225 GYA393221:GYA393225 HHW393221:HHW393225 HRS393221:HRS393225 IBO393221:IBO393225 ILK393221:ILK393225 IVG393221:IVG393225 JFC393221:JFC393225 JOY393221:JOY393225 JYU393221:JYU393225 KIQ393221:KIQ393225 KSM393221:KSM393225 LCI393221:LCI393225 LME393221:LME393225 LWA393221:LWA393225 MFW393221:MFW393225 MPS393221:MPS393225 MZO393221:MZO393225 NJK393221:NJK393225 NTG393221:NTG393225 ODC393221:ODC393225 OMY393221:OMY393225 OWU393221:OWU393225 PGQ393221:PGQ393225 PQM393221:PQM393225 QAI393221:QAI393225 QKE393221:QKE393225 QUA393221:QUA393225 RDW393221:RDW393225 RNS393221:RNS393225 RXO393221:RXO393225 SHK393221:SHK393225 SRG393221:SRG393225 TBC393221:TBC393225 TKY393221:TKY393225 TUU393221:TUU393225 UEQ393221:UEQ393225 UOM393221:UOM393225 UYI393221:UYI393225 VIE393221:VIE393225 VSA393221:VSA393225 WBW393221:WBW393225 WLS393221:WLS393225 WVO393221:WVO393225 G458757:G458761 JC458757:JC458761 SY458757:SY458761 ACU458757:ACU458761 AMQ458757:AMQ458761 AWM458757:AWM458761 BGI458757:BGI458761 BQE458757:BQE458761 CAA458757:CAA458761 CJW458757:CJW458761 CTS458757:CTS458761 DDO458757:DDO458761 DNK458757:DNK458761 DXG458757:DXG458761 EHC458757:EHC458761 EQY458757:EQY458761 FAU458757:FAU458761 FKQ458757:FKQ458761 FUM458757:FUM458761 GEI458757:GEI458761 GOE458757:GOE458761 GYA458757:GYA458761 HHW458757:HHW458761 HRS458757:HRS458761 IBO458757:IBO458761 ILK458757:ILK458761 IVG458757:IVG458761 JFC458757:JFC458761 JOY458757:JOY458761 JYU458757:JYU458761 KIQ458757:KIQ458761 KSM458757:KSM458761 LCI458757:LCI458761 LME458757:LME458761 LWA458757:LWA458761 MFW458757:MFW458761 MPS458757:MPS458761 MZO458757:MZO458761 NJK458757:NJK458761 NTG458757:NTG458761 ODC458757:ODC458761 OMY458757:OMY458761 OWU458757:OWU458761 PGQ458757:PGQ458761 PQM458757:PQM458761 QAI458757:QAI458761 QKE458757:QKE458761 QUA458757:QUA458761 RDW458757:RDW458761 RNS458757:RNS458761 RXO458757:RXO458761 SHK458757:SHK458761 SRG458757:SRG458761 TBC458757:TBC458761 TKY458757:TKY458761 TUU458757:TUU458761 UEQ458757:UEQ458761 UOM458757:UOM458761 UYI458757:UYI458761 VIE458757:VIE458761 VSA458757:VSA458761 WBW458757:WBW458761 WLS458757:WLS458761 WVO458757:WVO458761 G524293:G524297 JC524293:JC524297 SY524293:SY524297 ACU524293:ACU524297 AMQ524293:AMQ524297 AWM524293:AWM524297 BGI524293:BGI524297 BQE524293:BQE524297 CAA524293:CAA524297 CJW524293:CJW524297 CTS524293:CTS524297 DDO524293:DDO524297 DNK524293:DNK524297 DXG524293:DXG524297 EHC524293:EHC524297 EQY524293:EQY524297 FAU524293:FAU524297 FKQ524293:FKQ524297 FUM524293:FUM524297 GEI524293:GEI524297 GOE524293:GOE524297 GYA524293:GYA524297 HHW524293:HHW524297 HRS524293:HRS524297 IBO524293:IBO524297 ILK524293:ILK524297 IVG524293:IVG524297 JFC524293:JFC524297 JOY524293:JOY524297 JYU524293:JYU524297 KIQ524293:KIQ524297 KSM524293:KSM524297 LCI524293:LCI524297 LME524293:LME524297 LWA524293:LWA524297 MFW524293:MFW524297 MPS524293:MPS524297 MZO524293:MZO524297 NJK524293:NJK524297 NTG524293:NTG524297 ODC524293:ODC524297 OMY524293:OMY524297 OWU524293:OWU524297 PGQ524293:PGQ524297 PQM524293:PQM524297 QAI524293:QAI524297 QKE524293:QKE524297 QUA524293:QUA524297 RDW524293:RDW524297 RNS524293:RNS524297 RXO524293:RXO524297 SHK524293:SHK524297 SRG524293:SRG524297 TBC524293:TBC524297 TKY524293:TKY524297 TUU524293:TUU524297 UEQ524293:UEQ524297 UOM524293:UOM524297 UYI524293:UYI524297 VIE524293:VIE524297 VSA524293:VSA524297 WBW524293:WBW524297 WLS524293:WLS524297 WVO524293:WVO524297 G589829:G589833 JC589829:JC589833 SY589829:SY589833 ACU589829:ACU589833 AMQ589829:AMQ589833 AWM589829:AWM589833 BGI589829:BGI589833 BQE589829:BQE589833 CAA589829:CAA589833 CJW589829:CJW589833 CTS589829:CTS589833 DDO589829:DDO589833 DNK589829:DNK589833 DXG589829:DXG589833 EHC589829:EHC589833 EQY589829:EQY589833 FAU589829:FAU589833 FKQ589829:FKQ589833 FUM589829:FUM589833 GEI589829:GEI589833 GOE589829:GOE589833 GYA589829:GYA589833 HHW589829:HHW589833 HRS589829:HRS589833 IBO589829:IBO589833 ILK589829:ILK589833 IVG589829:IVG589833 JFC589829:JFC589833 JOY589829:JOY589833 JYU589829:JYU589833 KIQ589829:KIQ589833 KSM589829:KSM589833 LCI589829:LCI589833 LME589829:LME589833 LWA589829:LWA589833 MFW589829:MFW589833 MPS589829:MPS589833 MZO589829:MZO589833 NJK589829:NJK589833 NTG589829:NTG589833 ODC589829:ODC589833 OMY589829:OMY589833 OWU589829:OWU589833 PGQ589829:PGQ589833 PQM589829:PQM589833 QAI589829:QAI589833 QKE589829:QKE589833 QUA589829:QUA589833 RDW589829:RDW589833 RNS589829:RNS589833 RXO589829:RXO589833 SHK589829:SHK589833 SRG589829:SRG589833 TBC589829:TBC589833 TKY589829:TKY589833 TUU589829:TUU589833 UEQ589829:UEQ589833 UOM589829:UOM589833 UYI589829:UYI589833 VIE589829:VIE589833 VSA589829:VSA589833 WBW589829:WBW589833 WLS589829:WLS589833 WVO589829:WVO589833 G655365:G655369 JC655365:JC655369 SY655365:SY655369 ACU655365:ACU655369 AMQ655365:AMQ655369 AWM655365:AWM655369 BGI655365:BGI655369 BQE655365:BQE655369 CAA655365:CAA655369 CJW655365:CJW655369 CTS655365:CTS655369 DDO655365:DDO655369 DNK655365:DNK655369 DXG655365:DXG655369 EHC655365:EHC655369 EQY655365:EQY655369 FAU655365:FAU655369 FKQ655365:FKQ655369 FUM655365:FUM655369 GEI655365:GEI655369 GOE655365:GOE655369 GYA655365:GYA655369 HHW655365:HHW655369 HRS655365:HRS655369 IBO655365:IBO655369 ILK655365:ILK655369 IVG655365:IVG655369 JFC655365:JFC655369 JOY655365:JOY655369 JYU655365:JYU655369 KIQ655365:KIQ655369 KSM655365:KSM655369 LCI655365:LCI655369 LME655365:LME655369 LWA655365:LWA655369 MFW655365:MFW655369 MPS655365:MPS655369 MZO655365:MZO655369 NJK655365:NJK655369 NTG655365:NTG655369 ODC655365:ODC655369 OMY655365:OMY655369 OWU655365:OWU655369 PGQ655365:PGQ655369 PQM655365:PQM655369 QAI655365:QAI655369 QKE655365:QKE655369 QUA655365:QUA655369 RDW655365:RDW655369 RNS655365:RNS655369 RXO655365:RXO655369 SHK655365:SHK655369 SRG655365:SRG655369 TBC655365:TBC655369 TKY655365:TKY655369 TUU655365:TUU655369 UEQ655365:UEQ655369 UOM655365:UOM655369 UYI655365:UYI655369 VIE655365:VIE655369 VSA655365:VSA655369 WBW655365:WBW655369 WLS655365:WLS655369 WVO655365:WVO655369 G720901:G720905 JC720901:JC720905 SY720901:SY720905 ACU720901:ACU720905 AMQ720901:AMQ720905 AWM720901:AWM720905 BGI720901:BGI720905 BQE720901:BQE720905 CAA720901:CAA720905 CJW720901:CJW720905 CTS720901:CTS720905 DDO720901:DDO720905 DNK720901:DNK720905 DXG720901:DXG720905 EHC720901:EHC720905 EQY720901:EQY720905 FAU720901:FAU720905 FKQ720901:FKQ720905 FUM720901:FUM720905 GEI720901:GEI720905 GOE720901:GOE720905 GYA720901:GYA720905 HHW720901:HHW720905 HRS720901:HRS720905 IBO720901:IBO720905 ILK720901:ILK720905 IVG720901:IVG720905 JFC720901:JFC720905 JOY720901:JOY720905 JYU720901:JYU720905 KIQ720901:KIQ720905 KSM720901:KSM720905 LCI720901:LCI720905 LME720901:LME720905 LWA720901:LWA720905 MFW720901:MFW720905 MPS720901:MPS720905 MZO720901:MZO720905 NJK720901:NJK720905 NTG720901:NTG720905 ODC720901:ODC720905 OMY720901:OMY720905 OWU720901:OWU720905 PGQ720901:PGQ720905 PQM720901:PQM720905 QAI720901:QAI720905 QKE720901:QKE720905 QUA720901:QUA720905 RDW720901:RDW720905 RNS720901:RNS720905 RXO720901:RXO720905 SHK720901:SHK720905 SRG720901:SRG720905 TBC720901:TBC720905 TKY720901:TKY720905 TUU720901:TUU720905 UEQ720901:UEQ720905 UOM720901:UOM720905 UYI720901:UYI720905 VIE720901:VIE720905 VSA720901:VSA720905 WBW720901:WBW720905 WLS720901:WLS720905 WVO720901:WVO720905 G786437:G786441 JC786437:JC786441 SY786437:SY786441 ACU786437:ACU786441 AMQ786437:AMQ786441 AWM786437:AWM786441 BGI786437:BGI786441 BQE786437:BQE786441 CAA786437:CAA786441 CJW786437:CJW786441 CTS786437:CTS786441 DDO786437:DDO786441 DNK786437:DNK786441 DXG786437:DXG786441 EHC786437:EHC786441 EQY786437:EQY786441 FAU786437:FAU786441 FKQ786437:FKQ786441 FUM786437:FUM786441 GEI786437:GEI786441 GOE786437:GOE786441 GYA786437:GYA786441 HHW786437:HHW786441 HRS786437:HRS786441 IBO786437:IBO786441 ILK786437:ILK786441 IVG786437:IVG786441 JFC786437:JFC786441 JOY786437:JOY786441 JYU786437:JYU786441 KIQ786437:KIQ786441 KSM786437:KSM786441 LCI786437:LCI786441 LME786437:LME786441 LWA786437:LWA786441 MFW786437:MFW786441 MPS786437:MPS786441 MZO786437:MZO786441 NJK786437:NJK786441 NTG786437:NTG786441 ODC786437:ODC786441 OMY786437:OMY786441 OWU786437:OWU786441 PGQ786437:PGQ786441 PQM786437:PQM786441 QAI786437:QAI786441 QKE786437:QKE786441 QUA786437:QUA786441 RDW786437:RDW786441 RNS786437:RNS786441 RXO786437:RXO786441 SHK786437:SHK786441 SRG786437:SRG786441 TBC786437:TBC786441 TKY786437:TKY786441 TUU786437:TUU786441 UEQ786437:UEQ786441 UOM786437:UOM786441 UYI786437:UYI786441 VIE786437:VIE786441 VSA786437:VSA786441 WBW786437:WBW786441 WLS786437:WLS786441 WVO786437:WVO786441 G851973:G851977 JC851973:JC851977 SY851973:SY851977 ACU851973:ACU851977 AMQ851973:AMQ851977 AWM851973:AWM851977 BGI851973:BGI851977 BQE851973:BQE851977 CAA851973:CAA851977 CJW851973:CJW851977 CTS851973:CTS851977 DDO851973:DDO851977 DNK851973:DNK851977 DXG851973:DXG851977 EHC851973:EHC851977 EQY851973:EQY851977 FAU851973:FAU851977 FKQ851973:FKQ851977 FUM851973:FUM851977 GEI851973:GEI851977 GOE851973:GOE851977 GYA851973:GYA851977 HHW851973:HHW851977 HRS851973:HRS851977 IBO851973:IBO851977 ILK851973:ILK851977 IVG851973:IVG851977 JFC851973:JFC851977 JOY851973:JOY851977 JYU851973:JYU851977 KIQ851973:KIQ851977 KSM851973:KSM851977 LCI851973:LCI851977 LME851973:LME851977 LWA851973:LWA851977 MFW851973:MFW851977 MPS851973:MPS851977 MZO851973:MZO851977 NJK851973:NJK851977 NTG851973:NTG851977 ODC851973:ODC851977 OMY851973:OMY851977 OWU851973:OWU851977 PGQ851973:PGQ851977 PQM851973:PQM851977 QAI851973:QAI851977 QKE851973:QKE851977 QUA851973:QUA851977 RDW851973:RDW851977 RNS851973:RNS851977 RXO851973:RXO851977 SHK851973:SHK851977 SRG851973:SRG851977 TBC851973:TBC851977 TKY851973:TKY851977 TUU851973:TUU851977 UEQ851973:UEQ851977 UOM851973:UOM851977 UYI851973:UYI851977 VIE851973:VIE851977 VSA851973:VSA851977 WBW851973:WBW851977 WLS851973:WLS851977 WVO851973:WVO851977 G917509:G917513 JC917509:JC917513 SY917509:SY917513 ACU917509:ACU917513 AMQ917509:AMQ917513 AWM917509:AWM917513 BGI917509:BGI917513 BQE917509:BQE917513 CAA917509:CAA917513 CJW917509:CJW917513 CTS917509:CTS917513 DDO917509:DDO917513 DNK917509:DNK917513 DXG917509:DXG917513 EHC917509:EHC917513 EQY917509:EQY917513 FAU917509:FAU917513 FKQ917509:FKQ917513 FUM917509:FUM917513 GEI917509:GEI917513 GOE917509:GOE917513 GYA917509:GYA917513 HHW917509:HHW917513 HRS917509:HRS917513 IBO917509:IBO917513 ILK917509:ILK917513 IVG917509:IVG917513 JFC917509:JFC917513 JOY917509:JOY917513 JYU917509:JYU917513 KIQ917509:KIQ917513 KSM917509:KSM917513 LCI917509:LCI917513 LME917509:LME917513 LWA917509:LWA917513 MFW917509:MFW917513 MPS917509:MPS917513 MZO917509:MZO917513 NJK917509:NJK917513 NTG917509:NTG917513 ODC917509:ODC917513 OMY917509:OMY917513 OWU917509:OWU917513 PGQ917509:PGQ917513 PQM917509:PQM917513 QAI917509:QAI917513 QKE917509:QKE917513 QUA917509:QUA917513 RDW917509:RDW917513 RNS917509:RNS917513 RXO917509:RXO917513 SHK917509:SHK917513 SRG917509:SRG917513 TBC917509:TBC917513 TKY917509:TKY917513 TUU917509:TUU917513 UEQ917509:UEQ917513 UOM917509:UOM917513 UYI917509:UYI917513 VIE917509:VIE917513 VSA917509:VSA917513 WBW917509:WBW917513 WLS917509:WLS917513 WVO917509:WVO917513 G983045:G983049 JC983045:JC983049 SY983045:SY983049 ACU983045:ACU983049 AMQ983045:AMQ983049 AWM983045:AWM983049 BGI983045:BGI983049 BQE983045:BQE983049 CAA983045:CAA983049 CJW983045:CJW983049 CTS983045:CTS983049 DDO983045:DDO983049 DNK983045:DNK983049 DXG983045:DXG983049 EHC983045:EHC983049 EQY983045:EQY983049 FAU983045:FAU983049 FKQ983045:FKQ983049 FUM983045:FUM983049 GEI983045:GEI983049 GOE983045:GOE983049 GYA983045:GYA983049 HHW983045:HHW983049 HRS983045:HRS983049 IBO983045:IBO983049 ILK983045:ILK983049 IVG983045:IVG983049 JFC983045:JFC983049 JOY983045:JOY983049 JYU983045:JYU983049 KIQ983045:KIQ983049 KSM983045:KSM983049 LCI983045:LCI983049 LME983045:LME983049 LWA983045:LWA983049 MFW983045:MFW983049 MPS983045:MPS983049 MZO983045:MZO983049 NJK983045:NJK983049 NTG983045:NTG983049 ODC983045:ODC983049 OMY983045:OMY983049 OWU983045:OWU983049 PGQ983045:PGQ983049 PQM983045:PQM983049 QAI983045:QAI983049 QKE983045:QKE983049 QUA983045:QUA983049 RDW983045:RDW983049 RNS983045:RNS983049 RXO983045:RXO983049 SHK983045:SHK983049 SRG983045:SRG983049 TBC983045:TBC983049 TKY983045:TKY983049 TUU983045:TUU983049 UEQ983045:UEQ983049 UOM983045:UOM983049 UYI983045:UYI983049 VIE983045:VIE983049 VSA983045:VSA983049 WBW983045:WBW983049 WLS983045:WLS983049 WVO983045:WVO983049 L7 JH7 TD7 ACZ7 AMV7 AWR7 BGN7 BQJ7 CAF7 CKB7 CTX7 DDT7 DNP7 DXL7 EHH7 ERD7 FAZ7 FKV7 FUR7 GEN7 GOJ7 GYF7 HIB7 HRX7 IBT7 ILP7 IVL7 JFH7 JPD7 JYZ7 KIV7 KSR7 LCN7 LMJ7 LWF7 MGB7 MPX7 MZT7 NJP7 NTL7 ODH7 OND7 OWZ7 PGV7 PQR7 QAN7 QKJ7 QUF7 REB7 RNX7 RXT7 SHP7 SRL7 TBH7 TLD7 TUZ7 UEV7 UOR7 UYN7 VIJ7 VSF7 WCB7 WLX7 WVT7 L65541 JH65541 TD65541 ACZ65541 AMV65541 AWR65541 BGN65541 BQJ65541 CAF65541 CKB65541 CTX65541 DDT65541 DNP65541 DXL65541 EHH65541 ERD65541 FAZ65541 FKV65541 FUR65541 GEN65541 GOJ65541 GYF65541 HIB65541 HRX65541 IBT65541 ILP65541 IVL65541 JFH65541 JPD65541 JYZ65541 KIV65541 KSR65541 LCN65541 LMJ65541 LWF65541 MGB65541 MPX65541 MZT65541 NJP65541 NTL65541 ODH65541 OND65541 OWZ65541 PGV65541 PQR65541 QAN65541 QKJ65541 QUF65541 REB65541 RNX65541 RXT65541 SHP65541 SRL65541 TBH65541 TLD65541 TUZ65541 UEV65541 UOR65541 UYN65541 VIJ65541 VSF65541 WCB65541 WLX65541 WVT65541 L131077 JH131077 TD131077 ACZ131077 AMV131077 AWR131077 BGN131077 BQJ131077 CAF131077 CKB131077 CTX131077 DDT131077 DNP131077 DXL131077 EHH131077 ERD131077 FAZ131077 FKV131077 FUR131077 GEN131077 GOJ131077 GYF131077 HIB131077 HRX131077 IBT131077 ILP131077 IVL131077 JFH131077 JPD131077 JYZ131077 KIV131077 KSR131077 LCN131077 LMJ131077 LWF131077 MGB131077 MPX131077 MZT131077 NJP131077 NTL131077 ODH131077 OND131077 OWZ131077 PGV131077 PQR131077 QAN131077 QKJ131077 QUF131077 REB131077 RNX131077 RXT131077 SHP131077 SRL131077 TBH131077 TLD131077 TUZ131077 UEV131077 UOR131077 UYN131077 VIJ131077 VSF131077 WCB131077 WLX131077 WVT131077 L196613 JH196613 TD196613 ACZ196613 AMV196613 AWR196613 BGN196613 BQJ196613 CAF196613 CKB196613 CTX196613 DDT196613 DNP196613 DXL196613 EHH196613 ERD196613 FAZ196613 FKV196613 FUR196613 GEN196613 GOJ196613 GYF196613 HIB196613 HRX196613 IBT196613 ILP196613 IVL196613 JFH196613 JPD196613 JYZ196613 KIV196613 KSR196613 LCN196613 LMJ196613 LWF196613 MGB196613 MPX196613 MZT196613 NJP196613 NTL196613 ODH196613 OND196613 OWZ196613 PGV196613 PQR196613 QAN196613 QKJ196613 QUF196613 REB196613 RNX196613 RXT196613 SHP196613 SRL196613 TBH196613 TLD196613 TUZ196613 UEV196613 UOR196613 UYN196613 VIJ196613 VSF196613 WCB196613 WLX196613 WVT196613 L262149 JH262149 TD262149 ACZ262149 AMV262149 AWR262149 BGN262149 BQJ262149 CAF262149 CKB262149 CTX262149 DDT262149 DNP262149 DXL262149 EHH262149 ERD262149 FAZ262149 FKV262149 FUR262149 GEN262149 GOJ262149 GYF262149 HIB262149 HRX262149 IBT262149 ILP262149 IVL262149 JFH262149 JPD262149 JYZ262149 KIV262149 KSR262149 LCN262149 LMJ262149 LWF262149 MGB262149 MPX262149 MZT262149 NJP262149 NTL262149 ODH262149 OND262149 OWZ262149 PGV262149 PQR262149 QAN262149 QKJ262149 QUF262149 REB262149 RNX262149 RXT262149 SHP262149 SRL262149 TBH262149 TLD262149 TUZ262149 UEV262149 UOR262149 UYN262149 VIJ262149 VSF262149 WCB262149 WLX262149 WVT262149 L327685 JH327685 TD327685 ACZ327685 AMV327685 AWR327685 BGN327685 BQJ327685 CAF327685 CKB327685 CTX327685 DDT327685 DNP327685 DXL327685 EHH327685 ERD327685 FAZ327685 FKV327685 FUR327685 GEN327685 GOJ327685 GYF327685 HIB327685 HRX327685 IBT327685 ILP327685 IVL327685 JFH327685 JPD327685 JYZ327685 KIV327685 KSR327685 LCN327685 LMJ327685 LWF327685 MGB327685 MPX327685 MZT327685 NJP327685 NTL327685 ODH327685 OND327685 OWZ327685 PGV327685 PQR327685 QAN327685 QKJ327685 QUF327685 REB327685 RNX327685 RXT327685 SHP327685 SRL327685 TBH327685 TLD327685 TUZ327685 UEV327685 UOR327685 UYN327685 VIJ327685 VSF327685 WCB327685 WLX327685 WVT327685 L393221 JH393221 TD393221 ACZ393221 AMV393221 AWR393221 BGN393221 BQJ393221 CAF393221 CKB393221 CTX393221 DDT393221 DNP393221 DXL393221 EHH393221 ERD393221 FAZ393221 FKV393221 FUR393221 GEN393221 GOJ393221 GYF393221 HIB393221 HRX393221 IBT393221 ILP393221 IVL393221 JFH393221 JPD393221 JYZ393221 KIV393221 KSR393221 LCN393221 LMJ393221 LWF393221 MGB393221 MPX393221 MZT393221 NJP393221 NTL393221 ODH393221 OND393221 OWZ393221 PGV393221 PQR393221 QAN393221 QKJ393221 QUF393221 REB393221 RNX393221 RXT393221 SHP393221 SRL393221 TBH393221 TLD393221 TUZ393221 UEV393221 UOR393221 UYN393221 VIJ393221 VSF393221 WCB393221 WLX393221 WVT393221 L458757 JH458757 TD458757 ACZ458757 AMV458757 AWR458757 BGN458757 BQJ458757 CAF458757 CKB458757 CTX458757 DDT458757 DNP458757 DXL458757 EHH458757 ERD458757 FAZ458757 FKV458757 FUR458757 GEN458757 GOJ458757 GYF458757 HIB458757 HRX458757 IBT458757 ILP458757 IVL458757 JFH458757 JPD458757 JYZ458757 KIV458757 KSR458757 LCN458757 LMJ458757 LWF458757 MGB458757 MPX458757 MZT458757 NJP458757 NTL458757 ODH458757 OND458757 OWZ458757 PGV458757 PQR458757 QAN458757 QKJ458757 QUF458757 REB458757 RNX458757 RXT458757 SHP458757 SRL458757 TBH458757 TLD458757 TUZ458757 UEV458757 UOR458757 UYN458757 VIJ458757 VSF458757 WCB458757 WLX458757 WVT458757 L524293 JH524293 TD524293 ACZ524293 AMV524293 AWR524293 BGN524293 BQJ524293 CAF524293 CKB524293 CTX524293 DDT524293 DNP524293 DXL524293 EHH524293 ERD524293 FAZ524293 FKV524293 FUR524293 GEN524293 GOJ524293 GYF524293 HIB524293 HRX524293 IBT524293 ILP524293 IVL524293 JFH524293 JPD524293 JYZ524293 KIV524293 KSR524293 LCN524293 LMJ524293 LWF524293 MGB524293 MPX524293 MZT524293 NJP524293 NTL524293 ODH524293 OND524293 OWZ524293 PGV524293 PQR524293 QAN524293 QKJ524293 QUF524293 REB524293 RNX524293 RXT524293 SHP524293 SRL524293 TBH524293 TLD524293 TUZ524293 UEV524293 UOR524293 UYN524293 VIJ524293 VSF524293 WCB524293 WLX524293 WVT524293 L589829 JH589829 TD589829 ACZ589829 AMV589829 AWR589829 BGN589829 BQJ589829 CAF589829 CKB589829 CTX589829 DDT589829 DNP589829 DXL589829 EHH589829 ERD589829 FAZ589829 FKV589829 FUR589829 GEN589829 GOJ589829 GYF589829 HIB589829 HRX589829 IBT589829 ILP589829 IVL589829 JFH589829 JPD589829 JYZ589829 KIV589829 KSR589829 LCN589829 LMJ589829 LWF589829 MGB589829 MPX589829 MZT589829 NJP589829 NTL589829 ODH589829 OND589829 OWZ589829 PGV589829 PQR589829 QAN589829 QKJ589829 QUF589829 REB589829 RNX589829 RXT589829 SHP589829 SRL589829 TBH589829 TLD589829 TUZ589829 UEV589829 UOR589829 UYN589829 VIJ589829 VSF589829 WCB589829 WLX589829 WVT589829 L655365 JH655365 TD655365 ACZ655365 AMV655365 AWR655365 BGN655365 BQJ655365 CAF655365 CKB655365 CTX655365 DDT655365 DNP655365 DXL655365 EHH655365 ERD655365 FAZ655365 FKV655365 FUR655365 GEN655365 GOJ655365 GYF655365 HIB655365 HRX655365 IBT655365 ILP655365 IVL655365 JFH655365 JPD655365 JYZ655365 KIV655365 KSR655365 LCN655365 LMJ655365 LWF655365 MGB655365 MPX655365 MZT655365 NJP655365 NTL655365 ODH655365 OND655365 OWZ655365 PGV655365 PQR655365 QAN655365 QKJ655365 QUF655365 REB655365 RNX655365 RXT655365 SHP655365 SRL655365 TBH655365 TLD655365 TUZ655365 UEV655365 UOR655365 UYN655365 VIJ655365 VSF655365 WCB655365 WLX655365 WVT655365 L720901 JH720901 TD720901 ACZ720901 AMV720901 AWR720901 BGN720901 BQJ720901 CAF720901 CKB720901 CTX720901 DDT720901 DNP720901 DXL720901 EHH720901 ERD720901 FAZ720901 FKV720901 FUR720901 GEN720901 GOJ720901 GYF720901 HIB720901 HRX720901 IBT720901 ILP720901 IVL720901 JFH720901 JPD720901 JYZ720901 KIV720901 KSR720901 LCN720901 LMJ720901 LWF720901 MGB720901 MPX720901 MZT720901 NJP720901 NTL720901 ODH720901 OND720901 OWZ720901 PGV720901 PQR720901 QAN720901 QKJ720901 QUF720901 REB720901 RNX720901 RXT720901 SHP720901 SRL720901 TBH720901 TLD720901 TUZ720901 UEV720901 UOR720901 UYN720901 VIJ720901 VSF720901 WCB720901 WLX720901 WVT720901 L786437 JH786437 TD786437 ACZ786437 AMV786437 AWR786437 BGN786437 BQJ786437 CAF786437 CKB786437 CTX786437 DDT786437 DNP786437 DXL786437 EHH786437 ERD786437 FAZ786437 FKV786437 FUR786437 GEN786437 GOJ786437 GYF786437 HIB786437 HRX786437 IBT786437 ILP786437 IVL786437 JFH786437 JPD786437 JYZ786437 KIV786437 KSR786437 LCN786437 LMJ786437 LWF786437 MGB786437 MPX786437 MZT786437 NJP786437 NTL786437 ODH786437 OND786437 OWZ786437 PGV786437 PQR786437 QAN786437 QKJ786437 QUF786437 REB786437 RNX786437 RXT786437 SHP786437 SRL786437 TBH786437 TLD786437 TUZ786437 UEV786437 UOR786437 UYN786437 VIJ786437 VSF786437 WCB786437 WLX786437 WVT786437 L851973 JH851973 TD851973 ACZ851973 AMV851973 AWR851973 BGN851973 BQJ851973 CAF851973 CKB851973 CTX851973 DDT851973 DNP851973 DXL851973 EHH851973 ERD851973 FAZ851973 FKV851973 FUR851973 GEN851973 GOJ851973 GYF851973 HIB851973 HRX851973 IBT851973 ILP851973 IVL851973 JFH851973 JPD851973 JYZ851973 KIV851973 KSR851973 LCN851973 LMJ851973 LWF851973 MGB851973 MPX851973 MZT851973 NJP851973 NTL851973 ODH851973 OND851973 OWZ851973 PGV851973 PQR851973 QAN851973 QKJ851973 QUF851973 REB851973 RNX851973 RXT851973 SHP851973 SRL851973 TBH851973 TLD851973 TUZ851973 UEV851973 UOR851973 UYN851973 VIJ851973 VSF851973 WCB851973 WLX851973 WVT851973 L917509 JH917509 TD917509 ACZ917509 AMV917509 AWR917509 BGN917509 BQJ917509 CAF917509 CKB917509 CTX917509 DDT917509 DNP917509 DXL917509 EHH917509 ERD917509 FAZ917509 FKV917509 FUR917509 GEN917509 GOJ917509 GYF917509 HIB917509 HRX917509 IBT917509 ILP917509 IVL917509 JFH917509 JPD917509 JYZ917509 KIV917509 KSR917509 LCN917509 LMJ917509 LWF917509 MGB917509 MPX917509 MZT917509 NJP917509 NTL917509 ODH917509 OND917509 OWZ917509 PGV917509 PQR917509 QAN917509 QKJ917509 QUF917509 REB917509 RNX917509 RXT917509 SHP917509 SRL917509 TBH917509 TLD917509 TUZ917509 UEV917509 UOR917509 UYN917509 VIJ917509 VSF917509 WCB917509 WLX917509 WVT917509 L983045 JH983045 TD983045 ACZ983045 AMV983045 AWR983045 BGN983045 BQJ983045 CAF983045 CKB983045 CTX983045 DDT983045 DNP983045 DXL983045 EHH983045 ERD983045 FAZ983045 FKV983045 FUR983045 GEN983045 GOJ983045 GYF983045 HIB983045 HRX983045 IBT983045 ILP983045 IVL983045 JFH983045 JPD983045 JYZ983045 KIV983045 KSR983045 LCN983045 LMJ983045 LWF983045 MGB983045 MPX983045 MZT983045 NJP983045 NTL983045 ODH983045 OND983045 OWZ983045 PGV983045 PQR983045 QAN983045 QKJ983045 QUF983045 REB983045 RNX983045 RXT983045 SHP983045 SRL983045 TBH983045 TLD983045 TUZ983045 UEV983045 UOR983045 UYN983045 VIJ983045 VSF983045 WCB983045 WLX983045 WVT983045 Q7 JM7 TI7 ADE7 ANA7 AWW7 BGS7 BQO7 CAK7 CKG7 CUC7 DDY7 DNU7 DXQ7 EHM7 ERI7 FBE7 FLA7 FUW7 GES7 GOO7 GYK7 HIG7 HSC7 IBY7 ILU7 IVQ7 JFM7 JPI7 JZE7 KJA7 KSW7 LCS7 LMO7 LWK7 MGG7 MQC7 MZY7 NJU7 NTQ7 ODM7 ONI7 OXE7 PHA7 PQW7 QAS7 QKO7 QUK7 REG7 ROC7 RXY7 SHU7 SRQ7 TBM7 TLI7 TVE7 UFA7 UOW7 UYS7 VIO7 VSK7 WCG7 WMC7 WVY7 Q65541 JM65541 TI65541 ADE65541 ANA65541 AWW65541 BGS65541 BQO65541 CAK65541 CKG65541 CUC65541 DDY65541 DNU65541 DXQ65541 EHM65541 ERI65541 FBE65541 FLA65541 FUW65541 GES65541 GOO65541 GYK65541 HIG65541 HSC65541 IBY65541 ILU65541 IVQ65541 JFM65541 JPI65541 JZE65541 KJA65541 KSW65541 LCS65541 LMO65541 LWK65541 MGG65541 MQC65541 MZY65541 NJU65541 NTQ65541 ODM65541 ONI65541 OXE65541 PHA65541 PQW65541 QAS65541 QKO65541 QUK65541 REG65541 ROC65541 RXY65541 SHU65541 SRQ65541 TBM65541 TLI65541 TVE65541 UFA65541 UOW65541 UYS65541 VIO65541 VSK65541 WCG65541 WMC65541 WVY65541 Q131077 JM131077 TI131077 ADE131077 ANA131077 AWW131077 BGS131077 BQO131077 CAK131077 CKG131077 CUC131077 DDY131077 DNU131077 DXQ131077 EHM131077 ERI131077 FBE131077 FLA131077 FUW131077 GES131077 GOO131077 GYK131077 HIG131077 HSC131077 IBY131077 ILU131077 IVQ131077 JFM131077 JPI131077 JZE131077 KJA131077 KSW131077 LCS131077 LMO131077 LWK131077 MGG131077 MQC131077 MZY131077 NJU131077 NTQ131077 ODM131077 ONI131077 OXE131077 PHA131077 PQW131077 QAS131077 QKO131077 QUK131077 REG131077 ROC131077 RXY131077 SHU131077 SRQ131077 TBM131077 TLI131077 TVE131077 UFA131077 UOW131077 UYS131077 VIO131077 VSK131077 WCG131077 WMC131077 WVY131077 Q196613 JM196613 TI196613 ADE196613 ANA196613 AWW196613 BGS196613 BQO196613 CAK196613 CKG196613 CUC196613 DDY196613 DNU196613 DXQ196613 EHM196613 ERI196613 FBE196613 FLA196613 FUW196613 GES196613 GOO196613 GYK196613 HIG196613 HSC196613 IBY196613 ILU196613 IVQ196613 JFM196613 JPI196613 JZE196613 KJA196613 KSW196613 LCS196613 LMO196613 LWK196613 MGG196613 MQC196613 MZY196613 NJU196613 NTQ196613 ODM196613 ONI196613 OXE196613 PHA196613 PQW196613 QAS196613 QKO196613 QUK196613 REG196613 ROC196613 RXY196613 SHU196613 SRQ196613 TBM196613 TLI196613 TVE196613 UFA196613 UOW196613 UYS196613 VIO196613 VSK196613 WCG196613 WMC196613 WVY196613 Q262149 JM262149 TI262149 ADE262149 ANA262149 AWW262149 BGS262149 BQO262149 CAK262149 CKG262149 CUC262149 DDY262149 DNU262149 DXQ262149 EHM262149 ERI262149 FBE262149 FLA262149 FUW262149 GES262149 GOO262149 GYK262149 HIG262149 HSC262149 IBY262149 ILU262149 IVQ262149 JFM262149 JPI262149 JZE262149 KJA262149 KSW262149 LCS262149 LMO262149 LWK262149 MGG262149 MQC262149 MZY262149 NJU262149 NTQ262149 ODM262149 ONI262149 OXE262149 PHA262149 PQW262149 QAS262149 QKO262149 QUK262149 REG262149 ROC262149 RXY262149 SHU262149 SRQ262149 TBM262149 TLI262149 TVE262149 UFA262149 UOW262149 UYS262149 VIO262149 VSK262149 WCG262149 WMC262149 WVY262149 Q327685 JM327685 TI327685 ADE327685 ANA327685 AWW327685 BGS327685 BQO327685 CAK327685 CKG327685 CUC327685 DDY327685 DNU327685 DXQ327685 EHM327685 ERI327685 FBE327685 FLA327685 FUW327685 GES327685 GOO327685 GYK327685 HIG327685 HSC327685 IBY327685 ILU327685 IVQ327685 JFM327685 JPI327685 JZE327685 KJA327685 KSW327685 LCS327685 LMO327685 LWK327685 MGG327685 MQC327685 MZY327685 NJU327685 NTQ327685 ODM327685 ONI327685 OXE327685 PHA327685 PQW327685 QAS327685 QKO327685 QUK327685 REG327685 ROC327685 RXY327685 SHU327685 SRQ327685 TBM327685 TLI327685 TVE327685 UFA327685 UOW327685 UYS327685 VIO327685 VSK327685 WCG327685 WMC327685 WVY327685 Q393221 JM393221 TI393221 ADE393221 ANA393221 AWW393221 BGS393221 BQO393221 CAK393221 CKG393221 CUC393221 DDY393221 DNU393221 DXQ393221 EHM393221 ERI393221 FBE393221 FLA393221 FUW393221 GES393221 GOO393221 GYK393221 HIG393221 HSC393221 IBY393221 ILU393221 IVQ393221 JFM393221 JPI393221 JZE393221 KJA393221 KSW393221 LCS393221 LMO393221 LWK393221 MGG393221 MQC393221 MZY393221 NJU393221 NTQ393221 ODM393221 ONI393221 OXE393221 PHA393221 PQW393221 QAS393221 QKO393221 QUK393221 REG393221 ROC393221 RXY393221 SHU393221 SRQ393221 TBM393221 TLI393221 TVE393221 UFA393221 UOW393221 UYS393221 VIO393221 VSK393221 WCG393221 WMC393221 WVY393221 Q458757 JM458757 TI458757 ADE458757 ANA458757 AWW458757 BGS458757 BQO458757 CAK458757 CKG458757 CUC458757 DDY458757 DNU458757 DXQ458757 EHM458757 ERI458757 FBE458757 FLA458757 FUW458757 GES458757 GOO458757 GYK458757 HIG458757 HSC458757 IBY458757 ILU458757 IVQ458757 JFM458757 JPI458757 JZE458757 KJA458757 KSW458757 LCS458757 LMO458757 LWK458757 MGG458757 MQC458757 MZY458757 NJU458757 NTQ458757 ODM458757 ONI458757 OXE458757 PHA458757 PQW458757 QAS458757 QKO458757 QUK458757 REG458757 ROC458757 RXY458757 SHU458757 SRQ458757 TBM458757 TLI458757 TVE458757 UFA458757 UOW458757 UYS458757 VIO458757 VSK458757 WCG458757 WMC458757 WVY458757 Q524293 JM524293 TI524293 ADE524293 ANA524293 AWW524293 BGS524293 BQO524293 CAK524293 CKG524293 CUC524293 DDY524293 DNU524293 DXQ524293 EHM524293 ERI524293 FBE524293 FLA524293 FUW524293 GES524293 GOO524293 GYK524293 HIG524293 HSC524293 IBY524293 ILU524293 IVQ524293 JFM524293 JPI524293 JZE524293 KJA524293 KSW524293 LCS524293 LMO524293 LWK524293 MGG524293 MQC524293 MZY524293 NJU524293 NTQ524293 ODM524293 ONI524293 OXE524293 PHA524293 PQW524293 QAS524293 QKO524293 QUK524293 REG524293 ROC524293 RXY524293 SHU524293 SRQ524293 TBM524293 TLI524293 TVE524293 UFA524293 UOW524293 UYS524293 VIO524293 VSK524293 WCG524293 WMC524293 WVY524293 Q589829 JM589829 TI589829 ADE589829 ANA589829 AWW589829 BGS589829 BQO589829 CAK589829 CKG589829 CUC589829 DDY589829 DNU589829 DXQ589829 EHM589829 ERI589829 FBE589829 FLA589829 FUW589829 GES589829 GOO589829 GYK589829 HIG589829 HSC589829 IBY589829 ILU589829 IVQ589829 JFM589829 JPI589829 JZE589829 KJA589829 KSW589829 LCS589829 LMO589829 LWK589829 MGG589829 MQC589829 MZY589829 NJU589829 NTQ589829 ODM589829 ONI589829 OXE589829 PHA589829 PQW589829 QAS589829 QKO589829 QUK589829 REG589829 ROC589829 RXY589829 SHU589829 SRQ589829 TBM589829 TLI589829 TVE589829 UFA589829 UOW589829 UYS589829 VIO589829 VSK589829 WCG589829 WMC589829 WVY589829 Q655365 JM655365 TI655365 ADE655365 ANA655365 AWW655365 BGS655365 BQO655365 CAK655365 CKG655365 CUC655365 DDY655365 DNU655365 DXQ655365 EHM655365 ERI655365 FBE655365 FLA655365 FUW655365 GES655365 GOO655365 GYK655365 HIG655365 HSC655365 IBY655365 ILU655365 IVQ655365 JFM655365 JPI655365 JZE655365 KJA655365 KSW655365 LCS655365 LMO655365 LWK655365 MGG655365 MQC655365 MZY655365 NJU655365 NTQ655365 ODM655365 ONI655365 OXE655365 PHA655365 PQW655365 QAS655365 QKO655365 QUK655365 REG655365 ROC655365 RXY655365 SHU655365 SRQ655365 TBM655365 TLI655365 TVE655365 UFA655365 UOW655365 UYS655365 VIO655365 VSK655365 WCG655365 WMC655365 WVY655365 Q720901 JM720901 TI720901 ADE720901 ANA720901 AWW720901 BGS720901 BQO720901 CAK720901 CKG720901 CUC720901 DDY720901 DNU720901 DXQ720901 EHM720901 ERI720901 FBE720901 FLA720901 FUW720901 GES720901 GOO720901 GYK720901 HIG720901 HSC720901 IBY720901 ILU720901 IVQ720901 JFM720901 JPI720901 JZE720901 KJA720901 KSW720901 LCS720901 LMO720901 LWK720901 MGG720901 MQC720901 MZY720901 NJU720901 NTQ720901 ODM720901 ONI720901 OXE720901 PHA720901 PQW720901 QAS720901 QKO720901 QUK720901 REG720901 ROC720901 RXY720901 SHU720901 SRQ720901 TBM720901 TLI720901 TVE720901 UFA720901 UOW720901 UYS720901 VIO720901 VSK720901 WCG720901 WMC720901 WVY720901 Q786437 JM786437 TI786437 ADE786437 ANA786437 AWW786437 BGS786437 BQO786437 CAK786437 CKG786437 CUC786437 DDY786437 DNU786437 DXQ786437 EHM786437 ERI786437 FBE786437 FLA786437 FUW786437 GES786437 GOO786437 GYK786437 HIG786437 HSC786437 IBY786437 ILU786437 IVQ786437 JFM786437 JPI786437 JZE786437 KJA786437 KSW786437 LCS786437 LMO786437 LWK786437 MGG786437 MQC786437 MZY786437 NJU786437 NTQ786437 ODM786437 ONI786437 OXE786437 PHA786437 PQW786437 QAS786437 QKO786437 QUK786437 REG786437 ROC786437 RXY786437 SHU786437 SRQ786437 TBM786437 TLI786437 TVE786437 UFA786437 UOW786437 UYS786437 VIO786437 VSK786437 WCG786437 WMC786437 WVY786437 Q851973 JM851973 TI851973 ADE851973 ANA851973 AWW851973 BGS851973 BQO851973 CAK851973 CKG851973 CUC851973 DDY851973 DNU851973 DXQ851973 EHM851973 ERI851973 FBE851973 FLA851973 FUW851973 GES851973 GOO851973 GYK851973 HIG851973 HSC851973 IBY851973 ILU851973 IVQ851973 JFM851973 JPI851973 JZE851973 KJA851973 KSW851973 LCS851973 LMO851973 LWK851973 MGG851973 MQC851973 MZY851973 NJU851973 NTQ851973 ODM851973 ONI851973 OXE851973 PHA851973 PQW851973 QAS851973 QKO851973 QUK851973 REG851973 ROC851973 RXY851973 SHU851973 SRQ851973 TBM851973 TLI851973 TVE851973 UFA851973 UOW851973 UYS851973 VIO851973 VSK851973 WCG851973 WMC851973 WVY851973 Q917509 JM917509 TI917509 ADE917509 ANA917509 AWW917509 BGS917509 BQO917509 CAK917509 CKG917509 CUC917509 DDY917509 DNU917509 DXQ917509 EHM917509 ERI917509 FBE917509 FLA917509 FUW917509 GES917509 GOO917509 GYK917509 HIG917509 HSC917509 IBY917509 ILU917509 IVQ917509 JFM917509 JPI917509 JZE917509 KJA917509 KSW917509 LCS917509 LMO917509 LWK917509 MGG917509 MQC917509 MZY917509 NJU917509 NTQ917509 ODM917509 ONI917509 OXE917509 PHA917509 PQW917509 QAS917509 QKO917509 QUK917509 REG917509 ROC917509 RXY917509 SHU917509 SRQ917509 TBM917509 TLI917509 TVE917509 UFA917509 UOW917509 UYS917509 VIO917509 VSK917509 WCG917509 WMC917509 WVY917509 Q983045 JM983045 TI983045 ADE983045 ANA983045 AWW983045 BGS983045 BQO983045 CAK983045 CKG983045 CUC983045 DDY983045 DNU983045 DXQ983045 EHM983045 ERI983045 FBE983045 FLA983045 FUW983045 GES983045 GOO983045 GYK983045 HIG983045 HSC983045 IBY983045 ILU983045 IVQ983045 JFM983045 JPI983045 JZE983045 KJA983045 KSW983045 LCS983045 LMO983045 LWK983045 MGG983045 MQC983045 MZY983045 NJU983045 NTQ983045 ODM983045 ONI983045 OXE983045 PHA983045 PQW983045 QAS983045 QKO983045 QUK983045 REG983045 ROC983045 RXY983045 SHU983045 SRQ983045 TBM983045 TLI983045 TVE983045 UFA983045 UOW983045 UYS983045 VIO983045 VSK983045 WCG983045 WMC983045 WVY983045 X35:X37 JT35:JT37 TP35:TP37 ADL35:ADL37 ANH35:ANH37 AXD35:AXD37 BGZ35:BGZ37 BQV35:BQV37 CAR35:CAR37 CKN35:CKN37 CUJ35:CUJ37 DEF35:DEF37 DOB35:DOB37 DXX35:DXX37 EHT35:EHT37 ERP35:ERP37 FBL35:FBL37 FLH35:FLH37 FVD35:FVD37 GEZ35:GEZ37 GOV35:GOV37 GYR35:GYR37 HIN35:HIN37 HSJ35:HSJ37 ICF35:ICF37 IMB35:IMB37 IVX35:IVX37 JFT35:JFT37 JPP35:JPP37 JZL35:JZL37 KJH35:KJH37 KTD35:KTD37 LCZ35:LCZ37 LMV35:LMV37 LWR35:LWR37 MGN35:MGN37 MQJ35:MQJ37 NAF35:NAF37 NKB35:NKB37 NTX35:NTX37 ODT35:ODT37 ONP35:ONP37 OXL35:OXL37 PHH35:PHH37 PRD35:PRD37 QAZ35:QAZ37 QKV35:QKV37 QUR35:QUR37 REN35:REN37 ROJ35:ROJ37 RYF35:RYF37 SIB35:SIB37 SRX35:SRX37 TBT35:TBT37 TLP35:TLP37 TVL35:TVL37 UFH35:UFH37 UPD35:UPD37 UYZ35:UYZ37 VIV35:VIV37 VSR35:VSR37 WCN35:WCN37 WMJ35:WMJ37 WWF35:WWF37 X65569:X65571 JT65569:JT65571 TP65569:TP65571 ADL65569:ADL65571 ANH65569:ANH65571 AXD65569:AXD65571 BGZ65569:BGZ65571 BQV65569:BQV65571 CAR65569:CAR65571 CKN65569:CKN65571 CUJ65569:CUJ65571 DEF65569:DEF65571 DOB65569:DOB65571 DXX65569:DXX65571 EHT65569:EHT65571 ERP65569:ERP65571 FBL65569:FBL65571 FLH65569:FLH65571 FVD65569:FVD65571 GEZ65569:GEZ65571 GOV65569:GOV65571 GYR65569:GYR65571 HIN65569:HIN65571 HSJ65569:HSJ65571 ICF65569:ICF65571 IMB65569:IMB65571 IVX65569:IVX65571 JFT65569:JFT65571 JPP65569:JPP65571 JZL65569:JZL65571 KJH65569:KJH65571 KTD65569:KTD65571 LCZ65569:LCZ65571 LMV65569:LMV65571 LWR65569:LWR65571 MGN65569:MGN65571 MQJ65569:MQJ65571 NAF65569:NAF65571 NKB65569:NKB65571 NTX65569:NTX65571 ODT65569:ODT65571 ONP65569:ONP65571 OXL65569:OXL65571 PHH65569:PHH65571 PRD65569:PRD65571 QAZ65569:QAZ65571 QKV65569:QKV65571 QUR65569:QUR65571 REN65569:REN65571 ROJ65569:ROJ65571 RYF65569:RYF65571 SIB65569:SIB65571 SRX65569:SRX65571 TBT65569:TBT65571 TLP65569:TLP65571 TVL65569:TVL65571 UFH65569:UFH65571 UPD65569:UPD65571 UYZ65569:UYZ65571 VIV65569:VIV65571 VSR65569:VSR65571 WCN65569:WCN65571 WMJ65569:WMJ65571 WWF65569:WWF65571 X131105:X131107 JT131105:JT131107 TP131105:TP131107 ADL131105:ADL131107 ANH131105:ANH131107 AXD131105:AXD131107 BGZ131105:BGZ131107 BQV131105:BQV131107 CAR131105:CAR131107 CKN131105:CKN131107 CUJ131105:CUJ131107 DEF131105:DEF131107 DOB131105:DOB131107 DXX131105:DXX131107 EHT131105:EHT131107 ERP131105:ERP131107 FBL131105:FBL131107 FLH131105:FLH131107 FVD131105:FVD131107 GEZ131105:GEZ131107 GOV131105:GOV131107 GYR131105:GYR131107 HIN131105:HIN131107 HSJ131105:HSJ131107 ICF131105:ICF131107 IMB131105:IMB131107 IVX131105:IVX131107 JFT131105:JFT131107 JPP131105:JPP131107 JZL131105:JZL131107 KJH131105:KJH131107 KTD131105:KTD131107 LCZ131105:LCZ131107 LMV131105:LMV131107 LWR131105:LWR131107 MGN131105:MGN131107 MQJ131105:MQJ131107 NAF131105:NAF131107 NKB131105:NKB131107 NTX131105:NTX131107 ODT131105:ODT131107 ONP131105:ONP131107 OXL131105:OXL131107 PHH131105:PHH131107 PRD131105:PRD131107 QAZ131105:QAZ131107 QKV131105:QKV131107 QUR131105:QUR131107 REN131105:REN131107 ROJ131105:ROJ131107 RYF131105:RYF131107 SIB131105:SIB131107 SRX131105:SRX131107 TBT131105:TBT131107 TLP131105:TLP131107 TVL131105:TVL131107 UFH131105:UFH131107 UPD131105:UPD131107 UYZ131105:UYZ131107 VIV131105:VIV131107 VSR131105:VSR131107 WCN131105:WCN131107 WMJ131105:WMJ131107 WWF131105:WWF131107 X196641:X196643 JT196641:JT196643 TP196641:TP196643 ADL196641:ADL196643 ANH196641:ANH196643 AXD196641:AXD196643 BGZ196641:BGZ196643 BQV196641:BQV196643 CAR196641:CAR196643 CKN196641:CKN196643 CUJ196641:CUJ196643 DEF196641:DEF196643 DOB196641:DOB196643 DXX196641:DXX196643 EHT196641:EHT196643 ERP196641:ERP196643 FBL196641:FBL196643 FLH196641:FLH196643 FVD196641:FVD196643 GEZ196641:GEZ196643 GOV196641:GOV196643 GYR196641:GYR196643 HIN196641:HIN196643 HSJ196641:HSJ196643 ICF196641:ICF196643 IMB196641:IMB196643 IVX196641:IVX196643 JFT196641:JFT196643 JPP196641:JPP196643 JZL196641:JZL196643 KJH196641:KJH196643 KTD196641:KTD196643 LCZ196641:LCZ196643 LMV196641:LMV196643 LWR196641:LWR196643 MGN196641:MGN196643 MQJ196641:MQJ196643 NAF196641:NAF196643 NKB196641:NKB196643 NTX196641:NTX196643 ODT196641:ODT196643 ONP196641:ONP196643 OXL196641:OXL196643 PHH196641:PHH196643 PRD196641:PRD196643 QAZ196641:QAZ196643 QKV196641:QKV196643 QUR196641:QUR196643 REN196641:REN196643 ROJ196641:ROJ196643 RYF196641:RYF196643 SIB196641:SIB196643 SRX196641:SRX196643 TBT196641:TBT196643 TLP196641:TLP196643 TVL196641:TVL196643 UFH196641:UFH196643 UPD196641:UPD196643 UYZ196641:UYZ196643 VIV196641:VIV196643 VSR196641:VSR196643 WCN196641:WCN196643 WMJ196641:WMJ196643 WWF196641:WWF196643 X262177:X262179 JT262177:JT262179 TP262177:TP262179 ADL262177:ADL262179 ANH262177:ANH262179 AXD262177:AXD262179 BGZ262177:BGZ262179 BQV262177:BQV262179 CAR262177:CAR262179 CKN262177:CKN262179 CUJ262177:CUJ262179 DEF262177:DEF262179 DOB262177:DOB262179 DXX262177:DXX262179 EHT262177:EHT262179 ERP262177:ERP262179 FBL262177:FBL262179 FLH262177:FLH262179 FVD262177:FVD262179 GEZ262177:GEZ262179 GOV262177:GOV262179 GYR262177:GYR262179 HIN262177:HIN262179 HSJ262177:HSJ262179 ICF262177:ICF262179 IMB262177:IMB262179 IVX262177:IVX262179 JFT262177:JFT262179 JPP262177:JPP262179 JZL262177:JZL262179 KJH262177:KJH262179 KTD262177:KTD262179 LCZ262177:LCZ262179 LMV262177:LMV262179 LWR262177:LWR262179 MGN262177:MGN262179 MQJ262177:MQJ262179 NAF262177:NAF262179 NKB262177:NKB262179 NTX262177:NTX262179 ODT262177:ODT262179 ONP262177:ONP262179 OXL262177:OXL262179 PHH262177:PHH262179 PRD262177:PRD262179 QAZ262177:QAZ262179 QKV262177:QKV262179 QUR262177:QUR262179 REN262177:REN262179 ROJ262177:ROJ262179 RYF262177:RYF262179 SIB262177:SIB262179 SRX262177:SRX262179 TBT262177:TBT262179 TLP262177:TLP262179 TVL262177:TVL262179 UFH262177:UFH262179 UPD262177:UPD262179 UYZ262177:UYZ262179 VIV262177:VIV262179 VSR262177:VSR262179 WCN262177:WCN262179 WMJ262177:WMJ262179 WWF262177:WWF262179 X327713:X327715 JT327713:JT327715 TP327713:TP327715 ADL327713:ADL327715 ANH327713:ANH327715 AXD327713:AXD327715 BGZ327713:BGZ327715 BQV327713:BQV327715 CAR327713:CAR327715 CKN327713:CKN327715 CUJ327713:CUJ327715 DEF327713:DEF327715 DOB327713:DOB327715 DXX327713:DXX327715 EHT327713:EHT327715 ERP327713:ERP327715 FBL327713:FBL327715 FLH327713:FLH327715 FVD327713:FVD327715 GEZ327713:GEZ327715 GOV327713:GOV327715 GYR327713:GYR327715 HIN327713:HIN327715 HSJ327713:HSJ327715 ICF327713:ICF327715 IMB327713:IMB327715 IVX327713:IVX327715 JFT327713:JFT327715 JPP327713:JPP327715 JZL327713:JZL327715 KJH327713:KJH327715 KTD327713:KTD327715 LCZ327713:LCZ327715 LMV327713:LMV327715 LWR327713:LWR327715 MGN327713:MGN327715 MQJ327713:MQJ327715 NAF327713:NAF327715 NKB327713:NKB327715 NTX327713:NTX327715 ODT327713:ODT327715 ONP327713:ONP327715 OXL327713:OXL327715 PHH327713:PHH327715 PRD327713:PRD327715 QAZ327713:QAZ327715 QKV327713:QKV327715 QUR327713:QUR327715 REN327713:REN327715 ROJ327713:ROJ327715 RYF327713:RYF327715 SIB327713:SIB327715 SRX327713:SRX327715 TBT327713:TBT327715 TLP327713:TLP327715 TVL327713:TVL327715 UFH327713:UFH327715 UPD327713:UPD327715 UYZ327713:UYZ327715 VIV327713:VIV327715 VSR327713:VSR327715 WCN327713:WCN327715 WMJ327713:WMJ327715 WWF327713:WWF327715 X393249:X393251 JT393249:JT393251 TP393249:TP393251 ADL393249:ADL393251 ANH393249:ANH393251 AXD393249:AXD393251 BGZ393249:BGZ393251 BQV393249:BQV393251 CAR393249:CAR393251 CKN393249:CKN393251 CUJ393249:CUJ393251 DEF393249:DEF393251 DOB393249:DOB393251 DXX393249:DXX393251 EHT393249:EHT393251 ERP393249:ERP393251 FBL393249:FBL393251 FLH393249:FLH393251 FVD393249:FVD393251 GEZ393249:GEZ393251 GOV393249:GOV393251 GYR393249:GYR393251 HIN393249:HIN393251 HSJ393249:HSJ393251 ICF393249:ICF393251 IMB393249:IMB393251 IVX393249:IVX393251 JFT393249:JFT393251 JPP393249:JPP393251 JZL393249:JZL393251 KJH393249:KJH393251 KTD393249:KTD393251 LCZ393249:LCZ393251 LMV393249:LMV393251 LWR393249:LWR393251 MGN393249:MGN393251 MQJ393249:MQJ393251 NAF393249:NAF393251 NKB393249:NKB393251 NTX393249:NTX393251 ODT393249:ODT393251 ONP393249:ONP393251 OXL393249:OXL393251 PHH393249:PHH393251 PRD393249:PRD393251 QAZ393249:QAZ393251 QKV393249:QKV393251 QUR393249:QUR393251 REN393249:REN393251 ROJ393249:ROJ393251 RYF393249:RYF393251 SIB393249:SIB393251 SRX393249:SRX393251 TBT393249:TBT393251 TLP393249:TLP393251 TVL393249:TVL393251 UFH393249:UFH393251 UPD393249:UPD393251 UYZ393249:UYZ393251 VIV393249:VIV393251 VSR393249:VSR393251 WCN393249:WCN393251 WMJ393249:WMJ393251 WWF393249:WWF393251 X458785:X458787 JT458785:JT458787 TP458785:TP458787 ADL458785:ADL458787 ANH458785:ANH458787 AXD458785:AXD458787 BGZ458785:BGZ458787 BQV458785:BQV458787 CAR458785:CAR458787 CKN458785:CKN458787 CUJ458785:CUJ458787 DEF458785:DEF458787 DOB458785:DOB458787 DXX458785:DXX458787 EHT458785:EHT458787 ERP458785:ERP458787 FBL458785:FBL458787 FLH458785:FLH458787 FVD458785:FVD458787 GEZ458785:GEZ458787 GOV458785:GOV458787 GYR458785:GYR458787 HIN458785:HIN458787 HSJ458785:HSJ458787 ICF458785:ICF458787 IMB458785:IMB458787 IVX458785:IVX458787 JFT458785:JFT458787 JPP458785:JPP458787 JZL458785:JZL458787 KJH458785:KJH458787 KTD458785:KTD458787 LCZ458785:LCZ458787 LMV458785:LMV458787 LWR458785:LWR458787 MGN458785:MGN458787 MQJ458785:MQJ458787 NAF458785:NAF458787 NKB458785:NKB458787 NTX458785:NTX458787 ODT458785:ODT458787 ONP458785:ONP458787 OXL458785:OXL458787 PHH458785:PHH458787 PRD458785:PRD458787 QAZ458785:QAZ458787 QKV458785:QKV458787 QUR458785:QUR458787 REN458785:REN458787 ROJ458785:ROJ458787 RYF458785:RYF458787 SIB458785:SIB458787 SRX458785:SRX458787 TBT458785:TBT458787 TLP458785:TLP458787 TVL458785:TVL458787 UFH458785:UFH458787 UPD458785:UPD458787 UYZ458785:UYZ458787 VIV458785:VIV458787 VSR458785:VSR458787 WCN458785:WCN458787 WMJ458785:WMJ458787 WWF458785:WWF458787 X524321:X524323 JT524321:JT524323 TP524321:TP524323 ADL524321:ADL524323 ANH524321:ANH524323 AXD524321:AXD524323 BGZ524321:BGZ524323 BQV524321:BQV524323 CAR524321:CAR524323 CKN524321:CKN524323 CUJ524321:CUJ524323 DEF524321:DEF524323 DOB524321:DOB524323 DXX524321:DXX524323 EHT524321:EHT524323 ERP524321:ERP524323 FBL524321:FBL524323 FLH524321:FLH524323 FVD524321:FVD524323 GEZ524321:GEZ524323 GOV524321:GOV524323 GYR524321:GYR524323 HIN524321:HIN524323 HSJ524321:HSJ524323 ICF524321:ICF524323 IMB524321:IMB524323 IVX524321:IVX524323 JFT524321:JFT524323 JPP524321:JPP524323 JZL524321:JZL524323 KJH524321:KJH524323 KTD524321:KTD524323 LCZ524321:LCZ524323 LMV524321:LMV524323 LWR524321:LWR524323 MGN524321:MGN524323 MQJ524321:MQJ524323 NAF524321:NAF524323 NKB524321:NKB524323 NTX524321:NTX524323 ODT524321:ODT524323 ONP524321:ONP524323 OXL524321:OXL524323 PHH524321:PHH524323 PRD524321:PRD524323 QAZ524321:QAZ524323 QKV524321:QKV524323 QUR524321:QUR524323 REN524321:REN524323 ROJ524321:ROJ524323 RYF524321:RYF524323 SIB524321:SIB524323 SRX524321:SRX524323 TBT524321:TBT524323 TLP524321:TLP524323 TVL524321:TVL524323 UFH524321:UFH524323 UPD524321:UPD524323 UYZ524321:UYZ524323 VIV524321:VIV524323 VSR524321:VSR524323 WCN524321:WCN524323 WMJ524321:WMJ524323 WWF524321:WWF524323 X589857:X589859 JT589857:JT589859 TP589857:TP589859 ADL589857:ADL589859 ANH589857:ANH589859 AXD589857:AXD589859 BGZ589857:BGZ589859 BQV589857:BQV589859 CAR589857:CAR589859 CKN589857:CKN589859 CUJ589857:CUJ589859 DEF589857:DEF589859 DOB589857:DOB589859 DXX589857:DXX589859 EHT589857:EHT589859 ERP589857:ERP589859 FBL589857:FBL589859 FLH589857:FLH589859 FVD589857:FVD589859 GEZ589857:GEZ589859 GOV589857:GOV589859 GYR589857:GYR589859 HIN589857:HIN589859 HSJ589857:HSJ589859 ICF589857:ICF589859 IMB589857:IMB589859 IVX589857:IVX589859 JFT589857:JFT589859 JPP589857:JPP589859 JZL589857:JZL589859 KJH589857:KJH589859 KTD589857:KTD589859 LCZ589857:LCZ589859 LMV589857:LMV589859 LWR589857:LWR589859 MGN589857:MGN589859 MQJ589857:MQJ589859 NAF589857:NAF589859 NKB589857:NKB589859 NTX589857:NTX589859 ODT589857:ODT589859 ONP589857:ONP589859 OXL589857:OXL589859 PHH589857:PHH589859 PRD589857:PRD589859 QAZ589857:QAZ589859 QKV589857:QKV589859 QUR589857:QUR589859 REN589857:REN589859 ROJ589857:ROJ589859 RYF589857:RYF589859 SIB589857:SIB589859 SRX589857:SRX589859 TBT589857:TBT589859 TLP589857:TLP589859 TVL589857:TVL589859 UFH589857:UFH589859 UPD589857:UPD589859 UYZ589857:UYZ589859 VIV589857:VIV589859 VSR589857:VSR589859 WCN589857:WCN589859 WMJ589857:WMJ589859 WWF589857:WWF589859 X655393:X655395 JT655393:JT655395 TP655393:TP655395 ADL655393:ADL655395 ANH655393:ANH655395 AXD655393:AXD655395 BGZ655393:BGZ655395 BQV655393:BQV655395 CAR655393:CAR655395 CKN655393:CKN655395 CUJ655393:CUJ655395 DEF655393:DEF655395 DOB655393:DOB655395 DXX655393:DXX655395 EHT655393:EHT655395 ERP655393:ERP655395 FBL655393:FBL655395 FLH655393:FLH655395 FVD655393:FVD655395 GEZ655393:GEZ655395 GOV655393:GOV655395 GYR655393:GYR655395 HIN655393:HIN655395 HSJ655393:HSJ655395 ICF655393:ICF655395 IMB655393:IMB655395 IVX655393:IVX655395 JFT655393:JFT655395 JPP655393:JPP655395 JZL655393:JZL655395 KJH655393:KJH655395 KTD655393:KTD655395 LCZ655393:LCZ655395 LMV655393:LMV655395 LWR655393:LWR655395 MGN655393:MGN655395 MQJ655393:MQJ655395 NAF655393:NAF655395 NKB655393:NKB655395 NTX655393:NTX655395 ODT655393:ODT655395 ONP655393:ONP655395 OXL655393:OXL655395 PHH655393:PHH655395 PRD655393:PRD655395 QAZ655393:QAZ655395 QKV655393:QKV655395 QUR655393:QUR655395 REN655393:REN655395 ROJ655393:ROJ655395 RYF655393:RYF655395 SIB655393:SIB655395 SRX655393:SRX655395 TBT655393:TBT655395 TLP655393:TLP655395 TVL655393:TVL655395 UFH655393:UFH655395 UPD655393:UPD655395 UYZ655393:UYZ655395 VIV655393:VIV655395 VSR655393:VSR655395 WCN655393:WCN655395 WMJ655393:WMJ655395 WWF655393:WWF655395 X720929:X720931 JT720929:JT720931 TP720929:TP720931 ADL720929:ADL720931 ANH720929:ANH720931 AXD720929:AXD720931 BGZ720929:BGZ720931 BQV720929:BQV720931 CAR720929:CAR720931 CKN720929:CKN720931 CUJ720929:CUJ720931 DEF720929:DEF720931 DOB720929:DOB720931 DXX720929:DXX720931 EHT720929:EHT720931 ERP720929:ERP720931 FBL720929:FBL720931 FLH720929:FLH720931 FVD720929:FVD720931 GEZ720929:GEZ720931 GOV720929:GOV720931 GYR720929:GYR720931 HIN720929:HIN720931 HSJ720929:HSJ720931 ICF720929:ICF720931 IMB720929:IMB720931 IVX720929:IVX720931 JFT720929:JFT720931 JPP720929:JPP720931 JZL720929:JZL720931 KJH720929:KJH720931 KTD720929:KTD720931 LCZ720929:LCZ720931 LMV720929:LMV720931 LWR720929:LWR720931 MGN720929:MGN720931 MQJ720929:MQJ720931 NAF720929:NAF720931 NKB720929:NKB720931 NTX720929:NTX720931 ODT720929:ODT720931 ONP720929:ONP720931 OXL720929:OXL720931 PHH720929:PHH720931 PRD720929:PRD720931 QAZ720929:QAZ720931 QKV720929:QKV720931 QUR720929:QUR720931 REN720929:REN720931 ROJ720929:ROJ720931 RYF720929:RYF720931 SIB720929:SIB720931 SRX720929:SRX720931 TBT720929:TBT720931 TLP720929:TLP720931 TVL720929:TVL720931 UFH720929:UFH720931 UPD720929:UPD720931 UYZ720929:UYZ720931 VIV720929:VIV720931 VSR720929:VSR720931 WCN720929:WCN720931 WMJ720929:WMJ720931 WWF720929:WWF720931 X786465:X786467 JT786465:JT786467 TP786465:TP786467 ADL786465:ADL786467 ANH786465:ANH786467 AXD786465:AXD786467 BGZ786465:BGZ786467 BQV786465:BQV786467 CAR786465:CAR786467 CKN786465:CKN786467 CUJ786465:CUJ786467 DEF786465:DEF786467 DOB786465:DOB786467 DXX786465:DXX786467 EHT786465:EHT786467 ERP786465:ERP786467 FBL786465:FBL786467 FLH786465:FLH786467 FVD786465:FVD786467 GEZ786465:GEZ786467 GOV786465:GOV786467 GYR786465:GYR786467 HIN786465:HIN786467 HSJ786465:HSJ786467 ICF786465:ICF786467 IMB786465:IMB786467 IVX786465:IVX786467 JFT786465:JFT786467 JPP786465:JPP786467 JZL786465:JZL786467 KJH786465:KJH786467 KTD786465:KTD786467 LCZ786465:LCZ786467 LMV786465:LMV786467 LWR786465:LWR786467 MGN786465:MGN786467 MQJ786465:MQJ786467 NAF786465:NAF786467 NKB786465:NKB786467 NTX786465:NTX786467 ODT786465:ODT786467 ONP786465:ONP786467 OXL786465:OXL786467 PHH786465:PHH786467 PRD786465:PRD786467 QAZ786465:QAZ786467 QKV786465:QKV786467 QUR786465:QUR786467 REN786465:REN786467 ROJ786465:ROJ786467 RYF786465:RYF786467 SIB786465:SIB786467 SRX786465:SRX786467 TBT786465:TBT786467 TLP786465:TLP786467 TVL786465:TVL786467 UFH786465:UFH786467 UPD786465:UPD786467 UYZ786465:UYZ786467 VIV786465:VIV786467 VSR786465:VSR786467 WCN786465:WCN786467 WMJ786465:WMJ786467 WWF786465:WWF786467 X852001:X852003 JT852001:JT852003 TP852001:TP852003 ADL852001:ADL852003 ANH852001:ANH852003 AXD852001:AXD852003 BGZ852001:BGZ852003 BQV852001:BQV852003 CAR852001:CAR852003 CKN852001:CKN852003 CUJ852001:CUJ852003 DEF852001:DEF852003 DOB852001:DOB852003 DXX852001:DXX852003 EHT852001:EHT852003 ERP852001:ERP852003 FBL852001:FBL852003 FLH852001:FLH852003 FVD852001:FVD852003 GEZ852001:GEZ852003 GOV852001:GOV852003 GYR852001:GYR852003 HIN852001:HIN852003 HSJ852001:HSJ852003 ICF852001:ICF852003 IMB852001:IMB852003 IVX852001:IVX852003 JFT852001:JFT852003 JPP852001:JPP852003 JZL852001:JZL852003 KJH852001:KJH852003 KTD852001:KTD852003 LCZ852001:LCZ852003 LMV852001:LMV852003 LWR852001:LWR852003 MGN852001:MGN852003 MQJ852001:MQJ852003 NAF852001:NAF852003 NKB852001:NKB852003 NTX852001:NTX852003 ODT852001:ODT852003 ONP852001:ONP852003 OXL852001:OXL852003 PHH852001:PHH852003 PRD852001:PRD852003 QAZ852001:QAZ852003 QKV852001:QKV852003 QUR852001:QUR852003 REN852001:REN852003 ROJ852001:ROJ852003 RYF852001:RYF852003 SIB852001:SIB852003 SRX852001:SRX852003 TBT852001:TBT852003 TLP852001:TLP852003 TVL852001:TVL852003 UFH852001:UFH852003 UPD852001:UPD852003 UYZ852001:UYZ852003 VIV852001:VIV852003 VSR852001:VSR852003 WCN852001:WCN852003 WMJ852001:WMJ852003 WWF852001:WWF852003 X917537:X917539 JT917537:JT917539 TP917537:TP917539 ADL917537:ADL917539 ANH917537:ANH917539 AXD917537:AXD917539 BGZ917537:BGZ917539 BQV917537:BQV917539 CAR917537:CAR917539 CKN917537:CKN917539 CUJ917537:CUJ917539 DEF917537:DEF917539 DOB917537:DOB917539 DXX917537:DXX917539 EHT917537:EHT917539 ERP917537:ERP917539 FBL917537:FBL917539 FLH917537:FLH917539 FVD917537:FVD917539 GEZ917537:GEZ917539 GOV917537:GOV917539 GYR917537:GYR917539 HIN917537:HIN917539 HSJ917537:HSJ917539 ICF917537:ICF917539 IMB917537:IMB917539 IVX917537:IVX917539 JFT917537:JFT917539 JPP917537:JPP917539 JZL917537:JZL917539 KJH917537:KJH917539 KTD917537:KTD917539 LCZ917537:LCZ917539 LMV917537:LMV917539 LWR917537:LWR917539 MGN917537:MGN917539 MQJ917537:MQJ917539 NAF917537:NAF917539 NKB917537:NKB917539 NTX917537:NTX917539 ODT917537:ODT917539 ONP917537:ONP917539 OXL917537:OXL917539 PHH917537:PHH917539 PRD917537:PRD917539 QAZ917537:QAZ917539 QKV917537:QKV917539 QUR917537:QUR917539 REN917537:REN917539 ROJ917537:ROJ917539 RYF917537:RYF917539 SIB917537:SIB917539 SRX917537:SRX917539 TBT917537:TBT917539 TLP917537:TLP917539 TVL917537:TVL917539 UFH917537:UFH917539 UPD917537:UPD917539 UYZ917537:UYZ917539 VIV917537:VIV917539 VSR917537:VSR917539 WCN917537:WCN917539 WMJ917537:WMJ917539 WWF917537:WWF917539 X983073:X983075 JT983073:JT983075 TP983073:TP983075 ADL983073:ADL983075 ANH983073:ANH983075 AXD983073:AXD983075 BGZ983073:BGZ983075 BQV983073:BQV983075 CAR983073:CAR983075 CKN983073:CKN983075 CUJ983073:CUJ983075 DEF983073:DEF983075 DOB983073:DOB983075 DXX983073:DXX983075 EHT983073:EHT983075 ERP983073:ERP983075 FBL983073:FBL983075 FLH983073:FLH983075 FVD983073:FVD983075 GEZ983073:GEZ983075 GOV983073:GOV983075 GYR983073:GYR983075 HIN983073:HIN983075 HSJ983073:HSJ983075 ICF983073:ICF983075 IMB983073:IMB983075 IVX983073:IVX983075 JFT983073:JFT983075 JPP983073:JPP983075 JZL983073:JZL983075 KJH983073:KJH983075 KTD983073:KTD983075 LCZ983073:LCZ983075 LMV983073:LMV983075 LWR983073:LWR983075 MGN983073:MGN983075 MQJ983073:MQJ983075 NAF983073:NAF983075 NKB983073:NKB983075 NTX983073:NTX983075 ODT983073:ODT983075 ONP983073:ONP983075 OXL983073:OXL983075 PHH983073:PHH983075 PRD983073:PRD983075 QAZ983073:QAZ983075 QKV983073:QKV983075 QUR983073:QUR983075 REN983073:REN983075 ROJ983073:ROJ983075 RYF983073:RYF983075 SIB983073:SIB983075 SRX983073:SRX983075 TBT983073:TBT983075 TLP983073:TLP983075 TVL983073:TVL983075 UFH983073:UFH983075 UPD983073:UPD983075 UYZ983073:UYZ983075 VIV983073:VIV983075 VSR983073:VSR983075 WCN983073:WCN983075 WMJ983073:WMJ983075 WWF983073:WWF983075 X22:X25 JT22:JT25 TP22:TP25 ADL22:ADL25 ANH22:ANH25 AXD22:AXD25 BGZ22:BGZ25 BQV22:BQV25 CAR22:CAR25 CKN22:CKN25 CUJ22:CUJ25 DEF22:DEF25 DOB22:DOB25 DXX22:DXX25 EHT22:EHT25 ERP22:ERP25 FBL22:FBL25 FLH22:FLH25 FVD22:FVD25 GEZ22:GEZ25 GOV22:GOV25 GYR22:GYR25 HIN22:HIN25 HSJ22:HSJ25 ICF22:ICF25 IMB22:IMB25 IVX22:IVX25 JFT22:JFT25 JPP22:JPP25 JZL22:JZL25 KJH22:KJH25 KTD22:KTD25 LCZ22:LCZ25 LMV22:LMV25 LWR22:LWR25 MGN22:MGN25 MQJ22:MQJ25 NAF22:NAF25 NKB22:NKB25 NTX22:NTX25 ODT22:ODT25 ONP22:ONP25 OXL22:OXL25 PHH22:PHH25 PRD22:PRD25 QAZ22:QAZ25 QKV22:QKV25 QUR22:QUR25 REN22:REN25 ROJ22:ROJ25 RYF22:RYF25 SIB22:SIB25 SRX22:SRX25 TBT22:TBT25 TLP22:TLP25 TVL22:TVL25 UFH22:UFH25 UPD22:UPD25 UYZ22:UYZ25 VIV22:VIV25 VSR22:VSR25 WCN22:WCN25 WMJ22:WMJ25 WWF22:WWF25 X65556:X65559 JT65556:JT65559 TP65556:TP65559 ADL65556:ADL65559 ANH65556:ANH65559 AXD65556:AXD65559 BGZ65556:BGZ65559 BQV65556:BQV65559 CAR65556:CAR65559 CKN65556:CKN65559 CUJ65556:CUJ65559 DEF65556:DEF65559 DOB65556:DOB65559 DXX65556:DXX65559 EHT65556:EHT65559 ERP65556:ERP65559 FBL65556:FBL65559 FLH65556:FLH65559 FVD65556:FVD65559 GEZ65556:GEZ65559 GOV65556:GOV65559 GYR65556:GYR65559 HIN65556:HIN65559 HSJ65556:HSJ65559 ICF65556:ICF65559 IMB65556:IMB65559 IVX65556:IVX65559 JFT65556:JFT65559 JPP65556:JPP65559 JZL65556:JZL65559 KJH65556:KJH65559 KTD65556:KTD65559 LCZ65556:LCZ65559 LMV65556:LMV65559 LWR65556:LWR65559 MGN65556:MGN65559 MQJ65556:MQJ65559 NAF65556:NAF65559 NKB65556:NKB65559 NTX65556:NTX65559 ODT65556:ODT65559 ONP65556:ONP65559 OXL65556:OXL65559 PHH65556:PHH65559 PRD65556:PRD65559 QAZ65556:QAZ65559 QKV65556:QKV65559 QUR65556:QUR65559 REN65556:REN65559 ROJ65556:ROJ65559 RYF65556:RYF65559 SIB65556:SIB65559 SRX65556:SRX65559 TBT65556:TBT65559 TLP65556:TLP65559 TVL65556:TVL65559 UFH65556:UFH65559 UPD65556:UPD65559 UYZ65556:UYZ65559 VIV65556:VIV65559 VSR65556:VSR65559 WCN65556:WCN65559 WMJ65556:WMJ65559 WWF65556:WWF65559 X131092:X131095 JT131092:JT131095 TP131092:TP131095 ADL131092:ADL131095 ANH131092:ANH131095 AXD131092:AXD131095 BGZ131092:BGZ131095 BQV131092:BQV131095 CAR131092:CAR131095 CKN131092:CKN131095 CUJ131092:CUJ131095 DEF131092:DEF131095 DOB131092:DOB131095 DXX131092:DXX131095 EHT131092:EHT131095 ERP131092:ERP131095 FBL131092:FBL131095 FLH131092:FLH131095 FVD131092:FVD131095 GEZ131092:GEZ131095 GOV131092:GOV131095 GYR131092:GYR131095 HIN131092:HIN131095 HSJ131092:HSJ131095 ICF131092:ICF131095 IMB131092:IMB131095 IVX131092:IVX131095 JFT131092:JFT131095 JPP131092:JPP131095 JZL131092:JZL131095 KJH131092:KJH131095 KTD131092:KTD131095 LCZ131092:LCZ131095 LMV131092:LMV131095 LWR131092:LWR131095 MGN131092:MGN131095 MQJ131092:MQJ131095 NAF131092:NAF131095 NKB131092:NKB131095 NTX131092:NTX131095 ODT131092:ODT131095 ONP131092:ONP131095 OXL131092:OXL131095 PHH131092:PHH131095 PRD131092:PRD131095 QAZ131092:QAZ131095 QKV131092:QKV131095 QUR131092:QUR131095 REN131092:REN131095 ROJ131092:ROJ131095 RYF131092:RYF131095 SIB131092:SIB131095 SRX131092:SRX131095 TBT131092:TBT131095 TLP131092:TLP131095 TVL131092:TVL131095 UFH131092:UFH131095 UPD131092:UPD131095 UYZ131092:UYZ131095 VIV131092:VIV131095 VSR131092:VSR131095 WCN131092:WCN131095 WMJ131092:WMJ131095 WWF131092:WWF131095 X196628:X196631 JT196628:JT196631 TP196628:TP196631 ADL196628:ADL196631 ANH196628:ANH196631 AXD196628:AXD196631 BGZ196628:BGZ196631 BQV196628:BQV196631 CAR196628:CAR196631 CKN196628:CKN196631 CUJ196628:CUJ196631 DEF196628:DEF196631 DOB196628:DOB196631 DXX196628:DXX196631 EHT196628:EHT196631 ERP196628:ERP196631 FBL196628:FBL196631 FLH196628:FLH196631 FVD196628:FVD196631 GEZ196628:GEZ196631 GOV196628:GOV196631 GYR196628:GYR196631 HIN196628:HIN196631 HSJ196628:HSJ196631 ICF196628:ICF196631 IMB196628:IMB196631 IVX196628:IVX196631 JFT196628:JFT196631 JPP196628:JPP196631 JZL196628:JZL196631 KJH196628:KJH196631 KTD196628:KTD196631 LCZ196628:LCZ196631 LMV196628:LMV196631 LWR196628:LWR196631 MGN196628:MGN196631 MQJ196628:MQJ196631 NAF196628:NAF196631 NKB196628:NKB196631 NTX196628:NTX196631 ODT196628:ODT196631 ONP196628:ONP196631 OXL196628:OXL196631 PHH196628:PHH196631 PRD196628:PRD196631 QAZ196628:QAZ196631 QKV196628:QKV196631 QUR196628:QUR196631 REN196628:REN196631 ROJ196628:ROJ196631 RYF196628:RYF196631 SIB196628:SIB196631 SRX196628:SRX196631 TBT196628:TBT196631 TLP196628:TLP196631 TVL196628:TVL196631 UFH196628:UFH196631 UPD196628:UPD196631 UYZ196628:UYZ196631 VIV196628:VIV196631 VSR196628:VSR196631 WCN196628:WCN196631 WMJ196628:WMJ196631 WWF196628:WWF196631 X262164:X262167 JT262164:JT262167 TP262164:TP262167 ADL262164:ADL262167 ANH262164:ANH262167 AXD262164:AXD262167 BGZ262164:BGZ262167 BQV262164:BQV262167 CAR262164:CAR262167 CKN262164:CKN262167 CUJ262164:CUJ262167 DEF262164:DEF262167 DOB262164:DOB262167 DXX262164:DXX262167 EHT262164:EHT262167 ERP262164:ERP262167 FBL262164:FBL262167 FLH262164:FLH262167 FVD262164:FVD262167 GEZ262164:GEZ262167 GOV262164:GOV262167 GYR262164:GYR262167 HIN262164:HIN262167 HSJ262164:HSJ262167 ICF262164:ICF262167 IMB262164:IMB262167 IVX262164:IVX262167 JFT262164:JFT262167 JPP262164:JPP262167 JZL262164:JZL262167 KJH262164:KJH262167 KTD262164:KTD262167 LCZ262164:LCZ262167 LMV262164:LMV262167 LWR262164:LWR262167 MGN262164:MGN262167 MQJ262164:MQJ262167 NAF262164:NAF262167 NKB262164:NKB262167 NTX262164:NTX262167 ODT262164:ODT262167 ONP262164:ONP262167 OXL262164:OXL262167 PHH262164:PHH262167 PRD262164:PRD262167 QAZ262164:QAZ262167 QKV262164:QKV262167 QUR262164:QUR262167 REN262164:REN262167 ROJ262164:ROJ262167 RYF262164:RYF262167 SIB262164:SIB262167 SRX262164:SRX262167 TBT262164:TBT262167 TLP262164:TLP262167 TVL262164:TVL262167 UFH262164:UFH262167 UPD262164:UPD262167 UYZ262164:UYZ262167 VIV262164:VIV262167 VSR262164:VSR262167 WCN262164:WCN262167 WMJ262164:WMJ262167 WWF262164:WWF262167 X327700:X327703 JT327700:JT327703 TP327700:TP327703 ADL327700:ADL327703 ANH327700:ANH327703 AXD327700:AXD327703 BGZ327700:BGZ327703 BQV327700:BQV327703 CAR327700:CAR327703 CKN327700:CKN327703 CUJ327700:CUJ327703 DEF327700:DEF327703 DOB327700:DOB327703 DXX327700:DXX327703 EHT327700:EHT327703 ERP327700:ERP327703 FBL327700:FBL327703 FLH327700:FLH327703 FVD327700:FVD327703 GEZ327700:GEZ327703 GOV327700:GOV327703 GYR327700:GYR327703 HIN327700:HIN327703 HSJ327700:HSJ327703 ICF327700:ICF327703 IMB327700:IMB327703 IVX327700:IVX327703 JFT327700:JFT327703 JPP327700:JPP327703 JZL327700:JZL327703 KJH327700:KJH327703 KTD327700:KTD327703 LCZ327700:LCZ327703 LMV327700:LMV327703 LWR327700:LWR327703 MGN327700:MGN327703 MQJ327700:MQJ327703 NAF327700:NAF327703 NKB327700:NKB327703 NTX327700:NTX327703 ODT327700:ODT327703 ONP327700:ONP327703 OXL327700:OXL327703 PHH327700:PHH327703 PRD327700:PRD327703 QAZ327700:QAZ327703 QKV327700:QKV327703 QUR327700:QUR327703 REN327700:REN327703 ROJ327700:ROJ327703 RYF327700:RYF327703 SIB327700:SIB327703 SRX327700:SRX327703 TBT327700:TBT327703 TLP327700:TLP327703 TVL327700:TVL327703 UFH327700:UFH327703 UPD327700:UPD327703 UYZ327700:UYZ327703 VIV327700:VIV327703 VSR327700:VSR327703 WCN327700:WCN327703 WMJ327700:WMJ327703 WWF327700:WWF327703 X393236:X393239 JT393236:JT393239 TP393236:TP393239 ADL393236:ADL393239 ANH393236:ANH393239 AXD393236:AXD393239 BGZ393236:BGZ393239 BQV393236:BQV393239 CAR393236:CAR393239 CKN393236:CKN393239 CUJ393236:CUJ393239 DEF393236:DEF393239 DOB393236:DOB393239 DXX393236:DXX393239 EHT393236:EHT393239 ERP393236:ERP393239 FBL393236:FBL393239 FLH393236:FLH393239 FVD393236:FVD393239 GEZ393236:GEZ393239 GOV393236:GOV393239 GYR393236:GYR393239 HIN393236:HIN393239 HSJ393236:HSJ393239 ICF393236:ICF393239 IMB393236:IMB393239 IVX393236:IVX393239 JFT393236:JFT393239 JPP393236:JPP393239 JZL393236:JZL393239 KJH393236:KJH393239 KTD393236:KTD393239 LCZ393236:LCZ393239 LMV393236:LMV393239 LWR393236:LWR393239 MGN393236:MGN393239 MQJ393236:MQJ393239 NAF393236:NAF393239 NKB393236:NKB393239 NTX393236:NTX393239 ODT393236:ODT393239 ONP393236:ONP393239 OXL393236:OXL393239 PHH393236:PHH393239 PRD393236:PRD393239 QAZ393236:QAZ393239 QKV393236:QKV393239 QUR393236:QUR393239 REN393236:REN393239 ROJ393236:ROJ393239 RYF393236:RYF393239 SIB393236:SIB393239 SRX393236:SRX393239 TBT393236:TBT393239 TLP393236:TLP393239 TVL393236:TVL393239 UFH393236:UFH393239 UPD393236:UPD393239 UYZ393236:UYZ393239 VIV393236:VIV393239 VSR393236:VSR393239 WCN393236:WCN393239 WMJ393236:WMJ393239 WWF393236:WWF393239 X458772:X458775 JT458772:JT458775 TP458772:TP458775 ADL458772:ADL458775 ANH458772:ANH458775 AXD458772:AXD458775 BGZ458772:BGZ458775 BQV458772:BQV458775 CAR458772:CAR458775 CKN458772:CKN458775 CUJ458772:CUJ458775 DEF458772:DEF458775 DOB458772:DOB458775 DXX458772:DXX458775 EHT458772:EHT458775 ERP458772:ERP458775 FBL458772:FBL458775 FLH458772:FLH458775 FVD458772:FVD458775 GEZ458772:GEZ458775 GOV458772:GOV458775 GYR458772:GYR458775 HIN458772:HIN458775 HSJ458772:HSJ458775 ICF458772:ICF458775 IMB458772:IMB458775 IVX458772:IVX458775 JFT458772:JFT458775 JPP458772:JPP458775 JZL458772:JZL458775 KJH458772:KJH458775 KTD458772:KTD458775 LCZ458772:LCZ458775 LMV458772:LMV458775 LWR458772:LWR458775 MGN458772:MGN458775 MQJ458772:MQJ458775 NAF458772:NAF458775 NKB458772:NKB458775 NTX458772:NTX458775 ODT458772:ODT458775 ONP458772:ONP458775 OXL458772:OXL458775 PHH458772:PHH458775 PRD458772:PRD458775 QAZ458772:QAZ458775 QKV458772:QKV458775 QUR458772:QUR458775 REN458772:REN458775 ROJ458772:ROJ458775 RYF458772:RYF458775 SIB458772:SIB458775 SRX458772:SRX458775 TBT458772:TBT458775 TLP458772:TLP458775 TVL458772:TVL458775 UFH458772:UFH458775 UPD458772:UPD458775 UYZ458772:UYZ458775 VIV458772:VIV458775 VSR458772:VSR458775 WCN458772:WCN458775 WMJ458772:WMJ458775 WWF458772:WWF458775 X524308:X524311 JT524308:JT524311 TP524308:TP524311 ADL524308:ADL524311 ANH524308:ANH524311 AXD524308:AXD524311 BGZ524308:BGZ524311 BQV524308:BQV524311 CAR524308:CAR524311 CKN524308:CKN524311 CUJ524308:CUJ524311 DEF524308:DEF524311 DOB524308:DOB524311 DXX524308:DXX524311 EHT524308:EHT524311 ERP524308:ERP524311 FBL524308:FBL524311 FLH524308:FLH524311 FVD524308:FVD524311 GEZ524308:GEZ524311 GOV524308:GOV524311 GYR524308:GYR524311 HIN524308:HIN524311 HSJ524308:HSJ524311 ICF524308:ICF524311 IMB524308:IMB524311 IVX524308:IVX524311 JFT524308:JFT524311 JPP524308:JPP524311 JZL524308:JZL524311 KJH524308:KJH524311 KTD524308:KTD524311 LCZ524308:LCZ524311 LMV524308:LMV524311 LWR524308:LWR524311 MGN524308:MGN524311 MQJ524308:MQJ524311 NAF524308:NAF524311 NKB524308:NKB524311 NTX524308:NTX524311 ODT524308:ODT524311 ONP524308:ONP524311 OXL524308:OXL524311 PHH524308:PHH524311 PRD524308:PRD524311 QAZ524308:QAZ524311 QKV524308:QKV524311 QUR524308:QUR524311 REN524308:REN524311 ROJ524308:ROJ524311 RYF524308:RYF524311 SIB524308:SIB524311 SRX524308:SRX524311 TBT524308:TBT524311 TLP524308:TLP524311 TVL524308:TVL524311 UFH524308:UFH524311 UPD524308:UPD524311 UYZ524308:UYZ524311 VIV524308:VIV524311 VSR524308:VSR524311 WCN524308:WCN524311 WMJ524308:WMJ524311 WWF524308:WWF524311 X589844:X589847 JT589844:JT589847 TP589844:TP589847 ADL589844:ADL589847 ANH589844:ANH589847 AXD589844:AXD589847 BGZ589844:BGZ589847 BQV589844:BQV589847 CAR589844:CAR589847 CKN589844:CKN589847 CUJ589844:CUJ589847 DEF589844:DEF589847 DOB589844:DOB589847 DXX589844:DXX589847 EHT589844:EHT589847 ERP589844:ERP589847 FBL589844:FBL589847 FLH589844:FLH589847 FVD589844:FVD589847 GEZ589844:GEZ589847 GOV589844:GOV589847 GYR589844:GYR589847 HIN589844:HIN589847 HSJ589844:HSJ589847 ICF589844:ICF589847 IMB589844:IMB589847 IVX589844:IVX589847 JFT589844:JFT589847 JPP589844:JPP589847 JZL589844:JZL589847 KJH589844:KJH589847 KTD589844:KTD589847 LCZ589844:LCZ589847 LMV589844:LMV589847 LWR589844:LWR589847 MGN589844:MGN589847 MQJ589844:MQJ589847 NAF589844:NAF589847 NKB589844:NKB589847 NTX589844:NTX589847 ODT589844:ODT589847 ONP589844:ONP589847 OXL589844:OXL589847 PHH589844:PHH589847 PRD589844:PRD589847 QAZ589844:QAZ589847 QKV589844:QKV589847 QUR589844:QUR589847 REN589844:REN589847 ROJ589844:ROJ589847 RYF589844:RYF589847 SIB589844:SIB589847 SRX589844:SRX589847 TBT589844:TBT589847 TLP589844:TLP589847 TVL589844:TVL589847 UFH589844:UFH589847 UPD589844:UPD589847 UYZ589844:UYZ589847 VIV589844:VIV589847 VSR589844:VSR589847 WCN589844:WCN589847 WMJ589844:WMJ589847 WWF589844:WWF589847 X655380:X655383 JT655380:JT655383 TP655380:TP655383 ADL655380:ADL655383 ANH655380:ANH655383 AXD655380:AXD655383 BGZ655380:BGZ655383 BQV655380:BQV655383 CAR655380:CAR655383 CKN655380:CKN655383 CUJ655380:CUJ655383 DEF655380:DEF655383 DOB655380:DOB655383 DXX655380:DXX655383 EHT655380:EHT655383 ERP655380:ERP655383 FBL655380:FBL655383 FLH655380:FLH655383 FVD655380:FVD655383 GEZ655380:GEZ655383 GOV655380:GOV655383 GYR655380:GYR655383 HIN655380:HIN655383 HSJ655380:HSJ655383 ICF655380:ICF655383 IMB655380:IMB655383 IVX655380:IVX655383 JFT655380:JFT655383 JPP655380:JPP655383 JZL655380:JZL655383 KJH655380:KJH655383 KTD655380:KTD655383 LCZ655380:LCZ655383 LMV655380:LMV655383 LWR655380:LWR655383 MGN655380:MGN655383 MQJ655380:MQJ655383 NAF655380:NAF655383 NKB655380:NKB655383 NTX655380:NTX655383 ODT655380:ODT655383 ONP655380:ONP655383 OXL655380:OXL655383 PHH655380:PHH655383 PRD655380:PRD655383 QAZ655380:QAZ655383 QKV655380:QKV655383 QUR655380:QUR655383 REN655380:REN655383 ROJ655380:ROJ655383 RYF655380:RYF655383 SIB655380:SIB655383 SRX655380:SRX655383 TBT655380:TBT655383 TLP655380:TLP655383 TVL655380:TVL655383 UFH655380:UFH655383 UPD655380:UPD655383 UYZ655380:UYZ655383 VIV655380:VIV655383 VSR655380:VSR655383 WCN655380:WCN655383 WMJ655380:WMJ655383 WWF655380:WWF655383 X720916:X720919 JT720916:JT720919 TP720916:TP720919 ADL720916:ADL720919 ANH720916:ANH720919 AXD720916:AXD720919 BGZ720916:BGZ720919 BQV720916:BQV720919 CAR720916:CAR720919 CKN720916:CKN720919 CUJ720916:CUJ720919 DEF720916:DEF720919 DOB720916:DOB720919 DXX720916:DXX720919 EHT720916:EHT720919 ERP720916:ERP720919 FBL720916:FBL720919 FLH720916:FLH720919 FVD720916:FVD720919 GEZ720916:GEZ720919 GOV720916:GOV720919 GYR720916:GYR720919 HIN720916:HIN720919 HSJ720916:HSJ720919 ICF720916:ICF720919 IMB720916:IMB720919 IVX720916:IVX720919 JFT720916:JFT720919 JPP720916:JPP720919 JZL720916:JZL720919 KJH720916:KJH720919 KTD720916:KTD720919 LCZ720916:LCZ720919 LMV720916:LMV720919 LWR720916:LWR720919 MGN720916:MGN720919 MQJ720916:MQJ720919 NAF720916:NAF720919 NKB720916:NKB720919 NTX720916:NTX720919 ODT720916:ODT720919 ONP720916:ONP720919 OXL720916:OXL720919 PHH720916:PHH720919 PRD720916:PRD720919 QAZ720916:QAZ720919 QKV720916:QKV720919 QUR720916:QUR720919 REN720916:REN720919 ROJ720916:ROJ720919 RYF720916:RYF720919 SIB720916:SIB720919 SRX720916:SRX720919 TBT720916:TBT720919 TLP720916:TLP720919 TVL720916:TVL720919 UFH720916:UFH720919 UPD720916:UPD720919 UYZ720916:UYZ720919 VIV720916:VIV720919 VSR720916:VSR720919 WCN720916:WCN720919 WMJ720916:WMJ720919 WWF720916:WWF720919 X786452:X786455 JT786452:JT786455 TP786452:TP786455 ADL786452:ADL786455 ANH786452:ANH786455 AXD786452:AXD786455 BGZ786452:BGZ786455 BQV786452:BQV786455 CAR786452:CAR786455 CKN786452:CKN786455 CUJ786452:CUJ786455 DEF786452:DEF786455 DOB786452:DOB786455 DXX786452:DXX786455 EHT786452:EHT786455 ERP786452:ERP786455 FBL786452:FBL786455 FLH786452:FLH786455 FVD786452:FVD786455 GEZ786452:GEZ786455 GOV786452:GOV786455 GYR786452:GYR786455 HIN786452:HIN786455 HSJ786452:HSJ786455 ICF786452:ICF786455 IMB786452:IMB786455 IVX786452:IVX786455 JFT786452:JFT786455 JPP786452:JPP786455 JZL786452:JZL786455 KJH786452:KJH786455 KTD786452:KTD786455 LCZ786452:LCZ786455 LMV786452:LMV786455 LWR786452:LWR786455 MGN786452:MGN786455 MQJ786452:MQJ786455 NAF786452:NAF786455 NKB786452:NKB786455 NTX786452:NTX786455 ODT786452:ODT786455 ONP786452:ONP786455 OXL786452:OXL786455 PHH786452:PHH786455 PRD786452:PRD786455 QAZ786452:QAZ786455 QKV786452:QKV786455 QUR786452:QUR786455 REN786452:REN786455 ROJ786452:ROJ786455 RYF786452:RYF786455 SIB786452:SIB786455 SRX786452:SRX786455 TBT786452:TBT786455 TLP786452:TLP786455 TVL786452:TVL786455 UFH786452:UFH786455 UPD786452:UPD786455 UYZ786452:UYZ786455 VIV786452:VIV786455 VSR786452:VSR786455 WCN786452:WCN786455 WMJ786452:WMJ786455 WWF786452:WWF786455 X851988:X851991 JT851988:JT851991 TP851988:TP851991 ADL851988:ADL851991 ANH851988:ANH851991 AXD851988:AXD851991 BGZ851988:BGZ851991 BQV851988:BQV851991 CAR851988:CAR851991 CKN851988:CKN851991 CUJ851988:CUJ851991 DEF851988:DEF851991 DOB851988:DOB851991 DXX851988:DXX851991 EHT851988:EHT851991 ERP851988:ERP851991 FBL851988:FBL851991 FLH851988:FLH851991 FVD851988:FVD851991 GEZ851988:GEZ851991 GOV851988:GOV851991 GYR851988:GYR851991 HIN851988:HIN851991 HSJ851988:HSJ851991 ICF851988:ICF851991 IMB851988:IMB851991 IVX851988:IVX851991 JFT851988:JFT851991 JPP851988:JPP851991 JZL851988:JZL851991 KJH851988:KJH851991 KTD851988:KTD851991 LCZ851988:LCZ851991 LMV851988:LMV851991 LWR851988:LWR851991 MGN851988:MGN851991 MQJ851988:MQJ851991 NAF851988:NAF851991 NKB851988:NKB851991 NTX851988:NTX851991 ODT851988:ODT851991 ONP851988:ONP851991 OXL851988:OXL851991 PHH851988:PHH851991 PRD851988:PRD851991 QAZ851988:QAZ851991 QKV851988:QKV851991 QUR851988:QUR851991 REN851988:REN851991 ROJ851988:ROJ851991 RYF851988:RYF851991 SIB851988:SIB851991 SRX851988:SRX851991 TBT851988:TBT851991 TLP851988:TLP851991 TVL851988:TVL851991 UFH851988:UFH851991 UPD851988:UPD851991 UYZ851988:UYZ851991 VIV851988:VIV851991 VSR851988:VSR851991 WCN851988:WCN851991 WMJ851988:WMJ851991 WWF851988:WWF851991 X917524:X917527 JT917524:JT917527 TP917524:TP917527 ADL917524:ADL917527 ANH917524:ANH917527 AXD917524:AXD917527 BGZ917524:BGZ917527 BQV917524:BQV917527 CAR917524:CAR917527 CKN917524:CKN917527 CUJ917524:CUJ917527 DEF917524:DEF917527 DOB917524:DOB917527 DXX917524:DXX917527 EHT917524:EHT917527 ERP917524:ERP917527 FBL917524:FBL917527 FLH917524:FLH917527 FVD917524:FVD917527 GEZ917524:GEZ917527 GOV917524:GOV917527 GYR917524:GYR917527 HIN917524:HIN917527 HSJ917524:HSJ917527 ICF917524:ICF917527 IMB917524:IMB917527 IVX917524:IVX917527 JFT917524:JFT917527 JPP917524:JPP917527 JZL917524:JZL917527 KJH917524:KJH917527 KTD917524:KTD917527 LCZ917524:LCZ917527 LMV917524:LMV917527 LWR917524:LWR917527 MGN917524:MGN917527 MQJ917524:MQJ917527 NAF917524:NAF917527 NKB917524:NKB917527 NTX917524:NTX917527 ODT917524:ODT917527 ONP917524:ONP917527 OXL917524:OXL917527 PHH917524:PHH917527 PRD917524:PRD917527 QAZ917524:QAZ917527 QKV917524:QKV917527 QUR917524:QUR917527 REN917524:REN917527 ROJ917524:ROJ917527 RYF917524:RYF917527 SIB917524:SIB917527 SRX917524:SRX917527 TBT917524:TBT917527 TLP917524:TLP917527 TVL917524:TVL917527 UFH917524:UFH917527 UPD917524:UPD917527 UYZ917524:UYZ917527 VIV917524:VIV917527 VSR917524:VSR917527 WCN917524:WCN917527 WMJ917524:WMJ917527 WWF917524:WWF917527 X983060:X983063 JT983060:JT983063 TP983060:TP983063 ADL983060:ADL983063 ANH983060:ANH983063 AXD983060:AXD983063 BGZ983060:BGZ983063 BQV983060:BQV983063 CAR983060:CAR983063 CKN983060:CKN983063 CUJ983060:CUJ983063 DEF983060:DEF983063 DOB983060:DOB983063 DXX983060:DXX983063 EHT983060:EHT983063 ERP983060:ERP983063 FBL983060:FBL983063 FLH983060:FLH983063 FVD983060:FVD983063 GEZ983060:GEZ983063 GOV983060:GOV983063 GYR983060:GYR983063 HIN983060:HIN983063 HSJ983060:HSJ983063 ICF983060:ICF983063 IMB983060:IMB983063 IVX983060:IVX983063 JFT983060:JFT983063 JPP983060:JPP983063 JZL983060:JZL983063 KJH983060:KJH983063 KTD983060:KTD983063 LCZ983060:LCZ983063 LMV983060:LMV983063 LWR983060:LWR983063 MGN983060:MGN983063 MQJ983060:MQJ983063 NAF983060:NAF983063 NKB983060:NKB983063 NTX983060:NTX983063 ODT983060:ODT983063 ONP983060:ONP983063 OXL983060:OXL983063 PHH983060:PHH983063 PRD983060:PRD983063 QAZ983060:QAZ983063 QKV983060:QKV983063 QUR983060:QUR983063 REN983060:REN983063 ROJ983060:ROJ983063 RYF983060:RYF983063 SIB983060:SIB983063 SRX983060:SRX983063 TBT983060:TBT983063 TLP983060:TLP983063 TVL983060:TVL983063 UFH983060:UFH983063 UPD983060:UPD983063 UYZ983060:UYZ983063 VIV983060:VIV983063 VSR983060:VSR983063 WCN983060:WCN983063 WMJ983060:WMJ983063 WWF983060:WWF983063 V35:V37 JR35:JR37 TN35:TN37 ADJ35:ADJ37 ANF35:ANF37 AXB35:AXB37 BGX35:BGX37 BQT35:BQT37 CAP35:CAP37 CKL35:CKL37 CUH35:CUH37 DED35:DED37 DNZ35:DNZ37 DXV35:DXV37 EHR35:EHR37 ERN35:ERN37 FBJ35:FBJ37 FLF35:FLF37 FVB35:FVB37 GEX35:GEX37 GOT35:GOT37 GYP35:GYP37 HIL35:HIL37 HSH35:HSH37 ICD35:ICD37 ILZ35:ILZ37 IVV35:IVV37 JFR35:JFR37 JPN35:JPN37 JZJ35:JZJ37 KJF35:KJF37 KTB35:KTB37 LCX35:LCX37 LMT35:LMT37 LWP35:LWP37 MGL35:MGL37 MQH35:MQH37 NAD35:NAD37 NJZ35:NJZ37 NTV35:NTV37 ODR35:ODR37 ONN35:ONN37 OXJ35:OXJ37 PHF35:PHF37 PRB35:PRB37 QAX35:QAX37 QKT35:QKT37 QUP35:QUP37 REL35:REL37 ROH35:ROH37 RYD35:RYD37 SHZ35:SHZ37 SRV35:SRV37 TBR35:TBR37 TLN35:TLN37 TVJ35:TVJ37 UFF35:UFF37 UPB35:UPB37 UYX35:UYX37 VIT35:VIT37 VSP35:VSP37 WCL35:WCL37 WMH35:WMH37 WWD35:WWD37 V65569:V65571 JR65569:JR65571 TN65569:TN65571 ADJ65569:ADJ65571 ANF65569:ANF65571 AXB65569:AXB65571 BGX65569:BGX65571 BQT65569:BQT65571 CAP65569:CAP65571 CKL65569:CKL65571 CUH65569:CUH65571 DED65569:DED65571 DNZ65569:DNZ65571 DXV65569:DXV65571 EHR65569:EHR65571 ERN65569:ERN65571 FBJ65569:FBJ65571 FLF65569:FLF65571 FVB65569:FVB65571 GEX65569:GEX65571 GOT65569:GOT65571 GYP65569:GYP65571 HIL65569:HIL65571 HSH65569:HSH65571 ICD65569:ICD65571 ILZ65569:ILZ65571 IVV65569:IVV65571 JFR65569:JFR65571 JPN65569:JPN65571 JZJ65569:JZJ65571 KJF65569:KJF65571 KTB65569:KTB65571 LCX65569:LCX65571 LMT65569:LMT65571 LWP65569:LWP65571 MGL65569:MGL65571 MQH65569:MQH65571 NAD65569:NAD65571 NJZ65569:NJZ65571 NTV65569:NTV65571 ODR65569:ODR65571 ONN65569:ONN65571 OXJ65569:OXJ65571 PHF65569:PHF65571 PRB65569:PRB65571 QAX65569:QAX65571 QKT65569:QKT65571 QUP65569:QUP65571 REL65569:REL65571 ROH65569:ROH65571 RYD65569:RYD65571 SHZ65569:SHZ65571 SRV65569:SRV65571 TBR65569:TBR65571 TLN65569:TLN65571 TVJ65569:TVJ65571 UFF65569:UFF65571 UPB65569:UPB65571 UYX65569:UYX65571 VIT65569:VIT65571 VSP65569:VSP65571 WCL65569:WCL65571 WMH65569:WMH65571 WWD65569:WWD65571 V131105:V131107 JR131105:JR131107 TN131105:TN131107 ADJ131105:ADJ131107 ANF131105:ANF131107 AXB131105:AXB131107 BGX131105:BGX131107 BQT131105:BQT131107 CAP131105:CAP131107 CKL131105:CKL131107 CUH131105:CUH131107 DED131105:DED131107 DNZ131105:DNZ131107 DXV131105:DXV131107 EHR131105:EHR131107 ERN131105:ERN131107 FBJ131105:FBJ131107 FLF131105:FLF131107 FVB131105:FVB131107 GEX131105:GEX131107 GOT131105:GOT131107 GYP131105:GYP131107 HIL131105:HIL131107 HSH131105:HSH131107 ICD131105:ICD131107 ILZ131105:ILZ131107 IVV131105:IVV131107 JFR131105:JFR131107 JPN131105:JPN131107 JZJ131105:JZJ131107 KJF131105:KJF131107 KTB131105:KTB131107 LCX131105:LCX131107 LMT131105:LMT131107 LWP131105:LWP131107 MGL131105:MGL131107 MQH131105:MQH131107 NAD131105:NAD131107 NJZ131105:NJZ131107 NTV131105:NTV131107 ODR131105:ODR131107 ONN131105:ONN131107 OXJ131105:OXJ131107 PHF131105:PHF131107 PRB131105:PRB131107 QAX131105:QAX131107 QKT131105:QKT131107 QUP131105:QUP131107 REL131105:REL131107 ROH131105:ROH131107 RYD131105:RYD131107 SHZ131105:SHZ131107 SRV131105:SRV131107 TBR131105:TBR131107 TLN131105:TLN131107 TVJ131105:TVJ131107 UFF131105:UFF131107 UPB131105:UPB131107 UYX131105:UYX131107 VIT131105:VIT131107 VSP131105:VSP131107 WCL131105:WCL131107 WMH131105:WMH131107 WWD131105:WWD131107 V196641:V196643 JR196641:JR196643 TN196641:TN196643 ADJ196641:ADJ196643 ANF196641:ANF196643 AXB196641:AXB196643 BGX196641:BGX196643 BQT196641:BQT196643 CAP196641:CAP196643 CKL196641:CKL196643 CUH196641:CUH196643 DED196641:DED196643 DNZ196641:DNZ196643 DXV196641:DXV196643 EHR196641:EHR196643 ERN196641:ERN196643 FBJ196641:FBJ196643 FLF196641:FLF196643 FVB196641:FVB196643 GEX196641:GEX196643 GOT196641:GOT196643 GYP196641:GYP196643 HIL196641:HIL196643 HSH196641:HSH196643 ICD196641:ICD196643 ILZ196641:ILZ196643 IVV196641:IVV196643 JFR196641:JFR196643 JPN196641:JPN196643 JZJ196641:JZJ196643 KJF196641:KJF196643 KTB196641:KTB196643 LCX196641:LCX196643 LMT196641:LMT196643 LWP196641:LWP196643 MGL196641:MGL196643 MQH196641:MQH196643 NAD196641:NAD196643 NJZ196641:NJZ196643 NTV196641:NTV196643 ODR196641:ODR196643 ONN196641:ONN196643 OXJ196641:OXJ196643 PHF196641:PHF196643 PRB196641:PRB196643 QAX196641:QAX196643 QKT196641:QKT196643 QUP196641:QUP196643 REL196641:REL196643 ROH196641:ROH196643 RYD196641:RYD196643 SHZ196641:SHZ196643 SRV196641:SRV196643 TBR196641:TBR196643 TLN196641:TLN196643 TVJ196641:TVJ196643 UFF196641:UFF196643 UPB196641:UPB196643 UYX196641:UYX196643 VIT196641:VIT196643 VSP196641:VSP196643 WCL196641:WCL196643 WMH196641:WMH196643 WWD196641:WWD196643 V262177:V262179 JR262177:JR262179 TN262177:TN262179 ADJ262177:ADJ262179 ANF262177:ANF262179 AXB262177:AXB262179 BGX262177:BGX262179 BQT262177:BQT262179 CAP262177:CAP262179 CKL262177:CKL262179 CUH262177:CUH262179 DED262177:DED262179 DNZ262177:DNZ262179 DXV262177:DXV262179 EHR262177:EHR262179 ERN262177:ERN262179 FBJ262177:FBJ262179 FLF262177:FLF262179 FVB262177:FVB262179 GEX262177:GEX262179 GOT262177:GOT262179 GYP262177:GYP262179 HIL262177:HIL262179 HSH262177:HSH262179 ICD262177:ICD262179 ILZ262177:ILZ262179 IVV262177:IVV262179 JFR262177:JFR262179 JPN262177:JPN262179 JZJ262177:JZJ262179 KJF262177:KJF262179 KTB262177:KTB262179 LCX262177:LCX262179 LMT262177:LMT262179 LWP262177:LWP262179 MGL262177:MGL262179 MQH262177:MQH262179 NAD262177:NAD262179 NJZ262177:NJZ262179 NTV262177:NTV262179 ODR262177:ODR262179 ONN262177:ONN262179 OXJ262177:OXJ262179 PHF262177:PHF262179 PRB262177:PRB262179 QAX262177:QAX262179 QKT262177:QKT262179 QUP262177:QUP262179 REL262177:REL262179 ROH262177:ROH262179 RYD262177:RYD262179 SHZ262177:SHZ262179 SRV262177:SRV262179 TBR262177:TBR262179 TLN262177:TLN262179 TVJ262177:TVJ262179 UFF262177:UFF262179 UPB262177:UPB262179 UYX262177:UYX262179 VIT262177:VIT262179 VSP262177:VSP262179 WCL262177:WCL262179 WMH262177:WMH262179 WWD262177:WWD262179 V327713:V327715 JR327713:JR327715 TN327713:TN327715 ADJ327713:ADJ327715 ANF327713:ANF327715 AXB327713:AXB327715 BGX327713:BGX327715 BQT327713:BQT327715 CAP327713:CAP327715 CKL327713:CKL327715 CUH327713:CUH327715 DED327713:DED327715 DNZ327713:DNZ327715 DXV327713:DXV327715 EHR327713:EHR327715 ERN327713:ERN327715 FBJ327713:FBJ327715 FLF327713:FLF327715 FVB327713:FVB327715 GEX327713:GEX327715 GOT327713:GOT327715 GYP327713:GYP327715 HIL327713:HIL327715 HSH327713:HSH327715 ICD327713:ICD327715 ILZ327713:ILZ327715 IVV327713:IVV327715 JFR327713:JFR327715 JPN327713:JPN327715 JZJ327713:JZJ327715 KJF327713:KJF327715 KTB327713:KTB327715 LCX327713:LCX327715 LMT327713:LMT327715 LWP327713:LWP327715 MGL327713:MGL327715 MQH327713:MQH327715 NAD327713:NAD327715 NJZ327713:NJZ327715 NTV327713:NTV327715 ODR327713:ODR327715 ONN327713:ONN327715 OXJ327713:OXJ327715 PHF327713:PHF327715 PRB327713:PRB327715 QAX327713:QAX327715 QKT327713:QKT327715 QUP327713:QUP327715 REL327713:REL327715 ROH327713:ROH327715 RYD327713:RYD327715 SHZ327713:SHZ327715 SRV327713:SRV327715 TBR327713:TBR327715 TLN327713:TLN327715 TVJ327713:TVJ327715 UFF327713:UFF327715 UPB327713:UPB327715 UYX327713:UYX327715 VIT327713:VIT327715 VSP327713:VSP327715 WCL327713:WCL327715 WMH327713:WMH327715 WWD327713:WWD327715 V393249:V393251 JR393249:JR393251 TN393249:TN393251 ADJ393249:ADJ393251 ANF393249:ANF393251 AXB393249:AXB393251 BGX393249:BGX393251 BQT393249:BQT393251 CAP393249:CAP393251 CKL393249:CKL393251 CUH393249:CUH393251 DED393249:DED393251 DNZ393249:DNZ393251 DXV393249:DXV393251 EHR393249:EHR393251 ERN393249:ERN393251 FBJ393249:FBJ393251 FLF393249:FLF393251 FVB393249:FVB393251 GEX393249:GEX393251 GOT393249:GOT393251 GYP393249:GYP393251 HIL393249:HIL393251 HSH393249:HSH393251 ICD393249:ICD393251 ILZ393249:ILZ393251 IVV393249:IVV393251 JFR393249:JFR393251 JPN393249:JPN393251 JZJ393249:JZJ393251 KJF393249:KJF393251 KTB393249:KTB393251 LCX393249:LCX393251 LMT393249:LMT393251 LWP393249:LWP393251 MGL393249:MGL393251 MQH393249:MQH393251 NAD393249:NAD393251 NJZ393249:NJZ393251 NTV393249:NTV393251 ODR393249:ODR393251 ONN393249:ONN393251 OXJ393249:OXJ393251 PHF393249:PHF393251 PRB393249:PRB393251 QAX393249:QAX393251 QKT393249:QKT393251 QUP393249:QUP393251 REL393249:REL393251 ROH393249:ROH393251 RYD393249:RYD393251 SHZ393249:SHZ393251 SRV393249:SRV393251 TBR393249:TBR393251 TLN393249:TLN393251 TVJ393249:TVJ393251 UFF393249:UFF393251 UPB393249:UPB393251 UYX393249:UYX393251 VIT393249:VIT393251 VSP393249:VSP393251 WCL393249:WCL393251 WMH393249:WMH393251 WWD393249:WWD393251 V458785:V458787 JR458785:JR458787 TN458785:TN458787 ADJ458785:ADJ458787 ANF458785:ANF458787 AXB458785:AXB458787 BGX458785:BGX458787 BQT458785:BQT458787 CAP458785:CAP458787 CKL458785:CKL458787 CUH458785:CUH458787 DED458785:DED458787 DNZ458785:DNZ458787 DXV458785:DXV458787 EHR458785:EHR458787 ERN458785:ERN458787 FBJ458785:FBJ458787 FLF458785:FLF458787 FVB458785:FVB458787 GEX458785:GEX458787 GOT458785:GOT458787 GYP458785:GYP458787 HIL458785:HIL458787 HSH458785:HSH458787 ICD458785:ICD458787 ILZ458785:ILZ458787 IVV458785:IVV458787 JFR458785:JFR458787 JPN458785:JPN458787 JZJ458785:JZJ458787 KJF458785:KJF458787 KTB458785:KTB458787 LCX458785:LCX458787 LMT458785:LMT458787 LWP458785:LWP458787 MGL458785:MGL458787 MQH458785:MQH458787 NAD458785:NAD458787 NJZ458785:NJZ458787 NTV458785:NTV458787 ODR458785:ODR458787 ONN458785:ONN458787 OXJ458785:OXJ458787 PHF458785:PHF458787 PRB458785:PRB458787 QAX458785:QAX458787 QKT458785:QKT458787 QUP458785:QUP458787 REL458785:REL458787 ROH458785:ROH458787 RYD458785:RYD458787 SHZ458785:SHZ458787 SRV458785:SRV458787 TBR458785:TBR458787 TLN458785:TLN458787 TVJ458785:TVJ458787 UFF458785:UFF458787 UPB458785:UPB458787 UYX458785:UYX458787 VIT458785:VIT458787 VSP458785:VSP458787 WCL458785:WCL458787 WMH458785:WMH458787 WWD458785:WWD458787 V524321:V524323 JR524321:JR524323 TN524321:TN524323 ADJ524321:ADJ524323 ANF524321:ANF524323 AXB524321:AXB524323 BGX524321:BGX524323 BQT524321:BQT524323 CAP524321:CAP524323 CKL524321:CKL524323 CUH524321:CUH524323 DED524321:DED524323 DNZ524321:DNZ524323 DXV524321:DXV524323 EHR524321:EHR524323 ERN524321:ERN524323 FBJ524321:FBJ524323 FLF524321:FLF524323 FVB524321:FVB524323 GEX524321:GEX524323 GOT524321:GOT524323 GYP524321:GYP524323 HIL524321:HIL524323 HSH524321:HSH524323 ICD524321:ICD524323 ILZ524321:ILZ524323 IVV524321:IVV524323 JFR524321:JFR524323 JPN524321:JPN524323 JZJ524321:JZJ524323 KJF524321:KJF524323 KTB524321:KTB524323 LCX524321:LCX524323 LMT524321:LMT524323 LWP524321:LWP524323 MGL524321:MGL524323 MQH524321:MQH524323 NAD524321:NAD524323 NJZ524321:NJZ524323 NTV524321:NTV524323 ODR524321:ODR524323 ONN524321:ONN524323 OXJ524321:OXJ524323 PHF524321:PHF524323 PRB524321:PRB524323 QAX524321:QAX524323 QKT524321:QKT524323 QUP524321:QUP524323 REL524321:REL524323 ROH524321:ROH524323 RYD524321:RYD524323 SHZ524321:SHZ524323 SRV524321:SRV524323 TBR524321:TBR524323 TLN524321:TLN524323 TVJ524321:TVJ524323 UFF524321:UFF524323 UPB524321:UPB524323 UYX524321:UYX524323 VIT524321:VIT524323 VSP524321:VSP524323 WCL524321:WCL524323 WMH524321:WMH524323 WWD524321:WWD524323 V589857:V589859 JR589857:JR589859 TN589857:TN589859 ADJ589857:ADJ589859 ANF589857:ANF589859 AXB589857:AXB589859 BGX589857:BGX589859 BQT589857:BQT589859 CAP589857:CAP589859 CKL589857:CKL589859 CUH589857:CUH589859 DED589857:DED589859 DNZ589857:DNZ589859 DXV589857:DXV589859 EHR589857:EHR589859 ERN589857:ERN589859 FBJ589857:FBJ589859 FLF589857:FLF589859 FVB589857:FVB589859 GEX589857:GEX589859 GOT589857:GOT589859 GYP589857:GYP589859 HIL589857:HIL589859 HSH589857:HSH589859 ICD589857:ICD589859 ILZ589857:ILZ589859 IVV589857:IVV589859 JFR589857:JFR589859 JPN589857:JPN589859 JZJ589857:JZJ589859 KJF589857:KJF589859 KTB589857:KTB589859 LCX589857:LCX589859 LMT589857:LMT589859 LWP589857:LWP589859 MGL589857:MGL589859 MQH589857:MQH589859 NAD589857:NAD589859 NJZ589857:NJZ589859 NTV589857:NTV589859 ODR589857:ODR589859 ONN589857:ONN589859 OXJ589857:OXJ589859 PHF589857:PHF589859 PRB589857:PRB589859 QAX589857:QAX589859 QKT589857:QKT589859 QUP589857:QUP589859 REL589857:REL589859 ROH589857:ROH589859 RYD589857:RYD589859 SHZ589857:SHZ589859 SRV589857:SRV589859 TBR589857:TBR589859 TLN589857:TLN589859 TVJ589857:TVJ589859 UFF589857:UFF589859 UPB589857:UPB589859 UYX589857:UYX589859 VIT589857:VIT589859 VSP589857:VSP589859 WCL589857:WCL589859 WMH589857:WMH589859 WWD589857:WWD589859 V655393:V655395 JR655393:JR655395 TN655393:TN655395 ADJ655393:ADJ655395 ANF655393:ANF655395 AXB655393:AXB655395 BGX655393:BGX655395 BQT655393:BQT655395 CAP655393:CAP655395 CKL655393:CKL655395 CUH655393:CUH655395 DED655393:DED655395 DNZ655393:DNZ655395 DXV655393:DXV655395 EHR655393:EHR655395 ERN655393:ERN655395 FBJ655393:FBJ655395 FLF655393:FLF655395 FVB655393:FVB655395 GEX655393:GEX655395 GOT655393:GOT655395 GYP655393:GYP655395 HIL655393:HIL655395 HSH655393:HSH655395 ICD655393:ICD655395 ILZ655393:ILZ655395 IVV655393:IVV655395 JFR655393:JFR655395 JPN655393:JPN655395 JZJ655393:JZJ655395 KJF655393:KJF655395 KTB655393:KTB655395 LCX655393:LCX655395 LMT655393:LMT655395 LWP655393:LWP655395 MGL655393:MGL655395 MQH655393:MQH655395 NAD655393:NAD655395 NJZ655393:NJZ655395 NTV655393:NTV655395 ODR655393:ODR655395 ONN655393:ONN655395 OXJ655393:OXJ655395 PHF655393:PHF655395 PRB655393:PRB655395 QAX655393:QAX655395 QKT655393:QKT655395 QUP655393:QUP655395 REL655393:REL655395 ROH655393:ROH655395 RYD655393:RYD655395 SHZ655393:SHZ655395 SRV655393:SRV655395 TBR655393:TBR655395 TLN655393:TLN655395 TVJ655393:TVJ655395 UFF655393:UFF655395 UPB655393:UPB655395 UYX655393:UYX655395 VIT655393:VIT655395 VSP655393:VSP655395 WCL655393:WCL655395 WMH655393:WMH655395 WWD655393:WWD655395 V720929:V720931 JR720929:JR720931 TN720929:TN720931 ADJ720929:ADJ720931 ANF720929:ANF720931 AXB720929:AXB720931 BGX720929:BGX720931 BQT720929:BQT720931 CAP720929:CAP720931 CKL720929:CKL720931 CUH720929:CUH720931 DED720929:DED720931 DNZ720929:DNZ720931 DXV720929:DXV720931 EHR720929:EHR720931 ERN720929:ERN720931 FBJ720929:FBJ720931 FLF720929:FLF720931 FVB720929:FVB720931 GEX720929:GEX720931 GOT720929:GOT720931 GYP720929:GYP720931 HIL720929:HIL720931 HSH720929:HSH720931 ICD720929:ICD720931 ILZ720929:ILZ720931 IVV720929:IVV720931 JFR720929:JFR720931 JPN720929:JPN720931 JZJ720929:JZJ720931 KJF720929:KJF720931 KTB720929:KTB720931 LCX720929:LCX720931 LMT720929:LMT720931 LWP720929:LWP720931 MGL720929:MGL720931 MQH720929:MQH720931 NAD720929:NAD720931 NJZ720929:NJZ720931 NTV720929:NTV720931 ODR720929:ODR720931 ONN720929:ONN720931 OXJ720929:OXJ720931 PHF720929:PHF720931 PRB720929:PRB720931 QAX720929:QAX720931 QKT720929:QKT720931 QUP720929:QUP720931 REL720929:REL720931 ROH720929:ROH720931 RYD720929:RYD720931 SHZ720929:SHZ720931 SRV720929:SRV720931 TBR720929:TBR720931 TLN720929:TLN720931 TVJ720929:TVJ720931 UFF720929:UFF720931 UPB720929:UPB720931 UYX720929:UYX720931 VIT720929:VIT720931 VSP720929:VSP720931 WCL720929:WCL720931 WMH720929:WMH720931 WWD720929:WWD720931 V786465:V786467 JR786465:JR786467 TN786465:TN786467 ADJ786465:ADJ786467 ANF786465:ANF786467 AXB786465:AXB786467 BGX786465:BGX786467 BQT786465:BQT786467 CAP786465:CAP786467 CKL786465:CKL786467 CUH786465:CUH786467 DED786465:DED786467 DNZ786465:DNZ786467 DXV786465:DXV786467 EHR786465:EHR786467 ERN786465:ERN786467 FBJ786465:FBJ786467 FLF786465:FLF786467 FVB786465:FVB786467 GEX786465:GEX786467 GOT786465:GOT786467 GYP786465:GYP786467 HIL786465:HIL786467 HSH786465:HSH786467 ICD786465:ICD786467 ILZ786465:ILZ786467 IVV786465:IVV786467 JFR786465:JFR786467 JPN786465:JPN786467 JZJ786465:JZJ786467 KJF786465:KJF786467 KTB786465:KTB786467 LCX786465:LCX786467 LMT786465:LMT786467 LWP786465:LWP786467 MGL786465:MGL786467 MQH786465:MQH786467 NAD786465:NAD786467 NJZ786465:NJZ786467 NTV786465:NTV786467 ODR786465:ODR786467 ONN786465:ONN786467 OXJ786465:OXJ786467 PHF786465:PHF786467 PRB786465:PRB786467 QAX786465:QAX786467 QKT786465:QKT786467 QUP786465:QUP786467 REL786465:REL786467 ROH786465:ROH786467 RYD786465:RYD786467 SHZ786465:SHZ786467 SRV786465:SRV786467 TBR786465:TBR786467 TLN786465:TLN786467 TVJ786465:TVJ786467 UFF786465:UFF786467 UPB786465:UPB786467 UYX786465:UYX786467 VIT786465:VIT786467 VSP786465:VSP786467 WCL786465:WCL786467 WMH786465:WMH786467 WWD786465:WWD786467 V852001:V852003 JR852001:JR852003 TN852001:TN852003 ADJ852001:ADJ852003 ANF852001:ANF852003 AXB852001:AXB852003 BGX852001:BGX852003 BQT852001:BQT852003 CAP852001:CAP852003 CKL852001:CKL852003 CUH852001:CUH852003 DED852001:DED852003 DNZ852001:DNZ852003 DXV852001:DXV852003 EHR852001:EHR852003 ERN852001:ERN852003 FBJ852001:FBJ852003 FLF852001:FLF852003 FVB852001:FVB852003 GEX852001:GEX852003 GOT852001:GOT852003 GYP852001:GYP852003 HIL852001:HIL852003 HSH852001:HSH852003 ICD852001:ICD852003 ILZ852001:ILZ852003 IVV852001:IVV852003 JFR852001:JFR852003 JPN852001:JPN852003 JZJ852001:JZJ852003 KJF852001:KJF852003 KTB852001:KTB852003 LCX852001:LCX852003 LMT852001:LMT852003 LWP852001:LWP852003 MGL852001:MGL852003 MQH852001:MQH852003 NAD852001:NAD852003 NJZ852001:NJZ852003 NTV852001:NTV852003 ODR852001:ODR852003 ONN852001:ONN852003 OXJ852001:OXJ852003 PHF852001:PHF852003 PRB852001:PRB852003 QAX852001:QAX852003 QKT852001:QKT852003 QUP852001:QUP852003 REL852001:REL852003 ROH852001:ROH852003 RYD852001:RYD852003 SHZ852001:SHZ852003 SRV852001:SRV852003 TBR852001:TBR852003 TLN852001:TLN852003 TVJ852001:TVJ852003 UFF852001:UFF852003 UPB852001:UPB852003 UYX852001:UYX852003 VIT852001:VIT852003 VSP852001:VSP852003 WCL852001:WCL852003 WMH852001:WMH852003 WWD852001:WWD852003 V917537:V917539 JR917537:JR917539 TN917537:TN917539 ADJ917537:ADJ917539 ANF917537:ANF917539 AXB917537:AXB917539 BGX917537:BGX917539 BQT917537:BQT917539 CAP917537:CAP917539 CKL917537:CKL917539 CUH917537:CUH917539 DED917537:DED917539 DNZ917537:DNZ917539 DXV917537:DXV917539 EHR917537:EHR917539 ERN917537:ERN917539 FBJ917537:FBJ917539 FLF917537:FLF917539 FVB917537:FVB917539 GEX917537:GEX917539 GOT917537:GOT917539 GYP917537:GYP917539 HIL917537:HIL917539 HSH917537:HSH917539 ICD917537:ICD917539 ILZ917537:ILZ917539 IVV917537:IVV917539 JFR917537:JFR917539 JPN917537:JPN917539 JZJ917537:JZJ917539 KJF917537:KJF917539 KTB917537:KTB917539 LCX917537:LCX917539 LMT917537:LMT917539 LWP917537:LWP917539 MGL917537:MGL917539 MQH917537:MQH917539 NAD917537:NAD917539 NJZ917537:NJZ917539 NTV917537:NTV917539 ODR917537:ODR917539 ONN917537:ONN917539 OXJ917537:OXJ917539 PHF917537:PHF917539 PRB917537:PRB917539 QAX917537:QAX917539 QKT917537:QKT917539 QUP917537:QUP917539 REL917537:REL917539 ROH917537:ROH917539 RYD917537:RYD917539 SHZ917537:SHZ917539 SRV917537:SRV917539 TBR917537:TBR917539 TLN917537:TLN917539 TVJ917537:TVJ917539 UFF917537:UFF917539 UPB917537:UPB917539 UYX917537:UYX917539 VIT917537:VIT917539 VSP917537:VSP917539 WCL917537:WCL917539 WMH917537:WMH917539 WWD917537:WWD917539 V983073:V983075 JR983073:JR983075 TN983073:TN983075 ADJ983073:ADJ983075 ANF983073:ANF983075 AXB983073:AXB983075 BGX983073:BGX983075 BQT983073:BQT983075 CAP983073:CAP983075 CKL983073:CKL983075 CUH983073:CUH983075 DED983073:DED983075 DNZ983073:DNZ983075 DXV983073:DXV983075 EHR983073:EHR983075 ERN983073:ERN983075 FBJ983073:FBJ983075 FLF983073:FLF983075 FVB983073:FVB983075 GEX983073:GEX983075 GOT983073:GOT983075 GYP983073:GYP983075 HIL983073:HIL983075 HSH983073:HSH983075 ICD983073:ICD983075 ILZ983073:ILZ983075 IVV983073:IVV983075 JFR983073:JFR983075 JPN983073:JPN983075 JZJ983073:JZJ983075 KJF983073:KJF983075 KTB983073:KTB983075 LCX983073:LCX983075 LMT983073:LMT983075 LWP983073:LWP983075 MGL983073:MGL983075 MQH983073:MQH983075 NAD983073:NAD983075 NJZ983073:NJZ983075 NTV983073:NTV983075 ODR983073:ODR983075 ONN983073:ONN983075 OXJ983073:OXJ983075 PHF983073:PHF983075 PRB983073:PRB983075 QAX983073:QAX983075 QKT983073:QKT983075 QUP983073:QUP983075 REL983073:REL983075 ROH983073:ROH983075 RYD983073:RYD983075 SHZ983073:SHZ983075 SRV983073:SRV983075 TBR983073:TBR983075 TLN983073:TLN983075 TVJ983073:TVJ983075 UFF983073:UFF983075 UPB983073:UPB983075 UYX983073:UYX983075 VIT983073:VIT983075 VSP983073:VSP983075 WCL983073:WCL983075 WMH983073:WMH983075 WWD983073:WWD983075 V22:V25 JR22:JR25 TN22:TN25 ADJ22:ADJ25 ANF22:ANF25 AXB22:AXB25 BGX22:BGX25 BQT22:BQT25 CAP22:CAP25 CKL22:CKL25 CUH22:CUH25 DED22:DED25 DNZ22:DNZ25 DXV22:DXV25 EHR22:EHR25 ERN22:ERN25 FBJ22:FBJ25 FLF22:FLF25 FVB22:FVB25 GEX22:GEX25 GOT22:GOT25 GYP22:GYP25 HIL22:HIL25 HSH22:HSH25 ICD22:ICD25 ILZ22:ILZ25 IVV22:IVV25 JFR22:JFR25 JPN22:JPN25 JZJ22:JZJ25 KJF22:KJF25 KTB22:KTB25 LCX22:LCX25 LMT22:LMT25 LWP22:LWP25 MGL22:MGL25 MQH22:MQH25 NAD22:NAD25 NJZ22:NJZ25 NTV22:NTV25 ODR22:ODR25 ONN22:ONN25 OXJ22:OXJ25 PHF22:PHF25 PRB22:PRB25 QAX22:QAX25 QKT22:QKT25 QUP22:QUP25 REL22:REL25 ROH22:ROH25 RYD22:RYD25 SHZ22:SHZ25 SRV22:SRV25 TBR22:TBR25 TLN22:TLN25 TVJ22:TVJ25 UFF22:UFF25 UPB22:UPB25 UYX22:UYX25 VIT22:VIT25 VSP22:VSP25 WCL22:WCL25 WMH22:WMH25 WWD22:WWD25 V65556:V65559 JR65556:JR65559 TN65556:TN65559 ADJ65556:ADJ65559 ANF65556:ANF65559 AXB65556:AXB65559 BGX65556:BGX65559 BQT65556:BQT65559 CAP65556:CAP65559 CKL65556:CKL65559 CUH65556:CUH65559 DED65556:DED65559 DNZ65556:DNZ65559 DXV65556:DXV65559 EHR65556:EHR65559 ERN65556:ERN65559 FBJ65556:FBJ65559 FLF65556:FLF65559 FVB65556:FVB65559 GEX65556:GEX65559 GOT65556:GOT65559 GYP65556:GYP65559 HIL65556:HIL65559 HSH65556:HSH65559 ICD65556:ICD65559 ILZ65556:ILZ65559 IVV65556:IVV65559 JFR65556:JFR65559 JPN65556:JPN65559 JZJ65556:JZJ65559 KJF65556:KJF65559 KTB65556:KTB65559 LCX65556:LCX65559 LMT65556:LMT65559 LWP65556:LWP65559 MGL65556:MGL65559 MQH65556:MQH65559 NAD65556:NAD65559 NJZ65556:NJZ65559 NTV65556:NTV65559 ODR65556:ODR65559 ONN65556:ONN65559 OXJ65556:OXJ65559 PHF65556:PHF65559 PRB65556:PRB65559 QAX65556:QAX65559 QKT65556:QKT65559 QUP65556:QUP65559 REL65556:REL65559 ROH65556:ROH65559 RYD65556:RYD65559 SHZ65556:SHZ65559 SRV65556:SRV65559 TBR65556:TBR65559 TLN65556:TLN65559 TVJ65556:TVJ65559 UFF65556:UFF65559 UPB65556:UPB65559 UYX65556:UYX65559 VIT65556:VIT65559 VSP65556:VSP65559 WCL65556:WCL65559 WMH65556:WMH65559 WWD65556:WWD65559 V131092:V131095 JR131092:JR131095 TN131092:TN131095 ADJ131092:ADJ131095 ANF131092:ANF131095 AXB131092:AXB131095 BGX131092:BGX131095 BQT131092:BQT131095 CAP131092:CAP131095 CKL131092:CKL131095 CUH131092:CUH131095 DED131092:DED131095 DNZ131092:DNZ131095 DXV131092:DXV131095 EHR131092:EHR131095 ERN131092:ERN131095 FBJ131092:FBJ131095 FLF131092:FLF131095 FVB131092:FVB131095 GEX131092:GEX131095 GOT131092:GOT131095 GYP131092:GYP131095 HIL131092:HIL131095 HSH131092:HSH131095 ICD131092:ICD131095 ILZ131092:ILZ131095 IVV131092:IVV131095 JFR131092:JFR131095 JPN131092:JPN131095 JZJ131092:JZJ131095 KJF131092:KJF131095 KTB131092:KTB131095 LCX131092:LCX131095 LMT131092:LMT131095 LWP131092:LWP131095 MGL131092:MGL131095 MQH131092:MQH131095 NAD131092:NAD131095 NJZ131092:NJZ131095 NTV131092:NTV131095 ODR131092:ODR131095 ONN131092:ONN131095 OXJ131092:OXJ131095 PHF131092:PHF131095 PRB131092:PRB131095 QAX131092:QAX131095 QKT131092:QKT131095 QUP131092:QUP131095 REL131092:REL131095 ROH131092:ROH131095 RYD131092:RYD131095 SHZ131092:SHZ131095 SRV131092:SRV131095 TBR131092:TBR131095 TLN131092:TLN131095 TVJ131092:TVJ131095 UFF131092:UFF131095 UPB131092:UPB131095 UYX131092:UYX131095 VIT131092:VIT131095 VSP131092:VSP131095 WCL131092:WCL131095 WMH131092:WMH131095 WWD131092:WWD131095 V196628:V196631 JR196628:JR196631 TN196628:TN196631 ADJ196628:ADJ196631 ANF196628:ANF196631 AXB196628:AXB196631 BGX196628:BGX196631 BQT196628:BQT196631 CAP196628:CAP196631 CKL196628:CKL196631 CUH196628:CUH196631 DED196628:DED196631 DNZ196628:DNZ196631 DXV196628:DXV196631 EHR196628:EHR196631 ERN196628:ERN196631 FBJ196628:FBJ196631 FLF196628:FLF196631 FVB196628:FVB196631 GEX196628:GEX196631 GOT196628:GOT196631 GYP196628:GYP196631 HIL196628:HIL196631 HSH196628:HSH196631 ICD196628:ICD196631 ILZ196628:ILZ196631 IVV196628:IVV196631 JFR196628:JFR196631 JPN196628:JPN196631 JZJ196628:JZJ196631 KJF196628:KJF196631 KTB196628:KTB196631 LCX196628:LCX196631 LMT196628:LMT196631 LWP196628:LWP196631 MGL196628:MGL196631 MQH196628:MQH196631 NAD196628:NAD196631 NJZ196628:NJZ196631 NTV196628:NTV196631 ODR196628:ODR196631 ONN196628:ONN196631 OXJ196628:OXJ196631 PHF196628:PHF196631 PRB196628:PRB196631 QAX196628:QAX196631 QKT196628:QKT196631 QUP196628:QUP196631 REL196628:REL196631 ROH196628:ROH196631 RYD196628:RYD196631 SHZ196628:SHZ196631 SRV196628:SRV196631 TBR196628:TBR196631 TLN196628:TLN196631 TVJ196628:TVJ196631 UFF196628:UFF196631 UPB196628:UPB196631 UYX196628:UYX196631 VIT196628:VIT196631 VSP196628:VSP196631 WCL196628:WCL196631 WMH196628:WMH196631 WWD196628:WWD196631 V262164:V262167 JR262164:JR262167 TN262164:TN262167 ADJ262164:ADJ262167 ANF262164:ANF262167 AXB262164:AXB262167 BGX262164:BGX262167 BQT262164:BQT262167 CAP262164:CAP262167 CKL262164:CKL262167 CUH262164:CUH262167 DED262164:DED262167 DNZ262164:DNZ262167 DXV262164:DXV262167 EHR262164:EHR262167 ERN262164:ERN262167 FBJ262164:FBJ262167 FLF262164:FLF262167 FVB262164:FVB262167 GEX262164:GEX262167 GOT262164:GOT262167 GYP262164:GYP262167 HIL262164:HIL262167 HSH262164:HSH262167 ICD262164:ICD262167 ILZ262164:ILZ262167 IVV262164:IVV262167 JFR262164:JFR262167 JPN262164:JPN262167 JZJ262164:JZJ262167 KJF262164:KJF262167 KTB262164:KTB262167 LCX262164:LCX262167 LMT262164:LMT262167 LWP262164:LWP262167 MGL262164:MGL262167 MQH262164:MQH262167 NAD262164:NAD262167 NJZ262164:NJZ262167 NTV262164:NTV262167 ODR262164:ODR262167 ONN262164:ONN262167 OXJ262164:OXJ262167 PHF262164:PHF262167 PRB262164:PRB262167 QAX262164:QAX262167 QKT262164:QKT262167 QUP262164:QUP262167 REL262164:REL262167 ROH262164:ROH262167 RYD262164:RYD262167 SHZ262164:SHZ262167 SRV262164:SRV262167 TBR262164:TBR262167 TLN262164:TLN262167 TVJ262164:TVJ262167 UFF262164:UFF262167 UPB262164:UPB262167 UYX262164:UYX262167 VIT262164:VIT262167 VSP262164:VSP262167 WCL262164:WCL262167 WMH262164:WMH262167 WWD262164:WWD262167 V327700:V327703 JR327700:JR327703 TN327700:TN327703 ADJ327700:ADJ327703 ANF327700:ANF327703 AXB327700:AXB327703 BGX327700:BGX327703 BQT327700:BQT327703 CAP327700:CAP327703 CKL327700:CKL327703 CUH327700:CUH327703 DED327700:DED327703 DNZ327700:DNZ327703 DXV327700:DXV327703 EHR327700:EHR327703 ERN327700:ERN327703 FBJ327700:FBJ327703 FLF327700:FLF327703 FVB327700:FVB327703 GEX327700:GEX327703 GOT327700:GOT327703 GYP327700:GYP327703 HIL327700:HIL327703 HSH327700:HSH327703 ICD327700:ICD327703 ILZ327700:ILZ327703 IVV327700:IVV327703 JFR327700:JFR327703 JPN327700:JPN327703 JZJ327700:JZJ327703 KJF327700:KJF327703 KTB327700:KTB327703 LCX327700:LCX327703 LMT327700:LMT327703 LWP327700:LWP327703 MGL327700:MGL327703 MQH327700:MQH327703 NAD327700:NAD327703 NJZ327700:NJZ327703 NTV327700:NTV327703 ODR327700:ODR327703 ONN327700:ONN327703 OXJ327700:OXJ327703 PHF327700:PHF327703 PRB327700:PRB327703 QAX327700:QAX327703 QKT327700:QKT327703 QUP327700:QUP327703 REL327700:REL327703 ROH327700:ROH327703 RYD327700:RYD327703 SHZ327700:SHZ327703 SRV327700:SRV327703 TBR327700:TBR327703 TLN327700:TLN327703 TVJ327700:TVJ327703 UFF327700:UFF327703 UPB327700:UPB327703 UYX327700:UYX327703 VIT327700:VIT327703 VSP327700:VSP327703 WCL327700:WCL327703 WMH327700:WMH327703 WWD327700:WWD327703 V393236:V393239 JR393236:JR393239 TN393236:TN393239 ADJ393236:ADJ393239 ANF393236:ANF393239 AXB393236:AXB393239 BGX393236:BGX393239 BQT393236:BQT393239 CAP393236:CAP393239 CKL393236:CKL393239 CUH393236:CUH393239 DED393236:DED393239 DNZ393236:DNZ393239 DXV393236:DXV393239 EHR393236:EHR393239 ERN393236:ERN393239 FBJ393236:FBJ393239 FLF393236:FLF393239 FVB393236:FVB393239 GEX393236:GEX393239 GOT393236:GOT393239 GYP393236:GYP393239 HIL393236:HIL393239 HSH393236:HSH393239 ICD393236:ICD393239 ILZ393236:ILZ393239 IVV393236:IVV393239 JFR393236:JFR393239 JPN393236:JPN393239 JZJ393236:JZJ393239 KJF393236:KJF393239 KTB393236:KTB393239 LCX393236:LCX393239 LMT393236:LMT393239 LWP393236:LWP393239 MGL393236:MGL393239 MQH393236:MQH393239 NAD393236:NAD393239 NJZ393236:NJZ393239 NTV393236:NTV393239 ODR393236:ODR393239 ONN393236:ONN393239 OXJ393236:OXJ393239 PHF393236:PHF393239 PRB393236:PRB393239 QAX393236:QAX393239 QKT393236:QKT393239 QUP393236:QUP393239 REL393236:REL393239 ROH393236:ROH393239 RYD393236:RYD393239 SHZ393236:SHZ393239 SRV393236:SRV393239 TBR393236:TBR393239 TLN393236:TLN393239 TVJ393236:TVJ393239 UFF393236:UFF393239 UPB393236:UPB393239 UYX393236:UYX393239 VIT393236:VIT393239 VSP393236:VSP393239 WCL393236:WCL393239 WMH393236:WMH393239 WWD393236:WWD393239 V458772:V458775 JR458772:JR458775 TN458772:TN458775 ADJ458772:ADJ458775 ANF458772:ANF458775 AXB458772:AXB458775 BGX458772:BGX458775 BQT458772:BQT458775 CAP458772:CAP458775 CKL458772:CKL458775 CUH458772:CUH458775 DED458772:DED458775 DNZ458772:DNZ458775 DXV458772:DXV458775 EHR458772:EHR458775 ERN458772:ERN458775 FBJ458772:FBJ458775 FLF458772:FLF458775 FVB458772:FVB458775 GEX458772:GEX458775 GOT458772:GOT458775 GYP458772:GYP458775 HIL458772:HIL458775 HSH458772:HSH458775 ICD458772:ICD458775 ILZ458772:ILZ458775 IVV458772:IVV458775 JFR458772:JFR458775 JPN458772:JPN458775 JZJ458772:JZJ458775 KJF458772:KJF458775 KTB458772:KTB458775 LCX458772:LCX458775 LMT458772:LMT458775 LWP458772:LWP458775 MGL458772:MGL458775 MQH458772:MQH458775 NAD458772:NAD458775 NJZ458772:NJZ458775 NTV458772:NTV458775 ODR458772:ODR458775 ONN458772:ONN458775 OXJ458772:OXJ458775 PHF458772:PHF458775 PRB458772:PRB458775 QAX458772:QAX458775 QKT458772:QKT458775 QUP458772:QUP458775 REL458772:REL458775 ROH458772:ROH458775 RYD458772:RYD458775 SHZ458772:SHZ458775 SRV458772:SRV458775 TBR458772:TBR458775 TLN458772:TLN458775 TVJ458772:TVJ458775 UFF458772:UFF458775 UPB458772:UPB458775 UYX458772:UYX458775 VIT458772:VIT458775 VSP458772:VSP458775 WCL458772:WCL458775 WMH458772:WMH458775 WWD458772:WWD458775 V524308:V524311 JR524308:JR524311 TN524308:TN524311 ADJ524308:ADJ524311 ANF524308:ANF524311 AXB524308:AXB524311 BGX524308:BGX524311 BQT524308:BQT524311 CAP524308:CAP524311 CKL524308:CKL524311 CUH524308:CUH524311 DED524308:DED524311 DNZ524308:DNZ524311 DXV524308:DXV524311 EHR524308:EHR524311 ERN524308:ERN524311 FBJ524308:FBJ524311 FLF524308:FLF524311 FVB524308:FVB524311 GEX524308:GEX524311 GOT524308:GOT524311 GYP524308:GYP524311 HIL524308:HIL524311 HSH524308:HSH524311 ICD524308:ICD524311 ILZ524308:ILZ524311 IVV524308:IVV524311 JFR524308:JFR524311 JPN524308:JPN524311 JZJ524308:JZJ524311 KJF524308:KJF524311 KTB524308:KTB524311 LCX524308:LCX524311 LMT524308:LMT524311 LWP524308:LWP524311 MGL524308:MGL524311 MQH524308:MQH524311 NAD524308:NAD524311 NJZ524308:NJZ524311 NTV524308:NTV524311 ODR524308:ODR524311 ONN524308:ONN524311 OXJ524308:OXJ524311 PHF524308:PHF524311 PRB524308:PRB524311 QAX524308:QAX524311 QKT524308:QKT524311 QUP524308:QUP524311 REL524308:REL524311 ROH524308:ROH524311 RYD524308:RYD524311 SHZ524308:SHZ524311 SRV524308:SRV524311 TBR524308:TBR524311 TLN524308:TLN524311 TVJ524308:TVJ524311 UFF524308:UFF524311 UPB524308:UPB524311 UYX524308:UYX524311 VIT524308:VIT524311 VSP524308:VSP524311 WCL524308:WCL524311 WMH524308:WMH524311 WWD524308:WWD524311 V589844:V589847 JR589844:JR589847 TN589844:TN589847 ADJ589844:ADJ589847 ANF589844:ANF589847 AXB589844:AXB589847 BGX589844:BGX589847 BQT589844:BQT589847 CAP589844:CAP589847 CKL589844:CKL589847 CUH589844:CUH589847 DED589844:DED589847 DNZ589844:DNZ589847 DXV589844:DXV589847 EHR589844:EHR589847 ERN589844:ERN589847 FBJ589844:FBJ589847 FLF589844:FLF589847 FVB589844:FVB589847 GEX589844:GEX589847 GOT589844:GOT589847 GYP589844:GYP589847 HIL589844:HIL589847 HSH589844:HSH589847 ICD589844:ICD589847 ILZ589844:ILZ589847 IVV589844:IVV589847 JFR589844:JFR589847 JPN589844:JPN589847 JZJ589844:JZJ589847 KJF589844:KJF589847 KTB589844:KTB589847 LCX589844:LCX589847 LMT589844:LMT589847 LWP589844:LWP589847 MGL589844:MGL589847 MQH589844:MQH589847 NAD589844:NAD589847 NJZ589844:NJZ589847 NTV589844:NTV589847 ODR589844:ODR589847 ONN589844:ONN589847 OXJ589844:OXJ589847 PHF589844:PHF589847 PRB589844:PRB589847 QAX589844:QAX589847 QKT589844:QKT589847 QUP589844:QUP589847 REL589844:REL589847 ROH589844:ROH589847 RYD589844:RYD589847 SHZ589844:SHZ589847 SRV589844:SRV589847 TBR589844:TBR589847 TLN589844:TLN589847 TVJ589844:TVJ589847 UFF589844:UFF589847 UPB589844:UPB589847 UYX589844:UYX589847 VIT589844:VIT589847 VSP589844:VSP589847 WCL589844:WCL589847 WMH589844:WMH589847 WWD589844:WWD589847 V655380:V655383 JR655380:JR655383 TN655380:TN655383 ADJ655380:ADJ655383 ANF655380:ANF655383 AXB655380:AXB655383 BGX655380:BGX655383 BQT655380:BQT655383 CAP655380:CAP655383 CKL655380:CKL655383 CUH655380:CUH655383 DED655380:DED655383 DNZ655380:DNZ655383 DXV655380:DXV655383 EHR655380:EHR655383 ERN655380:ERN655383 FBJ655380:FBJ655383 FLF655380:FLF655383 FVB655380:FVB655383 GEX655380:GEX655383 GOT655380:GOT655383 GYP655380:GYP655383 HIL655380:HIL655383 HSH655380:HSH655383 ICD655380:ICD655383 ILZ655380:ILZ655383 IVV655380:IVV655383 JFR655380:JFR655383 JPN655380:JPN655383 JZJ655380:JZJ655383 KJF655380:KJF655383 KTB655380:KTB655383 LCX655380:LCX655383 LMT655380:LMT655383 LWP655380:LWP655383 MGL655380:MGL655383 MQH655380:MQH655383 NAD655380:NAD655383 NJZ655380:NJZ655383 NTV655380:NTV655383 ODR655380:ODR655383 ONN655380:ONN655383 OXJ655380:OXJ655383 PHF655380:PHF655383 PRB655380:PRB655383 QAX655380:QAX655383 QKT655380:QKT655383 QUP655380:QUP655383 REL655380:REL655383 ROH655380:ROH655383 RYD655380:RYD655383 SHZ655380:SHZ655383 SRV655380:SRV655383 TBR655380:TBR655383 TLN655380:TLN655383 TVJ655380:TVJ655383 UFF655380:UFF655383 UPB655380:UPB655383 UYX655380:UYX655383 VIT655380:VIT655383 VSP655380:VSP655383 WCL655380:WCL655383 WMH655380:WMH655383 WWD655380:WWD655383 V720916:V720919 JR720916:JR720919 TN720916:TN720919 ADJ720916:ADJ720919 ANF720916:ANF720919 AXB720916:AXB720919 BGX720916:BGX720919 BQT720916:BQT720919 CAP720916:CAP720919 CKL720916:CKL720919 CUH720916:CUH720919 DED720916:DED720919 DNZ720916:DNZ720919 DXV720916:DXV720919 EHR720916:EHR720919 ERN720916:ERN720919 FBJ720916:FBJ720919 FLF720916:FLF720919 FVB720916:FVB720919 GEX720916:GEX720919 GOT720916:GOT720919 GYP720916:GYP720919 HIL720916:HIL720919 HSH720916:HSH720919 ICD720916:ICD720919 ILZ720916:ILZ720919 IVV720916:IVV720919 JFR720916:JFR720919 JPN720916:JPN720919 JZJ720916:JZJ720919 KJF720916:KJF720919 KTB720916:KTB720919 LCX720916:LCX720919 LMT720916:LMT720919 LWP720916:LWP720919 MGL720916:MGL720919 MQH720916:MQH720919 NAD720916:NAD720919 NJZ720916:NJZ720919 NTV720916:NTV720919 ODR720916:ODR720919 ONN720916:ONN720919 OXJ720916:OXJ720919 PHF720916:PHF720919 PRB720916:PRB720919 QAX720916:QAX720919 QKT720916:QKT720919 QUP720916:QUP720919 REL720916:REL720919 ROH720916:ROH720919 RYD720916:RYD720919 SHZ720916:SHZ720919 SRV720916:SRV720919 TBR720916:TBR720919 TLN720916:TLN720919 TVJ720916:TVJ720919 UFF720916:UFF720919 UPB720916:UPB720919 UYX720916:UYX720919 VIT720916:VIT720919 VSP720916:VSP720919 WCL720916:WCL720919 WMH720916:WMH720919 WWD720916:WWD720919 V786452:V786455 JR786452:JR786455 TN786452:TN786455 ADJ786452:ADJ786455 ANF786452:ANF786455 AXB786452:AXB786455 BGX786452:BGX786455 BQT786452:BQT786455 CAP786452:CAP786455 CKL786452:CKL786455 CUH786452:CUH786455 DED786452:DED786455 DNZ786452:DNZ786455 DXV786452:DXV786455 EHR786452:EHR786455 ERN786452:ERN786455 FBJ786452:FBJ786455 FLF786452:FLF786455 FVB786452:FVB786455 GEX786452:GEX786455 GOT786452:GOT786455 GYP786452:GYP786455 HIL786452:HIL786455 HSH786452:HSH786455 ICD786452:ICD786455 ILZ786452:ILZ786455 IVV786452:IVV786455 JFR786452:JFR786455 JPN786452:JPN786455 JZJ786452:JZJ786455 KJF786452:KJF786455 KTB786452:KTB786455 LCX786452:LCX786455 LMT786452:LMT786455 LWP786452:LWP786455 MGL786452:MGL786455 MQH786452:MQH786455 NAD786452:NAD786455 NJZ786452:NJZ786455 NTV786452:NTV786455 ODR786452:ODR786455 ONN786452:ONN786455 OXJ786452:OXJ786455 PHF786452:PHF786455 PRB786452:PRB786455 QAX786452:QAX786455 QKT786452:QKT786455 QUP786452:QUP786455 REL786452:REL786455 ROH786452:ROH786455 RYD786452:RYD786455 SHZ786452:SHZ786455 SRV786452:SRV786455 TBR786452:TBR786455 TLN786452:TLN786455 TVJ786452:TVJ786455 UFF786452:UFF786455 UPB786452:UPB786455 UYX786452:UYX786455 VIT786452:VIT786455 VSP786452:VSP786455 WCL786452:WCL786455 WMH786452:WMH786455 WWD786452:WWD786455 V851988:V851991 JR851988:JR851991 TN851988:TN851991 ADJ851988:ADJ851991 ANF851988:ANF851991 AXB851988:AXB851991 BGX851988:BGX851991 BQT851988:BQT851991 CAP851988:CAP851991 CKL851988:CKL851991 CUH851988:CUH851991 DED851988:DED851991 DNZ851988:DNZ851991 DXV851988:DXV851991 EHR851988:EHR851991 ERN851988:ERN851991 FBJ851988:FBJ851991 FLF851988:FLF851991 FVB851988:FVB851991 GEX851988:GEX851991 GOT851988:GOT851991 GYP851988:GYP851991 HIL851988:HIL851991 HSH851988:HSH851991 ICD851988:ICD851991 ILZ851988:ILZ851991 IVV851988:IVV851991 JFR851988:JFR851991 JPN851988:JPN851991 JZJ851988:JZJ851991 KJF851988:KJF851991 KTB851988:KTB851991 LCX851988:LCX851991 LMT851988:LMT851991 LWP851988:LWP851991 MGL851988:MGL851991 MQH851988:MQH851991 NAD851988:NAD851991 NJZ851988:NJZ851991 NTV851988:NTV851991 ODR851988:ODR851991 ONN851988:ONN851991 OXJ851988:OXJ851991 PHF851988:PHF851991 PRB851988:PRB851991 QAX851988:QAX851991 QKT851988:QKT851991 QUP851988:QUP851991 REL851988:REL851991 ROH851988:ROH851991 RYD851988:RYD851991 SHZ851988:SHZ851991 SRV851988:SRV851991 TBR851988:TBR851991 TLN851988:TLN851991 TVJ851988:TVJ851991 UFF851988:UFF851991 UPB851988:UPB851991 UYX851988:UYX851991 VIT851988:VIT851991 VSP851988:VSP851991 WCL851988:WCL851991 WMH851988:WMH851991 WWD851988:WWD851991 V917524:V917527 JR917524:JR917527 TN917524:TN917527 ADJ917524:ADJ917527 ANF917524:ANF917527 AXB917524:AXB917527 BGX917524:BGX917527 BQT917524:BQT917527 CAP917524:CAP917527 CKL917524:CKL917527 CUH917524:CUH917527 DED917524:DED917527 DNZ917524:DNZ917527 DXV917524:DXV917527 EHR917524:EHR917527 ERN917524:ERN917527 FBJ917524:FBJ917527 FLF917524:FLF917527 FVB917524:FVB917527 GEX917524:GEX917527 GOT917524:GOT917527 GYP917524:GYP917527 HIL917524:HIL917527 HSH917524:HSH917527 ICD917524:ICD917527 ILZ917524:ILZ917527 IVV917524:IVV917527 JFR917524:JFR917527 JPN917524:JPN917527 JZJ917524:JZJ917527 KJF917524:KJF917527 KTB917524:KTB917527 LCX917524:LCX917527 LMT917524:LMT917527 LWP917524:LWP917527 MGL917524:MGL917527 MQH917524:MQH917527 NAD917524:NAD917527 NJZ917524:NJZ917527 NTV917524:NTV917527 ODR917524:ODR917527 ONN917524:ONN917527 OXJ917524:OXJ917527 PHF917524:PHF917527 PRB917524:PRB917527 QAX917524:QAX917527 QKT917524:QKT917527 QUP917524:QUP917527 REL917524:REL917527 ROH917524:ROH917527 RYD917524:RYD917527 SHZ917524:SHZ917527 SRV917524:SRV917527 TBR917524:TBR917527 TLN917524:TLN917527 TVJ917524:TVJ917527 UFF917524:UFF917527 UPB917524:UPB917527 UYX917524:UYX917527 VIT917524:VIT917527 VSP917524:VSP917527 WCL917524:WCL917527 WMH917524:WMH917527 WWD917524:WWD917527 V983060:V983063 JR983060:JR983063 TN983060:TN983063 ADJ983060:ADJ983063 ANF983060:ANF983063 AXB983060:AXB983063 BGX983060:BGX983063 BQT983060:BQT983063 CAP983060:CAP983063 CKL983060:CKL983063 CUH983060:CUH983063 DED983060:DED983063 DNZ983060:DNZ983063 DXV983060:DXV983063 EHR983060:EHR983063 ERN983060:ERN983063 FBJ983060:FBJ983063 FLF983060:FLF983063 FVB983060:FVB983063 GEX983060:GEX983063 GOT983060:GOT983063 GYP983060:GYP983063 HIL983060:HIL983063 HSH983060:HSH983063 ICD983060:ICD983063 ILZ983060:ILZ983063 IVV983060:IVV983063 JFR983060:JFR983063 JPN983060:JPN983063 JZJ983060:JZJ983063 KJF983060:KJF983063 KTB983060:KTB983063 LCX983060:LCX983063 LMT983060:LMT983063 LWP983060:LWP983063 MGL983060:MGL983063 MQH983060:MQH983063 NAD983060:NAD983063 NJZ983060:NJZ983063 NTV983060:NTV983063 ODR983060:ODR983063 ONN983060:ONN983063 OXJ983060:OXJ983063 PHF983060:PHF983063 PRB983060:PRB983063 QAX983060:QAX983063 QKT983060:QKT983063 QUP983060:QUP983063 REL983060:REL983063 ROH983060:ROH983063 RYD983060:RYD983063 SHZ983060:SHZ983063 SRV983060:SRV983063 TBR983060:TBR983063 TLN983060:TLN983063 TVJ983060:TVJ983063 UFF983060:UFF983063 UPB983060:UPB983063 UYX983060:UYX983063 VIT983060:VIT983063 VSP983060:VSP983063 WCL983060:WCL983063 WMH983060:WMH983063 WWD983060:WWD983063" xr:uid="{00000000-0002-0000-0B00-000000000000}">
      <formula1>"□,■"</formula1>
    </dataValidation>
  </dataValidations>
  <printOptions horizontalCentered="1"/>
  <pageMargins left="0.70866141732283472" right="0.39370078740157483" top="0.51181102362204722" bottom="0.35433070866141736" header="0.31496062992125984" footer="0.31496062992125984"/>
  <pageSetup paperSize="9" scale="9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pageSetUpPr fitToPage="1"/>
  </sheetPr>
  <dimension ref="B1:Z33"/>
  <sheetViews>
    <sheetView view="pageBreakPreview" zoomScaleNormal="100" zoomScaleSheetLayoutView="100" workbookViewId="0">
      <selection activeCell="W3" sqref="W3"/>
    </sheetView>
  </sheetViews>
  <sheetFormatPr defaultColWidth="3.125" defaultRowHeight="13.5" x14ac:dyDescent="0.15"/>
  <cols>
    <col min="1" max="1" width="2" style="149" customWidth="1"/>
    <col min="2" max="2" width="2.75" style="148" customWidth="1"/>
    <col min="3" max="19" width="3.25" style="149" customWidth="1"/>
    <col min="20" max="26" width="3.125" style="149"/>
    <col min="27" max="27" width="2" style="149" customWidth="1"/>
    <col min="28" max="256" width="3.125" style="149"/>
    <col min="257" max="257" width="2" style="149" customWidth="1"/>
    <col min="258" max="258" width="2.75" style="149" customWidth="1"/>
    <col min="259" max="275" width="3.25" style="149" customWidth="1"/>
    <col min="276" max="282" width="3.125" style="149"/>
    <col min="283" max="283" width="2" style="149" customWidth="1"/>
    <col min="284" max="512" width="3.125" style="149"/>
    <col min="513" max="513" width="2" style="149" customWidth="1"/>
    <col min="514" max="514" width="2.75" style="149" customWidth="1"/>
    <col min="515" max="531" width="3.25" style="149" customWidth="1"/>
    <col min="532" max="538" width="3.125" style="149"/>
    <col min="539" max="539" width="2" style="149" customWidth="1"/>
    <col min="540" max="768" width="3.125" style="149"/>
    <col min="769" max="769" width="2" style="149" customWidth="1"/>
    <col min="770" max="770" width="2.75" style="149" customWidth="1"/>
    <col min="771" max="787" width="3.25" style="149" customWidth="1"/>
    <col min="788" max="794" width="3.125" style="149"/>
    <col min="795" max="795" width="2" style="149" customWidth="1"/>
    <col min="796" max="1024" width="3.125" style="149"/>
    <col min="1025" max="1025" width="2" style="149" customWidth="1"/>
    <col min="1026" max="1026" width="2.75" style="149" customWidth="1"/>
    <col min="1027" max="1043" width="3.25" style="149" customWidth="1"/>
    <col min="1044" max="1050" width="3.125" style="149"/>
    <col min="1051" max="1051" width="2" style="149" customWidth="1"/>
    <col min="1052" max="1280" width="3.125" style="149"/>
    <col min="1281" max="1281" width="2" style="149" customWidth="1"/>
    <col min="1282" max="1282" width="2.75" style="149" customWidth="1"/>
    <col min="1283" max="1299" width="3.25" style="149" customWidth="1"/>
    <col min="1300" max="1306" width="3.125" style="149"/>
    <col min="1307" max="1307" width="2" style="149" customWidth="1"/>
    <col min="1308" max="1536" width="3.125" style="149"/>
    <col min="1537" max="1537" width="2" style="149" customWidth="1"/>
    <col min="1538" max="1538" width="2.75" style="149" customWidth="1"/>
    <col min="1539" max="1555" width="3.25" style="149" customWidth="1"/>
    <col min="1556" max="1562" width="3.125" style="149"/>
    <col min="1563" max="1563" width="2" style="149" customWidth="1"/>
    <col min="1564" max="1792" width="3.125" style="149"/>
    <col min="1793" max="1793" width="2" style="149" customWidth="1"/>
    <col min="1794" max="1794" width="2.75" style="149" customWidth="1"/>
    <col min="1795" max="1811" width="3.25" style="149" customWidth="1"/>
    <col min="1812" max="1818" width="3.125" style="149"/>
    <col min="1819" max="1819" width="2" style="149" customWidth="1"/>
    <col min="1820" max="2048" width="3.125" style="149"/>
    <col min="2049" max="2049" width="2" style="149" customWidth="1"/>
    <col min="2050" max="2050" width="2.75" style="149" customWidth="1"/>
    <col min="2051" max="2067" width="3.25" style="149" customWidth="1"/>
    <col min="2068" max="2074" width="3.125" style="149"/>
    <col min="2075" max="2075" width="2" style="149" customWidth="1"/>
    <col min="2076" max="2304" width="3.125" style="149"/>
    <col min="2305" max="2305" width="2" style="149" customWidth="1"/>
    <col min="2306" max="2306" width="2.75" style="149" customWidth="1"/>
    <col min="2307" max="2323" width="3.25" style="149" customWidth="1"/>
    <col min="2324" max="2330" width="3.125" style="149"/>
    <col min="2331" max="2331" width="2" style="149" customWidth="1"/>
    <col min="2332" max="2560" width="3.125" style="149"/>
    <col min="2561" max="2561" width="2" style="149" customWidth="1"/>
    <col min="2562" max="2562" width="2.75" style="149" customWidth="1"/>
    <col min="2563" max="2579" width="3.25" style="149" customWidth="1"/>
    <col min="2580" max="2586" width="3.125" style="149"/>
    <col min="2587" max="2587" width="2" style="149" customWidth="1"/>
    <col min="2588" max="2816" width="3.125" style="149"/>
    <col min="2817" max="2817" width="2" style="149" customWidth="1"/>
    <col min="2818" max="2818" width="2.75" style="149" customWidth="1"/>
    <col min="2819" max="2835" width="3.25" style="149" customWidth="1"/>
    <col min="2836" max="2842" width="3.125" style="149"/>
    <col min="2843" max="2843" width="2" style="149" customWidth="1"/>
    <col min="2844" max="3072" width="3.125" style="149"/>
    <col min="3073" max="3073" width="2" style="149" customWidth="1"/>
    <col min="3074" max="3074" width="2.75" style="149" customWidth="1"/>
    <col min="3075" max="3091" width="3.25" style="149" customWidth="1"/>
    <col min="3092" max="3098" width="3.125" style="149"/>
    <col min="3099" max="3099" width="2" style="149" customWidth="1"/>
    <col min="3100" max="3328" width="3.125" style="149"/>
    <col min="3329" max="3329" width="2" style="149" customWidth="1"/>
    <col min="3330" max="3330" width="2.75" style="149" customWidth="1"/>
    <col min="3331" max="3347" width="3.25" style="149" customWidth="1"/>
    <col min="3348" max="3354" width="3.125" style="149"/>
    <col min="3355" max="3355" width="2" style="149" customWidth="1"/>
    <col min="3356" max="3584" width="3.125" style="149"/>
    <col min="3585" max="3585" width="2" style="149" customWidth="1"/>
    <col min="3586" max="3586" width="2.75" style="149" customWidth="1"/>
    <col min="3587" max="3603" width="3.25" style="149" customWidth="1"/>
    <col min="3604" max="3610" width="3.125" style="149"/>
    <col min="3611" max="3611" width="2" style="149" customWidth="1"/>
    <col min="3612" max="3840" width="3.125" style="149"/>
    <col min="3841" max="3841" width="2" style="149" customWidth="1"/>
    <col min="3842" max="3842" width="2.75" style="149" customWidth="1"/>
    <col min="3843" max="3859" width="3.25" style="149" customWidth="1"/>
    <col min="3860" max="3866" width="3.125" style="149"/>
    <col min="3867" max="3867" width="2" style="149" customWidth="1"/>
    <col min="3868" max="4096" width="3.125" style="149"/>
    <col min="4097" max="4097" width="2" style="149" customWidth="1"/>
    <col min="4098" max="4098" width="2.75" style="149" customWidth="1"/>
    <col min="4099" max="4115" width="3.25" style="149" customWidth="1"/>
    <col min="4116" max="4122" width="3.125" style="149"/>
    <col min="4123" max="4123" width="2" style="149" customWidth="1"/>
    <col min="4124" max="4352" width="3.125" style="149"/>
    <col min="4353" max="4353" width="2" style="149" customWidth="1"/>
    <col min="4354" max="4354" width="2.75" style="149" customWidth="1"/>
    <col min="4355" max="4371" width="3.25" style="149" customWidth="1"/>
    <col min="4372" max="4378" width="3.125" style="149"/>
    <col min="4379" max="4379" width="2" style="149" customWidth="1"/>
    <col min="4380" max="4608" width="3.125" style="149"/>
    <col min="4609" max="4609" width="2" style="149" customWidth="1"/>
    <col min="4610" max="4610" width="2.75" style="149" customWidth="1"/>
    <col min="4611" max="4627" width="3.25" style="149" customWidth="1"/>
    <col min="4628" max="4634" width="3.125" style="149"/>
    <col min="4635" max="4635" width="2" style="149" customWidth="1"/>
    <col min="4636" max="4864" width="3.125" style="149"/>
    <col min="4865" max="4865" width="2" style="149" customWidth="1"/>
    <col min="4866" max="4866" width="2.75" style="149" customWidth="1"/>
    <col min="4867" max="4883" width="3.25" style="149" customWidth="1"/>
    <col min="4884" max="4890" width="3.125" style="149"/>
    <col min="4891" max="4891" width="2" style="149" customWidth="1"/>
    <col min="4892" max="5120" width="3.125" style="149"/>
    <col min="5121" max="5121" width="2" style="149" customWidth="1"/>
    <col min="5122" max="5122" width="2.75" style="149" customWidth="1"/>
    <col min="5123" max="5139" width="3.25" style="149" customWidth="1"/>
    <col min="5140" max="5146" width="3.125" style="149"/>
    <col min="5147" max="5147" width="2" style="149" customWidth="1"/>
    <col min="5148" max="5376" width="3.125" style="149"/>
    <col min="5377" max="5377" width="2" style="149" customWidth="1"/>
    <col min="5378" max="5378" width="2.75" style="149" customWidth="1"/>
    <col min="5379" max="5395" width="3.25" style="149" customWidth="1"/>
    <col min="5396" max="5402" width="3.125" style="149"/>
    <col min="5403" max="5403" width="2" style="149" customWidth="1"/>
    <col min="5404" max="5632" width="3.125" style="149"/>
    <col min="5633" max="5633" width="2" style="149" customWidth="1"/>
    <col min="5634" max="5634" width="2.75" style="149" customWidth="1"/>
    <col min="5635" max="5651" width="3.25" style="149" customWidth="1"/>
    <col min="5652" max="5658" width="3.125" style="149"/>
    <col min="5659" max="5659" width="2" style="149" customWidth="1"/>
    <col min="5660" max="5888" width="3.125" style="149"/>
    <col min="5889" max="5889" width="2" style="149" customWidth="1"/>
    <col min="5890" max="5890" width="2.75" style="149" customWidth="1"/>
    <col min="5891" max="5907" width="3.25" style="149" customWidth="1"/>
    <col min="5908" max="5914" width="3.125" style="149"/>
    <col min="5915" max="5915" width="2" style="149" customWidth="1"/>
    <col min="5916" max="6144" width="3.125" style="149"/>
    <col min="6145" max="6145" width="2" style="149" customWidth="1"/>
    <col min="6146" max="6146" width="2.75" style="149" customWidth="1"/>
    <col min="6147" max="6163" width="3.25" style="149" customWidth="1"/>
    <col min="6164" max="6170" width="3.125" style="149"/>
    <col min="6171" max="6171" width="2" style="149" customWidth="1"/>
    <col min="6172" max="6400" width="3.125" style="149"/>
    <col min="6401" max="6401" width="2" style="149" customWidth="1"/>
    <col min="6402" max="6402" width="2.75" style="149" customWidth="1"/>
    <col min="6403" max="6419" width="3.25" style="149" customWidth="1"/>
    <col min="6420" max="6426" width="3.125" style="149"/>
    <col min="6427" max="6427" width="2" style="149" customWidth="1"/>
    <col min="6428" max="6656" width="3.125" style="149"/>
    <col min="6657" max="6657" width="2" style="149" customWidth="1"/>
    <col min="6658" max="6658" width="2.75" style="149" customWidth="1"/>
    <col min="6659" max="6675" width="3.25" style="149" customWidth="1"/>
    <col min="6676" max="6682" width="3.125" style="149"/>
    <col min="6683" max="6683" width="2" style="149" customWidth="1"/>
    <col min="6684" max="6912" width="3.125" style="149"/>
    <col min="6913" max="6913" width="2" style="149" customWidth="1"/>
    <col min="6914" max="6914" width="2.75" style="149" customWidth="1"/>
    <col min="6915" max="6931" width="3.25" style="149" customWidth="1"/>
    <col min="6932" max="6938" width="3.125" style="149"/>
    <col min="6939" max="6939" width="2" style="149" customWidth="1"/>
    <col min="6940" max="7168" width="3.125" style="149"/>
    <col min="7169" max="7169" width="2" style="149" customWidth="1"/>
    <col min="7170" max="7170" width="2.75" style="149" customWidth="1"/>
    <col min="7171" max="7187" width="3.25" style="149" customWidth="1"/>
    <col min="7188" max="7194" width="3.125" style="149"/>
    <col min="7195" max="7195" width="2" style="149" customWidth="1"/>
    <col min="7196" max="7424" width="3.125" style="149"/>
    <col min="7425" max="7425" width="2" style="149" customWidth="1"/>
    <col min="7426" max="7426" width="2.75" style="149" customWidth="1"/>
    <col min="7427" max="7443" width="3.25" style="149" customWidth="1"/>
    <col min="7444" max="7450" width="3.125" style="149"/>
    <col min="7451" max="7451" width="2" style="149" customWidth="1"/>
    <col min="7452" max="7680" width="3.125" style="149"/>
    <col min="7681" max="7681" width="2" style="149" customWidth="1"/>
    <col min="7682" max="7682" width="2.75" style="149" customWidth="1"/>
    <col min="7683" max="7699" width="3.25" style="149" customWidth="1"/>
    <col min="7700" max="7706" width="3.125" style="149"/>
    <col min="7707" max="7707" width="2" style="149" customWidth="1"/>
    <col min="7708" max="7936" width="3.125" style="149"/>
    <col min="7937" max="7937" width="2" style="149" customWidth="1"/>
    <col min="7938" max="7938" width="2.75" style="149" customWidth="1"/>
    <col min="7939" max="7955" width="3.25" style="149" customWidth="1"/>
    <col min="7956" max="7962" width="3.125" style="149"/>
    <col min="7963" max="7963" width="2" style="149" customWidth="1"/>
    <col min="7964" max="8192" width="3.125" style="149"/>
    <col min="8193" max="8193" width="2" style="149" customWidth="1"/>
    <col min="8194" max="8194" width="2.75" style="149" customWidth="1"/>
    <col min="8195" max="8211" width="3.25" style="149" customWidth="1"/>
    <col min="8212" max="8218" width="3.125" style="149"/>
    <col min="8219" max="8219" width="2" style="149" customWidth="1"/>
    <col min="8220" max="8448" width="3.125" style="149"/>
    <col min="8449" max="8449" width="2" style="149" customWidth="1"/>
    <col min="8450" max="8450" width="2.75" style="149" customWidth="1"/>
    <col min="8451" max="8467" width="3.25" style="149" customWidth="1"/>
    <col min="8468" max="8474" width="3.125" style="149"/>
    <col min="8475" max="8475" width="2" style="149" customWidth="1"/>
    <col min="8476" max="8704" width="3.125" style="149"/>
    <col min="8705" max="8705" width="2" style="149" customWidth="1"/>
    <col min="8706" max="8706" width="2.75" style="149" customWidth="1"/>
    <col min="8707" max="8723" width="3.25" style="149" customWidth="1"/>
    <col min="8724" max="8730" width="3.125" style="149"/>
    <col min="8731" max="8731" width="2" style="149" customWidth="1"/>
    <col min="8732" max="8960" width="3.125" style="149"/>
    <col min="8961" max="8961" width="2" style="149" customWidth="1"/>
    <col min="8962" max="8962" width="2.75" style="149" customWidth="1"/>
    <col min="8963" max="8979" width="3.25" style="149" customWidth="1"/>
    <col min="8980" max="8986" width="3.125" style="149"/>
    <col min="8987" max="8987" width="2" style="149" customWidth="1"/>
    <col min="8988" max="9216" width="3.125" style="149"/>
    <col min="9217" max="9217" width="2" style="149" customWidth="1"/>
    <col min="9218" max="9218" width="2.75" style="149" customWidth="1"/>
    <col min="9219" max="9235" width="3.25" style="149" customWidth="1"/>
    <col min="9236" max="9242" width="3.125" style="149"/>
    <col min="9243" max="9243" width="2" style="149" customWidth="1"/>
    <col min="9244" max="9472" width="3.125" style="149"/>
    <col min="9473" max="9473" width="2" style="149" customWidth="1"/>
    <col min="9474" max="9474" width="2.75" style="149" customWidth="1"/>
    <col min="9475" max="9491" width="3.25" style="149" customWidth="1"/>
    <col min="9492" max="9498" width="3.125" style="149"/>
    <col min="9499" max="9499" width="2" style="149" customWidth="1"/>
    <col min="9500" max="9728" width="3.125" style="149"/>
    <col min="9729" max="9729" width="2" style="149" customWidth="1"/>
    <col min="9730" max="9730" width="2.75" style="149" customWidth="1"/>
    <col min="9731" max="9747" width="3.25" style="149" customWidth="1"/>
    <col min="9748" max="9754" width="3.125" style="149"/>
    <col min="9755" max="9755" width="2" style="149" customWidth="1"/>
    <col min="9756" max="9984" width="3.125" style="149"/>
    <col min="9985" max="9985" width="2" style="149" customWidth="1"/>
    <col min="9986" max="9986" width="2.75" style="149" customWidth="1"/>
    <col min="9987" max="10003" width="3.25" style="149" customWidth="1"/>
    <col min="10004" max="10010" width="3.125" style="149"/>
    <col min="10011" max="10011" width="2" style="149" customWidth="1"/>
    <col min="10012" max="10240" width="3.125" style="149"/>
    <col min="10241" max="10241" width="2" style="149" customWidth="1"/>
    <col min="10242" max="10242" width="2.75" style="149" customWidth="1"/>
    <col min="10243" max="10259" width="3.25" style="149" customWidth="1"/>
    <col min="10260" max="10266" width="3.125" style="149"/>
    <col min="10267" max="10267" width="2" style="149" customWidth="1"/>
    <col min="10268" max="10496" width="3.125" style="149"/>
    <col min="10497" max="10497" width="2" style="149" customWidth="1"/>
    <col min="10498" max="10498" width="2.75" style="149" customWidth="1"/>
    <col min="10499" max="10515" width="3.25" style="149" customWidth="1"/>
    <col min="10516" max="10522" width="3.125" style="149"/>
    <col min="10523" max="10523" width="2" style="149" customWidth="1"/>
    <col min="10524" max="10752" width="3.125" style="149"/>
    <col min="10753" max="10753" width="2" style="149" customWidth="1"/>
    <col min="10754" max="10754" width="2.75" style="149" customWidth="1"/>
    <col min="10755" max="10771" width="3.25" style="149" customWidth="1"/>
    <col min="10772" max="10778" width="3.125" style="149"/>
    <col min="10779" max="10779" width="2" style="149" customWidth="1"/>
    <col min="10780" max="11008" width="3.125" style="149"/>
    <col min="11009" max="11009" width="2" style="149" customWidth="1"/>
    <col min="11010" max="11010" width="2.75" style="149" customWidth="1"/>
    <col min="11011" max="11027" width="3.25" style="149" customWidth="1"/>
    <col min="11028" max="11034" width="3.125" style="149"/>
    <col min="11035" max="11035" width="2" style="149" customWidth="1"/>
    <col min="11036" max="11264" width="3.125" style="149"/>
    <col min="11265" max="11265" width="2" style="149" customWidth="1"/>
    <col min="11266" max="11266" width="2.75" style="149" customWidth="1"/>
    <col min="11267" max="11283" width="3.25" style="149" customWidth="1"/>
    <col min="11284" max="11290" width="3.125" style="149"/>
    <col min="11291" max="11291" width="2" style="149" customWidth="1"/>
    <col min="11292" max="11520" width="3.125" style="149"/>
    <col min="11521" max="11521" width="2" style="149" customWidth="1"/>
    <col min="11522" max="11522" width="2.75" style="149" customWidth="1"/>
    <col min="11523" max="11539" width="3.25" style="149" customWidth="1"/>
    <col min="11540" max="11546" width="3.125" style="149"/>
    <col min="11547" max="11547" width="2" style="149" customWidth="1"/>
    <col min="11548" max="11776" width="3.125" style="149"/>
    <col min="11777" max="11777" width="2" style="149" customWidth="1"/>
    <col min="11778" max="11778" width="2.75" style="149" customWidth="1"/>
    <col min="11779" max="11795" width="3.25" style="149" customWidth="1"/>
    <col min="11796" max="11802" width="3.125" style="149"/>
    <col min="11803" max="11803" width="2" style="149" customWidth="1"/>
    <col min="11804" max="12032" width="3.125" style="149"/>
    <col min="12033" max="12033" width="2" style="149" customWidth="1"/>
    <col min="12034" max="12034" width="2.75" style="149" customWidth="1"/>
    <col min="12035" max="12051" width="3.25" style="149" customWidth="1"/>
    <col min="12052" max="12058" width="3.125" style="149"/>
    <col min="12059" max="12059" width="2" style="149" customWidth="1"/>
    <col min="12060" max="12288" width="3.125" style="149"/>
    <col min="12289" max="12289" width="2" style="149" customWidth="1"/>
    <col min="12290" max="12290" width="2.75" style="149" customWidth="1"/>
    <col min="12291" max="12307" width="3.25" style="149" customWidth="1"/>
    <col min="12308" max="12314" width="3.125" style="149"/>
    <col min="12315" max="12315" width="2" style="149" customWidth="1"/>
    <col min="12316" max="12544" width="3.125" style="149"/>
    <col min="12545" max="12545" width="2" style="149" customWidth="1"/>
    <col min="12546" max="12546" width="2.75" style="149" customWidth="1"/>
    <col min="12547" max="12563" width="3.25" style="149" customWidth="1"/>
    <col min="12564" max="12570" width="3.125" style="149"/>
    <col min="12571" max="12571" width="2" style="149" customWidth="1"/>
    <col min="12572" max="12800" width="3.125" style="149"/>
    <col min="12801" max="12801" width="2" style="149" customWidth="1"/>
    <col min="12802" max="12802" width="2.75" style="149" customWidth="1"/>
    <col min="12803" max="12819" width="3.25" style="149" customWidth="1"/>
    <col min="12820" max="12826" width="3.125" style="149"/>
    <col min="12827" max="12827" width="2" style="149" customWidth="1"/>
    <col min="12828" max="13056" width="3.125" style="149"/>
    <col min="13057" max="13057" width="2" style="149" customWidth="1"/>
    <col min="13058" max="13058" width="2.75" style="149" customWidth="1"/>
    <col min="13059" max="13075" width="3.25" style="149" customWidth="1"/>
    <col min="13076" max="13082" width="3.125" style="149"/>
    <col min="13083" max="13083" width="2" style="149" customWidth="1"/>
    <col min="13084" max="13312" width="3.125" style="149"/>
    <col min="13313" max="13313" width="2" style="149" customWidth="1"/>
    <col min="13314" max="13314" width="2.75" style="149" customWidth="1"/>
    <col min="13315" max="13331" width="3.25" style="149" customWidth="1"/>
    <col min="13332" max="13338" width="3.125" style="149"/>
    <col min="13339" max="13339" width="2" style="149" customWidth="1"/>
    <col min="13340" max="13568" width="3.125" style="149"/>
    <col min="13569" max="13569" width="2" style="149" customWidth="1"/>
    <col min="13570" max="13570" width="2.75" style="149" customWidth="1"/>
    <col min="13571" max="13587" width="3.25" style="149" customWidth="1"/>
    <col min="13588" max="13594" width="3.125" style="149"/>
    <col min="13595" max="13595" width="2" style="149" customWidth="1"/>
    <col min="13596" max="13824" width="3.125" style="149"/>
    <col min="13825" max="13825" width="2" style="149" customWidth="1"/>
    <col min="13826" max="13826" width="2.75" style="149" customWidth="1"/>
    <col min="13827" max="13843" width="3.25" style="149" customWidth="1"/>
    <col min="13844" max="13850" width="3.125" style="149"/>
    <col min="13851" max="13851" width="2" style="149" customWidth="1"/>
    <col min="13852" max="14080" width="3.125" style="149"/>
    <col min="14081" max="14081" width="2" style="149" customWidth="1"/>
    <col min="14082" max="14082" width="2.75" style="149" customWidth="1"/>
    <col min="14083" max="14099" width="3.25" style="149" customWidth="1"/>
    <col min="14100" max="14106" width="3.125" style="149"/>
    <col min="14107" max="14107" width="2" style="149" customWidth="1"/>
    <col min="14108" max="14336" width="3.125" style="149"/>
    <col min="14337" max="14337" width="2" style="149" customWidth="1"/>
    <col min="14338" max="14338" width="2.75" style="149" customWidth="1"/>
    <col min="14339" max="14355" width="3.25" style="149" customWidth="1"/>
    <col min="14356" max="14362" width="3.125" style="149"/>
    <col min="14363" max="14363" width="2" style="149" customWidth="1"/>
    <col min="14364" max="14592" width="3.125" style="149"/>
    <col min="14593" max="14593" width="2" style="149" customWidth="1"/>
    <col min="14594" max="14594" width="2.75" style="149" customWidth="1"/>
    <col min="14595" max="14611" width="3.25" style="149" customWidth="1"/>
    <col min="14612" max="14618" width="3.125" style="149"/>
    <col min="14619" max="14619" width="2" style="149" customWidth="1"/>
    <col min="14620" max="14848" width="3.125" style="149"/>
    <col min="14849" max="14849" width="2" style="149" customWidth="1"/>
    <col min="14850" max="14850" width="2.75" style="149" customWidth="1"/>
    <col min="14851" max="14867" width="3.25" style="149" customWidth="1"/>
    <col min="14868" max="14874" width="3.125" style="149"/>
    <col min="14875" max="14875" width="2" style="149" customWidth="1"/>
    <col min="14876" max="15104" width="3.125" style="149"/>
    <col min="15105" max="15105" width="2" style="149" customWidth="1"/>
    <col min="15106" max="15106" width="2.75" style="149" customWidth="1"/>
    <col min="15107" max="15123" width="3.25" style="149" customWidth="1"/>
    <col min="15124" max="15130" width="3.125" style="149"/>
    <col min="15131" max="15131" width="2" style="149" customWidth="1"/>
    <col min="15132" max="15360" width="3.125" style="149"/>
    <col min="15361" max="15361" width="2" style="149" customWidth="1"/>
    <col min="15362" max="15362" width="2.75" style="149" customWidth="1"/>
    <col min="15363" max="15379" width="3.25" style="149" customWidth="1"/>
    <col min="15380" max="15386" width="3.125" style="149"/>
    <col min="15387" max="15387" width="2" style="149" customWidth="1"/>
    <col min="15388" max="15616" width="3.125" style="149"/>
    <col min="15617" max="15617" width="2" style="149" customWidth="1"/>
    <col min="15618" max="15618" width="2.75" style="149" customWidth="1"/>
    <col min="15619" max="15635" width="3.25" style="149" customWidth="1"/>
    <col min="15636" max="15642" width="3.125" style="149"/>
    <col min="15643" max="15643" width="2" style="149" customWidth="1"/>
    <col min="15644" max="15872" width="3.125" style="149"/>
    <col min="15873" max="15873" width="2" style="149" customWidth="1"/>
    <col min="15874" max="15874" width="2.75" style="149" customWidth="1"/>
    <col min="15875" max="15891" width="3.25" style="149" customWidth="1"/>
    <col min="15892" max="15898" width="3.125" style="149"/>
    <col min="15899" max="15899" width="2" style="149" customWidth="1"/>
    <col min="15900" max="16128" width="3.125" style="149"/>
    <col min="16129" max="16129" width="2" style="149" customWidth="1"/>
    <col min="16130" max="16130" width="2.75" style="149" customWidth="1"/>
    <col min="16131" max="16147" width="3.25" style="149" customWidth="1"/>
    <col min="16148" max="16154" width="3.125" style="149"/>
    <col min="16155" max="16155" width="2" style="149" customWidth="1"/>
    <col min="16156" max="16384" width="3.125" style="149"/>
  </cols>
  <sheetData>
    <row r="1" spans="2:26" s="96" customFormat="1" x14ac:dyDescent="0.4"/>
    <row r="2" spans="2:26" s="96" customFormat="1" x14ac:dyDescent="0.4">
      <c r="B2" s="96" t="s">
        <v>955</v>
      </c>
    </row>
    <row r="3" spans="2:26" s="96" customFormat="1" x14ac:dyDescent="0.4"/>
    <row r="4" spans="2:26" s="96" customFormat="1" x14ac:dyDescent="0.4">
      <c r="B4" s="615" t="s">
        <v>956</v>
      </c>
      <c r="C4" s="615"/>
      <c r="D4" s="615"/>
      <c r="E4" s="615"/>
      <c r="F4" s="615"/>
      <c r="G4" s="615"/>
      <c r="H4" s="615"/>
      <c r="I4" s="615"/>
      <c r="J4" s="615"/>
      <c r="K4" s="615"/>
      <c r="L4" s="615"/>
      <c r="M4" s="615"/>
      <c r="N4" s="615"/>
      <c r="O4" s="615"/>
      <c r="P4" s="615"/>
      <c r="Q4" s="615"/>
      <c r="R4" s="615"/>
      <c r="S4" s="615"/>
      <c r="T4" s="615"/>
      <c r="U4" s="615"/>
      <c r="V4" s="615"/>
      <c r="W4" s="615"/>
      <c r="X4" s="615"/>
      <c r="Y4" s="615"/>
      <c r="Z4" s="615"/>
    </row>
    <row r="5" spans="2:26" s="96" customFormat="1" x14ac:dyDescent="0.4"/>
    <row r="6" spans="2:26" s="96" customFormat="1" ht="31.5" customHeight="1" x14ac:dyDescent="0.4">
      <c r="B6" s="868" t="s">
        <v>698</v>
      </c>
      <c r="C6" s="868"/>
      <c r="D6" s="868"/>
      <c r="E6" s="868"/>
      <c r="F6" s="868"/>
      <c r="G6" s="648"/>
      <c r="H6" s="649"/>
      <c r="I6" s="649"/>
      <c r="J6" s="649"/>
      <c r="K6" s="649"/>
      <c r="L6" s="649"/>
      <c r="M6" s="649"/>
      <c r="N6" s="649"/>
      <c r="O6" s="649"/>
      <c r="P6" s="649"/>
      <c r="Q6" s="649"/>
      <c r="R6" s="649"/>
      <c r="S6" s="649"/>
      <c r="T6" s="649"/>
      <c r="U6" s="649"/>
      <c r="V6" s="649"/>
      <c r="W6" s="649"/>
      <c r="X6" s="649"/>
      <c r="Y6" s="649"/>
      <c r="Z6" s="650"/>
    </row>
    <row r="7" spans="2:26" s="96" customFormat="1" ht="31.5" customHeight="1" x14ac:dyDescent="0.4">
      <c r="B7" s="619" t="s">
        <v>823</v>
      </c>
      <c r="C7" s="620"/>
      <c r="D7" s="620"/>
      <c r="E7" s="620"/>
      <c r="F7" s="621"/>
      <c r="G7" s="443" t="s">
        <v>178</v>
      </c>
      <c r="H7" s="365" t="s">
        <v>780</v>
      </c>
      <c r="I7" s="365"/>
      <c r="J7" s="365"/>
      <c r="K7" s="365"/>
      <c r="L7" s="443" t="s">
        <v>178</v>
      </c>
      <c r="M7" s="365" t="s">
        <v>781</v>
      </c>
      <c r="N7" s="365"/>
      <c r="O7" s="365"/>
      <c r="P7" s="365"/>
      <c r="Q7" s="443" t="s">
        <v>178</v>
      </c>
      <c r="R7" s="365" t="s">
        <v>782</v>
      </c>
      <c r="S7" s="365"/>
      <c r="T7" s="365"/>
      <c r="U7" s="365"/>
      <c r="V7" s="365"/>
      <c r="W7" s="365"/>
      <c r="X7" s="365"/>
      <c r="Y7" s="365"/>
      <c r="Z7" s="409"/>
    </row>
    <row r="8" spans="2:26" s="96" customFormat="1" ht="31.5" customHeight="1" x14ac:dyDescent="0.4">
      <c r="B8" s="619" t="s">
        <v>825</v>
      </c>
      <c r="C8" s="620"/>
      <c r="D8" s="620"/>
      <c r="E8" s="620"/>
      <c r="F8" s="621"/>
      <c r="G8" s="446" t="s">
        <v>178</v>
      </c>
      <c r="H8" s="515" t="s">
        <v>957</v>
      </c>
      <c r="I8" s="515"/>
      <c r="J8" s="515"/>
      <c r="K8" s="515"/>
      <c r="L8" s="515"/>
      <c r="M8" s="515"/>
      <c r="N8" s="515"/>
      <c r="O8" s="366" t="s">
        <v>178</v>
      </c>
      <c r="P8" s="367" t="s">
        <v>958</v>
      </c>
      <c r="Q8" s="367"/>
      <c r="R8" s="367"/>
      <c r="S8" s="387"/>
      <c r="T8" s="387"/>
      <c r="U8" s="387"/>
      <c r="V8" s="387"/>
      <c r="W8" s="387"/>
      <c r="X8" s="387"/>
      <c r="Y8" s="387"/>
      <c r="Z8" s="143"/>
    </row>
    <row r="9" spans="2:26" s="96" customFormat="1" x14ac:dyDescent="0.4"/>
    <row r="10" spans="2:26" s="96" customFormat="1" x14ac:dyDescent="0.4">
      <c r="B10" s="100"/>
      <c r="C10" s="369"/>
      <c r="D10" s="369"/>
      <c r="E10" s="369"/>
      <c r="F10" s="369"/>
      <c r="G10" s="369"/>
      <c r="H10" s="369"/>
      <c r="I10" s="369"/>
      <c r="J10" s="369"/>
      <c r="K10" s="369"/>
      <c r="L10" s="369"/>
      <c r="M10" s="369"/>
      <c r="N10" s="369"/>
      <c r="O10" s="369"/>
      <c r="P10" s="369"/>
      <c r="Q10" s="369"/>
      <c r="R10" s="369"/>
      <c r="S10" s="369"/>
      <c r="T10" s="369"/>
      <c r="U10" s="369"/>
      <c r="V10" s="369"/>
      <c r="W10" s="369"/>
      <c r="X10" s="369"/>
      <c r="Y10" s="369"/>
      <c r="Z10" s="371"/>
    </row>
    <row r="11" spans="2:26" s="96" customFormat="1" x14ac:dyDescent="0.4">
      <c r="B11" s="117" t="s">
        <v>959</v>
      </c>
      <c r="Z11" s="372"/>
    </row>
    <row r="12" spans="2:26" s="96" customFormat="1" x14ac:dyDescent="0.4">
      <c r="B12" s="117"/>
      <c r="Z12" s="372"/>
    </row>
    <row r="13" spans="2:26" s="96" customFormat="1" x14ac:dyDescent="0.4">
      <c r="B13" s="117"/>
      <c r="C13" s="96" t="s">
        <v>894</v>
      </c>
      <c r="Z13" s="372"/>
    </row>
    <row r="14" spans="2:26" s="96" customFormat="1" ht="6.75" customHeight="1" x14ac:dyDescent="0.4">
      <c r="B14" s="117"/>
      <c r="Z14" s="372"/>
    </row>
    <row r="15" spans="2:26" s="96" customFormat="1" ht="26.25" customHeight="1" x14ac:dyDescent="0.4">
      <c r="B15" s="117"/>
      <c r="C15" s="373" t="s">
        <v>960</v>
      </c>
      <c r="D15" s="367"/>
      <c r="E15" s="367"/>
      <c r="F15" s="367"/>
      <c r="G15" s="368"/>
      <c r="H15" s="824" t="s">
        <v>946</v>
      </c>
      <c r="I15" s="831"/>
      <c r="J15" s="831"/>
      <c r="K15" s="649"/>
      <c r="L15" s="649"/>
      <c r="M15" s="649"/>
      <c r="N15" s="97" t="s">
        <v>947</v>
      </c>
      <c r="O15" s="117"/>
      <c r="U15" s="85"/>
      <c r="Z15" s="372"/>
    </row>
    <row r="16" spans="2:26" s="96" customFormat="1" x14ac:dyDescent="0.4">
      <c r="B16" s="117"/>
      <c r="L16" s="85"/>
      <c r="Q16" s="85"/>
      <c r="V16" s="85"/>
      <c r="Z16" s="372"/>
    </row>
    <row r="17" spans="2:26" s="96" customFormat="1" x14ac:dyDescent="0.4">
      <c r="B17" s="117"/>
      <c r="C17" s="96" t="s">
        <v>961</v>
      </c>
      <c r="Z17" s="372"/>
    </row>
    <row r="18" spans="2:26" s="96" customFormat="1" ht="4.5" customHeight="1" x14ac:dyDescent="0.4">
      <c r="B18" s="117"/>
      <c r="Z18" s="372"/>
    </row>
    <row r="19" spans="2:26" s="96" customFormat="1" ht="24" customHeight="1" x14ac:dyDescent="0.4">
      <c r="B19" s="117"/>
      <c r="C19" s="619" t="s">
        <v>962</v>
      </c>
      <c r="D19" s="620"/>
      <c r="E19" s="620"/>
      <c r="F19" s="620"/>
      <c r="G19" s="620"/>
      <c r="H19" s="620"/>
      <c r="I19" s="620"/>
      <c r="J19" s="620"/>
      <c r="K19" s="620"/>
      <c r="L19" s="620"/>
      <c r="M19" s="620"/>
      <c r="N19" s="620"/>
      <c r="O19" s="621"/>
      <c r="P19" s="619" t="s">
        <v>680</v>
      </c>
      <c r="Q19" s="620"/>
      <c r="R19" s="620"/>
      <c r="S19" s="620"/>
      <c r="T19" s="620"/>
      <c r="U19" s="620"/>
      <c r="V19" s="620"/>
      <c r="W19" s="620"/>
      <c r="X19" s="620"/>
      <c r="Y19" s="621"/>
      <c r="Z19" s="115"/>
    </row>
    <row r="20" spans="2:26" s="96" customFormat="1" ht="21" customHeight="1" x14ac:dyDescent="0.4">
      <c r="B20" s="117"/>
      <c r="C20" s="898"/>
      <c r="D20" s="899"/>
      <c r="E20" s="899"/>
      <c r="F20" s="899"/>
      <c r="G20" s="899"/>
      <c r="H20" s="899"/>
      <c r="I20" s="899"/>
      <c r="J20" s="899"/>
      <c r="K20" s="899"/>
      <c r="L20" s="899"/>
      <c r="M20" s="899"/>
      <c r="N20" s="899"/>
      <c r="O20" s="900"/>
      <c r="P20" s="898"/>
      <c r="Q20" s="899"/>
      <c r="R20" s="899"/>
      <c r="S20" s="899"/>
      <c r="T20" s="899"/>
      <c r="U20" s="899"/>
      <c r="V20" s="899"/>
      <c r="W20" s="899"/>
      <c r="X20" s="899"/>
      <c r="Y20" s="900"/>
      <c r="Z20" s="372"/>
    </row>
    <row r="21" spans="2:26" s="96" customFormat="1" ht="21" customHeight="1" x14ac:dyDescent="0.4">
      <c r="B21" s="117"/>
      <c r="C21" s="898"/>
      <c r="D21" s="899"/>
      <c r="E21" s="899"/>
      <c r="F21" s="899"/>
      <c r="G21" s="899"/>
      <c r="H21" s="899"/>
      <c r="I21" s="899"/>
      <c r="J21" s="899"/>
      <c r="K21" s="899"/>
      <c r="L21" s="899"/>
      <c r="M21" s="899"/>
      <c r="N21" s="899"/>
      <c r="O21" s="900"/>
      <c r="P21" s="898"/>
      <c r="Q21" s="899"/>
      <c r="R21" s="899"/>
      <c r="S21" s="899"/>
      <c r="T21" s="899"/>
      <c r="U21" s="899"/>
      <c r="V21" s="899"/>
      <c r="W21" s="899"/>
      <c r="X21" s="899"/>
      <c r="Y21" s="900"/>
      <c r="Z21" s="372"/>
    </row>
    <row r="22" spans="2:26" s="96" customFormat="1" ht="21" customHeight="1" x14ac:dyDescent="0.4">
      <c r="B22" s="117"/>
      <c r="C22" s="898"/>
      <c r="D22" s="899"/>
      <c r="E22" s="899"/>
      <c r="F22" s="899"/>
      <c r="G22" s="899"/>
      <c r="H22" s="899"/>
      <c r="I22" s="899"/>
      <c r="J22" s="899"/>
      <c r="K22" s="899"/>
      <c r="L22" s="899"/>
      <c r="M22" s="899"/>
      <c r="N22" s="899"/>
      <c r="O22" s="900"/>
      <c r="P22" s="898"/>
      <c r="Q22" s="899"/>
      <c r="R22" s="899"/>
      <c r="S22" s="899"/>
      <c r="T22" s="899"/>
      <c r="U22" s="899"/>
      <c r="V22" s="899"/>
      <c r="W22" s="899"/>
      <c r="X22" s="899"/>
      <c r="Y22" s="900"/>
      <c r="Z22" s="372"/>
    </row>
    <row r="23" spans="2:26" s="96" customFormat="1" ht="21" customHeight="1" x14ac:dyDescent="0.4">
      <c r="B23" s="117"/>
      <c r="C23" s="898"/>
      <c r="D23" s="899"/>
      <c r="E23" s="899"/>
      <c r="F23" s="899"/>
      <c r="G23" s="899"/>
      <c r="H23" s="899"/>
      <c r="I23" s="899"/>
      <c r="J23" s="899"/>
      <c r="K23" s="899"/>
      <c r="L23" s="899"/>
      <c r="M23" s="899"/>
      <c r="N23" s="899"/>
      <c r="O23" s="900"/>
      <c r="P23" s="898"/>
      <c r="Q23" s="899"/>
      <c r="R23" s="899"/>
      <c r="S23" s="899"/>
      <c r="T23" s="899"/>
      <c r="U23" s="899"/>
      <c r="V23" s="899"/>
      <c r="W23" s="899"/>
      <c r="X23" s="899"/>
      <c r="Y23" s="900"/>
      <c r="Z23" s="372"/>
    </row>
    <row r="24" spans="2:26" s="96" customFormat="1" ht="21" customHeight="1" x14ac:dyDescent="0.4">
      <c r="B24" s="117"/>
      <c r="C24" s="898"/>
      <c r="D24" s="899"/>
      <c r="E24" s="899"/>
      <c r="F24" s="899"/>
      <c r="G24" s="899"/>
      <c r="H24" s="899"/>
      <c r="I24" s="899"/>
      <c r="J24" s="899"/>
      <c r="K24" s="899"/>
      <c r="L24" s="899"/>
      <c r="M24" s="899"/>
      <c r="N24" s="899"/>
      <c r="O24" s="900"/>
      <c r="P24" s="898"/>
      <c r="Q24" s="899"/>
      <c r="R24" s="899"/>
      <c r="S24" s="899"/>
      <c r="T24" s="899"/>
      <c r="U24" s="899"/>
      <c r="V24" s="899"/>
      <c r="W24" s="899"/>
      <c r="X24" s="899"/>
      <c r="Y24" s="900"/>
      <c r="Z24" s="372"/>
    </row>
    <row r="25" spans="2:26" s="96" customFormat="1" ht="21" customHeight="1" x14ac:dyDescent="0.4">
      <c r="B25" s="117"/>
      <c r="C25" s="370"/>
      <c r="D25" s="370"/>
      <c r="E25" s="370"/>
      <c r="F25" s="370"/>
      <c r="G25" s="370"/>
      <c r="H25" s="370"/>
      <c r="I25" s="370"/>
      <c r="J25" s="370"/>
      <c r="K25" s="370"/>
      <c r="L25" s="370"/>
      <c r="M25" s="370"/>
      <c r="N25" s="370"/>
      <c r="O25" s="370"/>
      <c r="P25" s="369"/>
      <c r="Q25" s="369"/>
      <c r="R25" s="369"/>
      <c r="S25" s="369"/>
      <c r="T25" s="369"/>
      <c r="U25" s="369"/>
      <c r="V25" s="369"/>
      <c r="W25" s="369"/>
      <c r="X25" s="369"/>
      <c r="Y25" s="369"/>
      <c r="Z25" s="372"/>
    </row>
    <row r="26" spans="2:26" s="96" customFormat="1" ht="21" customHeight="1" x14ac:dyDescent="0.4">
      <c r="B26" s="117"/>
      <c r="C26" s="380"/>
      <c r="D26" s="380"/>
      <c r="E26" s="380"/>
      <c r="F26" s="380"/>
      <c r="G26" s="380"/>
      <c r="H26" s="380"/>
      <c r="I26" s="380"/>
      <c r="J26" s="380"/>
      <c r="K26" s="380"/>
      <c r="L26" s="380"/>
      <c r="M26" s="380"/>
      <c r="N26" s="380"/>
      <c r="O26" s="380"/>
      <c r="P26" s="377"/>
      <c r="Q26" s="377"/>
      <c r="R26" s="377"/>
      <c r="S26" s="377"/>
      <c r="T26" s="377"/>
      <c r="U26" s="373"/>
      <c r="V26" s="410" t="s">
        <v>715</v>
      </c>
      <c r="W26" s="410" t="s">
        <v>716</v>
      </c>
      <c r="X26" s="410" t="s">
        <v>717</v>
      </c>
      <c r="Y26" s="368"/>
      <c r="Z26" s="372"/>
    </row>
    <row r="27" spans="2:26" s="96" customFormat="1" ht="38.25" customHeight="1" x14ac:dyDescent="0.4">
      <c r="B27" s="117"/>
      <c r="C27" s="645" t="s">
        <v>963</v>
      </c>
      <c r="D27" s="646"/>
      <c r="E27" s="646"/>
      <c r="F27" s="646"/>
      <c r="G27" s="646"/>
      <c r="H27" s="646"/>
      <c r="I27" s="646"/>
      <c r="J27" s="646"/>
      <c r="K27" s="646"/>
      <c r="L27" s="646"/>
      <c r="M27" s="646"/>
      <c r="N27" s="646"/>
      <c r="O27" s="646"/>
      <c r="P27" s="646"/>
      <c r="Q27" s="646"/>
      <c r="R27" s="646"/>
      <c r="S27" s="646"/>
      <c r="T27" s="145"/>
      <c r="U27" s="365"/>
      <c r="V27" s="447" t="s">
        <v>178</v>
      </c>
      <c r="W27" s="366" t="s">
        <v>716</v>
      </c>
      <c r="X27" s="447" t="s">
        <v>178</v>
      </c>
      <c r="Y27" s="409"/>
      <c r="Z27" s="372"/>
    </row>
    <row r="28" spans="2:26" s="96" customFormat="1" ht="70.5" customHeight="1" x14ac:dyDescent="0.4">
      <c r="B28" s="117"/>
      <c r="C28" s="921" t="s">
        <v>964</v>
      </c>
      <c r="D28" s="922"/>
      <c r="E28" s="922"/>
      <c r="F28" s="922"/>
      <c r="G28" s="922"/>
      <c r="H28" s="922"/>
      <c r="I28" s="922"/>
      <c r="J28" s="922"/>
      <c r="K28" s="922"/>
      <c r="L28" s="922"/>
      <c r="M28" s="922"/>
      <c r="N28" s="922"/>
      <c r="O28" s="922"/>
      <c r="P28" s="922"/>
      <c r="Q28" s="922"/>
      <c r="R28" s="922"/>
      <c r="S28" s="922"/>
      <c r="T28" s="923"/>
      <c r="U28" s="365"/>
      <c r="V28" s="447" t="s">
        <v>178</v>
      </c>
      <c r="W28" s="366" t="s">
        <v>716</v>
      </c>
      <c r="X28" s="447" t="s">
        <v>178</v>
      </c>
      <c r="Y28" s="409"/>
      <c r="Z28" s="372"/>
    </row>
    <row r="29" spans="2:26" s="96" customFormat="1" ht="38.25" customHeight="1" x14ac:dyDescent="0.4">
      <c r="B29" s="117"/>
      <c r="C29" s="824" t="s">
        <v>965</v>
      </c>
      <c r="D29" s="831"/>
      <c r="E29" s="831"/>
      <c r="F29" s="831"/>
      <c r="G29" s="831"/>
      <c r="H29" s="831"/>
      <c r="I29" s="831"/>
      <c r="J29" s="831"/>
      <c r="K29" s="831"/>
      <c r="L29" s="831"/>
      <c r="M29" s="831"/>
      <c r="N29" s="831"/>
      <c r="O29" s="831"/>
      <c r="P29" s="831"/>
      <c r="Q29" s="831"/>
      <c r="R29" s="831"/>
      <c r="S29" s="831"/>
      <c r="T29" s="409"/>
      <c r="U29" s="365"/>
      <c r="V29" s="447" t="s">
        <v>178</v>
      </c>
      <c r="W29" s="366" t="s">
        <v>716</v>
      </c>
      <c r="X29" s="447" t="s">
        <v>178</v>
      </c>
      <c r="Y29" s="409"/>
      <c r="Z29" s="372"/>
    </row>
    <row r="30" spans="2:26" s="96" customFormat="1" ht="38.25" customHeight="1" x14ac:dyDescent="0.4">
      <c r="B30" s="117"/>
      <c r="C30" s="921" t="s">
        <v>966</v>
      </c>
      <c r="D30" s="922"/>
      <c r="E30" s="922"/>
      <c r="F30" s="922"/>
      <c r="G30" s="922"/>
      <c r="H30" s="922"/>
      <c r="I30" s="922"/>
      <c r="J30" s="922"/>
      <c r="K30" s="922"/>
      <c r="L30" s="922"/>
      <c r="M30" s="922"/>
      <c r="N30" s="922"/>
      <c r="O30" s="922"/>
      <c r="P30" s="922"/>
      <c r="Q30" s="922"/>
      <c r="R30" s="922"/>
      <c r="S30" s="922"/>
      <c r="T30" s="923"/>
      <c r="U30" s="365"/>
      <c r="V30" s="447" t="s">
        <v>178</v>
      </c>
      <c r="W30" s="366" t="s">
        <v>716</v>
      </c>
      <c r="X30" s="447" t="s">
        <v>178</v>
      </c>
      <c r="Y30" s="409"/>
      <c r="Z30" s="372"/>
    </row>
    <row r="31" spans="2:26" s="96" customFormat="1" ht="38.25" customHeight="1" x14ac:dyDescent="0.4">
      <c r="B31" s="117"/>
      <c r="C31" s="921" t="s">
        <v>967</v>
      </c>
      <c r="D31" s="922"/>
      <c r="E31" s="922"/>
      <c r="F31" s="922"/>
      <c r="G31" s="922"/>
      <c r="H31" s="922"/>
      <c r="I31" s="922"/>
      <c r="J31" s="922"/>
      <c r="K31" s="922"/>
      <c r="L31" s="922"/>
      <c r="M31" s="922"/>
      <c r="N31" s="922"/>
      <c r="O31" s="922"/>
      <c r="P31" s="922"/>
      <c r="Q31" s="922"/>
      <c r="R31" s="922"/>
      <c r="S31" s="922"/>
      <c r="T31" s="923"/>
      <c r="U31" s="365"/>
      <c r="V31" s="447" t="s">
        <v>178</v>
      </c>
      <c r="W31" s="366" t="s">
        <v>716</v>
      </c>
      <c r="X31" s="447" t="s">
        <v>178</v>
      </c>
      <c r="Y31" s="409"/>
      <c r="Z31" s="372"/>
    </row>
    <row r="32" spans="2:26" s="96" customFormat="1" x14ac:dyDescent="0.4">
      <c r="B32" s="141"/>
      <c r="C32" s="377"/>
      <c r="D32" s="377"/>
      <c r="E32" s="377"/>
      <c r="F32" s="377"/>
      <c r="G32" s="377"/>
      <c r="H32" s="377"/>
      <c r="I32" s="377"/>
      <c r="J32" s="377"/>
      <c r="K32" s="377"/>
      <c r="L32" s="377"/>
      <c r="M32" s="377"/>
      <c r="N32" s="377"/>
      <c r="O32" s="377"/>
      <c r="P32" s="377"/>
      <c r="Q32" s="377"/>
      <c r="R32" s="377"/>
      <c r="S32" s="377"/>
      <c r="T32" s="377"/>
      <c r="U32" s="377"/>
      <c r="V32" s="377"/>
      <c r="W32" s="377"/>
      <c r="X32" s="377"/>
      <c r="Y32" s="377"/>
      <c r="Z32" s="378"/>
    </row>
    <row r="33" s="96" customFormat="1" x14ac:dyDescent="0.4"/>
  </sheetData>
  <mergeCells count="24">
    <mergeCell ref="C27:S27"/>
    <mergeCell ref="C28:T28"/>
    <mergeCell ref="C29:S29"/>
    <mergeCell ref="C30:T30"/>
    <mergeCell ref="C31:T31"/>
    <mergeCell ref="C22:O22"/>
    <mergeCell ref="P22:Y22"/>
    <mergeCell ref="C23:O23"/>
    <mergeCell ref="P23:Y23"/>
    <mergeCell ref="C24:O24"/>
    <mergeCell ref="P24:Y24"/>
    <mergeCell ref="C19:O19"/>
    <mergeCell ref="P19:Y19"/>
    <mergeCell ref="C20:O20"/>
    <mergeCell ref="P20:Y20"/>
    <mergeCell ref="C21:O21"/>
    <mergeCell ref="P21:Y21"/>
    <mergeCell ref="H15:J15"/>
    <mergeCell ref="K15:M15"/>
    <mergeCell ref="B4:Z4"/>
    <mergeCell ref="B6:F6"/>
    <mergeCell ref="G6:Z6"/>
    <mergeCell ref="B7:F7"/>
    <mergeCell ref="B8:F8"/>
  </mergeCells>
  <phoneticPr fontId="2"/>
  <dataValidations count="1">
    <dataValidation type="list" allowBlank="1" showInputMessage="1" showErrorMessage="1" sqref="L7 JH7 TD7 ACZ7 AMV7 AWR7 BGN7 BQJ7 CAF7 CKB7 CTX7 DDT7 DNP7 DXL7 EHH7 ERD7 FAZ7 FKV7 FUR7 GEN7 GOJ7 GYF7 HIB7 HRX7 IBT7 ILP7 IVL7 JFH7 JPD7 JYZ7 KIV7 KSR7 LCN7 LMJ7 LWF7 MGB7 MPX7 MZT7 NJP7 NTL7 ODH7 OND7 OWZ7 PGV7 PQR7 QAN7 QKJ7 QUF7 REB7 RNX7 RXT7 SHP7 SRL7 TBH7 TLD7 TUZ7 UEV7 UOR7 UYN7 VIJ7 VSF7 WCB7 WLX7 WVT7 L65541 JH65541 TD65541 ACZ65541 AMV65541 AWR65541 BGN65541 BQJ65541 CAF65541 CKB65541 CTX65541 DDT65541 DNP65541 DXL65541 EHH65541 ERD65541 FAZ65541 FKV65541 FUR65541 GEN65541 GOJ65541 GYF65541 HIB65541 HRX65541 IBT65541 ILP65541 IVL65541 JFH65541 JPD65541 JYZ65541 KIV65541 KSR65541 LCN65541 LMJ65541 LWF65541 MGB65541 MPX65541 MZT65541 NJP65541 NTL65541 ODH65541 OND65541 OWZ65541 PGV65541 PQR65541 QAN65541 QKJ65541 QUF65541 REB65541 RNX65541 RXT65541 SHP65541 SRL65541 TBH65541 TLD65541 TUZ65541 UEV65541 UOR65541 UYN65541 VIJ65541 VSF65541 WCB65541 WLX65541 WVT65541 L131077 JH131077 TD131077 ACZ131077 AMV131077 AWR131077 BGN131077 BQJ131077 CAF131077 CKB131077 CTX131077 DDT131077 DNP131077 DXL131077 EHH131077 ERD131077 FAZ131077 FKV131077 FUR131077 GEN131077 GOJ131077 GYF131077 HIB131077 HRX131077 IBT131077 ILP131077 IVL131077 JFH131077 JPD131077 JYZ131077 KIV131077 KSR131077 LCN131077 LMJ131077 LWF131077 MGB131077 MPX131077 MZT131077 NJP131077 NTL131077 ODH131077 OND131077 OWZ131077 PGV131077 PQR131077 QAN131077 QKJ131077 QUF131077 REB131077 RNX131077 RXT131077 SHP131077 SRL131077 TBH131077 TLD131077 TUZ131077 UEV131077 UOR131077 UYN131077 VIJ131077 VSF131077 WCB131077 WLX131077 WVT131077 L196613 JH196613 TD196613 ACZ196613 AMV196613 AWR196613 BGN196613 BQJ196613 CAF196613 CKB196613 CTX196613 DDT196613 DNP196613 DXL196613 EHH196613 ERD196613 FAZ196613 FKV196613 FUR196613 GEN196613 GOJ196613 GYF196613 HIB196613 HRX196613 IBT196613 ILP196613 IVL196613 JFH196613 JPD196613 JYZ196613 KIV196613 KSR196613 LCN196613 LMJ196613 LWF196613 MGB196613 MPX196613 MZT196613 NJP196613 NTL196613 ODH196613 OND196613 OWZ196613 PGV196613 PQR196613 QAN196613 QKJ196613 QUF196613 REB196613 RNX196613 RXT196613 SHP196613 SRL196613 TBH196613 TLD196613 TUZ196613 UEV196613 UOR196613 UYN196613 VIJ196613 VSF196613 WCB196613 WLX196613 WVT196613 L262149 JH262149 TD262149 ACZ262149 AMV262149 AWR262149 BGN262149 BQJ262149 CAF262149 CKB262149 CTX262149 DDT262149 DNP262149 DXL262149 EHH262149 ERD262149 FAZ262149 FKV262149 FUR262149 GEN262149 GOJ262149 GYF262149 HIB262149 HRX262149 IBT262149 ILP262149 IVL262149 JFH262149 JPD262149 JYZ262149 KIV262149 KSR262149 LCN262149 LMJ262149 LWF262149 MGB262149 MPX262149 MZT262149 NJP262149 NTL262149 ODH262149 OND262149 OWZ262149 PGV262149 PQR262149 QAN262149 QKJ262149 QUF262149 REB262149 RNX262149 RXT262149 SHP262149 SRL262149 TBH262149 TLD262149 TUZ262149 UEV262149 UOR262149 UYN262149 VIJ262149 VSF262149 WCB262149 WLX262149 WVT262149 L327685 JH327685 TD327685 ACZ327685 AMV327685 AWR327685 BGN327685 BQJ327685 CAF327685 CKB327685 CTX327685 DDT327685 DNP327685 DXL327685 EHH327685 ERD327685 FAZ327685 FKV327685 FUR327685 GEN327685 GOJ327685 GYF327685 HIB327685 HRX327685 IBT327685 ILP327685 IVL327685 JFH327685 JPD327685 JYZ327685 KIV327685 KSR327685 LCN327685 LMJ327685 LWF327685 MGB327685 MPX327685 MZT327685 NJP327685 NTL327685 ODH327685 OND327685 OWZ327685 PGV327685 PQR327685 QAN327685 QKJ327685 QUF327685 REB327685 RNX327685 RXT327685 SHP327685 SRL327685 TBH327685 TLD327685 TUZ327685 UEV327685 UOR327685 UYN327685 VIJ327685 VSF327685 WCB327685 WLX327685 WVT327685 L393221 JH393221 TD393221 ACZ393221 AMV393221 AWR393221 BGN393221 BQJ393221 CAF393221 CKB393221 CTX393221 DDT393221 DNP393221 DXL393221 EHH393221 ERD393221 FAZ393221 FKV393221 FUR393221 GEN393221 GOJ393221 GYF393221 HIB393221 HRX393221 IBT393221 ILP393221 IVL393221 JFH393221 JPD393221 JYZ393221 KIV393221 KSR393221 LCN393221 LMJ393221 LWF393221 MGB393221 MPX393221 MZT393221 NJP393221 NTL393221 ODH393221 OND393221 OWZ393221 PGV393221 PQR393221 QAN393221 QKJ393221 QUF393221 REB393221 RNX393221 RXT393221 SHP393221 SRL393221 TBH393221 TLD393221 TUZ393221 UEV393221 UOR393221 UYN393221 VIJ393221 VSF393221 WCB393221 WLX393221 WVT393221 L458757 JH458757 TD458757 ACZ458757 AMV458757 AWR458757 BGN458757 BQJ458757 CAF458757 CKB458757 CTX458757 DDT458757 DNP458757 DXL458757 EHH458757 ERD458757 FAZ458757 FKV458757 FUR458757 GEN458757 GOJ458757 GYF458757 HIB458757 HRX458757 IBT458757 ILP458757 IVL458757 JFH458757 JPD458757 JYZ458757 KIV458757 KSR458757 LCN458757 LMJ458757 LWF458757 MGB458757 MPX458757 MZT458757 NJP458757 NTL458757 ODH458757 OND458757 OWZ458757 PGV458757 PQR458757 QAN458757 QKJ458757 QUF458757 REB458757 RNX458757 RXT458757 SHP458757 SRL458757 TBH458757 TLD458757 TUZ458757 UEV458757 UOR458757 UYN458757 VIJ458757 VSF458757 WCB458757 WLX458757 WVT458757 L524293 JH524293 TD524293 ACZ524293 AMV524293 AWR524293 BGN524293 BQJ524293 CAF524293 CKB524293 CTX524293 DDT524293 DNP524293 DXL524293 EHH524293 ERD524293 FAZ524293 FKV524293 FUR524293 GEN524293 GOJ524293 GYF524293 HIB524293 HRX524293 IBT524293 ILP524293 IVL524293 JFH524293 JPD524293 JYZ524293 KIV524293 KSR524293 LCN524293 LMJ524293 LWF524293 MGB524293 MPX524293 MZT524293 NJP524293 NTL524293 ODH524293 OND524293 OWZ524293 PGV524293 PQR524293 QAN524293 QKJ524293 QUF524293 REB524293 RNX524293 RXT524293 SHP524293 SRL524293 TBH524293 TLD524293 TUZ524293 UEV524293 UOR524293 UYN524293 VIJ524293 VSF524293 WCB524293 WLX524293 WVT524293 L589829 JH589829 TD589829 ACZ589829 AMV589829 AWR589829 BGN589829 BQJ589829 CAF589829 CKB589829 CTX589829 DDT589829 DNP589829 DXL589829 EHH589829 ERD589829 FAZ589829 FKV589829 FUR589829 GEN589829 GOJ589829 GYF589829 HIB589829 HRX589829 IBT589829 ILP589829 IVL589829 JFH589829 JPD589829 JYZ589829 KIV589829 KSR589829 LCN589829 LMJ589829 LWF589829 MGB589829 MPX589829 MZT589829 NJP589829 NTL589829 ODH589829 OND589829 OWZ589829 PGV589829 PQR589829 QAN589829 QKJ589829 QUF589829 REB589829 RNX589829 RXT589829 SHP589829 SRL589829 TBH589829 TLD589829 TUZ589829 UEV589829 UOR589829 UYN589829 VIJ589829 VSF589829 WCB589829 WLX589829 WVT589829 L655365 JH655365 TD655365 ACZ655365 AMV655365 AWR655365 BGN655365 BQJ655365 CAF655365 CKB655365 CTX655365 DDT655365 DNP655365 DXL655365 EHH655365 ERD655365 FAZ655365 FKV655365 FUR655365 GEN655365 GOJ655365 GYF655365 HIB655365 HRX655365 IBT655365 ILP655365 IVL655365 JFH655365 JPD655365 JYZ655365 KIV655365 KSR655365 LCN655365 LMJ655365 LWF655365 MGB655365 MPX655365 MZT655365 NJP655365 NTL655365 ODH655365 OND655365 OWZ655365 PGV655365 PQR655365 QAN655365 QKJ655365 QUF655365 REB655365 RNX655365 RXT655365 SHP655365 SRL655365 TBH655365 TLD655365 TUZ655365 UEV655365 UOR655365 UYN655365 VIJ655365 VSF655365 WCB655365 WLX655365 WVT655365 L720901 JH720901 TD720901 ACZ720901 AMV720901 AWR720901 BGN720901 BQJ720901 CAF720901 CKB720901 CTX720901 DDT720901 DNP720901 DXL720901 EHH720901 ERD720901 FAZ720901 FKV720901 FUR720901 GEN720901 GOJ720901 GYF720901 HIB720901 HRX720901 IBT720901 ILP720901 IVL720901 JFH720901 JPD720901 JYZ720901 KIV720901 KSR720901 LCN720901 LMJ720901 LWF720901 MGB720901 MPX720901 MZT720901 NJP720901 NTL720901 ODH720901 OND720901 OWZ720901 PGV720901 PQR720901 QAN720901 QKJ720901 QUF720901 REB720901 RNX720901 RXT720901 SHP720901 SRL720901 TBH720901 TLD720901 TUZ720901 UEV720901 UOR720901 UYN720901 VIJ720901 VSF720901 WCB720901 WLX720901 WVT720901 L786437 JH786437 TD786437 ACZ786437 AMV786437 AWR786437 BGN786437 BQJ786437 CAF786437 CKB786437 CTX786437 DDT786437 DNP786437 DXL786437 EHH786437 ERD786437 FAZ786437 FKV786437 FUR786437 GEN786437 GOJ786437 GYF786437 HIB786437 HRX786437 IBT786437 ILP786437 IVL786437 JFH786437 JPD786437 JYZ786437 KIV786437 KSR786437 LCN786437 LMJ786437 LWF786437 MGB786437 MPX786437 MZT786437 NJP786437 NTL786437 ODH786437 OND786437 OWZ786437 PGV786437 PQR786437 QAN786437 QKJ786437 QUF786437 REB786437 RNX786437 RXT786437 SHP786437 SRL786437 TBH786437 TLD786437 TUZ786437 UEV786437 UOR786437 UYN786437 VIJ786437 VSF786437 WCB786437 WLX786437 WVT786437 L851973 JH851973 TD851973 ACZ851973 AMV851973 AWR851973 BGN851973 BQJ851973 CAF851973 CKB851973 CTX851973 DDT851973 DNP851973 DXL851973 EHH851973 ERD851973 FAZ851973 FKV851973 FUR851973 GEN851973 GOJ851973 GYF851973 HIB851973 HRX851973 IBT851973 ILP851973 IVL851973 JFH851973 JPD851973 JYZ851973 KIV851973 KSR851973 LCN851973 LMJ851973 LWF851973 MGB851973 MPX851973 MZT851973 NJP851973 NTL851973 ODH851973 OND851973 OWZ851973 PGV851973 PQR851973 QAN851973 QKJ851973 QUF851973 REB851973 RNX851973 RXT851973 SHP851973 SRL851973 TBH851973 TLD851973 TUZ851973 UEV851973 UOR851973 UYN851973 VIJ851973 VSF851973 WCB851973 WLX851973 WVT851973 L917509 JH917509 TD917509 ACZ917509 AMV917509 AWR917509 BGN917509 BQJ917509 CAF917509 CKB917509 CTX917509 DDT917509 DNP917509 DXL917509 EHH917509 ERD917509 FAZ917509 FKV917509 FUR917509 GEN917509 GOJ917509 GYF917509 HIB917509 HRX917509 IBT917509 ILP917509 IVL917509 JFH917509 JPD917509 JYZ917509 KIV917509 KSR917509 LCN917509 LMJ917509 LWF917509 MGB917509 MPX917509 MZT917509 NJP917509 NTL917509 ODH917509 OND917509 OWZ917509 PGV917509 PQR917509 QAN917509 QKJ917509 QUF917509 REB917509 RNX917509 RXT917509 SHP917509 SRL917509 TBH917509 TLD917509 TUZ917509 UEV917509 UOR917509 UYN917509 VIJ917509 VSF917509 WCB917509 WLX917509 WVT917509 L983045 JH983045 TD983045 ACZ983045 AMV983045 AWR983045 BGN983045 BQJ983045 CAF983045 CKB983045 CTX983045 DDT983045 DNP983045 DXL983045 EHH983045 ERD983045 FAZ983045 FKV983045 FUR983045 GEN983045 GOJ983045 GYF983045 HIB983045 HRX983045 IBT983045 ILP983045 IVL983045 JFH983045 JPD983045 JYZ983045 KIV983045 KSR983045 LCN983045 LMJ983045 LWF983045 MGB983045 MPX983045 MZT983045 NJP983045 NTL983045 ODH983045 OND983045 OWZ983045 PGV983045 PQR983045 QAN983045 QKJ983045 QUF983045 REB983045 RNX983045 RXT983045 SHP983045 SRL983045 TBH983045 TLD983045 TUZ983045 UEV983045 UOR983045 UYN983045 VIJ983045 VSF983045 WCB983045 WLX983045 WVT983045 G7:G8 JC7:JC8 SY7:SY8 ACU7:ACU8 AMQ7:AMQ8 AWM7:AWM8 BGI7:BGI8 BQE7:BQE8 CAA7:CAA8 CJW7:CJW8 CTS7:CTS8 DDO7:DDO8 DNK7:DNK8 DXG7:DXG8 EHC7:EHC8 EQY7:EQY8 FAU7:FAU8 FKQ7:FKQ8 FUM7:FUM8 GEI7:GEI8 GOE7:GOE8 GYA7:GYA8 HHW7:HHW8 HRS7:HRS8 IBO7:IBO8 ILK7:ILK8 IVG7:IVG8 JFC7:JFC8 JOY7:JOY8 JYU7:JYU8 KIQ7:KIQ8 KSM7:KSM8 LCI7:LCI8 LME7:LME8 LWA7:LWA8 MFW7:MFW8 MPS7:MPS8 MZO7:MZO8 NJK7:NJK8 NTG7:NTG8 ODC7:ODC8 OMY7:OMY8 OWU7:OWU8 PGQ7:PGQ8 PQM7:PQM8 QAI7:QAI8 QKE7:QKE8 QUA7:QUA8 RDW7:RDW8 RNS7:RNS8 RXO7:RXO8 SHK7:SHK8 SRG7:SRG8 TBC7:TBC8 TKY7:TKY8 TUU7:TUU8 UEQ7:UEQ8 UOM7:UOM8 UYI7:UYI8 VIE7:VIE8 VSA7:VSA8 WBW7:WBW8 WLS7:WLS8 WVO7:WVO8 G65541:G65542 JC65541:JC65542 SY65541:SY65542 ACU65541:ACU65542 AMQ65541:AMQ65542 AWM65541:AWM65542 BGI65541:BGI65542 BQE65541:BQE65542 CAA65541:CAA65542 CJW65541:CJW65542 CTS65541:CTS65542 DDO65541:DDO65542 DNK65541:DNK65542 DXG65541:DXG65542 EHC65541:EHC65542 EQY65541:EQY65542 FAU65541:FAU65542 FKQ65541:FKQ65542 FUM65541:FUM65542 GEI65541:GEI65542 GOE65541:GOE65542 GYA65541:GYA65542 HHW65541:HHW65542 HRS65541:HRS65542 IBO65541:IBO65542 ILK65541:ILK65542 IVG65541:IVG65542 JFC65541:JFC65542 JOY65541:JOY65542 JYU65541:JYU65542 KIQ65541:KIQ65542 KSM65541:KSM65542 LCI65541:LCI65542 LME65541:LME65542 LWA65541:LWA65542 MFW65541:MFW65542 MPS65541:MPS65542 MZO65541:MZO65542 NJK65541:NJK65542 NTG65541:NTG65542 ODC65541:ODC65542 OMY65541:OMY65542 OWU65541:OWU65542 PGQ65541:PGQ65542 PQM65541:PQM65542 QAI65541:QAI65542 QKE65541:QKE65542 QUA65541:QUA65542 RDW65541:RDW65542 RNS65541:RNS65542 RXO65541:RXO65542 SHK65541:SHK65542 SRG65541:SRG65542 TBC65541:TBC65542 TKY65541:TKY65542 TUU65541:TUU65542 UEQ65541:UEQ65542 UOM65541:UOM65542 UYI65541:UYI65542 VIE65541:VIE65542 VSA65541:VSA65542 WBW65541:WBW65542 WLS65541:WLS65542 WVO65541:WVO65542 G131077:G131078 JC131077:JC131078 SY131077:SY131078 ACU131077:ACU131078 AMQ131077:AMQ131078 AWM131077:AWM131078 BGI131077:BGI131078 BQE131077:BQE131078 CAA131077:CAA131078 CJW131077:CJW131078 CTS131077:CTS131078 DDO131077:DDO131078 DNK131077:DNK131078 DXG131077:DXG131078 EHC131077:EHC131078 EQY131077:EQY131078 FAU131077:FAU131078 FKQ131077:FKQ131078 FUM131077:FUM131078 GEI131077:GEI131078 GOE131077:GOE131078 GYA131077:GYA131078 HHW131077:HHW131078 HRS131077:HRS131078 IBO131077:IBO131078 ILK131077:ILK131078 IVG131077:IVG131078 JFC131077:JFC131078 JOY131077:JOY131078 JYU131077:JYU131078 KIQ131077:KIQ131078 KSM131077:KSM131078 LCI131077:LCI131078 LME131077:LME131078 LWA131077:LWA131078 MFW131077:MFW131078 MPS131077:MPS131078 MZO131077:MZO131078 NJK131077:NJK131078 NTG131077:NTG131078 ODC131077:ODC131078 OMY131077:OMY131078 OWU131077:OWU131078 PGQ131077:PGQ131078 PQM131077:PQM131078 QAI131077:QAI131078 QKE131077:QKE131078 QUA131077:QUA131078 RDW131077:RDW131078 RNS131077:RNS131078 RXO131077:RXO131078 SHK131077:SHK131078 SRG131077:SRG131078 TBC131077:TBC131078 TKY131077:TKY131078 TUU131077:TUU131078 UEQ131077:UEQ131078 UOM131077:UOM131078 UYI131077:UYI131078 VIE131077:VIE131078 VSA131077:VSA131078 WBW131077:WBW131078 WLS131077:WLS131078 WVO131077:WVO131078 G196613:G196614 JC196613:JC196614 SY196613:SY196614 ACU196613:ACU196614 AMQ196613:AMQ196614 AWM196613:AWM196614 BGI196613:BGI196614 BQE196613:BQE196614 CAA196613:CAA196614 CJW196613:CJW196614 CTS196613:CTS196614 DDO196613:DDO196614 DNK196613:DNK196614 DXG196613:DXG196614 EHC196613:EHC196614 EQY196613:EQY196614 FAU196613:FAU196614 FKQ196613:FKQ196614 FUM196613:FUM196614 GEI196613:GEI196614 GOE196613:GOE196614 GYA196613:GYA196614 HHW196613:HHW196614 HRS196613:HRS196614 IBO196613:IBO196614 ILK196613:ILK196614 IVG196613:IVG196614 JFC196613:JFC196614 JOY196613:JOY196614 JYU196613:JYU196614 KIQ196613:KIQ196614 KSM196613:KSM196614 LCI196613:LCI196614 LME196613:LME196614 LWA196613:LWA196614 MFW196613:MFW196614 MPS196613:MPS196614 MZO196613:MZO196614 NJK196613:NJK196614 NTG196613:NTG196614 ODC196613:ODC196614 OMY196613:OMY196614 OWU196613:OWU196614 PGQ196613:PGQ196614 PQM196613:PQM196614 QAI196613:QAI196614 QKE196613:QKE196614 QUA196613:QUA196614 RDW196613:RDW196614 RNS196613:RNS196614 RXO196613:RXO196614 SHK196613:SHK196614 SRG196613:SRG196614 TBC196613:TBC196614 TKY196613:TKY196614 TUU196613:TUU196614 UEQ196613:UEQ196614 UOM196613:UOM196614 UYI196613:UYI196614 VIE196613:VIE196614 VSA196613:VSA196614 WBW196613:WBW196614 WLS196613:WLS196614 WVO196613:WVO196614 G262149:G262150 JC262149:JC262150 SY262149:SY262150 ACU262149:ACU262150 AMQ262149:AMQ262150 AWM262149:AWM262150 BGI262149:BGI262150 BQE262149:BQE262150 CAA262149:CAA262150 CJW262149:CJW262150 CTS262149:CTS262150 DDO262149:DDO262150 DNK262149:DNK262150 DXG262149:DXG262150 EHC262149:EHC262150 EQY262149:EQY262150 FAU262149:FAU262150 FKQ262149:FKQ262150 FUM262149:FUM262150 GEI262149:GEI262150 GOE262149:GOE262150 GYA262149:GYA262150 HHW262149:HHW262150 HRS262149:HRS262150 IBO262149:IBO262150 ILK262149:ILK262150 IVG262149:IVG262150 JFC262149:JFC262150 JOY262149:JOY262150 JYU262149:JYU262150 KIQ262149:KIQ262150 KSM262149:KSM262150 LCI262149:LCI262150 LME262149:LME262150 LWA262149:LWA262150 MFW262149:MFW262150 MPS262149:MPS262150 MZO262149:MZO262150 NJK262149:NJK262150 NTG262149:NTG262150 ODC262149:ODC262150 OMY262149:OMY262150 OWU262149:OWU262150 PGQ262149:PGQ262150 PQM262149:PQM262150 QAI262149:QAI262150 QKE262149:QKE262150 QUA262149:QUA262150 RDW262149:RDW262150 RNS262149:RNS262150 RXO262149:RXO262150 SHK262149:SHK262150 SRG262149:SRG262150 TBC262149:TBC262150 TKY262149:TKY262150 TUU262149:TUU262150 UEQ262149:UEQ262150 UOM262149:UOM262150 UYI262149:UYI262150 VIE262149:VIE262150 VSA262149:VSA262150 WBW262149:WBW262150 WLS262149:WLS262150 WVO262149:WVO262150 G327685:G327686 JC327685:JC327686 SY327685:SY327686 ACU327685:ACU327686 AMQ327685:AMQ327686 AWM327685:AWM327686 BGI327685:BGI327686 BQE327685:BQE327686 CAA327685:CAA327686 CJW327685:CJW327686 CTS327685:CTS327686 DDO327685:DDO327686 DNK327685:DNK327686 DXG327685:DXG327686 EHC327685:EHC327686 EQY327685:EQY327686 FAU327685:FAU327686 FKQ327685:FKQ327686 FUM327685:FUM327686 GEI327685:GEI327686 GOE327685:GOE327686 GYA327685:GYA327686 HHW327685:HHW327686 HRS327685:HRS327686 IBO327685:IBO327686 ILK327685:ILK327686 IVG327685:IVG327686 JFC327685:JFC327686 JOY327685:JOY327686 JYU327685:JYU327686 KIQ327685:KIQ327686 KSM327685:KSM327686 LCI327685:LCI327686 LME327685:LME327686 LWA327685:LWA327686 MFW327685:MFW327686 MPS327685:MPS327686 MZO327685:MZO327686 NJK327685:NJK327686 NTG327685:NTG327686 ODC327685:ODC327686 OMY327685:OMY327686 OWU327685:OWU327686 PGQ327685:PGQ327686 PQM327685:PQM327686 QAI327685:QAI327686 QKE327685:QKE327686 QUA327685:QUA327686 RDW327685:RDW327686 RNS327685:RNS327686 RXO327685:RXO327686 SHK327685:SHK327686 SRG327685:SRG327686 TBC327685:TBC327686 TKY327685:TKY327686 TUU327685:TUU327686 UEQ327685:UEQ327686 UOM327685:UOM327686 UYI327685:UYI327686 VIE327685:VIE327686 VSA327685:VSA327686 WBW327685:WBW327686 WLS327685:WLS327686 WVO327685:WVO327686 G393221:G393222 JC393221:JC393222 SY393221:SY393222 ACU393221:ACU393222 AMQ393221:AMQ393222 AWM393221:AWM393222 BGI393221:BGI393222 BQE393221:BQE393222 CAA393221:CAA393222 CJW393221:CJW393222 CTS393221:CTS393222 DDO393221:DDO393222 DNK393221:DNK393222 DXG393221:DXG393222 EHC393221:EHC393222 EQY393221:EQY393222 FAU393221:FAU393222 FKQ393221:FKQ393222 FUM393221:FUM393222 GEI393221:GEI393222 GOE393221:GOE393222 GYA393221:GYA393222 HHW393221:HHW393222 HRS393221:HRS393222 IBO393221:IBO393222 ILK393221:ILK393222 IVG393221:IVG393222 JFC393221:JFC393222 JOY393221:JOY393222 JYU393221:JYU393222 KIQ393221:KIQ393222 KSM393221:KSM393222 LCI393221:LCI393222 LME393221:LME393222 LWA393221:LWA393222 MFW393221:MFW393222 MPS393221:MPS393222 MZO393221:MZO393222 NJK393221:NJK393222 NTG393221:NTG393222 ODC393221:ODC393222 OMY393221:OMY393222 OWU393221:OWU393222 PGQ393221:PGQ393222 PQM393221:PQM393222 QAI393221:QAI393222 QKE393221:QKE393222 QUA393221:QUA393222 RDW393221:RDW393222 RNS393221:RNS393222 RXO393221:RXO393222 SHK393221:SHK393222 SRG393221:SRG393222 TBC393221:TBC393222 TKY393221:TKY393222 TUU393221:TUU393222 UEQ393221:UEQ393222 UOM393221:UOM393222 UYI393221:UYI393222 VIE393221:VIE393222 VSA393221:VSA393222 WBW393221:WBW393222 WLS393221:WLS393222 WVO393221:WVO393222 G458757:G458758 JC458757:JC458758 SY458757:SY458758 ACU458757:ACU458758 AMQ458757:AMQ458758 AWM458757:AWM458758 BGI458757:BGI458758 BQE458757:BQE458758 CAA458757:CAA458758 CJW458757:CJW458758 CTS458757:CTS458758 DDO458757:DDO458758 DNK458757:DNK458758 DXG458757:DXG458758 EHC458757:EHC458758 EQY458757:EQY458758 FAU458757:FAU458758 FKQ458757:FKQ458758 FUM458757:FUM458758 GEI458757:GEI458758 GOE458757:GOE458758 GYA458757:GYA458758 HHW458757:HHW458758 HRS458757:HRS458758 IBO458757:IBO458758 ILK458757:ILK458758 IVG458757:IVG458758 JFC458757:JFC458758 JOY458757:JOY458758 JYU458757:JYU458758 KIQ458757:KIQ458758 KSM458757:KSM458758 LCI458757:LCI458758 LME458757:LME458758 LWA458757:LWA458758 MFW458757:MFW458758 MPS458757:MPS458758 MZO458757:MZO458758 NJK458757:NJK458758 NTG458757:NTG458758 ODC458757:ODC458758 OMY458757:OMY458758 OWU458757:OWU458758 PGQ458757:PGQ458758 PQM458757:PQM458758 QAI458757:QAI458758 QKE458757:QKE458758 QUA458757:QUA458758 RDW458757:RDW458758 RNS458757:RNS458758 RXO458757:RXO458758 SHK458757:SHK458758 SRG458757:SRG458758 TBC458757:TBC458758 TKY458757:TKY458758 TUU458757:TUU458758 UEQ458757:UEQ458758 UOM458757:UOM458758 UYI458757:UYI458758 VIE458757:VIE458758 VSA458757:VSA458758 WBW458757:WBW458758 WLS458757:WLS458758 WVO458757:WVO458758 G524293:G524294 JC524293:JC524294 SY524293:SY524294 ACU524293:ACU524294 AMQ524293:AMQ524294 AWM524293:AWM524294 BGI524293:BGI524294 BQE524293:BQE524294 CAA524293:CAA524294 CJW524293:CJW524294 CTS524293:CTS524294 DDO524293:DDO524294 DNK524293:DNK524294 DXG524293:DXG524294 EHC524293:EHC524294 EQY524293:EQY524294 FAU524293:FAU524294 FKQ524293:FKQ524294 FUM524293:FUM524294 GEI524293:GEI524294 GOE524293:GOE524294 GYA524293:GYA524294 HHW524293:HHW524294 HRS524293:HRS524294 IBO524293:IBO524294 ILK524293:ILK524294 IVG524293:IVG524294 JFC524293:JFC524294 JOY524293:JOY524294 JYU524293:JYU524294 KIQ524293:KIQ524294 KSM524293:KSM524294 LCI524293:LCI524294 LME524293:LME524294 LWA524293:LWA524294 MFW524293:MFW524294 MPS524293:MPS524294 MZO524293:MZO524294 NJK524293:NJK524294 NTG524293:NTG524294 ODC524293:ODC524294 OMY524293:OMY524294 OWU524293:OWU524294 PGQ524293:PGQ524294 PQM524293:PQM524294 QAI524293:QAI524294 QKE524293:QKE524294 QUA524293:QUA524294 RDW524293:RDW524294 RNS524293:RNS524294 RXO524293:RXO524294 SHK524293:SHK524294 SRG524293:SRG524294 TBC524293:TBC524294 TKY524293:TKY524294 TUU524293:TUU524294 UEQ524293:UEQ524294 UOM524293:UOM524294 UYI524293:UYI524294 VIE524293:VIE524294 VSA524293:VSA524294 WBW524293:WBW524294 WLS524293:WLS524294 WVO524293:WVO524294 G589829:G589830 JC589829:JC589830 SY589829:SY589830 ACU589829:ACU589830 AMQ589829:AMQ589830 AWM589829:AWM589830 BGI589829:BGI589830 BQE589829:BQE589830 CAA589829:CAA589830 CJW589829:CJW589830 CTS589829:CTS589830 DDO589829:DDO589830 DNK589829:DNK589830 DXG589829:DXG589830 EHC589829:EHC589830 EQY589829:EQY589830 FAU589829:FAU589830 FKQ589829:FKQ589830 FUM589829:FUM589830 GEI589829:GEI589830 GOE589829:GOE589830 GYA589829:GYA589830 HHW589829:HHW589830 HRS589829:HRS589830 IBO589829:IBO589830 ILK589829:ILK589830 IVG589829:IVG589830 JFC589829:JFC589830 JOY589829:JOY589830 JYU589829:JYU589830 KIQ589829:KIQ589830 KSM589829:KSM589830 LCI589829:LCI589830 LME589829:LME589830 LWA589829:LWA589830 MFW589829:MFW589830 MPS589829:MPS589830 MZO589829:MZO589830 NJK589829:NJK589830 NTG589829:NTG589830 ODC589829:ODC589830 OMY589829:OMY589830 OWU589829:OWU589830 PGQ589829:PGQ589830 PQM589829:PQM589830 QAI589829:QAI589830 QKE589829:QKE589830 QUA589829:QUA589830 RDW589829:RDW589830 RNS589829:RNS589830 RXO589829:RXO589830 SHK589829:SHK589830 SRG589829:SRG589830 TBC589829:TBC589830 TKY589829:TKY589830 TUU589829:TUU589830 UEQ589829:UEQ589830 UOM589829:UOM589830 UYI589829:UYI589830 VIE589829:VIE589830 VSA589829:VSA589830 WBW589829:WBW589830 WLS589829:WLS589830 WVO589829:WVO589830 G655365:G655366 JC655365:JC655366 SY655365:SY655366 ACU655365:ACU655366 AMQ655365:AMQ655366 AWM655365:AWM655366 BGI655365:BGI655366 BQE655365:BQE655366 CAA655365:CAA655366 CJW655365:CJW655366 CTS655365:CTS655366 DDO655365:DDO655366 DNK655365:DNK655366 DXG655365:DXG655366 EHC655365:EHC655366 EQY655365:EQY655366 FAU655365:FAU655366 FKQ655365:FKQ655366 FUM655365:FUM655366 GEI655365:GEI655366 GOE655365:GOE655366 GYA655365:GYA655366 HHW655365:HHW655366 HRS655365:HRS655366 IBO655365:IBO655366 ILK655365:ILK655366 IVG655365:IVG655366 JFC655365:JFC655366 JOY655365:JOY655366 JYU655365:JYU655366 KIQ655365:KIQ655366 KSM655365:KSM655366 LCI655365:LCI655366 LME655365:LME655366 LWA655365:LWA655366 MFW655365:MFW655366 MPS655365:MPS655366 MZO655365:MZO655366 NJK655365:NJK655366 NTG655365:NTG655366 ODC655365:ODC655366 OMY655365:OMY655366 OWU655365:OWU655366 PGQ655365:PGQ655366 PQM655365:PQM655366 QAI655365:QAI655366 QKE655365:QKE655366 QUA655365:QUA655366 RDW655365:RDW655366 RNS655365:RNS655366 RXO655365:RXO655366 SHK655365:SHK655366 SRG655365:SRG655366 TBC655365:TBC655366 TKY655365:TKY655366 TUU655365:TUU655366 UEQ655365:UEQ655366 UOM655365:UOM655366 UYI655365:UYI655366 VIE655365:VIE655366 VSA655365:VSA655366 WBW655365:WBW655366 WLS655365:WLS655366 WVO655365:WVO655366 G720901:G720902 JC720901:JC720902 SY720901:SY720902 ACU720901:ACU720902 AMQ720901:AMQ720902 AWM720901:AWM720902 BGI720901:BGI720902 BQE720901:BQE720902 CAA720901:CAA720902 CJW720901:CJW720902 CTS720901:CTS720902 DDO720901:DDO720902 DNK720901:DNK720902 DXG720901:DXG720902 EHC720901:EHC720902 EQY720901:EQY720902 FAU720901:FAU720902 FKQ720901:FKQ720902 FUM720901:FUM720902 GEI720901:GEI720902 GOE720901:GOE720902 GYA720901:GYA720902 HHW720901:HHW720902 HRS720901:HRS720902 IBO720901:IBO720902 ILK720901:ILK720902 IVG720901:IVG720902 JFC720901:JFC720902 JOY720901:JOY720902 JYU720901:JYU720902 KIQ720901:KIQ720902 KSM720901:KSM720902 LCI720901:LCI720902 LME720901:LME720902 LWA720901:LWA720902 MFW720901:MFW720902 MPS720901:MPS720902 MZO720901:MZO720902 NJK720901:NJK720902 NTG720901:NTG720902 ODC720901:ODC720902 OMY720901:OMY720902 OWU720901:OWU720902 PGQ720901:PGQ720902 PQM720901:PQM720902 QAI720901:QAI720902 QKE720901:QKE720902 QUA720901:QUA720902 RDW720901:RDW720902 RNS720901:RNS720902 RXO720901:RXO720902 SHK720901:SHK720902 SRG720901:SRG720902 TBC720901:TBC720902 TKY720901:TKY720902 TUU720901:TUU720902 UEQ720901:UEQ720902 UOM720901:UOM720902 UYI720901:UYI720902 VIE720901:VIE720902 VSA720901:VSA720902 WBW720901:WBW720902 WLS720901:WLS720902 WVO720901:WVO720902 G786437:G786438 JC786437:JC786438 SY786437:SY786438 ACU786437:ACU786438 AMQ786437:AMQ786438 AWM786437:AWM786438 BGI786437:BGI786438 BQE786437:BQE786438 CAA786437:CAA786438 CJW786437:CJW786438 CTS786437:CTS786438 DDO786437:DDO786438 DNK786437:DNK786438 DXG786437:DXG786438 EHC786437:EHC786438 EQY786437:EQY786438 FAU786437:FAU786438 FKQ786437:FKQ786438 FUM786437:FUM786438 GEI786437:GEI786438 GOE786437:GOE786438 GYA786437:GYA786438 HHW786437:HHW786438 HRS786437:HRS786438 IBO786437:IBO786438 ILK786437:ILK786438 IVG786437:IVG786438 JFC786437:JFC786438 JOY786437:JOY786438 JYU786437:JYU786438 KIQ786437:KIQ786438 KSM786437:KSM786438 LCI786437:LCI786438 LME786437:LME786438 LWA786437:LWA786438 MFW786437:MFW786438 MPS786437:MPS786438 MZO786437:MZO786438 NJK786437:NJK786438 NTG786437:NTG786438 ODC786437:ODC786438 OMY786437:OMY786438 OWU786437:OWU786438 PGQ786437:PGQ786438 PQM786437:PQM786438 QAI786437:QAI786438 QKE786437:QKE786438 QUA786437:QUA786438 RDW786437:RDW786438 RNS786437:RNS786438 RXO786437:RXO786438 SHK786437:SHK786438 SRG786437:SRG786438 TBC786437:TBC786438 TKY786437:TKY786438 TUU786437:TUU786438 UEQ786437:UEQ786438 UOM786437:UOM786438 UYI786437:UYI786438 VIE786437:VIE786438 VSA786437:VSA786438 WBW786437:WBW786438 WLS786437:WLS786438 WVO786437:WVO786438 G851973:G851974 JC851973:JC851974 SY851973:SY851974 ACU851973:ACU851974 AMQ851973:AMQ851974 AWM851973:AWM851974 BGI851973:BGI851974 BQE851973:BQE851974 CAA851973:CAA851974 CJW851973:CJW851974 CTS851973:CTS851974 DDO851973:DDO851974 DNK851973:DNK851974 DXG851973:DXG851974 EHC851973:EHC851974 EQY851973:EQY851974 FAU851973:FAU851974 FKQ851973:FKQ851974 FUM851973:FUM851974 GEI851973:GEI851974 GOE851973:GOE851974 GYA851973:GYA851974 HHW851973:HHW851974 HRS851973:HRS851974 IBO851973:IBO851974 ILK851973:ILK851974 IVG851973:IVG851974 JFC851973:JFC851974 JOY851973:JOY851974 JYU851973:JYU851974 KIQ851973:KIQ851974 KSM851973:KSM851974 LCI851973:LCI851974 LME851973:LME851974 LWA851973:LWA851974 MFW851973:MFW851974 MPS851973:MPS851974 MZO851973:MZO851974 NJK851973:NJK851974 NTG851973:NTG851974 ODC851973:ODC851974 OMY851973:OMY851974 OWU851973:OWU851974 PGQ851973:PGQ851974 PQM851973:PQM851974 QAI851973:QAI851974 QKE851973:QKE851974 QUA851973:QUA851974 RDW851973:RDW851974 RNS851973:RNS851974 RXO851973:RXO851974 SHK851973:SHK851974 SRG851973:SRG851974 TBC851973:TBC851974 TKY851973:TKY851974 TUU851973:TUU851974 UEQ851973:UEQ851974 UOM851973:UOM851974 UYI851973:UYI851974 VIE851973:VIE851974 VSA851973:VSA851974 WBW851973:WBW851974 WLS851973:WLS851974 WVO851973:WVO851974 G917509:G917510 JC917509:JC917510 SY917509:SY917510 ACU917509:ACU917510 AMQ917509:AMQ917510 AWM917509:AWM917510 BGI917509:BGI917510 BQE917509:BQE917510 CAA917509:CAA917510 CJW917509:CJW917510 CTS917509:CTS917510 DDO917509:DDO917510 DNK917509:DNK917510 DXG917509:DXG917510 EHC917509:EHC917510 EQY917509:EQY917510 FAU917509:FAU917510 FKQ917509:FKQ917510 FUM917509:FUM917510 GEI917509:GEI917510 GOE917509:GOE917510 GYA917509:GYA917510 HHW917509:HHW917510 HRS917509:HRS917510 IBO917509:IBO917510 ILK917509:ILK917510 IVG917509:IVG917510 JFC917509:JFC917510 JOY917509:JOY917510 JYU917509:JYU917510 KIQ917509:KIQ917510 KSM917509:KSM917510 LCI917509:LCI917510 LME917509:LME917510 LWA917509:LWA917510 MFW917509:MFW917510 MPS917509:MPS917510 MZO917509:MZO917510 NJK917509:NJK917510 NTG917509:NTG917510 ODC917509:ODC917510 OMY917509:OMY917510 OWU917509:OWU917510 PGQ917509:PGQ917510 PQM917509:PQM917510 QAI917509:QAI917510 QKE917509:QKE917510 QUA917509:QUA917510 RDW917509:RDW917510 RNS917509:RNS917510 RXO917509:RXO917510 SHK917509:SHK917510 SRG917509:SRG917510 TBC917509:TBC917510 TKY917509:TKY917510 TUU917509:TUU917510 UEQ917509:UEQ917510 UOM917509:UOM917510 UYI917509:UYI917510 VIE917509:VIE917510 VSA917509:VSA917510 WBW917509:WBW917510 WLS917509:WLS917510 WVO917509:WVO917510 G983045:G983046 JC983045:JC983046 SY983045:SY983046 ACU983045:ACU983046 AMQ983045:AMQ983046 AWM983045:AWM983046 BGI983045:BGI983046 BQE983045:BQE983046 CAA983045:CAA983046 CJW983045:CJW983046 CTS983045:CTS983046 DDO983045:DDO983046 DNK983045:DNK983046 DXG983045:DXG983046 EHC983045:EHC983046 EQY983045:EQY983046 FAU983045:FAU983046 FKQ983045:FKQ983046 FUM983045:FUM983046 GEI983045:GEI983046 GOE983045:GOE983046 GYA983045:GYA983046 HHW983045:HHW983046 HRS983045:HRS983046 IBO983045:IBO983046 ILK983045:ILK983046 IVG983045:IVG983046 JFC983045:JFC983046 JOY983045:JOY983046 JYU983045:JYU983046 KIQ983045:KIQ983046 KSM983045:KSM983046 LCI983045:LCI983046 LME983045:LME983046 LWA983045:LWA983046 MFW983045:MFW983046 MPS983045:MPS983046 MZO983045:MZO983046 NJK983045:NJK983046 NTG983045:NTG983046 ODC983045:ODC983046 OMY983045:OMY983046 OWU983045:OWU983046 PGQ983045:PGQ983046 PQM983045:PQM983046 QAI983045:QAI983046 QKE983045:QKE983046 QUA983045:QUA983046 RDW983045:RDW983046 RNS983045:RNS983046 RXO983045:RXO983046 SHK983045:SHK983046 SRG983045:SRG983046 TBC983045:TBC983046 TKY983045:TKY983046 TUU983045:TUU983046 UEQ983045:UEQ983046 UOM983045:UOM983046 UYI983045:UYI983046 VIE983045:VIE983046 VSA983045:VSA983046 WBW983045:WBW983046 WLS983045:WLS983046 WVO983045:WVO983046 Q7 JM7 TI7 ADE7 ANA7 AWW7 BGS7 BQO7 CAK7 CKG7 CUC7 DDY7 DNU7 DXQ7 EHM7 ERI7 FBE7 FLA7 FUW7 GES7 GOO7 GYK7 HIG7 HSC7 IBY7 ILU7 IVQ7 JFM7 JPI7 JZE7 KJA7 KSW7 LCS7 LMO7 LWK7 MGG7 MQC7 MZY7 NJU7 NTQ7 ODM7 ONI7 OXE7 PHA7 PQW7 QAS7 QKO7 QUK7 REG7 ROC7 RXY7 SHU7 SRQ7 TBM7 TLI7 TVE7 UFA7 UOW7 UYS7 VIO7 VSK7 WCG7 WMC7 WVY7 Q65541 JM65541 TI65541 ADE65541 ANA65541 AWW65541 BGS65541 BQO65541 CAK65541 CKG65541 CUC65541 DDY65541 DNU65541 DXQ65541 EHM65541 ERI65541 FBE65541 FLA65541 FUW65541 GES65541 GOO65541 GYK65541 HIG65541 HSC65541 IBY65541 ILU65541 IVQ65541 JFM65541 JPI65541 JZE65541 KJA65541 KSW65541 LCS65541 LMO65541 LWK65541 MGG65541 MQC65541 MZY65541 NJU65541 NTQ65541 ODM65541 ONI65541 OXE65541 PHA65541 PQW65541 QAS65541 QKO65541 QUK65541 REG65541 ROC65541 RXY65541 SHU65541 SRQ65541 TBM65541 TLI65541 TVE65541 UFA65541 UOW65541 UYS65541 VIO65541 VSK65541 WCG65541 WMC65541 WVY65541 Q131077 JM131077 TI131077 ADE131077 ANA131077 AWW131077 BGS131077 BQO131077 CAK131077 CKG131077 CUC131077 DDY131077 DNU131077 DXQ131077 EHM131077 ERI131077 FBE131077 FLA131077 FUW131077 GES131077 GOO131077 GYK131077 HIG131077 HSC131077 IBY131077 ILU131077 IVQ131077 JFM131077 JPI131077 JZE131077 KJA131077 KSW131077 LCS131077 LMO131077 LWK131077 MGG131077 MQC131077 MZY131077 NJU131077 NTQ131077 ODM131077 ONI131077 OXE131077 PHA131077 PQW131077 QAS131077 QKO131077 QUK131077 REG131077 ROC131077 RXY131077 SHU131077 SRQ131077 TBM131077 TLI131077 TVE131077 UFA131077 UOW131077 UYS131077 VIO131077 VSK131077 WCG131077 WMC131077 WVY131077 Q196613 JM196613 TI196613 ADE196613 ANA196613 AWW196613 BGS196613 BQO196613 CAK196613 CKG196613 CUC196613 DDY196613 DNU196613 DXQ196613 EHM196613 ERI196613 FBE196613 FLA196613 FUW196613 GES196613 GOO196613 GYK196613 HIG196613 HSC196613 IBY196613 ILU196613 IVQ196613 JFM196613 JPI196613 JZE196613 KJA196613 KSW196613 LCS196613 LMO196613 LWK196613 MGG196613 MQC196613 MZY196613 NJU196613 NTQ196613 ODM196613 ONI196613 OXE196613 PHA196613 PQW196613 QAS196613 QKO196613 QUK196613 REG196613 ROC196613 RXY196613 SHU196613 SRQ196613 TBM196613 TLI196613 TVE196613 UFA196613 UOW196613 UYS196613 VIO196613 VSK196613 WCG196613 WMC196613 WVY196613 Q262149 JM262149 TI262149 ADE262149 ANA262149 AWW262149 BGS262149 BQO262149 CAK262149 CKG262149 CUC262149 DDY262149 DNU262149 DXQ262149 EHM262149 ERI262149 FBE262149 FLA262149 FUW262149 GES262149 GOO262149 GYK262149 HIG262149 HSC262149 IBY262149 ILU262149 IVQ262149 JFM262149 JPI262149 JZE262149 KJA262149 KSW262149 LCS262149 LMO262149 LWK262149 MGG262149 MQC262149 MZY262149 NJU262149 NTQ262149 ODM262149 ONI262149 OXE262149 PHA262149 PQW262149 QAS262149 QKO262149 QUK262149 REG262149 ROC262149 RXY262149 SHU262149 SRQ262149 TBM262149 TLI262149 TVE262149 UFA262149 UOW262149 UYS262149 VIO262149 VSK262149 WCG262149 WMC262149 WVY262149 Q327685 JM327685 TI327685 ADE327685 ANA327685 AWW327685 BGS327685 BQO327685 CAK327685 CKG327685 CUC327685 DDY327685 DNU327685 DXQ327685 EHM327685 ERI327685 FBE327685 FLA327685 FUW327685 GES327685 GOO327685 GYK327685 HIG327685 HSC327685 IBY327685 ILU327685 IVQ327685 JFM327685 JPI327685 JZE327685 KJA327685 KSW327685 LCS327685 LMO327685 LWK327685 MGG327685 MQC327685 MZY327685 NJU327685 NTQ327685 ODM327685 ONI327685 OXE327685 PHA327685 PQW327685 QAS327685 QKO327685 QUK327685 REG327685 ROC327685 RXY327685 SHU327685 SRQ327685 TBM327685 TLI327685 TVE327685 UFA327685 UOW327685 UYS327685 VIO327685 VSK327685 WCG327685 WMC327685 WVY327685 Q393221 JM393221 TI393221 ADE393221 ANA393221 AWW393221 BGS393221 BQO393221 CAK393221 CKG393221 CUC393221 DDY393221 DNU393221 DXQ393221 EHM393221 ERI393221 FBE393221 FLA393221 FUW393221 GES393221 GOO393221 GYK393221 HIG393221 HSC393221 IBY393221 ILU393221 IVQ393221 JFM393221 JPI393221 JZE393221 KJA393221 KSW393221 LCS393221 LMO393221 LWK393221 MGG393221 MQC393221 MZY393221 NJU393221 NTQ393221 ODM393221 ONI393221 OXE393221 PHA393221 PQW393221 QAS393221 QKO393221 QUK393221 REG393221 ROC393221 RXY393221 SHU393221 SRQ393221 TBM393221 TLI393221 TVE393221 UFA393221 UOW393221 UYS393221 VIO393221 VSK393221 WCG393221 WMC393221 WVY393221 Q458757 JM458757 TI458757 ADE458757 ANA458757 AWW458757 BGS458757 BQO458757 CAK458757 CKG458757 CUC458757 DDY458757 DNU458757 DXQ458757 EHM458757 ERI458757 FBE458757 FLA458757 FUW458757 GES458757 GOO458757 GYK458757 HIG458757 HSC458757 IBY458757 ILU458757 IVQ458757 JFM458757 JPI458757 JZE458757 KJA458757 KSW458757 LCS458757 LMO458757 LWK458757 MGG458757 MQC458757 MZY458757 NJU458757 NTQ458757 ODM458757 ONI458757 OXE458757 PHA458757 PQW458757 QAS458757 QKO458757 QUK458757 REG458757 ROC458757 RXY458757 SHU458757 SRQ458757 TBM458757 TLI458757 TVE458757 UFA458757 UOW458757 UYS458757 VIO458757 VSK458757 WCG458757 WMC458757 WVY458757 Q524293 JM524293 TI524293 ADE524293 ANA524293 AWW524293 BGS524293 BQO524293 CAK524293 CKG524293 CUC524293 DDY524293 DNU524293 DXQ524293 EHM524293 ERI524293 FBE524293 FLA524293 FUW524293 GES524293 GOO524293 GYK524293 HIG524293 HSC524293 IBY524293 ILU524293 IVQ524293 JFM524293 JPI524293 JZE524293 KJA524293 KSW524293 LCS524293 LMO524293 LWK524293 MGG524293 MQC524293 MZY524293 NJU524293 NTQ524293 ODM524293 ONI524293 OXE524293 PHA524293 PQW524293 QAS524293 QKO524293 QUK524293 REG524293 ROC524293 RXY524293 SHU524293 SRQ524293 TBM524293 TLI524293 TVE524293 UFA524293 UOW524293 UYS524293 VIO524293 VSK524293 WCG524293 WMC524293 WVY524293 Q589829 JM589829 TI589829 ADE589829 ANA589829 AWW589829 BGS589829 BQO589829 CAK589829 CKG589829 CUC589829 DDY589829 DNU589829 DXQ589829 EHM589829 ERI589829 FBE589829 FLA589829 FUW589829 GES589829 GOO589829 GYK589829 HIG589829 HSC589829 IBY589829 ILU589829 IVQ589829 JFM589829 JPI589829 JZE589829 KJA589829 KSW589829 LCS589829 LMO589829 LWK589829 MGG589829 MQC589829 MZY589829 NJU589829 NTQ589829 ODM589829 ONI589829 OXE589829 PHA589829 PQW589829 QAS589829 QKO589829 QUK589829 REG589829 ROC589829 RXY589829 SHU589829 SRQ589829 TBM589829 TLI589829 TVE589829 UFA589829 UOW589829 UYS589829 VIO589829 VSK589829 WCG589829 WMC589829 WVY589829 Q655365 JM655365 TI655365 ADE655365 ANA655365 AWW655365 BGS655365 BQO655365 CAK655365 CKG655365 CUC655365 DDY655365 DNU655365 DXQ655365 EHM655365 ERI655365 FBE655365 FLA655365 FUW655365 GES655365 GOO655365 GYK655365 HIG655365 HSC655365 IBY655365 ILU655365 IVQ655365 JFM655365 JPI655365 JZE655365 KJA655365 KSW655365 LCS655365 LMO655365 LWK655365 MGG655365 MQC655365 MZY655365 NJU655365 NTQ655365 ODM655365 ONI655365 OXE655365 PHA655365 PQW655365 QAS655365 QKO655365 QUK655365 REG655365 ROC655365 RXY655365 SHU655365 SRQ655365 TBM655365 TLI655365 TVE655365 UFA655365 UOW655365 UYS655365 VIO655365 VSK655365 WCG655365 WMC655365 WVY655365 Q720901 JM720901 TI720901 ADE720901 ANA720901 AWW720901 BGS720901 BQO720901 CAK720901 CKG720901 CUC720901 DDY720901 DNU720901 DXQ720901 EHM720901 ERI720901 FBE720901 FLA720901 FUW720901 GES720901 GOO720901 GYK720901 HIG720901 HSC720901 IBY720901 ILU720901 IVQ720901 JFM720901 JPI720901 JZE720901 KJA720901 KSW720901 LCS720901 LMO720901 LWK720901 MGG720901 MQC720901 MZY720901 NJU720901 NTQ720901 ODM720901 ONI720901 OXE720901 PHA720901 PQW720901 QAS720901 QKO720901 QUK720901 REG720901 ROC720901 RXY720901 SHU720901 SRQ720901 TBM720901 TLI720901 TVE720901 UFA720901 UOW720901 UYS720901 VIO720901 VSK720901 WCG720901 WMC720901 WVY720901 Q786437 JM786437 TI786437 ADE786437 ANA786437 AWW786437 BGS786437 BQO786437 CAK786437 CKG786437 CUC786437 DDY786437 DNU786437 DXQ786437 EHM786437 ERI786437 FBE786437 FLA786437 FUW786437 GES786437 GOO786437 GYK786437 HIG786437 HSC786437 IBY786437 ILU786437 IVQ786437 JFM786437 JPI786437 JZE786437 KJA786437 KSW786437 LCS786437 LMO786437 LWK786437 MGG786437 MQC786437 MZY786437 NJU786437 NTQ786437 ODM786437 ONI786437 OXE786437 PHA786437 PQW786437 QAS786437 QKO786437 QUK786437 REG786437 ROC786437 RXY786437 SHU786437 SRQ786437 TBM786437 TLI786437 TVE786437 UFA786437 UOW786437 UYS786437 VIO786437 VSK786437 WCG786437 WMC786437 WVY786437 Q851973 JM851973 TI851973 ADE851973 ANA851973 AWW851973 BGS851973 BQO851973 CAK851973 CKG851973 CUC851973 DDY851973 DNU851973 DXQ851973 EHM851973 ERI851973 FBE851973 FLA851973 FUW851973 GES851973 GOO851973 GYK851973 HIG851973 HSC851973 IBY851973 ILU851973 IVQ851973 JFM851973 JPI851973 JZE851973 KJA851973 KSW851973 LCS851973 LMO851973 LWK851973 MGG851973 MQC851973 MZY851973 NJU851973 NTQ851973 ODM851973 ONI851973 OXE851973 PHA851973 PQW851973 QAS851973 QKO851973 QUK851973 REG851973 ROC851973 RXY851973 SHU851973 SRQ851973 TBM851973 TLI851973 TVE851973 UFA851973 UOW851973 UYS851973 VIO851973 VSK851973 WCG851973 WMC851973 WVY851973 Q917509 JM917509 TI917509 ADE917509 ANA917509 AWW917509 BGS917509 BQO917509 CAK917509 CKG917509 CUC917509 DDY917509 DNU917509 DXQ917509 EHM917509 ERI917509 FBE917509 FLA917509 FUW917509 GES917509 GOO917509 GYK917509 HIG917509 HSC917509 IBY917509 ILU917509 IVQ917509 JFM917509 JPI917509 JZE917509 KJA917509 KSW917509 LCS917509 LMO917509 LWK917509 MGG917509 MQC917509 MZY917509 NJU917509 NTQ917509 ODM917509 ONI917509 OXE917509 PHA917509 PQW917509 QAS917509 QKO917509 QUK917509 REG917509 ROC917509 RXY917509 SHU917509 SRQ917509 TBM917509 TLI917509 TVE917509 UFA917509 UOW917509 UYS917509 VIO917509 VSK917509 WCG917509 WMC917509 WVY917509 Q983045 JM983045 TI983045 ADE983045 ANA983045 AWW983045 BGS983045 BQO983045 CAK983045 CKG983045 CUC983045 DDY983045 DNU983045 DXQ983045 EHM983045 ERI983045 FBE983045 FLA983045 FUW983045 GES983045 GOO983045 GYK983045 HIG983045 HSC983045 IBY983045 ILU983045 IVQ983045 JFM983045 JPI983045 JZE983045 KJA983045 KSW983045 LCS983045 LMO983045 LWK983045 MGG983045 MQC983045 MZY983045 NJU983045 NTQ983045 ODM983045 ONI983045 OXE983045 PHA983045 PQW983045 QAS983045 QKO983045 QUK983045 REG983045 ROC983045 RXY983045 SHU983045 SRQ983045 TBM983045 TLI983045 TVE983045 UFA983045 UOW983045 UYS983045 VIO983045 VSK983045 WCG983045 WMC983045 WVY983045 O8 JK8 TG8 ADC8 AMY8 AWU8 BGQ8 BQM8 CAI8 CKE8 CUA8 DDW8 DNS8 DXO8 EHK8 ERG8 FBC8 FKY8 FUU8 GEQ8 GOM8 GYI8 HIE8 HSA8 IBW8 ILS8 IVO8 JFK8 JPG8 JZC8 KIY8 KSU8 LCQ8 LMM8 LWI8 MGE8 MQA8 MZW8 NJS8 NTO8 ODK8 ONG8 OXC8 PGY8 PQU8 QAQ8 QKM8 QUI8 REE8 ROA8 RXW8 SHS8 SRO8 TBK8 TLG8 TVC8 UEY8 UOU8 UYQ8 VIM8 VSI8 WCE8 WMA8 WVW8 O65542 JK65542 TG65542 ADC65542 AMY65542 AWU65542 BGQ65542 BQM65542 CAI65542 CKE65542 CUA65542 DDW65542 DNS65542 DXO65542 EHK65542 ERG65542 FBC65542 FKY65542 FUU65542 GEQ65542 GOM65542 GYI65542 HIE65542 HSA65542 IBW65542 ILS65542 IVO65542 JFK65542 JPG65542 JZC65542 KIY65542 KSU65542 LCQ65542 LMM65542 LWI65542 MGE65542 MQA65542 MZW65542 NJS65542 NTO65542 ODK65542 ONG65542 OXC65542 PGY65542 PQU65542 QAQ65542 QKM65542 QUI65542 REE65542 ROA65542 RXW65542 SHS65542 SRO65542 TBK65542 TLG65542 TVC65542 UEY65542 UOU65542 UYQ65542 VIM65542 VSI65542 WCE65542 WMA65542 WVW65542 O131078 JK131078 TG131078 ADC131078 AMY131078 AWU131078 BGQ131078 BQM131078 CAI131078 CKE131078 CUA131078 DDW131078 DNS131078 DXO131078 EHK131078 ERG131078 FBC131078 FKY131078 FUU131078 GEQ131078 GOM131078 GYI131078 HIE131078 HSA131078 IBW131078 ILS131078 IVO131078 JFK131078 JPG131078 JZC131078 KIY131078 KSU131078 LCQ131078 LMM131078 LWI131078 MGE131078 MQA131078 MZW131078 NJS131078 NTO131078 ODK131078 ONG131078 OXC131078 PGY131078 PQU131078 QAQ131078 QKM131078 QUI131078 REE131078 ROA131078 RXW131078 SHS131078 SRO131078 TBK131078 TLG131078 TVC131078 UEY131078 UOU131078 UYQ131078 VIM131078 VSI131078 WCE131078 WMA131078 WVW131078 O196614 JK196614 TG196614 ADC196614 AMY196614 AWU196614 BGQ196614 BQM196614 CAI196614 CKE196614 CUA196614 DDW196614 DNS196614 DXO196614 EHK196614 ERG196614 FBC196614 FKY196614 FUU196614 GEQ196614 GOM196614 GYI196614 HIE196614 HSA196614 IBW196614 ILS196614 IVO196614 JFK196614 JPG196614 JZC196614 KIY196614 KSU196614 LCQ196614 LMM196614 LWI196614 MGE196614 MQA196614 MZW196614 NJS196614 NTO196614 ODK196614 ONG196614 OXC196614 PGY196614 PQU196614 QAQ196614 QKM196614 QUI196614 REE196614 ROA196614 RXW196614 SHS196614 SRO196614 TBK196614 TLG196614 TVC196614 UEY196614 UOU196614 UYQ196614 VIM196614 VSI196614 WCE196614 WMA196614 WVW196614 O262150 JK262150 TG262150 ADC262150 AMY262150 AWU262150 BGQ262150 BQM262150 CAI262150 CKE262150 CUA262150 DDW262150 DNS262150 DXO262150 EHK262150 ERG262150 FBC262150 FKY262150 FUU262150 GEQ262150 GOM262150 GYI262150 HIE262150 HSA262150 IBW262150 ILS262150 IVO262150 JFK262150 JPG262150 JZC262150 KIY262150 KSU262150 LCQ262150 LMM262150 LWI262150 MGE262150 MQA262150 MZW262150 NJS262150 NTO262150 ODK262150 ONG262150 OXC262150 PGY262150 PQU262150 QAQ262150 QKM262150 QUI262150 REE262150 ROA262150 RXW262150 SHS262150 SRO262150 TBK262150 TLG262150 TVC262150 UEY262150 UOU262150 UYQ262150 VIM262150 VSI262150 WCE262150 WMA262150 WVW262150 O327686 JK327686 TG327686 ADC327686 AMY327686 AWU327686 BGQ327686 BQM327686 CAI327686 CKE327686 CUA327686 DDW327686 DNS327686 DXO327686 EHK327686 ERG327686 FBC327686 FKY327686 FUU327686 GEQ327686 GOM327686 GYI327686 HIE327686 HSA327686 IBW327686 ILS327686 IVO327686 JFK327686 JPG327686 JZC327686 KIY327686 KSU327686 LCQ327686 LMM327686 LWI327686 MGE327686 MQA327686 MZW327686 NJS327686 NTO327686 ODK327686 ONG327686 OXC327686 PGY327686 PQU327686 QAQ327686 QKM327686 QUI327686 REE327686 ROA327686 RXW327686 SHS327686 SRO327686 TBK327686 TLG327686 TVC327686 UEY327686 UOU327686 UYQ327686 VIM327686 VSI327686 WCE327686 WMA327686 WVW327686 O393222 JK393222 TG393222 ADC393222 AMY393222 AWU393222 BGQ393222 BQM393222 CAI393222 CKE393222 CUA393222 DDW393222 DNS393222 DXO393222 EHK393222 ERG393222 FBC393222 FKY393222 FUU393222 GEQ393222 GOM393222 GYI393222 HIE393222 HSA393222 IBW393222 ILS393222 IVO393222 JFK393222 JPG393222 JZC393222 KIY393222 KSU393222 LCQ393222 LMM393222 LWI393222 MGE393222 MQA393222 MZW393222 NJS393222 NTO393222 ODK393222 ONG393222 OXC393222 PGY393222 PQU393222 QAQ393222 QKM393222 QUI393222 REE393222 ROA393222 RXW393222 SHS393222 SRO393222 TBK393222 TLG393222 TVC393222 UEY393222 UOU393222 UYQ393222 VIM393222 VSI393222 WCE393222 WMA393222 WVW393222 O458758 JK458758 TG458758 ADC458758 AMY458758 AWU458758 BGQ458758 BQM458758 CAI458758 CKE458758 CUA458758 DDW458758 DNS458758 DXO458758 EHK458758 ERG458758 FBC458758 FKY458758 FUU458758 GEQ458758 GOM458758 GYI458758 HIE458758 HSA458758 IBW458758 ILS458758 IVO458758 JFK458758 JPG458758 JZC458758 KIY458758 KSU458758 LCQ458758 LMM458758 LWI458758 MGE458758 MQA458758 MZW458758 NJS458758 NTO458758 ODK458758 ONG458758 OXC458758 PGY458758 PQU458758 QAQ458758 QKM458758 QUI458758 REE458758 ROA458758 RXW458758 SHS458758 SRO458758 TBK458758 TLG458758 TVC458758 UEY458758 UOU458758 UYQ458758 VIM458758 VSI458758 WCE458758 WMA458758 WVW458758 O524294 JK524294 TG524294 ADC524294 AMY524294 AWU524294 BGQ524294 BQM524294 CAI524294 CKE524294 CUA524294 DDW524294 DNS524294 DXO524294 EHK524294 ERG524294 FBC524294 FKY524294 FUU524294 GEQ524294 GOM524294 GYI524294 HIE524294 HSA524294 IBW524294 ILS524294 IVO524294 JFK524294 JPG524294 JZC524294 KIY524294 KSU524294 LCQ524294 LMM524294 LWI524294 MGE524294 MQA524294 MZW524294 NJS524294 NTO524294 ODK524294 ONG524294 OXC524294 PGY524294 PQU524294 QAQ524294 QKM524294 QUI524294 REE524294 ROA524294 RXW524294 SHS524294 SRO524294 TBK524294 TLG524294 TVC524294 UEY524294 UOU524294 UYQ524294 VIM524294 VSI524294 WCE524294 WMA524294 WVW524294 O589830 JK589830 TG589830 ADC589830 AMY589830 AWU589830 BGQ589830 BQM589830 CAI589830 CKE589830 CUA589830 DDW589830 DNS589830 DXO589830 EHK589830 ERG589830 FBC589830 FKY589830 FUU589830 GEQ589830 GOM589830 GYI589830 HIE589830 HSA589830 IBW589830 ILS589830 IVO589830 JFK589830 JPG589830 JZC589830 KIY589830 KSU589830 LCQ589830 LMM589830 LWI589830 MGE589830 MQA589830 MZW589830 NJS589830 NTO589830 ODK589830 ONG589830 OXC589830 PGY589830 PQU589830 QAQ589830 QKM589830 QUI589830 REE589830 ROA589830 RXW589830 SHS589830 SRO589830 TBK589830 TLG589830 TVC589830 UEY589830 UOU589830 UYQ589830 VIM589830 VSI589830 WCE589830 WMA589830 WVW589830 O655366 JK655366 TG655366 ADC655366 AMY655366 AWU655366 BGQ655366 BQM655366 CAI655366 CKE655366 CUA655366 DDW655366 DNS655366 DXO655366 EHK655366 ERG655366 FBC655366 FKY655366 FUU655366 GEQ655366 GOM655366 GYI655366 HIE655366 HSA655366 IBW655366 ILS655366 IVO655366 JFK655366 JPG655366 JZC655366 KIY655366 KSU655366 LCQ655366 LMM655366 LWI655366 MGE655366 MQA655366 MZW655366 NJS655366 NTO655366 ODK655366 ONG655366 OXC655366 PGY655366 PQU655366 QAQ655366 QKM655366 QUI655366 REE655366 ROA655366 RXW655366 SHS655366 SRO655366 TBK655366 TLG655366 TVC655366 UEY655366 UOU655366 UYQ655366 VIM655366 VSI655366 WCE655366 WMA655366 WVW655366 O720902 JK720902 TG720902 ADC720902 AMY720902 AWU720902 BGQ720902 BQM720902 CAI720902 CKE720902 CUA720902 DDW720902 DNS720902 DXO720902 EHK720902 ERG720902 FBC720902 FKY720902 FUU720902 GEQ720902 GOM720902 GYI720902 HIE720902 HSA720902 IBW720902 ILS720902 IVO720902 JFK720902 JPG720902 JZC720902 KIY720902 KSU720902 LCQ720902 LMM720902 LWI720902 MGE720902 MQA720902 MZW720902 NJS720902 NTO720902 ODK720902 ONG720902 OXC720902 PGY720902 PQU720902 QAQ720902 QKM720902 QUI720902 REE720902 ROA720902 RXW720902 SHS720902 SRO720902 TBK720902 TLG720902 TVC720902 UEY720902 UOU720902 UYQ720902 VIM720902 VSI720902 WCE720902 WMA720902 WVW720902 O786438 JK786438 TG786438 ADC786438 AMY786438 AWU786438 BGQ786438 BQM786438 CAI786438 CKE786438 CUA786438 DDW786438 DNS786438 DXO786438 EHK786438 ERG786438 FBC786438 FKY786438 FUU786438 GEQ786438 GOM786438 GYI786438 HIE786438 HSA786438 IBW786438 ILS786438 IVO786438 JFK786438 JPG786438 JZC786438 KIY786438 KSU786438 LCQ786438 LMM786438 LWI786438 MGE786438 MQA786438 MZW786438 NJS786438 NTO786438 ODK786438 ONG786438 OXC786438 PGY786438 PQU786438 QAQ786438 QKM786438 QUI786438 REE786438 ROA786438 RXW786438 SHS786438 SRO786438 TBK786438 TLG786438 TVC786438 UEY786438 UOU786438 UYQ786438 VIM786438 VSI786438 WCE786438 WMA786438 WVW786438 O851974 JK851974 TG851974 ADC851974 AMY851974 AWU851974 BGQ851974 BQM851974 CAI851974 CKE851974 CUA851974 DDW851974 DNS851974 DXO851974 EHK851974 ERG851974 FBC851974 FKY851974 FUU851974 GEQ851974 GOM851974 GYI851974 HIE851974 HSA851974 IBW851974 ILS851974 IVO851974 JFK851974 JPG851974 JZC851974 KIY851974 KSU851974 LCQ851974 LMM851974 LWI851974 MGE851974 MQA851974 MZW851974 NJS851974 NTO851974 ODK851974 ONG851974 OXC851974 PGY851974 PQU851974 QAQ851974 QKM851974 QUI851974 REE851974 ROA851974 RXW851974 SHS851974 SRO851974 TBK851974 TLG851974 TVC851974 UEY851974 UOU851974 UYQ851974 VIM851974 VSI851974 WCE851974 WMA851974 WVW851974 O917510 JK917510 TG917510 ADC917510 AMY917510 AWU917510 BGQ917510 BQM917510 CAI917510 CKE917510 CUA917510 DDW917510 DNS917510 DXO917510 EHK917510 ERG917510 FBC917510 FKY917510 FUU917510 GEQ917510 GOM917510 GYI917510 HIE917510 HSA917510 IBW917510 ILS917510 IVO917510 JFK917510 JPG917510 JZC917510 KIY917510 KSU917510 LCQ917510 LMM917510 LWI917510 MGE917510 MQA917510 MZW917510 NJS917510 NTO917510 ODK917510 ONG917510 OXC917510 PGY917510 PQU917510 QAQ917510 QKM917510 QUI917510 REE917510 ROA917510 RXW917510 SHS917510 SRO917510 TBK917510 TLG917510 TVC917510 UEY917510 UOU917510 UYQ917510 VIM917510 VSI917510 WCE917510 WMA917510 WVW917510 O983046 JK983046 TG983046 ADC983046 AMY983046 AWU983046 BGQ983046 BQM983046 CAI983046 CKE983046 CUA983046 DDW983046 DNS983046 DXO983046 EHK983046 ERG983046 FBC983046 FKY983046 FUU983046 GEQ983046 GOM983046 GYI983046 HIE983046 HSA983046 IBW983046 ILS983046 IVO983046 JFK983046 JPG983046 JZC983046 KIY983046 KSU983046 LCQ983046 LMM983046 LWI983046 MGE983046 MQA983046 MZW983046 NJS983046 NTO983046 ODK983046 ONG983046 OXC983046 PGY983046 PQU983046 QAQ983046 QKM983046 QUI983046 REE983046 ROA983046 RXW983046 SHS983046 SRO983046 TBK983046 TLG983046 TVC983046 UEY983046 UOU983046 UYQ983046 VIM983046 VSI983046 WCE983046 WMA983046 WVW983046 V27:V31 JR27:JR31 TN27:TN31 ADJ27:ADJ31 ANF27:ANF31 AXB27:AXB31 BGX27:BGX31 BQT27:BQT31 CAP27:CAP31 CKL27:CKL31 CUH27:CUH31 DED27:DED31 DNZ27:DNZ31 DXV27:DXV31 EHR27:EHR31 ERN27:ERN31 FBJ27:FBJ31 FLF27:FLF31 FVB27:FVB31 GEX27:GEX31 GOT27:GOT31 GYP27:GYP31 HIL27:HIL31 HSH27:HSH31 ICD27:ICD31 ILZ27:ILZ31 IVV27:IVV31 JFR27:JFR31 JPN27:JPN31 JZJ27:JZJ31 KJF27:KJF31 KTB27:KTB31 LCX27:LCX31 LMT27:LMT31 LWP27:LWP31 MGL27:MGL31 MQH27:MQH31 NAD27:NAD31 NJZ27:NJZ31 NTV27:NTV31 ODR27:ODR31 ONN27:ONN31 OXJ27:OXJ31 PHF27:PHF31 PRB27:PRB31 QAX27:QAX31 QKT27:QKT31 QUP27:QUP31 REL27:REL31 ROH27:ROH31 RYD27:RYD31 SHZ27:SHZ31 SRV27:SRV31 TBR27:TBR31 TLN27:TLN31 TVJ27:TVJ31 UFF27:UFF31 UPB27:UPB31 UYX27:UYX31 VIT27:VIT31 VSP27:VSP31 WCL27:WCL31 WMH27:WMH31 WWD27:WWD31 V65561:V65565 JR65561:JR65565 TN65561:TN65565 ADJ65561:ADJ65565 ANF65561:ANF65565 AXB65561:AXB65565 BGX65561:BGX65565 BQT65561:BQT65565 CAP65561:CAP65565 CKL65561:CKL65565 CUH65561:CUH65565 DED65561:DED65565 DNZ65561:DNZ65565 DXV65561:DXV65565 EHR65561:EHR65565 ERN65561:ERN65565 FBJ65561:FBJ65565 FLF65561:FLF65565 FVB65561:FVB65565 GEX65561:GEX65565 GOT65561:GOT65565 GYP65561:GYP65565 HIL65561:HIL65565 HSH65561:HSH65565 ICD65561:ICD65565 ILZ65561:ILZ65565 IVV65561:IVV65565 JFR65561:JFR65565 JPN65561:JPN65565 JZJ65561:JZJ65565 KJF65561:KJF65565 KTB65561:KTB65565 LCX65561:LCX65565 LMT65561:LMT65565 LWP65561:LWP65565 MGL65561:MGL65565 MQH65561:MQH65565 NAD65561:NAD65565 NJZ65561:NJZ65565 NTV65561:NTV65565 ODR65561:ODR65565 ONN65561:ONN65565 OXJ65561:OXJ65565 PHF65561:PHF65565 PRB65561:PRB65565 QAX65561:QAX65565 QKT65561:QKT65565 QUP65561:QUP65565 REL65561:REL65565 ROH65561:ROH65565 RYD65561:RYD65565 SHZ65561:SHZ65565 SRV65561:SRV65565 TBR65561:TBR65565 TLN65561:TLN65565 TVJ65561:TVJ65565 UFF65561:UFF65565 UPB65561:UPB65565 UYX65561:UYX65565 VIT65561:VIT65565 VSP65561:VSP65565 WCL65561:WCL65565 WMH65561:WMH65565 WWD65561:WWD65565 V131097:V131101 JR131097:JR131101 TN131097:TN131101 ADJ131097:ADJ131101 ANF131097:ANF131101 AXB131097:AXB131101 BGX131097:BGX131101 BQT131097:BQT131101 CAP131097:CAP131101 CKL131097:CKL131101 CUH131097:CUH131101 DED131097:DED131101 DNZ131097:DNZ131101 DXV131097:DXV131101 EHR131097:EHR131101 ERN131097:ERN131101 FBJ131097:FBJ131101 FLF131097:FLF131101 FVB131097:FVB131101 GEX131097:GEX131101 GOT131097:GOT131101 GYP131097:GYP131101 HIL131097:HIL131101 HSH131097:HSH131101 ICD131097:ICD131101 ILZ131097:ILZ131101 IVV131097:IVV131101 JFR131097:JFR131101 JPN131097:JPN131101 JZJ131097:JZJ131101 KJF131097:KJF131101 KTB131097:KTB131101 LCX131097:LCX131101 LMT131097:LMT131101 LWP131097:LWP131101 MGL131097:MGL131101 MQH131097:MQH131101 NAD131097:NAD131101 NJZ131097:NJZ131101 NTV131097:NTV131101 ODR131097:ODR131101 ONN131097:ONN131101 OXJ131097:OXJ131101 PHF131097:PHF131101 PRB131097:PRB131101 QAX131097:QAX131101 QKT131097:QKT131101 QUP131097:QUP131101 REL131097:REL131101 ROH131097:ROH131101 RYD131097:RYD131101 SHZ131097:SHZ131101 SRV131097:SRV131101 TBR131097:TBR131101 TLN131097:TLN131101 TVJ131097:TVJ131101 UFF131097:UFF131101 UPB131097:UPB131101 UYX131097:UYX131101 VIT131097:VIT131101 VSP131097:VSP131101 WCL131097:WCL131101 WMH131097:WMH131101 WWD131097:WWD131101 V196633:V196637 JR196633:JR196637 TN196633:TN196637 ADJ196633:ADJ196637 ANF196633:ANF196637 AXB196633:AXB196637 BGX196633:BGX196637 BQT196633:BQT196637 CAP196633:CAP196637 CKL196633:CKL196637 CUH196633:CUH196637 DED196633:DED196637 DNZ196633:DNZ196637 DXV196633:DXV196637 EHR196633:EHR196637 ERN196633:ERN196637 FBJ196633:FBJ196637 FLF196633:FLF196637 FVB196633:FVB196637 GEX196633:GEX196637 GOT196633:GOT196637 GYP196633:GYP196637 HIL196633:HIL196637 HSH196633:HSH196637 ICD196633:ICD196637 ILZ196633:ILZ196637 IVV196633:IVV196637 JFR196633:JFR196637 JPN196633:JPN196637 JZJ196633:JZJ196637 KJF196633:KJF196637 KTB196633:KTB196637 LCX196633:LCX196637 LMT196633:LMT196637 LWP196633:LWP196637 MGL196633:MGL196637 MQH196633:MQH196637 NAD196633:NAD196637 NJZ196633:NJZ196637 NTV196633:NTV196637 ODR196633:ODR196637 ONN196633:ONN196637 OXJ196633:OXJ196637 PHF196633:PHF196637 PRB196633:PRB196637 QAX196633:QAX196637 QKT196633:QKT196637 QUP196633:QUP196637 REL196633:REL196637 ROH196633:ROH196637 RYD196633:RYD196637 SHZ196633:SHZ196637 SRV196633:SRV196637 TBR196633:TBR196637 TLN196633:TLN196637 TVJ196633:TVJ196637 UFF196633:UFF196637 UPB196633:UPB196637 UYX196633:UYX196637 VIT196633:VIT196637 VSP196633:VSP196637 WCL196633:WCL196637 WMH196633:WMH196637 WWD196633:WWD196637 V262169:V262173 JR262169:JR262173 TN262169:TN262173 ADJ262169:ADJ262173 ANF262169:ANF262173 AXB262169:AXB262173 BGX262169:BGX262173 BQT262169:BQT262173 CAP262169:CAP262173 CKL262169:CKL262173 CUH262169:CUH262173 DED262169:DED262173 DNZ262169:DNZ262173 DXV262169:DXV262173 EHR262169:EHR262173 ERN262169:ERN262173 FBJ262169:FBJ262173 FLF262169:FLF262173 FVB262169:FVB262173 GEX262169:GEX262173 GOT262169:GOT262173 GYP262169:GYP262173 HIL262169:HIL262173 HSH262169:HSH262173 ICD262169:ICD262173 ILZ262169:ILZ262173 IVV262169:IVV262173 JFR262169:JFR262173 JPN262169:JPN262173 JZJ262169:JZJ262173 KJF262169:KJF262173 KTB262169:KTB262173 LCX262169:LCX262173 LMT262169:LMT262173 LWP262169:LWP262173 MGL262169:MGL262173 MQH262169:MQH262173 NAD262169:NAD262173 NJZ262169:NJZ262173 NTV262169:NTV262173 ODR262169:ODR262173 ONN262169:ONN262173 OXJ262169:OXJ262173 PHF262169:PHF262173 PRB262169:PRB262173 QAX262169:QAX262173 QKT262169:QKT262173 QUP262169:QUP262173 REL262169:REL262173 ROH262169:ROH262173 RYD262169:RYD262173 SHZ262169:SHZ262173 SRV262169:SRV262173 TBR262169:TBR262173 TLN262169:TLN262173 TVJ262169:TVJ262173 UFF262169:UFF262173 UPB262169:UPB262173 UYX262169:UYX262173 VIT262169:VIT262173 VSP262169:VSP262173 WCL262169:WCL262173 WMH262169:WMH262173 WWD262169:WWD262173 V327705:V327709 JR327705:JR327709 TN327705:TN327709 ADJ327705:ADJ327709 ANF327705:ANF327709 AXB327705:AXB327709 BGX327705:BGX327709 BQT327705:BQT327709 CAP327705:CAP327709 CKL327705:CKL327709 CUH327705:CUH327709 DED327705:DED327709 DNZ327705:DNZ327709 DXV327705:DXV327709 EHR327705:EHR327709 ERN327705:ERN327709 FBJ327705:FBJ327709 FLF327705:FLF327709 FVB327705:FVB327709 GEX327705:GEX327709 GOT327705:GOT327709 GYP327705:GYP327709 HIL327705:HIL327709 HSH327705:HSH327709 ICD327705:ICD327709 ILZ327705:ILZ327709 IVV327705:IVV327709 JFR327705:JFR327709 JPN327705:JPN327709 JZJ327705:JZJ327709 KJF327705:KJF327709 KTB327705:KTB327709 LCX327705:LCX327709 LMT327705:LMT327709 LWP327705:LWP327709 MGL327705:MGL327709 MQH327705:MQH327709 NAD327705:NAD327709 NJZ327705:NJZ327709 NTV327705:NTV327709 ODR327705:ODR327709 ONN327705:ONN327709 OXJ327705:OXJ327709 PHF327705:PHF327709 PRB327705:PRB327709 QAX327705:QAX327709 QKT327705:QKT327709 QUP327705:QUP327709 REL327705:REL327709 ROH327705:ROH327709 RYD327705:RYD327709 SHZ327705:SHZ327709 SRV327705:SRV327709 TBR327705:TBR327709 TLN327705:TLN327709 TVJ327705:TVJ327709 UFF327705:UFF327709 UPB327705:UPB327709 UYX327705:UYX327709 VIT327705:VIT327709 VSP327705:VSP327709 WCL327705:WCL327709 WMH327705:WMH327709 WWD327705:WWD327709 V393241:V393245 JR393241:JR393245 TN393241:TN393245 ADJ393241:ADJ393245 ANF393241:ANF393245 AXB393241:AXB393245 BGX393241:BGX393245 BQT393241:BQT393245 CAP393241:CAP393245 CKL393241:CKL393245 CUH393241:CUH393245 DED393241:DED393245 DNZ393241:DNZ393245 DXV393241:DXV393245 EHR393241:EHR393245 ERN393241:ERN393245 FBJ393241:FBJ393245 FLF393241:FLF393245 FVB393241:FVB393245 GEX393241:GEX393245 GOT393241:GOT393245 GYP393241:GYP393245 HIL393241:HIL393245 HSH393241:HSH393245 ICD393241:ICD393245 ILZ393241:ILZ393245 IVV393241:IVV393245 JFR393241:JFR393245 JPN393241:JPN393245 JZJ393241:JZJ393245 KJF393241:KJF393245 KTB393241:KTB393245 LCX393241:LCX393245 LMT393241:LMT393245 LWP393241:LWP393245 MGL393241:MGL393245 MQH393241:MQH393245 NAD393241:NAD393245 NJZ393241:NJZ393245 NTV393241:NTV393245 ODR393241:ODR393245 ONN393241:ONN393245 OXJ393241:OXJ393245 PHF393241:PHF393245 PRB393241:PRB393245 QAX393241:QAX393245 QKT393241:QKT393245 QUP393241:QUP393245 REL393241:REL393245 ROH393241:ROH393245 RYD393241:RYD393245 SHZ393241:SHZ393245 SRV393241:SRV393245 TBR393241:TBR393245 TLN393241:TLN393245 TVJ393241:TVJ393245 UFF393241:UFF393245 UPB393241:UPB393245 UYX393241:UYX393245 VIT393241:VIT393245 VSP393241:VSP393245 WCL393241:WCL393245 WMH393241:WMH393245 WWD393241:WWD393245 V458777:V458781 JR458777:JR458781 TN458777:TN458781 ADJ458777:ADJ458781 ANF458777:ANF458781 AXB458777:AXB458781 BGX458777:BGX458781 BQT458777:BQT458781 CAP458777:CAP458781 CKL458777:CKL458781 CUH458777:CUH458781 DED458777:DED458781 DNZ458777:DNZ458781 DXV458777:DXV458781 EHR458777:EHR458781 ERN458777:ERN458781 FBJ458777:FBJ458781 FLF458777:FLF458781 FVB458777:FVB458781 GEX458777:GEX458781 GOT458777:GOT458781 GYP458777:GYP458781 HIL458777:HIL458781 HSH458777:HSH458781 ICD458777:ICD458781 ILZ458777:ILZ458781 IVV458777:IVV458781 JFR458777:JFR458781 JPN458777:JPN458781 JZJ458777:JZJ458781 KJF458777:KJF458781 KTB458777:KTB458781 LCX458777:LCX458781 LMT458777:LMT458781 LWP458777:LWP458781 MGL458777:MGL458781 MQH458777:MQH458781 NAD458777:NAD458781 NJZ458777:NJZ458781 NTV458777:NTV458781 ODR458777:ODR458781 ONN458777:ONN458781 OXJ458777:OXJ458781 PHF458777:PHF458781 PRB458777:PRB458781 QAX458777:QAX458781 QKT458777:QKT458781 QUP458777:QUP458781 REL458777:REL458781 ROH458777:ROH458781 RYD458777:RYD458781 SHZ458777:SHZ458781 SRV458777:SRV458781 TBR458777:TBR458781 TLN458777:TLN458781 TVJ458777:TVJ458781 UFF458777:UFF458781 UPB458777:UPB458781 UYX458777:UYX458781 VIT458777:VIT458781 VSP458777:VSP458781 WCL458777:WCL458781 WMH458777:WMH458781 WWD458777:WWD458781 V524313:V524317 JR524313:JR524317 TN524313:TN524317 ADJ524313:ADJ524317 ANF524313:ANF524317 AXB524313:AXB524317 BGX524313:BGX524317 BQT524313:BQT524317 CAP524313:CAP524317 CKL524313:CKL524317 CUH524313:CUH524317 DED524313:DED524317 DNZ524313:DNZ524317 DXV524313:DXV524317 EHR524313:EHR524317 ERN524313:ERN524317 FBJ524313:FBJ524317 FLF524313:FLF524317 FVB524313:FVB524317 GEX524313:GEX524317 GOT524313:GOT524317 GYP524313:GYP524317 HIL524313:HIL524317 HSH524313:HSH524317 ICD524313:ICD524317 ILZ524313:ILZ524317 IVV524313:IVV524317 JFR524313:JFR524317 JPN524313:JPN524317 JZJ524313:JZJ524317 KJF524313:KJF524317 KTB524313:KTB524317 LCX524313:LCX524317 LMT524313:LMT524317 LWP524313:LWP524317 MGL524313:MGL524317 MQH524313:MQH524317 NAD524313:NAD524317 NJZ524313:NJZ524317 NTV524313:NTV524317 ODR524313:ODR524317 ONN524313:ONN524317 OXJ524313:OXJ524317 PHF524313:PHF524317 PRB524313:PRB524317 QAX524313:QAX524317 QKT524313:QKT524317 QUP524313:QUP524317 REL524313:REL524317 ROH524313:ROH524317 RYD524313:RYD524317 SHZ524313:SHZ524317 SRV524313:SRV524317 TBR524313:TBR524317 TLN524313:TLN524317 TVJ524313:TVJ524317 UFF524313:UFF524317 UPB524313:UPB524317 UYX524313:UYX524317 VIT524313:VIT524317 VSP524313:VSP524317 WCL524313:WCL524317 WMH524313:WMH524317 WWD524313:WWD524317 V589849:V589853 JR589849:JR589853 TN589849:TN589853 ADJ589849:ADJ589853 ANF589849:ANF589853 AXB589849:AXB589853 BGX589849:BGX589853 BQT589849:BQT589853 CAP589849:CAP589853 CKL589849:CKL589853 CUH589849:CUH589853 DED589849:DED589853 DNZ589849:DNZ589853 DXV589849:DXV589853 EHR589849:EHR589853 ERN589849:ERN589853 FBJ589849:FBJ589853 FLF589849:FLF589853 FVB589849:FVB589853 GEX589849:GEX589853 GOT589849:GOT589853 GYP589849:GYP589853 HIL589849:HIL589853 HSH589849:HSH589853 ICD589849:ICD589853 ILZ589849:ILZ589853 IVV589849:IVV589853 JFR589849:JFR589853 JPN589849:JPN589853 JZJ589849:JZJ589853 KJF589849:KJF589853 KTB589849:KTB589853 LCX589849:LCX589853 LMT589849:LMT589853 LWP589849:LWP589853 MGL589849:MGL589853 MQH589849:MQH589853 NAD589849:NAD589853 NJZ589849:NJZ589853 NTV589849:NTV589853 ODR589849:ODR589853 ONN589849:ONN589853 OXJ589849:OXJ589853 PHF589849:PHF589853 PRB589849:PRB589853 QAX589849:QAX589853 QKT589849:QKT589853 QUP589849:QUP589853 REL589849:REL589853 ROH589849:ROH589853 RYD589849:RYD589853 SHZ589849:SHZ589853 SRV589849:SRV589853 TBR589849:TBR589853 TLN589849:TLN589853 TVJ589849:TVJ589853 UFF589849:UFF589853 UPB589849:UPB589853 UYX589849:UYX589853 VIT589849:VIT589853 VSP589849:VSP589853 WCL589849:WCL589853 WMH589849:WMH589853 WWD589849:WWD589853 V655385:V655389 JR655385:JR655389 TN655385:TN655389 ADJ655385:ADJ655389 ANF655385:ANF655389 AXB655385:AXB655389 BGX655385:BGX655389 BQT655385:BQT655389 CAP655385:CAP655389 CKL655385:CKL655389 CUH655385:CUH655389 DED655385:DED655389 DNZ655385:DNZ655389 DXV655385:DXV655389 EHR655385:EHR655389 ERN655385:ERN655389 FBJ655385:FBJ655389 FLF655385:FLF655389 FVB655385:FVB655389 GEX655385:GEX655389 GOT655385:GOT655389 GYP655385:GYP655389 HIL655385:HIL655389 HSH655385:HSH655389 ICD655385:ICD655389 ILZ655385:ILZ655389 IVV655385:IVV655389 JFR655385:JFR655389 JPN655385:JPN655389 JZJ655385:JZJ655389 KJF655385:KJF655389 KTB655385:KTB655389 LCX655385:LCX655389 LMT655385:LMT655389 LWP655385:LWP655389 MGL655385:MGL655389 MQH655385:MQH655389 NAD655385:NAD655389 NJZ655385:NJZ655389 NTV655385:NTV655389 ODR655385:ODR655389 ONN655385:ONN655389 OXJ655385:OXJ655389 PHF655385:PHF655389 PRB655385:PRB655389 QAX655385:QAX655389 QKT655385:QKT655389 QUP655385:QUP655389 REL655385:REL655389 ROH655385:ROH655389 RYD655385:RYD655389 SHZ655385:SHZ655389 SRV655385:SRV655389 TBR655385:TBR655389 TLN655385:TLN655389 TVJ655385:TVJ655389 UFF655385:UFF655389 UPB655385:UPB655389 UYX655385:UYX655389 VIT655385:VIT655389 VSP655385:VSP655389 WCL655385:WCL655389 WMH655385:WMH655389 WWD655385:WWD655389 V720921:V720925 JR720921:JR720925 TN720921:TN720925 ADJ720921:ADJ720925 ANF720921:ANF720925 AXB720921:AXB720925 BGX720921:BGX720925 BQT720921:BQT720925 CAP720921:CAP720925 CKL720921:CKL720925 CUH720921:CUH720925 DED720921:DED720925 DNZ720921:DNZ720925 DXV720921:DXV720925 EHR720921:EHR720925 ERN720921:ERN720925 FBJ720921:FBJ720925 FLF720921:FLF720925 FVB720921:FVB720925 GEX720921:GEX720925 GOT720921:GOT720925 GYP720921:GYP720925 HIL720921:HIL720925 HSH720921:HSH720925 ICD720921:ICD720925 ILZ720921:ILZ720925 IVV720921:IVV720925 JFR720921:JFR720925 JPN720921:JPN720925 JZJ720921:JZJ720925 KJF720921:KJF720925 KTB720921:KTB720925 LCX720921:LCX720925 LMT720921:LMT720925 LWP720921:LWP720925 MGL720921:MGL720925 MQH720921:MQH720925 NAD720921:NAD720925 NJZ720921:NJZ720925 NTV720921:NTV720925 ODR720921:ODR720925 ONN720921:ONN720925 OXJ720921:OXJ720925 PHF720921:PHF720925 PRB720921:PRB720925 QAX720921:QAX720925 QKT720921:QKT720925 QUP720921:QUP720925 REL720921:REL720925 ROH720921:ROH720925 RYD720921:RYD720925 SHZ720921:SHZ720925 SRV720921:SRV720925 TBR720921:TBR720925 TLN720921:TLN720925 TVJ720921:TVJ720925 UFF720921:UFF720925 UPB720921:UPB720925 UYX720921:UYX720925 VIT720921:VIT720925 VSP720921:VSP720925 WCL720921:WCL720925 WMH720921:WMH720925 WWD720921:WWD720925 V786457:V786461 JR786457:JR786461 TN786457:TN786461 ADJ786457:ADJ786461 ANF786457:ANF786461 AXB786457:AXB786461 BGX786457:BGX786461 BQT786457:BQT786461 CAP786457:CAP786461 CKL786457:CKL786461 CUH786457:CUH786461 DED786457:DED786461 DNZ786457:DNZ786461 DXV786457:DXV786461 EHR786457:EHR786461 ERN786457:ERN786461 FBJ786457:FBJ786461 FLF786457:FLF786461 FVB786457:FVB786461 GEX786457:GEX786461 GOT786457:GOT786461 GYP786457:GYP786461 HIL786457:HIL786461 HSH786457:HSH786461 ICD786457:ICD786461 ILZ786457:ILZ786461 IVV786457:IVV786461 JFR786457:JFR786461 JPN786457:JPN786461 JZJ786457:JZJ786461 KJF786457:KJF786461 KTB786457:KTB786461 LCX786457:LCX786461 LMT786457:LMT786461 LWP786457:LWP786461 MGL786457:MGL786461 MQH786457:MQH786461 NAD786457:NAD786461 NJZ786457:NJZ786461 NTV786457:NTV786461 ODR786457:ODR786461 ONN786457:ONN786461 OXJ786457:OXJ786461 PHF786457:PHF786461 PRB786457:PRB786461 QAX786457:QAX786461 QKT786457:QKT786461 QUP786457:QUP786461 REL786457:REL786461 ROH786457:ROH786461 RYD786457:RYD786461 SHZ786457:SHZ786461 SRV786457:SRV786461 TBR786457:TBR786461 TLN786457:TLN786461 TVJ786457:TVJ786461 UFF786457:UFF786461 UPB786457:UPB786461 UYX786457:UYX786461 VIT786457:VIT786461 VSP786457:VSP786461 WCL786457:WCL786461 WMH786457:WMH786461 WWD786457:WWD786461 V851993:V851997 JR851993:JR851997 TN851993:TN851997 ADJ851993:ADJ851997 ANF851993:ANF851997 AXB851993:AXB851997 BGX851993:BGX851997 BQT851993:BQT851997 CAP851993:CAP851997 CKL851993:CKL851997 CUH851993:CUH851997 DED851993:DED851997 DNZ851993:DNZ851997 DXV851993:DXV851997 EHR851993:EHR851997 ERN851993:ERN851997 FBJ851993:FBJ851997 FLF851993:FLF851997 FVB851993:FVB851997 GEX851993:GEX851997 GOT851993:GOT851997 GYP851993:GYP851997 HIL851993:HIL851997 HSH851993:HSH851997 ICD851993:ICD851997 ILZ851993:ILZ851997 IVV851993:IVV851997 JFR851993:JFR851997 JPN851993:JPN851997 JZJ851993:JZJ851997 KJF851993:KJF851997 KTB851993:KTB851997 LCX851993:LCX851997 LMT851993:LMT851997 LWP851993:LWP851997 MGL851993:MGL851997 MQH851993:MQH851997 NAD851993:NAD851997 NJZ851993:NJZ851997 NTV851993:NTV851997 ODR851993:ODR851997 ONN851993:ONN851997 OXJ851993:OXJ851997 PHF851993:PHF851997 PRB851993:PRB851997 QAX851993:QAX851997 QKT851993:QKT851997 QUP851993:QUP851997 REL851993:REL851997 ROH851993:ROH851997 RYD851993:RYD851997 SHZ851993:SHZ851997 SRV851993:SRV851997 TBR851993:TBR851997 TLN851993:TLN851997 TVJ851993:TVJ851997 UFF851993:UFF851997 UPB851993:UPB851997 UYX851993:UYX851997 VIT851993:VIT851997 VSP851993:VSP851997 WCL851993:WCL851997 WMH851993:WMH851997 WWD851993:WWD851997 V917529:V917533 JR917529:JR917533 TN917529:TN917533 ADJ917529:ADJ917533 ANF917529:ANF917533 AXB917529:AXB917533 BGX917529:BGX917533 BQT917529:BQT917533 CAP917529:CAP917533 CKL917529:CKL917533 CUH917529:CUH917533 DED917529:DED917533 DNZ917529:DNZ917533 DXV917529:DXV917533 EHR917529:EHR917533 ERN917529:ERN917533 FBJ917529:FBJ917533 FLF917529:FLF917533 FVB917529:FVB917533 GEX917529:GEX917533 GOT917529:GOT917533 GYP917529:GYP917533 HIL917529:HIL917533 HSH917529:HSH917533 ICD917529:ICD917533 ILZ917529:ILZ917533 IVV917529:IVV917533 JFR917529:JFR917533 JPN917529:JPN917533 JZJ917529:JZJ917533 KJF917529:KJF917533 KTB917529:KTB917533 LCX917529:LCX917533 LMT917529:LMT917533 LWP917529:LWP917533 MGL917529:MGL917533 MQH917529:MQH917533 NAD917529:NAD917533 NJZ917529:NJZ917533 NTV917529:NTV917533 ODR917529:ODR917533 ONN917529:ONN917533 OXJ917529:OXJ917533 PHF917529:PHF917533 PRB917529:PRB917533 QAX917529:QAX917533 QKT917529:QKT917533 QUP917529:QUP917533 REL917529:REL917533 ROH917529:ROH917533 RYD917529:RYD917533 SHZ917529:SHZ917533 SRV917529:SRV917533 TBR917529:TBR917533 TLN917529:TLN917533 TVJ917529:TVJ917533 UFF917529:UFF917533 UPB917529:UPB917533 UYX917529:UYX917533 VIT917529:VIT917533 VSP917529:VSP917533 WCL917529:WCL917533 WMH917529:WMH917533 WWD917529:WWD917533 V983065:V983069 JR983065:JR983069 TN983065:TN983069 ADJ983065:ADJ983069 ANF983065:ANF983069 AXB983065:AXB983069 BGX983065:BGX983069 BQT983065:BQT983069 CAP983065:CAP983069 CKL983065:CKL983069 CUH983065:CUH983069 DED983065:DED983069 DNZ983065:DNZ983069 DXV983065:DXV983069 EHR983065:EHR983069 ERN983065:ERN983069 FBJ983065:FBJ983069 FLF983065:FLF983069 FVB983065:FVB983069 GEX983065:GEX983069 GOT983065:GOT983069 GYP983065:GYP983069 HIL983065:HIL983069 HSH983065:HSH983069 ICD983065:ICD983069 ILZ983065:ILZ983069 IVV983065:IVV983069 JFR983065:JFR983069 JPN983065:JPN983069 JZJ983065:JZJ983069 KJF983065:KJF983069 KTB983065:KTB983069 LCX983065:LCX983069 LMT983065:LMT983069 LWP983065:LWP983069 MGL983065:MGL983069 MQH983065:MQH983069 NAD983065:NAD983069 NJZ983065:NJZ983069 NTV983065:NTV983069 ODR983065:ODR983069 ONN983065:ONN983069 OXJ983065:OXJ983069 PHF983065:PHF983069 PRB983065:PRB983069 QAX983065:QAX983069 QKT983065:QKT983069 QUP983065:QUP983069 REL983065:REL983069 ROH983065:ROH983069 RYD983065:RYD983069 SHZ983065:SHZ983069 SRV983065:SRV983069 TBR983065:TBR983069 TLN983065:TLN983069 TVJ983065:TVJ983069 UFF983065:UFF983069 UPB983065:UPB983069 UYX983065:UYX983069 VIT983065:VIT983069 VSP983065:VSP983069 WCL983065:WCL983069 WMH983065:WMH983069 WWD983065:WWD983069 X27:X31 JT27:JT31 TP27:TP31 ADL27:ADL31 ANH27:ANH31 AXD27:AXD31 BGZ27:BGZ31 BQV27:BQV31 CAR27:CAR31 CKN27:CKN31 CUJ27:CUJ31 DEF27:DEF31 DOB27:DOB31 DXX27:DXX31 EHT27:EHT31 ERP27:ERP31 FBL27:FBL31 FLH27:FLH31 FVD27:FVD31 GEZ27:GEZ31 GOV27:GOV31 GYR27:GYR31 HIN27:HIN31 HSJ27:HSJ31 ICF27:ICF31 IMB27:IMB31 IVX27:IVX31 JFT27:JFT31 JPP27:JPP31 JZL27:JZL31 KJH27:KJH31 KTD27:KTD31 LCZ27:LCZ31 LMV27:LMV31 LWR27:LWR31 MGN27:MGN31 MQJ27:MQJ31 NAF27:NAF31 NKB27:NKB31 NTX27:NTX31 ODT27:ODT31 ONP27:ONP31 OXL27:OXL31 PHH27:PHH31 PRD27:PRD31 QAZ27:QAZ31 QKV27:QKV31 QUR27:QUR31 REN27:REN31 ROJ27:ROJ31 RYF27:RYF31 SIB27:SIB31 SRX27:SRX31 TBT27:TBT31 TLP27:TLP31 TVL27:TVL31 UFH27:UFH31 UPD27:UPD31 UYZ27:UYZ31 VIV27:VIV31 VSR27:VSR31 WCN27:WCN31 WMJ27:WMJ31 WWF27:WWF31 X65561:X65565 JT65561:JT65565 TP65561:TP65565 ADL65561:ADL65565 ANH65561:ANH65565 AXD65561:AXD65565 BGZ65561:BGZ65565 BQV65561:BQV65565 CAR65561:CAR65565 CKN65561:CKN65565 CUJ65561:CUJ65565 DEF65561:DEF65565 DOB65561:DOB65565 DXX65561:DXX65565 EHT65561:EHT65565 ERP65561:ERP65565 FBL65561:FBL65565 FLH65561:FLH65565 FVD65561:FVD65565 GEZ65561:GEZ65565 GOV65561:GOV65565 GYR65561:GYR65565 HIN65561:HIN65565 HSJ65561:HSJ65565 ICF65561:ICF65565 IMB65561:IMB65565 IVX65561:IVX65565 JFT65561:JFT65565 JPP65561:JPP65565 JZL65561:JZL65565 KJH65561:KJH65565 KTD65561:KTD65565 LCZ65561:LCZ65565 LMV65561:LMV65565 LWR65561:LWR65565 MGN65561:MGN65565 MQJ65561:MQJ65565 NAF65561:NAF65565 NKB65561:NKB65565 NTX65561:NTX65565 ODT65561:ODT65565 ONP65561:ONP65565 OXL65561:OXL65565 PHH65561:PHH65565 PRD65561:PRD65565 QAZ65561:QAZ65565 QKV65561:QKV65565 QUR65561:QUR65565 REN65561:REN65565 ROJ65561:ROJ65565 RYF65561:RYF65565 SIB65561:SIB65565 SRX65561:SRX65565 TBT65561:TBT65565 TLP65561:TLP65565 TVL65561:TVL65565 UFH65561:UFH65565 UPD65561:UPD65565 UYZ65561:UYZ65565 VIV65561:VIV65565 VSR65561:VSR65565 WCN65561:WCN65565 WMJ65561:WMJ65565 WWF65561:WWF65565 X131097:X131101 JT131097:JT131101 TP131097:TP131101 ADL131097:ADL131101 ANH131097:ANH131101 AXD131097:AXD131101 BGZ131097:BGZ131101 BQV131097:BQV131101 CAR131097:CAR131101 CKN131097:CKN131101 CUJ131097:CUJ131101 DEF131097:DEF131101 DOB131097:DOB131101 DXX131097:DXX131101 EHT131097:EHT131101 ERP131097:ERP131101 FBL131097:FBL131101 FLH131097:FLH131101 FVD131097:FVD131101 GEZ131097:GEZ131101 GOV131097:GOV131101 GYR131097:GYR131101 HIN131097:HIN131101 HSJ131097:HSJ131101 ICF131097:ICF131101 IMB131097:IMB131101 IVX131097:IVX131101 JFT131097:JFT131101 JPP131097:JPP131101 JZL131097:JZL131101 KJH131097:KJH131101 KTD131097:KTD131101 LCZ131097:LCZ131101 LMV131097:LMV131101 LWR131097:LWR131101 MGN131097:MGN131101 MQJ131097:MQJ131101 NAF131097:NAF131101 NKB131097:NKB131101 NTX131097:NTX131101 ODT131097:ODT131101 ONP131097:ONP131101 OXL131097:OXL131101 PHH131097:PHH131101 PRD131097:PRD131101 QAZ131097:QAZ131101 QKV131097:QKV131101 QUR131097:QUR131101 REN131097:REN131101 ROJ131097:ROJ131101 RYF131097:RYF131101 SIB131097:SIB131101 SRX131097:SRX131101 TBT131097:TBT131101 TLP131097:TLP131101 TVL131097:TVL131101 UFH131097:UFH131101 UPD131097:UPD131101 UYZ131097:UYZ131101 VIV131097:VIV131101 VSR131097:VSR131101 WCN131097:WCN131101 WMJ131097:WMJ131101 WWF131097:WWF131101 X196633:X196637 JT196633:JT196637 TP196633:TP196637 ADL196633:ADL196637 ANH196633:ANH196637 AXD196633:AXD196637 BGZ196633:BGZ196637 BQV196633:BQV196637 CAR196633:CAR196637 CKN196633:CKN196637 CUJ196633:CUJ196637 DEF196633:DEF196637 DOB196633:DOB196637 DXX196633:DXX196637 EHT196633:EHT196637 ERP196633:ERP196637 FBL196633:FBL196637 FLH196633:FLH196637 FVD196633:FVD196637 GEZ196633:GEZ196637 GOV196633:GOV196637 GYR196633:GYR196637 HIN196633:HIN196637 HSJ196633:HSJ196637 ICF196633:ICF196637 IMB196633:IMB196637 IVX196633:IVX196637 JFT196633:JFT196637 JPP196633:JPP196637 JZL196633:JZL196637 KJH196633:KJH196637 KTD196633:KTD196637 LCZ196633:LCZ196637 LMV196633:LMV196637 LWR196633:LWR196637 MGN196633:MGN196637 MQJ196633:MQJ196637 NAF196633:NAF196637 NKB196633:NKB196637 NTX196633:NTX196637 ODT196633:ODT196637 ONP196633:ONP196637 OXL196633:OXL196637 PHH196633:PHH196637 PRD196633:PRD196637 QAZ196633:QAZ196637 QKV196633:QKV196637 QUR196633:QUR196637 REN196633:REN196637 ROJ196633:ROJ196637 RYF196633:RYF196637 SIB196633:SIB196637 SRX196633:SRX196637 TBT196633:TBT196637 TLP196633:TLP196637 TVL196633:TVL196637 UFH196633:UFH196637 UPD196633:UPD196637 UYZ196633:UYZ196637 VIV196633:VIV196637 VSR196633:VSR196637 WCN196633:WCN196637 WMJ196633:WMJ196637 WWF196633:WWF196637 X262169:X262173 JT262169:JT262173 TP262169:TP262173 ADL262169:ADL262173 ANH262169:ANH262173 AXD262169:AXD262173 BGZ262169:BGZ262173 BQV262169:BQV262173 CAR262169:CAR262173 CKN262169:CKN262173 CUJ262169:CUJ262173 DEF262169:DEF262173 DOB262169:DOB262173 DXX262169:DXX262173 EHT262169:EHT262173 ERP262169:ERP262173 FBL262169:FBL262173 FLH262169:FLH262173 FVD262169:FVD262173 GEZ262169:GEZ262173 GOV262169:GOV262173 GYR262169:GYR262173 HIN262169:HIN262173 HSJ262169:HSJ262173 ICF262169:ICF262173 IMB262169:IMB262173 IVX262169:IVX262173 JFT262169:JFT262173 JPP262169:JPP262173 JZL262169:JZL262173 KJH262169:KJH262173 KTD262169:KTD262173 LCZ262169:LCZ262173 LMV262169:LMV262173 LWR262169:LWR262173 MGN262169:MGN262173 MQJ262169:MQJ262173 NAF262169:NAF262173 NKB262169:NKB262173 NTX262169:NTX262173 ODT262169:ODT262173 ONP262169:ONP262173 OXL262169:OXL262173 PHH262169:PHH262173 PRD262169:PRD262173 QAZ262169:QAZ262173 QKV262169:QKV262173 QUR262169:QUR262173 REN262169:REN262173 ROJ262169:ROJ262173 RYF262169:RYF262173 SIB262169:SIB262173 SRX262169:SRX262173 TBT262169:TBT262173 TLP262169:TLP262173 TVL262169:TVL262173 UFH262169:UFH262173 UPD262169:UPD262173 UYZ262169:UYZ262173 VIV262169:VIV262173 VSR262169:VSR262173 WCN262169:WCN262173 WMJ262169:WMJ262173 WWF262169:WWF262173 X327705:X327709 JT327705:JT327709 TP327705:TP327709 ADL327705:ADL327709 ANH327705:ANH327709 AXD327705:AXD327709 BGZ327705:BGZ327709 BQV327705:BQV327709 CAR327705:CAR327709 CKN327705:CKN327709 CUJ327705:CUJ327709 DEF327705:DEF327709 DOB327705:DOB327709 DXX327705:DXX327709 EHT327705:EHT327709 ERP327705:ERP327709 FBL327705:FBL327709 FLH327705:FLH327709 FVD327705:FVD327709 GEZ327705:GEZ327709 GOV327705:GOV327709 GYR327705:GYR327709 HIN327705:HIN327709 HSJ327705:HSJ327709 ICF327705:ICF327709 IMB327705:IMB327709 IVX327705:IVX327709 JFT327705:JFT327709 JPP327705:JPP327709 JZL327705:JZL327709 KJH327705:KJH327709 KTD327705:KTD327709 LCZ327705:LCZ327709 LMV327705:LMV327709 LWR327705:LWR327709 MGN327705:MGN327709 MQJ327705:MQJ327709 NAF327705:NAF327709 NKB327705:NKB327709 NTX327705:NTX327709 ODT327705:ODT327709 ONP327705:ONP327709 OXL327705:OXL327709 PHH327705:PHH327709 PRD327705:PRD327709 QAZ327705:QAZ327709 QKV327705:QKV327709 QUR327705:QUR327709 REN327705:REN327709 ROJ327705:ROJ327709 RYF327705:RYF327709 SIB327705:SIB327709 SRX327705:SRX327709 TBT327705:TBT327709 TLP327705:TLP327709 TVL327705:TVL327709 UFH327705:UFH327709 UPD327705:UPD327709 UYZ327705:UYZ327709 VIV327705:VIV327709 VSR327705:VSR327709 WCN327705:WCN327709 WMJ327705:WMJ327709 WWF327705:WWF327709 X393241:X393245 JT393241:JT393245 TP393241:TP393245 ADL393241:ADL393245 ANH393241:ANH393245 AXD393241:AXD393245 BGZ393241:BGZ393245 BQV393241:BQV393245 CAR393241:CAR393245 CKN393241:CKN393245 CUJ393241:CUJ393245 DEF393241:DEF393245 DOB393241:DOB393245 DXX393241:DXX393245 EHT393241:EHT393245 ERP393241:ERP393245 FBL393241:FBL393245 FLH393241:FLH393245 FVD393241:FVD393245 GEZ393241:GEZ393245 GOV393241:GOV393245 GYR393241:GYR393245 HIN393241:HIN393245 HSJ393241:HSJ393245 ICF393241:ICF393245 IMB393241:IMB393245 IVX393241:IVX393245 JFT393241:JFT393245 JPP393241:JPP393245 JZL393241:JZL393245 KJH393241:KJH393245 KTD393241:KTD393245 LCZ393241:LCZ393245 LMV393241:LMV393245 LWR393241:LWR393245 MGN393241:MGN393245 MQJ393241:MQJ393245 NAF393241:NAF393245 NKB393241:NKB393245 NTX393241:NTX393245 ODT393241:ODT393245 ONP393241:ONP393245 OXL393241:OXL393245 PHH393241:PHH393245 PRD393241:PRD393245 QAZ393241:QAZ393245 QKV393241:QKV393245 QUR393241:QUR393245 REN393241:REN393245 ROJ393241:ROJ393245 RYF393241:RYF393245 SIB393241:SIB393245 SRX393241:SRX393245 TBT393241:TBT393245 TLP393241:TLP393245 TVL393241:TVL393245 UFH393241:UFH393245 UPD393241:UPD393245 UYZ393241:UYZ393245 VIV393241:VIV393245 VSR393241:VSR393245 WCN393241:WCN393245 WMJ393241:WMJ393245 WWF393241:WWF393245 X458777:X458781 JT458777:JT458781 TP458777:TP458781 ADL458777:ADL458781 ANH458777:ANH458781 AXD458777:AXD458781 BGZ458777:BGZ458781 BQV458777:BQV458781 CAR458777:CAR458781 CKN458777:CKN458781 CUJ458777:CUJ458781 DEF458777:DEF458781 DOB458777:DOB458781 DXX458777:DXX458781 EHT458777:EHT458781 ERP458777:ERP458781 FBL458777:FBL458781 FLH458777:FLH458781 FVD458777:FVD458781 GEZ458777:GEZ458781 GOV458777:GOV458781 GYR458777:GYR458781 HIN458777:HIN458781 HSJ458777:HSJ458781 ICF458777:ICF458781 IMB458777:IMB458781 IVX458777:IVX458781 JFT458777:JFT458781 JPP458777:JPP458781 JZL458777:JZL458781 KJH458777:KJH458781 KTD458777:KTD458781 LCZ458777:LCZ458781 LMV458777:LMV458781 LWR458777:LWR458781 MGN458777:MGN458781 MQJ458777:MQJ458781 NAF458777:NAF458781 NKB458777:NKB458781 NTX458777:NTX458781 ODT458777:ODT458781 ONP458777:ONP458781 OXL458777:OXL458781 PHH458777:PHH458781 PRD458777:PRD458781 QAZ458777:QAZ458781 QKV458777:QKV458781 QUR458777:QUR458781 REN458777:REN458781 ROJ458777:ROJ458781 RYF458777:RYF458781 SIB458777:SIB458781 SRX458777:SRX458781 TBT458777:TBT458781 TLP458777:TLP458781 TVL458777:TVL458781 UFH458777:UFH458781 UPD458777:UPD458781 UYZ458777:UYZ458781 VIV458777:VIV458781 VSR458777:VSR458781 WCN458777:WCN458781 WMJ458777:WMJ458781 WWF458777:WWF458781 X524313:X524317 JT524313:JT524317 TP524313:TP524317 ADL524313:ADL524317 ANH524313:ANH524317 AXD524313:AXD524317 BGZ524313:BGZ524317 BQV524313:BQV524317 CAR524313:CAR524317 CKN524313:CKN524317 CUJ524313:CUJ524317 DEF524313:DEF524317 DOB524313:DOB524317 DXX524313:DXX524317 EHT524313:EHT524317 ERP524313:ERP524317 FBL524313:FBL524317 FLH524313:FLH524317 FVD524313:FVD524317 GEZ524313:GEZ524317 GOV524313:GOV524317 GYR524313:GYR524317 HIN524313:HIN524317 HSJ524313:HSJ524317 ICF524313:ICF524317 IMB524313:IMB524317 IVX524313:IVX524317 JFT524313:JFT524317 JPP524313:JPP524317 JZL524313:JZL524317 KJH524313:KJH524317 KTD524313:KTD524317 LCZ524313:LCZ524317 LMV524313:LMV524317 LWR524313:LWR524317 MGN524313:MGN524317 MQJ524313:MQJ524317 NAF524313:NAF524317 NKB524313:NKB524317 NTX524313:NTX524317 ODT524313:ODT524317 ONP524313:ONP524317 OXL524313:OXL524317 PHH524313:PHH524317 PRD524313:PRD524317 QAZ524313:QAZ524317 QKV524313:QKV524317 QUR524313:QUR524317 REN524313:REN524317 ROJ524313:ROJ524317 RYF524313:RYF524317 SIB524313:SIB524317 SRX524313:SRX524317 TBT524313:TBT524317 TLP524313:TLP524317 TVL524313:TVL524317 UFH524313:UFH524317 UPD524313:UPD524317 UYZ524313:UYZ524317 VIV524313:VIV524317 VSR524313:VSR524317 WCN524313:WCN524317 WMJ524313:WMJ524317 WWF524313:WWF524317 X589849:X589853 JT589849:JT589853 TP589849:TP589853 ADL589849:ADL589853 ANH589849:ANH589853 AXD589849:AXD589853 BGZ589849:BGZ589853 BQV589849:BQV589853 CAR589849:CAR589853 CKN589849:CKN589853 CUJ589849:CUJ589853 DEF589849:DEF589853 DOB589849:DOB589853 DXX589849:DXX589853 EHT589849:EHT589853 ERP589849:ERP589853 FBL589849:FBL589853 FLH589849:FLH589853 FVD589849:FVD589853 GEZ589849:GEZ589853 GOV589849:GOV589853 GYR589849:GYR589853 HIN589849:HIN589853 HSJ589849:HSJ589853 ICF589849:ICF589853 IMB589849:IMB589853 IVX589849:IVX589853 JFT589849:JFT589853 JPP589849:JPP589853 JZL589849:JZL589853 KJH589849:KJH589853 KTD589849:KTD589853 LCZ589849:LCZ589853 LMV589849:LMV589853 LWR589849:LWR589853 MGN589849:MGN589853 MQJ589849:MQJ589853 NAF589849:NAF589853 NKB589849:NKB589853 NTX589849:NTX589853 ODT589849:ODT589853 ONP589849:ONP589853 OXL589849:OXL589853 PHH589849:PHH589853 PRD589849:PRD589853 QAZ589849:QAZ589853 QKV589849:QKV589853 QUR589849:QUR589853 REN589849:REN589853 ROJ589849:ROJ589853 RYF589849:RYF589853 SIB589849:SIB589853 SRX589849:SRX589853 TBT589849:TBT589853 TLP589849:TLP589853 TVL589849:TVL589853 UFH589849:UFH589853 UPD589849:UPD589853 UYZ589849:UYZ589853 VIV589849:VIV589853 VSR589849:VSR589853 WCN589849:WCN589853 WMJ589849:WMJ589853 WWF589849:WWF589853 X655385:X655389 JT655385:JT655389 TP655385:TP655389 ADL655385:ADL655389 ANH655385:ANH655389 AXD655385:AXD655389 BGZ655385:BGZ655389 BQV655385:BQV655389 CAR655385:CAR655389 CKN655385:CKN655389 CUJ655385:CUJ655389 DEF655385:DEF655389 DOB655385:DOB655389 DXX655385:DXX655389 EHT655385:EHT655389 ERP655385:ERP655389 FBL655385:FBL655389 FLH655385:FLH655389 FVD655385:FVD655389 GEZ655385:GEZ655389 GOV655385:GOV655389 GYR655385:GYR655389 HIN655385:HIN655389 HSJ655385:HSJ655389 ICF655385:ICF655389 IMB655385:IMB655389 IVX655385:IVX655389 JFT655385:JFT655389 JPP655385:JPP655389 JZL655385:JZL655389 KJH655385:KJH655389 KTD655385:KTD655389 LCZ655385:LCZ655389 LMV655385:LMV655389 LWR655385:LWR655389 MGN655385:MGN655389 MQJ655385:MQJ655389 NAF655385:NAF655389 NKB655385:NKB655389 NTX655385:NTX655389 ODT655385:ODT655389 ONP655385:ONP655389 OXL655385:OXL655389 PHH655385:PHH655389 PRD655385:PRD655389 QAZ655385:QAZ655389 QKV655385:QKV655389 QUR655385:QUR655389 REN655385:REN655389 ROJ655385:ROJ655389 RYF655385:RYF655389 SIB655385:SIB655389 SRX655385:SRX655389 TBT655385:TBT655389 TLP655385:TLP655389 TVL655385:TVL655389 UFH655385:UFH655389 UPD655385:UPD655389 UYZ655385:UYZ655389 VIV655385:VIV655389 VSR655385:VSR655389 WCN655385:WCN655389 WMJ655385:WMJ655389 WWF655385:WWF655389 X720921:X720925 JT720921:JT720925 TP720921:TP720925 ADL720921:ADL720925 ANH720921:ANH720925 AXD720921:AXD720925 BGZ720921:BGZ720925 BQV720921:BQV720925 CAR720921:CAR720925 CKN720921:CKN720925 CUJ720921:CUJ720925 DEF720921:DEF720925 DOB720921:DOB720925 DXX720921:DXX720925 EHT720921:EHT720925 ERP720921:ERP720925 FBL720921:FBL720925 FLH720921:FLH720925 FVD720921:FVD720925 GEZ720921:GEZ720925 GOV720921:GOV720925 GYR720921:GYR720925 HIN720921:HIN720925 HSJ720921:HSJ720925 ICF720921:ICF720925 IMB720921:IMB720925 IVX720921:IVX720925 JFT720921:JFT720925 JPP720921:JPP720925 JZL720921:JZL720925 KJH720921:KJH720925 KTD720921:KTD720925 LCZ720921:LCZ720925 LMV720921:LMV720925 LWR720921:LWR720925 MGN720921:MGN720925 MQJ720921:MQJ720925 NAF720921:NAF720925 NKB720921:NKB720925 NTX720921:NTX720925 ODT720921:ODT720925 ONP720921:ONP720925 OXL720921:OXL720925 PHH720921:PHH720925 PRD720921:PRD720925 QAZ720921:QAZ720925 QKV720921:QKV720925 QUR720921:QUR720925 REN720921:REN720925 ROJ720921:ROJ720925 RYF720921:RYF720925 SIB720921:SIB720925 SRX720921:SRX720925 TBT720921:TBT720925 TLP720921:TLP720925 TVL720921:TVL720925 UFH720921:UFH720925 UPD720921:UPD720925 UYZ720921:UYZ720925 VIV720921:VIV720925 VSR720921:VSR720925 WCN720921:WCN720925 WMJ720921:WMJ720925 WWF720921:WWF720925 X786457:X786461 JT786457:JT786461 TP786457:TP786461 ADL786457:ADL786461 ANH786457:ANH786461 AXD786457:AXD786461 BGZ786457:BGZ786461 BQV786457:BQV786461 CAR786457:CAR786461 CKN786457:CKN786461 CUJ786457:CUJ786461 DEF786457:DEF786461 DOB786457:DOB786461 DXX786457:DXX786461 EHT786457:EHT786461 ERP786457:ERP786461 FBL786457:FBL786461 FLH786457:FLH786461 FVD786457:FVD786461 GEZ786457:GEZ786461 GOV786457:GOV786461 GYR786457:GYR786461 HIN786457:HIN786461 HSJ786457:HSJ786461 ICF786457:ICF786461 IMB786457:IMB786461 IVX786457:IVX786461 JFT786457:JFT786461 JPP786457:JPP786461 JZL786457:JZL786461 KJH786457:KJH786461 KTD786457:KTD786461 LCZ786457:LCZ786461 LMV786457:LMV786461 LWR786457:LWR786461 MGN786457:MGN786461 MQJ786457:MQJ786461 NAF786457:NAF786461 NKB786457:NKB786461 NTX786457:NTX786461 ODT786457:ODT786461 ONP786457:ONP786461 OXL786457:OXL786461 PHH786457:PHH786461 PRD786457:PRD786461 QAZ786457:QAZ786461 QKV786457:QKV786461 QUR786457:QUR786461 REN786457:REN786461 ROJ786457:ROJ786461 RYF786457:RYF786461 SIB786457:SIB786461 SRX786457:SRX786461 TBT786457:TBT786461 TLP786457:TLP786461 TVL786457:TVL786461 UFH786457:UFH786461 UPD786457:UPD786461 UYZ786457:UYZ786461 VIV786457:VIV786461 VSR786457:VSR786461 WCN786457:WCN786461 WMJ786457:WMJ786461 WWF786457:WWF786461 X851993:X851997 JT851993:JT851997 TP851993:TP851997 ADL851993:ADL851997 ANH851993:ANH851997 AXD851993:AXD851997 BGZ851993:BGZ851997 BQV851993:BQV851997 CAR851993:CAR851997 CKN851993:CKN851997 CUJ851993:CUJ851997 DEF851993:DEF851997 DOB851993:DOB851997 DXX851993:DXX851997 EHT851993:EHT851997 ERP851993:ERP851997 FBL851993:FBL851997 FLH851993:FLH851997 FVD851993:FVD851997 GEZ851993:GEZ851997 GOV851993:GOV851997 GYR851993:GYR851997 HIN851993:HIN851997 HSJ851993:HSJ851997 ICF851993:ICF851997 IMB851993:IMB851997 IVX851993:IVX851997 JFT851993:JFT851997 JPP851993:JPP851997 JZL851993:JZL851997 KJH851993:KJH851997 KTD851993:KTD851997 LCZ851993:LCZ851997 LMV851993:LMV851997 LWR851993:LWR851997 MGN851993:MGN851997 MQJ851993:MQJ851997 NAF851993:NAF851997 NKB851993:NKB851997 NTX851993:NTX851997 ODT851993:ODT851997 ONP851993:ONP851997 OXL851993:OXL851997 PHH851993:PHH851997 PRD851993:PRD851997 QAZ851993:QAZ851997 QKV851993:QKV851997 QUR851993:QUR851997 REN851993:REN851997 ROJ851993:ROJ851997 RYF851993:RYF851997 SIB851993:SIB851997 SRX851993:SRX851997 TBT851993:TBT851997 TLP851993:TLP851997 TVL851993:TVL851997 UFH851993:UFH851997 UPD851993:UPD851997 UYZ851993:UYZ851997 VIV851993:VIV851997 VSR851993:VSR851997 WCN851993:WCN851997 WMJ851993:WMJ851997 WWF851993:WWF851997 X917529:X917533 JT917529:JT917533 TP917529:TP917533 ADL917529:ADL917533 ANH917529:ANH917533 AXD917529:AXD917533 BGZ917529:BGZ917533 BQV917529:BQV917533 CAR917529:CAR917533 CKN917529:CKN917533 CUJ917529:CUJ917533 DEF917529:DEF917533 DOB917529:DOB917533 DXX917529:DXX917533 EHT917529:EHT917533 ERP917529:ERP917533 FBL917529:FBL917533 FLH917529:FLH917533 FVD917529:FVD917533 GEZ917529:GEZ917533 GOV917529:GOV917533 GYR917529:GYR917533 HIN917529:HIN917533 HSJ917529:HSJ917533 ICF917529:ICF917533 IMB917529:IMB917533 IVX917529:IVX917533 JFT917529:JFT917533 JPP917529:JPP917533 JZL917529:JZL917533 KJH917529:KJH917533 KTD917529:KTD917533 LCZ917529:LCZ917533 LMV917529:LMV917533 LWR917529:LWR917533 MGN917529:MGN917533 MQJ917529:MQJ917533 NAF917529:NAF917533 NKB917529:NKB917533 NTX917529:NTX917533 ODT917529:ODT917533 ONP917529:ONP917533 OXL917529:OXL917533 PHH917529:PHH917533 PRD917529:PRD917533 QAZ917529:QAZ917533 QKV917529:QKV917533 QUR917529:QUR917533 REN917529:REN917533 ROJ917529:ROJ917533 RYF917529:RYF917533 SIB917529:SIB917533 SRX917529:SRX917533 TBT917529:TBT917533 TLP917529:TLP917533 TVL917529:TVL917533 UFH917529:UFH917533 UPD917529:UPD917533 UYZ917529:UYZ917533 VIV917529:VIV917533 VSR917529:VSR917533 WCN917529:WCN917533 WMJ917529:WMJ917533 WWF917529:WWF917533 X983065:X983069 JT983065:JT983069 TP983065:TP983069 ADL983065:ADL983069 ANH983065:ANH983069 AXD983065:AXD983069 BGZ983065:BGZ983069 BQV983065:BQV983069 CAR983065:CAR983069 CKN983065:CKN983069 CUJ983065:CUJ983069 DEF983065:DEF983069 DOB983065:DOB983069 DXX983065:DXX983069 EHT983065:EHT983069 ERP983065:ERP983069 FBL983065:FBL983069 FLH983065:FLH983069 FVD983065:FVD983069 GEZ983065:GEZ983069 GOV983065:GOV983069 GYR983065:GYR983069 HIN983065:HIN983069 HSJ983065:HSJ983069 ICF983065:ICF983069 IMB983065:IMB983069 IVX983065:IVX983069 JFT983065:JFT983069 JPP983065:JPP983069 JZL983065:JZL983069 KJH983065:KJH983069 KTD983065:KTD983069 LCZ983065:LCZ983069 LMV983065:LMV983069 LWR983065:LWR983069 MGN983065:MGN983069 MQJ983065:MQJ983069 NAF983065:NAF983069 NKB983065:NKB983069 NTX983065:NTX983069 ODT983065:ODT983069 ONP983065:ONP983069 OXL983065:OXL983069 PHH983065:PHH983069 PRD983065:PRD983069 QAZ983065:QAZ983069 QKV983065:QKV983069 QUR983065:QUR983069 REN983065:REN983069 ROJ983065:ROJ983069 RYF983065:RYF983069 SIB983065:SIB983069 SRX983065:SRX983069 TBT983065:TBT983069 TLP983065:TLP983069 TVL983065:TVL983069 UFH983065:UFH983069 UPD983065:UPD983069 UYZ983065:UYZ983069 VIV983065:VIV983069 VSR983065:VSR983069 WCN983065:WCN983069 WMJ983065:WMJ983069 WWF983065:WWF983069" xr:uid="{00000000-0002-0000-0C00-00000000000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sheetPr>
  <dimension ref="A1:AK54"/>
  <sheetViews>
    <sheetView view="pageBreakPreview" zoomScaleNormal="100" zoomScaleSheetLayoutView="100" workbookViewId="0">
      <selection activeCell="J2" sqref="J2"/>
    </sheetView>
  </sheetViews>
  <sheetFormatPr defaultColWidth="3.125" defaultRowHeight="13.5" x14ac:dyDescent="0.15"/>
  <cols>
    <col min="1" max="1" width="1.125" style="149" customWidth="1"/>
    <col min="2" max="2" width="2.75" style="148" customWidth="1"/>
    <col min="3" max="30" width="2.75" style="149" customWidth="1"/>
    <col min="31" max="33" width="2.875" style="149" customWidth="1"/>
    <col min="34" max="34" width="2.75" style="149" customWidth="1"/>
    <col min="35" max="35" width="1.125" style="149" customWidth="1"/>
    <col min="36" max="256" width="3.125" style="149"/>
    <col min="257" max="257" width="1.125" style="149" customWidth="1"/>
    <col min="258" max="286" width="2.75" style="149" customWidth="1"/>
    <col min="287" max="289" width="2.875" style="149" customWidth="1"/>
    <col min="290" max="290" width="2.75" style="149" customWidth="1"/>
    <col min="291" max="291" width="1.125" style="149" customWidth="1"/>
    <col min="292" max="512" width="3.125" style="149"/>
    <col min="513" max="513" width="1.125" style="149" customWidth="1"/>
    <col min="514" max="542" width="2.75" style="149" customWidth="1"/>
    <col min="543" max="545" width="2.875" style="149" customWidth="1"/>
    <col min="546" max="546" width="2.75" style="149" customWidth="1"/>
    <col min="547" max="547" width="1.125" style="149" customWidth="1"/>
    <col min="548" max="768" width="3.125" style="149"/>
    <col min="769" max="769" width="1.125" style="149" customWidth="1"/>
    <col min="770" max="798" width="2.75" style="149" customWidth="1"/>
    <col min="799" max="801" width="2.875" style="149" customWidth="1"/>
    <col min="802" max="802" width="2.75" style="149" customWidth="1"/>
    <col min="803" max="803" width="1.125" style="149" customWidth="1"/>
    <col min="804" max="1024" width="3.125" style="149"/>
    <col min="1025" max="1025" width="1.125" style="149" customWidth="1"/>
    <col min="1026" max="1054" width="2.75" style="149" customWidth="1"/>
    <col min="1055" max="1057" width="2.875" style="149" customWidth="1"/>
    <col min="1058" max="1058" width="2.75" style="149" customWidth="1"/>
    <col min="1059" max="1059" width="1.125" style="149" customWidth="1"/>
    <col min="1060" max="1280" width="3.125" style="149"/>
    <col min="1281" max="1281" width="1.125" style="149" customWidth="1"/>
    <col min="1282" max="1310" width="2.75" style="149" customWidth="1"/>
    <col min="1311" max="1313" width="2.875" style="149" customWidth="1"/>
    <col min="1314" max="1314" width="2.75" style="149" customWidth="1"/>
    <col min="1315" max="1315" width="1.125" style="149" customWidth="1"/>
    <col min="1316" max="1536" width="3.125" style="149"/>
    <col min="1537" max="1537" width="1.125" style="149" customWidth="1"/>
    <col min="1538" max="1566" width="2.75" style="149" customWidth="1"/>
    <col min="1567" max="1569" width="2.875" style="149" customWidth="1"/>
    <col min="1570" max="1570" width="2.75" style="149" customWidth="1"/>
    <col min="1571" max="1571" width="1.125" style="149" customWidth="1"/>
    <col min="1572" max="1792" width="3.125" style="149"/>
    <col min="1793" max="1793" width="1.125" style="149" customWidth="1"/>
    <col min="1794" max="1822" width="2.75" style="149" customWidth="1"/>
    <col min="1823" max="1825" width="2.875" style="149" customWidth="1"/>
    <col min="1826" max="1826" width="2.75" style="149" customWidth="1"/>
    <col min="1827" max="1827" width="1.125" style="149" customWidth="1"/>
    <col min="1828" max="2048" width="3.125" style="149"/>
    <col min="2049" max="2049" width="1.125" style="149" customWidth="1"/>
    <col min="2050" max="2078" width="2.75" style="149" customWidth="1"/>
    <col min="2079" max="2081" width="2.875" style="149" customWidth="1"/>
    <col min="2082" max="2082" width="2.75" style="149" customWidth="1"/>
    <col min="2083" max="2083" width="1.125" style="149" customWidth="1"/>
    <col min="2084" max="2304" width="3.125" style="149"/>
    <col min="2305" max="2305" width="1.125" style="149" customWidth="1"/>
    <col min="2306" max="2334" width="2.75" style="149" customWidth="1"/>
    <col min="2335" max="2337" width="2.875" style="149" customWidth="1"/>
    <col min="2338" max="2338" width="2.75" style="149" customWidth="1"/>
    <col min="2339" max="2339" width="1.125" style="149" customWidth="1"/>
    <col min="2340" max="2560" width="3.125" style="149"/>
    <col min="2561" max="2561" width="1.125" style="149" customWidth="1"/>
    <col min="2562" max="2590" width="2.75" style="149" customWidth="1"/>
    <col min="2591" max="2593" width="2.875" style="149" customWidth="1"/>
    <col min="2594" max="2594" width="2.75" style="149" customWidth="1"/>
    <col min="2595" max="2595" width="1.125" style="149" customWidth="1"/>
    <col min="2596" max="2816" width="3.125" style="149"/>
    <col min="2817" max="2817" width="1.125" style="149" customWidth="1"/>
    <col min="2818" max="2846" width="2.75" style="149" customWidth="1"/>
    <col min="2847" max="2849" width="2.875" style="149" customWidth="1"/>
    <col min="2850" max="2850" width="2.75" style="149" customWidth="1"/>
    <col min="2851" max="2851" width="1.125" style="149" customWidth="1"/>
    <col min="2852" max="3072" width="3.125" style="149"/>
    <col min="3073" max="3073" width="1.125" style="149" customWidth="1"/>
    <col min="3074" max="3102" width="2.75" style="149" customWidth="1"/>
    <col min="3103" max="3105" width="2.875" style="149" customWidth="1"/>
    <col min="3106" max="3106" width="2.75" style="149" customWidth="1"/>
    <col min="3107" max="3107" width="1.125" style="149" customWidth="1"/>
    <col min="3108" max="3328" width="3.125" style="149"/>
    <col min="3329" max="3329" width="1.125" style="149" customWidth="1"/>
    <col min="3330" max="3358" width="2.75" style="149" customWidth="1"/>
    <col min="3359" max="3361" width="2.875" style="149" customWidth="1"/>
    <col min="3362" max="3362" width="2.75" style="149" customWidth="1"/>
    <col min="3363" max="3363" width="1.125" style="149" customWidth="1"/>
    <col min="3364" max="3584" width="3.125" style="149"/>
    <col min="3585" max="3585" width="1.125" style="149" customWidth="1"/>
    <col min="3586" max="3614" width="2.75" style="149" customWidth="1"/>
    <col min="3615" max="3617" width="2.875" style="149" customWidth="1"/>
    <col min="3618" max="3618" width="2.75" style="149" customWidth="1"/>
    <col min="3619" max="3619" width="1.125" style="149" customWidth="1"/>
    <col min="3620" max="3840" width="3.125" style="149"/>
    <col min="3841" max="3841" width="1.125" style="149" customWidth="1"/>
    <col min="3842" max="3870" width="2.75" style="149" customWidth="1"/>
    <col min="3871" max="3873" width="2.875" style="149" customWidth="1"/>
    <col min="3874" max="3874" width="2.75" style="149" customWidth="1"/>
    <col min="3875" max="3875" width="1.125" style="149" customWidth="1"/>
    <col min="3876" max="4096" width="3.125" style="149"/>
    <col min="4097" max="4097" width="1.125" style="149" customWidth="1"/>
    <col min="4098" max="4126" width="2.75" style="149" customWidth="1"/>
    <col min="4127" max="4129" width="2.875" style="149" customWidth="1"/>
    <col min="4130" max="4130" width="2.75" style="149" customWidth="1"/>
    <col min="4131" max="4131" width="1.125" style="149" customWidth="1"/>
    <col min="4132" max="4352" width="3.125" style="149"/>
    <col min="4353" max="4353" width="1.125" style="149" customWidth="1"/>
    <col min="4354" max="4382" width="2.75" style="149" customWidth="1"/>
    <col min="4383" max="4385" width="2.875" style="149" customWidth="1"/>
    <col min="4386" max="4386" width="2.75" style="149" customWidth="1"/>
    <col min="4387" max="4387" width="1.125" style="149" customWidth="1"/>
    <col min="4388" max="4608" width="3.125" style="149"/>
    <col min="4609" max="4609" width="1.125" style="149" customWidth="1"/>
    <col min="4610" max="4638" width="2.75" style="149" customWidth="1"/>
    <col min="4639" max="4641" width="2.875" style="149" customWidth="1"/>
    <col min="4642" max="4642" width="2.75" style="149" customWidth="1"/>
    <col min="4643" max="4643" width="1.125" style="149" customWidth="1"/>
    <col min="4644" max="4864" width="3.125" style="149"/>
    <col min="4865" max="4865" width="1.125" style="149" customWidth="1"/>
    <col min="4866" max="4894" width="2.75" style="149" customWidth="1"/>
    <col min="4895" max="4897" width="2.875" style="149" customWidth="1"/>
    <col min="4898" max="4898" width="2.75" style="149" customWidth="1"/>
    <col min="4899" max="4899" width="1.125" style="149" customWidth="1"/>
    <col min="4900" max="5120" width="3.125" style="149"/>
    <col min="5121" max="5121" width="1.125" style="149" customWidth="1"/>
    <col min="5122" max="5150" width="2.75" style="149" customWidth="1"/>
    <col min="5151" max="5153" width="2.875" style="149" customWidth="1"/>
    <col min="5154" max="5154" width="2.75" style="149" customWidth="1"/>
    <col min="5155" max="5155" width="1.125" style="149" customWidth="1"/>
    <col min="5156" max="5376" width="3.125" style="149"/>
    <col min="5377" max="5377" width="1.125" style="149" customWidth="1"/>
    <col min="5378" max="5406" width="2.75" style="149" customWidth="1"/>
    <col min="5407" max="5409" width="2.875" style="149" customWidth="1"/>
    <col min="5410" max="5410" width="2.75" style="149" customWidth="1"/>
    <col min="5411" max="5411" width="1.125" style="149" customWidth="1"/>
    <col min="5412" max="5632" width="3.125" style="149"/>
    <col min="5633" max="5633" width="1.125" style="149" customWidth="1"/>
    <col min="5634" max="5662" width="2.75" style="149" customWidth="1"/>
    <col min="5663" max="5665" width="2.875" style="149" customWidth="1"/>
    <col min="5666" max="5666" width="2.75" style="149" customWidth="1"/>
    <col min="5667" max="5667" width="1.125" style="149" customWidth="1"/>
    <col min="5668" max="5888" width="3.125" style="149"/>
    <col min="5889" max="5889" width="1.125" style="149" customWidth="1"/>
    <col min="5890" max="5918" width="2.75" style="149" customWidth="1"/>
    <col min="5919" max="5921" width="2.875" style="149" customWidth="1"/>
    <col min="5922" max="5922" width="2.75" style="149" customWidth="1"/>
    <col min="5923" max="5923" width="1.125" style="149" customWidth="1"/>
    <col min="5924" max="6144" width="3.125" style="149"/>
    <col min="6145" max="6145" width="1.125" style="149" customWidth="1"/>
    <col min="6146" max="6174" width="2.75" style="149" customWidth="1"/>
    <col min="6175" max="6177" width="2.875" style="149" customWidth="1"/>
    <col min="6178" max="6178" width="2.75" style="149" customWidth="1"/>
    <col min="6179" max="6179" width="1.125" style="149" customWidth="1"/>
    <col min="6180" max="6400" width="3.125" style="149"/>
    <col min="6401" max="6401" width="1.125" style="149" customWidth="1"/>
    <col min="6402" max="6430" width="2.75" style="149" customWidth="1"/>
    <col min="6431" max="6433" width="2.875" style="149" customWidth="1"/>
    <col min="6434" max="6434" width="2.75" style="149" customWidth="1"/>
    <col min="6435" max="6435" width="1.125" style="149" customWidth="1"/>
    <col min="6436" max="6656" width="3.125" style="149"/>
    <col min="6657" max="6657" width="1.125" style="149" customWidth="1"/>
    <col min="6658" max="6686" width="2.75" style="149" customWidth="1"/>
    <col min="6687" max="6689" width="2.875" style="149" customWidth="1"/>
    <col min="6690" max="6690" width="2.75" style="149" customWidth="1"/>
    <col min="6691" max="6691" width="1.125" style="149" customWidth="1"/>
    <col min="6692" max="6912" width="3.125" style="149"/>
    <col min="6913" max="6913" width="1.125" style="149" customWidth="1"/>
    <col min="6914" max="6942" width="2.75" style="149" customWidth="1"/>
    <col min="6943" max="6945" width="2.875" style="149" customWidth="1"/>
    <col min="6946" max="6946" width="2.75" style="149" customWidth="1"/>
    <col min="6947" max="6947" width="1.125" style="149" customWidth="1"/>
    <col min="6948" max="7168" width="3.125" style="149"/>
    <col min="7169" max="7169" width="1.125" style="149" customWidth="1"/>
    <col min="7170" max="7198" width="2.75" style="149" customWidth="1"/>
    <col min="7199" max="7201" width="2.875" style="149" customWidth="1"/>
    <col min="7202" max="7202" width="2.75" style="149" customWidth="1"/>
    <col min="7203" max="7203" width="1.125" style="149" customWidth="1"/>
    <col min="7204" max="7424" width="3.125" style="149"/>
    <col min="7425" max="7425" width="1.125" style="149" customWidth="1"/>
    <col min="7426" max="7454" width="2.75" style="149" customWidth="1"/>
    <col min="7455" max="7457" width="2.875" style="149" customWidth="1"/>
    <col min="7458" max="7458" width="2.75" style="149" customWidth="1"/>
    <col min="7459" max="7459" width="1.125" style="149" customWidth="1"/>
    <col min="7460" max="7680" width="3.125" style="149"/>
    <col min="7681" max="7681" width="1.125" style="149" customWidth="1"/>
    <col min="7682" max="7710" width="2.75" style="149" customWidth="1"/>
    <col min="7711" max="7713" width="2.875" style="149" customWidth="1"/>
    <col min="7714" max="7714" width="2.75" style="149" customWidth="1"/>
    <col min="7715" max="7715" width="1.125" style="149" customWidth="1"/>
    <col min="7716" max="7936" width="3.125" style="149"/>
    <col min="7937" max="7937" width="1.125" style="149" customWidth="1"/>
    <col min="7938" max="7966" width="2.75" style="149" customWidth="1"/>
    <col min="7967" max="7969" width="2.875" style="149" customWidth="1"/>
    <col min="7970" max="7970" width="2.75" style="149" customWidth="1"/>
    <col min="7971" max="7971" width="1.125" style="149" customWidth="1"/>
    <col min="7972" max="8192" width="3.125" style="149"/>
    <col min="8193" max="8193" width="1.125" style="149" customWidth="1"/>
    <col min="8194" max="8222" width="2.75" style="149" customWidth="1"/>
    <col min="8223" max="8225" width="2.875" style="149" customWidth="1"/>
    <col min="8226" max="8226" width="2.75" style="149" customWidth="1"/>
    <col min="8227" max="8227" width="1.125" style="149" customWidth="1"/>
    <col min="8228" max="8448" width="3.125" style="149"/>
    <col min="8449" max="8449" width="1.125" style="149" customWidth="1"/>
    <col min="8450" max="8478" width="2.75" style="149" customWidth="1"/>
    <col min="8479" max="8481" width="2.875" style="149" customWidth="1"/>
    <col min="8482" max="8482" width="2.75" style="149" customWidth="1"/>
    <col min="8483" max="8483" width="1.125" style="149" customWidth="1"/>
    <col min="8484" max="8704" width="3.125" style="149"/>
    <col min="8705" max="8705" width="1.125" style="149" customWidth="1"/>
    <col min="8706" max="8734" width="2.75" style="149" customWidth="1"/>
    <col min="8735" max="8737" width="2.875" style="149" customWidth="1"/>
    <col min="8738" max="8738" width="2.75" style="149" customWidth="1"/>
    <col min="8739" max="8739" width="1.125" style="149" customWidth="1"/>
    <col min="8740" max="8960" width="3.125" style="149"/>
    <col min="8961" max="8961" width="1.125" style="149" customWidth="1"/>
    <col min="8962" max="8990" width="2.75" style="149" customWidth="1"/>
    <col min="8991" max="8993" width="2.875" style="149" customWidth="1"/>
    <col min="8994" max="8994" width="2.75" style="149" customWidth="1"/>
    <col min="8995" max="8995" width="1.125" style="149" customWidth="1"/>
    <col min="8996" max="9216" width="3.125" style="149"/>
    <col min="9217" max="9217" width="1.125" style="149" customWidth="1"/>
    <col min="9218" max="9246" width="2.75" style="149" customWidth="1"/>
    <col min="9247" max="9249" width="2.875" style="149" customWidth="1"/>
    <col min="9250" max="9250" width="2.75" style="149" customWidth="1"/>
    <col min="9251" max="9251" width="1.125" style="149" customWidth="1"/>
    <col min="9252" max="9472" width="3.125" style="149"/>
    <col min="9473" max="9473" width="1.125" style="149" customWidth="1"/>
    <col min="9474" max="9502" width="2.75" style="149" customWidth="1"/>
    <col min="9503" max="9505" width="2.875" style="149" customWidth="1"/>
    <col min="9506" max="9506" width="2.75" style="149" customWidth="1"/>
    <col min="9507" max="9507" width="1.125" style="149" customWidth="1"/>
    <col min="9508" max="9728" width="3.125" style="149"/>
    <col min="9729" max="9729" width="1.125" style="149" customWidth="1"/>
    <col min="9730" max="9758" width="2.75" style="149" customWidth="1"/>
    <col min="9759" max="9761" width="2.875" style="149" customWidth="1"/>
    <col min="9762" max="9762" width="2.75" style="149" customWidth="1"/>
    <col min="9763" max="9763" width="1.125" style="149" customWidth="1"/>
    <col min="9764" max="9984" width="3.125" style="149"/>
    <col min="9985" max="9985" width="1.125" style="149" customWidth="1"/>
    <col min="9986" max="10014" width="2.75" style="149" customWidth="1"/>
    <col min="10015" max="10017" width="2.875" style="149" customWidth="1"/>
    <col min="10018" max="10018" width="2.75" style="149" customWidth="1"/>
    <col min="10019" max="10019" width="1.125" style="149" customWidth="1"/>
    <col min="10020" max="10240" width="3.125" style="149"/>
    <col min="10241" max="10241" width="1.125" style="149" customWidth="1"/>
    <col min="10242" max="10270" width="2.75" style="149" customWidth="1"/>
    <col min="10271" max="10273" width="2.875" style="149" customWidth="1"/>
    <col min="10274" max="10274" width="2.75" style="149" customWidth="1"/>
    <col min="10275" max="10275" width="1.125" style="149" customWidth="1"/>
    <col min="10276" max="10496" width="3.125" style="149"/>
    <col min="10497" max="10497" width="1.125" style="149" customWidth="1"/>
    <col min="10498" max="10526" width="2.75" style="149" customWidth="1"/>
    <col min="10527" max="10529" width="2.875" style="149" customWidth="1"/>
    <col min="10530" max="10530" width="2.75" style="149" customWidth="1"/>
    <col min="10531" max="10531" width="1.125" style="149" customWidth="1"/>
    <col min="10532" max="10752" width="3.125" style="149"/>
    <col min="10753" max="10753" width="1.125" style="149" customWidth="1"/>
    <col min="10754" max="10782" width="2.75" style="149" customWidth="1"/>
    <col min="10783" max="10785" width="2.875" style="149" customWidth="1"/>
    <col min="10786" max="10786" width="2.75" style="149" customWidth="1"/>
    <col min="10787" max="10787" width="1.125" style="149" customWidth="1"/>
    <col min="10788" max="11008" width="3.125" style="149"/>
    <col min="11009" max="11009" width="1.125" style="149" customWidth="1"/>
    <col min="11010" max="11038" width="2.75" style="149" customWidth="1"/>
    <col min="11039" max="11041" width="2.875" style="149" customWidth="1"/>
    <col min="11042" max="11042" width="2.75" style="149" customWidth="1"/>
    <col min="11043" max="11043" width="1.125" style="149" customWidth="1"/>
    <col min="11044" max="11264" width="3.125" style="149"/>
    <col min="11265" max="11265" width="1.125" style="149" customWidth="1"/>
    <col min="11266" max="11294" width="2.75" style="149" customWidth="1"/>
    <col min="11295" max="11297" width="2.875" style="149" customWidth="1"/>
    <col min="11298" max="11298" width="2.75" style="149" customWidth="1"/>
    <col min="11299" max="11299" width="1.125" style="149" customWidth="1"/>
    <col min="11300" max="11520" width="3.125" style="149"/>
    <col min="11521" max="11521" width="1.125" style="149" customWidth="1"/>
    <col min="11522" max="11550" width="2.75" style="149" customWidth="1"/>
    <col min="11551" max="11553" width="2.875" style="149" customWidth="1"/>
    <col min="11554" max="11554" width="2.75" style="149" customWidth="1"/>
    <col min="11555" max="11555" width="1.125" style="149" customWidth="1"/>
    <col min="11556" max="11776" width="3.125" style="149"/>
    <col min="11777" max="11777" width="1.125" style="149" customWidth="1"/>
    <col min="11778" max="11806" width="2.75" style="149" customWidth="1"/>
    <col min="11807" max="11809" width="2.875" style="149" customWidth="1"/>
    <col min="11810" max="11810" width="2.75" style="149" customWidth="1"/>
    <col min="11811" max="11811" width="1.125" style="149" customWidth="1"/>
    <col min="11812" max="12032" width="3.125" style="149"/>
    <col min="12033" max="12033" width="1.125" style="149" customWidth="1"/>
    <col min="12034" max="12062" width="2.75" style="149" customWidth="1"/>
    <col min="12063" max="12065" width="2.875" style="149" customWidth="1"/>
    <col min="12066" max="12066" width="2.75" style="149" customWidth="1"/>
    <col min="12067" max="12067" width="1.125" style="149" customWidth="1"/>
    <col min="12068" max="12288" width="3.125" style="149"/>
    <col min="12289" max="12289" width="1.125" style="149" customWidth="1"/>
    <col min="12290" max="12318" width="2.75" style="149" customWidth="1"/>
    <col min="12319" max="12321" width="2.875" style="149" customWidth="1"/>
    <col min="12322" max="12322" width="2.75" style="149" customWidth="1"/>
    <col min="12323" max="12323" width="1.125" style="149" customWidth="1"/>
    <col min="12324" max="12544" width="3.125" style="149"/>
    <col min="12545" max="12545" width="1.125" style="149" customWidth="1"/>
    <col min="12546" max="12574" width="2.75" style="149" customWidth="1"/>
    <col min="12575" max="12577" width="2.875" style="149" customWidth="1"/>
    <col min="12578" max="12578" width="2.75" style="149" customWidth="1"/>
    <col min="12579" max="12579" width="1.125" style="149" customWidth="1"/>
    <col min="12580" max="12800" width="3.125" style="149"/>
    <col min="12801" max="12801" width="1.125" style="149" customWidth="1"/>
    <col min="12802" max="12830" width="2.75" style="149" customWidth="1"/>
    <col min="12831" max="12833" width="2.875" style="149" customWidth="1"/>
    <col min="12834" max="12834" width="2.75" style="149" customWidth="1"/>
    <col min="12835" max="12835" width="1.125" style="149" customWidth="1"/>
    <col min="12836" max="13056" width="3.125" style="149"/>
    <col min="13057" max="13057" width="1.125" style="149" customWidth="1"/>
    <col min="13058" max="13086" width="2.75" style="149" customWidth="1"/>
    <col min="13087" max="13089" width="2.875" style="149" customWidth="1"/>
    <col min="13090" max="13090" width="2.75" style="149" customWidth="1"/>
    <col min="13091" max="13091" width="1.125" style="149" customWidth="1"/>
    <col min="13092" max="13312" width="3.125" style="149"/>
    <col min="13313" max="13313" width="1.125" style="149" customWidth="1"/>
    <col min="13314" max="13342" width="2.75" style="149" customWidth="1"/>
    <col min="13343" max="13345" width="2.875" style="149" customWidth="1"/>
    <col min="13346" max="13346" width="2.75" style="149" customWidth="1"/>
    <col min="13347" max="13347" width="1.125" style="149" customWidth="1"/>
    <col min="13348" max="13568" width="3.125" style="149"/>
    <col min="13569" max="13569" width="1.125" style="149" customWidth="1"/>
    <col min="13570" max="13598" width="2.75" style="149" customWidth="1"/>
    <col min="13599" max="13601" width="2.875" style="149" customWidth="1"/>
    <col min="13602" max="13602" width="2.75" style="149" customWidth="1"/>
    <col min="13603" max="13603" width="1.125" style="149" customWidth="1"/>
    <col min="13604" max="13824" width="3.125" style="149"/>
    <col min="13825" max="13825" width="1.125" style="149" customWidth="1"/>
    <col min="13826" max="13854" width="2.75" style="149" customWidth="1"/>
    <col min="13855" max="13857" width="2.875" style="149" customWidth="1"/>
    <col min="13858" max="13858" width="2.75" style="149" customWidth="1"/>
    <col min="13859" max="13859" width="1.125" style="149" customWidth="1"/>
    <col min="13860" max="14080" width="3.125" style="149"/>
    <col min="14081" max="14081" width="1.125" style="149" customWidth="1"/>
    <col min="14082" max="14110" width="2.75" style="149" customWidth="1"/>
    <col min="14111" max="14113" width="2.875" style="149" customWidth="1"/>
    <col min="14114" max="14114" width="2.75" style="149" customWidth="1"/>
    <col min="14115" max="14115" width="1.125" style="149" customWidth="1"/>
    <col min="14116" max="14336" width="3.125" style="149"/>
    <col min="14337" max="14337" width="1.125" style="149" customWidth="1"/>
    <col min="14338" max="14366" width="2.75" style="149" customWidth="1"/>
    <col min="14367" max="14369" width="2.875" style="149" customWidth="1"/>
    <col min="14370" max="14370" width="2.75" style="149" customWidth="1"/>
    <col min="14371" max="14371" width="1.125" style="149" customWidth="1"/>
    <col min="14372" max="14592" width="3.125" style="149"/>
    <col min="14593" max="14593" width="1.125" style="149" customWidth="1"/>
    <col min="14594" max="14622" width="2.75" style="149" customWidth="1"/>
    <col min="14623" max="14625" width="2.875" style="149" customWidth="1"/>
    <col min="14626" max="14626" width="2.75" style="149" customWidth="1"/>
    <col min="14627" max="14627" width="1.125" style="149" customWidth="1"/>
    <col min="14628" max="14848" width="3.125" style="149"/>
    <col min="14849" max="14849" width="1.125" style="149" customWidth="1"/>
    <col min="14850" max="14878" width="2.75" style="149" customWidth="1"/>
    <col min="14879" max="14881" width="2.875" style="149" customWidth="1"/>
    <col min="14882" max="14882" width="2.75" style="149" customWidth="1"/>
    <col min="14883" max="14883" width="1.125" style="149" customWidth="1"/>
    <col min="14884" max="15104" width="3.125" style="149"/>
    <col min="15105" max="15105" width="1.125" style="149" customWidth="1"/>
    <col min="15106" max="15134" width="2.75" style="149" customWidth="1"/>
    <col min="15135" max="15137" width="2.875" style="149" customWidth="1"/>
    <col min="15138" max="15138" width="2.75" style="149" customWidth="1"/>
    <col min="15139" max="15139" width="1.125" style="149" customWidth="1"/>
    <col min="15140" max="15360" width="3.125" style="149"/>
    <col min="15361" max="15361" width="1.125" style="149" customWidth="1"/>
    <col min="15362" max="15390" width="2.75" style="149" customWidth="1"/>
    <col min="15391" max="15393" width="2.875" style="149" customWidth="1"/>
    <col min="15394" max="15394" width="2.75" style="149" customWidth="1"/>
    <col min="15395" max="15395" width="1.125" style="149" customWidth="1"/>
    <col min="15396" max="15616" width="3.125" style="149"/>
    <col min="15617" max="15617" width="1.125" style="149" customWidth="1"/>
    <col min="15618" max="15646" width="2.75" style="149" customWidth="1"/>
    <col min="15647" max="15649" width="2.875" style="149" customWidth="1"/>
    <col min="15650" max="15650" width="2.75" style="149" customWidth="1"/>
    <col min="15651" max="15651" width="1.125" style="149" customWidth="1"/>
    <col min="15652" max="15872" width="3.125" style="149"/>
    <col min="15873" max="15873" width="1.125" style="149" customWidth="1"/>
    <col min="15874" max="15902" width="2.75" style="149" customWidth="1"/>
    <col min="15903" max="15905" width="2.875" style="149" customWidth="1"/>
    <col min="15906" max="15906" width="2.75" style="149" customWidth="1"/>
    <col min="15907" max="15907" width="1.125" style="149" customWidth="1"/>
    <col min="15908" max="16128" width="3.125" style="149"/>
    <col min="16129" max="16129" width="1.125" style="149" customWidth="1"/>
    <col min="16130" max="16158" width="2.75" style="149" customWidth="1"/>
    <col min="16159" max="16161" width="2.875" style="149" customWidth="1"/>
    <col min="16162" max="16162" width="2.75" style="149" customWidth="1"/>
    <col min="16163" max="16163" width="1.125" style="149" customWidth="1"/>
    <col min="16164" max="16384" width="3.125" style="149"/>
  </cols>
  <sheetData>
    <row r="1" spans="2:35" s="96" customFormat="1" x14ac:dyDescent="0.4"/>
    <row r="2" spans="2:35" s="96" customFormat="1" x14ac:dyDescent="0.4">
      <c r="B2" s="96" t="s">
        <v>968</v>
      </c>
    </row>
    <row r="3" spans="2:35" s="96" customFormat="1" x14ac:dyDescent="0.4">
      <c r="Y3" s="87" t="s">
        <v>130</v>
      </c>
      <c r="Z3" s="614"/>
      <c r="AA3" s="614"/>
      <c r="AB3" s="87" t="s">
        <v>131</v>
      </c>
      <c r="AC3" s="614"/>
      <c r="AD3" s="614"/>
      <c r="AE3" s="87" t="s">
        <v>132</v>
      </c>
      <c r="AF3" s="614"/>
      <c r="AG3" s="614"/>
      <c r="AH3" s="87" t="s">
        <v>694</v>
      </c>
    </row>
    <row r="4" spans="2:35" s="96" customFormat="1" x14ac:dyDescent="0.4">
      <c r="AH4" s="87"/>
    </row>
    <row r="5" spans="2:35" s="96" customFormat="1" x14ac:dyDescent="0.4">
      <c r="B5" s="615" t="s">
        <v>969</v>
      </c>
      <c r="C5" s="615"/>
      <c r="D5" s="615"/>
      <c r="E5" s="615"/>
      <c r="F5" s="615"/>
      <c r="G5" s="615"/>
      <c r="H5" s="615"/>
      <c r="I5" s="615"/>
      <c r="J5" s="615"/>
      <c r="K5" s="615"/>
      <c r="L5" s="615"/>
      <c r="M5" s="615"/>
      <c r="N5" s="615"/>
      <c r="O5" s="615"/>
      <c r="P5" s="615"/>
      <c r="Q5" s="615"/>
      <c r="R5" s="615"/>
      <c r="S5" s="615"/>
      <c r="T5" s="615"/>
      <c r="U5" s="615"/>
      <c r="V5" s="615"/>
      <c r="W5" s="615"/>
      <c r="X5" s="615"/>
      <c r="Y5" s="615"/>
      <c r="Z5" s="615"/>
      <c r="AA5" s="615"/>
      <c r="AB5" s="615"/>
      <c r="AC5" s="615"/>
      <c r="AD5" s="615"/>
      <c r="AE5" s="615"/>
      <c r="AF5" s="615"/>
      <c r="AG5" s="615"/>
      <c r="AH5" s="615"/>
    </row>
    <row r="6" spans="2:35" s="96" customFormat="1" x14ac:dyDescent="0.4"/>
    <row r="7" spans="2:35" s="96" customFormat="1" ht="21" customHeight="1" x14ac:dyDescent="0.4">
      <c r="B7" s="823" t="s">
        <v>778</v>
      </c>
      <c r="C7" s="823"/>
      <c r="D7" s="823"/>
      <c r="E7" s="823"/>
      <c r="F7" s="824"/>
      <c r="G7" s="926"/>
      <c r="H7" s="927"/>
      <c r="I7" s="927"/>
      <c r="J7" s="927"/>
      <c r="K7" s="927"/>
      <c r="L7" s="927"/>
      <c r="M7" s="927"/>
      <c r="N7" s="927"/>
      <c r="O7" s="927"/>
      <c r="P7" s="927"/>
      <c r="Q7" s="927"/>
      <c r="R7" s="927"/>
      <c r="S7" s="927"/>
      <c r="T7" s="927"/>
      <c r="U7" s="927"/>
      <c r="V7" s="927"/>
      <c r="W7" s="927"/>
      <c r="X7" s="927"/>
      <c r="Y7" s="927"/>
      <c r="Z7" s="927"/>
      <c r="AA7" s="927"/>
      <c r="AB7" s="927"/>
      <c r="AC7" s="927"/>
      <c r="AD7" s="927"/>
      <c r="AE7" s="927"/>
      <c r="AF7" s="927"/>
      <c r="AG7" s="927"/>
      <c r="AH7" s="928"/>
    </row>
    <row r="8" spans="2:35" ht="21" customHeight="1" x14ac:dyDescent="0.15">
      <c r="B8" s="824" t="s">
        <v>779</v>
      </c>
      <c r="C8" s="831"/>
      <c r="D8" s="831"/>
      <c r="E8" s="831"/>
      <c r="F8" s="920"/>
      <c r="G8" s="446" t="s">
        <v>178</v>
      </c>
      <c r="H8" s="365" t="s">
        <v>780</v>
      </c>
      <c r="I8" s="365"/>
      <c r="J8" s="365"/>
      <c r="K8" s="365"/>
      <c r="L8" s="447" t="s">
        <v>178</v>
      </c>
      <c r="M8" s="365" t="s">
        <v>781</v>
      </c>
      <c r="N8" s="365"/>
      <c r="O8" s="365"/>
      <c r="P8" s="365"/>
      <c r="Q8" s="447" t="s">
        <v>178</v>
      </c>
      <c r="R8" s="365" t="s">
        <v>782</v>
      </c>
      <c r="S8" s="82"/>
      <c r="T8" s="84"/>
      <c r="U8" s="82"/>
      <c r="V8" s="381"/>
      <c r="W8" s="381"/>
      <c r="X8" s="381"/>
      <c r="Y8" s="381"/>
      <c r="Z8" s="381"/>
      <c r="AA8" s="381"/>
      <c r="AB8" s="381"/>
      <c r="AC8" s="381"/>
      <c r="AD8" s="381"/>
      <c r="AE8" s="381"/>
      <c r="AF8" s="381"/>
      <c r="AG8" s="381"/>
      <c r="AH8" s="382"/>
    </row>
    <row r="9" spans="2:35" ht="21" customHeight="1" x14ac:dyDescent="0.15">
      <c r="B9" s="832" t="s">
        <v>783</v>
      </c>
      <c r="C9" s="833"/>
      <c r="D9" s="833"/>
      <c r="E9" s="833"/>
      <c r="F9" s="834"/>
      <c r="G9" s="449" t="s">
        <v>178</v>
      </c>
      <c r="H9" s="511" t="s">
        <v>970</v>
      </c>
      <c r="I9" s="492"/>
      <c r="J9" s="492"/>
      <c r="K9" s="492"/>
      <c r="L9" s="492"/>
      <c r="M9" s="492"/>
      <c r="N9" s="492"/>
      <c r="O9" s="492"/>
      <c r="P9" s="492"/>
      <c r="Q9" s="492"/>
      <c r="R9" s="492"/>
      <c r="S9" s="492"/>
      <c r="T9" s="90"/>
      <c r="U9" s="370" t="s">
        <v>178</v>
      </c>
      <c r="V9" s="369" t="s">
        <v>785</v>
      </c>
      <c r="W9" s="369"/>
      <c r="X9" s="385"/>
      <c r="Y9" s="385"/>
      <c r="Z9" s="385"/>
      <c r="AA9" s="385"/>
      <c r="AB9" s="385"/>
      <c r="AC9" s="385"/>
      <c r="AD9" s="385"/>
      <c r="AE9" s="385"/>
      <c r="AF9" s="385"/>
      <c r="AG9" s="385"/>
      <c r="AH9" s="386"/>
    </row>
    <row r="10" spans="2:35" ht="21" customHeight="1" x14ac:dyDescent="0.15">
      <c r="B10" s="835"/>
      <c r="C10" s="807"/>
      <c r="D10" s="807"/>
      <c r="E10" s="807"/>
      <c r="F10" s="807"/>
      <c r="G10" s="374" t="s">
        <v>178</v>
      </c>
      <c r="H10" s="96" t="s">
        <v>971</v>
      </c>
      <c r="I10" s="86"/>
      <c r="J10" s="86"/>
      <c r="K10" s="86"/>
      <c r="L10" s="86"/>
      <c r="M10" s="86"/>
      <c r="N10" s="86"/>
      <c r="O10" s="86"/>
      <c r="P10" s="86"/>
      <c r="Q10" s="86"/>
      <c r="R10" s="86"/>
      <c r="S10" s="86"/>
      <c r="T10" s="82"/>
      <c r="U10" s="85" t="s">
        <v>178</v>
      </c>
      <c r="V10" s="96" t="s">
        <v>972</v>
      </c>
      <c r="W10" s="96"/>
      <c r="X10" s="383"/>
      <c r="Y10" s="383"/>
      <c r="Z10" s="383"/>
      <c r="AA10" s="383"/>
      <c r="AB10" s="383"/>
      <c r="AC10" s="383"/>
      <c r="AD10" s="383"/>
      <c r="AE10" s="383"/>
      <c r="AF10" s="383"/>
      <c r="AG10" s="383"/>
      <c r="AH10" s="384"/>
    </row>
    <row r="11" spans="2:35" ht="21" customHeight="1" x14ac:dyDescent="0.15">
      <c r="B11" s="835"/>
      <c r="C11" s="807"/>
      <c r="D11" s="807"/>
      <c r="E11" s="807"/>
      <c r="F11" s="807"/>
      <c r="G11" s="374" t="s">
        <v>178</v>
      </c>
      <c r="H11" s="96" t="s">
        <v>973</v>
      </c>
      <c r="I11" s="86"/>
      <c r="J11" s="86"/>
      <c r="K11" s="86"/>
      <c r="L11" s="86"/>
      <c r="M11" s="86"/>
      <c r="N11" s="86"/>
      <c r="O11" s="86"/>
      <c r="P11" s="86"/>
      <c r="Q11" s="86"/>
      <c r="R11" s="86"/>
      <c r="S11" s="86"/>
      <c r="T11" s="82"/>
      <c r="U11" s="85" t="s">
        <v>178</v>
      </c>
      <c r="V11" s="86" t="s">
        <v>974</v>
      </c>
      <c r="W11" s="86"/>
      <c r="X11" s="383"/>
      <c r="Y11" s="383"/>
      <c r="Z11" s="383"/>
      <c r="AA11" s="383"/>
      <c r="AB11" s="383"/>
      <c r="AC11" s="383"/>
      <c r="AD11" s="383"/>
      <c r="AE11" s="383"/>
      <c r="AF11" s="383"/>
      <c r="AG11" s="383"/>
      <c r="AH11" s="384"/>
      <c r="AI11" s="411"/>
    </row>
    <row r="12" spans="2:35" ht="21" customHeight="1" x14ac:dyDescent="0.15">
      <c r="B12" s="837"/>
      <c r="C12" s="838"/>
      <c r="D12" s="838"/>
      <c r="E12" s="838"/>
      <c r="F12" s="839"/>
      <c r="G12" s="379" t="s">
        <v>178</v>
      </c>
      <c r="H12" s="377" t="s">
        <v>975</v>
      </c>
      <c r="I12" s="387"/>
      <c r="J12" s="387"/>
      <c r="K12" s="387"/>
      <c r="L12" s="387"/>
      <c r="M12" s="387"/>
      <c r="N12" s="387"/>
      <c r="O12" s="387"/>
      <c r="P12" s="387"/>
      <c r="Q12" s="387"/>
      <c r="R12" s="387"/>
      <c r="S12" s="387"/>
      <c r="T12" s="380"/>
      <c r="U12" s="387"/>
      <c r="V12" s="387"/>
      <c r="W12" s="387"/>
      <c r="X12" s="388"/>
      <c r="Y12" s="388"/>
      <c r="Z12" s="388"/>
      <c r="AA12" s="388"/>
      <c r="AB12" s="388"/>
      <c r="AC12" s="388"/>
      <c r="AD12" s="388"/>
      <c r="AE12" s="388"/>
      <c r="AF12" s="388"/>
      <c r="AG12" s="388"/>
      <c r="AH12" s="389"/>
    </row>
    <row r="13" spans="2:35" ht="21" customHeight="1" x14ac:dyDescent="0.15">
      <c r="B13" s="832" t="s">
        <v>787</v>
      </c>
      <c r="C13" s="833"/>
      <c r="D13" s="833"/>
      <c r="E13" s="833"/>
      <c r="F13" s="834"/>
      <c r="G13" s="449" t="s">
        <v>178</v>
      </c>
      <c r="H13" s="369" t="s">
        <v>976</v>
      </c>
      <c r="I13" s="112"/>
      <c r="J13" s="112"/>
      <c r="K13" s="112"/>
      <c r="L13" s="112"/>
      <c r="M13" s="112"/>
      <c r="N13" s="112"/>
      <c r="O13" s="112"/>
      <c r="P13" s="112"/>
      <c r="Q13" s="112"/>
      <c r="R13" s="112"/>
      <c r="S13" s="86"/>
      <c r="T13" s="112"/>
      <c r="U13" s="370"/>
      <c r="V13" s="370"/>
      <c r="W13" s="370"/>
      <c r="X13" s="369"/>
      <c r="Y13" s="385"/>
      <c r="Z13" s="385"/>
      <c r="AA13" s="385"/>
      <c r="AB13" s="385"/>
      <c r="AC13" s="385"/>
      <c r="AD13" s="385"/>
      <c r="AE13" s="385"/>
      <c r="AF13" s="385"/>
      <c r="AG13" s="385"/>
      <c r="AH13" s="386"/>
    </row>
    <row r="14" spans="2:35" ht="21" customHeight="1" x14ac:dyDescent="0.15">
      <c r="B14" s="837"/>
      <c r="C14" s="838"/>
      <c r="D14" s="838"/>
      <c r="E14" s="838"/>
      <c r="F14" s="839"/>
      <c r="G14" s="450" t="s">
        <v>178</v>
      </c>
      <c r="H14" s="377" t="s">
        <v>977</v>
      </c>
      <c r="I14" s="387"/>
      <c r="J14" s="387"/>
      <c r="K14" s="387"/>
      <c r="L14" s="387"/>
      <c r="M14" s="387"/>
      <c r="N14" s="387"/>
      <c r="O14" s="387"/>
      <c r="P14" s="387"/>
      <c r="Q14" s="387"/>
      <c r="R14" s="387"/>
      <c r="S14" s="387"/>
      <c r="T14" s="387"/>
      <c r="U14" s="388"/>
      <c r="V14" s="388"/>
      <c r="W14" s="388"/>
      <c r="X14" s="388"/>
      <c r="Y14" s="388"/>
      <c r="Z14" s="388"/>
      <c r="AA14" s="388"/>
      <c r="AB14" s="388"/>
      <c r="AC14" s="388"/>
      <c r="AD14" s="388"/>
      <c r="AE14" s="388"/>
      <c r="AF14" s="388"/>
      <c r="AG14" s="388"/>
      <c r="AH14" s="389"/>
    </row>
    <row r="15" spans="2:35" ht="13.5" customHeight="1" x14ac:dyDescent="0.15">
      <c r="B15" s="96"/>
      <c r="C15" s="96"/>
      <c r="D15" s="96"/>
      <c r="E15" s="96"/>
      <c r="F15" s="96"/>
      <c r="G15" s="85"/>
      <c r="H15" s="96"/>
      <c r="I15" s="86"/>
      <c r="J15" s="86"/>
      <c r="K15" s="86"/>
      <c r="L15" s="86"/>
      <c r="M15" s="86"/>
      <c r="N15" s="86"/>
      <c r="O15" s="86"/>
      <c r="P15" s="86"/>
      <c r="Q15" s="86"/>
      <c r="R15" s="86"/>
      <c r="S15" s="86"/>
      <c r="T15" s="86"/>
      <c r="U15" s="383"/>
      <c r="V15" s="383"/>
      <c r="W15" s="383"/>
      <c r="X15" s="383"/>
      <c r="Y15" s="383"/>
      <c r="Z15" s="383"/>
      <c r="AA15" s="383"/>
      <c r="AB15" s="383"/>
      <c r="AC15" s="383"/>
      <c r="AD15" s="383"/>
      <c r="AE15" s="383"/>
      <c r="AF15" s="383"/>
      <c r="AG15" s="383"/>
      <c r="AH15" s="383"/>
    </row>
    <row r="16" spans="2:35" ht="21" customHeight="1" x14ac:dyDescent="0.15">
      <c r="B16" s="100" t="s">
        <v>978</v>
      </c>
      <c r="C16" s="369"/>
      <c r="D16" s="369"/>
      <c r="E16" s="369"/>
      <c r="F16" s="369"/>
      <c r="G16" s="370"/>
      <c r="H16" s="369"/>
      <c r="I16" s="112"/>
      <c r="J16" s="112"/>
      <c r="K16" s="112"/>
      <c r="L16" s="112"/>
      <c r="M16" s="112"/>
      <c r="N16" s="112"/>
      <c r="O16" s="112"/>
      <c r="P16" s="112"/>
      <c r="Q16" s="112"/>
      <c r="R16" s="112"/>
      <c r="S16" s="112"/>
      <c r="T16" s="112"/>
      <c r="U16" s="385"/>
      <c r="V16" s="385"/>
      <c r="W16" s="385"/>
      <c r="X16" s="385"/>
      <c r="Y16" s="385"/>
      <c r="Z16" s="385"/>
      <c r="AA16" s="385"/>
      <c r="AB16" s="385"/>
      <c r="AC16" s="385"/>
      <c r="AD16" s="385"/>
      <c r="AE16" s="385"/>
      <c r="AF16" s="385"/>
      <c r="AG16" s="385"/>
      <c r="AH16" s="386"/>
    </row>
    <row r="17" spans="2:37" ht="21" customHeight="1" x14ac:dyDescent="0.15">
      <c r="B17" s="117"/>
      <c r="C17" s="96" t="s">
        <v>979</v>
      </c>
      <c r="D17" s="96"/>
      <c r="E17" s="96"/>
      <c r="F17" s="96"/>
      <c r="G17" s="85"/>
      <c r="H17" s="96"/>
      <c r="I17" s="86"/>
      <c r="J17" s="86"/>
      <c r="K17" s="86"/>
      <c r="L17" s="86"/>
      <c r="M17" s="86"/>
      <c r="N17" s="86"/>
      <c r="O17" s="86"/>
      <c r="P17" s="86"/>
      <c r="Q17" s="86"/>
      <c r="R17" s="86"/>
      <c r="S17" s="86"/>
      <c r="T17" s="86"/>
      <c r="U17" s="383"/>
      <c r="V17" s="383"/>
      <c r="W17" s="383"/>
      <c r="X17" s="383"/>
      <c r="Y17" s="383"/>
      <c r="Z17" s="383"/>
      <c r="AA17" s="383"/>
      <c r="AB17" s="383"/>
      <c r="AC17" s="383"/>
      <c r="AD17" s="383"/>
      <c r="AE17" s="383"/>
      <c r="AF17" s="383"/>
      <c r="AG17" s="383"/>
      <c r="AH17" s="384"/>
    </row>
    <row r="18" spans="2:37" ht="21" customHeight="1" x14ac:dyDescent="0.15">
      <c r="B18" s="408"/>
      <c r="C18" s="924" t="s">
        <v>980</v>
      </c>
      <c r="D18" s="924"/>
      <c r="E18" s="924"/>
      <c r="F18" s="924"/>
      <c r="G18" s="924"/>
      <c r="H18" s="924"/>
      <c r="I18" s="924"/>
      <c r="J18" s="924"/>
      <c r="K18" s="924"/>
      <c r="L18" s="924"/>
      <c r="M18" s="924"/>
      <c r="N18" s="924"/>
      <c r="O18" s="924"/>
      <c r="P18" s="924"/>
      <c r="Q18" s="924"/>
      <c r="R18" s="924"/>
      <c r="S18" s="924"/>
      <c r="T18" s="924"/>
      <c r="U18" s="924"/>
      <c r="V18" s="924"/>
      <c r="W18" s="924"/>
      <c r="X18" s="924"/>
      <c r="Y18" s="924"/>
      <c r="Z18" s="924"/>
      <c r="AA18" s="925" t="s">
        <v>981</v>
      </c>
      <c r="AB18" s="925"/>
      <c r="AC18" s="925"/>
      <c r="AD18" s="925"/>
      <c r="AE18" s="925"/>
      <c r="AF18" s="925"/>
      <c r="AG18" s="925"/>
      <c r="AH18" s="384"/>
      <c r="AK18" s="412"/>
    </row>
    <row r="19" spans="2:37" ht="21" customHeight="1" x14ac:dyDescent="0.15">
      <c r="B19" s="408"/>
      <c r="C19" s="929"/>
      <c r="D19" s="929"/>
      <c r="E19" s="929"/>
      <c r="F19" s="929"/>
      <c r="G19" s="929"/>
      <c r="H19" s="929"/>
      <c r="I19" s="929"/>
      <c r="J19" s="929"/>
      <c r="K19" s="929"/>
      <c r="L19" s="929"/>
      <c r="M19" s="929"/>
      <c r="N19" s="929"/>
      <c r="O19" s="929"/>
      <c r="P19" s="929"/>
      <c r="Q19" s="929"/>
      <c r="R19" s="929"/>
      <c r="S19" s="929"/>
      <c r="T19" s="929"/>
      <c r="U19" s="929"/>
      <c r="V19" s="929"/>
      <c r="W19" s="929"/>
      <c r="X19" s="929"/>
      <c r="Y19" s="929"/>
      <c r="Z19" s="929"/>
      <c r="AA19" s="516"/>
      <c r="AB19" s="516"/>
      <c r="AC19" s="516"/>
      <c r="AD19" s="516"/>
      <c r="AE19" s="516"/>
      <c r="AF19" s="516"/>
      <c r="AG19" s="516"/>
      <c r="AH19" s="384"/>
      <c r="AK19" s="412"/>
    </row>
    <row r="20" spans="2:37" ht="9" customHeight="1" x14ac:dyDescent="0.15">
      <c r="B20" s="408"/>
      <c r="C20" s="398"/>
      <c r="D20" s="398"/>
      <c r="E20" s="398"/>
      <c r="F20" s="398"/>
      <c r="G20" s="398"/>
      <c r="H20" s="398"/>
      <c r="I20" s="398"/>
      <c r="J20" s="398"/>
      <c r="K20" s="398"/>
      <c r="L20" s="398"/>
      <c r="M20" s="398"/>
      <c r="N20" s="398"/>
      <c r="O20" s="398"/>
      <c r="P20" s="398"/>
      <c r="Q20" s="398"/>
      <c r="R20" s="398"/>
      <c r="S20" s="398"/>
      <c r="T20" s="398"/>
      <c r="U20" s="398"/>
      <c r="V20" s="398"/>
      <c r="W20" s="398"/>
      <c r="X20" s="398"/>
      <c r="Y20" s="398"/>
      <c r="Z20" s="398"/>
      <c r="AA20" s="385"/>
      <c r="AB20" s="385"/>
      <c r="AC20" s="385"/>
      <c r="AD20" s="385"/>
      <c r="AE20" s="385"/>
      <c r="AF20" s="385"/>
      <c r="AG20" s="385"/>
      <c r="AH20" s="384"/>
      <c r="AK20" s="413"/>
    </row>
    <row r="21" spans="2:37" ht="21" customHeight="1" x14ac:dyDescent="0.15">
      <c r="B21" s="408"/>
      <c r="C21" s="143" t="s">
        <v>982</v>
      </c>
      <c r="D21" s="140"/>
      <c r="E21" s="140"/>
      <c r="F21" s="140"/>
      <c r="G21" s="414"/>
      <c r="H21" s="383"/>
      <c r="I21" s="383"/>
      <c r="J21" s="383"/>
      <c r="K21" s="383"/>
      <c r="L21" s="383"/>
      <c r="M21" s="383"/>
      <c r="N21" s="383"/>
      <c r="O21" s="383"/>
      <c r="P21" s="383"/>
      <c r="Q21" s="383"/>
      <c r="R21" s="383"/>
      <c r="S21" s="383"/>
      <c r="T21" s="383"/>
      <c r="U21" s="383"/>
      <c r="V21" s="383"/>
      <c r="W21" s="383"/>
      <c r="X21" s="383"/>
      <c r="Y21" s="383"/>
      <c r="Z21" s="383"/>
      <c r="AA21" s="383"/>
      <c r="AB21" s="383"/>
      <c r="AC21" s="383"/>
      <c r="AD21" s="383"/>
      <c r="AE21" s="383"/>
      <c r="AF21" s="383"/>
      <c r="AG21" s="383"/>
      <c r="AH21" s="384"/>
    </row>
    <row r="22" spans="2:37" ht="21" customHeight="1" x14ac:dyDescent="0.15">
      <c r="B22" s="408"/>
      <c r="C22" s="924" t="s">
        <v>983</v>
      </c>
      <c r="D22" s="924"/>
      <c r="E22" s="924"/>
      <c r="F22" s="924"/>
      <c r="G22" s="924"/>
      <c r="H22" s="924"/>
      <c r="I22" s="924"/>
      <c r="J22" s="924"/>
      <c r="K22" s="924"/>
      <c r="L22" s="924"/>
      <c r="M22" s="924"/>
      <c r="N22" s="924"/>
      <c r="O22" s="924"/>
      <c r="P22" s="924"/>
      <c r="Q22" s="924"/>
      <c r="R22" s="924"/>
      <c r="S22" s="924"/>
      <c r="T22" s="924"/>
      <c r="U22" s="924"/>
      <c r="V22" s="924"/>
      <c r="W22" s="924"/>
      <c r="X22" s="924"/>
      <c r="Y22" s="924"/>
      <c r="Z22" s="924"/>
      <c r="AA22" s="925" t="s">
        <v>981</v>
      </c>
      <c r="AB22" s="925"/>
      <c r="AC22" s="925"/>
      <c r="AD22" s="925"/>
      <c r="AE22" s="925"/>
      <c r="AF22" s="925"/>
      <c r="AG22" s="925"/>
      <c r="AH22" s="384"/>
    </row>
    <row r="23" spans="2:37" ht="20.100000000000001" customHeight="1" x14ac:dyDescent="0.15">
      <c r="B23" s="114"/>
      <c r="C23" s="931"/>
      <c r="D23" s="931"/>
      <c r="E23" s="931"/>
      <c r="F23" s="931"/>
      <c r="G23" s="931"/>
      <c r="H23" s="931"/>
      <c r="I23" s="931"/>
      <c r="J23" s="931"/>
      <c r="K23" s="931"/>
      <c r="L23" s="931"/>
      <c r="M23" s="931"/>
      <c r="N23" s="931"/>
      <c r="O23" s="931"/>
      <c r="P23" s="931"/>
      <c r="Q23" s="931"/>
      <c r="R23" s="931"/>
      <c r="S23" s="931"/>
      <c r="T23" s="931"/>
      <c r="U23" s="931"/>
      <c r="V23" s="931"/>
      <c r="W23" s="931"/>
      <c r="X23" s="931"/>
      <c r="Y23" s="931"/>
      <c r="Z23" s="929"/>
      <c r="AA23" s="517"/>
      <c r="AB23" s="517"/>
      <c r="AC23" s="517"/>
      <c r="AD23" s="517"/>
      <c r="AE23" s="517"/>
      <c r="AF23" s="517"/>
      <c r="AG23" s="517"/>
      <c r="AH23" s="415"/>
    </row>
    <row r="24" spans="2:37" s="96" customFormat="1" ht="20.100000000000001" customHeight="1" x14ac:dyDescent="0.15">
      <c r="B24" s="114"/>
      <c r="C24" s="623" t="s">
        <v>984</v>
      </c>
      <c r="D24" s="624"/>
      <c r="E24" s="624"/>
      <c r="F24" s="624"/>
      <c r="G24" s="624"/>
      <c r="H24" s="624"/>
      <c r="I24" s="624"/>
      <c r="J24" s="624"/>
      <c r="K24" s="624"/>
      <c r="L24" s="624"/>
      <c r="M24" s="449" t="s">
        <v>178</v>
      </c>
      <c r="N24" s="369" t="s">
        <v>985</v>
      </c>
      <c r="O24" s="369"/>
      <c r="P24" s="369"/>
      <c r="Q24" s="112"/>
      <c r="R24" s="112"/>
      <c r="S24" s="112"/>
      <c r="T24" s="112"/>
      <c r="U24" s="112"/>
      <c r="V24" s="112"/>
      <c r="W24" s="451" t="s">
        <v>178</v>
      </c>
      <c r="X24" s="369" t="s">
        <v>986</v>
      </c>
      <c r="Y24" s="416"/>
      <c r="Z24" s="416"/>
      <c r="AA24" s="112"/>
      <c r="AB24" s="112"/>
      <c r="AC24" s="112"/>
      <c r="AD24" s="112"/>
      <c r="AE24" s="112"/>
      <c r="AF24" s="112"/>
      <c r="AG24" s="145"/>
      <c r="AH24" s="384"/>
    </row>
    <row r="25" spans="2:37" s="96" customFormat="1" ht="20.100000000000001" customHeight="1" x14ac:dyDescent="0.15">
      <c r="B25" s="408"/>
      <c r="C25" s="842"/>
      <c r="D25" s="843"/>
      <c r="E25" s="843"/>
      <c r="F25" s="843"/>
      <c r="G25" s="843"/>
      <c r="H25" s="843"/>
      <c r="I25" s="843"/>
      <c r="J25" s="843"/>
      <c r="K25" s="843"/>
      <c r="L25" s="843"/>
      <c r="M25" s="450" t="s">
        <v>178</v>
      </c>
      <c r="N25" s="377" t="s">
        <v>987</v>
      </c>
      <c r="O25" s="377"/>
      <c r="P25" s="377"/>
      <c r="Q25" s="387"/>
      <c r="R25" s="387"/>
      <c r="S25" s="387"/>
      <c r="T25" s="387"/>
      <c r="U25" s="387"/>
      <c r="V25" s="387"/>
      <c r="W25" s="513" t="s">
        <v>178</v>
      </c>
      <c r="X25" s="377" t="s">
        <v>988</v>
      </c>
      <c r="Y25" s="417"/>
      <c r="Z25" s="417"/>
      <c r="AA25" s="387"/>
      <c r="AB25" s="387"/>
      <c r="AC25" s="387"/>
      <c r="AD25" s="387"/>
      <c r="AE25" s="387"/>
      <c r="AF25" s="387"/>
      <c r="AG25" s="143"/>
      <c r="AH25" s="384"/>
    </row>
    <row r="26" spans="2:37" s="96" customFormat="1" ht="9" customHeight="1" x14ac:dyDescent="0.15">
      <c r="B26" s="408"/>
      <c r="C26" s="403"/>
      <c r="D26" s="403"/>
      <c r="E26" s="403"/>
      <c r="F26" s="403"/>
      <c r="G26" s="403"/>
      <c r="H26" s="403"/>
      <c r="I26" s="403"/>
      <c r="J26" s="403"/>
      <c r="K26" s="403"/>
      <c r="L26" s="403"/>
      <c r="M26" s="403"/>
      <c r="N26" s="403"/>
      <c r="O26" s="403"/>
      <c r="P26" s="403"/>
      <c r="Q26" s="403"/>
      <c r="R26" s="403"/>
      <c r="S26" s="403"/>
      <c r="T26" s="403"/>
      <c r="U26" s="403"/>
      <c r="V26" s="403"/>
      <c r="W26" s="403"/>
      <c r="X26" s="403"/>
      <c r="Y26" s="403"/>
      <c r="Z26" s="403"/>
      <c r="AA26" s="82"/>
      <c r="AC26" s="86"/>
      <c r="AD26" s="86"/>
      <c r="AE26" s="86"/>
      <c r="AF26" s="86"/>
      <c r="AG26" s="86"/>
      <c r="AH26" s="384"/>
    </row>
    <row r="27" spans="2:37" s="96" customFormat="1" ht="20.100000000000001" customHeight="1" x14ac:dyDescent="0.4">
      <c r="B27" s="408"/>
      <c r="C27" s="932" t="s">
        <v>989</v>
      </c>
      <c r="D27" s="932"/>
      <c r="E27" s="932"/>
      <c r="F27" s="932"/>
      <c r="G27" s="932"/>
      <c r="H27" s="932"/>
      <c r="I27" s="932"/>
      <c r="J27" s="932"/>
      <c r="K27" s="932"/>
      <c r="L27" s="932"/>
      <c r="M27" s="932"/>
      <c r="N27" s="932"/>
      <c r="O27" s="932"/>
      <c r="P27" s="932"/>
      <c r="Q27" s="932"/>
      <c r="R27" s="932"/>
      <c r="S27" s="932"/>
      <c r="T27" s="932"/>
      <c r="U27" s="932"/>
      <c r="V27" s="932"/>
      <c r="W27" s="932"/>
      <c r="X27" s="932"/>
      <c r="Y27" s="932"/>
      <c r="Z27" s="932"/>
      <c r="AA27" s="383"/>
      <c r="AB27" s="383"/>
      <c r="AC27" s="383"/>
      <c r="AD27" s="383"/>
      <c r="AE27" s="383"/>
      <c r="AF27" s="383"/>
      <c r="AG27" s="383"/>
      <c r="AH27" s="384"/>
    </row>
    <row r="28" spans="2:37" s="96" customFormat="1" ht="20.100000000000001" customHeight="1" x14ac:dyDescent="0.4">
      <c r="B28" s="114"/>
      <c r="C28" s="933"/>
      <c r="D28" s="933"/>
      <c r="E28" s="933"/>
      <c r="F28" s="933"/>
      <c r="G28" s="933"/>
      <c r="H28" s="933"/>
      <c r="I28" s="933"/>
      <c r="J28" s="933"/>
      <c r="K28" s="933"/>
      <c r="L28" s="933"/>
      <c r="M28" s="933"/>
      <c r="N28" s="933"/>
      <c r="O28" s="933"/>
      <c r="P28" s="933"/>
      <c r="Q28" s="933"/>
      <c r="R28" s="933"/>
      <c r="S28" s="933"/>
      <c r="T28" s="933"/>
      <c r="U28" s="933"/>
      <c r="V28" s="933"/>
      <c r="W28" s="933"/>
      <c r="X28" s="933"/>
      <c r="Y28" s="933"/>
      <c r="Z28" s="933"/>
      <c r="AA28" s="114"/>
      <c r="AB28" s="86"/>
      <c r="AC28" s="86"/>
      <c r="AD28" s="86"/>
      <c r="AE28" s="86"/>
      <c r="AF28" s="86"/>
      <c r="AG28" s="86"/>
      <c r="AH28" s="131"/>
    </row>
    <row r="29" spans="2:37" s="96" customFormat="1" ht="9" customHeight="1" x14ac:dyDescent="0.4">
      <c r="B29" s="114"/>
      <c r="C29" s="86"/>
      <c r="D29" s="86"/>
      <c r="E29" s="86"/>
      <c r="F29" s="86"/>
      <c r="G29" s="86"/>
      <c r="H29" s="86"/>
      <c r="I29" s="86"/>
      <c r="J29" s="86"/>
      <c r="K29" s="86"/>
      <c r="L29" s="86"/>
      <c r="M29" s="86"/>
      <c r="N29" s="86"/>
      <c r="O29" s="86"/>
      <c r="P29" s="86"/>
      <c r="Q29" s="86"/>
      <c r="R29" s="86"/>
      <c r="S29" s="86"/>
      <c r="T29" s="86"/>
      <c r="U29" s="86"/>
      <c r="V29" s="86"/>
      <c r="W29" s="86"/>
      <c r="X29" s="86"/>
      <c r="Y29" s="86"/>
      <c r="Z29" s="86"/>
      <c r="AA29" s="86"/>
      <c r="AB29" s="86"/>
      <c r="AC29" s="86"/>
      <c r="AD29" s="86"/>
      <c r="AE29" s="86"/>
      <c r="AF29" s="86"/>
      <c r="AG29" s="86"/>
      <c r="AH29" s="131"/>
    </row>
    <row r="30" spans="2:37" s="96" customFormat="1" ht="20.100000000000001" customHeight="1" x14ac:dyDescent="0.4">
      <c r="B30" s="408"/>
      <c r="C30" s="934" t="s">
        <v>990</v>
      </c>
      <c r="D30" s="934"/>
      <c r="E30" s="934"/>
      <c r="F30" s="934"/>
      <c r="G30" s="934"/>
      <c r="H30" s="934"/>
      <c r="I30" s="934"/>
      <c r="J30" s="934"/>
      <c r="K30" s="935"/>
      <c r="L30" s="935"/>
      <c r="M30" s="935"/>
      <c r="N30" s="935"/>
      <c r="O30" s="935"/>
      <c r="P30" s="935"/>
      <c r="Q30" s="935"/>
      <c r="R30" s="937" t="s">
        <v>131</v>
      </c>
      <c r="S30" s="935"/>
      <c r="T30" s="935"/>
      <c r="U30" s="935"/>
      <c r="V30" s="935"/>
      <c r="W30" s="935"/>
      <c r="X30" s="935"/>
      <c r="Y30" s="935"/>
      <c r="Z30" s="937" t="s">
        <v>991</v>
      </c>
      <c r="AA30" s="935"/>
      <c r="AB30" s="935"/>
      <c r="AC30" s="935"/>
      <c r="AD30" s="935"/>
      <c r="AE30" s="935"/>
      <c r="AF30" s="935"/>
      <c r="AG30" s="939" t="s">
        <v>694</v>
      </c>
      <c r="AH30" s="384"/>
    </row>
    <row r="31" spans="2:37" s="96" customFormat="1" ht="20.100000000000001" customHeight="1" x14ac:dyDescent="0.4">
      <c r="B31" s="408"/>
      <c r="C31" s="934"/>
      <c r="D31" s="934"/>
      <c r="E31" s="934"/>
      <c r="F31" s="934"/>
      <c r="G31" s="934"/>
      <c r="H31" s="934"/>
      <c r="I31" s="934"/>
      <c r="J31" s="934"/>
      <c r="K31" s="936"/>
      <c r="L31" s="936"/>
      <c r="M31" s="936"/>
      <c r="N31" s="936"/>
      <c r="O31" s="936"/>
      <c r="P31" s="936"/>
      <c r="Q31" s="936"/>
      <c r="R31" s="938"/>
      <c r="S31" s="936"/>
      <c r="T31" s="936"/>
      <c r="U31" s="936"/>
      <c r="V31" s="936"/>
      <c r="W31" s="936"/>
      <c r="X31" s="936"/>
      <c r="Y31" s="936"/>
      <c r="Z31" s="938"/>
      <c r="AA31" s="936"/>
      <c r="AB31" s="936"/>
      <c r="AC31" s="936"/>
      <c r="AD31" s="936"/>
      <c r="AE31" s="936"/>
      <c r="AF31" s="936"/>
      <c r="AG31" s="940"/>
      <c r="AH31" s="384"/>
    </row>
    <row r="32" spans="2:37" s="96" customFormat="1" ht="13.5" customHeight="1" x14ac:dyDescent="0.4">
      <c r="B32" s="141"/>
      <c r="C32" s="377"/>
      <c r="D32" s="377"/>
      <c r="E32" s="377"/>
      <c r="F32" s="377"/>
      <c r="G32" s="377"/>
      <c r="H32" s="377"/>
      <c r="I32" s="377"/>
      <c r="J32" s="377"/>
      <c r="K32" s="377"/>
      <c r="L32" s="377"/>
      <c r="M32" s="377"/>
      <c r="N32" s="377"/>
      <c r="O32" s="377"/>
      <c r="P32" s="377"/>
      <c r="Q32" s="377"/>
      <c r="R32" s="377"/>
      <c r="S32" s="377"/>
      <c r="T32" s="377"/>
      <c r="U32" s="377"/>
      <c r="V32" s="377"/>
      <c r="W32" s="377"/>
      <c r="X32" s="377"/>
      <c r="Y32" s="377"/>
      <c r="Z32" s="377"/>
      <c r="AA32" s="377"/>
      <c r="AB32" s="377"/>
      <c r="AC32" s="377"/>
      <c r="AD32" s="377"/>
      <c r="AE32" s="377"/>
      <c r="AF32" s="377"/>
      <c r="AG32" s="377"/>
      <c r="AH32" s="378"/>
    </row>
    <row r="33" spans="2:34" s="96" customFormat="1" ht="13.5" customHeight="1" x14ac:dyDescent="0.4"/>
    <row r="34" spans="2:34" s="96" customFormat="1" ht="20.100000000000001" customHeight="1" x14ac:dyDescent="0.4">
      <c r="B34" s="100" t="s">
        <v>992</v>
      </c>
      <c r="C34" s="369"/>
      <c r="D34" s="369"/>
      <c r="E34" s="369"/>
      <c r="F34" s="369"/>
      <c r="G34" s="369"/>
      <c r="H34" s="369"/>
      <c r="I34" s="369"/>
      <c r="J34" s="369"/>
      <c r="K34" s="369"/>
      <c r="L34" s="369"/>
      <c r="M34" s="369"/>
      <c r="N34" s="369"/>
      <c r="O34" s="369"/>
      <c r="P34" s="369"/>
      <c r="Q34" s="369"/>
      <c r="R34" s="369"/>
      <c r="S34" s="369"/>
      <c r="T34" s="369"/>
      <c r="U34" s="369"/>
      <c r="V34" s="369"/>
      <c r="W34" s="369"/>
      <c r="X34" s="369"/>
      <c r="Y34" s="369"/>
      <c r="Z34" s="369"/>
      <c r="AA34" s="369"/>
      <c r="AB34" s="369"/>
      <c r="AC34" s="369"/>
      <c r="AD34" s="369"/>
      <c r="AE34" s="369"/>
      <c r="AF34" s="369"/>
      <c r="AG34" s="369"/>
      <c r="AH34" s="371"/>
    </row>
    <row r="35" spans="2:34" s="96" customFormat="1" ht="20.100000000000001" customHeight="1" x14ac:dyDescent="0.4">
      <c r="B35" s="408"/>
      <c r="C35" s="643" t="s">
        <v>993</v>
      </c>
      <c r="D35" s="643"/>
      <c r="E35" s="643"/>
      <c r="F35" s="643"/>
      <c r="G35" s="643"/>
      <c r="H35" s="643"/>
      <c r="I35" s="643"/>
      <c r="J35" s="643"/>
      <c r="K35" s="643"/>
      <c r="L35" s="643"/>
      <c r="M35" s="643"/>
      <c r="N35" s="643"/>
      <c r="O35" s="643"/>
      <c r="P35" s="643"/>
      <c r="Q35" s="643"/>
      <c r="R35" s="643"/>
      <c r="S35" s="643"/>
      <c r="T35" s="643"/>
      <c r="U35" s="643"/>
      <c r="V35" s="643"/>
      <c r="W35" s="643"/>
      <c r="X35" s="643"/>
      <c r="Y35" s="643"/>
      <c r="Z35" s="643"/>
      <c r="AA35" s="643"/>
      <c r="AB35" s="643"/>
      <c r="AC35" s="643"/>
      <c r="AD35" s="643"/>
      <c r="AE35" s="643"/>
      <c r="AF35" s="383"/>
      <c r="AG35" s="383"/>
      <c r="AH35" s="384"/>
    </row>
    <row r="36" spans="2:34" s="96" customFormat="1" ht="20.100000000000001" customHeight="1" x14ac:dyDescent="0.4">
      <c r="B36" s="146"/>
      <c r="C36" s="618" t="s">
        <v>980</v>
      </c>
      <c r="D36" s="924"/>
      <c r="E36" s="924"/>
      <c r="F36" s="924"/>
      <c r="G36" s="924"/>
      <c r="H36" s="924"/>
      <c r="I36" s="924"/>
      <c r="J36" s="924"/>
      <c r="K36" s="924"/>
      <c r="L36" s="924"/>
      <c r="M36" s="924"/>
      <c r="N36" s="924"/>
      <c r="O36" s="924"/>
      <c r="P36" s="924"/>
      <c r="Q36" s="924"/>
      <c r="R36" s="924"/>
      <c r="S36" s="924"/>
      <c r="T36" s="924"/>
      <c r="U36" s="924"/>
      <c r="V36" s="924"/>
      <c r="W36" s="924"/>
      <c r="X36" s="924"/>
      <c r="Y36" s="924"/>
      <c r="Z36" s="924"/>
      <c r="AA36" s="925" t="s">
        <v>981</v>
      </c>
      <c r="AB36" s="925"/>
      <c r="AC36" s="925"/>
      <c r="AD36" s="925"/>
      <c r="AE36" s="925"/>
      <c r="AF36" s="925"/>
      <c r="AG36" s="925"/>
      <c r="AH36" s="418"/>
    </row>
    <row r="37" spans="2:34" s="96" customFormat="1" ht="20.100000000000001" customHeight="1" x14ac:dyDescent="0.4">
      <c r="B37" s="116"/>
      <c r="C37" s="930"/>
      <c r="D37" s="931"/>
      <c r="E37" s="931"/>
      <c r="F37" s="931"/>
      <c r="G37" s="931"/>
      <c r="H37" s="931"/>
      <c r="I37" s="931"/>
      <c r="J37" s="931"/>
      <c r="K37" s="931"/>
      <c r="L37" s="931"/>
      <c r="M37" s="931"/>
      <c r="N37" s="931"/>
      <c r="O37" s="931"/>
      <c r="P37" s="931"/>
      <c r="Q37" s="931"/>
      <c r="R37" s="931"/>
      <c r="S37" s="931"/>
      <c r="T37" s="931"/>
      <c r="U37" s="931"/>
      <c r="V37" s="931"/>
      <c r="W37" s="931"/>
      <c r="X37" s="931"/>
      <c r="Y37" s="931"/>
      <c r="Z37" s="931"/>
      <c r="AA37" s="518"/>
      <c r="AB37" s="517"/>
      <c r="AC37" s="517"/>
      <c r="AD37" s="517"/>
      <c r="AE37" s="517"/>
      <c r="AF37" s="517"/>
      <c r="AG37" s="519"/>
      <c r="AH37" s="418"/>
    </row>
    <row r="38" spans="2:34" s="96" customFormat="1" ht="9" customHeight="1" x14ac:dyDescent="0.4">
      <c r="B38" s="114"/>
      <c r="C38" s="403"/>
      <c r="D38" s="403"/>
      <c r="E38" s="403"/>
      <c r="F38" s="403"/>
      <c r="G38" s="403"/>
      <c r="H38" s="403"/>
      <c r="I38" s="403"/>
      <c r="J38" s="403"/>
      <c r="K38" s="403"/>
      <c r="L38" s="403"/>
      <c r="M38" s="403"/>
      <c r="N38" s="403"/>
      <c r="O38" s="403"/>
      <c r="P38" s="403"/>
      <c r="Q38" s="403"/>
      <c r="R38" s="403"/>
      <c r="S38" s="403"/>
      <c r="T38" s="403"/>
      <c r="U38" s="403"/>
      <c r="V38" s="403"/>
      <c r="W38" s="403"/>
      <c r="X38" s="403"/>
      <c r="Y38" s="403"/>
      <c r="Z38" s="403"/>
      <c r="AA38" s="388"/>
      <c r="AB38" s="388"/>
      <c r="AC38" s="388"/>
      <c r="AD38" s="388"/>
      <c r="AE38" s="388"/>
      <c r="AF38" s="388"/>
      <c r="AG38" s="383"/>
      <c r="AH38" s="384"/>
    </row>
    <row r="39" spans="2:34" s="96" customFormat="1" ht="20.100000000000001" customHeight="1" x14ac:dyDescent="0.15">
      <c r="B39" s="114"/>
      <c r="C39" s="623" t="s">
        <v>984</v>
      </c>
      <c r="D39" s="817"/>
      <c r="E39" s="817"/>
      <c r="F39" s="817"/>
      <c r="G39" s="817"/>
      <c r="H39" s="817"/>
      <c r="I39" s="817"/>
      <c r="J39" s="817"/>
      <c r="K39" s="817"/>
      <c r="L39" s="817"/>
      <c r="M39" s="494" t="s">
        <v>178</v>
      </c>
      <c r="N39" s="96" t="s">
        <v>985</v>
      </c>
      <c r="Q39" s="86"/>
      <c r="R39" s="86"/>
      <c r="S39" s="86"/>
      <c r="T39" s="86"/>
      <c r="U39" s="86"/>
      <c r="V39" s="86"/>
      <c r="W39" s="443" t="s">
        <v>178</v>
      </c>
      <c r="X39" s="96" t="s">
        <v>986</v>
      </c>
      <c r="Y39" s="82"/>
      <c r="Z39" s="82"/>
      <c r="AA39" s="86"/>
      <c r="AB39" s="86"/>
      <c r="AC39" s="86"/>
      <c r="AD39" s="86"/>
      <c r="AE39" s="86"/>
      <c r="AF39" s="86"/>
      <c r="AG39" s="112"/>
      <c r="AH39" s="418"/>
    </row>
    <row r="40" spans="2:34" s="96" customFormat="1" ht="20.100000000000001" customHeight="1" x14ac:dyDescent="0.15">
      <c r="B40" s="114"/>
      <c r="C40" s="842"/>
      <c r="D40" s="843"/>
      <c r="E40" s="843"/>
      <c r="F40" s="843"/>
      <c r="G40" s="843"/>
      <c r="H40" s="843"/>
      <c r="I40" s="843"/>
      <c r="J40" s="843"/>
      <c r="K40" s="843"/>
      <c r="L40" s="843"/>
      <c r="M40" s="450" t="s">
        <v>178</v>
      </c>
      <c r="N40" s="377" t="s">
        <v>987</v>
      </c>
      <c r="O40" s="377"/>
      <c r="P40" s="377"/>
      <c r="Q40" s="387"/>
      <c r="R40" s="387"/>
      <c r="S40" s="387"/>
      <c r="T40" s="387"/>
      <c r="U40" s="387"/>
      <c r="V40" s="387"/>
      <c r="W40" s="387"/>
      <c r="X40" s="387"/>
      <c r="Y40" s="380"/>
      <c r="Z40" s="377"/>
      <c r="AA40" s="387"/>
      <c r="AB40" s="417"/>
      <c r="AC40" s="417"/>
      <c r="AD40" s="417"/>
      <c r="AE40" s="417"/>
      <c r="AF40" s="417"/>
      <c r="AG40" s="387"/>
      <c r="AH40" s="418"/>
    </row>
    <row r="41" spans="2:34" s="96" customFormat="1" ht="9" customHeight="1" x14ac:dyDescent="0.4">
      <c r="B41" s="114"/>
      <c r="C41" s="405"/>
      <c r="D41" s="405"/>
      <c r="E41" s="405"/>
      <c r="F41" s="405"/>
      <c r="G41" s="405"/>
      <c r="H41" s="405"/>
      <c r="I41" s="405"/>
      <c r="J41" s="405"/>
      <c r="K41" s="405"/>
      <c r="L41" s="405"/>
      <c r="M41" s="85"/>
      <c r="Q41" s="86"/>
      <c r="R41" s="86"/>
      <c r="S41" s="86"/>
      <c r="T41" s="86"/>
      <c r="U41" s="86"/>
      <c r="V41" s="86"/>
      <c r="W41" s="86"/>
      <c r="X41" s="86"/>
      <c r="Y41" s="85"/>
      <c r="AA41" s="86"/>
      <c r="AB41" s="86"/>
      <c r="AC41" s="86"/>
      <c r="AD41" s="86"/>
      <c r="AE41" s="86"/>
      <c r="AF41" s="86"/>
      <c r="AG41" s="86"/>
      <c r="AH41" s="384"/>
    </row>
    <row r="42" spans="2:34" s="96" customFormat="1" ht="20.100000000000001" customHeight="1" x14ac:dyDescent="0.4">
      <c r="B42" s="408"/>
      <c r="C42" s="924" t="s">
        <v>994</v>
      </c>
      <c r="D42" s="924"/>
      <c r="E42" s="924"/>
      <c r="F42" s="924"/>
      <c r="G42" s="924"/>
      <c r="H42" s="924"/>
      <c r="I42" s="924"/>
      <c r="J42" s="924"/>
      <c r="K42" s="942"/>
      <c r="L42" s="943"/>
      <c r="M42" s="943"/>
      <c r="N42" s="943"/>
      <c r="O42" s="943"/>
      <c r="P42" s="943"/>
      <c r="Q42" s="943"/>
      <c r="R42" s="419" t="s">
        <v>131</v>
      </c>
      <c r="S42" s="943"/>
      <c r="T42" s="943"/>
      <c r="U42" s="943"/>
      <c r="V42" s="943"/>
      <c r="W42" s="943"/>
      <c r="X42" s="943"/>
      <c r="Y42" s="943"/>
      <c r="Z42" s="419" t="s">
        <v>991</v>
      </c>
      <c r="AA42" s="943"/>
      <c r="AB42" s="943"/>
      <c r="AC42" s="943"/>
      <c r="AD42" s="943"/>
      <c r="AE42" s="943"/>
      <c r="AF42" s="943"/>
      <c r="AG42" s="420" t="s">
        <v>694</v>
      </c>
      <c r="AH42" s="421"/>
    </row>
    <row r="43" spans="2:34" s="96" customFormat="1" ht="10.5" customHeight="1" x14ac:dyDescent="0.4">
      <c r="B43" s="422"/>
      <c r="C43" s="403"/>
      <c r="D43" s="403"/>
      <c r="E43" s="403"/>
      <c r="F43" s="403"/>
      <c r="G43" s="403"/>
      <c r="H43" s="403"/>
      <c r="I43" s="403"/>
      <c r="J43" s="403"/>
      <c r="K43" s="423"/>
      <c r="L43" s="423"/>
      <c r="M43" s="423"/>
      <c r="N43" s="423"/>
      <c r="O43" s="423"/>
      <c r="P43" s="423"/>
      <c r="Q43" s="423"/>
      <c r="R43" s="423"/>
      <c r="S43" s="423"/>
      <c r="T43" s="423"/>
      <c r="U43" s="423"/>
      <c r="V43" s="423"/>
      <c r="W43" s="423"/>
      <c r="X43" s="423"/>
      <c r="Y43" s="423"/>
      <c r="Z43" s="423"/>
      <c r="AA43" s="423"/>
      <c r="AB43" s="423"/>
      <c r="AC43" s="423"/>
      <c r="AD43" s="423"/>
      <c r="AE43" s="423"/>
      <c r="AF43" s="423"/>
      <c r="AG43" s="423"/>
      <c r="AH43" s="424"/>
    </row>
    <row r="44" spans="2:34" s="96" customFormat="1" ht="6" customHeight="1" x14ac:dyDescent="0.4">
      <c r="B44" s="405"/>
      <c r="C44" s="405"/>
      <c r="D44" s="405"/>
      <c r="E44" s="405"/>
      <c r="F44" s="405"/>
      <c r="X44" s="394"/>
      <c r="Y44" s="394"/>
    </row>
    <row r="45" spans="2:34" s="96" customFormat="1" x14ac:dyDescent="0.4">
      <c r="B45" s="944" t="s">
        <v>995</v>
      </c>
      <c r="C45" s="944"/>
      <c r="D45" s="406" t="s">
        <v>996</v>
      </c>
      <c r="E45" s="425"/>
      <c r="F45" s="425"/>
      <c r="G45" s="425"/>
      <c r="H45" s="425"/>
      <c r="I45" s="425"/>
      <c r="J45" s="425"/>
      <c r="K45" s="425"/>
      <c r="L45" s="425"/>
      <c r="M45" s="425"/>
      <c r="N45" s="425"/>
      <c r="O45" s="425"/>
      <c r="P45" s="425"/>
      <c r="Q45" s="425"/>
      <c r="R45" s="425"/>
      <c r="S45" s="425"/>
      <c r="T45" s="425"/>
      <c r="U45" s="425"/>
      <c r="V45" s="425"/>
      <c r="W45" s="425"/>
      <c r="X45" s="425"/>
      <c r="Y45" s="425"/>
      <c r="Z45" s="425"/>
      <c r="AA45" s="425"/>
      <c r="AB45" s="425"/>
      <c r="AC45" s="425"/>
      <c r="AD45" s="425"/>
      <c r="AE45" s="425"/>
      <c r="AF45" s="425"/>
      <c r="AG45" s="425"/>
      <c r="AH45" s="425"/>
    </row>
    <row r="46" spans="2:34" s="96" customFormat="1" ht="13.5" customHeight="1" x14ac:dyDescent="0.4">
      <c r="B46" s="944" t="s">
        <v>997</v>
      </c>
      <c r="C46" s="944"/>
      <c r="D46" s="945" t="s">
        <v>998</v>
      </c>
      <c r="E46" s="945"/>
      <c r="F46" s="945"/>
      <c r="G46" s="945"/>
      <c r="H46" s="945"/>
      <c r="I46" s="945"/>
      <c r="J46" s="945"/>
      <c r="K46" s="945"/>
      <c r="L46" s="945"/>
      <c r="M46" s="945"/>
      <c r="N46" s="945"/>
      <c r="O46" s="945"/>
      <c r="P46" s="945"/>
      <c r="Q46" s="945"/>
      <c r="R46" s="945"/>
      <c r="S46" s="945"/>
      <c r="T46" s="945"/>
      <c r="U46" s="945"/>
      <c r="V46" s="945"/>
      <c r="W46" s="945"/>
      <c r="X46" s="945"/>
      <c r="Y46" s="945"/>
      <c r="Z46" s="945"/>
      <c r="AA46" s="945"/>
      <c r="AB46" s="945"/>
      <c r="AC46" s="945"/>
      <c r="AD46" s="945"/>
      <c r="AE46" s="945"/>
      <c r="AF46" s="945"/>
      <c r="AG46" s="945"/>
      <c r="AH46" s="945"/>
    </row>
    <row r="47" spans="2:34" s="96" customFormat="1" ht="13.5" customHeight="1" x14ac:dyDescent="0.4">
      <c r="B47" s="426"/>
      <c r="C47" s="426"/>
      <c r="D47" s="945"/>
      <c r="E47" s="945"/>
      <c r="F47" s="945"/>
      <c r="G47" s="945"/>
      <c r="H47" s="945"/>
      <c r="I47" s="945"/>
      <c r="J47" s="945"/>
      <c r="K47" s="945"/>
      <c r="L47" s="945"/>
      <c r="M47" s="945"/>
      <c r="N47" s="945"/>
      <c r="O47" s="945"/>
      <c r="P47" s="945"/>
      <c r="Q47" s="945"/>
      <c r="R47" s="945"/>
      <c r="S47" s="945"/>
      <c r="T47" s="945"/>
      <c r="U47" s="945"/>
      <c r="V47" s="945"/>
      <c r="W47" s="945"/>
      <c r="X47" s="945"/>
      <c r="Y47" s="945"/>
      <c r="Z47" s="945"/>
      <c r="AA47" s="945"/>
      <c r="AB47" s="945"/>
      <c r="AC47" s="945"/>
      <c r="AD47" s="945"/>
      <c r="AE47" s="945"/>
      <c r="AF47" s="945"/>
      <c r="AG47" s="945"/>
      <c r="AH47" s="945"/>
    </row>
    <row r="48" spans="2:34" s="96" customFormat="1" x14ac:dyDescent="0.4">
      <c r="B48" s="944" t="s">
        <v>999</v>
      </c>
      <c r="C48" s="944"/>
      <c r="D48" s="427" t="s">
        <v>1000</v>
      </c>
      <c r="E48" s="154"/>
      <c r="F48" s="154"/>
      <c r="G48" s="154"/>
      <c r="H48" s="154"/>
      <c r="I48" s="154"/>
      <c r="J48" s="154"/>
      <c r="K48" s="154"/>
      <c r="L48" s="154"/>
      <c r="M48" s="154"/>
      <c r="N48" s="154"/>
      <c r="O48" s="154"/>
      <c r="P48" s="154"/>
      <c r="Q48" s="154"/>
      <c r="R48" s="154"/>
      <c r="S48" s="154"/>
      <c r="T48" s="154"/>
      <c r="U48" s="154"/>
      <c r="V48" s="154"/>
      <c r="W48" s="154"/>
      <c r="X48" s="154"/>
      <c r="Y48" s="154"/>
      <c r="Z48" s="154"/>
      <c r="AA48" s="154"/>
      <c r="AB48" s="154"/>
      <c r="AC48" s="154"/>
      <c r="AD48" s="154"/>
      <c r="AE48" s="154"/>
      <c r="AF48" s="154"/>
      <c r="AG48" s="154"/>
      <c r="AH48" s="154"/>
    </row>
    <row r="49" spans="1:37" ht="13.5" customHeight="1" x14ac:dyDescent="0.15">
      <c r="B49" s="944" t="s">
        <v>1001</v>
      </c>
      <c r="C49" s="944"/>
      <c r="D49" s="945" t="s">
        <v>1002</v>
      </c>
      <c r="E49" s="945"/>
      <c r="F49" s="945"/>
      <c r="G49" s="945"/>
      <c r="H49" s="945"/>
      <c r="I49" s="945"/>
      <c r="J49" s="945"/>
      <c r="K49" s="945"/>
      <c r="L49" s="945"/>
      <c r="M49" s="945"/>
      <c r="N49" s="945"/>
      <c r="O49" s="945"/>
      <c r="P49" s="945"/>
      <c r="Q49" s="945"/>
      <c r="R49" s="945"/>
      <c r="S49" s="945"/>
      <c r="T49" s="945"/>
      <c r="U49" s="945"/>
      <c r="V49" s="945"/>
      <c r="W49" s="945"/>
      <c r="X49" s="945"/>
      <c r="Y49" s="945"/>
      <c r="Z49" s="945"/>
      <c r="AA49" s="945"/>
      <c r="AB49" s="945"/>
      <c r="AC49" s="945"/>
      <c r="AD49" s="945"/>
      <c r="AE49" s="945"/>
      <c r="AF49" s="945"/>
      <c r="AG49" s="945"/>
      <c r="AH49" s="945"/>
    </row>
    <row r="50" spans="1:37" s="407" customFormat="1" ht="25.15" customHeight="1" x14ac:dyDescent="0.15">
      <c r="B50" s="85"/>
      <c r="C50" s="86"/>
      <c r="D50" s="945"/>
      <c r="E50" s="945"/>
      <c r="F50" s="945"/>
      <c r="G50" s="945"/>
      <c r="H50" s="945"/>
      <c r="I50" s="945"/>
      <c r="J50" s="945"/>
      <c r="K50" s="945"/>
      <c r="L50" s="945"/>
      <c r="M50" s="945"/>
      <c r="N50" s="945"/>
      <c r="O50" s="945"/>
      <c r="P50" s="945"/>
      <c r="Q50" s="945"/>
      <c r="R50" s="945"/>
      <c r="S50" s="945"/>
      <c r="T50" s="945"/>
      <c r="U50" s="945"/>
      <c r="V50" s="945"/>
      <c r="W50" s="945"/>
      <c r="X50" s="945"/>
      <c r="Y50" s="945"/>
      <c r="Z50" s="945"/>
      <c r="AA50" s="945"/>
      <c r="AB50" s="945"/>
      <c r="AC50" s="945"/>
      <c r="AD50" s="945"/>
      <c r="AE50" s="945"/>
      <c r="AF50" s="945"/>
      <c r="AG50" s="945"/>
      <c r="AH50" s="945"/>
    </row>
    <row r="51" spans="1:37" s="407" customFormat="1" ht="13.5" customHeight="1" x14ac:dyDescent="0.15">
      <c r="A51" s="82"/>
      <c r="B51" s="428" t="s">
        <v>1003</v>
      </c>
      <c r="C51" s="428"/>
      <c r="D51" s="941" t="s">
        <v>1004</v>
      </c>
      <c r="E51" s="941"/>
      <c r="F51" s="941"/>
      <c r="G51" s="941"/>
      <c r="H51" s="941"/>
      <c r="I51" s="941"/>
      <c r="J51" s="941"/>
      <c r="K51" s="941"/>
      <c r="L51" s="941"/>
      <c r="M51" s="941"/>
      <c r="N51" s="941"/>
      <c r="O51" s="941"/>
      <c r="P51" s="941"/>
      <c r="Q51" s="941"/>
      <c r="R51" s="941"/>
      <c r="S51" s="941"/>
      <c r="T51" s="941"/>
      <c r="U51" s="941"/>
      <c r="V51" s="941"/>
      <c r="W51" s="941"/>
      <c r="X51" s="941"/>
      <c r="Y51" s="941"/>
      <c r="Z51" s="941"/>
      <c r="AA51" s="941"/>
      <c r="AB51" s="941"/>
      <c r="AC51" s="941"/>
      <c r="AD51" s="941"/>
      <c r="AE51" s="941"/>
      <c r="AF51" s="941"/>
      <c r="AG51" s="941"/>
      <c r="AH51" s="941"/>
      <c r="AI51" s="82"/>
      <c r="AJ51" s="82"/>
      <c r="AK51" s="82"/>
    </row>
    <row r="52" spans="1:37" s="407" customFormat="1" x14ac:dyDescent="0.15">
      <c r="A52" s="82"/>
      <c r="B52" s="82"/>
      <c r="C52" s="82"/>
      <c r="D52" s="82"/>
      <c r="E52" s="82"/>
      <c r="F52" s="82"/>
      <c r="G52" s="82"/>
      <c r="H52" s="82"/>
      <c r="I52" s="82"/>
      <c r="J52" s="82"/>
      <c r="K52" s="82"/>
      <c r="L52" s="82"/>
      <c r="M52" s="82"/>
      <c r="N52" s="82"/>
      <c r="O52" s="82"/>
      <c r="P52" s="82"/>
      <c r="Q52" s="82"/>
      <c r="R52" s="82"/>
      <c r="S52" s="82"/>
      <c r="T52" s="82"/>
      <c r="U52" s="82"/>
      <c r="V52" s="82"/>
      <c r="W52" s="82"/>
      <c r="X52" s="82"/>
      <c r="Y52" s="82"/>
      <c r="Z52" s="82"/>
      <c r="AA52" s="82"/>
      <c r="AB52" s="82"/>
      <c r="AC52" s="82"/>
      <c r="AD52" s="82"/>
      <c r="AE52" s="82"/>
      <c r="AF52" s="82"/>
      <c r="AG52" s="82"/>
      <c r="AH52" s="82"/>
      <c r="AI52" s="82"/>
      <c r="AJ52" s="82"/>
      <c r="AK52" s="82"/>
    </row>
    <row r="53" spans="1:37" s="407" customFormat="1" x14ac:dyDescent="0.15">
      <c r="A53" s="82"/>
      <c r="B53" s="82"/>
      <c r="C53" s="82"/>
      <c r="D53" s="82"/>
      <c r="E53" s="82"/>
      <c r="F53" s="82"/>
      <c r="G53" s="82"/>
      <c r="H53" s="82"/>
      <c r="I53" s="82"/>
      <c r="J53" s="82"/>
      <c r="K53" s="82"/>
      <c r="L53" s="82"/>
      <c r="M53" s="82"/>
      <c r="N53" s="82"/>
      <c r="O53" s="82"/>
      <c r="P53" s="82"/>
      <c r="Q53" s="82"/>
      <c r="R53" s="82"/>
      <c r="S53" s="82"/>
      <c r="T53" s="82"/>
      <c r="U53" s="82"/>
      <c r="V53" s="82"/>
      <c r="W53" s="82"/>
      <c r="X53" s="82"/>
      <c r="Y53" s="82"/>
      <c r="Z53" s="82"/>
      <c r="AA53" s="82"/>
      <c r="AB53" s="82"/>
      <c r="AC53" s="82"/>
      <c r="AD53" s="82"/>
      <c r="AE53" s="82"/>
      <c r="AF53" s="82"/>
      <c r="AG53" s="82"/>
      <c r="AH53" s="82"/>
      <c r="AI53" s="82"/>
      <c r="AJ53" s="82"/>
      <c r="AK53" s="82"/>
    </row>
    <row r="54" spans="1:37" s="407" customFormat="1" x14ac:dyDescent="0.15">
      <c r="A54" s="82"/>
      <c r="B54" s="82"/>
      <c r="C54" s="82"/>
      <c r="D54" s="82"/>
      <c r="E54" s="82"/>
      <c r="F54" s="82"/>
      <c r="G54" s="82"/>
      <c r="H54" s="82"/>
      <c r="I54" s="82"/>
      <c r="J54" s="82"/>
      <c r="K54" s="82"/>
      <c r="L54" s="82"/>
      <c r="M54" s="82"/>
      <c r="N54" s="82"/>
      <c r="O54" s="82"/>
      <c r="P54" s="82"/>
      <c r="Q54" s="82"/>
      <c r="R54" s="82"/>
      <c r="S54" s="82"/>
      <c r="T54" s="82"/>
      <c r="U54" s="82"/>
      <c r="V54" s="82"/>
      <c r="W54" s="82"/>
      <c r="X54" s="82"/>
      <c r="Y54" s="82"/>
      <c r="Z54" s="82"/>
      <c r="AA54" s="82"/>
      <c r="AB54" s="82"/>
      <c r="AC54" s="82"/>
      <c r="AD54" s="82"/>
      <c r="AE54" s="82"/>
      <c r="AF54" s="82"/>
      <c r="AG54" s="82"/>
      <c r="AH54" s="82"/>
      <c r="AI54" s="82"/>
      <c r="AJ54" s="82"/>
      <c r="AK54" s="82"/>
    </row>
  </sheetData>
  <mergeCells count="41">
    <mergeCell ref="D51:AH51"/>
    <mergeCell ref="C39:L40"/>
    <mergeCell ref="C42:J42"/>
    <mergeCell ref="K42:Q42"/>
    <mergeCell ref="S42:Y42"/>
    <mergeCell ref="AA42:AF42"/>
    <mergeCell ref="B45:C45"/>
    <mergeCell ref="B46:C46"/>
    <mergeCell ref="D46:AH47"/>
    <mergeCell ref="B48:C48"/>
    <mergeCell ref="B49:C49"/>
    <mergeCell ref="D49:AH50"/>
    <mergeCell ref="AA30:AF31"/>
    <mergeCell ref="AG30:AG31"/>
    <mergeCell ref="C35:AE35"/>
    <mergeCell ref="C36:Z36"/>
    <mergeCell ref="AA36:AG36"/>
    <mergeCell ref="C37:Z37"/>
    <mergeCell ref="C23:Z23"/>
    <mergeCell ref="C24:L25"/>
    <mergeCell ref="C27:Z27"/>
    <mergeCell ref="C28:Z28"/>
    <mergeCell ref="C30:J31"/>
    <mergeCell ref="K30:Q31"/>
    <mergeCell ref="R30:R31"/>
    <mergeCell ref="S30:Y31"/>
    <mergeCell ref="Z30:Z31"/>
    <mergeCell ref="C22:Z22"/>
    <mergeCell ref="AA22:AG22"/>
    <mergeCell ref="Z3:AA3"/>
    <mergeCell ref="AC3:AD3"/>
    <mergeCell ref="AF3:AG3"/>
    <mergeCell ref="B5:AH5"/>
    <mergeCell ref="B7:F7"/>
    <mergeCell ref="B8:F8"/>
    <mergeCell ref="G7:AH7"/>
    <mergeCell ref="B9:F12"/>
    <mergeCell ref="B13:F14"/>
    <mergeCell ref="C18:Z18"/>
    <mergeCell ref="AA18:AG18"/>
    <mergeCell ref="C19:Z19"/>
  </mergeCells>
  <phoneticPr fontId="2"/>
  <pageMargins left="0.7" right="0.7" top="0.75" bottom="0.75" header="0.3" footer="0.3"/>
  <pageSetup paperSize="9" scale="82"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D00-000000000000}">
          <x14:formula1>
            <xm:f>"□,■"</xm:f>
          </x14:formula1>
          <xm:sqref>G8:G17 JC8:JC17 SY8:SY17 ACU8:ACU17 AMQ8:AMQ17 AWM8:AWM17 BGI8:BGI17 BQE8:BQE17 CAA8:CAA17 CJW8:CJW17 CTS8:CTS17 DDO8:DDO17 DNK8:DNK17 DXG8:DXG17 EHC8:EHC17 EQY8:EQY17 FAU8:FAU17 FKQ8:FKQ17 FUM8:FUM17 GEI8:GEI17 GOE8:GOE17 GYA8:GYA17 HHW8:HHW17 HRS8:HRS17 IBO8:IBO17 ILK8:ILK17 IVG8:IVG17 JFC8:JFC17 JOY8:JOY17 JYU8:JYU17 KIQ8:KIQ17 KSM8:KSM17 LCI8:LCI17 LME8:LME17 LWA8:LWA17 MFW8:MFW17 MPS8:MPS17 MZO8:MZO17 NJK8:NJK17 NTG8:NTG17 ODC8:ODC17 OMY8:OMY17 OWU8:OWU17 PGQ8:PGQ17 PQM8:PQM17 QAI8:QAI17 QKE8:QKE17 QUA8:QUA17 RDW8:RDW17 RNS8:RNS17 RXO8:RXO17 SHK8:SHK17 SRG8:SRG17 TBC8:TBC17 TKY8:TKY17 TUU8:TUU17 UEQ8:UEQ17 UOM8:UOM17 UYI8:UYI17 VIE8:VIE17 VSA8:VSA17 WBW8:WBW17 WLS8:WLS17 WVO8:WVO17 G65542:G65551 JC65542:JC65551 SY65542:SY65551 ACU65542:ACU65551 AMQ65542:AMQ65551 AWM65542:AWM65551 BGI65542:BGI65551 BQE65542:BQE65551 CAA65542:CAA65551 CJW65542:CJW65551 CTS65542:CTS65551 DDO65542:DDO65551 DNK65542:DNK65551 DXG65542:DXG65551 EHC65542:EHC65551 EQY65542:EQY65551 FAU65542:FAU65551 FKQ65542:FKQ65551 FUM65542:FUM65551 GEI65542:GEI65551 GOE65542:GOE65551 GYA65542:GYA65551 HHW65542:HHW65551 HRS65542:HRS65551 IBO65542:IBO65551 ILK65542:ILK65551 IVG65542:IVG65551 JFC65542:JFC65551 JOY65542:JOY65551 JYU65542:JYU65551 KIQ65542:KIQ65551 KSM65542:KSM65551 LCI65542:LCI65551 LME65542:LME65551 LWA65542:LWA65551 MFW65542:MFW65551 MPS65542:MPS65551 MZO65542:MZO65551 NJK65542:NJK65551 NTG65542:NTG65551 ODC65542:ODC65551 OMY65542:OMY65551 OWU65542:OWU65551 PGQ65542:PGQ65551 PQM65542:PQM65551 QAI65542:QAI65551 QKE65542:QKE65551 QUA65542:QUA65551 RDW65542:RDW65551 RNS65542:RNS65551 RXO65542:RXO65551 SHK65542:SHK65551 SRG65542:SRG65551 TBC65542:TBC65551 TKY65542:TKY65551 TUU65542:TUU65551 UEQ65542:UEQ65551 UOM65542:UOM65551 UYI65542:UYI65551 VIE65542:VIE65551 VSA65542:VSA65551 WBW65542:WBW65551 WLS65542:WLS65551 WVO65542:WVO65551 G131078:G131087 JC131078:JC131087 SY131078:SY131087 ACU131078:ACU131087 AMQ131078:AMQ131087 AWM131078:AWM131087 BGI131078:BGI131087 BQE131078:BQE131087 CAA131078:CAA131087 CJW131078:CJW131087 CTS131078:CTS131087 DDO131078:DDO131087 DNK131078:DNK131087 DXG131078:DXG131087 EHC131078:EHC131087 EQY131078:EQY131087 FAU131078:FAU131087 FKQ131078:FKQ131087 FUM131078:FUM131087 GEI131078:GEI131087 GOE131078:GOE131087 GYA131078:GYA131087 HHW131078:HHW131087 HRS131078:HRS131087 IBO131078:IBO131087 ILK131078:ILK131087 IVG131078:IVG131087 JFC131078:JFC131087 JOY131078:JOY131087 JYU131078:JYU131087 KIQ131078:KIQ131087 KSM131078:KSM131087 LCI131078:LCI131087 LME131078:LME131087 LWA131078:LWA131087 MFW131078:MFW131087 MPS131078:MPS131087 MZO131078:MZO131087 NJK131078:NJK131087 NTG131078:NTG131087 ODC131078:ODC131087 OMY131078:OMY131087 OWU131078:OWU131087 PGQ131078:PGQ131087 PQM131078:PQM131087 QAI131078:QAI131087 QKE131078:QKE131087 QUA131078:QUA131087 RDW131078:RDW131087 RNS131078:RNS131087 RXO131078:RXO131087 SHK131078:SHK131087 SRG131078:SRG131087 TBC131078:TBC131087 TKY131078:TKY131087 TUU131078:TUU131087 UEQ131078:UEQ131087 UOM131078:UOM131087 UYI131078:UYI131087 VIE131078:VIE131087 VSA131078:VSA131087 WBW131078:WBW131087 WLS131078:WLS131087 WVO131078:WVO131087 G196614:G196623 JC196614:JC196623 SY196614:SY196623 ACU196614:ACU196623 AMQ196614:AMQ196623 AWM196614:AWM196623 BGI196614:BGI196623 BQE196614:BQE196623 CAA196614:CAA196623 CJW196614:CJW196623 CTS196614:CTS196623 DDO196614:DDO196623 DNK196614:DNK196623 DXG196614:DXG196623 EHC196614:EHC196623 EQY196614:EQY196623 FAU196614:FAU196623 FKQ196614:FKQ196623 FUM196614:FUM196623 GEI196614:GEI196623 GOE196614:GOE196623 GYA196614:GYA196623 HHW196614:HHW196623 HRS196614:HRS196623 IBO196614:IBO196623 ILK196614:ILK196623 IVG196614:IVG196623 JFC196614:JFC196623 JOY196614:JOY196623 JYU196614:JYU196623 KIQ196614:KIQ196623 KSM196614:KSM196623 LCI196614:LCI196623 LME196614:LME196623 LWA196614:LWA196623 MFW196614:MFW196623 MPS196614:MPS196623 MZO196614:MZO196623 NJK196614:NJK196623 NTG196614:NTG196623 ODC196614:ODC196623 OMY196614:OMY196623 OWU196614:OWU196623 PGQ196614:PGQ196623 PQM196614:PQM196623 QAI196614:QAI196623 QKE196614:QKE196623 QUA196614:QUA196623 RDW196614:RDW196623 RNS196614:RNS196623 RXO196614:RXO196623 SHK196614:SHK196623 SRG196614:SRG196623 TBC196614:TBC196623 TKY196614:TKY196623 TUU196614:TUU196623 UEQ196614:UEQ196623 UOM196614:UOM196623 UYI196614:UYI196623 VIE196614:VIE196623 VSA196614:VSA196623 WBW196614:WBW196623 WLS196614:WLS196623 WVO196614:WVO196623 G262150:G262159 JC262150:JC262159 SY262150:SY262159 ACU262150:ACU262159 AMQ262150:AMQ262159 AWM262150:AWM262159 BGI262150:BGI262159 BQE262150:BQE262159 CAA262150:CAA262159 CJW262150:CJW262159 CTS262150:CTS262159 DDO262150:DDO262159 DNK262150:DNK262159 DXG262150:DXG262159 EHC262150:EHC262159 EQY262150:EQY262159 FAU262150:FAU262159 FKQ262150:FKQ262159 FUM262150:FUM262159 GEI262150:GEI262159 GOE262150:GOE262159 GYA262150:GYA262159 HHW262150:HHW262159 HRS262150:HRS262159 IBO262150:IBO262159 ILK262150:ILK262159 IVG262150:IVG262159 JFC262150:JFC262159 JOY262150:JOY262159 JYU262150:JYU262159 KIQ262150:KIQ262159 KSM262150:KSM262159 LCI262150:LCI262159 LME262150:LME262159 LWA262150:LWA262159 MFW262150:MFW262159 MPS262150:MPS262159 MZO262150:MZO262159 NJK262150:NJK262159 NTG262150:NTG262159 ODC262150:ODC262159 OMY262150:OMY262159 OWU262150:OWU262159 PGQ262150:PGQ262159 PQM262150:PQM262159 QAI262150:QAI262159 QKE262150:QKE262159 QUA262150:QUA262159 RDW262150:RDW262159 RNS262150:RNS262159 RXO262150:RXO262159 SHK262150:SHK262159 SRG262150:SRG262159 TBC262150:TBC262159 TKY262150:TKY262159 TUU262150:TUU262159 UEQ262150:UEQ262159 UOM262150:UOM262159 UYI262150:UYI262159 VIE262150:VIE262159 VSA262150:VSA262159 WBW262150:WBW262159 WLS262150:WLS262159 WVO262150:WVO262159 G327686:G327695 JC327686:JC327695 SY327686:SY327695 ACU327686:ACU327695 AMQ327686:AMQ327695 AWM327686:AWM327695 BGI327686:BGI327695 BQE327686:BQE327695 CAA327686:CAA327695 CJW327686:CJW327695 CTS327686:CTS327695 DDO327686:DDO327695 DNK327686:DNK327695 DXG327686:DXG327695 EHC327686:EHC327695 EQY327686:EQY327695 FAU327686:FAU327695 FKQ327686:FKQ327695 FUM327686:FUM327695 GEI327686:GEI327695 GOE327686:GOE327695 GYA327686:GYA327695 HHW327686:HHW327695 HRS327686:HRS327695 IBO327686:IBO327695 ILK327686:ILK327695 IVG327686:IVG327695 JFC327686:JFC327695 JOY327686:JOY327695 JYU327686:JYU327695 KIQ327686:KIQ327695 KSM327686:KSM327695 LCI327686:LCI327695 LME327686:LME327695 LWA327686:LWA327695 MFW327686:MFW327695 MPS327686:MPS327695 MZO327686:MZO327695 NJK327686:NJK327695 NTG327686:NTG327695 ODC327686:ODC327695 OMY327686:OMY327695 OWU327686:OWU327695 PGQ327686:PGQ327695 PQM327686:PQM327695 QAI327686:QAI327695 QKE327686:QKE327695 QUA327686:QUA327695 RDW327686:RDW327695 RNS327686:RNS327695 RXO327686:RXO327695 SHK327686:SHK327695 SRG327686:SRG327695 TBC327686:TBC327695 TKY327686:TKY327695 TUU327686:TUU327695 UEQ327686:UEQ327695 UOM327686:UOM327695 UYI327686:UYI327695 VIE327686:VIE327695 VSA327686:VSA327695 WBW327686:WBW327695 WLS327686:WLS327695 WVO327686:WVO327695 G393222:G393231 JC393222:JC393231 SY393222:SY393231 ACU393222:ACU393231 AMQ393222:AMQ393231 AWM393222:AWM393231 BGI393222:BGI393231 BQE393222:BQE393231 CAA393222:CAA393231 CJW393222:CJW393231 CTS393222:CTS393231 DDO393222:DDO393231 DNK393222:DNK393231 DXG393222:DXG393231 EHC393222:EHC393231 EQY393222:EQY393231 FAU393222:FAU393231 FKQ393222:FKQ393231 FUM393222:FUM393231 GEI393222:GEI393231 GOE393222:GOE393231 GYA393222:GYA393231 HHW393222:HHW393231 HRS393222:HRS393231 IBO393222:IBO393231 ILK393222:ILK393231 IVG393222:IVG393231 JFC393222:JFC393231 JOY393222:JOY393231 JYU393222:JYU393231 KIQ393222:KIQ393231 KSM393222:KSM393231 LCI393222:LCI393231 LME393222:LME393231 LWA393222:LWA393231 MFW393222:MFW393231 MPS393222:MPS393231 MZO393222:MZO393231 NJK393222:NJK393231 NTG393222:NTG393231 ODC393222:ODC393231 OMY393222:OMY393231 OWU393222:OWU393231 PGQ393222:PGQ393231 PQM393222:PQM393231 QAI393222:QAI393231 QKE393222:QKE393231 QUA393222:QUA393231 RDW393222:RDW393231 RNS393222:RNS393231 RXO393222:RXO393231 SHK393222:SHK393231 SRG393222:SRG393231 TBC393222:TBC393231 TKY393222:TKY393231 TUU393222:TUU393231 UEQ393222:UEQ393231 UOM393222:UOM393231 UYI393222:UYI393231 VIE393222:VIE393231 VSA393222:VSA393231 WBW393222:WBW393231 WLS393222:WLS393231 WVO393222:WVO393231 G458758:G458767 JC458758:JC458767 SY458758:SY458767 ACU458758:ACU458767 AMQ458758:AMQ458767 AWM458758:AWM458767 BGI458758:BGI458767 BQE458758:BQE458767 CAA458758:CAA458767 CJW458758:CJW458767 CTS458758:CTS458767 DDO458758:DDO458767 DNK458758:DNK458767 DXG458758:DXG458767 EHC458758:EHC458767 EQY458758:EQY458767 FAU458758:FAU458767 FKQ458758:FKQ458767 FUM458758:FUM458767 GEI458758:GEI458767 GOE458758:GOE458767 GYA458758:GYA458767 HHW458758:HHW458767 HRS458758:HRS458767 IBO458758:IBO458767 ILK458758:ILK458767 IVG458758:IVG458767 JFC458758:JFC458767 JOY458758:JOY458767 JYU458758:JYU458767 KIQ458758:KIQ458767 KSM458758:KSM458767 LCI458758:LCI458767 LME458758:LME458767 LWA458758:LWA458767 MFW458758:MFW458767 MPS458758:MPS458767 MZO458758:MZO458767 NJK458758:NJK458767 NTG458758:NTG458767 ODC458758:ODC458767 OMY458758:OMY458767 OWU458758:OWU458767 PGQ458758:PGQ458767 PQM458758:PQM458767 QAI458758:QAI458767 QKE458758:QKE458767 QUA458758:QUA458767 RDW458758:RDW458767 RNS458758:RNS458767 RXO458758:RXO458767 SHK458758:SHK458767 SRG458758:SRG458767 TBC458758:TBC458767 TKY458758:TKY458767 TUU458758:TUU458767 UEQ458758:UEQ458767 UOM458758:UOM458767 UYI458758:UYI458767 VIE458758:VIE458767 VSA458758:VSA458767 WBW458758:WBW458767 WLS458758:WLS458767 WVO458758:WVO458767 G524294:G524303 JC524294:JC524303 SY524294:SY524303 ACU524294:ACU524303 AMQ524294:AMQ524303 AWM524294:AWM524303 BGI524294:BGI524303 BQE524294:BQE524303 CAA524294:CAA524303 CJW524294:CJW524303 CTS524294:CTS524303 DDO524294:DDO524303 DNK524294:DNK524303 DXG524294:DXG524303 EHC524294:EHC524303 EQY524294:EQY524303 FAU524294:FAU524303 FKQ524294:FKQ524303 FUM524294:FUM524303 GEI524294:GEI524303 GOE524294:GOE524303 GYA524294:GYA524303 HHW524294:HHW524303 HRS524294:HRS524303 IBO524294:IBO524303 ILK524294:ILK524303 IVG524294:IVG524303 JFC524294:JFC524303 JOY524294:JOY524303 JYU524294:JYU524303 KIQ524294:KIQ524303 KSM524294:KSM524303 LCI524294:LCI524303 LME524294:LME524303 LWA524294:LWA524303 MFW524294:MFW524303 MPS524294:MPS524303 MZO524294:MZO524303 NJK524294:NJK524303 NTG524294:NTG524303 ODC524294:ODC524303 OMY524294:OMY524303 OWU524294:OWU524303 PGQ524294:PGQ524303 PQM524294:PQM524303 QAI524294:QAI524303 QKE524294:QKE524303 QUA524294:QUA524303 RDW524294:RDW524303 RNS524294:RNS524303 RXO524294:RXO524303 SHK524294:SHK524303 SRG524294:SRG524303 TBC524294:TBC524303 TKY524294:TKY524303 TUU524294:TUU524303 UEQ524294:UEQ524303 UOM524294:UOM524303 UYI524294:UYI524303 VIE524294:VIE524303 VSA524294:VSA524303 WBW524294:WBW524303 WLS524294:WLS524303 WVO524294:WVO524303 G589830:G589839 JC589830:JC589839 SY589830:SY589839 ACU589830:ACU589839 AMQ589830:AMQ589839 AWM589830:AWM589839 BGI589830:BGI589839 BQE589830:BQE589839 CAA589830:CAA589839 CJW589830:CJW589839 CTS589830:CTS589839 DDO589830:DDO589839 DNK589830:DNK589839 DXG589830:DXG589839 EHC589830:EHC589839 EQY589830:EQY589839 FAU589830:FAU589839 FKQ589830:FKQ589839 FUM589830:FUM589839 GEI589830:GEI589839 GOE589830:GOE589839 GYA589830:GYA589839 HHW589830:HHW589839 HRS589830:HRS589839 IBO589830:IBO589839 ILK589830:ILK589839 IVG589830:IVG589839 JFC589830:JFC589839 JOY589830:JOY589839 JYU589830:JYU589839 KIQ589830:KIQ589839 KSM589830:KSM589839 LCI589830:LCI589839 LME589830:LME589839 LWA589830:LWA589839 MFW589830:MFW589839 MPS589830:MPS589839 MZO589830:MZO589839 NJK589830:NJK589839 NTG589830:NTG589839 ODC589830:ODC589839 OMY589830:OMY589839 OWU589830:OWU589839 PGQ589830:PGQ589839 PQM589830:PQM589839 QAI589830:QAI589839 QKE589830:QKE589839 QUA589830:QUA589839 RDW589830:RDW589839 RNS589830:RNS589839 RXO589830:RXO589839 SHK589830:SHK589839 SRG589830:SRG589839 TBC589830:TBC589839 TKY589830:TKY589839 TUU589830:TUU589839 UEQ589830:UEQ589839 UOM589830:UOM589839 UYI589830:UYI589839 VIE589830:VIE589839 VSA589830:VSA589839 WBW589830:WBW589839 WLS589830:WLS589839 WVO589830:WVO589839 G655366:G655375 JC655366:JC655375 SY655366:SY655375 ACU655366:ACU655375 AMQ655366:AMQ655375 AWM655366:AWM655375 BGI655366:BGI655375 BQE655366:BQE655375 CAA655366:CAA655375 CJW655366:CJW655375 CTS655366:CTS655375 DDO655366:DDO655375 DNK655366:DNK655375 DXG655366:DXG655375 EHC655366:EHC655375 EQY655366:EQY655375 FAU655366:FAU655375 FKQ655366:FKQ655375 FUM655366:FUM655375 GEI655366:GEI655375 GOE655366:GOE655375 GYA655366:GYA655375 HHW655366:HHW655375 HRS655366:HRS655375 IBO655366:IBO655375 ILK655366:ILK655375 IVG655366:IVG655375 JFC655366:JFC655375 JOY655366:JOY655375 JYU655366:JYU655375 KIQ655366:KIQ655375 KSM655366:KSM655375 LCI655366:LCI655375 LME655366:LME655375 LWA655366:LWA655375 MFW655366:MFW655375 MPS655366:MPS655375 MZO655366:MZO655375 NJK655366:NJK655375 NTG655366:NTG655375 ODC655366:ODC655375 OMY655366:OMY655375 OWU655366:OWU655375 PGQ655366:PGQ655375 PQM655366:PQM655375 QAI655366:QAI655375 QKE655366:QKE655375 QUA655366:QUA655375 RDW655366:RDW655375 RNS655366:RNS655375 RXO655366:RXO655375 SHK655366:SHK655375 SRG655366:SRG655375 TBC655366:TBC655375 TKY655366:TKY655375 TUU655366:TUU655375 UEQ655366:UEQ655375 UOM655366:UOM655375 UYI655366:UYI655375 VIE655366:VIE655375 VSA655366:VSA655375 WBW655366:WBW655375 WLS655366:WLS655375 WVO655366:WVO655375 G720902:G720911 JC720902:JC720911 SY720902:SY720911 ACU720902:ACU720911 AMQ720902:AMQ720911 AWM720902:AWM720911 BGI720902:BGI720911 BQE720902:BQE720911 CAA720902:CAA720911 CJW720902:CJW720911 CTS720902:CTS720911 DDO720902:DDO720911 DNK720902:DNK720911 DXG720902:DXG720911 EHC720902:EHC720911 EQY720902:EQY720911 FAU720902:FAU720911 FKQ720902:FKQ720911 FUM720902:FUM720911 GEI720902:GEI720911 GOE720902:GOE720911 GYA720902:GYA720911 HHW720902:HHW720911 HRS720902:HRS720911 IBO720902:IBO720911 ILK720902:ILK720911 IVG720902:IVG720911 JFC720902:JFC720911 JOY720902:JOY720911 JYU720902:JYU720911 KIQ720902:KIQ720911 KSM720902:KSM720911 LCI720902:LCI720911 LME720902:LME720911 LWA720902:LWA720911 MFW720902:MFW720911 MPS720902:MPS720911 MZO720902:MZO720911 NJK720902:NJK720911 NTG720902:NTG720911 ODC720902:ODC720911 OMY720902:OMY720911 OWU720902:OWU720911 PGQ720902:PGQ720911 PQM720902:PQM720911 QAI720902:QAI720911 QKE720902:QKE720911 QUA720902:QUA720911 RDW720902:RDW720911 RNS720902:RNS720911 RXO720902:RXO720911 SHK720902:SHK720911 SRG720902:SRG720911 TBC720902:TBC720911 TKY720902:TKY720911 TUU720902:TUU720911 UEQ720902:UEQ720911 UOM720902:UOM720911 UYI720902:UYI720911 VIE720902:VIE720911 VSA720902:VSA720911 WBW720902:WBW720911 WLS720902:WLS720911 WVO720902:WVO720911 G786438:G786447 JC786438:JC786447 SY786438:SY786447 ACU786438:ACU786447 AMQ786438:AMQ786447 AWM786438:AWM786447 BGI786438:BGI786447 BQE786438:BQE786447 CAA786438:CAA786447 CJW786438:CJW786447 CTS786438:CTS786447 DDO786438:DDO786447 DNK786438:DNK786447 DXG786438:DXG786447 EHC786438:EHC786447 EQY786438:EQY786447 FAU786438:FAU786447 FKQ786438:FKQ786447 FUM786438:FUM786447 GEI786438:GEI786447 GOE786438:GOE786447 GYA786438:GYA786447 HHW786438:HHW786447 HRS786438:HRS786447 IBO786438:IBO786447 ILK786438:ILK786447 IVG786438:IVG786447 JFC786438:JFC786447 JOY786438:JOY786447 JYU786438:JYU786447 KIQ786438:KIQ786447 KSM786438:KSM786447 LCI786438:LCI786447 LME786438:LME786447 LWA786438:LWA786447 MFW786438:MFW786447 MPS786438:MPS786447 MZO786438:MZO786447 NJK786438:NJK786447 NTG786438:NTG786447 ODC786438:ODC786447 OMY786438:OMY786447 OWU786438:OWU786447 PGQ786438:PGQ786447 PQM786438:PQM786447 QAI786438:QAI786447 QKE786438:QKE786447 QUA786438:QUA786447 RDW786438:RDW786447 RNS786438:RNS786447 RXO786438:RXO786447 SHK786438:SHK786447 SRG786438:SRG786447 TBC786438:TBC786447 TKY786438:TKY786447 TUU786438:TUU786447 UEQ786438:UEQ786447 UOM786438:UOM786447 UYI786438:UYI786447 VIE786438:VIE786447 VSA786438:VSA786447 WBW786438:WBW786447 WLS786438:WLS786447 WVO786438:WVO786447 G851974:G851983 JC851974:JC851983 SY851974:SY851983 ACU851974:ACU851983 AMQ851974:AMQ851983 AWM851974:AWM851983 BGI851974:BGI851983 BQE851974:BQE851983 CAA851974:CAA851983 CJW851974:CJW851983 CTS851974:CTS851983 DDO851974:DDO851983 DNK851974:DNK851983 DXG851974:DXG851983 EHC851974:EHC851983 EQY851974:EQY851983 FAU851974:FAU851983 FKQ851974:FKQ851983 FUM851974:FUM851983 GEI851974:GEI851983 GOE851974:GOE851983 GYA851974:GYA851983 HHW851974:HHW851983 HRS851974:HRS851983 IBO851974:IBO851983 ILK851974:ILK851983 IVG851974:IVG851983 JFC851974:JFC851983 JOY851974:JOY851983 JYU851974:JYU851983 KIQ851974:KIQ851983 KSM851974:KSM851983 LCI851974:LCI851983 LME851974:LME851983 LWA851974:LWA851983 MFW851974:MFW851983 MPS851974:MPS851983 MZO851974:MZO851983 NJK851974:NJK851983 NTG851974:NTG851983 ODC851974:ODC851983 OMY851974:OMY851983 OWU851974:OWU851983 PGQ851974:PGQ851983 PQM851974:PQM851983 QAI851974:QAI851983 QKE851974:QKE851983 QUA851974:QUA851983 RDW851974:RDW851983 RNS851974:RNS851983 RXO851974:RXO851983 SHK851974:SHK851983 SRG851974:SRG851983 TBC851974:TBC851983 TKY851974:TKY851983 TUU851974:TUU851983 UEQ851974:UEQ851983 UOM851974:UOM851983 UYI851974:UYI851983 VIE851974:VIE851983 VSA851974:VSA851983 WBW851974:WBW851983 WLS851974:WLS851983 WVO851974:WVO851983 G917510:G917519 JC917510:JC917519 SY917510:SY917519 ACU917510:ACU917519 AMQ917510:AMQ917519 AWM917510:AWM917519 BGI917510:BGI917519 BQE917510:BQE917519 CAA917510:CAA917519 CJW917510:CJW917519 CTS917510:CTS917519 DDO917510:DDO917519 DNK917510:DNK917519 DXG917510:DXG917519 EHC917510:EHC917519 EQY917510:EQY917519 FAU917510:FAU917519 FKQ917510:FKQ917519 FUM917510:FUM917519 GEI917510:GEI917519 GOE917510:GOE917519 GYA917510:GYA917519 HHW917510:HHW917519 HRS917510:HRS917519 IBO917510:IBO917519 ILK917510:ILK917519 IVG917510:IVG917519 JFC917510:JFC917519 JOY917510:JOY917519 JYU917510:JYU917519 KIQ917510:KIQ917519 KSM917510:KSM917519 LCI917510:LCI917519 LME917510:LME917519 LWA917510:LWA917519 MFW917510:MFW917519 MPS917510:MPS917519 MZO917510:MZO917519 NJK917510:NJK917519 NTG917510:NTG917519 ODC917510:ODC917519 OMY917510:OMY917519 OWU917510:OWU917519 PGQ917510:PGQ917519 PQM917510:PQM917519 QAI917510:QAI917519 QKE917510:QKE917519 QUA917510:QUA917519 RDW917510:RDW917519 RNS917510:RNS917519 RXO917510:RXO917519 SHK917510:SHK917519 SRG917510:SRG917519 TBC917510:TBC917519 TKY917510:TKY917519 TUU917510:TUU917519 UEQ917510:UEQ917519 UOM917510:UOM917519 UYI917510:UYI917519 VIE917510:VIE917519 VSA917510:VSA917519 WBW917510:WBW917519 WLS917510:WLS917519 WVO917510:WVO917519 G983046:G983055 JC983046:JC983055 SY983046:SY983055 ACU983046:ACU983055 AMQ983046:AMQ983055 AWM983046:AWM983055 BGI983046:BGI983055 BQE983046:BQE983055 CAA983046:CAA983055 CJW983046:CJW983055 CTS983046:CTS983055 DDO983046:DDO983055 DNK983046:DNK983055 DXG983046:DXG983055 EHC983046:EHC983055 EQY983046:EQY983055 FAU983046:FAU983055 FKQ983046:FKQ983055 FUM983046:FUM983055 GEI983046:GEI983055 GOE983046:GOE983055 GYA983046:GYA983055 HHW983046:HHW983055 HRS983046:HRS983055 IBO983046:IBO983055 ILK983046:ILK983055 IVG983046:IVG983055 JFC983046:JFC983055 JOY983046:JOY983055 JYU983046:JYU983055 KIQ983046:KIQ983055 KSM983046:KSM983055 LCI983046:LCI983055 LME983046:LME983055 LWA983046:LWA983055 MFW983046:MFW983055 MPS983046:MPS983055 MZO983046:MZO983055 NJK983046:NJK983055 NTG983046:NTG983055 ODC983046:ODC983055 OMY983046:OMY983055 OWU983046:OWU983055 PGQ983046:PGQ983055 PQM983046:PQM983055 QAI983046:QAI983055 QKE983046:QKE983055 QUA983046:QUA983055 RDW983046:RDW983055 RNS983046:RNS983055 RXO983046:RXO983055 SHK983046:SHK983055 SRG983046:SRG983055 TBC983046:TBC983055 TKY983046:TKY983055 TUU983046:TUU983055 UEQ983046:UEQ983055 UOM983046:UOM983055 UYI983046:UYI983055 VIE983046:VIE983055 VSA983046:VSA983055 WBW983046:WBW983055 WLS983046:WLS983055 WVO983046:WVO983055 L8 JH8 TD8 ACZ8 AMV8 AWR8 BGN8 BQJ8 CAF8 CKB8 CTX8 DDT8 DNP8 DXL8 EHH8 ERD8 FAZ8 FKV8 FUR8 GEN8 GOJ8 GYF8 HIB8 HRX8 IBT8 ILP8 IVL8 JFH8 JPD8 JYZ8 KIV8 KSR8 LCN8 LMJ8 LWF8 MGB8 MPX8 MZT8 NJP8 NTL8 ODH8 OND8 OWZ8 PGV8 PQR8 QAN8 QKJ8 QUF8 REB8 RNX8 RXT8 SHP8 SRL8 TBH8 TLD8 TUZ8 UEV8 UOR8 UYN8 VIJ8 VSF8 WCB8 WLX8 WVT8 L65542 JH65542 TD65542 ACZ65542 AMV65542 AWR65542 BGN65542 BQJ65542 CAF65542 CKB65542 CTX65542 DDT65542 DNP65542 DXL65542 EHH65542 ERD65542 FAZ65542 FKV65542 FUR65542 GEN65542 GOJ65542 GYF65542 HIB65542 HRX65542 IBT65542 ILP65542 IVL65542 JFH65542 JPD65542 JYZ65542 KIV65542 KSR65542 LCN65542 LMJ65542 LWF65542 MGB65542 MPX65542 MZT65542 NJP65542 NTL65542 ODH65542 OND65542 OWZ65542 PGV65542 PQR65542 QAN65542 QKJ65542 QUF65542 REB65542 RNX65542 RXT65542 SHP65542 SRL65542 TBH65542 TLD65542 TUZ65542 UEV65542 UOR65542 UYN65542 VIJ65542 VSF65542 WCB65542 WLX65542 WVT65542 L131078 JH131078 TD131078 ACZ131078 AMV131078 AWR131078 BGN131078 BQJ131078 CAF131078 CKB131078 CTX131078 DDT131078 DNP131078 DXL131078 EHH131078 ERD131078 FAZ131078 FKV131078 FUR131078 GEN131078 GOJ131078 GYF131078 HIB131078 HRX131078 IBT131078 ILP131078 IVL131078 JFH131078 JPD131078 JYZ131078 KIV131078 KSR131078 LCN131078 LMJ131078 LWF131078 MGB131078 MPX131078 MZT131078 NJP131078 NTL131078 ODH131078 OND131078 OWZ131078 PGV131078 PQR131078 QAN131078 QKJ131078 QUF131078 REB131078 RNX131078 RXT131078 SHP131078 SRL131078 TBH131078 TLD131078 TUZ131078 UEV131078 UOR131078 UYN131078 VIJ131078 VSF131078 WCB131078 WLX131078 WVT131078 L196614 JH196614 TD196614 ACZ196614 AMV196614 AWR196614 BGN196614 BQJ196614 CAF196614 CKB196614 CTX196614 DDT196614 DNP196614 DXL196614 EHH196614 ERD196614 FAZ196614 FKV196614 FUR196614 GEN196614 GOJ196614 GYF196614 HIB196614 HRX196614 IBT196614 ILP196614 IVL196614 JFH196614 JPD196614 JYZ196614 KIV196614 KSR196614 LCN196614 LMJ196614 LWF196614 MGB196614 MPX196614 MZT196614 NJP196614 NTL196614 ODH196614 OND196614 OWZ196614 PGV196614 PQR196614 QAN196614 QKJ196614 QUF196614 REB196614 RNX196614 RXT196614 SHP196614 SRL196614 TBH196614 TLD196614 TUZ196614 UEV196614 UOR196614 UYN196614 VIJ196614 VSF196614 WCB196614 WLX196614 WVT196614 L262150 JH262150 TD262150 ACZ262150 AMV262150 AWR262150 BGN262150 BQJ262150 CAF262150 CKB262150 CTX262150 DDT262150 DNP262150 DXL262150 EHH262150 ERD262150 FAZ262150 FKV262150 FUR262150 GEN262150 GOJ262150 GYF262150 HIB262150 HRX262150 IBT262150 ILP262150 IVL262150 JFH262150 JPD262150 JYZ262150 KIV262150 KSR262150 LCN262150 LMJ262150 LWF262150 MGB262150 MPX262150 MZT262150 NJP262150 NTL262150 ODH262150 OND262150 OWZ262150 PGV262150 PQR262150 QAN262150 QKJ262150 QUF262150 REB262150 RNX262150 RXT262150 SHP262150 SRL262150 TBH262150 TLD262150 TUZ262150 UEV262150 UOR262150 UYN262150 VIJ262150 VSF262150 WCB262150 WLX262150 WVT262150 L327686 JH327686 TD327686 ACZ327686 AMV327686 AWR327686 BGN327686 BQJ327686 CAF327686 CKB327686 CTX327686 DDT327686 DNP327686 DXL327686 EHH327686 ERD327686 FAZ327686 FKV327686 FUR327686 GEN327686 GOJ327686 GYF327686 HIB327686 HRX327686 IBT327686 ILP327686 IVL327686 JFH327686 JPD327686 JYZ327686 KIV327686 KSR327686 LCN327686 LMJ327686 LWF327686 MGB327686 MPX327686 MZT327686 NJP327686 NTL327686 ODH327686 OND327686 OWZ327686 PGV327686 PQR327686 QAN327686 QKJ327686 QUF327686 REB327686 RNX327686 RXT327686 SHP327686 SRL327686 TBH327686 TLD327686 TUZ327686 UEV327686 UOR327686 UYN327686 VIJ327686 VSF327686 WCB327686 WLX327686 WVT327686 L393222 JH393222 TD393222 ACZ393222 AMV393222 AWR393222 BGN393222 BQJ393222 CAF393222 CKB393222 CTX393222 DDT393222 DNP393222 DXL393222 EHH393222 ERD393222 FAZ393222 FKV393222 FUR393222 GEN393222 GOJ393222 GYF393222 HIB393222 HRX393222 IBT393222 ILP393222 IVL393222 JFH393222 JPD393222 JYZ393222 KIV393222 KSR393222 LCN393222 LMJ393222 LWF393222 MGB393222 MPX393222 MZT393222 NJP393222 NTL393222 ODH393222 OND393222 OWZ393222 PGV393222 PQR393222 QAN393222 QKJ393222 QUF393222 REB393222 RNX393222 RXT393222 SHP393222 SRL393222 TBH393222 TLD393222 TUZ393222 UEV393222 UOR393222 UYN393222 VIJ393222 VSF393222 WCB393222 WLX393222 WVT393222 L458758 JH458758 TD458758 ACZ458758 AMV458758 AWR458758 BGN458758 BQJ458758 CAF458758 CKB458758 CTX458758 DDT458758 DNP458758 DXL458758 EHH458758 ERD458758 FAZ458758 FKV458758 FUR458758 GEN458758 GOJ458758 GYF458758 HIB458758 HRX458758 IBT458758 ILP458758 IVL458758 JFH458758 JPD458758 JYZ458758 KIV458758 KSR458758 LCN458758 LMJ458758 LWF458758 MGB458758 MPX458758 MZT458758 NJP458758 NTL458758 ODH458758 OND458758 OWZ458758 PGV458758 PQR458758 QAN458758 QKJ458758 QUF458758 REB458758 RNX458758 RXT458758 SHP458758 SRL458758 TBH458758 TLD458758 TUZ458758 UEV458758 UOR458758 UYN458758 VIJ458758 VSF458758 WCB458758 WLX458758 WVT458758 L524294 JH524294 TD524294 ACZ524294 AMV524294 AWR524294 BGN524294 BQJ524294 CAF524294 CKB524294 CTX524294 DDT524294 DNP524294 DXL524294 EHH524294 ERD524294 FAZ524294 FKV524294 FUR524294 GEN524294 GOJ524294 GYF524294 HIB524294 HRX524294 IBT524294 ILP524294 IVL524294 JFH524294 JPD524294 JYZ524294 KIV524294 KSR524294 LCN524294 LMJ524294 LWF524294 MGB524294 MPX524294 MZT524294 NJP524294 NTL524294 ODH524294 OND524294 OWZ524294 PGV524294 PQR524294 QAN524294 QKJ524294 QUF524294 REB524294 RNX524294 RXT524294 SHP524294 SRL524294 TBH524294 TLD524294 TUZ524294 UEV524294 UOR524294 UYN524294 VIJ524294 VSF524294 WCB524294 WLX524294 WVT524294 L589830 JH589830 TD589830 ACZ589830 AMV589830 AWR589830 BGN589830 BQJ589830 CAF589830 CKB589830 CTX589830 DDT589830 DNP589830 DXL589830 EHH589830 ERD589830 FAZ589830 FKV589830 FUR589830 GEN589830 GOJ589830 GYF589830 HIB589830 HRX589830 IBT589830 ILP589830 IVL589830 JFH589830 JPD589830 JYZ589830 KIV589830 KSR589830 LCN589830 LMJ589830 LWF589830 MGB589830 MPX589830 MZT589830 NJP589830 NTL589830 ODH589830 OND589830 OWZ589830 PGV589830 PQR589830 QAN589830 QKJ589830 QUF589830 REB589830 RNX589830 RXT589830 SHP589830 SRL589830 TBH589830 TLD589830 TUZ589830 UEV589830 UOR589830 UYN589830 VIJ589830 VSF589830 WCB589830 WLX589830 WVT589830 L655366 JH655366 TD655366 ACZ655366 AMV655366 AWR655366 BGN655366 BQJ655366 CAF655366 CKB655366 CTX655366 DDT655366 DNP655366 DXL655366 EHH655366 ERD655366 FAZ655366 FKV655366 FUR655366 GEN655366 GOJ655366 GYF655366 HIB655366 HRX655366 IBT655366 ILP655366 IVL655366 JFH655366 JPD655366 JYZ655366 KIV655366 KSR655366 LCN655366 LMJ655366 LWF655366 MGB655366 MPX655366 MZT655366 NJP655366 NTL655366 ODH655366 OND655366 OWZ655366 PGV655366 PQR655366 QAN655366 QKJ655366 QUF655366 REB655366 RNX655366 RXT655366 SHP655366 SRL655366 TBH655366 TLD655366 TUZ655366 UEV655366 UOR655366 UYN655366 VIJ655366 VSF655366 WCB655366 WLX655366 WVT655366 L720902 JH720902 TD720902 ACZ720902 AMV720902 AWR720902 BGN720902 BQJ720902 CAF720902 CKB720902 CTX720902 DDT720902 DNP720902 DXL720902 EHH720902 ERD720902 FAZ720902 FKV720902 FUR720902 GEN720902 GOJ720902 GYF720902 HIB720902 HRX720902 IBT720902 ILP720902 IVL720902 JFH720902 JPD720902 JYZ720902 KIV720902 KSR720902 LCN720902 LMJ720902 LWF720902 MGB720902 MPX720902 MZT720902 NJP720902 NTL720902 ODH720902 OND720902 OWZ720902 PGV720902 PQR720902 QAN720902 QKJ720902 QUF720902 REB720902 RNX720902 RXT720902 SHP720902 SRL720902 TBH720902 TLD720902 TUZ720902 UEV720902 UOR720902 UYN720902 VIJ720902 VSF720902 WCB720902 WLX720902 WVT720902 L786438 JH786438 TD786438 ACZ786438 AMV786438 AWR786438 BGN786438 BQJ786438 CAF786438 CKB786438 CTX786438 DDT786438 DNP786438 DXL786438 EHH786438 ERD786438 FAZ786438 FKV786438 FUR786438 GEN786438 GOJ786438 GYF786438 HIB786438 HRX786438 IBT786438 ILP786438 IVL786438 JFH786438 JPD786438 JYZ786438 KIV786438 KSR786438 LCN786438 LMJ786438 LWF786438 MGB786438 MPX786438 MZT786438 NJP786438 NTL786438 ODH786438 OND786438 OWZ786438 PGV786438 PQR786438 QAN786438 QKJ786438 QUF786438 REB786438 RNX786438 RXT786438 SHP786438 SRL786438 TBH786438 TLD786438 TUZ786438 UEV786438 UOR786438 UYN786438 VIJ786438 VSF786438 WCB786438 WLX786438 WVT786438 L851974 JH851974 TD851974 ACZ851974 AMV851974 AWR851974 BGN851974 BQJ851974 CAF851974 CKB851974 CTX851974 DDT851974 DNP851974 DXL851974 EHH851974 ERD851974 FAZ851974 FKV851974 FUR851974 GEN851974 GOJ851974 GYF851974 HIB851974 HRX851974 IBT851974 ILP851974 IVL851974 JFH851974 JPD851974 JYZ851974 KIV851974 KSR851974 LCN851974 LMJ851974 LWF851974 MGB851974 MPX851974 MZT851974 NJP851974 NTL851974 ODH851974 OND851974 OWZ851974 PGV851974 PQR851974 QAN851974 QKJ851974 QUF851974 REB851974 RNX851974 RXT851974 SHP851974 SRL851974 TBH851974 TLD851974 TUZ851974 UEV851974 UOR851974 UYN851974 VIJ851974 VSF851974 WCB851974 WLX851974 WVT851974 L917510 JH917510 TD917510 ACZ917510 AMV917510 AWR917510 BGN917510 BQJ917510 CAF917510 CKB917510 CTX917510 DDT917510 DNP917510 DXL917510 EHH917510 ERD917510 FAZ917510 FKV917510 FUR917510 GEN917510 GOJ917510 GYF917510 HIB917510 HRX917510 IBT917510 ILP917510 IVL917510 JFH917510 JPD917510 JYZ917510 KIV917510 KSR917510 LCN917510 LMJ917510 LWF917510 MGB917510 MPX917510 MZT917510 NJP917510 NTL917510 ODH917510 OND917510 OWZ917510 PGV917510 PQR917510 QAN917510 QKJ917510 QUF917510 REB917510 RNX917510 RXT917510 SHP917510 SRL917510 TBH917510 TLD917510 TUZ917510 UEV917510 UOR917510 UYN917510 VIJ917510 VSF917510 WCB917510 WLX917510 WVT917510 L983046 JH983046 TD983046 ACZ983046 AMV983046 AWR983046 BGN983046 BQJ983046 CAF983046 CKB983046 CTX983046 DDT983046 DNP983046 DXL983046 EHH983046 ERD983046 FAZ983046 FKV983046 FUR983046 GEN983046 GOJ983046 GYF983046 HIB983046 HRX983046 IBT983046 ILP983046 IVL983046 JFH983046 JPD983046 JYZ983046 KIV983046 KSR983046 LCN983046 LMJ983046 LWF983046 MGB983046 MPX983046 MZT983046 NJP983046 NTL983046 ODH983046 OND983046 OWZ983046 PGV983046 PQR983046 QAN983046 QKJ983046 QUF983046 REB983046 RNX983046 RXT983046 SHP983046 SRL983046 TBH983046 TLD983046 TUZ983046 UEV983046 UOR983046 UYN983046 VIJ983046 VSF983046 WCB983046 WLX983046 WVT983046 Q8 JM8 TI8 ADE8 ANA8 AWW8 BGS8 BQO8 CAK8 CKG8 CUC8 DDY8 DNU8 DXQ8 EHM8 ERI8 FBE8 FLA8 FUW8 GES8 GOO8 GYK8 HIG8 HSC8 IBY8 ILU8 IVQ8 JFM8 JPI8 JZE8 KJA8 KSW8 LCS8 LMO8 LWK8 MGG8 MQC8 MZY8 NJU8 NTQ8 ODM8 ONI8 OXE8 PHA8 PQW8 QAS8 QKO8 QUK8 REG8 ROC8 RXY8 SHU8 SRQ8 TBM8 TLI8 TVE8 UFA8 UOW8 UYS8 VIO8 VSK8 WCG8 WMC8 WVY8 Q65542 JM65542 TI65542 ADE65542 ANA65542 AWW65542 BGS65542 BQO65542 CAK65542 CKG65542 CUC65542 DDY65542 DNU65542 DXQ65542 EHM65542 ERI65542 FBE65542 FLA65542 FUW65542 GES65542 GOO65542 GYK65542 HIG65542 HSC65542 IBY65542 ILU65542 IVQ65542 JFM65542 JPI65542 JZE65542 KJA65542 KSW65542 LCS65542 LMO65542 LWK65542 MGG65542 MQC65542 MZY65542 NJU65542 NTQ65542 ODM65542 ONI65542 OXE65542 PHA65542 PQW65542 QAS65542 QKO65542 QUK65542 REG65542 ROC65542 RXY65542 SHU65542 SRQ65542 TBM65542 TLI65542 TVE65542 UFA65542 UOW65542 UYS65542 VIO65542 VSK65542 WCG65542 WMC65542 WVY65542 Q131078 JM131078 TI131078 ADE131078 ANA131078 AWW131078 BGS131078 BQO131078 CAK131078 CKG131078 CUC131078 DDY131078 DNU131078 DXQ131078 EHM131078 ERI131078 FBE131078 FLA131078 FUW131078 GES131078 GOO131078 GYK131078 HIG131078 HSC131078 IBY131078 ILU131078 IVQ131078 JFM131078 JPI131078 JZE131078 KJA131078 KSW131078 LCS131078 LMO131078 LWK131078 MGG131078 MQC131078 MZY131078 NJU131078 NTQ131078 ODM131078 ONI131078 OXE131078 PHA131078 PQW131078 QAS131078 QKO131078 QUK131078 REG131078 ROC131078 RXY131078 SHU131078 SRQ131078 TBM131078 TLI131078 TVE131078 UFA131078 UOW131078 UYS131078 VIO131078 VSK131078 WCG131078 WMC131078 WVY131078 Q196614 JM196614 TI196614 ADE196614 ANA196614 AWW196614 BGS196614 BQO196614 CAK196614 CKG196614 CUC196614 DDY196614 DNU196614 DXQ196614 EHM196614 ERI196614 FBE196614 FLA196614 FUW196614 GES196614 GOO196614 GYK196614 HIG196614 HSC196614 IBY196614 ILU196614 IVQ196614 JFM196614 JPI196614 JZE196614 KJA196614 KSW196614 LCS196614 LMO196614 LWK196614 MGG196614 MQC196614 MZY196614 NJU196614 NTQ196614 ODM196614 ONI196614 OXE196614 PHA196614 PQW196614 QAS196614 QKO196614 QUK196614 REG196614 ROC196614 RXY196614 SHU196614 SRQ196614 TBM196614 TLI196614 TVE196614 UFA196614 UOW196614 UYS196614 VIO196614 VSK196614 WCG196614 WMC196614 WVY196614 Q262150 JM262150 TI262150 ADE262150 ANA262150 AWW262150 BGS262150 BQO262150 CAK262150 CKG262150 CUC262150 DDY262150 DNU262150 DXQ262150 EHM262150 ERI262150 FBE262150 FLA262150 FUW262150 GES262150 GOO262150 GYK262150 HIG262150 HSC262150 IBY262150 ILU262150 IVQ262150 JFM262150 JPI262150 JZE262150 KJA262150 KSW262150 LCS262150 LMO262150 LWK262150 MGG262150 MQC262150 MZY262150 NJU262150 NTQ262150 ODM262150 ONI262150 OXE262150 PHA262150 PQW262150 QAS262150 QKO262150 QUK262150 REG262150 ROC262150 RXY262150 SHU262150 SRQ262150 TBM262150 TLI262150 TVE262150 UFA262150 UOW262150 UYS262150 VIO262150 VSK262150 WCG262150 WMC262150 WVY262150 Q327686 JM327686 TI327686 ADE327686 ANA327686 AWW327686 BGS327686 BQO327686 CAK327686 CKG327686 CUC327686 DDY327686 DNU327686 DXQ327686 EHM327686 ERI327686 FBE327686 FLA327686 FUW327686 GES327686 GOO327686 GYK327686 HIG327686 HSC327686 IBY327686 ILU327686 IVQ327686 JFM327686 JPI327686 JZE327686 KJA327686 KSW327686 LCS327686 LMO327686 LWK327686 MGG327686 MQC327686 MZY327686 NJU327686 NTQ327686 ODM327686 ONI327686 OXE327686 PHA327686 PQW327686 QAS327686 QKO327686 QUK327686 REG327686 ROC327686 RXY327686 SHU327686 SRQ327686 TBM327686 TLI327686 TVE327686 UFA327686 UOW327686 UYS327686 VIO327686 VSK327686 WCG327686 WMC327686 WVY327686 Q393222 JM393222 TI393222 ADE393222 ANA393222 AWW393222 BGS393222 BQO393222 CAK393222 CKG393222 CUC393222 DDY393222 DNU393222 DXQ393222 EHM393222 ERI393222 FBE393222 FLA393222 FUW393222 GES393222 GOO393222 GYK393222 HIG393222 HSC393222 IBY393222 ILU393222 IVQ393222 JFM393222 JPI393222 JZE393222 KJA393222 KSW393222 LCS393222 LMO393222 LWK393222 MGG393222 MQC393222 MZY393222 NJU393222 NTQ393222 ODM393222 ONI393222 OXE393222 PHA393222 PQW393222 QAS393222 QKO393222 QUK393222 REG393222 ROC393222 RXY393222 SHU393222 SRQ393222 TBM393222 TLI393222 TVE393222 UFA393222 UOW393222 UYS393222 VIO393222 VSK393222 WCG393222 WMC393222 WVY393222 Q458758 JM458758 TI458758 ADE458758 ANA458758 AWW458758 BGS458758 BQO458758 CAK458758 CKG458758 CUC458758 DDY458758 DNU458758 DXQ458758 EHM458758 ERI458758 FBE458758 FLA458758 FUW458758 GES458758 GOO458758 GYK458758 HIG458758 HSC458758 IBY458758 ILU458758 IVQ458758 JFM458758 JPI458758 JZE458758 KJA458758 KSW458758 LCS458758 LMO458758 LWK458758 MGG458758 MQC458758 MZY458758 NJU458758 NTQ458758 ODM458758 ONI458758 OXE458758 PHA458758 PQW458758 QAS458758 QKO458758 QUK458758 REG458758 ROC458758 RXY458758 SHU458758 SRQ458758 TBM458758 TLI458758 TVE458758 UFA458758 UOW458758 UYS458758 VIO458758 VSK458758 WCG458758 WMC458758 WVY458758 Q524294 JM524294 TI524294 ADE524294 ANA524294 AWW524294 BGS524294 BQO524294 CAK524294 CKG524294 CUC524294 DDY524294 DNU524294 DXQ524294 EHM524294 ERI524294 FBE524294 FLA524294 FUW524294 GES524294 GOO524294 GYK524294 HIG524294 HSC524294 IBY524294 ILU524294 IVQ524294 JFM524294 JPI524294 JZE524294 KJA524294 KSW524294 LCS524294 LMO524294 LWK524294 MGG524294 MQC524294 MZY524294 NJU524294 NTQ524294 ODM524294 ONI524294 OXE524294 PHA524294 PQW524294 QAS524294 QKO524294 QUK524294 REG524294 ROC524294 RXY524294 SHU524294 SRQ524294 TBM524294 TLI524294 TVE524294 UFA524294 UOW524294 UYS524294 VIO524294 VSK524294 WCG524294 WMC524294 WVY524294 Q589830 JM589830 TI589830 ADE589830 ANA589830 AWW589830 BGS589830 BQO589830 CAK589830 CKG589830 CUC589830 DDY589830 DNU589830 DXQ589830 EHM589830 ERI589830 FBE589830 FLA589830 FUW589830 GES589830 GOO589830 GYK589830 HIG589830 HSC589830 IBY589830 ILU589830 IVQ589830 JFM589830 JPI589830 JZE589830 KJA589830 KSW589830 LCS589830 LMO589830 LWK589830 MGG589830 MQC589830 MZY589830 NJU589830 NTQ589830 ODM589830 ONI589830 OXE589830 PHA589830 PQW589830 QAS589830 QKO589830 QUK589830 REG589830 ROC589830 RXY589830 SHU589830 SRQ589830 TBM589830 TLI589830 TVE589830 UFA589830 UOW589830 UYS589830 VIO589830 VSK589830 WCG589830 WMC589830 WVY589830 Q655366 JM655366 TI655366 ADE655366 ANA655366 AWW655366 BGS655366 BQO655366 CAK655366 CKG655366 CUC655366 DDY655366 DNU655366 DXQ655366 EHM655366 ERI655366 FBE655366 FLA655366 FUW655366 GES655366 GOO655366 GYK655366 HIG655366 HSC655366 IBY655366 ILU655366 IVQ655366 JFM655366 JPI655366 JZE655366 KJA655366 KSW655366 LCS655366 LMO655366 LWK655366 MGG655366 MQC655366 MZY655366 NJU655366 NTQ655366 ODM655366 ONI655366 OXE655366 PHA655366 PQW655366 QAS655366 QKO655366 QUK655366 REG655366 ROC655366 RXY655366 SHU655366 SRQ655366 TBM655366 TLI655366 TVE655366 UFA655366 UOW655366 UYS655366 VIO655366 VSK655366 WCG655366 WMC655366 WVY655366 Q720902 JM720902 TI720902 ADE720902 ANA720902 AWW720902 BGS720902 BQO720902 CAK720902 CKG720902 CUC720902 DDY720902 DNU720902 DXQ720902 EHM720902 ERI720902 FBE720902 FLA720902 FUW720902 GES720902 GOO720902 GYK720902 HIG720902 HSC720902 IBY720902 ILU720902 IVQ720902 JFM720902 JPI720902 JZE720902 KJA720902 KSW720902 LCS720902 LMO720902 LWK720902 MGG720902 MQC720902 MZY720902 NJU720902 NTQ720902 ODM720902 ONI720902 OXE720902 PHA720902 PQW720902 QAS720902 QKO720902 QUK720902 REG720902 ROC720902 RXY720902 SHU720902 SRQ720902 TBM720902 TLI720902 TVE720902 UFA720902 UOW720902 UYS720902 VIO720902 VSK720902 WCG720902 WMC720902 WVY720902 Q786438 JM786438 TI786438 ADE786438 ANA786438 AWW786438 BGS786438 BQO786438 CAK786438 CKG786438 CUC786438 DDY786438 DNU786438 DXQ786438 EHM786438 ERI786438 FBE786438 FLA786438 FUW786438 GES786438 GOO786438 GYK786438 HIG786438 HSC786438 IBY786438 ILU786438 IVQ786438 JFM786438 JPI786438 JZE786438 KJA786438 KSW786438 LCS786438 LMO786438 LWK786438 MGG786438 MQC786438 MZY786438 NJU786438 NTQ786438 ODM786438 ONI786438 OXE786438 PHA786438 PQW786438 QAS786438 QKO786438 QUK786438 REG786438 ROC786438 RXY786438 SHU786438 SRQ786438 TBM786438 TLI786438 TVE786438 UFA786438 UOW786438 UYS786438 VIO786438 VSK786438 WCG786438 WMC786438 WVY786438 Q851974 JM851974 TI851974 ADE851974 ANA851974 AWW851974 BGS851974 BQO851974 CAK851974 CKG851974 CUC851974 DDY851974 DNU851974 DXQ851974 EHM851974 ERI851974 FBE851974 FLA851974 FUW851974 GES851974 GOO851974 GYK851974 HIG851974 HSC851974 IBY851974 ILU851974 IVQ851974 JFM851974 JPI851974 JZE851974 KJA851974 KSW851974 LCS851974 LMO851974 LWK851974 MGG851974 MQC851974 MZY851974 NJU851974 NTQ851974 ODM851974 ONI851974 OXE851974 PHA851974 PQW851974 QAS851974 QKO851974 QUK851974 REG851974 ROC851974 RXY851974 SHU851974 SRQ851974 TBM851974 TLI851974 TVE851974 UFA851974 UOW851974 UYS851974 VIO851974 VSK851974 WCG851974 WMC851974 WVY851974 Q917510 JM917510 TI917510 ADE917510 ANA917510 AWW917510 BGS917510 BQO917510 CAK917510 CKG917510 CUC917510 DDY917510 DNU917510 DXQ917510 EHM917510 ERI917510 FBE917510 FLA917510 FUW917510 GES917510 GOO917510 GYK917510 HIG917510 HSC917510 IBY917510 ILU917510 IVQ917510 JFM917510 JPI917510 JZE917510 KJA917510 KSW917510 LCS917510 LMO917510 LWK917510 MGG917510 MQC917510 MZY917510 NJU917510 NTQ917510 ODM917510 ONI917510 OXE917510 PHA917510 PQW917510 QAS917510 QKO917510 QUK917510 REG917510 ROC917510 RXY917510 SHU917510 SRQ917510 TBM917510 TLI917510 TVE917510 UFA917510 UOW917510 UYS917510 VIO917510 VSK917510 WCG917510 WMC917510 WVY917510 Q983046 JM983046 TI983046 ADE983046 ANA983046 AWW983046 BGS983046 BQO983046 CAK983046 CKG983046 CUC983046 DDY983046 DNU983046 DXQ983046 EHM983046 ERI983046 FBE983046 FLA983046 FUW983046 GES983046 GOO983046 GYK983046 HIG983046 HSC983046 IBY983046 ILU983046 IVQ983046 JFM983046 JPI983046 JZE983046 KJA983046 KSW983046 LCS983046 LMO983046 LWK983046 MGG983046 MQC983046 MZY983046 NJU983046 NTQ983046 ODM983046 ONI983046 OXE983046 PHA983046 PQW983046 QAS983046 QKO983046 QUK983046 REG983046 ROC983046 RXY983046 SHU983046 SRQ983046 TBM983046 TLI983046 TVE983046 UFA983046 UOW983046 UYS983046 VIO983046 VSK983046 WCG983046 WMC983046 WVY983046 U13:W13 JQ13:JS13 TM13:TO13 ADI13:ADK13 ANE13:ANG13 AXA13:AXC13 BGW13:BGY13 BQS13:BQU13 CAO13:CAQ13 CKK13:CKM13 CUG13:CUI13 DEC13:DEE13 DNY13:DOA13 DXU13:DXW13 EHQ13:EHS13 ERM13:ERO13 FBI13:FBK13 FLE13:FLG13 FVA13:FVC13 GEW13:GEY13 GOS13:GOU13 GYO13:GYQ13 HIK13:HIM13 HSG13:HSI13 ICC13:ICE13 ILY13:IMA13 IVU13:IVW13 JFQ13:JFS13 JPM13:JPO13 JZI13:JZK13 KJE13:KJG13 KTA13:KTC13 LCW13:LCY13 LMS13:LMU13 LWO13:LWQ13 MGK13:MGM13 MQG13:MQI13 NAC13:NAE13 NJY13:NKA13 NTU13:NTW13 ODQ13:ODS13 ONM13:ONO13 OXI13:OXK13 PHE13:PHG13 PRA13:PRC13 QAW13:QAY13 QKS13:QKU13 QUO13:QUQ13 REK13:REM13 ROG13:ROI13 RYC13:RYE13 SHY13:SIA13 SRU13:SRW13 TBQ13:TBS13 TLM13:TLO13 TVI13:TVK13 UFE13:UFG13 UPA13:UPC13 UYW13:UYY13 VIS13:VIU13 VSO13:VSQ13 WCK13:WCM13 WMG13:WMI13 WWC13:WWE13 U65547:W65547 JQ65547:JS65547 TM65547:TO65547 ADI65547:ADK65547 ANE65547:ANG65547 AXA65547:AXC65547 BGW65547:BGY65547 BQS65547:BQU65547 CAO65547:CAQ65547 CKK65547:CKM65547 CUG65547:CUI65547 DEC65547:DEE65547 DNY65547:DOA65547 DXU65547:DXW65547 EHQ65547:EHS65547 ERM65547:ERO65547 FBI65547:FBK65547 FLE65547:FLG65547 FVA65547:FVC65547 GEW65547:GEY65547 GOS65547:GOU65547 GYO65547:GYQ65547 HIK65547:HIM65547 HSG65547:HSI65547 ICC65547:ICE65547 ILY65547:IMA65547 IVU65547:IVW65547 JFQ65547:JFS65547 JPM65547:JPO65547 JZI65547:JZK65547 KJE65547:KJG65547 KTA65547:KTC65547 LCW65547:LCY65547 LMS65547:LMU65547 LWO65547:LWQ65547 MGK65547:MGM65547 MQG65547:MQI65547 NAC65547:NAE65547 NJY65547:NKA65547 NTU65547:NTW65547 ODQ65547:ODS65547 ONM65547:ONO65547 OXI65547:OXK65547 PHE65547:PHG65547 PRA65547:PRC65547 QAW65547:QAY65547 QKS65547:QKU65547 QUO65547:QUQ65547 REK65547:REM65547 ROG65547:ROI65547 RYC65547:RYE65547 SHY65547:SIA65547 SRU65547:SRW65547 TBQ65547:TBS65547 TLM65547:TLO65547 TVI65547:TVK65547 UFE65547:UFG65547 UPA65547:UPC65547 UYW65547:UYY65547 VIS65547:VIU65547 VSO65547:VSQ65547 WCK65547:WCM65547 WMG65547:WMI65547 WWC65547:WWE65547 U131083:W131083 JQ131083:JS131083 TM131083:TO131083 ADI131083:ADK131083 ANE131083:ANG131083 AXA131083:AXC131083 BGW131083:BGY131083 BQS131083:BQU131083 CAO131083:CAQ131083 CKK131083:CKM131083 CUG131083:CUI131083 DEC131083:DEE131083 DNY131083:DOA131083 DXU131083:DXW131083 EHQ131083:EHS131083 ERM131083:ERO131083 FBI131083:FBK131083 FLE131083:FLG131083 FVA131083:FVC131083 GEW131083:GEY131083 GOS131083:GOU131083 GYO131083:GYQ131083 HIK131083:HIM131083 HSG131083:HSI131083 ICC131083:ICE131083 ILY131083:IMA131083 IVU131083:IVW131083 JFQ131083:JFS131083 JPM131083:JPO131083 JZI131083:JZK131083 KJE131083:KJG131083 KTA131083:KTC131083 LCW131083:LCY131083 LMS131083:LMU131083 LWO131083:LWQ131083 MGK131083:MGM131083 MQG131083:MQI131083 NAC131083:NAE131083 NJY131083:NKA131083 NTU131083:NTW131083 ODQ131083:ODS131083 ONM131083:ONO131083 OXI131083:OXK131083 PHE131083:PHG131083 PRA131083:PRC131083 QAW131083:QAY131083 QKS131083:QKU131083 QUO131083:QUQ131083 REK131083:REM131083 ROG131083:ROI131083 RYC131083:RYE131083 SHY131083:SIA131083 SRU131083:SRW131083 TBQ131083:TBS131083 TLM131083:TLO131083 TVI131083:TVK131083 UFE131083:UFG131083 UPA131083:UPC131083 UYW131083:UYY131083 VIS131083:VIU131083 VSO131083:VSQ131083 WCK131083:WCM131083 WMG131083:WMI131083 WWC131083:WWE131083 U196619:W196619 JQ196619:JS196619 TM196619:TO196619 ADI196619:ADK196619 ANE196619:ANG196619 AXA196619:AXC196619 BGW196619:BGY196619 BQS196619:BQU196619 CAO196619:CAQ196619 CKK196619:CKM196619 CUG196619:CUI196619 DEC196619:DEE196619 DNY196619:DOA196619 DXU196619:DXW196619 EHQ196619:EHS196619 ERM196619:ERO196619 FBI196619:FBK196619 FLE196619:FLG196619 FVA196619:FVC196619 GEW196619:GEY196619 GOS196619:GOU196619 GYO196619:GYQ196619 HIK196619:HIM196619 HSG196619:HSI196619 ICC196619:ICE196619 ILY196619:IMA196619 IVU196619:IVW196619 JFQ196619:JFS196619 JPM196619:JPO196619 JZI196619:JZK196619 KJE196619:KJG196619 KTA196619:KTC196619 LCW196619:LCY196619 LMS196619:LMU196619 LWO196619:LWQ196619 MGK196619:MGM196619 MQG196619:MQI196619 NAC196619:NAE196619 NJY196619:NKA196619 NTU196619:NTW196619 ODQ196619:ODS196619 ONM196619:ONO196619 OXI196619:OXK196619 PHE196619:PHG196619 PRA196619:PRC196619 QAW196619:QAY196619 QKS196619:QKU196619 QUO196619:QUQ196619 REK196619:REM196619 ROG196619:ROI196619 RYC196619:RYE196619 SHY196619:SIA196619 SRU196619:SRW196619 TBQ196619:TBS196619 TLM196619:TLO196619 TVI196619:TVK196619 UFE196619:UFG196619 UPA196619:UPC196619 UYW196619:UYY196619 VIS196619:VIU196619 VSO196619:VSQ196619 WCK196619:WCM196619 WMG196619:WMI196619 WWC196619:WWE196619 U262155:W262155 JQ262155:JS262155 TM262155:TO262155 ADI262155:ADK262155 ANE262155:ANG262155 AXA262155:AXC262155 BGW262155:BGY262155 BQS262155:BQU262155 CAO262155:CAQ262155 CKK262155:CKM262155 CUG262155:CUI262155 DEC262155:DEE262155 DNY262155:DOA262155 DXU262155:DXW262155 EHQ262155:EHS262155 ERM262155:ERO262155 FBI262155:FBK262155 FLE262155:FLG262155 FVA262155:FVC262155 GEW262155:GEY262155 GOS262155:GOU262155 GYO262155:GYQ262155 HIK262155:HIM262155 HSG262155:HSI262155 ICC262155:ICE262155 ILY262155:IMA262155 IVU262155:IVW262155 JFQ262155:JFS262155 JPM262155:JPO262155 JZI262155:JZK262155 KJE262155:KJG262155 KTA262155:KTC262155 LCW262155:LCY262155 LMS262155:LMU262155 LWO262155:LWQ262155 MGK262155:MGM262155 MQG262155:MQI262155 NAC262155:NAE262155 NJY262155:NKA262155 NTU262155:NTW262155 ODQ262155:ODS262155 ONM262155:ONO262155 OXI262155:OXK262155 PHE262155:PHG262155 PRA262155:PRC262155 QAW262155:QAY262155 QKS262155:QKU262155 QUO262155:QUQ262155 REK262155:REM262155 ROG262155:ROI262155 RYC262155:RYE262155 SHY262155:SIA262155 SRU262155:SRW262155 TBQ262155:TBS262155 TLM262155:TLO262155 TVI262155:TVK262155 UFE262155:UFG262155 UPA262155:UPC262155 UYW262155:UYY262155 VIS262155:VIU262155 VSO262155:VSQ262155 WCK262155:WCM262155 WMG262155:WMI262155 WWC262155:WWE262155 U327691:W327691 JQ327691:JS327691 TM327691:TO327691 ADI327691:ADK327691 ANE327691:ANG327691 AXA327691:AXC327691 BGW327691:BGY327691 BQS327691:BQU327691 CAO327691:CAQ327691 CKK327691:CKM327691 CUG327691:CUI327691 DEC327691:DEE327691 DNY327691:DOA327691 DXU327691:DXW327691 EHQ327691:EHS327691 ERM327691:ERO327691 FBI327691:FBK327691 FLE327691:FLG327691 FVA327691:FVC327691 GEW327691:GEY327691 GOS327691:GOU327691 GYO327691:GYQ327691 HIK327691:HIM327691 HSG327691:HSI327691 ICC327691:ICE327691 ILY327691:IMA327691 IVU327691:IVW327691 JFQ327691:JFS327691 JPM327691:JPO327691 JZI327691:JZK327691 KJE327691:KJG327691 KTA327691:KTC327691 LCW327691:LCY327691 LMS327691:LMU327691 LWO327691:LWQ327691 MGK327691:MGM327691 MQG327691:MQI327691 NAC327691:NAE327691 NJY327691:NKA327691 NTU327691:NTW327691 ODQ327691:ODS327691 ONM327691:ONO327691 OXI327691:OXK327691 PHE327691:PHG327691 PRA327691:PRC327691 QAW327691:QAY327691 QKS327691:QKU327691 QUO327691:QUQ327691 REK327691:REM327691 ROG327691:ROI327691 RYC327691:RYE327691 SHY327691:SIA327691 SRU327691:SRW327691 TBQ327691:TBS327691 TLM327691:TLO327691 TVI327691:TVK327691 UFE327691:UFG327691 UPA327691:UPC327691 UYW327691:UYY327691 VIS327691:VIU327691 VSO327691:VSQ327691 WCK327691:WCM327691 WMG327691:WMI327691 WWC327691:WWE327691 U393227:W393227 JQ393227:JS393227 TM393227:TO393227 ADI393227:ADK393227 ANE393227:ANG393227 AXA393227:AXC393227 BGW393227:BGY393227 BQS393227:BQU393227 CAO393227:CAQ393227 CKK393227:CKM393227 CUG393227:CUI393227 DEC393227:DEE393227 DNY393227:DOA393227 DXU393227:DXW393227 EHQ393227:EHS393227 ERM393227:ERO393227 FBI393227:FBK393227 FLE393227:FLG393227 FVA393227:FVC393227 GEW393227:GEY393227 GOS393227:GOU393227 GYO393227:GYQ393227 HIK393227:HIM393227 HSG393227:HSI393227 ICC393227:ICE393227 ILY393227:IMA393227 IVU393227:IVW393227 JFQ393227:JFS393227 JPM393227:JPO393227 JZI393227:JZK393227 KJE393227:KJG393227 KTA393227:KTC393227 LCW393227:LCY393227 LMS393227:LMU393227 LWO393227:LWQ393227 MGK393227:MGM393227 MQG393227:MQI393227 NAC393227:NAE393227 NJY393227:NKA393227 NTU393227:NTW393227 ODQ393227:ODS393227 ONM393227:ONO393227 OXI393227:OXK393227 PHE393227:PHG393227 PRA393227:PRC393227 QAW393227:QAY393227 QKS393227:QKU393227 QUO393227:QUQ393227 REK393227:REM393227 ROG393227:ROI393227 RYC393227:RYE393227 SHY393227:SIA393227 SRU393227:SRW393227 TBQ393227:TBS393227 TLM393227:TLO393227 TVI393227:TVK393227 UFE393227:UFG393227 UPA393227:UPC393227 UYW393227:UYY393227 VIS393227:VIU393227 VSO393227:VSQ393227 WCK393227:WCM393227 WMG393227:WMI393227 WWC393227:WWE393227 U458763:W458763 JQ458763:JS458763 TM458763:TO458763 ADI458763:ADK458763 ANE458763:ANG458763 AXA458763:AXC458763 BGW458763:BGY458763 BQS458763:BQU458763 CAO458763:CAQ458763 CKK458763:CKM458763 CUG458763:CUI458763 DEC458763:DEE458763 DNY458763:DOA458763 DXU458763:DXW458763 EHQ458763:EHS458763 ERM458763:ERO458763 FBI458763:FBK458763 FLE458763:FLG458763 FVA458763:FVC458763 GEW458763:GEY458763 GOS458763:GOU458763 GYO458763:GYQ458763 HIK458763:HIM458763 HSG458763:HSI458763 ICC458763:ICE458763 ILY458763:IMA458763 IVU458763:IVW458763 JFQ458763:JFS458763 JPM458763:JPO458763 JZI458763:JZK458763 KJE458763:KJG458763 KTA458763:KTC458763 LCW458763:LCY458763 LMS458763:LMU458763 LWO458763:LWQ458763 MGK458763:MGM458763 MQG458763:MQI458763 NAC458763:NAE458763 NJY458763:NKA458763 NTU458763:NTW458763 ODQ458763:ODS458763 ONM458763:ONO458763 OXI458763:OXK458763 PHE458763:PHG458763 PRA458763:PRC458763 QAW458763:QAY458763 QKS458763:QKU458763 QUO458763:QUQ458763 REK458763:REM458763 ROG458763:ROI458763 RYC458763:RYE458763 SHY458763:SIA458763 SRU458763:SRW458763 TBQ458763:TBS458763 TLM458763:TLO458763 TVI458763:TVK458763 UFE458763:UFG458763 UPA458763:UPC458763 UYW458763:UYY458763 VIS458763:VIU458763 VSO458763:VSQ458763 WCK458763:WCM458763 WMG458763:WMI458763 WWC458763:WWE458763 U524299:W524299 JQ524299:JS524299 TM524299:TO524299 ADI524299:ADK524299 ANE524299:ANG524299 AXA524299:AXC524299 BGW524299:BGY524299 BQS524299:BQU524299 CAO524299:CAQ524299 CKK524299:CKM524299 CUG524299:CUI524299 DEC524299:DEE524299 DNY524299:DOA524299 DXU524299:DXW524299 EHQ524299:EHS524299 ERM524299:ERO524299 FBI524299:FBK524299 FLE524299:FLG524299 FVA524299:FVC524299 GEW524299:GEY524299 GOS524299:GOU524299 GYO524299:GYQ524299 HIK524299:HIM524299 HSG524299:HSI524299 ICC524299:ICE524299 ILY524299:IMA524299 IVU524299:IVW524299 JFQ524299:JFS524299 JPM524299:JPO524299 JZI524299:JZK524299 KJE524299:KJG524299 KTA524299:KTC524299 LCW524299:LCY524299 LMS524299:LMU524299 LWO524299:LWQ524299 MGK524299:MGM524299 MQG524299:MQI524299 NAC524299:NAE524299 NJY524299:NKA524299 NTU524299:NTW524299 ODQ524299:ODS524299 ONM524299:ONO524299 OXI524299:OXK524299 PHE524299:PHG524299 PRA524299:PRC524299 QAW524299:QAY524299 QKS524299:QKU524299 QUO524299:QUQ524299 REK524299:REM524299 ROG524299:ROI524299 RYC524299:RYE524299 SHY524299:SIA524299 SRU524299:SRW524299 TBQ524299:TBS524299 TLM524299:TLO524299 TVI524299:TVK524299 UFE524299:UFG524299 UPA524299:UPC524299 UYW524299:UYY524299 VIS524299:VIU524299 VSO524299:VSQ524299 WCK524299:WCM524299 WMG524299:WMI524299 WWC524299:WWE524299 U589835:W589835 JQ589835:JS589835 TM589835:TO589835 ADI589835:ADK589835 ANE589835:ANG589835 AXA589835:AXC589835 BGW589835:BGY589835 BQS589835:BQU589835 CAO589835:CAQ589835 CKK589835:CKM589835 CUG589835:CUI589835 DEC589835:DEE589835 DNY589835:DOA589835 DXU589835:DXW589835 EHQ589835:EHS589835 ERM589835:ERO589835 FBI589835:FBK589835 FLE589835:FLG589835 FVA589835:FVC589835 GEW589835:GEY589835 GOS589835:GOU589835 GYO589835:GYQ589835 HIK589835:HIM589835 HSG589835:HSI589835 ICC589835:ICE589835 ILY589835:IMA589835 IVU589835:IVW589835 JFQ589835:JFS589835 JPM589835:JPO589835 JZI589835:JZK589835 KJE589835:KJG589835 KTA589835:KTC589835 LCW589835:LCY589835 LMS589835:LMU589835 LWO589835:LWQ589835 MGK589835:MGM589835 MQG589835:MQI589835 NAC589835:NAE589835 NJY589835:NKA589835 NTU589835:NTW589835 ODQ589835:ODS589835 ONM589835:ONO589835 OXI589835:OXK589835 PHE589835:PHG589835 PRA589835:PRC589835 QAW589835:QAY589835 QKS589835:QKU589835 QUO589835:QUQ589835 REK589835:REM589835 ROG589835:ROI589835 RYC589835:RYE589835 SHY589835:SIA589835 SRU589835:SRW589835 TBQ589835:TBS589835 TLM589835:TLO589835 TVI589835:TVK589835 UFE589835:UFG589835 UPA589835:UPC589835 UYW589835:UYY589835 VIS589835:VIU589835 VSO589835:VSQ589835 WCK589835:WCM589835 WMG589835:WMI589835 WWC589835:WWE589835 U655371:W655371 JQ655371:JS655371 TM655371:TO655371 ADI655371:ADK655371 ANE655371:ANG655371 AXA655371:AXC655371 BGW655371:BGY655371 BQS655371:BQU655371 CAO655371:CAQ655371 CKK655371:CKM655371 CUG655371:CUI655371 DEC655371:DEE655371 DNY655371:DOA655371 DXU655371:DXW655371 EHQ655371:EHS655371 ERM655371:ERO655371 FBI655371:FBK655371 FLE655371:FLG655371 FVA655371:FVC655371 GEW655371:GEY655371 GOS655371:GOU655371 GYO655371:GYQ655371 HIK655371:HIM655371 HSG655371:HSI655371 ICC655371:ICE655371 ILY655371:IMA655371 IVU655371:IVW655371 JFQ655371:JFS655371 JPM655371:JPO655371 JZI655371:JZK655371 KJE655371:KJG655371 KTA655371:KTC655371 LCW655371:LCY655371 LMS655371:LMU655371 LWO655371:LWQ655371 MGK655371:MGM655371 MQG655371:MQI655371 NAC655371:NAE655371 NJY655371:NKA655371 NTU655371:NTW655371 ODQ655371:ODS655371 ONM655371:ONO655371 OXI655371:OXK655371 PHE655371:PHG655371 PRA655371:PRC655371 QAW655371:QAY655371 QKS655371:QKU655371 QUO655371:QUQ655371 REK655371:REM655371 ROG655371:ROI655371 RYC655371:RYE655371 SHY655371:SIA655371 SRU655371:SRW655371 TBQ655371:TBS655371 TLM655371:TLO655371 TVI655371:TVK655371 UFE655371:UFG655371 UPA655371:UPC655371 UYW655371:UYY655371 VIS655371:VIU655371 VSO655371:VSQ655371 WCK655371:WCM655371 WMG655371:WMI655371 WWC655371:WWE655371 U720907:W720907 JQ720907:JS720907 TM720907:TO720907 ADI720907:ADK720907 ANE720907:ANG720907 AXA720907:AXC720907 BGW720907:BGY720907 BQS720907:BQU720907 CAO720907:CAQ720907 CKK720907:CKM720907 CUG720907:CUI720907 DEC720907:DEE720907 DNY720907:DOA720907 DXU720907:DXW720907 EHQ720907:EHS720907 ERM720907:ERO720907 FBI720907:FBK720907 FLE720907:FLG720907 FVA720907:FVC720907 GEW720907:GEY720907 GOS720907:GOU720907 GYO720907:GYQ720907 HIK720907:HIM720907 HSG720907:HSI720907 ICC720907:ICE720907 ILY720907:IMA720907 IVU720907:IVW720907 JFQ720907:JFS720907 JPM720907:JPO720907 JZI720907:JZK720907 KJE720907:KJG720907 KTA720907:KTC720907 LCW720907:LCY720907 LMS720907:LMU720907 LWO720907:LWQ720907 MGK720907:MGM720907 MQG720907:MQI720907 NAC720907:NAE720907 NJY720907:NKA720907 NTU720907:NTW720907 ODQ720907:ODS720907 ONM720907:ONO720907 OXI720907:OXK720907 PHE720907:PHG720907 PRA720907:PRC720907 QAW720907:QAY720907 QKS720907:QKU720907 QUO720907:QUQ720907 REK720907:REM720907 ROG720907:ROI720907 RYC720907:RYE720907 SHY720907:SIA720907 SRU720907:SRW720907 TBQ720907:TBS720907 TLM720907:TLO720907 TVI720907:TVK720907 UFE720907:UFG720907 UPA720907:UPC720907 UYW720907:UYY720907 VIS720907:VIU720907 VSO720907:VSQ720907 WCK720907:WCM720907 WMG720907:WMI720907 WWC720907:WWE720907 U786443:W786443 JQ786443:JS786443 TM786443:TO786443 ADI786443:ADK786443 ANE786443:ANG786443 AXA786443:AXC786443 BGW786443:BGY786443 BQS786443:BQU786443 CAO786443:CAQ786443 CKK786443:CKM786443 CUG786443:CUI786443 DEC786443:DEE786443 DNY786443:DOA786443 DXU786443:DXW786443 EHQ786443:EHS786443 ERM786443:ERO786443 FBI786443:FBK786443 FLE786443:FLG786443 FVA786443:FVC786443 GEW786443:GEY786443 GOS786443:GOU786443 GYO786443:GYQ786443 HIK786443:HIM786443 HSG786443:HSI786443 ICC786443:ICE786443 ILY786443:IMA786443 IVU786443:IVW786443 JFQ786443:JFS786443 JPM786443:JPO786443 JZI786443:JZK786443 KJE786443:KJG786443 KTA786443:KTC786443 LCW786443:LCY786443 LMS786443:LMU786443 LWO786443:LWQ786443 MGK786443:MGM786443 MQG786443:MQI786443 NAC786443:NAE786443 NJY786443:NKA786443 NTU786443:NTW786443 ODQ786443:ODS786443 ONM786443:ONO786443 OXI786443:OXK786443 PHE786443:PHG786443 PRA786443:PRC786443 QAW786443:QAY786443 QKS786443:QKU786443 QUO786443:QUQ786443 REK786443:REM786443 ROG786443:ROI786443 RYC786443:RYE786443 SHY786443:SIA786443 SRU786443:SRW786443 TBQ786443:TBS786443 TLM786443:TLO786443 TVI786443:TVK786443 UFE786443:UFG786443 UPA786443:UPC786443 UYW786443:UYY786443 VIS786443:VIU786443 VSO786443:VSQ786443 WCK786443:WCM786443 WMG786443:WMI786443 WWC786443:WWE786443 U851979:W851979 JQ851979:JS851979 TM851979:TO851979 ADI851979:ADK851979 ANE851979:ANG851979 AXA851979:AXC851979 BGW851979:BGY851979 BQS851979:BQU851979 CAO851979:CAQ851979 CKK851979:CKM851979 CUG851979:CUI851979 DEC851979:DEE851979 DNY851979:DOA851979 DXU851979:DXW851979 EHQ851979:EHS851979 ERM851979:ERO851979 FBI851979:FBK851979 FLE851979:FLG851979 FVA851979:FVC851979 GEW851979:GEY851979 GOS851979:GOU851979 GYO851979:GYQ851979 HIK851979:HIM851979 HSG851979:HSI851979 ICC851979:ICE851979 ILY851979:IMA851979 IVU851979:IVW851979 JFQ851979:JFS851979 JPM851979:JPO851979 JZI851979:JZK851979 KJE851979:KJG851979 KTA851979:KTC851979 LCW851979:LCY851979 LMS851979:LMU851979 LWO851979:LWQ851979 MGK851979:MGM851979 MQG851979:MQI851979 NAC851979:NAE851979 NJY851979:NKA851979 NTU851979:NTW851979 ODQ851979:ODS851979 ONM851979:ONO851979 OXI851979:OXK851979 PHE851979:PHG851979 PRA851979:PRC851979 QAW851979:QAY851979 QKS851979:QKU851979 QUO851979:QUQ851979 REK851979:REM851979 ROG851979:ROI851979 RYC851979:RYE851979 SHY851979:SIA851979 SRU851979:SRW851979 TBQ851979:TBS851979 TLM851979:TLO851979 TVI851979:TVK851979 UFE851979:UFG851979 UPA851979:UPC851979 UYW851979:UYY851979 VIS851979:VIU851979 VSO851979:VSQ851979 WCK851979:WCM851979 WMG851979:WMI851979 WWC851979:WWE851979 U917515:W917515 JQ917515:JS917515 TM917515:TO917515 ADI917515:ADK917515 ANE917515:ANG917515 AXA917515:AXC917515 BGW917515:BGY917515 BQS917515:BQU917515 CAO917515:CAQ917515 CKK917515:CKM917515 CUG917515:CUI917515 DEC917515:DEE917515 DNY917515:DOA917515 DXU917515:DXW917515 EHQ917515:EHS917515 ERM917515:ERO917515 FBI917515:FBK917515 FLE917515:FLG917515 FVA917515:FVC917515 GEW917515:GEY917515 GOS917515:GOU917515 GYO917515:GYQ917515 HIK917515:HIM917515 HSG917515:HSI917515 ICC917515:ICE917515 ILY917515:IMA917515 IVU917515:IVW917515 JFQ917515:JFS917515 JPM917515:JPO917515 JZI917515:JZK917515 KJE917515:KJG917515 KTA917515:KTC917515 LCW917515:LCY917515 LMS917515:LMU917515 LWO917515:LWQ917515 MGK917515:MGM917515 MQG917515:MQI917515 NAC917515:NAE917515 NJY917515:NKA917515 NTU917515:NTW917515 ODQ917515:ODS917515 ONM917515:ONO917515 OXI917515:OXK917515 PHE917515:PHG917515 PRA917515:PRC917515 QAW917515:QAY917515 QKS917515:QKU917515 QUO917515:QUQ917515 REK917515:REM917515 ROG917515:ROI917515 RYC917515:RYE917515 SHY917515:SIA917515 SRU917515:SRW917515 TBQ917515:TBS917515 TLM917515:TLO917515 TVI917515:TVK917515 UFE917515:UFG917515 UPA917515:UPC917515 UYW917515:UYY917515 VIS917515:VIU917515 VSO917515:VSQ917515 WCK917515:WCM917515 WMG917515:WMI917515 WWC917515:WWE917515 U983051:W983051 JQ983051:JS983051 TM983051:TO983051 ADI983051:ADK983051 ANE983051:ANG983051 AXA983051:AXC983051 BGW983051:BGY983051 BQS983051:BQU983051 CAO983051:CAQ983051 CKK983051:CKM983051 CUG983051:CUI983051 DEC983051:DEE983051 DNY983051:DOA983051 DXU983051:DXW983051 EHQ983051:EHS983051 ERM983051:ERO983051 FBI983051:FBK983051 FLE983051:FLG983051 FVA983051:FVC983051 GEW983051:GEY983051 GOS983051:GOU983051 GYO983051:GYQ983051 HIK983051:HIM983051 HSG983051:HSI983051 ICC983051:ICE983051 ILY983051:IMA983051 IVU983051:IVW983051 JFQ983051:JFS983051 JPM983051:JPO983051 JZI983051:JZK983051 KJE983051:KJG983051 KTA983051:KTC983051 LCW983051:LCY983051 LMS983051:LMU983051 LWO983051:LWQ983051 MGK983051:MGM983051 MQG983051:MQI983051 NAC983051:NAE983051 NJY983051:NKA983051 NTU983051:NTW983051 ODQ983051:ODS983051 ONM983051:ONO983051 OXI983051:OXK983051 PHE983051:PHG983051 PRA983051:PRC983051 QAW983051:QAY983051 QKS983051:QKU983051 QUO983051:QUQ983051 REK983051:REM983051 ROG983051:ROI983051 RYC983051:RYE983051 SHY983051:SIA983051 SRU983051:SRW983051 TBQ983051:TBS983051 TLM983051:TLO983051 TVI983051:TVK983051 UFE983051:UFG983051 UPA983051:UPC983051 UYW983051:UYY983051 VIS983051:VIU983051 VSO983051:VSQ983051 WCK983051:WCM983051 WMG983051:WMI983051 WWC983051:WWE983051 U9:U11 JQ9:JQ11 TM9:TM11 ADI9:ADI11 ANE9:ANE11 AXA9:AXA11 BGW9:BGW11 BQS9:BQS11 CAO9:CAO11 CKK9:CKK11 CUG9:CUG11 DEC9:DEC11 DNY9:DNY11 DXU9:DXU11 EHQ9:EHQ11 ERM9:ERM11 FBI9:FBI11 FLE9:FLE11 FVA9:FVA11 GEW9:GEW11 GOS9:GOS11 GYO9:GYO11 HIK9:HIK11 HSG9:HSG11 ICC9:ICC11 ILY9:ILY11 IVU9:IVU11 JFQ9:JFQ11 JPM9:JPM11 JZI9:JZI11 KJE9:KJE11 KTA9:KTA11 LCW9:LCW11 LMS9:LMS11 LWO9:LWO11 MGK9:MGK11 MQG9:MQG11 NAC9:NAC11 NJY9:NJY11 NTU9:NTU11 ODQ9:ODQ11 ONM9:ONM11 OXI9:OXI11 PHE9:PHE11 PRA9:PRA11 QAW9:QAW11 QKS9:QKS11 QUO9:QUO11 REK9:REK11 ROG9:ROG11 RYC9:RYC11 SHY9:SHY11 SRU9:SRU11 TBQ9:TBQ11 TLM9:TLM11 TVI9:TVI11 UFE9:UFE11 UPA9:UPA11 UYW9:UYW11 VIS9:VIS11 VSO9:VSO11 WCK9:WCK11 WMG9:WMG11 WWC9:WWC11 U65543:U65545 JQ65543:JQ65545 TM65543:TM65545 ADI65543:ADI65545 ANE65543:ANE65545 AXA65543:AXA65545 BGW65543:BGW65545 BQS65543:BQS65545 CAO65543:CAO65545 CKK65543:CKK65545 CUG65543:CUG65545 DEC65543:DEC65545 DNY65543:DNY65545 DXU65543:DXU65545 EHQ65543:EHQ65545 ERM65543:ERM65545 FBI65543:FBI65545 FLE65543:FLE65545 FVA65543:FVA65545 GEW65543:GEW65545 GOS65543:GOS65545 GYO65543:GYO65545 HIK65543:HIK65545 HSG65543:HSG65545 ICC65543:ICC65545 ILY65543:ILY65545 IVU65543:IVU65545 JFQ65543:JFQ65545 JPM65543:JPM65545 JZI65543:JZI65545 KJE65543:KJE65545 KTA65543:KTA65545 LCW65543:LCW65545 LMS65543:LMS65545 LWO65543:LWO65545 MGK65543:MGK65545 MQG65543:MQG65545 NAC65543:NAC65545 NJY65543:NJY65545 NTU65543:NTU65545 ODQ65543:ODQ65545 ONM65543:ONM65545 OXI65543:OXI65545 PHE65543:PHE65545 PRA65543:PRA65545 QAW65543:QAW65545 QKS65543:QKS65545 QUO65543:QUO65545 REK65543:REK65545 ROG65543:ROG65545 RYC65543:RYC65545 SHY65543:SHY65545 SRU65543:SRU65545 TBQ65543:TBQ65545 TLM65543:TLM65545 TVI65543:TVI65545 UFE65543:UFE65545 UPA65543:UPA65545 UYW65543:UYW65545 VIS65543:VIS65545 VSO65543:VSO65545 WCK65543:WCK65545 WMG65543:WMG65545 WWC65543:WWC65545 U131079:U131081 JQ131079:JQ131081 TM131079:TM131081 ADI131079:ADI131081 ANE131079:ANE131081 AXA131079:AXA131081 BGW131079:BGW131081 BQS131079:BQS131081 CAO131079:CAO131081 CKK131079:CKK131081 CUG131079:CUG131081 DEC131079:DEC131081 DNY131079:DNY131081 DXU131079:DXU131081 EHQ131079:EHQ131081 ERM131079:ERM131081 FBI131079:FBI131081 FLE131079:FLE131081 FVA131079:FVA131081 GEW131079:GEW131081 GOS131079:GOS131081 GYO131079:GYO131081 HIK131079:HIK131081 HSG131079:HSG131081 ICC131079:ICC131081 ILY131079:ILY131081 IVU131079:IVU131081 JFQ131079:JFQ131081 JPM131079:JPM131081 JZI131079:JZI131081 KJE131079:KJE131081 KTA131079:KTA131081 LCW131079:LCW131081 LMS131079:LMS131081 LWO131079:LWO131081 MGK131079:MGK131081 MQG131079:MQG131081 NAC131079:NAC131081 NJY131079:NJY131081 NTU131079:NTU131081 ODQ131079:ODQ131081 ONM131079:ONM131081 OXI131079:OXI131081 PHE131079:PHE131081 PRA131079:PRA131081 QAW131079:QAW131081 QKS131079:QKS131081 QUO131079:QUO131081 REK131079:REK131081 ROG131079:ROG131081 RYC131079:RYC131081 SHY131079:SHY131081 SRU131079:SRU131081 TBQ131079:TBQ131081 TLM131079:TLM131081 TVI131079:TVI131081 UFE131079:UFE131081 UPA131079:UPA131081 UYW131079:UYW131081 VIS131079:VIS131081 VSO131079:VSO131081 WCK131079:WCK131081 WMG131079:WMG131081 WWC131079:WWC131081 U196615:U196617 JQ196615:JQ196617 TM196615:TM196617 ADI196615:ADI196617 ANE196615:ANE196617 AXA196615:AXA196617 BGW196615:BGW196617 BQS196615:BQS196617 CAO196615:CAO196617 CKK196615:CKK196617 CUG196615:CUG196617 DEC196615:DEC196617 DNY196615:DNY196617 DXU196615:DXU196617 EHQ196615:EHQ196617 ERM196615:ERM196617 FBI196615:FBI196617 FLE196615:FLE196617 FVA196615:FVA196617 GEW196615:GEW196617 GOS196615:GOS196617 GYO196615:GYO196617 HIK196615:HIK196617 HSG196615:HSG196617 ICC196615:ICC196617 ILY196615:ILY196617 IVU196615:IVU196617 JFQ196615:JFQ196617 JPM196615:JPM196617 JZI196615:JZI196617 KJE196615:KJE196617 KTA196615:KTA196617 LCW196615:LCW196617 LMS196615:LMS196617 LWO196615:LWO196617 MGK196615:MGK196617 MQG196615:MQG196617 NAC196615:NAC196617 NJY196615:NJY196617 NTU196615:NTU196617 ODQ196615:ODQ196617 ONM196615:ONM196617 OXI196615:OXI196617 PHE196615:PHE196617 PRA196615:PRA196617 QAW196615:QAW196617 QKS196615:QKS196617 QUO196615:QUO196617 REK196615:REK196617 ROG196615:ROG196617 RYC196615:RYC196617 SHY196615:SHY196617 SRU196615:SRU196617 TBQ196615:TBQ196617 TLM196615:TLM196617 TVI196615:TVI196617 UFE196615:UFE196617 UPA196615:UPA196617 UYW196615:UYW196617 VIS196615:VIS196617 VSO196615:VSO196617 WCK196615:WCK196617 WMG196615:WMG196617 WWC196615:WWC196617 U262151:U262153 JQ262151:JQ262153 TM262151:TM262153 ADI262151:ADI262153 ANE262151:ANE262153 AXA262151:AXA262153 BGW262151:BGW262153 BQS262151:BQS262153 CAO262151:CAO262153 CKK262151:CKK262153 CUG262151:CUG262153 DEC262151:DEC262153 DNY262151:DNY262153 DXU262151:DXU262153 EHQ262151:EHQ262153 ERM262151:ERM262153 FBI262151:FBI262153 FLE262151:FLE262153 FVA262151:FVA262153 GEW262151:GEW262153 GOS262151:GOS262153 GYO262151:GYO262153 HIK262151:HIK262153 HSG262151:HSG262153 ICC262151:ICC262153 ILY262151:ILY262153 IVU262151:IVU262153 JFQ262151:JFQ262153 JPM262151:JPM262153 JZI262151:JZI262153 KJE262151:KJE262153 KTA262151:KTA262153 LCW262151:LCW262153 LMS262151:LMS262153 LWO262151:LWO262153 MGK262151:MGK262153 MQG262151:MQG262153 NAC262151:NAC262153 NJY262151:NJY262153 NTU262151:NTU262153 ODQ262151:ODQ262153 ONM262151:ONM262153 OXI262151:OXI262153 PHE262151:PHE262153 PRA262151:PRA262153 QAW262151:QAW262153 QKS262151:QKS262153 QUO262151:QUO262153 REK262151:REK262153 ROG262151:ROG262153 RYC262151:RYC262153 SHY262151:SHY262153 SRU262151:SRU262153 TBQ262151:TBQ262153 TLM262151:TLM262153 TVI262151:TVI262153 UFE262151:UFE262153 UPA262151:UPA262153 UYW262151:UYW262153 VIS262151:VIS262153 VSO262151:VSO262153 WCK262151:WCK262153 WMG262151:WMG262153 WWC262151:WWC262153 U327687:U327689 JQ327687:JQ327689 TM327687:TM327689 ADI327687:ADI327689 ANE327687:ANE327689 AXA327687:AXA327689 BGW327687:BGW327689 BQS327687:BQS327689 CAO327687:CAO327689 CKK327687:CKK327689 CUG327687:CUG327689 DEC327687:DEC327689 DNY327687:DNY327689 DXU327687:DXU327689 EHQ327687:EHQ327689 ERM327687:ERM327689 FBI327687:FBI327689 FLE327687:FLE327689 FVA327687:FVA327689 GEW327687:GEW327689 GOS327687:GOS327689 GYO327687:GYO327689 HIK327687:HIK327689 HSG327687:HSG327689 ICC327687:ICC327689 ILY327687:ILY327689 IVU327687:IVU327689 JFQ327687:JFQ327689 JPM327687:JPM327689 JZI327687:JZI327689 KJE327687:KJE327689 KTA327687:KTA327689 LCW327687:LCW327689 LMS327687:LMS327689 LWO327687:LWO327689 MGK327687:MGK327689 MQG327687:MQG327689 NAC327687:NAC327689 NJY327687:NJY327689 NTU327687:NTU327689 ODQ327687:ODQ327689 ONM327687:ONM327689 OXI327687:OXI327689 PHE327687:PHE327689 PRA327687:PRA327689 QAW327687:QAW327689 QKS327687:QKS327689 QUO327687:QUO327689 REK327687:REK327689 ROG327687:ROG327689 RYC327687:RYC327689 SHY327687:SHY327689 SRU327687:SRU327689 TBQ327687:TBQ327689 TLM327687:TLM327689 TVI327687:TVI327689 UFE327687:UFE327689 UPA327687:UPA327689 UYW327687:UYW327689 VIS327687:VIS327689 VSO327687:VSO327689 WCK327687:WCK327689 WMG327687:WMG327689 WWC327687:WWC327689 U393223:U393225 JQ393223:JQ393225 TM393223:TM393225 ADI393223:ADI393225 ANE393223:ANE393225 AXA393223:AXA393225 BGW393223:BGW393225 BQS393223:BQS393225 CAO393223:CAO393225 CKK393223:CKK393225 CUG393223:CUG393225 DEC393223:DEC393225 DNY393223:DNY393225 DXU393223:DXU393225 EHQ393223:EHQ393225 ERM393223:ERM393225 FBI393223:FBI393225 FLE393223:FLE393225 FVA393223:FVA393225 GEW393223:GEW393225 GOS393223:GOS393225 GYO393223:GYO393225 HIK393223:HIK393225 HSG393223:HSG393225 ICC393223:ICC393225 ILY393223:ILY393225 IVU393223:IVU393225 JFQ393223:JFQ393225 JPM393223:JPM393225 JZI393223:JZI393225 KJE393223:KJE393225 KTA393223:KTA393225 LCW393223:LCW393225 LMS393223:LMS393225 LWO393223:LWO393225 MGK393223:MGK393225 MQG393223:MQG393225 NAC393223:NAC393225 NJY393223:NJY393225 NTU393223:NTU393225 ODQ393223:ODQ393225 ONM393223:ONM393225 OXI393223:OXI393225 PHE393223:PHE393225 PRA393223:PRA393225 QAW393223:QAW393225 QKS393223:QKS393225 QUO393223:QUO393225 REK393223:REK393225 ROG393223:ROG393225 RYC393223:RYC393225 SHY393223:SHY393225 SRU393223:SRU393225 TBQ393223:TBQ393225 TLM393223:TLM393225 TVI393223:TVI393225 UFE393223:UFE393225 UPA393223:UPA393225 UYW393223:UYW393225 VIS393223:VIS393225 VSO393223:VSO393225 WCK393223:WCK393225 WMG393223:WMG393225 WWC393223:WWC393225 U458759:U458761 JQ458759:JQ458761 TM458759:TM458761 ADI458759:ADI458761 ANE458759:ANE458761 AXA458759:AXA458761 BGW458759:BGW458761 BQS458759:BQS458761 CAO458759:CAO458761 CKK458759:CKK458761 CUG458759:CUG458761 DEC458759:DEC458761 DNY458759:DNY458761 DXU458759:DXU458761 EHQ458759:EHQ458761 ERM458759:ERM458761 FBI458759:FBI458761 FLE458759:FLE458761 FVA458759:FVA458761 GEW458759:GEW458761 GOS458759:GOS458761 GYO458759:GYO458761 HIK458759:HIK458761 HSG458759:HSG458761 ICC458759:ICC458761 ILY458759:ILY458761 IVU458759:IVU458761 JFQ458759:JFQ458761 JPM458759:JPM458761 JZI458759:JZI458761 KJE458759:KJE458761 KTA458759:KTA458761 LCW458759:LCW458761 LMS458759:LMS458761 LWO458759:LWO458761 MGK458759:MGK458761 MQG458759:MQG458761 NAC458759:NAC458761 NJY458759:NJY458761 NTU458759:NTU458761 ODQ458759:ODQ458761 ONM458759:ONM458761 OXI458759:OXI458761 PHE458759:PHE458761 PRA458759:PRA458761 QAW458759:QAW458761 QKS458759:QKS458761 QUO458759:QUO458761 REK458759:REK458761 ROG458759:ROG458761 RYC458759:RYC458761 SHY458759:SHY458761 SRU458759:SRU458761 TBQ458759:TBQ458761 TLM458759:TLM458761 TVI458759:TVI458761 UFE458759:UFE458761 UPA458759:UPA458761 UYW458759:UYW458761 VIS458759:VIS458761 VSO458759:VSO458761 WCK458759:WCK458761 WMG458759:WMG458761 WWC458759:WWC458761 U524295:U524297 JQ524295:JQ524297 TM524295:TM524297 ADI524295:ADI524297 ANE524295:ANE524297 AXA524295:AXA524297 BGW524295:BGW524297 BQS524295:BQS524297 CAO524295:CAO524297 CKK524295:CKK524297 CUG524295:CUG524297 DEC524295:DEC524297 DNY524295:DNY524297 DXU524295:DXU524297 EHQ524295:EHQ524297 ERM524295:ERM524297 FBI524295:FBI524297 FLE524295:FLE524297 FVA524295:FVA524297 GEW524295:GEW524297 GOS524295:GOS524297 GYO524295:GYO524297 HIK524295:HIK524297 HSG524295:HSG524297 ICC524295:ICC524297 ILY524295:ILY524297 IVU524295:IVU524297 JFQ524295:JFQ524297 JPM524295:JPM524297 JZI524295:JZI524297 KJE524295:KJE524297 KTA524295:KTA524297 LCW524295:LCW524297 LMS524295:LMS524297 LWO524295:LWO524297 MGK524295:MGK524297 MQG524295:MQG524297 NAC524295:NAC524297 NJY524295:NJY524297 NTU524295:NTU524297 ODQ524295:ODQ524297 ONM524295:ONM524297 OXI524295:OXI524297 PHE524295:PHE524297 PRA524295:PRA524297 QAW524295:QAW524297 QKS524295:QKS524297 QUO524295:QUO524297 REK524295:REK524297 ROG524295:ROG524297 RYC524295:RYC524297 SHY524295:SHY524297 SRU524295:SRU524297 TBQ524295:TBQ524297 TLM524295:TLM524297 TVI524295:TVI524297 UFE524295:UFE524297 UPA524295:UPA524297 UYW524295:UYW524297 VIS524295:VIS524297 VSO524295:VSO524297 WCK524295:WCK524297 WMG524295:WMG524297 WWC524295:WWC524297 U589831:U589833 JQ589831:JQ589833 TM589831:TM589833 ADI589831:ADI589833 ANE589831:ANE589833 AXA589831:AXA589833 BGW589831:BGW589833 BQS589831:BQS589833 CAO589831:CAO589833 CKK589831:CKK589833 CUG589831:CUG589833 DEC589831:DEC589833 DNY589831:DNY589833 DXU589831:DXU589833 EHQ589831:EHQ589833 ERM589831:ERM589833 FBI589831:FBI589833 FLE589831:FLE589833 FVA589831:FVA589833 GEW589831:GEW589833 GOS589831:GOS589833 GYO589831:GYO589833 HIK589831:HIK589833 HSG589831:HSG589833 ICC589831:ICC589833 ILY589831:ILY589833 IVU589831:IVU589833 JFQ589831:JFQ589833 JPM589831:JPM589833 JZI589831:JZI589833 KJE589831:KJE589833 KTA589831:KTA589833 LCW589831:LCW589833 LMS589831:LMS589833 LWO589831:LWO589833 MGK589831:MGK589833 MQG589831:MQG589833 NAC589831:NAC589833 NJY589831:NJY589833 NTU589831:NTU589833 ODQ589831:ODQ589833 ONM589831:ONM589833 OXI589831:OXI589833 PHE589831:PHE589833 PRA589831:PRA589833 QAW589831:QAW589833 QKS589831:QKS589833 QUO589831:QUO589833 REK589831:REK589833 ROG589831:ROG589833 RYC589831:RYC589833 SHY589831:SHY589833 SRU589831:SRU589833 TBQ589831:TBQ589833 TLM589831:TLM589833 TVI589831:TVI589833 UFE589831:UFE589833 UPA589831:UPA589833 UYW589831:UYW589833 VIS589831:VIS589833 VSO589831:VSO589833 WCK589831:WCK589833 WMG589831:WMG589833 WWC589831:WWC589833 U655367:U655369 JQ655367:JQ655369 TM655367:TM655369 ADI655367:ADI655369 ANE655367:ANE655369 AXA655367:AXA655369 BGW655367:BGW655369 BQS655367:BQS655369 CAO655367:CAO655369 CKK655367:CKK655369 CUG655367:CUG655369 DEC655367:DEC655369 DNY655367:DNY655369 DXU655367:DXU655369 EHQ655367:EHQ655369 ERM655367:ERM655369 FBI655367:FBI655369 FLE655367:FLE655369 FVA655367:FVA655369 GEW655367:GEW655369 GOS655367:GOS655369 GYO655367:GYO655369 HIK655367:HIK655369 HSG655367:HSG655369 ICC655367:ICC655369 ILY655367:ILY655369 IVU655367:IVU655369 JFQ655367:JFQ655369 JPM655367:JPM655369 JZI655367:JZI655369 KJE655367:KJE655369 KTA655367:KTA655369 LCW655367:LCW655369 LMS655367:LMS655369 LWO655367:LWO655369 MGK655367:MGK655369 MQG655367:MQG655369 NAC655367:NAC655369 NJY655367:NJY655369 NTU655367:NTU655369 ODQ655367:ODQ655369 ONM655367:ONM655369 OXI655367:OXI655369 PHE655367:PHE655369 PRA655367:PRA655369 QAW655367:QAW655369 QKS655367:QKS655369 QUO655367:QUO655369 REK655367:REK655369 ROG655367:ROG655369 RYC655367:RYC655369 SHY655367:SHY655369 SRU655367:SRU655369 TBQ655367:TBQ655369 TLM655367:TLM655369 TVI655367:TVI655369 UFE655367:UFE655369 UPA655367:UPA655369 UYW655367:UYW655369 VIS655367:VIS655369 VSO655367:VSO655369 WCK655367:WCK655369 WMG655367:WMG655369 WWC655367:WWC655369 U720903:U720905 JQ720903:JQ720905 TM720903:TM720905 ADI720903:ADI720905 ANE720903:ANE720905 AXA720903:AXA720905 BGW720903:BGW720905 BQS720903:BQS720905 CAO720903:CAO720905 CKK720903:CKK720905 CUG720903:CUG720905 DEC720903:DEC720905 DNY720903:DNY720905 DXU720903:DXU720905 EHQ720903:EHQ720905 ERM720903:ERM720905 FBI720903:FBI720905 FLE720903:FLE720905 FVA720903:FVA720905 GEW720903:GEW720905 GOS720903:GOS720905 GYO720903:GYO720905 HIK720903:HIK720905 HSG720903:HSG720905 ICC720903:ICC720905 ILY720903:ILY720905 IVU720903:IVU720905 JFQ720903:JFQ720905 JPM720903:JPM720905 JZI720903:JZI720905 KJE720903:KJE720905 KTA720903:KTA720905 LCW720903:LCW720905 LMS720903:LMS720905 LWO720903:LWO720905 MGK720903:MGK720905 MQG720903:MQG720905 NAC720903:NAC720905 NJY720903:NJY720905 NTU720903:NTU720905 ODQ720903:ODQ720905 ONM720903:ONM720905 OXI720903:OXI720905 PHE720903:PHE720905 PRA720903:PRA720905 QAW720903:QAW720905 QKS720903:QKS720905 QUO720903:QUO720905 REK720903:REK720905 ROG720903:ROG720905 RYC720903:RYC720905 SHY720903:SHY720905 SRU720903:SRU720905 TBQ720903:TBQ720905 TLM720903:TLM720905 TVI720903:TVI720905 UFE720903:UFE720905 UPA720903:UPA720905 UYW720903:UYW720905 VIS720903:VIS720905 VSO720903:VSO720905 WCK720903:WCK720905 WMG720903:WMG720905 WWC720903:WWC720905 U786439:U786441 JQ786439:JQ786441 TM786439:TM786441 ADI786439:ADI786441 ANE786439:ANE786441 AXA786439:AXA786441 BGW786439:BGW786441 BQS786439:BQS786441 CAO786439:CAO786441 CKK786439:CKK786441 CUG786439:CUG786441 DEC786439:DEC786441 DNY786439:DNY786441 DXU786439:DXU786441 EHQ786439:EHQ786441 ERM786439:ERM786441 FBI786439:FBI786441 FLE786439:FLE786441 FVA786439:FVA786441 GEW786439:GEW786441 GOS786439:GOS786441 GYO786439:GYO786441 HIK786439:HIK786441 HSG786439:HSG786441 ICC786439:ICC786441 ILY786439:ILY786441 IVU786439:IVU786441 JFQ786439:JFQ786441 JPM786439:JPM786441 JZI786439:JZI786441 KJE786439:KJE786441 KTA786439:KTA786441 LCW786439:LCW786441 LMS786439:LMS786441 LWO786439:LWO786441 MGK786439:MGK786441 MQG786439:MQG786441 NAC786439:NAC786441 NJY786439:NJY786441 NTU786439:NTU786441 ODQ786439:ODQ786441 ONM786439:ONM786441 OXI786439:OXI786441 PHE786439:PHE786441 PRA786439:PRA786441 QAW786439:QAW786441 QKS786439:QKS786441 QUO786439:QUO786441 REK786439:REK786441 ROG786439:ROG786441 RYC786439:RYC786441 SHY786439:SHY786441 SRU786439:SRU786441 TBQ786439:TBQ786441 TLM786439:TLM786441 TVI786439:TVI786441 UFE786439:UFE786441 UPA786439:UPA786441 UYW786439:UYW786441 VIS786439:VIS786441 VSO786439:VSO786441 WCK786439:WCK786441 WMG786439:WMG786441 WWC786439:WWC786441 U851975:U851977 JQ851975:JQ851977 TM851975:TM851977 ADI851975:ADI851977 ANE851975:ANE851977 AXA851975:AXA851977 BGW851975:BGW851977 BQS851975:BQS851977 CAO851975:CAO851977 CKK851975:CKK851977 CUG851975:CUG851977 DEC851975:DEC851977 DNY851975:DNY851977 DXU851975:DXU851977 EHQ851975:EHQ851977 ERM851975:ERM851977 FBI851975:FBI851977 FLE851975:FLE851977 FVA851975:FVA851977 GEW851975:GEW851977 GOS851975:GOS851977 GYO851975:GYO851977 HIK851975:HIK851977 HSG851975:HSG851977 ICC851975:ICC851977 ILY851975:ILY851977 IVU851975:IVU851977 JFQ851975:JFQ851977 JPM851975:JPM851977 JZI851975:JZI851977 KJE851975:KJE851977 KTA851975:KTA851977 LCW851975:LCW851977 LMS851975:LMS851977 LWO851975:LWO851977 MGK851975:MGK851977 MQG851975:MQG851977 NAC851975:NAC851977 NJY851975:NJY851977 NTU851975:NTU851977 ODQ851975:ODQ851977 ONM851975:ONM851977 OXI851975:OXI851977 PHE851975:PHE851977 PRA851975:PRA851977 QAW851975:QAW851977 QKS851975:QKS851977 QUO851975:QUO851977 REK851975:REK851977 ROG851975:ROG851977 RYC851975:RYC851977 SHY851975:SHY851977 SRU851975:SRU851977 TBQ851975:TBQ851977 TLM851975:TLM851977 TVI851975:TVI851977 UFE851975:UFE851977 UPA851975:UPA851977 UYW851975:UYW851977 VIS851975:VIS851977 VSO851975:VSO851977 WCK851975:WCK851977 WMG851975:WMG851977 WWC851975:WWC851977 U917511:U917513 JQ917511:JQ917513 TM917511:TM917513 ADI917511:ADI917513 ANE917511:ANE917513 AXA917511:AXA917513 BGW917511:BGW917513 BQS917511:BQS917513 CAO917511:CAO917513 CKK917511:CKK917513 CUG917511:CUG917513 DEC917511:DEC917513 DNY917511:DNY917513 DXU917511:DXU917513 EHQ917511:EHQ917513 ERM917511:ERM917513 FBI917511:FBI917513 FLE917511:FLE917513 FVA917511:FVA917513 GEW917511:GEW917513 GOS917511:GOS917513 GYO917511:GYO917513 HIK917511:HIK917513 HSG917511:HSG917513 ICC917511:ICC917513 ILY917511:ILY917513 IVU917511:IVU917513 JFQ917511:JFQ917513 JPM917511:JPM917513 JZI917511:JZI917513 KJE917511:KJE917513 KTA917511:KTA917513 LCW917511:LCW917513 LMS917511:LMS917513 LWO917511:LWO917513 MGK917511:MGK917513 MQG917511:MQG917513 NAC917511:NAC917513 NJY917511:NJY917513 NTU917511:NTU917513 ODQ917511:ODQ917513 ONM917511:ONM917513 OXI917511:OXI917513 PHE917511:PHE917513 PRA917511:PRA917513 QAW917511:QAW917513 QKS917511:QKS917513 QUO917511:QUO917513 REK917511:REK917513 ROG917511:ROG917513 RYC917511:RYC917513 SHY917511:SHY917513 SRU917511:SRU917513 TBQ917511:TBQ917513 TLM917511:TLM917513 TVI917511:TVI917513 UFE917511:UFE917513 UPA917511:UPA917513 UYW917511:UYW917513 VIS917511:VIS917513 VSO917511:VSO917513 WCK917511:WCK917513 WMG917511:WMG917513 WWC917511:WWC917513 U983047:U983049 JQ983047:JQ983049 TM983047:TM983049 ADI983047:ADI983049 ANE983047:ANE983049 AXA983047:AXA983049 BGW983047:BGW983049 BQS983047:BQS983049 CAO983047:CAO983049 CKK983047:CKK983049 CUG983047:CUG983049 DEC983047:DEC983049 DNY983047:DNY983049 DXU983047:DXU983049 EHQ983047:EHQ983049 ERM983047:ERM983049 FBI983047:FBI983049 FLE983047:FLE983049 FVA983047:FVA983049 GEW983047:GEW983049 GOS983047:GOS983049 GYO983047:GYO983049 HIK983047:HIK983049 HSG983047:HSG983049 ICC983047:ICC983049 ILY983047:ILY983049 IVU983047:IVU983049 JFQ983047:JFQ983049 JPM983047:JPM983049 JZI983047:JZI983049 KJE983047:KJE983049 KTA983047:KTA983049 LCW983047:LCW983049 LMS983047:LMS983049 LWO983047:LWO983049 MGK983047:MGK983049 MQG983047:MQG983049 NAC983047:NAC983049 NJY983047:NJY983049 NTU983047:NTU983049 ODQ983047:ODQ983049 ONM983047:ONM983049 OXI983047:OXI983049 PHE983047:PHE983049 PRA983047:PRA983049 QAW983047:QAW983049 QKS983047:QKS983049 QUO983047:QUO983049 REK983047:REK983049 ROG983047:ROG983049 RYC983047:RYC983049 SHY983047:SHY983049 SRU983047:SRU983049 TBQ983047:TBQ983049 TLM983047:TLM983049 TVI983047:TVI983049 UFE983047:UFE983049 UPA983047:UPA983049 UYW983047:UYW983049 VIS983047:VIS983049 VSO983047:VSO983049 WCK983047:WCK983049 WMG983047:WMG983049 WWC983047:WWC983049 M24:M25 JI24:JI25 TE24:TE25 ADA24:ADA25 AMW24:AMW25 AWS24:AWS25 BGO24:BGO25 BQK24:BQK25 CAG24:CAG25 CKC24:CKC25 CTY24:CTY25 DDU24:DDU25 DNQ24:DNQ25 DXM24:DXM25 EHI24:EHI25 ERE24:ERE25 FBA24:FBA25 FKW24:FKW25 FUS24:FUS25 GEO24:GEO25 GOK24:GOK25 GYG24:GYG25 HIC24:HIC25 HRY24:HRY25 IBU24:IBU25 ILQ24:ILQ25 IVM24:IVM25 JFI24:JFI25 JPE24:JPE25 JZA24:JZA25 KIW24:KIW25 KSS24:KSS25 LCO24:LCO25 LMK24:LMK25 LWG24:LWG25 MGC24:MGC25 MPY24:MPY25 MZU24:MZU25 NJQ24:NJQ25 NTM24:NTM25 ODI24:ODI25 ONE24:ONE25 OXA24:OXA25 PGW24:PGW25 PQS24:PQS25 QAO24:QAO25 QKK24:QKK25 QUG24:QUG25 REC24:REC25 RNY24:RNY25 RXU24:RXU25 SHQ24:SHQ25 SRM24:SRM25 TBI24:TBI25 TLE24:TLE25 TVA24:TVA25 UEW24:UEW25 UOS24:UOS25 UYO24:UYO25 VIK24:VIK25 VSG24:VSG25 WCC24:WCC25 WLY24:WLY25 WVU24:WVU25 M65558:M65559 JI65558:JI65559 TE65558:TE65559 ADA65558:ADA65559 AMW65558:AMW65559 AWS65558:AWS65559 BGO65558:BGO65559 BQK65558:BQK65559 CAG65558:CAG65559 CKC65558:CKC65559 CTY65558:CTY65559 DDU65558:DDU65559 DNQ65558:DNQ65559 DXM65558:DXM65559 EHI65558:EHI65559 ERE65558:ERE65559 FBA65558:FBA65559 FKW65558:FKW65559 FUS65558:FUS65559 GEO65558:GEO65559 GOK65558:GOK65559 GYG65558:GYG65559 HIC65558:HIC65559 HRY65558:HRY65559 IBU65558:IBU65559 ILQ65558:ILQ65559 IVM65558:IVM65559 JFI65558:JFI65559 JPE65558:JPE65559 JZA65558:JZA65559 KIW65558:KIW65559 KSS65558:KSS65559 LCO65558:LCO65559 LMK65558:LMK65559 LWG65558:LWG65559 MGC65558:MGC65559 MPY65558:MPY65559 MZU65558:MZU65559 NJQ65558:NJQ65559 NTM65558:NTM65559 ODI65558:ODI65559 ONE65558:ONE65559 OXA65558:OXA65559 PGW65558:PGW65559 PQS65558:PQS65559 QAO65558:QAO65559 QKK65558:QKK65559 QUG65558:QUG65559 REC65558:REC65559 RNY65558:RNY65559 RXU65558:RXU65559 SHQ65558:SHQ65559 SRM65558:SRM65559 TBI65558:TBI65559 TLE65558:TLE65559 TVA65558:TVA65559 UEW65558:UEW65559 UOS65558:UOS65559 UYO65558:UYO65559 VIK65558:VIK65559 VSG65558:VSG65559 WCC65558:WCC65559 WLY65558:WLY65559 WVU65558:WVU65559 M131094:M131095 JI131094:JI131095 TE131094:TE131095 ADA131094:ADA131095 AMW131094:AMW131095 AWS131094:AWS131095 BGO131094:BGO131095 BQK131094:BQK131095 CAG131094:CAG131095 CKC131094:CKC131095 CTY131094:CTY131095 DDU131094:DDU131095 DNQ131094:DNQ131095 DXM131094:DXM131095 EHI131094:EHI131095 ERE131094:ERE131095 FBA131094:FBA131095 FKW131094:FKW131095 FUS131094:FUS131095 GEO131094:GEO131095 GOK131094:GOK131095 GYG131094:GYG131095 HIC131094:HIC131095 HRY131094:HRY131095 IBU131094:IBU131095 ILQ131094:ILQ131095 IVM131094:IVM131095 JFI131094:JFI131095 JPE131094:JPE131095 JZA131094:JZA131095 KIW131094:KIW131095 KSS131094:KSS131095 LCO131094:LCO131095 LMK131094:LMK131095 LWG131094:LWG131095 MGC131094:MGC131095 MPY131094:MPY131095 MZU131094:MZU131095 NJQ131094:NJQ131095 NTM131094:NTM131095 ODI131094:ODI131095 ONE131094:ONE131095 OXA131094:OXA131095 PGW131094:PGW131095 PQS131094:PQS131095 QAO131094:QAO131095 QKK131094:QKK131095 QUG131094:QUG131095 REC131094:REC131095 RNY131094:RNY131095 RXU131094:RXU131095 SHQ131094:SHQ131095 SRM131094:SRM131095 TBI131094:TBI131095 TLE131094:TLE131095 TVA131094:TVA131095 UEW131094:UEW131095 UOS131094:UOS131095 UYO131094:UYO131095 VIK131094:VIK131095 VSG131094:VSG131095 WCC131094:WCC131095 WLY131094:WLY131095 WVU131094:WVU131095 M196630:M196631 JI196630:JI196631 TE196630:TE196631 ADA196630:ADA196631 AMW196630:AMW196631 AWS196630:AWS196631 BGO196630:BGO196631 BQK196630:BQK196631 CAG196630:CAG196631 CKC196630:CKC196631 CTY196630:CTY196631 DDU196630:DDU196631 DNQ196630:DNQ196631 DXM196630:DXM196631 EHI196630:EHI196631 ERE196630:ERE196631 FBA196630:FBA196631 FKW196630:FKW196631 FUS196630:FUS196631 GEO196630:GEO196631 GOK196630:GOK196631 GYG196630:GYG196631 HIC196630:HIC196631 HRY196630:HRY196631 IBU196630:IBU196631 ILQ196630:ILQ196631 IVM196630:IVM196631 JFI196630:JFI196631 JPE196630:JPE196631 JZA196630:JZA196631 KIW196630:KIW196631 KSS196630:KSS196631 LCO196630:LCO196631 LMK196630:LMK196631 LWG196630:LWG196631 MGC196630:MGC196631 MPY196630:MPY196631 MZU196630:MZU196631 NJQ196630:NJQ196631 NTM196630:NTM196631 ODI196630:ODI196631 ONE196630:ONE196631 OXA196630:OXA196631 PGW196630:PGW196631 PQS196630:PQS196631 QAO196630:QAO196631 QKK196630:QKK196631 QUG196630:QUG196631 REC196630:REC196631 RNY196630:RNY196631 RXU196630:RXU196631 SHQ196630:SHQ196631 SRM196630:SRM196631 TBI196630:TBI196631 TLE196630:TLE196631 TVA196630:TVA196631 UEW196630:UEW196631 UOS196630:UOS196631 UYO196630:UYO196631 VIK196630:VIK196631 VSG196630:VSG196631 WCC196630:WCC196631 WLY196630:WLY196631 WVU196630:WVU196631 M262166:M262167 JI262166:JI262167 TE262166:TE262167 ADA262166:ADA262167 AMW262166:AMW262167 AWS262166:AWS262167 BGO262166:BGO262167 BQK262166:BQK262167 CAG262166:CAG262167 CKC262166:CKC262167 CTY262166:CTY262167 DDU262166:DDU262167 DNQ262166:DNQ262167 DXM262166:DXM262167 EHI262166:EHI262167 ERE262166:ERE262167 FBA262166:FBA262167 FKW262166:FKW262167 FUS262166:FUS262167 GEO262166:GEO262167 GOK262166:GOK262167 GYG262166:GYG262167 HIC262166:HIC262167 HRY262166:HRY262167 IBU262166:IBU262167 ILQ262166:ILQ262167 IVM262166:IVM262167 JFI262166:JFI262167 JPE262166:JPE262167 JZA262166:JZA262167 KIW262166:KIW262167 KSS262166:KSS262167 LCO262166:LCO262167 LMK262166:LMK262167 LWG262166:LWG262167 MGC262166:MGC262167 MPY262166:MPY262167 MZU262166:MZU262167 NJQ262166:NJQ262167 NTM262166:NTM262167 ODI262166:ODI262167 ONE262166:ONE262167 OXA262166:OXA262167 PGW262166:PGW262167 PQS262166:PQS262167 QAO262166:QAO262167 QKK262166:QKK262167 QUG262166:QUG262167 REC262166:REC262167 RNY262166:RNY262167 RXU262166:RXU262167 SHQ262166:SHQ262167 SRM262166:SRM262167 TBI262166:TBI262167 TLE262166:TLE262167 TVA262166:TVA262167 UEW262166:UEW262167 UOS262166:UOS262167 UYO262166:UYO262167 VIK262166:VIK262167 VSG262166:VSG262167 WCC262166:WCC262167 WLY262166:WLY262167 WVU262166:WVU262167 M327702:M327703 JI327702:JI327703 TE327702:TE327703 ADA327702:ADA327703 AMW327702:AMW327703 AWS327702:AWS327703 BGO327702:BGO327703 BQK327702:BQK327703 CAG327702:CAG327703 CKC327702:CKC327703 CTY327702:CTY327703 DDU327702:DDU327703 DNQ327702:DNQ327703 DXM327702:DXM327703 EHI327702:EHI327703 ERE327702:ERE327703 FBA327702:FBA327703 FKW327702:FKW327703 FUS327702:FUS327703 GEO327702:GEO327703 GOK327702:GOK327703 GYG327702:GYG327703 HIC327702:HIC327703 HRY327702:HRY327703 IBU327702:IBU327703 ILQ327702:ILQ327703 IVM327702:IVM327703 JFI327702:JFI327703 JPE327702:JPE327703 JZA327702:JZA327703 KIW327702:KIW327703 KSS327702:KSS327703 LCO327702:LCO327703 LMK327702:LMK327703 LWG327702:LWG327703 MGC327702:MGC327703 MPY327702:MPY327703 MZU327702:MZU327703 NJQ327702:NJQ327703 NTM327702:NTM327703 ODI327702:ODI327703 ONE327702:ONE327703 OXA327702:OXA327703 PGW327702:PGW327703 PQS327702:PQS327703 QAO327702:QAO327703 QKK327702:QKK327703 QUG327702:QUG327703 REC327702:REC327703 RNY327702:RNY327703 RXU327702:RXU327703 SHQ327702:SHQ327703 SRM327702:SRM327703 TBI327702:TBI327703 TLE327702:TLE327703 TVA327702:TVA327703 UEW327702:UEW327703 UOS327702:UOS327703 UYO327702:UYO327703 VIK327702:VIK327703 VSG327702:VSG327703 WCC327702:WCC327703 WLY327702:WLY327703 WVU327702:WVU327703 M393238:M393239 JI393238:JI393239 TE393238:TE393239 ADA393238:ADA393239 AMW393238:AMW393239 AWS393238:AWS393239 BGO393238:BGO393239 BQK393238:BQK393239 CAG393238:CAG393239 CKC393238:CKC393239 CTY393238:CTY393239 DDU393238:DDU393239 DNQ393238:DNQ393239 DXM393238:DXM393239 EHI393238:EHI393239 ERE393238:ERE393239 FBA393238:FBA393239 FKW393238:FKW393239 FUS393238:FUS393239 GEO393238:GEO393239 GOK393238:GOK393239 GYG393238:GYG393239 HIC393238:HIC393239 HRY393238:HRY393239 IBU393238:IBU393239 ILQ393238:ILQ393239 IVM393238:IVM393239 JFI393238:JFI393239 JPE393238:JPE393239 JZA393238:JZA393239 KIW393238:KIW393239 KSS393238:KSS393239 LCO393238:LCO393239 LMK393238:LMK393239 LWG393238:LWG393239 MGC393238:MGC393239 MPY393238:MPY393239 MZU393238:MZU393239 NJQ393238:NJQ393239 NTM393238:NTM393239 ODI393238:ODI393239 ONE393238:ONE393239 OXA393238:OXA393239 PGW393238:PGW393239 PQS393238:PQS393239 QAO393238:QAO393239 QKK393238:QKK393239 QUG393238:QUG393239 REC393238:REC393239 RNY393238:RNY393239 RXU393238:RXU393239 SHQ393238:SHQ393239 SRM393238:SRM393239 TBI393238:TBI393239 TLE393238:TLE393239 TVA393238:TVA393239 UEW393238:UEW393239 UOS393238:UOS393239 UYO393238:UYO393239 VIK393238:VIK393239 VSG393238:VSG393239 WCC393238:WCC393239 WLY393238:WLY393239 WVU393238:WVU393239 M458774:M458775 JI458774:JI458775 TE458774:TE458775 ADA458774:ADA458775 AMW458774:AMW458775 AWS458774:AWS458775 BGO458774:BGO458775 BQK458774:BQK458775 CAG458774:CAG458775 CKC458774:CKC458775 CTY458774:CTY458775 DDU458774:DDU458775 DNQ458774:DNQ458775 DXM458774:DXM458775 EHI458774:EHI458775 ERE458774:ERE458775 FBA458774:FBA458775 FKW458774:FKW458775 FUS458774:FUS458775 GEO458774:GEO458775 GOK458774:GOK458775 GYG458774:GYG458775 HIC458774:HIC458775 HRY458774:HRY458775 IBU458774:IBU458775 ILQ458774:ILQ458775 IVM458774:IVM458775 JFI458774:JFI458775 JPE458774:JPE458775 JZA458774:JZA458775 KIW458774:KIW458775 KSS458774:KSS458775 LCO458774:LCO458775 LMK458774:LMK458775 LWG458774:LWG458775 MGC458774:MGC458775 MPY458774:MPY458775 MZU458774:MZU458775 NJQ458774:NJQ458775 NTM458774:NTM458775 ODI458774:ODI458775 ONE458774:ONE458775 OXA458774:OXA458775 PGW458774:PGW458775 PQS458774:PQS458775 QAO458774:QAO458775 QKK458774:QKK458775 QUG458774:QUG458775 REC458774:REC458775 RNY458774:RNY458775 RXU458774:RXU458775 SHQ458774:SHQ458775 SRM458774:SRM458775 TBI458774:TBI458775 TLE458774:TLE458775 TVA458774:TVA458775 UEW458774:UEW458775 UOS458774:UOS458775 UYO458774:UYO458775 VIK458774:VIK458775 VSG458774:VSG458775 WCC458774:WCC458775 WLY458774:WLY458775 WVU458774:WVU458775 M524310:M524311 JI524310:JI524311 TE524310:TE524311 ADA524310:ADA524311 AMW524310:AMW524311 AWS524310:AWS524311 BGO524310:BGO524311 BQK524310:BQK524311 CAG524310:CAG524311 CKC524310:CKC524311 CTY524310:CTY524311 DDU524310:DDU524311 DNQ524310:DNQ524311 DXM524310:DXM524311 EHI524310:EHI524311 ERE524310:ERE524311 FBA524310:FBA524311 FKW524310:FKW524311 FUS524310:FUS524311 GEO524310:GEO524311 GOK524310:GOK524311 GYG524310:GYG524311 HIC524310:HIC524311 HRY524310:HRY524311 IBU524310:IBU524311 ILQ524310:ILQ524311 IVM524310:IVM524311 JFI524310:JFI524311 JPE524310:JPE524311 JZA524310:JZA524311 KIW524310:KIW524311 KSS524310:KSS524311 LCO524310:LCO524311 LMK524310:LMK524311 LWG524310:LWG524311 MGC524310:MGC524311 MPY524310:MPY524311 MZU524310:MZU524311 NJQ524310:NJQ524311 NTM524310:NTM524311 ODI524310:ODI524311 ONE524310:ONE524311 OXA524310:OXA524311 PGW524310:PGW524311 PQS524310:PQS524311 QAO524310:QAO524311 QKK524310:QKK524311 QUG524310:QUG524311 REC524310:REC524311 RNY524310:RNY524311 RXU524310:RXU524311 SHQ524310:SHQ524311 SRM524310:SRM524311 TBI524310:TBI524311 TLE524310:TLE524311 TVA524310:TVA524311 UEW524310:UEW524311 UOS524310:UOS524311 UYO524310:UYO524311 VIK524310:VIK524311 VSG524310:VSG524311 WCC524310:WCC524311 WLY524310:WLY524311 WVU524310:WVU524311 M589846:M589847 JI589846:JI589847 TE589846:TE589847 ADA589846:ADA589847 AMW589846:AMW589847 AWS589846:AWS589847 BGO589846:BGO589847 BQK589846:BQK589847 CAG589846:CAG589847 CKC589846:CKC589847 CTY589846:CTY589847 DDU589846:DDU589847 DNQ589846:DNQ589847 DXM589846:DXM589847 EHI589846:EHI589847 ERE589846:ERE589847 FBA589846:FBA589847 FKW589846:FKW589847 FUS589846:FUS589847 GEO589846:GEO589847 GOK589846:GOK589847 GYG589846:GYG589847 HIC589846:HIC589847 HRY589846:HRY589847 IBU589846:IBU589847 ILQ589846:ILQ589847 IVM589846:IVM589847 JFI589846:JFI589847 JPE589846:JPE589847 JZA589846:JZA589847 KIW589846:KIW589847 KSS589846:KSS589847 LCO589846:LCO589847 LMK589846:LMK589847 LWG589846:LWG589847 MGC589846:MGC589847 MPY589846:MPY589847 MZU589846:MZU589847 NJQ589846:NJQ589847 NTM589846:NTM589847 ODI589846:ODI589847 ONE589846:ONE589847 OXA589846:OXA589847 PGW589846:PGW589847 PQS589846:PQS589847 QAO589846:QAO589847 QKK589846:QKK589847 QUG589846:QUG589847 REC589846:REC589847 RNY589846:RNY589847 RXU589846:RXU589847 SHQ589846:SHQ589847 SRM589846:SRM589847 TBI589846:TBI589847 TLE589846:TLE589847 TVA589846:TVA589847 UEW589846:UEW589847 UOS589846:UOS589847 UYO589846:UYO589847 VIK589846:VIK589847 VSG589846:VSG589847 WCC589846:WCC589847 WLY589846:WLY589847 WVU589846:WVU589847 M655382:M655383 JI655382:JI655383 TE655382:TE655383 ADA655382:ADA655383 AMW655382:AMW655383 AWS655382:AWS655383 BGO655382:BGO655383 BQK655382:BQK655383 CAG655382:CAG655383 CKC655382:CKC655383 CTY655382:CTY655383 DDU655382:DDU655383 DNQ655382:DNQ655383 DXM655382:DXM655383 EHI655382:EHI655383 ERE655382:ERE655383 FBA655382:FBA655383 FKW655382:FKW655383 FUS655382:FUS655383 GEO655382:GEO655383 GOK655382:GOK655383 GYG655382:GYG655383 HIC655382:HIC655383 HRY655382:HRY655383 IBU655382:IBU655383 ILQ655382:ILQ655383 IVM655382:IVM655383 JFI655382:JFI655383 JPE655382:JPE655383 JZA655382:JZA655383 KIW655382:KIW655383 KSS655382:KSS655383 LCO655382:LCO655383 LMK655382:LMK655383 LWG655382:LWG655383 MGC655382:MGC655383 MPY655382:MPY655383 MZU655382:MZU655383 NJQ655382:NJQ655383 NTM655382:NTM655383 ODI655382:ODI655383 ONE655382:ONE655383 OXA655382:OXA655383 PGW655382:PGW655383 PQS655382:PQS655383 QAO655382:QAO655383 QKK655382:QKK655383 QUG655382:QUG655383 REC655382:REC655383 RNY655382:RNY655383 RXU655382:RXU655383 SHQ655382:SHQ655383 SRM655382:SRM655383 TBI655382:TBI655383 TLE655382:TLE655383 TVA655382:TVA655383 UEW655382:UEW655383 UOS655382:UOS655383 UYO655382:UYO655383 VIK655382:VIK655383 VSG655382:VSG655383 WCC655382:WCC655383 WLY655382:WLY655383 WVU655382:WVU655383 M720918:M720919 JI720918:JI720919 TE720918:TE720919 ADA720918:ADA720919 AMW720918:AMW720919 AWS720918:AWS720919 BGO720918:BGO720919 BQK720918:BQK720919 CAG720918:CAG720919 CKC720918:CKC720919 CTY720918:CTY720919 DDU720918:DDU720919 DNQ720918:DNQ720919 DXM720918:DXM720919 EHI720918:EHI720919 ERE720918:ERE720919 FBA720918:FBA720919 FKW720918:FKW720919 FUS720918:FUS720919 GEO720918:GEO720919 GOK720918:GOK720919 GYG720918:GYG720919 HIC720918:HIC720919 HRY720918:HRY720919 IBU720918:IBU720919 ILQ720918:ILQ720919 IVM720918:IVM720919 JFI720918:JFI720919 JPE720918:JPE720919 JZA720918:JZA720919 KIW720918:KIW720919 KSS720918:KSS720919 LCO720918:LCO720919 LMK720918:LMK720919 LWG720918:LWG720919 MGC720918:MGC720919 MPY720918:MPY720919 MZU720918:MZU720919 NJQ720918:NJQ720919 NTM720918:NTM720919 ODI720918:ODI720919 ONE720918:ONE720919 OXA720918:OXA720919 PGW720918:PGW720919 PQS720918:PQS720919 QAO720918:QAO720919 QKK720918:QKK720919 QUG720918:QUG720919 REC720918:REC720919 RNY720918:RNY720919 RXU720918:RXU720919 SHQ720918:SHQ720919 SRM720918:SRM720919 TBI720918:TBI720919 TLE720918:TLE720919 TVA720918:TVA720919 UEW720918:UEW720919 UOS720918:UOS720919 UYO720918:UYO720919 VIK720918:VIK720919 VSG720918:VSG720919 WCC720918:WCC720919 WLY720918:WLY720919 WVU720918:WVU720919 M786454:M786455 JI786454:JI786455 TE786454:TE786455 ADA786454:ADA786455 AMW786454:AMW786455 AWS786454:AWS786455 BGO786454:BGO786455 BQK786454:BQK786455 CAG786454:CAG786455 CKC786454:CKC786455 CTY786454:CTY786455 DDU786454:DDU786455 DNQ786454:DNQ786455 DXM786454:DXM786455 EHI786454:EHI786455 ERE786454:ERE786455 FBA786454:FBA786455 FKW786454:FKW786455 FUS786454:FUS786455 GEO786454:GEO786455 GOK786454:GOK786455 GYG786454:GYG786455 HIC786454:HIC786455 HRY786454:HRY786455 IBU786454:IBU786455 ILQ786454:ILQ786455 IVM786454:IVM786455 JFI786454:JFI786455 JPE786454:JPE786455 JZA786454:JZA786455 KIW786454:KIW786455 KSS786454:KSS786455 LCO786454:LCO786455 LMK786454:LMK786455 LWG786454:LWG786455 MGC786454:MGC786455 MPY786454:MPY786455 MZU786454:MZU786455 NJQ786454:NJQ786455 NTM786454:NTM786455 ODI786454:ODI786455 ONE786454:ONE786455 OXA786454:OXA786455 PGW786454:PGW786455 PQS786454:PQS786455 QAO786454:QAO786455 QKK786454:QKK786455 QUG786454:QUG786455 REC786454:REC786455 RNY786454:RNY786455 RXU786454:RXU786455 SHQ786454:SHQ786455 SRM786454:SRM786455 TBI786454:TBI786455 TLE786454:TLE786455 TVA786454:TVA786455 UEW786454:UEW786455 UOS786454:UOS786455 UYO786454:UYO786455 VIK786454:VIK786455 VSG786454:VSG786455 WCC786454:WCC786455 WLY786454:WLY786455 WVU786454:WVU786455 M851990:M851991 JI851990:JI851991 TE851990:TE851991 ADA851990:ADA851991 AMW851990:AMW851991 AWS851990:AWS851991 BGO851990:BGO851991 BQK851990:BQK851991 CAG851990:CAG851991 CKC851990:CKC851991 CTY851990:CTY851991 DDU851990:DDU851991 DNQ851990:DNQ851991 DXM851990:DXM851991 EHI851990:EHI851991 ERE851990:ERE851991 FBA851990:FBA851991 FKW851990:FKW851991 FUS851990:FUS851991 GEO851990:GEO851991 GOK851990:GOK851991 GYG851990:GYG851991 HIC851990:HIC851991 HRY851990:HRY851991 IBU851990:IBU851991 ILQ851990:ILQ851991 IVM851990:IVM851991 JFI851990:JFI851991 JPE851990:JPE851991 JZA851990:JZA851991 KIW851990:KIW851991 KSS851990:KSS851991 LCO851990:LCO851991 LMK851990:LMK851991 LWG851990:LWG851991 MGC851990:MGC851991 MPY851990:MPY851991 MZU851990:MZU851991 NJQ851990:NJQ851991 NTM851990:NTM851991 ODI851990:ODI851991 ONE851990:ONE851991 OXA851990:OXA851991 PGW851990:PGW851991 PQS851990:PQS851991 QAO851990:QAO851991 QKK851990:QKK851991 QUG851990:QUG851991 REC851990:REC851991 RNY851990:RNY851991 RXU851990:RXU851991 SHQ851990:SHQ851991 SRM851990:SRM851991 TBI851990:TBI851991 TLE851990:TLE851991 TVA851990:TVA851991 UEW851990:UEW851991 UOS851990:UOS851991 UYO851990:UYO851991 VIK851990:VIK851991 VSG851990:VSG851991 WCC851990:WCC851991 WLY851990:WLY851991 WVU851990:WVU851991 M917526:M917527 JI917526:JI917527 TE917526:TE917527 ADA917526:ADA917527 AMW917526:AMW917527 AWS917526:AWS917527 BGO917526:BGO917527 BQK917526:BQK917527 CAG917526:CAG917527 CKC917526:CKC917527 CTY917526:CTY917527 DDU917526:DDU917527 DNQ917526:DNQ917527 DXM917526:DXM917527 EHI917526:EHI917527 ERE917526:ERE917527 FBA917526:FBA917527 FKW917526:FKW917527 FUS917526:FUS917527 GEO917526:GEO917527 GOK917526:GOK917527 GYG917526:GYG917527 HIC917526:HIC917527 HRY917526:HRY917527 IBU917526:IBU917527 ILQ917526:ILQ917527 IVM917526:IVM917527 JFI917526:JFI917527 JPE917526:JPE917527 JZA917526:JZA917527 KIW917526:KIW917527 KSS917526:KSS917527 LCO917526:LCO917527 LMK917526:LMK917527 LWG917526:LWG917527 MGC917526:MGC917527 MPY917526:MPY917527 MZU917526:MZU917527 NJQ917526:NJQ917527 NTM917526:NTM917527 ODI917526:ODI917527 ONE917526:ONE917527 OXA917526:OXA917527 PGW917526:PGW917527 PQS917526:PQS917527 QAO917526:QAO917527 QKK917526:QKK917527 QUG917526:QUG917527 REC917526:REC917527 RNY917526:RNY917527 RXU917526:RXU917527 SHQ917526:SHQ917527 SRM917526:SRM917527 TBI917526:TBI917527 TLE917526:TLE917527 TVA917526:TVA917527 UEW917526:UEW917527 UOS917526:UOS917527 UYO917526:UYO917527 VIK917526:VIK917527 VSG917526:VSG917527 WCC917526:WCC917527 WLY917526:WLY917527 WVU917526:WVU917527 M983062:M983063 JI983062:JI983063 TE983062:TE983063 ADA983062:ADA983063 AMW983062:AMW983063 AWS983062:AWS983063 BGO983062:BGO983063 BQK983062:BQK983063 CAG983062:CAG983063 CKC983062:CKC983063 CTY983062:CTY983063 DDU983062:DDU983063 DNQ983062:DNQ983063 DXM983062:DXM983063 EHI983062:EHI983063 ERE983062:ERE983063 FBA983062:FBA983063 FKW983062:FKW983063 FUS983062:FUS983063 GEO983062:GEO983063 GOK983062:GOK983063 GYG983062:GYG983063 HIC983062:HIC983063 HRY983062:HRY983063 IBU983062:IBU983063 ILQ983062:ILQ983063 IVM983062:IVM983063 JFI983062:JFI983063 JPE983062:JPE983063 JZA983062:JZA983063 KIW983062:KIW983063 KSS983062:KSS983063 LCO983062:LCO983063 LMK983062:LMK983063 LWG983062:LWG983063 MGC983062:MGC983063 MPY983062:MPY983063 MZU983062:MZU983063 NJQ983062:NJQ983063 NTM983062:NTM983063 ODI983062:ODI983063 ONE983062:ONE983063 OXA983062:OXA983063 PGW983062:PGW983063 PQS983062:PQS983063 QAO983062:QAO983063 QKK983062:QKK983063 QUG983062:QUG983063 REC983062:REC983063 RNY983062:RNY983063 RXU983062:RXU983063 SHQ983062:SHQ983063 SRM983062:SRM983063 TBI983062:TBI983063 TLE983062:TLE983063 TVA983062:TVA983063 UEW983062:UEW983063 UOS983062:UOS983063 UYO983062:UYO983063 VIK983062:VIK983063 VSG983062:VSG983063 WCC983062:WCC983063 WLY983062:WLY983063 WVU983062:WVU983063 W24:W25 JS24:JS25 TO24:TO25 ADK24:ADK25 ANG24:ANG25 AXC24:AXC25 BGY24:BGY25 BQU24:BQU25 CAQ24:CAQ25 CKM24:CKM25 CUI24:CUI25 DEE24:DEE25 DOA24:DOA25 DXW24:DXW25 EHS24:EHS25 ERO24:ERO25 FBK24:FBK25 FLG24:FLG25 FVC24:FVC25 GEY24:GEY25 GOU24:GOU25 GYQ24:GYQ25 HIM24:HIM25 HSI24:HSI25 ICE24:ICE25 IMA24:IMA25 IVW24:IVW25 JFS24:JFS25 JPO24:JPO25 JZK24:JZK25 KJG24:KJG25 KTC24:KTC25 LCY24:LCY25 LMU24:LMU25 LWQ24:LWQ25 MGM24:MGM25 MQI24:MQI25 NAE24:NAE25 NKA24:NKA25 NTW24:NTW25 ODS24:ODS25 ONO24:ONO25 OXK24:OXK25 PHG24:PHG25 PRC24:PRC25 QAY24:QAY25 QKU24:QKU25 QUQ24:QUQ25 REM24:REM25 ROI24:ROI25 RYE24:RYE25 SIA24:SIA25 SRW24:SRW25 TBS24:TBS25 TLO24:TLO25 TVK24:TVK25 UFG24:UFG25 UPC24:UPC25 UYY24:UYY25 VIU24:VIU25 VSQ24:VSQ25 WCM24:WCM25 WMI24:WMI25 WWE24:WWE25 W65558:W65559 JS65558:JS65559 TO65558:TO65559 ADK65558:ADK65559 ANG65558:ANG65559 AXC65558:AXC65559 BGY65558:BGY65559 BQU65558:BQU65559 CAQ65558:CAQ65559 CKM65558:CKM65559 CUI65558:CUI65559 DEE65558:DEE65559 DOA65558:DOA65559 DXW65558:DXW65559 EHS65558:EHS65559 ERO65558:ERO65559 FBK65558:FBK65559 FLG65558:FLG65559 FVC65558:FVC65559 GEY65558:GEY65559 GOU65558:GOU65559 GYQ65558:GYQ65559 HIM65558:HIM65559 HSI65558:HSI65559 ICE65558:ICE65559 IMA65558:IMA65559 IVW65558:IVW65559 JFS65558:JFS65559 JPO65558:JPO65559 JZK65558:JZK65559 KJG65558:KJG65559 KTC65558:KTC65559 LCY65558:LCY65559 LMU65558:LMU65559 LWQ65558:LWQ65559 MGM65558:MGM65559 MQI65558:MQI65559 NAE65558:NAE65559 NKA65558:NKA65559 NTW65558:NTW65559 ODS65558:ODS65559 ONO65558:ONO65559 OXK65558:OXK65559 PHG65558:PHG65559 PRC65558:PRC65559 QAY65558:QAY65559 QKU65558:QKU65559 QUQ65558:QUQ65559 REM65558:REM65559 ROI65558:ROI65559 RYE65558:RYE65559 SIA65558:SIA65559 SRW65558:SRW65559 TBS65558:TBS65559 TLO65558:TLO65559 TVK65558:TVK65559 UFG65558:UFG65559 UPC65558:UPC65559 UYY65558:UYY65559 VIU65558:VIU65559 VSQ65558:VSQ65559 WCM65558:WCM65559 WMI65558:WMI65559 WWE65558:WWE65559 W131094:W131095 JS131094:JS131095 TO131094:TO131095 ADK131094:ADK131095 ANG131094:ANG131095 AXC131094:AXC131095 BGY131094:BGY131095 BQU131094:BQU131095 CAQ131094:CAQ131095 CKM131094:CKM131095 CUI131094:CUI131095 DEE131094:DEE131095 DOA131094:DOA131095 DXW131094:DXW131095 EHS131094:EHS131095 ERO131094:ERO131095 FBK131094:FBK131095 FLG131094:FLG131095 FVC131094:FVC131095 GEY131094:GEY131095 GOU131094:GOU131095 GYQ131094:GYQ131095 HIM131094:HIM131095 HSI131094:HSI131095 ICE131094:ICE131095 IMA131094:IMA131095 IVW131094:IVW131095 JFS131094:JFS131095 JPO131094:JPO131095 JZK131094:JZK131095 KJG131094:KJG131095 KTC131094:KTC131095 LCY131094:LCY131095 LMU131094:LMU131095 LWQ131094:LWQ131095 MGM131094:MGM131095 MQI131094:MQI131095 NAE131094:NAE131095 NKA131094:NKA131095 NTW131094:NTW131095 ODS131094:ODS131095 ONO131094:ONO131095 OXK131094:OXK131095 PHG131094:PHG131095 PRC131094:PRC131095 QAY131094:QAY131095 QKU131094:QKU131095 QUQ131094:QUQ131095 REM131094:REM131095 ROI131094:ROI131095 RYE131094:RYE131095 SIA131094:SIA131095 SRW131094:SRW131095 TBS131094:TBS131095 TLO131094:TLO131095 TVK131094:TVK131095 UFG131094:UFG131095 UPC131094:UPC131095 UYY131094:UYY131095 VIU131094:VIU131095 VSQ131094:VSQ131095 WCM131094:WCM131095 WMI131094:WMI131095 WWE131094:WWE131095 W196630:W196631 JS196630:JS196631 TO196630:TO196631 ADK196630:ADK196631 ANG196630:ANG196631 AXC196630:AXC196631 BGY196630:BGY196631 BQU196630:BQU196631 CAQ196630:CAQ196631 CKM196630:CKM196631 CUI196630:CUI196631 DEE196630:DEE196631 DOA196630:DOA196631 DXW196630:DXW196631 EHS196630:EHS196631 ERO196630:ERO196631 FBK196630:FBK196631 FLG196630:FLG196631 FVC196630:FVC196631 GEY196630:GEY196631 GOU196630:GOU196631 GYQ196630:GYQ196631 HIM196630:HIM196631 HSI196630:HSI196631 ICE196630:ICE196631 IMA196630:IMA196631 IVW196630:IVW196631 JFS196630:JFS196631 JPO196630:JPO196631 JZK196630:JZK196631 KJG196630:KJG196631 KTC196630:KTC196631 LCY196630:LCY196631 LMU196630:LMU196631 LWQ196630:LWQ196631 MGM196630:MGM196631 MQI196630:MQI196631 NAE196630:NAE196631 NKA196630:NKA196631 NTW196630:NTW196631 ODS196630:ODS196631 ONO196630:ONO196631 OXK196630:OXK196631 PHG196630:PHG196631 PRC196630:PRC196631 QAY196630:QAY196631 QKU196630:QKU196631 QUQ196630:QUQ196631 REM196630:REM196631 ROI196630:ROI196631 RYE196630:RYE196631 SIA196630:SIA196631 SRW196630:SRW196631 TBS196630:TBS196631 TLO196630:TLO196631 TVK196630:TVK196631 UFG196630:UFG196631 UPC196630:UPC196631 UYY196630:UYY196631 VIU196630:VIU196631 VSQ196630:VSQ196631 WCM196630:WCM196631 WMI196630:WMI196631 WWE196630:WWE196631 W262166:W262167 JS262166:JS262167 TO262166:TO262167 ADK262166:ADK262167 ANG262166:ANG262167 AXC262166:AXC262167 BGY262166:BGY262167 BQU262166:BQU262167 CAQ262166:CAQ262167 CKM262166:CKM262167 CUI262166:CUI262167 DEE262166:DEE262167 DOA262166:DOA262167 DXW262166:DXW262167 EHS262166:EHS262167 ERO262166:ERO262167 FBK262166:FBK262167 FLG262166:FLG262167 FVC262166:FVC262167 GEY262166:GEY262167 GOU262166:GOU262167 GYQ262166:GYQ262167 HIM262166:HIM262167 HSI262166:HSI262167 ICE262166:ICE262167 IMA262166:IMA262167 IVW262166:IVW262167 JFS262166:JFS262167 JPO262166:JPO262167 JZK262166:JZK262167 KJG262166:KJG262167 KTC262166:KTC262167 LCY262166:LCY262167 LMU262166:LMU262167 LWQ262166:LWQ262167 MGM262166:MGM262167 MQI262166:MQI262167 NAE262166:NAE262167 NKA262166:NKA262167 NTW262166:NTW262167 ODS262166:ODS262167 ONO262166:ONO262167 OXK262166:OXK262167 PHG262166:PHG262167 PRC262166:PRC262167 QAY262166:QAY262167 QKU262166:QKU262167 QUQ262166:QUQ262167 REM262166:REM262167 ROI262166:ROI262167 RYE262166:RYE262167 SIA262166:SIA262167 SRW262166:SRW262167 TBS262166:TBS262167 TLO262166:TLO262167 TVK262166:TVK262167 UFG262166:UFG262167 UPC262166:UPC262167 UYY262166:UYY262167 VIU262166:VIU262167 VSQ262166:VSQ262167 WCM262166:WCM262167 WMI262166:WMI262167 WWE262166:WWE262167 W327702:W327703 JS327702:JS327703 TO327702:TO327703 ADK327702:ADK327703 ANG327702:ANG327703 AXC327702:AXC327703 BGY327702:BGY327703 BQU327702:BQU327703 CAQ327702:CAQ327703 CKM327702:CKM327703 CUI327702:CUI327703 DEE327702:DEE327703 DOA327702:DOA327703 DXW327702:DXW327703 EHS327702:EHS327703 ERO327702:ERO327703 FBK327702:FBK327703 FLG327702:FLG327703 FVC327702:FVC327703 GEY327702:GEY327703 GOU327702:GOU327703 GYQ327702:GYQ327703 HIM327702:HIM327703 HSI327702:HSI327703 ICE327702:ICE327703 IMA327702:IMA327703 IVW327702:IVW327703 JFS327702:JFS327703 JPO327702:JPO327703 JZK327702:JZK327703 KJG327702:KJG327703 KTC327702:KTC327703 LCY327702:LCY327703 LMU327702:LMU327703 LWQ327702:LWQ327703 MGM327702:MGM327703 MQI327702:MQI327703 NAE327702:NAE327703 NKA327702:NKA327703 NTW327702:NTW327703 ODS327702:ODS327703 ONO327702:ONO327703 OXK327702:OXK327703 PHG327702:PHG327703 PRC327702:PRC327703 QAY327702:QAY327703 QKU327702:QKU327703 QUQ327702:QUQ327703 REM327702:REM327703 ROI327702:ROI327703 RYE327702:RYE327703 SIA327702:SIA327703 SRW327702:SRW327703 TBS327702:TBS327703 TLO327702:TLO327703 TVK327702:TVK327703 UFG327702:UFG327703 UPC327702:UPC327703 UYY327702:UYY327703 VIU327702:VIU327703 VSQ327702:VSQ327703 WCM327702:WCM327703 WMI327702:WMI327703 WWE327702:WWE327703 W393238:W393239 JS393238:JS393239 TO393238:TO393239 ADK393238:ADK393239 ANG393238:ANG393239 AXC393238:AXC393239 BGY393238:BGY393239 BQU393238:BQU393239 CAQ393238:CAQ393239 CKM393238:CKM393239 CUI393238:CUI393239 DEE393238:DEE393239 DOA393238:DOA393239 DXW393238:DXW393239 EHS393238:EHS393239 ERO393238:ERO393239 FBK393238:FBK393239 FLG393238:FLG393239 FVC393238:FVC393239 GEY393238:GEY393239 GOU393238:GOU393239 GYQ393238:GYQ393239 HIM393238:HIM393239 HSI393238:HSI393239 ICE393238:ICE393239 IMA393238:IMA393239 IVW393238:IVW393239 JFS393238:JFS393239 JPO393238:JPO393239 JZK393238:JZK393239 KJG393238:KJG393239 KTC393238:KTC393239 LCY393238:LCY393239 LMU393238:LMU393239 LWQ393238:LWQ393239 MGM393238:MGM393239 MQI393238:MQI393239 NAE393238:NAE393239 NKA393238:NKA393239 NTW393238:NTW393239 ODS393238:ODS393239 ONO393238:ONO393239 OXK393238:OXK393239 PHG393238:PHG393239 PRC393238:PRC393239 QAY393238:QAY393239 QKU393238:QKU393239 QUQ393238:QUQ393239 REM393238:REM393239 ROI393238:ROI393239 RYE393238:RYE393239 SIA393238:SIA393239 SRW393238:SRW393239 TBS393238:TBS393239 TLO393238:TLO393239 TVK393238:TVK393239 UFG393238:UFG393239 UPC393238:UPC393239 UYY393238:UYY393239 VIU393238:VIU393239 VSQ393238:VSQ393239 WCM393238:WCM393239 WMI393238:WMI393239 WWE393238:WWE393239 W458774:W458775 JS458774:JS458775 TO458774:TO458775 ADK458774:ADK458775 ANG458774:ANG458775 AXC458774:AXC458775 BGY458774:BGY458775 BQU458774:BQU458775 CAQ458774:CAQ458775 CKM458774:CKM458775 CUI458774:CUI458775 DEE458774:DEE458775 DOA458774:DOA458775 DXW458774:DXW458775 EHS458774:EHS458775 ERO458774:ERO458775 FBK458774:FBK458775 FLG458774:FLG458775 FVC458774:FVC458775 GEY458774:GEY458775 GOU458774:GOU458775 GYQ458774:GYQ458775 HIM458774:HIM458775 HSI458774:HSI458775 ICE458774:ICE458775 IMA458774:IMA458775 IVW458774:IVW458775 JFS458774:JFS458775 JPO458774:JPO458775 JZK458774:JZK458775 KJG458774:KJG458775 KTC458774:KTC458775 LCY458774:LCY458775 LMU458774:LMU458775 LWQ458774:LWQ458775 MGM458774:MGM458775 MQI458774:MQI458775 NAE458774:NAE458775 NKA458774:NKA458775 NTW458774:NTW458775 ODS458774:ODS458775 ONO458774:ONO458775 OXK458774:OXK458775 PHG458774:PHG458775 PRC458774:PRC458775 QAY458774:QAY458775 QKU458774:QKU458775 QUQ458774:QUQ458775 REM458774:REM458775 ROI458774:ROI458775 RYE458774:RYE458775 SIA458774:SIA458775 SRW458774:SRW458775 TBS458774:TBS458775 TLO458774:TLO458775 TVK458774:TVK458775 UFG458774:UFG458775 UPC458774:UPC458775 UYY458774:UYY458775 VIU458774:VIU458775 VSQ458774:VSQ458775 WCM458774:WCM458775 WMI458774:WMI458775 WWE458774:WWE458775 W524310:W524311 JS524310:JS524311 TO524310:TO524311 ADK524310:ADK524311 ANG524310:ANG524311 AXC524310:AXC524311 BGY524310:BGY524311 BQU524310:BQU524311 CAQ524310:CAQ524311 CKM524310:CKM524311 CUI524310:CUI524311 DEE524310:DEE524311 DOA524310:DOA524311 DXW524310:DXW524311 EHS524310:EHS524311 ERO524310:ERO524311 FBK524310:FBK524311 FLG524310:FLG524311 FVC524310:FVC524311 GEY524310:GEY524311 GOU524310:GOU524311 GYQ524310:GYQ524311 HIM524310:HIM524311 HSI524310:HSI524311 ICE524310:ICE524311 IMA524310:IMA524311 IVW524310:IVW524311 JFS524310:JFS524311 JPO524310:JPO524311 JZK524310:JZK524311 KJG524310:KJG524311 KTC524310:KTC524311 LCY524310:LCY524311 LMU524310:LMU524311 LWQ524310:LWQ524311 MGM524310:MGM524311 MQI524310:MQI524311 NAE524310:NAE524311 NKA524310:NKA524311 NTW524310:NTW524311 ODS524310:ODS524311 ONO524310:ONO524311 OXK524310:OXK524311 PHG524310:PHG524311 PRC524310:PRC524311 QAY524310:QAY524311 QKU524310:QKU524311 QUQ524310:QUQ524311 REM524310:REM524311 ROI524310:ROI524311 RYE524310:RYE524311 SIA524310:SIA524311 SRW524310:SRW524311 TBS524310:TBS524311 TLO524310:TLO524311 TVK524310:TVK524311 UFG524310:UFG524311 UPC524310:UPC524311 UYY524310:UYY524311 VIU524310:VIU524311 VSQ524310:VSQ524311 WCM524310:WCM524311 WMI524310:WMI524311 WWE524310:WWE524311 W589846:W589847 JS589846:JS589847 TO589846:TO589847 ADK589846:ADK589847 ANG589846:ANG589847 AXC589846:AXC589847 BGY589846:BGY589847 BQU589846:BQU589847 CAQ589846:CAQ589847 CKM589846:CKM589847 CUI589846:CUI589847 DEE589846:DEE589847 DOA589846:DOA589847 DXW589846:DXW589847 EHS589846:EHS589847 ERO589846:ERO589847 FBK589846:FBK589847 FLG589846:FLG589847 FVC589846:FVC589847 GEY589846:GEY589847 GOU589846:GOU589847 GYQ589846:GYQ589847 HIM589846:HIM589847 HSI589846:HSI589847 ICE589846:ICE589847 IMA589846:IMA589847 IVW589846:IVW589847 JFS589846:JFS589847 JPO589846:JPO589847 JZK589846:JZK589847 KJG589846:KJG589847 KTC589846:KTC589847 LCY589846:LCY589847 LMU589846:LMU589847 LWQ589846:LWQ589847 MGM589846:MGM589847 MQI589846:MQI589847 NAE589846:NAE589847 NKA589846:NKA589847 NTW589846:NTW589847 ODS589846:ODS589847 ONO589846:ONO589847 OXK589846:OXK589847 PHG589846:PHG589847 PRC589846:PRC589847 QAY589846:QAY589847 QKU589846:QKU589847 QUQ589846:QUQ589847 REM589846:REM589847 ROI589846:ROI589847 RYE589846:RYE589847 SIA589846:SIA589847 SRW589846:SRW589847 TBS589846:TBS589847 TLO589846:TLO589847 TVK589846:TVK589847 UFG589846:UFG589847 UPC589846:UPC589847 UYY589846:UYY589847 VIU589846:VIU589847 VSQ589846:VSQ589847 WCM589846:WCM589847 WMI589846:WMI589847 WWE589846:WWE589847 W655382:W655383 JS655382:JS655383 TO655382:TO655383 ADK655382:ADK655383 ANG655382:ANG655383 AXC655382:AXC655383 BGY655382:BGY655383 BQU655382:BQU655383 CAQ655382:CAQ655383 CKM655382:CKM655383 CUI655382:CUI655383 DEE655382:DEE655383 DOA655382:DOA655383 DXW655382:DXW655383 EHS655382:EHS655383 ERO655382:ERO655383 FBK655382:FBK655383 FLG655382:FLG655383 FVC655382:FVC655383 GEY655382:GEY655383 GOU655382:GOU655383 GYQ655382:GYQ655383 HIM655382:HIM655383 HSI655382:HSI655383 ICE655382:ICE655383 IMA655382:IMA655383 IVW655382:IVW655383 JFS655382:JFS655383 JPO655382:JPO655383 JZK655382:JZK655383 KJG655382:KJG655383 KTC655382:KTC655383 LCY655382:LCY655383 LMU655382:LMU655383 LWQ655382:LWQ655383 MGM655382:MGM655383 MQI655382:MQI655383 NAE655382:NAE655383 NKA655382:NKA655383 NTW655382:NTW655383 ODS655382:ODS655383 ONO655382:ONO655383 OXK655382:OXK655383 PHG655382:PHG655383 PRC655382:PRC655383 QAY655382:QAY655383 QKU655382:QKU655383 QUQ655382:QUQ655383 REM655382:REM655383 ROI655382:ROI655383 RYE655382:RYE655383 SIA655382:SIA655383 SRW655382:SRW655383 TBS655382:TBS655383 TLO655382:TLO655383 TVK655382:TVK655383 UFG655382:UFG655383 UPC655382:UPC655383 UYY655382:UYY655383 VIU655382:VIU655383 VSQ655382:VSQ655383 WCM655382:WCM655383 WMI655382:WMI655383 WWE655382:WWE655383 W720918:W720919 JS720918:JS720919 TO720918:TO720919 ADK720918:ADK720919 ANG720918:ANG720919 AXC720918:AXC720919 BGY720918:BGY720919 BQU720918:BQU720919 CAQ720918:CAQ720919 CKM720918:CKM720919 CUI720918:CUI720919 DEE720918:DEE720919 DOA720918:DOA720919 DXW720918:DXW720919 EHS720918:EHS720919 ERO720918:ERO720919 FBK720918:FBK720919 FLG720918:FLG720919 FVC720918:FVC720919 GEY720918:GEY720919 GOU720918:GOU720919 GYQ720918:GYQ720919 HIM720918:HIM720919 HSI720918:HSI720919 ICE720918:ICE720919 IMA720918:IMA720919 IVW720918:IVW720919 JFS720918:JFS720919 JPO720918:JPO720919 JZK720918:JZK720919 KJG720918:KJG720919 KTC720918:KTC720919 LCY720918:LCY720919 LMU720918:LMU720919 LWQ720918:LWQ720919 MGM720918:MGM720919 MQI720918:MQI720919 NAE720918:NAE720919 NKA720918:NKA720919 NTW720918:NTW720919 ODS720918:ODS720919 ONO720918:ONO720919 OXK720918:OXK720919 PHG720918:PHG720919 PRC720918:PRC720919 QAY720918:QAY720919 QKU720918:QKU720919 QUQ720918:QUQ720919 REM720918:REM720919 ROI720918:ROI720919 RYE720918:RYE720919 SIA720918:SIA720919 SRW720918:SRW720919 TBS720918:TBS720919 TLO720918:TLO720919 TVK720918:TVK720919 UFG720918:UFG720919 UPC720918:UPC720919 UYY720918:UYY720919 VIU720918:VIU720919 VSQ720918:VSQ720919 WCM720918:WCM720919 WMI720918:WMI720919 WWE720918:WWE720919 W786454:W786455 JS786454:JS786455 TO786454:TO786455 ADK786454:ADK786455 ANG786454:ANG786455 AXC786454:AXC786455 BGY786454:BGY786455 BQU786454:BQU786455 CAQ786454:CAQ786455 CKM786454:CKM786455 CUI786454:CUI786455 DEE786454:DEE786455 DOA786454:DOA786455 DXW786454:DXW786455 EHS786454:EHS786455 ERO786454:ERO786455 FBK786454:FBK786455 FLG786454:FLG786455 FVC786454:FVC786455 GEY786454:GEY786455 GOU786454:GOU786455 GYQ786454:GYQ786455 HIM786454:HIM786455 HSI786454:HSI786455 ICE786454:ICE786455 IMA786454:IMA786455 IVW786454:IVW786455 JFS786454:JFS786455 JPO786454:JPO786455 JZK786454:JZK786455 KJG786454:KJG786455 KTC786454:KTC786455 LCY786454:LCY786455 LMU786454:LMU786455 LWQ786454:LWQ786455 MGM786454:MGM786455 MQI786454:MQI786455 NAE786454:NAE786455 NKA786454:NKA786455 NTW786454:NTW786455 ODS786454:ODS786455 ONO786454:ONO786455 OXK786454:OXK786455 PHG786454:PHG786455 PRC786454:PRC786455 QAY786454:QAY786455 QKU786454:QKU786455 QUQ786454:QUQ786455 REM786454:REM786455 ROI786454:ROI786455 RYE786454:RYE786455 SIA786454:SIA786455 SRW786454:SRW786455 TBS786454:TBS786455 TLO786454:TLO786455 TVK786454:TVK786455 UFG786454:UFG786455 UPC786454:UPC786455 UYY786454:UYY786455 VIU786454:VIU786455 VSQ786454:VSQ786455 WCM786454:WCM786455 WMI786454:WMI786455 WWE786454:WWE786455 W851990:W851991 JS851990:JS851991 TO851990:TO851991 ADK851990:ADK851991 ANG851990:ANG851991 AXC851990:AXC851991 BGY851990:BGY851991 BQU851990:BQU851991 CAQ851990:CAQ851991 CKM851990:CKM851991 CUI851990:CUI851991 DEE851990:DEE851991 DOA851990:DOA851991 DXW851990:DXW851991 EHS851990:EHS851991 ERO851990:ERO851991 FBK851990:FBK851991 FLG851990:FLG851991 FVC851990:FVC851991 GEY851990:GEY851991 GOU851990:GOU851991 GYQ851990:GYQ851991 HIM851990:HIM851991 HSI851990:HSI851991 ICE851990:ICE851991 IMA851990:IMA851991 IVW851990:IVW851991 JFS851990:JFS851991 JPO851990:JPO851991 JZK851990:JZK851991 KJG851990:KJG851991 KTC851990:KTC851991 LCY851990:LCY851991 LMU851990:LMU851991 LWQ851990:LWQ851991 MGM851990:MGM851991 MQI851990:MQI851991 NAE851990:NAE851991 NKA851990:NKA851991 NTW851990:NTW851991 ODS851990:ODS851991 ONO851990:ONO851991 OXK851990:OXK851991 PHG851990:PHG851991 PRC851990:PRC851991 QAY851990:QAY851991 QKU851990:QKU851991 QUQ851990:QUQ851991 REM851990:REM851991 ROI851990:ROI851991 RYE851990:RYE851991 SIA851990:SIA851991 SRW851990:SRW851991 TBS851990:TBS851991 TLO851990:TLO851991 TVK851990:TVK851991 UFG851990:UFG851991 UPC851990:UPC851991 UYY851990:UYY851991 VIU851990:VIU851991 VSQ851990:VSQ851991 WCM851990:WCM851991 WMI851990:WMI851991 WWE851990:WWE851991 W917526:W917527 JS917526:JS917527 TO917526:TO917527 ADK917526:ADK917527 ANG917526:ANG917527 AXC917526:AXC917527 BGY917526:BGY917527 BQU917526:BQU917527 CAQ917526:CAQ917527 CKM917526:CKM917527 CUI917526:CUI917527 DEE917526:DEE917527 DOA917526:DOA917527 DXW917526:DXW917527 EHS917526:EHS917527 ERO917526:ERO917527 FBK917526:FBK917527 FLG917526:FLG917527 FVC917526:FVC917527 GEY917526:GEY917527 GOU917526:GOU917527 GYQ917526:GYQ917527 HIM917526:HIM917527 HSI917526:HSI917527 ICE917526:ICE917527 IMA917526:IMA917527 IVW917526:IVW917527 JFS917526:JFS917527 JPO917526:JPO917527 JZK917526:JZK917527 KJG917526:KJG917527 KTC917526:KTC917527 LCY917526:LCY917527 LMU917526:LMU917527 LWQ917526:LWQ917527 MGM917526:MGM917527 MQI917526:MQI917527 NAE917526:NAE917527 NKA917526:NKA917527 NTW917526:NTW917527 ODS917526:ODS917527 ONO917526:ONO917527 OXK917526:OXK917527 PHG917526:PHG917527 PRC917526:PRC917527 QAY917526:QAY917527 QKU917526:QKU917527 QUQ917526:QUQ917527 REM917526:REM917527 ROI917526:ROI917527 RYE917526:RYE917527 SIA917526:SIA917527 SRW917526:SRW917527 TBS917526:TBS917527 TLO917526:TLO917527 TVK917526:TVK917527 UFG917526:UFG917527 UPC917526:UPC917527 UYY917526:UYY917527 VIU917526:VIU917527 VSQ917526:VSQ917527 WCM917526:WCM917527 WMI917526:WMI917527 WWE917526:WWE917527 W983062:W983063 JS983062:JS983063 TO983062:TO983063 ADK983062:ADK983063 ANG983062:ANG983063 AXC983062:AXC983063 BGY983062:BGY983063 BQU983062:BQU983063 CAQ983062:CAQ983063 CKM983062:CKM983063 CUI983062:CUI983063 DEE983062:DEE983063 DOA983062:DOA983063 DXW983062:DXW983063 EHS983062:EHS983063 ERO983062:ERO983063 FBK983062:FBK983063 FLG983062:FLG983063 FVC983062:FVC983063 GEY983062:GEY983063 GOU983062:GOU983063 GYQ983062:GYQ983063 HIM983062:HIM983063 HSI983062:HSI983063 ICE983062:ICE983063 IMA983062:IMA983063 IVW983062:IVW983063 JFS983062:JFS983063 JPO983062:JPO983063 JZK983062:JZK983063 KJG983062:KJG983063 KTC983062:KTC983063 LCY983062:LCY983063 LMU983062:LMU983063 LWQ983062:LWQ983063 MGM983062:MGM983063 MQI983062:MQI983063 NAE983062:NAE983063 NKA983062:NKA983063 NTW983062:NTW983063 ODS983062:ODS983063 ONO983062:ONO983063 OXK983062:OXK983063 PHG983062:PHG983063 PRC983062:PRC983063 QAY983062:QAY983063 QKU983062:QKU983063 QUQ983062:QUQ983063 REM983062:REM983063 ROI983062:ROI983063 RYE983062:RYE983063 SIA983062:SIA983063 SRW983062:SRW983063 TBS983062:TBS983063 TLO983062:TLO983063 TVK983062:TVK983063 UFG983062:UFG983063 UPC983062:UPC983063 UYY983062:UYY983063 VIU983062:VIU983063 VSQ983062:VSQ983063 WCM983062:WCM983063 WMI983062:WMI983063 WWE983062:WWE983063 M39:M41 JI39:JI41 TE39:TE41 ADA39:ADA41 AMW39:AMW41 AWS39:AWS41 BGO39:BGO41 BQK39:BQK41 CAG39:CAG41 CKC39:CKC41 CTY39:CTY41 DDU39:DDU41 DNQ39:DNQ41 DXM39:DXM41 EHI39:EHI41 ERE39:ERE41 FBA39:FBA41 FKW39:FKW41 FUS39:FUS41 GEO39:GEO41 GOK39:GOK41 GYG39:GYG41 HIC39:HIC41 HRY39:HRY41 IBU39:IBU41 ILQ39:ILQ41 IVM39:IVM41 JFI39:JFI41 JPE39:JPE41 JZA39:JZA41 KIW39:KIW41 KSS39:KSS41 LCO39:LCO41 LMK39:LMK41 LWG39:LWG41 MGC39:MGC41 MPY39:MPY41 MZU39:MZU41 NJQ39:NJQ41 NTM39:NTM41 ODI39:ODI41 ONE39:ONE41 OXA39:OXA41 PGW39:PGW41 PQS39:PQS41 QAO39:QAO41 QKK39:QKK41 QUG39:QUG41 REC39:REC41 RNY39:RNY41 RXU39:RXU41 SHQ39:SHQ41 SRM39:SRM41 TBI39:TBI41 TLE39:TLE41 TVA39:TVA41 UEW39:UEW41 UOS39:UOS41 UYO39:UYO41 VIK39:VIK41 VSG39:VSG41 WCC39:WCC41 WLY39:WLY41 WVU39:WVU41 M65573:M65575 JI65573:JI65575 TE65573:TE65575 ADA65573:ADA65575 AMW65573:AMW65575 AWS65573:AWS65575 BGO65573:BGO65575 BQK65573:BQK65575 CAG65573:CAG65575 CKC65573:CKC65575 CTY65573:CTY65575 DDU65573:DDU65575 DNQ65573:DNQ65575 DXM65573:DXM65575 EHI65573:EHI65575 ERE65573:ERE65575 FBA65573:FBA65575 FKW65573:FKW65575 FUS65573:FUS65575 GEO65573:GEO65575 GOK65573:GOK65575 GYG65573:GYG65575 HIC65573:HIC65575 HRY65573:HRY65575 IBU65573:IBU65575 ILQ65573:ILQ65575 IVM65573:IVM65575 JFI65573:JFI65575 JPE65573:JPE65575 JZA65573:JZA65575 KIW65573:KIW65575 KSS65573:KSS65575 LCO65573:LCO65575 LMK65573:LMK65575 LWG65573:LWG65575 MGC65573:MGC65575 MPY65573:MPY65575 MZU65573:MZU65575 NJQ65573:NJQ65575 NTM65573:NTM65575 ODI65573:ODI65575 ONE65573:ONE65575 OXA65573:OXA65575 PGW65573:PGW65575 PQS65573:PQS65575 QAO65573:QAO65575 QKK65573:QKK65575 QUG65573:QUG65575 REC65573:REC65575 RNY65573:RNY65575 RXU65573:RXU65575 SHQ65573:SHQ65575 SRM65573:SRM65575 TBI65573:TBI65575 TLE65573:TLE65575 TVA65573:TVA65575 UEW65573:UEW65575 UOS65573:UOS65575 UYO65573:UYO65575 VIK65573:VIK65575 VSG65573:VSG65575 WCC65573:WCC65575 WLY65573:WLY65575 WVU65573:WVU65575 M131109:M131111 JI131109:JI131111 TE131109:TE131111 ADA131109:ADA131111 AMW131109:AMW131111 AWS131109:AWS131111 BGO131109:BGO131111 BQK131109:BQK131111 CAG131109:CAG131111 CKC131109:CKC131111 CTY131109:CTY131111 DDU131109:DDU131111 DNQ131109:DNQ131111 DXM131109:DXM131111 EHI131109:EHI131111 ERE131109:ERE131111 FBA131109:FBA131111 FKW131109:FKW131111 FUS131109:FUS131111 GEO131109:GEO131111 GOK131109:GOK131111 GYG131109:GYG131111 HIC131109:HIC131111 HRY131109:HRY131111 IBU131109:IBU131111 ILQ131109:ILQ131111 IVM131109:IVM131111 JFI131109:JFI131111 JPE131109:JPE131111 JZA131109:JZA131111 KIW131109:KIW131111 KSS131109:KSS131111 LCO131109:LCO131111 LMK131109:LMK131111 LWG131109:LWG131111 MGC131109:MGC131111 MPY131109:MPY131111 MZU131109:MZU131111 NJQ131109:NJQ131111 NTM131109:NTM131111 ODI131109:ODI131111 ONE131109:ONE131111 OXA131109:OXA131111 PGW131109:PGW131111 PQS131109:PQS131111 QAO131109:QAO131111 QKK131109:QKK131111 QUG131109:QUG131111 REC131109:REC131111 RNY131109:RNY131111 RXU131109:RXU131111 SHQ131109:SHQ131111 SRM131109:SRM131111 TBI131109:TBI131111 TLE131109:TLE131111 TVA131109:TVA131111 UEW131109:UEW131111 UOS131109:UOS131111 UYO131109:UYO131111 VIK131109:VIK131111 VSG131109:VSG131111 WCC131109:WCC131111 WLY131109:WLY131111 WVU131109:WVU131111 M196645:M196647 JI196645:JI196647 TE196645:TE196647 ADA196645:ADA196647 AMW196645:AMW196647 AWS196645:AWS196647 BGO196645:BGO196647 BQK196645:BQK196647 CAG196645:CAG196647 CKC196645:CKC196647 CTY196645:CTY196647 DDU196645:DDU196647 DNQ196645:DNQ196647 DXM196645:DXM196647 EHI196645:EHI196647 ERE196645:ERE196647 FBA196645:FBA196647 FKW196645:FKW196647 FUS196645:FUS196647 GEO196645:GEO196647 GOK196645:GOK196647 GYG196645:GYG196647 HIC196645:HIC196647 HRY196645:HRY196647 IBU196645:IBU196647 ILQ196645:ILQ196647 IVM196645:IVM196647 JFI196645:JFI196647 JPE196645:JPE196647 JZA196645:JZA196647 KIW196645:KIW196647 KSS196645:KSS196647 LCO196645:LCO196647 LMK196645:LMK196647 LWG196645:LWG196647 MGC196645:MGC196647 MPY196645:MPY196647 MZU196645:MZU196647 NJQ196645:NJQ196647 NTM196645:NTM196647 ODI196645:ODI196647 ONE196645:ONE196647 OXA196645:OXA196647 PGW196645:PGW196647 PQS196645:PQS196647 QAO196645:QAO196647 QKK196645:QKK196647 QUG196645:QUG196647 REC196645:REC196647 RNY196645:RNY196647 RXU196645:RXU196647 SHQ196645:SHQ196647 SRM196645:SRM196647 TBI196645:TBI196647 TLE196645:TLE196647 TVA196645:TVA196647 UEW196645:UEW196647 UOS196645:UOS196647 UYO196645:UYO196647 VIK196645:VIK196647 VSG196645:VSG196647 WCC196645:WCC196647 WLY196645:WLY196647 WVU196645:WVU196647 M262181:M262183 JI262181:JI262183 TE262181:TE262183 ADA262181:ADA262183 AMW262181:AMW262183 AWS262181:AWS262183 BGO262181:BGO262183 BQK262181:BQK262183 CAG262181:CAG262183 CKC262181:CKC262183 CTY262181:CTY262183 DDU262181:DDU262183 DNQ262181:DNQ262183 DXM262181:DXM262183 EHI262181:EHI262183 ERE262181:ERE262183 FBA262181:FBA262183 FKW262181:FKW262183 FUS262181:FUS262183 GEO262181:GEO262183 GOK262181:GOK262183 GYG262181:GYG262183 HIC262181:HIC262183 HRY262181:HRY262183 IBU262181:IBU262183 ILQ262181:ILQ262183 IVM262181:IVM262183 JFI262181:JFI262183 JPE262181:JPE262183 JZA262181:JZA262183 KIW262181:KIW262183 KSS262181:KSS262183 LCO262181:LCO262183 LMK262181:LMK262183 LWG262181:LWG262183 MGC262181:MGC262183 MPY262181:MPY262183 MZU262181:MZU262183 NJQ262181:NJQ262183 NTM262181:NTM262183 ODI262181:ODI262183 ONE262181:ONE262183 OXA262181:OXA262183 PGW262181:PGW262183 PQS262181:PQS262183 QAO262181:QAO262183 QKK262181:QKK262183 QUG262181:QUG262183 REC262181:REC262183 RNY262181:RNY262183 RXU262181:RXU262183 SHQ262181:SHQ262183 SRM262181:SRM262183 TBI262181:TBI262183 TLE262181:TLE262183 TVA262181:TVA262183 UEW262181:UEW262183 UOS262181:UOS262183 UYO262181:UYO262183 VIK262181:VIK262183 VSG262181:VSG262183 WCC262181:WCC262183 WLY262181:WLY262183 WVU262181:WVU262183 M327717:M327719 JI327717:JI327719 TE327717:TE327719 ADA327717:ADA327719 AMW327717:AMW327719 AWS327717:AWS327719 BGO327717:BGO327719 BQK327717:BQK327719 CAG327717:CAG327719 CKC327717:CKC327719 CTY327717:CTY327719 DDU327717:DDU327719 DNQ327717:DNQ327719 DXM327717:DXM327719 EHI327717:EHI327719 ERE327717:ERE327719 FBA327717:FBA327719 FKW327717:FKW327719 FUS327717:FUS327719 GEO327717:GEO327719 GOK327717:GOK327719 GYG327717:GYG327719 HIC327717:HIC327719 HRY327717:HRY327719 IBU327717:IBU327719 ILQ327717:ILQ327719 IVM327717:IVM327719 JFI327717:JFI327719 JPE327717:JPE327719 JZA327717:JZA327719 KIW327717:KIW327719 KSS327717:KSS327719 LCO327717:LCO327719 LMK327717:LMK327719 LWG327717:LWG327719 MGC327717:MGC327719 MPY327717:MPY327719 MZU327717:MZU327719 NJQ327717:NJQ327719 NTM327717:NTM327719 ODI327717:ODI327719 ONE327717:ONE327719 OXA327717:OXA327719 PGW327717:PGW327719 PQS327717:PQS327719 QAO327717:QAO327719 QKK327717:QKK327719 QUG327717:QUG327719 REC327717:REC327719 RNY327717:RNY327719 RXU327717:RXU327719 SHQ327717:SHQ327719 SRM327717:SRM327719 TBI327717:TBI327719 TLE327717:TLE327719 TVA327717:TVA327719 UEW327717:UEW327719 UOS327717:UOS327719 UYO327717:UYO327719 VIK327717:VIK327719 VSG327717:VSG327719 WCC327717:WCC327719 WLY327717:WLY327719 WVU327717:WVU327719 M393253:M393255 JI393253:JI393255 TE393253:TE393255 ADA393253:ADA393255 AMW393253:AMW393255 AWS393253:AWS393255 BGO393253:BGO393255 BQK393253:BQK393255 CAG393253:CAG393255 CKC393253:CKC393255 CTY393253:CTY393255 DDU393253:DDU393255 DNQ393253:DNQ393255 DXM393253:DXM393255 EHI393253:EHI393255 ERE393253:ERE393255 FBA393253:FBA393255 FKW393253:FKW393255 FUS393253:FUS393255 GEO393253:GEO393255 GOK393253:GOK393255 GYG393253:GYG393255 HIC393253:HIC393255 HRY393253:HRY393255 IBU393253:IBU393255 ILQ393253:ILQ393255 IVM393253:IVM393255 JFI393253:JFI393255 JPE393253:JPE393255 JZA393253:JZA393255 KIW393253:KIW393255 KSS393253:KSS393255 LCO393253:LCO393255 LMK393253:LMK393255 LWG393253:LWG393255 MGC393253:MGC393255 MPY393253:MPY393255 MZU393253:MZU393255 NJQ393253:NJQ393255 NTM393253:NTM393255 ODI393253:ODI393255 ONE393253:ONE393255 OXA393253:OXA393255 PGW393253:PGW393255 PQS393253:PQS393255 QAO393253:QAO393255 QKK393253:QKK393255 QUG393253:QUG393255 REC393253:REC393255 RNY393253:RNY393255 RXU393253:RXU393255 SHQ393253:SHQ393255 SRM393253:SRM393255 TBI393253:TBI393255 TLE393253:TLE393255 TVA393253:TVA393255 UEW393253:UEW393255 UOS393253:UOS393255 UYO393253:UYO393255 VIK393253:VIK393255 VSG393253:VSG393255 WCC393253:WCC393255 WLY393253:WLY393255 WVU393253:WVU393255 M458789:M458791 JI458789:JI458791 TE458789:TE458791 ADA458789:ADA458791 AMW458789:AMW458791 AWS458789:AWS458791 BGO458789:BGO458791 BQK458789:BQK458791 CAG458789:CAG458791 CKC458789:CKC458791 CTY458789:CTY458791 DDU458789:DDU458791 DNQ458789:DNQ458791 DXM458789:DXM458791 EHI458789:EHI458791 ERE458789:ERE458791 FBA458789:FBA458791 FKW458789:FKW458791 FUS458789:FUS458791 GEO458789:GEO458791 GOK458789:GOK458791 GYG458789:GYG458791 HIC458789:HIC458791 HRY458789:HRY458791 IBU458789:IBU458791 ILQ458789:ILQ458791 IVM458789:IVM458791 JFI458789:JFI458791 JPE458789:JPE458791 JZA458789:JZA458791 KIW458789:KIW458791 KSS458789:KSS458791 LCO458789:LCO458791 LMK458789:LMK458791 LWG458789:LWG458791 MGC458789:MGC458791 MPY458789:MPY458791 MZU458789:MZU458791 NJQ458789:NJQ458791 NTM458789:NTM458791 ODI458789:ODI458791 ONE458789:ONE458791 OXA458789:OXA458791 PGW458789:PGW458791 PQS458789:PQS458791 QAO458789:QAO458791 QKK458789:QKK458791 QUG458789:QUG458791 REC458789:REC458791 RNY458789:RNY458791 RXU458789:RXU458791 SHQ458789:SHQ458791 SRM458789:SRM458791 TBI458789:TBI458791 TLE458789:TLE458791 TVA458789:TVA458791 UEW458789:UEW458791 UOS458789:UOS458791 UYO458789:UYO458791 VIK458789:VIK458791 VSG458789:VSG458791 WCC458789:WCC458791 WLY458789:WLY458791 WVU458789:WVU458791 M524325:M524327 JI524325:JI524327 TE524325:TE524327 ADA524325:ADA524327 AMW524325:AMW524327 AWS524325:AWS524327 BGO524325:BGO524327 BQK524325:BQK524327 CAG524325:CAG524327 CKC524325:CKC524327 CTY524325:CTY524327 DDU524325:DDU524327 DNQ524325:DNQ524327 DXM524325:DXM524327 EHI524325:EHI524327 ERE524325:ERE524327 FBA524325:FBA524327 FKW524325:FKW524327 FUS524325:FUS524327 GEO524325:GEO524327 GOK524325:GOK524327 GYG524325:GYG524327 HIC524325:HIC524327 HRY524325:HRY524327 IBU524325:IBU524327 ILQ524325:ILQ524327 IVM524325:IVM524327 JFI524325:JFI524327 JPE524325:JPE524327 JZA524325:JZA524327 KIW524325:KIW524327 KSS524325:KSS524327 LCO524325:LCO524327 LMK524325:LMK524327 LWG524325:LWG524327 MGC524325:MGC524327 MPY524325:MPY524327 MZU524325:MZU524327 NJQ524325:NJQ524327 NTM524325:NTM524327 ODI524325:ODI524327 ONE524325:ONE524327 OXA524325:OXA524327 PGW524325:PGW524327 PQS524325:PQS524327 QAO524325:QAO524327 QKK524325:QKK524327 QUG524325:QUG524327 REC524325:REC524327 RNY524325:RNY524327 RXU524325:RXU524327 SHQ524325:SHQ524327 SRM524325:SRM524327 TBI524325:TBI524327 TLE524325:TLE524327 TVA524325:TVA524327 UEW524325:UEW524327 UOS524325:UOS524327 UYO524325:UYO524327 VIK524325:VIK524327 VSG524325:VSG524327 WCC524325:WCC524327 WLY524325:WLY524327 WVU524325:WVU524327 M589861:M589863 JI589861:JI589863 TE589861:TE589863 ADA589861:ADA589863 AMW589861:AMW589863 AWS589861:AWS589863 BGO589861:BGO589863 BQK589861:BQK589863 CAG589861:CAG589863 CKC589861:CKC589863 CTY589861:CTY589863 DDU589861:DDU589863 DNQ589861:DNQ589863 DXM589861:DXM589863 EHI589861:EHI589863 ERE589861:ERE589863 FBA589861:FBA589863 FKW589861:FKW589863 FUS589861:FUS589863 GEO589861:GEO589863 GOK589861:GOK589863 GYG589861:GYG589863 HIC589861:HIC589863 HRY589861:HRY589863 IBU589861:IBU589863 ILQ589861:ILQ589863 IVM589861:IVM589863 JFI589861:JFI589863 JPE589861:JPE589863 JZA589861:JZA589863 KIW589861:KIW589863 KSS589861:KSS589863 LCO589861:LCO589863 LMK589861:LMK589863 LWG589861:LWG589863 MGC589861:MGC589863 MPY589861:MPY589863 MZU589861:MZU589863 NJQ589861:NJQ589863 NTM589861:NTM589863 ODI589861:ODI589863 ONE589861:ONE589863 OXA589861:OXA589863 PGW589861:PGW589863 PQS589861:PQS589863 QAO589861:QAO589863 QKK589861:QKK589863 QUG589861:QUG589863 REC589861:REC589863 RNY589861:RNY589863 RXU589861:RXU589863 SHQ589861:SHQ589863 SRM589861:SRM589863 TBI589861:TBI589863 TLE589861:TLE589863 TVA589861:TVA589863 UEW589861:UEW589863 UOS589861:UOS589863 UYO589861:UYO589863 VIK589861:VIK589863 VSG589861:VSG589863 WCC589861:WCC589863 WLY589861:WLY589863 WVU589861:WVU589863 M655397:M655399 JI655397:JI655399 TE655397:TE655399 ADA655397:ADA655399 AMW655397:AMW655399 AWS655397:AWS655399 BGO655397:BGO655399 BQK655397:BQK655399 CAG655397:CAG655399 CKC655397:CKC655399 CTY655397:CTY655399 DDU655397:DDU655399 DNQ655397:DNQ655399 DXM655397:DXM655399 EHI655397:EHI655399 ERE655397:ERE655399 FBA655397:FBA655399 FKW655397:FKW655399 FUS655397:FUS655399 GEO655397:GEO655399 GOK655397:GOK655399 GYG655397:GYG655399 HIC655397:HIC655399 HRY655397:HRY655399 IBU655397:IBU655399 ILQ655397:ILQ655399 IVM655397:IVM655399 JFI655397:JFI655399 JPE655397:JPE655399 JZA655397:JZA655399 KIW655397:KIW655399 KSS655397:KSS655399 LCO655397:LCO655399 LMK655397:LMK655399 LWG655397:LWG655399 MGC655397:MGC655399 MPY655397:MPY655399 MZU655397:MZU655399 NJQ655397:NJQ655399 NTM655397:NTM655399 ODI655397:ODI655399 ONE655397:ONE655399 OXA655397:OXA655399 PGW655397:PGW655399 PQS655397:PQS655399 QAO655397:QAO655399 QKK655397:QKK655399 QUG655397:QUG655399 REC655397:REC655399 RNY655397:RNY655399 RXU655397:RXU655399 SHQ655397:SHQ655399 SRM655397:SRM655399 TBI655397:TBI655399 TLE655397:TLE655399 TVA655397:TVA655399 UEW655397:UEW655399 UOS655397:UOS655399 UYO655397:UYO655399 VIK655397:VIK655399 VSG655397:VSG655399 WCC655397:WCC655399 WLY655397:WLY655399 WVU655397:WVU655399 M720933:M720935 JI720933:JI720935 TE720933:TE720935 ADA720933:ADA720935 AMW720933:AMW720935 AWS720933:AWS720935 BGO720933:BGO720935 BQK720933:BQK720935 CAG720933:CAG720935 CKC720933:CKC720935 CTY720933:CTY720935 DDU720933:DDU720935 DNQ720933:DNQ720935 DXM720933:DXM720935 EHI720933:EHI720935 ERE720933:ERE720935 FBA720933:FBA720935 FKW720933:FKW720935 FUS720933:FUS720935 GEO720933:GEO720935 GOK720933:GOK720935 GYG720933:GYG720935 HIC720933:HIC720935 HRY720933:HRY720935 IBU720933:IBU720935 ILQ720933:ILQ720935 IVM720933:IVM720935 JFI720933:JFI720935 JPE720933:JPE720935 JZA720933:JZA720935 KIW720933:KIW720935 KSS720933:KSS720935 LCO720933:LCO720935 LMK720933:LMK720935 LWG720933:LWG720935 MGC720933:MGC720935 MPY720933:MPY720935 MZU720933:MZU720935 NJQ720933:NJQ720935 NTM720933:NTM720935 ODI720933:ODI720935 ONE720933:ONE720935 OXA720933:OXA720935 PGW720933:PGW720935 PQS720933:PQS720935 QAO720933:QAO720935 QKK720933:QKK720935 QUG720933:QUG720935 REC720933:REC720935 RNY720933:RNY720935 RXU720933:RXU720935 SHQ720933:SHQ720935 SRM720933:SRM720935 TBI720933:TBI720935 TLE720933:TLE720935 TVA720933:TVA720935 UEW720933:UEW720935 UOS720933:UOS720935 UYO720933:UYO720935 VIK720933:VIK720935 VSG720933:VSG720935 WCC720933:WCC720935 WLY720933:WLY720935 WVU720933:WVU720935 M786469:M786471 JI786469:JI786471 TE786469:TE786471 ADA786469:ADA786471 AMW786469:AMW786471 AWS786469:AWS786471 BGO786469:BGO786471 BQK786469:BQK786471 CAG786469:CAG786471 CKC786469:CKC786471 CTY786469:CTY786471 DDU786469:DDU786471 DNQ786469:DNQ786471 DXM786469:DXM786471 EHI786469:EHI786471 ERE786469:ERE786471 FBA786469:FBA786471 FKW786469:FKW786471 FUS786469:FUS786471 GEO786469:GEO786471 GOK786469:GOK786471 GYG786469:GYG786471 HIC786469:HIC786471 HRY786469:HRY786471 IBU786469:IBU786471 ILQ786469:ILQ786471 IVM786469:IVM786471 JFI786469:JFI786471 JPE786469:JPE786471 JZA786469:JZA786471 KIW786469:KIW786471 KSS786469:KSS786471 LCO786469:LCO786471 LMK786469:LMK786471 LWG786469:LWG786471 MGC786469:MGC786471 MPY786469:MPY786471 MZU786469:MZU786471 NJQ786469:NJQ786471 NTM786469:NTM786471 ODI786469:ODI786471 ONE786469:ONE786471 OXA786469:OXA786471 PGW786469:PGW786471 PQS786469:PQS786471 QAO786469:QAO786471 QKK786469:QKK786471 QUG786469:QUG786471 REC786469:REC786471 RNY786469:RNY786471 RXU786469:RXU786471 SHQ786469:SHQ786471 SRM786469:SRM786471 TBI786469:TBI786471 TLE786469:TLE786471 TVA786469:TVA786471 UEW786469:UEW786471 UOS786469:UOS786471 UYO786469:UYO786471 VIK786469:VIK786471 VSG786469:VSG786471 WCC786469:WCC786471 WLY786469:WLY786471 WVU786469:WVU786471 M852005:M852007 JI852005:JI852007 TE852005:TE852007 ADA852005:ADA852007 AMW852005:AMW852007 AWS852005:AWS852007 BGO852005:BGO852007 BQK852005:BQK852007 CAG852005:CAG852007 CKC852005:CKC852007 CTY852005:CTY852007 DDU852005:DDU852007 DNQ852005:DNQ852007 DXM852005:DXM852007 EHI852005:EHI852007 ERE852005:ERE852007 FBA852005:FBA852007 FKW852005:FKW852007 FUS852005:FUS852007 GEO852005:GEO852007 GOK852005:GOK852007 GYG852005:GYG852007 HIC852005:HIC852007 HRY852005:HRY852007 IBU852005:IBU852007 ILQ852005:ILQ852007 IVM852005:IVM852007 JFI852005:JFI852007 JPE852005:JPE852007 JZA852005:JZA852007 KIW852005:KIW852007 KSS852005:KSS852007 LCO852005:LCO852007 LMK852005:LMK852007 LWG852005:LWG852007 MGC852005:MGC852007 MPY852005:MPY852007 MZU852005:MZU852007 NJQ852005:NJQ852007 NTM852005:NTM852007 ODI852005:ODI852007 ONE852005:ONE852007 OXA852005:OXA852007 PGW852005:PGW852007 PQS852005:PQS852007 QAO852005:QAO852007 QKK852005:QKK852007 QUG852005:QUG852007 REC852005:REC852007 RNY852005:RNY852007 RXU852005:RXU852007 SHQ852005:SHQ852007 SRM852005:SRM852007 TBI852005:TBI852007 TLE852005:TLE852007 TVA852005:TVA852007 UEW852005:UEW852007 UOS852005:UOS852007 UYO852005:UYO852007 VIK852005:VIK852007 VSG852005:VSG852007 WCC852005:WCC852007 WLY852005:WLY852007 WVU852005:WVU852007 M917541:M917543 JI917541:JI917543 TE917541:TE917543 ADA917541:ADA917543 AMW917541:AMW917543 AWS917541:AWS917543 BGO917541:BGO917543 BQK917541:BQK917543 CAG917541:CAG917543 CKC917541:CKC917543 CTY917541:CTY917543 DDU917541:DDU917543 DNQ917541:DNQ917543 DXM917541:DXM917543 EHI917541:EHI917543 ERE917541:ERE917543 FBA917541:FBA917543 FKW917541:FKW917543 FUS917541:FUS917543 GEO917541:GEO917543 GOK917541:GOK917543 GYG917541:GYG917543 HIC917541:HIC917543 HRY917541:HRY917543 IBU917541:IBU917543 ILQ917541:ILQ917543 IVM917541:IVM917543 JFI917541:JFI917543 JPE917541:JPE917543 JZA917541:JZA917543 KIW917541:KIW917543 KSS917541:KSS917543 LCO917541:LCO917543 LMK917541:LMK917543 LWG917541:LWG917543 MGC917541:MGC917543 MPY917541:MPY917543 MZU917541:MZU917543 NJQ917541:NJQ917543 NTM917541:NTM917543 ODI917541:ODI917543 ONE917541:ONE917543 OXA917541:OXA917543 PGW917541:PGW917543 PQS917541:PQS917543 QAO917541:QAO917543 QKK917541:QKK917543 QUG917541:QUG917543 REC917541:REC917543 RNY917541:RNY917543 RXU917541:RXU917543 SHQ917541:SHQ917543 SRM917541:SRM917543 TBI917541:TBI917543 TLE917541:TLE917543 TVA917541:TVA917543 UEW917541:UEW917543 UOS917541:UOS917543 UYO917541:UYO917543 VIK917541:VIK917543 VSG917541:VSG917543 WCC917541:WCC917543 WLY917541:WLY917543 WVU917541:WVU917543 M983077:M983079 JI983077:JI983079 TE983077:TE983079 ADA983077:ADA983079 AMW983077:AMW983079 AWS983077:AWS983079 BGO983077:BGO983079 BQK983077:BQK983079 CAG983077:CAG983079 CKC983077:CKC983079 CTY983077:CTY983079 DDU983077:DDU983079 DNQ983077:DNQ983079 DXM983077:DXM983079 EHI983077:EHI983079 ERE983077:ERE983079 FBA983077:FBA983079 FKW983077:FKW983079 FUS983077:FUS983079 GEO983077:GEO983079 GOK983077:GOK983079 GYG983077:GYG983079 HIC983077:HIC983079 HRY983077:HRY983079 IBU983077:IBU983079 ILQ983077:ILQ983079 IVM983077:IVM983079 JFI983077:JFI983079 JPE983077:JPE983079 JZA983077:JZA983079 KIW983077:KIW983079 KSS983077:KSS983079 LCO983077:LCO983079 LMK983077:LMK983079 LWG983077:LWG983079 MGC983077:MGC983079 MPY983077:MPY983079 MZU983077:MZU983079 NJQ983077:NJQ983079 NTM983077:NTM983079 ODI983077:ODI983079 ONE983077:ONE983079 OXA983077:OXA983079 PGW983077:PGW983079 PQS983077:PQS983079 QAO983077:QAO983079 QKK983077:QKK983079 QUG983077:QUG983079 REC983077:REC983079 RNY983077:RNY983079 RXU983077:RXU983079 SHQ983077:SHQ983079 SRM983077:SRM983079 TBI983077:TBI983079 TLE983077:TLE983079 TVA983077:TVA983079 UEW983077:UEW983079 UOS983077:UOS983079 UYO983077:UYO983079 VIK983077:VIK983079 VSG983077:VSG983079 WCC983077:WCC983079 WLY983077:WLY983079 WVU983077:WVU983079 W39 JS39 TO39 ADK39 ANG39 AXC39 BGY39 BQU39 CAQ39 CKM39 CUI39 DEE39 DOA39 DXW39 EHS39 ERO39 FBK39 FLG39 FVC39 GEY39 GOU39 GYQ39 HIM39 HSI39 ICE39 IMA39 IVW39 JFS39 JPO39 JZK39 KJG39 KTC39 LCY39 LMU39 LWQ39 MGM39 MQI39 NAE39 NKA39 NTW39 ODS39 ONO39 OXK39 PHG39 PRC39 QAY39 QKU39 QUQ39 REM39 ROI39 RYE39 SIA39 SRW39 TBS39 TLO39 TVK39 UFG39 UPC39 UYY39 VIU39 VSQ39 WCM39 WMI39 WWE39 W65573 JS65573 TO65573 ADK65573 ANG65573 AXC65573 BGY65573 BQU65573 CAQ65573 CKM65573 CUI65573 DEE65573 DOA65573 DXW65573 EHS65573 ERO65573 FBK65573 FLG65573 FVC65573 GEY65573 GOU65573 GYQ65573 HIM65573 HSI65573 ICE65573 IMA65573 IVW65573 JFS65573 JPO65573 JZK65573 KJG65573 KTC65573 LCY65573 LMU65573 LWQ65573 MGM65573 MQI65573 NAE65573 NKA65573 NTW65573 ODS65573 ONO65573 OXK65573 PHG65573 PRC65573 QAY65573 QKU65573 QUQ65573 REM65573 ROI65573 RYE65573 SIA65573 SRW65573 TBS65573 TLO65573 TVK65573 UFG65573 UPC65573 UYY65573 VIU65573 VSQ65573 WCM65573 WMI65573 WWE65573 W131109 JS131109 TO131109 ADK131109 ANG131109 AXC131109 BGY131109 BQU131109 CAQ131109 CKM131109 CUI131109 DEE131109 DOA131109 DXW131109 EHS131109 ERO131109 FBK131109 FLG131109 FVC131109 GEY131109 GOU131109 GYQ131109 HIM131109 HSI131109 ICE131109 IMA131109 IVW131109 JFS131109 JPO131109 JZK131109 KJG131109 KTC131109 LCY131109 LMU131109 LWQ131109 MGM131109 MQI131109 NAE131109 NKA131109 NTW131109 ODS131109 ONO131109 OXK131109 PHG131109 PRC131109 QAY131109 QKU131109 QUQ131109 REM131109 ROI131109 RYE131109 SIA131109 SRW131109 TBS131109 TLO131109 TVK131109 UFG131109 UPC131109 UYY131109 VIU131109 VSQ131109 WCM131109 WMI131109 WWE131109 W196645 JS196645 TO196645 ADK196645 ANG196645 AXC196645 BGY196645 BQU196645 CAQ196645 CKM196645 CUI196645 DEE196645 DOA196645 DXW196645 EHS196645 ERO196645 FBK196645 FLG196645 FVC196645 GEY196645 GOU196645 GYQ196645 HIM196645 HSI196645 ICE196645 IMA196645 IVW196645 JFS196645 JPO196645 JZK196645 KJG196645 KTC196645 LCY196645 LMU196645 LWQ196645 MGM196645 MQI196645 NAE196645 NKA196645 NTW196645 ODS196645 ONO196645 OXK196645 PHG196645 PRC196645 QAY196645 QKU196645 QUQ196645 REM196645 ROI196645 RYE196645 SIA196645 SRW196645 TBS196645 TLO196645 TVK196645 UFG196645 UPC196645 UYY196645 VIU196645 VSQ196645 WCM196645 WMI196645 WWE196645 W262181 JS262181 TO262181 ADK262181 ANG262181 AXC262181 BGY262181 BQU262181 CAQ262181 CKM262181 CUI262181 DEE262181 DOA262181 DXW262181 EHS262181 ERO262181 FBK262181 FLG262181 FVC262181 GEY262181 GOU262181 GYQ262181 HIM262181 HSI262181 ICE262181 IMA262181 IVW262181 JFS262181 JPO262181 JZK262181 KJG262181 KTC262181 LCY262181 LMU262181 LWQ262181 MGM262181 MQI262181 NAE262181 NKA262181 NTW262181 ODS262181 ONO262181 OXK262181 PHG262181 PRC262181 QAY262181 QKU262181 QUQ262181 REM262181 ROI262181 RYE262181 SIA262181 SRW262181 TBS262181 TLO262181 TVK262181 UFG262181 UPC262181 UYY262181 VIU262181 VSQ262181 WCM262181 WMI262181 WWE262181 W327717 JS327717 TO327717 ADK327717 ANG327717 AXC327717 BGY327717 BQU327717 CAQ327717 CKM327717 CUI327717 DEE327717 DOA327717 DXW327717 EHS327717 ERO327717 FBK327717 FLG327717 FVC327717 GEY327717 GOU327717 GYQ327717 HIM327717 HSI327717 ICE327717 IMA327717 IVW327717 JFS327717 JPO327717 JZK327717 KJG327717 KTC327717 LCY327717 LMU327717 LWQ327717 MGM327717 MQI327717 NAE327717 NKA327717 NTW327717 ODS327717 ONO327717 OXK327717 PHG327717 PRC327717 QAY327717 QKU327717 QUQ327717 REM327717 ROI327717 RYE327717 SIA327717 SRW327717 TBS327717 TLO327717 TVK327717 UFG327717 UPC327717 UYY327717 VIU327717 VSQ327717 WCM327717 WMI327717 WWE327717 W393253 JS393253 TO393253 ADK393253 ANG393253 AXC393253 BGY393253 BQU393253 CAQ393253 CKM393253 CUI393253 DEE393253 DOA393253 DXW393253 EHS393253 ERO393253 FBK393253 FLG393253 FVC393253 GEY393253 GOU393253 GYQ393253 HIM393253 HSI393253 ICE393253 IMA393253 IVW393253 JFS393253 JPO393253 JZK393253 KJG393253 KTC393253 LCY393253 LMU393253 LWQ393253 MGM393253 MQI393253 NAE393253 NKA393253 NTW393253 ODS393253 ONO393253 OXK393253 PHG393253 PRC393253 QAY393253 QKU393253 QUQ393253 REM393253 ROI393253 RYE393253 SIA393253 SRW393253 TBS393253 TLO393253 TVK393253 UFG393253 UPC393253 UYY393253 VIU393253 VSQ393253 WCM393253 WMI393253 WWE393253 W458789 JS458789 TO458789 ADK458789 ANG458789 AXC458789 BGY458789 BQU458789 CAQ458789 CKM458789 CUI458789 DEE458789 DOA458789 DXW458789 EHS458789 ERO458789 FBK458789 FLG458789 FVC458789 GEY458789 GOU458789 GYQ458789 HIM458789 HSI458789 ICE458789 IMA458789 IVW458789 JFS458789 JPO458789 JZK458789 KJG458789 KTC458789 LCY458789 LMU458789 LWQ458789 MGM458789 MQI458789 NAE458789 NKA458789 NTW458789 ODS458789 ONO458789 OXK458789 PHG458789 PRC458789 QAY458789 QKU458789 QUQ458789 REM458789 ROI458789 RYE458789 SIA458789 SRW458789 TBS458789 TLO458789 TVK458789 UFG458789 UPC458789 UYY458789 VIU458789 VSQ458789 WCM458789 WMI458789 WWE458789 W524325 JS524325 TO524325 ADK524325 ANG524325 AXC524325 BGY524325 BQU524325 CAQ524325 CKM524325 CUI524325 DEE524325 DOA524325 DXW524325 EHS524325 ERO524325 FBK524325 FLG524325 FVC524325 GEY524325 GOU524325 GYQ524325 HIM524325 HSI524325 ICE524325 IMA524325 IVW524325 JFS524325 JPO524325 JZK524325 KJG524325 KTC524325 LCY524325 LMU524325 LWQ524325 MGM524325 MQI524325 NAE524325 NKA524325 NTW524325 ODS524325 ONO524325 OXK524325 PHG524325 PRC524325 QAY524325 QKU524325 QUQ524325 REM524325 ROI524325 RYE524325 SIA524325 SRW524325 TBS524325 TLO524325 TVK524325 UFG524325 UPC524325 UYY524325 VIU524325 VSQ524325 WCM524325 WMI524325 WWE524325 W589861 JS589861 TO589861 ADK589861 ANG589861 AXC589861 BGY589861 BQU589861 CAQ589861 CKM589861 CUI589861 DEE589861 DOA589861 DXW589861 EHS589861 ERO589861 FBK589861 FLG589861 FVC589861 GEY589861 GOU589861 GYQ589861 HIM589861 HSI589861 ICE589861 IMA589861 IVW589861 JFS589861 JPO589861 JZK589861 KJG589861 KTC589861 LCY589861 LMU589861 LWQ589861 MGM589861 MQI589861 NAE589861 NKA589861 NTW589861 ODS589861 ONO589861 OXK589861 PHG589861 PRC589861 QAY589861 QKU589861 QUQ589861 REM589861 ROI589861 RYE589861 SIA589861 SRW589861 TBS589861 TLO589861 TVK589861 UFG589861 UPC589861 UYY589861 VIU589861 VSQ589861 WCM589861 WMI589861 WWE589861 W655397 JS655397 TO655397 ADK655397 ANG655397 AXC655397 BGY655397 BQU655397 CAQ655397 CKM655397 CUI655397 DEE655397 DOA655397 DXW655397 EHS655397 ERO655397 FBK655397 FLG655397 FVC655397 GEY655397 GOU655397 GYQ655397 HIM655397 HSI655397 ICE655397 IMA655397 IVW655397 JFS655397 JPO655397 JZK655397 KJG655397 KTC655397 LCY655397 LMU655397 LWQ655397 MGM655397 MQI655397 NAE655397 NKA655397 NTW655397 ODS655397 ONO655397 OXK655397 PHG655397 PRC655397 QAY655397 QKU655397 QUQ655397 REM655397 ROI655397 RYE655397 SIA655397 SRW655397 TBS655397 TLO655397 TVK655397 UFG655397 UPC655397 UYY655397 VIU655397 VSQ655397 WCM655397 WMI655397 WWE655397 W720933 JS720933 TO720933 ADK720933 ANG720933 AXC720933 BGY720933 BQU720933 CAQ720933 CKM720933 CUI720933 DEE720933 DOA720933 DXW720933 EHS720933 ERO720933 FBK720933 FLG720933 FVC720933 GEY720933 GOU720933 GYQ720933 HIM720933 HSI720933 ICE720933 IMA720933 IVW720933 JFS720933 JPO720933 JZK720933 KJG720933 KTC720933 LCY720933 LMU720933 LWQ720933 MGM720933 MQI720933 NAE720933 NKA720933 NTW720933 ODS720933 ONO720933 OXK720933 PHG720933 PRC720933 QAY720933 QKU720933 QUQ720933 REM720933 ROI720933 RYE720933 SIA720933 SRW720933 TBS720933 TLO720933 TVK720933 UFG720933 UPC720933 UYY720933 VIU720933 VSQ720933 WCM720933 WMI720933 WWE720933 W786469 JS786469 TO786469 ADK786469 ANG786469 AXC786469 BGY786469 BQU786469 CAQ786469 CKM786469 CUI786469 DEE786469 DOA786469 DXW786469 EHS786469 ERO786469 FBK786469 FLG786469 FVC786469 GEY786469 GOU786469 GYQ786469 HIM786469 HSI786469 ICE786469 IMA786469 IVW786469 JFS786469 JPO786469 JZK786469 KJG786469 KTC786469 LCY786469 LMU786469 LWQ786469 MGM786469 MQI786469 NAE786469 NKA786469 NTW786469 ODS786469 ONO786469 OXK786469 PHG786469 PRC786469 QAY786469 QKU786469 QUQ786469 REM786469 ROI786469 RYE786469 SIA786469 SRW786469 TBS786469 TLO786469 TVK786469 UFG786469 UPC786469 UYY786469 VIU786469 VSQ786469 WCM786469 WMI786469 WWE786469 W852005 JS852005 TO852005 ADK852005 ANG852005 AXC852005 BGY852005 BQU852005 CAQ852005 CKM852005 CUI852005 DEE852005 DOA852005 DXW852005 EHS852005 ERO852005 FBK852005 FLG852005 FVC852005 GEY852005 GOU852005 GYQ852005 HIM852005 HSI852005 ICE852005 IMA852005 IVW852005 JFS852005 JPO852005 JZK852005 KJG852005 KTC852005 LCY852005 LMU852005 LWQ852005 MGM852005 MQI852005 NAE852005 NKA852005 NTW852005 ODS852005 ONO852005 OXK852005 PHG852005 PRC852005 QAY852005 QKU852005 QUQ852005 REM852005 ROI852005 RYE852005 SIA852005 SRW852005 TBS852005 TLO852005 TVK852005 UFG852005 UPC852005 UYY852005 VIU852005 VSQ852005 WCM852005 WMI852005 WWE852005 W917541 JS917541 TO917541 ADK917541 ANG917541 AXC917541 BGY917541 BQU917541 CAQ917541 CKM917541 CUI917541 DEE917541 DOA917541 DXW917541 EHS917541 ERO917541 FBK917541 FLG917541 FVC917541 GEY917541 GOU917541 GYQ917541 HIM917541 HSI917541 ICE917541 IMA917541 IVW917541 JFS917541 JPO917541 JZK917541 KJG917541 KTC917541 LCY917541 LMU917541 LWQ917541 MGM917541 MQI917541 NAE917541 NKA917541 NTW917541 ODS917541 ONO917541 OXK917541 PHG917541 PRC917541 QAY917541 QKU917541 QUQ917541 REM917541 ROI917541 RYE917541 SIA917541 SRW917541 TBS917541 TLO917541 TVK917541 UFG917541 UPC917541 UYY917541 VIU917541 VSQ917541 WCM917541 WMI917541 WWE917541 W983077 JS983077 TO983077 ADK983077 ANG983077 AXC983077 BGY983077 BQU983077 CAQ983077 CKM983077 CUI983077 DEE983077 DOA983077 DXW983077 EHS983077 ERO983077 FBK983077 FLG983077 FVC983077 GEY983077 GOU983077 GYQ983077 HIM983077 HSI983077 ICE983077 IMA983077 IVW983077 JFS983077 JPO983077 JZK983077 KJG983077 KTC983077 LCY983077 LMU983077 LWQ983077 MGM983077 MQI983077 NAE983077 NKA983077 NTW983077 ODS983077 ONO983077 OXK983077 PHG983077 PRC983077 QAY983077 QKU983077 QUQ983077 REM983077 ROI983077 RYE983077 SIA983077 SRW983077 TBS983077 TLO983077 TVK983077 UFG983077 UPC983077 UYY983077 VIU983077 VSQ983077 WCM983077 WMI983077 WWE983077 T12 JP12 TL12 ADH12 AND12 AWZ12 BGV12 BQR12 CAN12 CKJ12 CUF12 DEB12 DNX12 DXT12 EHP12 ERL12 FBH12 FLD12 FUZ12 GEV12 GOR12 GYN12 HIJ12 HSF12 ICB12 ILX12 IVT12 JFP12 JPL12 JZH12 KJD12 KSZ12 LCV12 LMR12 LWN12 MGJ12 MQF12 NAB12 NJX12 NTT12 ODP12 ONL12 OXH12 PHD12 PQZ12 QAV12 QKR12 QUN12 REJ12 ROF12 RYB12 SHX12 SRT12 TBP12 TLL12 TVH12 UFD12 UOZ12 UYV12 VIR12 VSN12 WCJ12 WMF12 WWB12 T65546 JP65546 TL65546 ADH65546 AND65546 AWZ65546 BGV65546 BQR65546 CAN65546 CKJ65546 CUF65546 DEB65546 DNX65546 DXT65546 EHP65546 ERL65546 FBH65546 FLD65546 FUZ65546 GEV65546 GOR65546 GYN65546 HIJ65546 HSF65546 ICB65546 ILX65546 IVT65546 JFP65546 JPL65546 JZH65546 KJD65546 KSZ65546 LCV65546 LMR65546 LWN65546 MGJ65546 MQF65546 NAB65546 NJX65546 NTT65546 ODP65546 ONL65546 OXH65546 PHD65546 PQZ65546 QAV65546 QKR65546 QUN65546 REJ65546 ROF65546 RYB65546 SHX65546 SRT65546 TBP65546 TLL65546 TVH65546 UFD65546 UOZ65546 UYV65546 VIR65546 VSN65546 WCJ65546 WMF65546 WWB65546 T131082 JP131082 TL131082 ADH131082 AND131082 AWZ131082 BGV131082 BQR131082 CAN131082 CKJ131082 CUF131082 DEB131082 DNX131082 DXT131082 EHP131082 ERL131082 FBH131082 FLD131082 FUZ131082 GEV131082 GOR131082 GYN131082 HIJ131082 HSF131082 ICB131082 ILX131082 IVT131082 JFP131082 JPL131082 JZH131082 KJD131082 KSZ131082 LCV131082 LMR131082 LWN131082 MGJ131082 MQF131082 NAB131082 NJX131082 NTT131082 ODP131082 ONL131082 OXH131082 PHD131082 PQZ131082 QAV131082 QKR131082 QUN131082 REJ131082 ROF131082 RYB131082 SHX131082 SRT131082 TBP131082 TLL131082 TVH131082 UFD131082 UOZ131082 UYV131082 VIR131082 VSN131082 WCJ131082 WMF131082 WWB131082 T196618 JP196618 TL196618 ADH196618 AND196618 AWZ196618 BGV196618 BQR196618 CAN196618 CKJ196618 CUF196618 DEB196618 DNX196618 DXT196618 EHP196618 ERL196618 FBH196618 FLD196618 FUZ196618 GEV196618 GOR196618 GYN196618 HIJ196618 HSF196618 ICB196618 ILX196618 IVT196618 JFP196618 JPL196618 JZH196618 KJD196618 KSZ196618 LCV196618 LMR196618 LWN196618 MGJ196618 MQF196618 NAB196618 NJX196618 NTT196618 ODP196618 ONL196618 OXH196618 PHD196618 PQZ196618 QAV196618 QKR196618 QUN196618 REJ196618 ROF196618 RYB196618 SHX196618 SRT196618 TBP196618 TLL196618 TVH196618 UFD196618 UOZ196618 UYV196618 VIR196618 VSN196618 WCJ196618 WMF196618 WWB196618 T262154 JP262154 TL262154 ADH262154 AND262154 AWZ262154 BGV262154 BQR262154 CAN262154 CKJ262154 CUF262154 DEB262154 DNX262154 DXT262154 EHP262154 ERL262154 FBH262154 FLD262154 FUZ262154 GEV262154 GOR262154 GYN262154 HIJ262154 HSF262154 ICB262154 ILX262154 IVT262154 JFP262154 JPL262154 JZH262154 KJD262154 KSZ262154 LCV262154 LMR262154 LWN262154 MGJ262154 MQF262154 NAB262154 NJX262154 NTT262154 ODP262154 ONL262154 OXH262154 PHD262154 PQZ262154 QAV262154 QKR262154 QUN262154 REJ262154 ROF262154 RYB262154 SHX262154 SRT262154 TBP262154 TLL262154 TVH262154 UFD262154 UOZ262154 UYV262154 VIR262154 VSN262154 WCJ262154 WMF262154 WWB262154 T327690 JP327690 TL327690 ADH327690 AND327690 AWZ327690 BGV327690 BQR327690 CAN327690 CKJ327690 CUF327690 DEB327690 DNX327690 DXT327690 EHP327690 ERL327690 FBH327690 FLD327690 FUZ327690 GEV327690 GOR327690 GYN327690 HIJ327690 HSF327690 ICB327690 ILX327690 IVT327690 JFP327690 JPL327690 JZH327690 KJD327690 KSZ327690 LCV327690 LMR327690 LWN327690 MGJ327690 MQF327690 NAB327690 NJX327690 NTT327690 ODP327690 ONL327690 OXH327690 PHD327690 PQZ327690 QAV327690 QKR327690 QUN327690 REJ327690 ROF327690 RYB327690 SHX327690 SRT327690 TBP327690 TLL327690 TVH327690 UFD327690 UOZ327690 UYV327690 VIR327690 VSN327690 WCJ327690 WMF327690 WWB327690 T393226 JP393226 TL393226 ADH393226 AND393226 AWZ393226 BGV393226 BQR393226 CAN393226 CKJ393226 CUF393226 DEB393226 DNX393226 DXT393226 EHP393226 ERL393226 FBH393226 FLD393226 FUZ393226 GEV393226 GOR393226 GYN393226 HIJ393226 HSF393226 ICB393226 ILX393226 IVT393226 JFP393226 JPL393226 JZH393226 KJD393226 KSZ393226 LCV393226 LMR393226 LWN393226 MGJ393226 MQF393226 NAB393226 NJX393226 NTT393226 ODP393226 ONL393226 OXH393226 PHD393226 PQZ393226 QAV393226 QKR393226 QUN393226 REJ393226 ROF393226 RYB393226 SHX393226 SRT393226 TBP393226 TLL393226 TVH393226 UFD393226 UOZ393226 UYV393226 VIR393226 VSN393226 WCJ393226 WMF393226 WWB393226 T458762 JP458762 TL458762 ADH458762 AND458762 AWZ458762 BGV458762 BQR458762 CAN458762 CKJ458762 CUF458762 DEB458762 DNX458762 DXT458762 EHP458762 ERL458762 FBH458762 FLD458762 FUZ458762 GEV458762 GOR458762 GYN458762 HIJ458762 HSF458762 ICB458762 ILX458762 IVT458762 JFP458762 JPL458762 JZH458762 KJD458762 KSZ458762 LCV458762 LMR458762 LWN458762 MGJ458762 MQF458762 NAB458762 NJX458762 NTT458762 ODP458762 ONL458762 OXH458762 PHD458762 PQZ458762 QAV458762 QKR458762 QUN458762 REJ458762 ROF458762 RYB458762 SHX458762 SRT458762 TBP458762 TLL458762 TVH458762 UFD458762 UOZ458762 UYV458762 VIR458762 VSN458762 WCJ458762 WMF458762 WWB458762 T524298 JP524298 TL524298 ADH524298 AND524298 AWZ524298 BGV524298 BQR524298 CAN524298 CKJ524298 CUF524298 DEB524298 DNX524298 DXT524298 EHP524298 ERL524298 FBH524298 FLD524298 FUZ524298 GEV524298 GOR524298 GYN524298 HIJ524298 HSF524298 ICB524298 ILX524298 IVT524298 JFP524298 JPL524298 JZH524298 KJD524298 KSZ524298 LCV524298 LMR524298 LWN524298 MGJ524298 MQF524298 NAB524298 NJX524298 NTT524298 ODP524298 ONL524298 OXH524298 PHD524298 PQZ524298 QAV524298 QKR524298 QUN524298 REJ524298 ROF524298 RYB524298 SHX524298 SRT524298 TBP524298 TLL524298 TVH524298 UFD524298 UOZ524298 UYV524298 VIR524298 VSN524298 WCJ524298 WMF524298 WWB524298 T589834 JP589834 TL589834 ADH589834 AND589834 AWZ589834 BGV589834 BQR589834 CAN589834 CKJ589834 CUF589834 DEB589834 DNX589834 DXT589834 EHP589834 ERL589834 FBH589834 FLD589834 FUZ589834 GEV589834 GOR589834 GYN589834 HIJ589834 HSF589834 ICB589834 ILX589834 IVT589834 JFP589834 JPL589834 JZH589834 KJD589834 KSZ589834 LCV589834 LMR589834 LWN589834 MGJ589834 MQF589834 NAB589834 NJX589834 NTT589834 ODP589834 ONL589834 OXH589834 PHD589834 PQZ589834 QAV589834 QKR589834 QUN589834 REJ589834 ROF589834 RYB589834 SHX589834 SRT589834 TBP589834 TLL589834 TVH589834 UFD589834 UOZ589834 UYV589834 VIR589834 VSN589834 WCJ589834 WMF589834 WWB589834 T655370 JP655370 TL655370 ADH655370 AND655370 AWZ655370 BGV655370 BQR655370 CAN655370 CKJ655370 CUF655370 DEB655370 DNX655370 DXT655370 EHP655370 ERL655370 FBH655370 FLD655370 FUZ655370 GEV655370 GOR655370 GYN655370 HIJ655370 HSF655370 ICB655370 ILX655370 IVT655370 JFP655370 JPL655370 JZH655370 KJD655370 KSZ655370 LCV655370 LMR655370 LWN655370 MGJ655370 MQF655370 NAB655370 NJX655370 NTT655370 ODP655370 ONL655370 OXH655370 PHD655370 PQZ655370 QAV655370 QKR655370 QUN655370 REJ655370 ROF655370 RYB655370 SHX655370 SRT655370 TBP655370 TLL655370 TVH655370 UFD655370 UOZ655370 UYV655370 VIR655370 VSN655370 WCJ655370 WMF655370 WWB655370 T720906 JP720906 TL720906 ADH720906 AND720906 AWZ720906 BGV720906 BQR720906 CAN720906 CKJ720906 CUF720906 DEB720906 DNX720906 DXT720906 EHP720906 ERL720906 FBH720906 FLD720906 FUZ720906 GEV720906 GOR720906 GYN720906 HIJ720906 HSF720906 ICB720906 ILX720906 IVT720906 JFP720906 JPL720906 JZH720906 KJD720906 KSZ720906 LCV720906 LMR720906 LWN720906 MGJ720906 MQF720906 NAB720906 NJX720906 NTT720906 ODP720906 ONL720906 OXH720906 PHD720906 PQZ720906 QAV720906 QKR720906 QUN720906 REJ720906 ROF720906 RYB720906 SHX720906 SRT720906 TBP720906 TLL720906 TVH720906 UFD720906 UOZ720906 UYV720906 VIR720906 VSN720906 WCJ720906 WMF720906 WWB720906 T786442 JP786442 TL786442 ADH786442 AND786442 AWZ786442 BGV786442 BQR786442 CAN786442 CKJ786442 CUF786442 DEB786442 DNX786442 DXT786442 EHP786442 ERL786442 FBH786442 FLD786442 FUZ786442 GEV786442 GOR786442 GYN786442 HIJ786442 HSF786442 ICB786442 ILX786442 IVT786442 JFP786442 JPL786442 JZH786442 KJD786442 KSZ786442 LCV786442 LMR786442 LWN786442 MGJ786442 MQF786442 NAB786442 NJX786442 NTT786442 ODP786442 ONL786442 OXH786442 PHD786442 PQZ786442 QAV786442 QKR786442 QUN786442 REJ786442 ROF786442 RYB786442 SHX786442 SRT786442 TBP786442 TLL786442 TVH786442 UFD786442 UOZ786442 UYV786442 VIR786442 VSN786442 WCJ786442 WMF786442 WWB786442 T851978 JP851978 TL851978 ADH851978 AND851978 AWZ851978 BGV851978 BQR851978 CAN851978 CKJ851978 CUF851978 DEB851978 DNX851978 DXT851978 EHP851978 ERL851978 FBH851978 FLD851978 FUZ851978 GEV851978 GOR851978 GYN851978 HIJ851978 HSF851978 ICB851978 ILX851978 IVT851978 JFP851978 JPL851978 JZH851978 KJD851978 KSZ851978 LCV851978 LMR851978 LWN851978 MGJ851978 MQF851978 NAB851978 NJX851978 NTT851978 ODP851978 ONL851978 OXH851978 PHD851978 PQZ851978 QAV851978 QKR851978 QUN851978 REJ851978 ROF851978 RYB851978 SHX851978 SRT851978 TBP851978 TLL851978 TVH851978 UFD851978 UOZ851978 UYV851978 VIR851978 VSN851978 WCJ851978 WMF851978 WWB851978 T917514 JP917514 TL917514 ADH917514 AND917514 AWZ917514 BGV917514 BQR917514 CAN917514 CKJ917514 CUF917514 DEB917514 DNX917514 DXT917514 EHP917514 ERL917514 FBH917514 FLD917514 FUZ917514 GEV917514 GOR917514 GYN917514 HIJ917514 HSF917514 ICB917514 ILX917514 IVT917514 JFP917514 JPL917514 JZH917514 KJD917514 KSZ917514 LCV917514 LMR917514 LWN917514 MGJ917514 MQF917514 NAB917514 NJX917514 NTT917514 ODP917514 ONL917514 OXH917514 PHD917514 PQZ917514 QAV917514 QKR917514 QUN917514 REJ917514 ROF917514 RYB917514 SHX917514 SRT917514 TBP917514 TLL917514 TVH917514 UFD917514 UOZ917514 UYV917514 VIR917514 VSN917514 WCJ917514 WMF917514 WWB917514 T983050 JP983050 TL983050 ADH983050 AND983050 AWZ983050 BGV983050 BQR983050 CAN983050 CKJ983050 CUF983050 DEB983050 DNX983050 DXT983050 EHP983050 ERL983050 FBH983050 FLD983050 FUZ983050 GEV983050 GOR983050 GYN983050 HIJ983050 HSF983050 ICB983050 ILX983050 IVT983050 JFP983050 JPL983050 JZH983050 KJD983050 KSZ983050 LCV983050 LMR983050 LWN983050 MGJ983050 MQF983050 NAB983050 NJX983050 NTT983050 ODP983050 ONL983050 OXH983050 PHD983050 PQZ983050 QAV983050 QKR983050 QUN983050 REJ983050 ROF983050 RYB983050 SHX983050 SRT983050 TBP983050 TLL983050 TVH983050 UFD983050 UOZ983050 UYV983050 VIR983050 VSN983050 WCJ983050 WMF983050 WWB983050 Y40:Y41 JU40:JU41 TQ40:TQ41 ADM40:ADM41 ANI40:ANI41 AXE40:AXE41 BHA40:BHA41 BQW40:BQW41 CAS40:CAS41 CKO40:CKO41 CUK40:CUK41 DEG40:DEG41 DOC40:DOC41 DXY40:DXY41 EHU40:EHU41 ERQ40:ERQ41 FBM40:FBM41 FLI40:FLI41 FVE40:FVE41 GFA40:GFA41 GOW40:GOW41 GYS40:GYS41 HIO40:HIO41 HSK40:HSK41 ICG40:ICG41 IMC40:IMC41 IVY40:IVY41 JFU40:JFU41 JPQ40:JPQ41 JZM40:JZM41 KJI40:KJI41 KTE40:KTE41 LDA40:LDA41 LMW40:LMW41 LWS40:LWS41 MGO40:MGO41 MQK40:MQK41 NAG40:NAG41 NKC40:NKC41 NTY40:NTY41 ODU40:ODU41 ONQ40:ONQ41 OXM40:OXM41 PHI40:PHI41 PRE40:PRE41 QBA40:QBA41 QKW40:QKW41 QUS40:QUS41 REO40:REO41 ROK40:ROK41 RYG40:RYG41 SIC40:SIC41 SRY40:SRY41 TBU40:TBU41 TLQ40:TLQ41 TVM40:TVM41 UFI40:UFI41 UPE40:UPE41 UZA40:UZA41 VIW40:VIW41 VSS40:VSS41 WCO40:WCO41 WMK40:WMK41 WWG40:WWG41 Y65574:Y65575 JU65574:JU65575 TQ65574:TQ65575 ADM65574:ADM65575 ANI65574:ANI65575 AXE65574:AXE65575 BHA65574:BHA65575 BQW65574:BQW65575 CAS65574:CAS65575 CKO65574:CKO65575 CUK65574:CUK65575 DEG65574:DEG65575 DOC65574:DOC65575 DXY65574:DXY65575 EHU65574:EHU65575 ERQ65574:ERQ65575 FBM65574:FBM65575 FLI65574:FLI65575 FVE65574:FVE65575 GFA65574:GFA65575 GOW65574:GOW65575 GYS65574:GYS65575 HIO65574:HIO65575 HSK65574:HSK65575 ICG65574:ICG65575 IMC65574:IMC65575 IVY65574:IVY65575 JFU65574:JFU65575 JPQ65574:JPQ65575 JZM65574:JZM65575 KJI65574:KJI65575 KTE65574:KTE65575 LDA65574:LDA65575 LMW65574:LMW65575 LWS65574:LWS65575 MGO65574:MGO65575 MQK65574:MQK65575 NAG65574:NAG65575 NKC65574:NKC65575 NTY65574:NTY65575 ODU65574:ODU65575 ONQ65574:ONQ65575 OXM65574:OXM65575 PHI65574:PHI65575 PRE65574:PRE65575 QBA65574:QBA65575 QKW65574:QKW65575 QUS65574:QUS65575 REO65574:REO65575 ROK65574:ROK65575 RYG65574:RYG65575 SIC65574:SIC65575 SRY65574:SRY65575 TBU65574:TBU65575 TLQ65574:TLQ65575 TVM65574:TVM65575 UFI65574:UFI65575 UPE65574:UPE65575 UZA65574:UZA65575 VIW65574:VIW65575 VSS65574:VSS65575 WCO65574:WCO65575 WMK65574:WMK65575 WWG65574:WWG65575 Y131110:Y131111 JU131110:JU131111 TQ131110:TQ131111 ADM131110:ADM131111 ANI131110:ANI131111 AXE131110:AXE131111 BHA131110:BHA131111 BQW131110:BQW131111 CAS131110:CAS131111 CKO131110:CKO131111 CUK131110:CUK131111 DEG131110:DEG131111 DOC131110:DOC131111 DXY131110:DXY131111 EHU131110:EHU131111 ERQ131110:ERQ131111 FBM131110:FBM131111 FLI131110:FLI131111 FVE131110:FVE131111 GFA131110:GFA131111 GOW131110:GOW131111 GYS131110:GYS131111 HIO131110:HIO131111 HSK131110:HSK131111 ICG131110:ICG131111 IMC131110:IMC131111 IVY131110:IVY131111 JFU131110:JFU131111 JPQ131110:JPQ131111 JZM131110:JZM131111 KJI131110:KJI131111 KTE131110:KTE131111 LDA131110:LDA131111 LMW131110:LMW131111 LWS131110:LWS131111 MGO131110:MGO131111 MQK131110:MQK131111 NAG131110:NAG131111 NKC131110:NKC131111 NTY131110:NTY131111 ODU131110:ODU131111 ONQ131110:ONQ131111 OXM131110:OXM131111 PHI131110:PHI131111 PRE131110:PRE131111 QBA131110:QBA131111 QKW131110:QKW131111 QUS131110:QUS131111 REO131110:REO131111 ROK131110:ROK131111 RYG131110:RYG131111 SIC131110:SIC131111 SRY131110:SRY131111 TBU131110:TBU131111 TLQ131110:TLQ131111 TVM131110:TVM131111 UFI131110:UFI131111 UPE131110:UPE131111 UZA131110:UZA131111 VIW131110:VIW131111 VSS131110:VSS131111 WCO131110:WCO131111 WMK131110:WMK131111 WWG131110:WWG131111 Y196646:Y196647 JU196646:JU196647 TQ196646:TQ196647 ADM196646:ADM196647 ANI196646:ANI196647 AXE196646:AXE196647 BHA196646:BHA196647 BQW196646:BQW196647 CAS196646:CAS196647 CKO196646:CKO196647 CUK196646:CUK196647 DEG196646:DEG196647 DOC196646:DOC196647 DXY196646:DXY196647 EHU196646:EHU196647 ERQ196646:ERQ196647 FBM196646:FBM196647 FLI196646:FLI196647 FVE196646:FVE196647 GFA196646:GFA196647 GOW196646:GOW196647 GYS196646:GYS196647 HIO196646:HIO196647 HSK196646:HSK196647 ICG196646:ICG196647 IMC196646:IMC196647 IVY196646:IVY196647 JFU196646:JFU196647 JPQ196646:JPQ196647 JZM196646:JZM196647 KJI196646:KJI196647 KTE196646:KTE196647 LDA196646:LDA196647 LMW196646:LMW196647 LWS196646:LWS196647 MGO196646:MGO196647 MQK196646:MQK196647 NAG196646:NAG196647 NKC196646:NKC196647 NTY196646:NTY196647 ODU196646:ODU196647 ONQ196646:ONQ196647 OXM196646:OXM196647 PHI196646:PHI196647 PRE196646:PRE196647 QBA196646:QBA196647 QKW196646:QKW196647 QUS196646:QUS196647 REO196646:REO196647 ROK196646:ROK196647 RYG196646:RYG196647 SIC196646:SIC196647 SRY196646:SRY196647 TBU196646:TBU196647 TLQ196646:TLQ196647 TVM196646:TVM196647 UFI196646:UFI196647 UPE196646:UPE196647 UZA196646:UZA196647 VIW196646:VIW196647 VSS196646:VSS196647 WCO196646:WCO196647 WMK196646:WMK196647 WWG196646:WWG196647 Y262182:Y262183 JU262182:JU262183 TQ262182:TQ262183 ADM262182:ADM262183 ANI262182:ANI262183 AXE262182:AXE262183 BHA262182:BHA262183 BQW262182:BQW262183 CAS262182:CAS262183 CKO262182:CKO262183 CUK262182:CUK262183 DEG262182:DEG262183 DOC262182:DOC262183 DXY262182:DXY262183 EHU262182:EHU262183 ERQ262182:ERQ262183 FBM262182:FBM262183 FLI262182:FLI262183 FVE262182:FVE262183 GFA262182:GFA262183 GOW262182:GOW262183 GYS262182:GYS262183 HIO262182:HIO262183 HSK262182:HSK262183 ICG262182:ICG262183 IMC262182:IMC262183 IVY262182:IVY262183 JFU262182:JFU262183 JPQ262182:JPQ262183 JZM262182:JZM262183 KJI262182:KJI262183 KTE262182:KTE262183 LDA262182:LDA262183 LMW262182:LMW262183 LWS262182:LWS262183 MGO262182:MGO262183 MQK262182:MQK262183 NAG262182:NAG262183 NKC262182:NKC262183 NTY262182:NTY262183 ODU262182:ODU262183 ONQ262182:ONQ262183 OXM262182:OXM262183 PHI262182:PHI262183 PRE262182:PRE262183 QBA262182:QBA262183 QKW262182:QKW262183 QUS262182:QUS262183 REO262182:REO262183 ROK262182:ROK262183 RYG262182:RYG262183 SIC262182:SIC262183 SRY262182:SRY262183 TBU262182:TBU262183 TLQ262182:TLQ262183 TVM262182:TVM262183 UFI262182:UFI262183 UPE262182:UPE262183 UZA262182:UZA262183 VIW262182:VIW262183 VSS262182:VSS262183 WCO262182:WCO262183 WMK262182:WMK262183 WWG262182:WWG262183 Y327718:Y327719 JU327718:JU327719 TQ327718:TQ327719 ADM327718:ADM327719 ANI327718:ANI327719 AXE327718:AXE327719 BHA327718:BHA327719 BQW327718:BQW327719 CAS327718:CAS327719 CKO327718:CKO327719 CUK327718:CUK327719 DEG327718:DEG327719 DOC327718:DOC327719 DXY327718:DXY327719 EHU327718:EHU327719 ERQ327718:ERQ327719 FBM327718:FBM327719 FLI327718:FLI327719 FVE327718:FVE327719 GFA327718:GFA327719 GOW327718:GOW327719 GYS327718:GYS327719 HIO327718:HIO327719 HSK327718:HSK327719 ICG327718:ICG327719 IMC327718:IMC327719 IVY327718:IVY327719 JFU327718:JFU327719 JPQ327718:JPQ327719 JZM327718:JZM327719 KJI327718:KJI327719 KTE327718:KTE327719 LDA327718:LDA327719 LMW327718:LMW327719 LWS327718:LWS327719 MGO327718:MGO327719 MQK327718:MQK327719 NAG327718:NAG327719 NKC327718:NKC327719 NTY327718:NTY327719 ODU327718:ODU327719 ONQ327718:ONQ327719 OXM327718:OXM327719 PHI327718:PHI327719 PRE327718:PRE327719 QBA327718:QBA327719 QKW327718:QKW327719 QUS327718:QUS327719 REO327718:REO327719 ROK327718:ROK327719 RYG327718:RYG327719 SIC327718:SIC327719 SRY327718:SRY327719 TBU327718:TBU327719 TLQ327718:TLQ327719 TVM327718:TVM327719 UFI327718:UFI327719 UPE327718:UPE327719 UZA327718:UZA327719 VIW327718:VIW327719 VSS327718:VSS327719 WCO327718:WCO327719 WMK327718:WMK327719 WWG327718:WWG327719 Y393254:Y393255 JU393254:JU393255 TQ393254:TQ393255 ADM393254:ADM393255 ANI393254:ANI393255 AXE393254:AXE393255 BHA393254:BHA393255 BQW393254:BQW393255 CAS393254:CAS393255 CKO393254:CKO393255 CUK393254:CUK393255 DEG393254:DEG393255 DOC393254:DOC393255 DXY393254:DXY393255 EHU393254:EHU393255 ERQ393254:ERQ393255 FBM393254:FBM393255 FLI393254:FLI393255 FVE393254:FVE393255 GFA393254:GFA393255 GOW393254:GOW393255 GYS393254:GYS393255 HIO393254:HIO393255 HSK393254:HSK393255 ICG393254:ICG393255 IMC393254:IMC393255 IVY393254:IVY393255 JFU393254:JFU393255 JPQ393254:JPQ393255 JZM393254:JZM393255 KJI393254:KJI393255 KTE393254:KTE393255 LDA393254:LDA393255 LMW393254:LMW393255 LWS393254:LWS393255 MGO393254:MGO393255 MQK393254:MQK393255 NAG393254:NAG393255 NKC393254:NKC393255 NTY393254:NTY393255 ODU393254:ODU393255 ONQ393254:ONQ393255 OXM393254:OXM393255 PHI393254:PHI393255 PRE393254:PRE393255 QBA393254:QBA393255 QKW393254:QKW393255 QUS393254:QUS393255 REO393254:REO393255 ROK393254:ROK393255 RYG393254:RYG393255 SIC393254:SIC393255 SRY393254:SRY393255 TBU393254:TBU393255 TLQ393254:TLQ393255 TVM393254:TVM393255 UFI393254:UFI393255 UPE393254:UPE393255 UZA393254:UZA393255 VIW393254:VIW393255 VSS393254:VSS393255 WCO393254:WCO393255 WMK393254:WMK393255 WWG393254:WWG393255 Y458790:Y458791 JU458790:JU458791 TQ458790:TQ458791 ADM458790:ADM458791 ANI458790:ANI458791 AXE458790:AXE458791 BHA458790:BHA458791 BQW458790:BQW458791 CAS458790:CAS458791 CKO458790:CKO458791 CUK458790:CUK458791 DEG458790:DEG458791 DOC458790:DOC458791 DXY458790:DXY458791 EHU458790:EHU458791 ERQ458790:ERQ458791 FBM458790:FBM458791 FLI458790:FLI458791 FVE458790:FVE458791 GFA458790:GFA458791 GOW458790:GOW458791 GYS458790:GYS458791 HIO458790:HIO458791 HSK458790:HSK458791 ICG458790:ICG458791 IMC458790:IMC458791 IVY458790:IVY458791 JFU458790:JFU458791 JPQ458790:JPQ458791 JZM458790:JZM458791 KJI458790:KJI458791 KTE458790:KTE458791 LDA458790:LDA458791 LMW458790:LMW458791 LWS458790:LWS458791 MGO458790:MGO458791 MQK458790:MQK458791 NAG458790:NAG458791 NKC458790:NKC458791 NTY458790:NTY458791 ODU458790:ODU458791 ONQ458790:ONQ458791 OXM458790:OXM458791 PHI458790:PHI458791 PRE458790:PRE458791 QBA458790:QBA458791 QKW458790:QKW458791 QUS458790:QUS458791 REO458790:REO458791 ROK458790:ROK458791 RYG458790:RYG458791 SIC458790:SIC458791 SRY458790:SRY458791 TBU458790:TBU458791 TLQ458790:TLQ458791 TVM458790:TVM458791 UFI458790:UFI458791 UPE458790:UPE458791 UZA458790:UZA458791 VIW458790:VIW458791 VSS458790:VSS458791 WCO458790:WCO458791 WMK458790:WMK458791 WWG458790:WWG458791 Y524326:Y524327 JU524326:JU524327 TQ524326:TQ524327 ADM524326:ADM524327 ANI524326:ANI524327 AXE524326:AXE524327 BHA524326:BHA524327 BQW524326:BQW524327 CAS524326:CAS524327 CKO524326:CKO524327 CUK524326:CUK524327 DEG524326:DEG524327 DOC524326:DOC524327 DXY524326:DXY524327 EHU524326:EHU524327 ERQ524326:ERQ524327 FBM524326:FBM524327 FLI524326:FLI524327 FVE524326:FVE524327 GFA524326:GFA524327 GOW524326:GOW524327 GYS524326:GYS524327 HIO524326:HIO524327 HSK524326:HSK524327 ICG524326:ICG524327 IMC524326:IMC524327 IVY524326:IVY524327 JFU524326:JFU524327 JPQ524326:JPQ524327 JZM524326:JZM524327 KJI524326:KJI524327 KTE524326:KTE524327 LDA524326:LDA524327 LMW524326:LMW524327 LWS524326:LWS524327 MGO524326:MGO524327 MQK524326:MQK524327 NAG524326:NAG524327 NKC524326:NKC524327 NTY524326:NTY524327 ODU524326:ODU524327 ONQ524326:ONQ524327 OXM524326:OXM524327 PHI524326:PHI524327 PRE524326:PRE524327 QBA524326:QBA524327 QKW524326:QKW524327 QUS524326:QUS524327 REO524326:REO524327 ROK524326:ROK524327 RYG524326:RYG524327 SIC524326:SIC524327 SRY524326:SRY524327 TBU524326:TBU524327 TLQ524326:TLQ524327 TVM524326:TVM524327 UFI524326:UFI524327 UPE524326:UPE524327 UZA524326:UZA524327 VIW524326:VIW524327 VSS524326:VSS524327 WCO524326:WCO524327 WMK524326:WMK524327 WWG524326:WWG524327 Y589862:Y589863 JU589862:JU589863 TQ589862:TQ589863 ADM589862:ADM589863 ANI589862:ANI589863 AXE589862:AXE589863 BHA589862:BHA589863 BQW589862:BQW589863 CAS589862:CAS589863 CKO589862:CKO589863 CUK589862:CUK589863 DEG589862:DEG589863 DOC589862:DOC589863 DXY589862:DXY589863 EHU589862:EHU589863 ERQ589862:ERQ589863 FBM589862:FBM589863 FLI589862:FLI589863 FVE589862:FVE589863 GFA589862:GFA589863 GOW589862:GOW589863 GYS589862:GYS589863 HIO589862:HIO589863 HSK589862:HSK589863 ICG589862:ICG589863 IMC589862:IMC589863 IVY589862:IVY589863 JFU589862:JFU589863 JPQ589862:JPQ589863 JZM589862:JZM589863 KJI589862:KJI589863 KTE589862:KTE589863 LDA589862:LDA589863 LMW589862:LMW589863 LWS589862:LWS589863 MGO589862:MGO589863 MQK589862:MQK589863 NAG589862:NAG589863 NKC589862:NKC589863 NTY589862:NTY589863 ODU589862:ODU589863 ONQ589862:ONQ589863 OXM589862:OXM589863 PHI589862:PHI589863 PRE589862:PRE589863 QBA589862:QBA589863 QKW589862:QKW589863 QUS589862:QUS589863 REO589862:REO589863 ROK589862:ROK589863 RYG589862:RYG589863 SIC589862:SIC589863 SRY589862:SRY589863 TBU589862:TBU589863 TLQ589862:TLQ589863 TVM589862:TVM589863 UFI589862:UFI589863 UPE589862:UPE589863 UZA589862:UZA589863 VIW589862:VIW589863 VSS589862:VSS589863 WCO589862:WCO589863 WMK589862:WMK589863 WWG589862:WWG589863 Y655398:Y655399 JU655398:JU655399 TQ655398:TQ655399 ADM655398:ADM655399 ANI655398:ANI655399 AXE655398:AXE655399 BHA655398:BHA655399 BQW655398:BQW655399 CAS655398:CAS655399 CKO655398:CKO655399 CUK655398:CUK655399 DEG655398:DEG655399 DOC655398:DOC655399 DXY655398:DXY655399 EHU655398:EHU655399 ERQ655398:ERQ655399 FBM655398:FBM655399 FLI655398:FLI655399 FVE655398:FVE655399 GFA655398:GFA655399 GOW655398:GOW655399 GYS655398:GYS655399 HIO655398:HIO655399 HSK655398:HSK655399 ICG655398:ICG655399 IMC655398:IMC655399 IVY655398:IVY655399 JFU655398:JFU655399 JPQ655398:JPQ655399 JZM655398:JZM655399 KJI655398:KJI655399 KTE655398:KTE655399 LDA655398:LDA655399 LMW655398:LMW655399 LWS655398:LWS655399 MGO655398:MGO655399 MQK655398:MQK655399 NAG655398:NAG655399 NKC655398:NKC655399 NTY655398:NTY655399 ODU655398:ODU655399 ONQ655398:ONQ655399 OXM655398:OXM655399 PHI655398:PHI655399 PRE655398:PRE655399 QBA655398:QBA655399 QKW655398:QKW655399 QUS655398:QUS655399 REO655398:REO655399 ROK655398:ROK655399 RYG655398:RYG655399 SIC655398:SIC655399 SRY655398:SRY655399 TBU655398:TBU655399 TLQ655398:TLQ655399 TVM655398:TVM655399 UFI655398:UFI655399 UPE655398:UPE655399 UZA655398:UZA655399 VIW655398:VIW655399 VSS655398:VSS655399 WCO655398:WCO655399 WMK655398:WMK655399 WWG655398:WWG655399 Y720934:Y720935 JU720934:JU720935 TQ720934:TQ720935 ADM720934:ADM720935 ANI720934:ANI720935 AXE720934:AXE720935 BHA720934:BHA720935 BQW720934:BQW720935 CAS720934:CAS720935 CKO720934:CKO720935 CUK720934:CUK720935 DEG720934:DEG720935 DOC720934:DOC720935 DXY720934:DXY720935 EHU720934:EHU720935 ERQ720934:ERQ720935 FBM720934:FBM720935 FLI720934:FLI720935 FVE720934:FVE720935 GFA720934:GFA720935 GOW720934:GOW720935 GYS720934:GYS720935 HIO720934:HIO720935 HSK720934:HSK720935 ICG720934:ICG720935 IMC720934:IMC720935 IVY720934:IVY720935 JFU720934:JFU720935 JPQ720934:JPQ720935 JZM720934:JZM720935 KJI720934:KJI720935 KTE720934:KTE720935 LDA720934:LDA720935 LMW720934:LMW720935 LWS720934:LWS720935 MGO720934:MGO720935 MQK720934:MQK720935 NAG720934:NAG720935 NKC720934:NKC720935 NTY720934:NTY720935 ODU720934:ODU720935 ONQ720934:ONQ720935 OXM720934:OXM720935 PHI720934:PHI720935 PRE720934:PRE720935 QBA720934:QBA720935 QKW720934:QKW720935 QUS720934:QUS720935 REO720934:REO720935 ROK720934:ROK720935 RYG720934:RYG720935 SIC720934:SIC720935 SRY720934:SRY720935 TBU720934:TBU720935 TLQ720934:TLQ720935 TVM720934:TVM720935 UFI720934:UFI720935 UPE720934:UPE720935 UZA720934:UZA720935 VIW720934:VIW720935 VSS720934:VSS720935 WCO720934:WCO720935 WMK720934:WMK720935 WWG720934:WWG720935 Y786470:Y786471 JU786470:JU786471 TQ786470:TQ786471 ADM786470:ADM786471 ANI786470:ANI786471 AXE786470:AXE786471 BHA786470:BHA786471 BQW786470:BQW786471 CAS786470:CAS786471 CKO786470:CKO786471 CUK786470:CUK786471 DEG786470:DEG786471 DOC786470:DOC786471 DXY786470:DXY786471 EHU786470:EHU786471 ERQ786470:ERQ786471 FBM786470:FBM786471 FLI786470:FLI786471 FVE786470:FVE786471 GFA786470:GFA786471 GOW786470:GOW786471 GYS786470:GYS786471 HIO786470:HIO786471 HSK786470:HSK786471 ICG786470:ICG786471 IMC786470:IMC786471 IVY786470:IVY786471 JFU786470:JFU786471 JPQ786470:JPQ786471 JZM786470:JZM786471 KJI786470:KJI786471 KTE786470:KTE786471 LDA786470:LDA786471 LMW786470:LMW786471 LWS786470:LWS786471 MGO786470:MGO786471 MQK786470:MQK786471 NAG786470:NAG786471 NKC786470:NKC786471 NTY786470:NTY786471 ODU786470:ODU786471 ONQ786470:ONQ786471 OXM786470:OXM786471 PHI786470:PHI786471 PRE786470:PRE786471 QBA786470:QBA786471 QKW786470:QKW786471 QUS786470:QUS786471 REO786470:REO786471 ROK786470:ROK786471 RYG786470:RYG786471 SIC786470:SIC786471 SRY786470:SRY786471 TBU786470:TBU786471 TLQ786470:TLQ786471 TVM786470:TVM786471 UFI786470:UFI786471 UPE786470:UPE786471 UZA786470:UZA786471 VIW786470:VIW786471 VSS786470:VSS786471 WCO786470:WCO786471 WMK786470:WMK786471 WWG786470:WWG786471 Y852006:Y852007 JU852006:JU852007 TQ852006:TQ852007 ADM852006:ADM852007 ANI852006:ANI852007 AXE852006:AXE852007 BHA852006:BHA852007 BQW852006:BQW852007 CAS852006:CAS852007 CKO852006:CKO852007 CUK852006:CUK852007 DEG852006:DEG852007 DOC852006:DOC852007 DXY852006:DXY852007 EHU852006:EHU852007 ERQ852006:ERQ852007 FBM852006:FBM852007 FLI852006:FLI852007 FVE852006:FVE852007 GFA852006:GFA852007 GOW852006:GOW852007 GYS852006:GYS852007 HIO852006:HIO852007 HSK852006:HSK852007 ICG852006:ICG852007 IMC852006:IMC852007 IVY852006:IVY852007 JFU852006:JFU852007 JPQ852006:JPQ852007 JZM852006:JZM852007 KJI852006:KJI852007 KTE852006:KTE852007 LDA852006:LDA852007 LMW852006:LMW852007 LWS852006:LWS852007 MGO852006:MGO852007 MQK852006:MQK852007 NAG852006:NAG852007 NKC852006:NKC852007 NTY852006:NTY852007 ODU852006:ODU852007 ONQ852006:ONQ852007 OXM852006:OXM852007 PHI852006:PHI852007 PRE852006:PRE852007 QBA852006:QBA852007 QKW852006:QKW852007 QUS852006:QUS852007 REO852006:REO852007 ROK852006:ROK852007 RYG852006:RYG852007 SIC852006:SIC852007 SRY852006:SRY852007 TBU852006:TBU852007 TLQ852006:TLQ852007 TVM852006:TVM852007 UFI852006:UFI852007 UPE852006:UPE852007 UZA852006:UZA852007 VIW852006:VIW852007 VSS852006:VSS852007 WCO852006:WCO852007 WMK852006:WMK852007 WWG852006:WWG852007 Y917542:Y917543 JU917542:JU917543 TQ917542:TQ917543 ADM917542:ADM917543 ANI917542:ANI917543 AXE917542:AXE917543 BHA917542:BHA917543 BQW917542:BQW917543 CAS917542:CAS917543 CKO917542:CKO917543 CUK917542:CUK917543 DEG917542:DEG917543 DOC917542:DOC917543 DXY917542:DXY917543 EHU917542:EHU917543 ERQ917542:ERQ917543 FBM917542:FBM917543 FLI917542:FLI917543 FVE917542:FVE917543 GFA917542:GFA917543 GOW917542:GOW917543 GYS917542:GYS917543 HIO917542:HIO917543 HSK917542:HSK917543 ICG917542:ICG917543 IMC917542:IMC917543 IVY917542:IVY917543 JFU917542:JFU917543 JPQ917542:JPQ917543 JZM917542:JZM917543 KJI917542:KJI917543 KTE917542:KTE917543 LDA917542:LDA917543 LMW917542:LMW917543 LWS917542:LWS917543 MGO917542:MGO917543 MQK917542:MQK917543 NAG917542:NAG917543 NKC917542:NKC917543 NTY917542:NTY917543 ODU917542:ODU917543 ONQ917542:ONQ917543 OXM917542:OXM917543 PHI917542:PHI917543 PRE917542:PRE917543 QBA917542:QBA917543 QKW917542:QKW917543 QUS917542:QUS917543 REO917542:REO917543 ROK917542:ROK917543 RYG917542:RYG917543 SIC917542:SIC917543 SRY917542:SRY917543 TBU917542:TBU917543 TLQ917542:TLQ917543 TVM917542:TVM917543 UFI917542:UFI917543 UPE917542:UPE917543 UZA917542:UZA917543 VIW917542:VIW917543 VSS917542:VSS917543 WCO917542:WCO917543 WMK917542:WMK917543 WWG917542:WWG917543 Y983078:Y983079 JU983078:JU983079 TQ983078:TQ983079 ADM983078:ADM983079 ANI983078:ANI983079 AXE983078:AXE983079 BHA983078:BHA983079 BQW983078:BQW983079 CAS983078:CAS983079 CKO983078:CKO983079 CUK983078:CUK983079 DEG983078:DEG983079 DOC983078:DOC983079 DXY983078:DXY983079 EHU983078:EHU983079 ERQ983078:ERQ983079 FBM983078:FBM983079 FLI983078:FLI983079 FVE983078:FVE983079 GFA983078:GFA983079 GOW983078:GOW983079 GYS983078:GYS983079 HIO983078:HIO983079 HSK983078:HSK983079 ICG983078:ICG983079 IMC983078:IMC983079 IVY983078:IVY983079 JFU983078:JFU983079 JPQ983078:JPQ983079 JZM983078:JZM983079 KJI983078:KJI983079 KTE983078:KTE983079 LDA983078:LDA983079 LMW983078:LMW983079 LWS983078:LWS983079 MGO983078:MGO983079 MQK983078:MQK983079 NAG983078:NAG983079 NKC983078:NKC983079 NTY983078:NTY983079 ODU983078:ODU983079 ONQ983078:ONQ983079 OXM983078:OXM983079 PHI983078:PHI983079 PRE983078:PRE983079 QBA983078:QBA983079 QKW983078:QKW983079 QUS983078:QUS983079 REO983078:REO983079 ROK983078:ROK983079 RYG983078:RYG983079 SIC983078:SIC983079 SRY983078:SRY983079 TBU983078:TBU983079 TLQ983078:TLQ983079 TVM983078:TVM983079 UFI983078:UFI983079 UPE983078:UPE983079 UZA983078:UZA983079 VIW983078:VIW983079 VSS983078:VSS983079 WCO983078:WCO983079 WMK983078:WMK983079 WWG983078:WWG983079</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5" tint="0.59999389629810485"/>
    <pageSetUpPr fitToPage="1"/>
  </sheetPr>
  <dimension ref="A1:W53"/>
  <sheetViews>
    <sheetView view="pageBreakPreview" topLeftCell="A55" zoomScaleNormal="100" zoomScaleSheetLayoutView="100" workbookViewId="0">
      <selection activeCell="T15" sqref="T15"/>
    </sheetView>
  </sheetViews>
  <sheetFormatPr defaultColWidth="8.125" defaultRowHeight="11.25" x14ac:dyDescent="0.4"/>
  <cols>
    <col min="1" max="3" width="5.5" style="62" customWidth="1"/>
    <col min="4" max="4" width="25" style="2" customWidth="1"/>
    <col min="5" max="5" width="3" style="17" customWidth="1"/>
    <col min="6" max="6" width="8.5" style="63" customWidth="1"/>
    <col min="7" max="7" width="3" style="63" customWidth="1"/>
    <col min="8" max="8" width="8.5" style="64" customWidth="1"/>
    <col min="9" max="9" width="4" style="65" customWidth="1"/>
    <col min="10" max="11" width="3" style="2" customWidth="1"/>
    <col min="12" max="12" width="8.5" style="10" customWidth="1"/>
    <col min="13" max="13" width="3.5" style="10" customWidth="1"/>
    <col min="14" max="14" width="8.5" style="11" customWidth="1"/>
    <col min="15" max="15" width="3.5" style="10" customWidth="1"/>
    <col min="16" max="16" width="8.5" style="11" customWidth="1"/>
    <col min="17" max="17" width="5.375" style="11" customWidth="1"/>
    <col min="18" max="20" width="8.375" style="2" customWidth="1"/>
    <col min="21" max="258" width="8.125" style="2"/>
    <col min="259" max="259" width="5.25" style="2" customWidth="1"/>
    <col min="260" max="260" width="17.5" style="2" customWidth="1"/>
    <col min="261" max="261" width="2.5" style="2" customWidth="1"/>
    <col min="262" max="262" width="8.25" style="2" customWidth="1"/>
    <col min="263" max="263" width="2.125" style="2" customWidth="1"/>
    <col min="264" max="264" width="7.25" style="2" customWidth="1"/>
    <col min="265" max="265" width="3.75" style="2" customWidth="1"/>
    <col min="266" max="266" width="1.75" style="2" customWidth="1"/>
    <col min="267" max="267" width="4.5" style="2" customWidth="1"/>
    <col min="268" max="268" width="10.625" style="2" customWidth="1"/>
    <col min="269" max="269" width="2.25" style="2" customWidth="1"/>
    <col min="270" max="270" width="8" style="2" customWidth="1"/>
    <col min="271" max="271" width="2.25" style="2" customWidth="1"/>
    <col min="272" max="272" width="8" style="2" customWidth="1"/>
    <col min="273" max="273" width="5.375" style="2" customWidth="1"/>
    <col min="274" max="276" width="8.375" style="2" customWidth="1"/>
    <col min="277" max="514" width="8.125" style="2"/>
    <col min="515" max="515" width="5.25" style="2" customWidth="1"/>
    <col min="516" max="516" width="17.5" style="2" customWidth="1"/>
    <col min="517" max="517" width="2.5" style="2" customWidth="1"/>
    <col min="518" max="518" width="8.25" style="2" customWidth="1"/>
    <col min="519" max="519" width="2.125" style="2" customWidth="1"/>
    <col min="520" max="520" width="7.25" style="2" customWidth="1"/>
    <col min="521" max="521" width="3.75" style="2" customWidth="1"/>
    <col min="522" max="522" width="1.75" style="2" customWidth="1"/>
    <col min="523" max="523" width="4.5" style="2" customWidth="1"/>
    <col min="524" max="524" width="10.625" style="2" customWidth="1"/>
    <col min="525" max="525" width="2.25" style="2" customWidth="1"/>
    <col min="526" max="526" width="8" style="2" customWidth="1"/>
    <col min="527" max="527" width="2.25" style="2" customWidth="1"/>
    <col min="528" max="528" width="8" style="2" customWidth="1"/>
    <col min="529" max="529" width="5.375" style="2" customWidth="1"/>
    <col min="530" max="532" width="8.375" style="2" customWidth="1"/>
    <col min="533" max="770" width="8.125" style="2"/>
    <col min="771" max="771" width="5.25" style="2" customWidth="1"/>
    <col min="772" max="772" width="17.5" style="2" customWidth="1"/>
    <col min="773" max="773" width="2.5" style="2" customWidth="1"/>
    <col min="774" max="774" width="8.25" style="2" customWidth="1"/>
    <col min="775" max="775" width="2.125" style="2" customWidth="1"/>
    <col min="776" max="776" width="7.25" style="2" customWidth="1"/>
    <col min="777" max="777" width="3.75" style="2" customWidth="1"/>
    <col min="778" max="778" width="1.75" style="2" customWidth="1"/>
    <col min="779" max="779" width="4.5" style="2" customWidth="1"/>
    <col min="780" max="780" width="10.625" style="2" customWidth="1"/>
    <col min="781" max="781" width="2.25" style="2" customWidth="1"/>
    <col min="782" max="782" width="8" style="2" customWidth="1"/>
    <col min="783" max="783" width="2.25" style="2" customWidth="1"/>
    <col min="784" max="784" width="8" style="2" customWidth="1"/>
    <col min="785" max="785" width="5.375" style="2" customWidth="1"/>
    <col min="786" max="788" width="8.375" style="2" customWidth="1"/>
    <col min="789" max="1026" width="8.125" style="2"/>
    <col min="1027" max="1027" width="5.25" style="2" customWidth="1"/>
    <col min="1028" max="1028" width="17.5" style="2" customWidth="1"/>
    <col min="1029" max="1029" width="2.5" style="2" customWidth="1"/>
    <col min="1030" max="1030" width="8.25" style="2" customWidth="1"/>
    <col min="1031" max="1031" width="2.125" style="2" customWidth="1"/>
    <col min="1032" max="1032" width="7.25" style="2" customWidth="1"/>
    <col min="1033" max="1033" width="3.75" style="2" customWidth="1"/>
    <col min="1034" max="1034" width="1.75" style="2" customWidth="1"/>
    <col min="1035" max="1035" width="4.5" style="2" customWidth="1"/>
    <col min="1036" max="1036" width="10.625" style="2" customWidth="1"/>
    <col min="1037" max="1037" width="2.25" style="2" customWidth="1"/>
    <col min="1038" max="1038" width="8" style="2" customWidth="1"/>
    <col min="1039" max="1039" width="2.25" style="2" customWidth="1"/>
    <col min="1040" max="1040" width="8" style="2" customWidth="1"/>
    <col min="1041" max="1041" width="5.375" style="2" customWidth="1"/>
    <col min="1042" max="1044" width="8.375" style="2" customWidth="1"/>
    <col min="1045" max="1282" width="8.125" style="2"/>
    <col min="1283" max="1283" width="5.25" style="2" customWidth="1"/>
    <col min="1284" max="1284" width="17.5" style="2" customWidth="1"/>
    <col min="1285" max="1285" width="2.5" style="2" customWidth="1"/>
    <col min="1286" max="1286" width="8.25" style="2" customWidth="1"/>
    <col min="1287" max="1287" width="2.125" style="2" customWidth="1"/>
    <col min="1288" max="1288" width="7.25" style="2" customWidth="1"/>
    <col min="1289" max="1289" width="3.75" style="2" customWidth="1"/>
    <col min="1290" max="1290" width="1.75" style="2" customWidth="1"/>
    <col min="1291" max="1291" width="4.5" style="2" customWidth="1"/>
    <col min="1292" max="1292" width="10.625" style="2" customWidth="1"/>
    <col min="1293" max="1293" width="2.25" style="2" customWidth="1"/>
    <col min="1294" max="1294" width="8" style="2" customWidth="1"/>
    <col min="1295" max="1295" width="2.25" style="2" customWidth="1"/>
    <col min="1296" max="1296" width="8" style="2" customWidth="1"/>
    <col min="1297" max="1297" width="5.375" style="2" customWidth="1"/>
    <col min="1298" max="1300" width="8.375" style="2" customWidth="1"/>
    <col min="1301" max="1538" width="8.125" style="2"/>
    <col min="1539" max="1539" width="5.25" style="2" customWidth="1"/>
    <col min="1540" max="1540" width="17.5" style="2" customWidth="1"/>
    <col min="1541" max="1541" width="2.5" style="2" customWidth="1"/>
    <col min="1542" max="1542" width="8.25" style="2" customWidth="1"/>
    <col min="1543" max="1543" width="2.125" style="2" customWidth="1"/>
    <col min="1544" max="1544" width="7.25" style="2" customWidth="1"/>
    <col min="1545" max="1545" width="3.75" style="2" customWidth="1"/>
    <col min="1546" max="1546" width="1.75" style="2" customWidth="1"/>
    <col min="1547" max="1547" width="4.5" style="2" customWidth="1"/>
    <col min="1548" max="1548" width="10.625" style="2" customWidth="1"/>
    <col min="1549" max="1549" width="2.25" style="2" customWidth="1"/>
    <col min="1550" max="1550" width="8" style="2" customWidth="1"/>
    <col min="1551" max="1551" width="2.25" style="2" customWidth="1"/>
    <col min="1552" max="1552" width="8" style="2" customWidth="1"/>
    <col min="1553" max="1553" width="5.375" style="2" customWidth="1"/>
    <col min="1554" max="1556" width="8.375" style="2" customWidth="1"/>
    <col min="1557" max="1794" width="8.125" style="2"/>
    <col min="1795" max="1795" width="5.25" style="2" customWidth="1"/>
    <col min="1796" max="1796" width="17.5" style="2" customWidth="1"/>
    <col min="1797" max="1797" width="2.5" style="2" customWidth="1"/>
    <col min="1798" max="1798" width="8.25" style="2" customWidth="1"/>
    <col min="1799" max="1799" width="2.125" style="2" customWidth="1"/>
    <col min="1800" max="1800" width="7.25" style="2" customWidth="1"/>
    <col min="1801" max="1801" width="3.75" style="2" customWidth="1"/>
    <col min="1802" max="1802" width="1.75" style="2" customWidth="1"/>
    <col min="1803" max="1803" width="4.5" style="2" customWidth="1"/>
    <col min="1804" max="1804" width="10.625" style="2" customWidth="1"/>
    <col min="1805" max="1805" width="2.25" style="2" customWidth="1"/>
    <col min="1806" max="1806" width="8" style="2" customWidth="1"/>
    <col min="1807" max="1807" width="2.25" style="2" customWidth="1"/>
    <col min="1808" max="1808" width="8" style="2" customWidth="1"/>
    <col min="1809" max="1809" width="5.375" style="2" customWidth="1"/>
    <col min="1810" max="1812" width="8.375" style="2" customWidth="1"/>
    <col min="1813" max="2050" width="8.125" style="2"/>
    <col min="2051" max="2051" width="5.25" style="2" customWidth="1"/>
    <col min="2052" max="2052" width="17.5" style="2" customWidth="1"/>
    <col min="2053" max="2053" width="2.5" style="2" customWidth="1"/>
    <col min="2054" max="2054" width="8.25" style="2" customWidth="1"/>
    <col min="2055" max="2055" width="2.125" style="2" customWidth="1"/>
    <col min="2056" max="2056" width="7.25" style="2" customWidth="1"/>
    <col min="2057" max="2057" width="3.75" style="2" customWidth="1"/>
    <col min="2058" max="2058" width="1.75" style="2" customWidth="1"/>
    <col min="2059" max="2059" width="4.5" style="2" customWidth="1"/>
    <col min="2060" max="2060" width="10.625" style="2" customWidth="1"/>
    <col min="2061" max="2061" width="2.25" style="2" customWidth="1"/>
    <col min="2062" max="2062" width="8" style="2" customWidth="1"/>
    <col min="2063" max="2063" width="2.25" style="2" customWidth="1"/>
    <col min="2064" max="2064" width="8" style="2" customWidth="1"/>
    <col min="2065" max="2065" width="5.375" style="2" customWidth="1"/>
    <col min="2066" max="2068" width="8.375" style="2" customWidth="1"/>
    <col min="2069" max="2306" width="8.125" style="2"/>
    <col min="2307" max="2307" width="5.25" style="2" customWidth="1"/>
    <col min="2308" max="2308" width="17.5" style="2" customWidth="1"/>
    <col min="2309" max="2309" width="2.5" style="2" customWidth="1"/>
    <col min="2310" max="2310" width="8.25" style="2" customWidth="1"/>
    <col min="2311" max="2311" width="2.125" style="2" customWidth="1"/>
    <col min="2312" max="2312" width="7.25" style="2" customWidth="1"/>
    <col min="2313" max="2313" width="3.75" style="2" customWidth="1"/>
    <col min="2314" max="2314" width="1.75" style="2" customWidth="1"/>
    <col min="2315" max="2315" width="4.5" style="2" customWidth="1"/>
    <col min="2316" max="2316" width="10.625" style="2" customWidth="1"/>
    <col min="2317" max="2317" width="2.25" style="2" customWidth="1"/>
    <col min="2318" max="2318" width="8" style="2" customWidth="1"/>
    <col min="2319" max="2319" width="2.25" style="2" customWidth="1"/>
    <col min="2320" max="2320" width="8" style="2" customWidth="1"/>
    <col min="2321" max="2321" width="5.375" style="2" customWidth="1"/>
    <col min="2322" max="2324" width="8.375" style="2" customWidth="1"/>
    <col min="2325" max="2562" width="8.125" style="2"/>
    <col min="2563" max="2563" width="5.25" style="2" customWidth="1"/>
    <col min="2564" max="2564" width="17.5" style="2" customWidth="1"/>
    <col min="2565" max="2565" width="2.5" style="2" customWidth="1"/>
    <col min="2566" max="2566" width="8.25" style="2" customWidth="1"/>
    <col min="2567" max="2567" width="2.125" style="2" customWidth="1"/>
    <col min="2568" max="2568" width="7.25" style="2" customWidth="1"/>
    <col min="2569" max="2569" width="3.75" style="2" customWidth="1"/>
    <col min="2570" max="2570" width="1.75" style="2" customWidth="1"/>
    <col min="2571" max="2571" width="4.5" style="2" customWidth="1"/>
    <col min="2572" max="2572" width="10.625" style="2" customWidth="1"/>
    <col min="2573" max="2573" width="2.25" style="2" customWidth="1"/>
    <col min="2574" max="2574" width="8" style="2" customWidth="1"/>
    <col min="2575" max="2575" width="2.25" style="2" customWidth="1"/>
    <col min="2576" max="2576" width="8" style="2" customWidth="1"/>
    <col min="2577" max="2577" width="5.375" style="2" customWidth="1"/>
    <col min="2578" max="2580" width="8.375" style="2" customWidth="1"/>
    <col min="2581" max="2818" width="8.125" style="2"/>
    <col min="2819" max="2819" width="5.25" style="2" customWidth="1"/>
    <col min="2820" max="2820" width="17.5" style="2" customWidth="1"/>
    <col min="2821" max="2821" width="2.5" style="2" customWidth="1"/>
    <col min="2822" max="2822" width="8.25" style="2" customWidth="1"/>
    <col min="2823" max="2823" width="2.125" style="2" customWidth="1"/>
    <col min="2824" max="2824" width="7.25" style="2" customWidth="1"/>
    <col min="2825" max="2825" width="3.75" style="2" customWidth="1"/>
    <col min="2826" max="2826" width="1.75" style="2" customWidth="1"/>
    <col min="2827" max="2827" width="4.5" style="2" customWidth="1"/>
    <col min="2828" max="2828" width="10.625" style="2" customWidth="1"/>
    <col min="2829" max="2829" width="2.25" style="2" customWidth="1"/>
    <col min="2830" max="2830" width="8" style="2" customWidth="1"/>
    <col min="2831" max="2831" width="2.25" style="2" customWidth="1"/>
    <col min="2832" max="2832" width="8" style="2" customWidth="1"/>
    <col min="2833" max="2833" width="5.375" style="2" customWidth="1"/>
    <col min="2834" max="2836" width="8.375" style="2" customWidth="1"/>
    <col min="2837" max="3074" width="8.125" style="2"/>
    <col min="3075" max="3075" width="5.25" style="2" customWidth="1"/>
    <col min="3076" max="3076" width="17.5" style="2" customWidth="1"/>
    <col min="3077" max="3077" width="2.5" style="2" customWidth="1"/>
    <col min="3078" max="3078" width="8.25" style="2" customWidth="1"/>
    <col min="3079" max="3079" width="2.125" style="2" customWidth="1"/>
    <col min="3080" max="3080" width="7.25" style="2" customWidth="1"/>
    <col min="3081" max="3081" width="3.75" style="2" customWidth="1"/>
    <col min="3082" max="3082" width="1.75" style="2" customWidth="1"/>
    <col min="3083" max="3083" width="4.5" style="2" customWidth="1"/>
    <col min="3084" max="3084" width="10.625" style="2" customWidth="1"/>
    <col min="3085" max="3085" width="2.25" style="2" customWidth="1"/>
    <col min="3086" max="3086" width="8" style="2" customWidth="1"/>
    <col min="3087" max="3087" width="2.25" style="2" customWidth="1"/>
    <col min="3088" max="3088" width="8" style="2" customWidth="1"/>
    <col min="3089" max="3089" width="5.375" style="2" customWidth="1"/>
    <col min="3090" max="3092" width="8.375" style="2" customWidth="1"/>
    <col min="3093" max="3330" width="8.125" style="2"/>
    <col min="3331" max="3331" width="5.25" style="2" customWidth="1"/>
    <col min="3332" max="3332" width="17.5" style="2" customWidth="1"/>
    <col min="3333" max="3333" width="2.5" style="2" customWidth="1"/>
    <col min="3334" max="3334" width="8.25" style="2" customWidth="1"/>
    <col min="3335" max="3335" width="2.125" style="2" customWidth="1"/>
    <col min="3336" max="3336" width="7.25" style="2" customWidth="1"/>
    <col min="3337" max="3337" width="3.75" style="2" customWidth="1"/>
    <col min="3338" max="3338" width="1.75" style="2" customWidth="1"/>
    <col min="3339" max="3339" width="4.5" style="2" customWidth="1"/>
    <col min="3340" max="3340" width="10.625" style="2" customWidth="1"/>
    <col min="3341" max="3341" width="2.25" style="2" customWidth="1"/>
    <col min="3342" max="3342" width="8" style="2" customWidth="1"/>
    <col min="3343" max="3343" width="2.25" style="2" customWidth="1"/>
    <col min="3344" max="3344" width="8" style="2" customWidth="1"/>
    <col min="3345" max="3345" width="5.375" style="2" customWidth="1"/>
    <col min="3346" max="3348" width="8.375" style="2" customWidth="1"/>
    <col min="3349" max="3586" width="8.125" style="2"/>
    <col min="3587" max="3587" width="5.25" style="2" customWidth="1"/>
    <col min="3588" max="3588" width="17.5" style="2" customWidth="1"/>
    <col min="3589" max="3589" width="2.5" style="2" customWidth="1"/>
    <col min="3590" max="3590" width="8.25" style="2" customWidth="1"/>
    <col min="3591" max="3591" width="2.125" style="2" customWidth="1"/>
    <col min="3592" max="3592" width="7.25" style="2" customWidth="1"/>
    <col min="3593" max="3593" width="3.75" style="2" customWidth="1"/>
    <col min="3594" max="3594" width="1.75" style="2" customWidth="1"/>
    <col min="3595" max="3595" width="4.5" style="2" customWidth="1"/>
    <col min="3596" max="3596" width="10.625" style="2" customWidth="1"/>
    <col min="3597" max="3597" width="2.25" style="2" customWidth="1"/>
    <col min="3598" max="3598" width="8" style="2" customWidth="1"/>
    <col min="3599" max="3599" width="2.25" style="2" customWidth="1"/>
    <col min="3600" max="3600" width="8" style="2" customWidth="1"/>
    <col min="3601" max="3601" width="5.375" style="2" customWidth="1"/>
    <col min="3602" max="3604" width="8.375" style="2" customWidth="1"/>
    <col min="3605" max="3842" width="8.125" style="2"/>
    <col min="3843" max="3843" width="5.25" style="2" customWidth="1"/>
    <col min="3844" max="3844" width="17.5" style="2" customWidth="1"/>
    <col min="3845" max="3845" width="2.5" style="2" customWidth="1"/>
    <col min="3846" max="3846" width="8.25" style="2" customWidth="1"/>
    <col min="3847" max="3847" width="2.125" style="2" customWidth="1"/>
    <col min="3848" max="3848" width="7.25" style="2" customWidth="1"/>
    <col min="3849" max="3849" width="3.75" style="2" customWidth="1"/>
    <col min="3850" max="3850" width="1.75" style="2" customWidth="1"/>
    <col min="3851" max="3851" width="4.5" style="2" customWidth="1"/>
    <col min="3852" max="3852" width="10.625" style="2" customWidth="1"/>
    <col min="3853" max="3853" width="2.25" style="2" customWidth="1"/>
    <col min="3854" max="3854" width="8" style="2" customWidth="1"/>
    <col min="3855" max="3855" width="2.25" style="2" customWidth="1"/>
    <col min="3856" max="3856" width="8" style="2" customWidth="1"/>
    <col min="3857" max="3857" width="5.375" style="2" customWidth="1"/>
    <col min="3858" max="3860" width="8.375" style="2" customWidth="1"/>
    <col min="3861" max="4098" width="8.125" style="2"/>
    <col min="4099" max="4099" width="5.25" style="2" customWidth="1"/>
    <col min="4100" max="4100" width="17.5" style="2" customWidth="1"/>
    <col min="4101" max="4101" width="2.5" style="2" customWidth="1"/>
    <col min="4102" max="4102" width="8.25" style="2" customWidth="1"/>
    <col min="4103" max="4103" width="2.125" style="2" customWidth="1"/>
    <col min="4104" max="4104" width="7.25" style="2" customWidth="1"/>
    <col min="4105" max="4105" width="3.75" style="2" customWidth="1"/>
    <col min="4106" max="4106" width="1.75" style="2" customWidth="1"/>
    <col min="4107" max="4107" width="4.5" style="2" customWidth="1"/>
    <col min="4108" max="4108" width="10.625" style="2" customWidth="1"/>
    <col min="4109" max="4109" width="2.25" style="2" customWidth="1"/>
    <col min="4110" max="4110" width="8" style="2" customWidth="1"/>
    <col min="4111" max="4111" width="2.25" style="2" customWidth="1"/>
    <col min="4112" max="4112" width="8" style="2" customWidth="1"/>
    <col min="4113" max="4113" width="5.375" style="2" customWidth="1"/>
    <col min="4114" max="4116" width="8.375" style="2" customWidth="1"/>
    <col min="4117" max="4354" width="8.125" style="2"/>
    <col min="4355" max="4355" width="5.25" style="2" customWidth="1"/>
    <col min="4356" max="4356" width="17.5" style="2" customWidth="1"/>
    <col min="4357" max="4357" width="2.5" style="2" customWidth="1"/>
    <col min="4358" max="4358" width="8.25" style="2" customWidth="1"/>
    <col min="4359" max="4359" width="2.125" style="2" customWidth="1"/>
    <col min="4360" max="4360" width="7.25" style="2" customWidth="1"/>
    <col min="4361" max="4361" width="3.75" style="2" customWidth="1"/>
    <col min="4362" max="4362" width="1.75" style="2" customWidth="1"/>
    <col min="4363" max="4363" width="4.5" style="2" customWidth="1"/>
    <col min="4364" max="4364" width="10.625" style="2" customWidth="1"/>
    <col min="4365" max="4365" width="2.25" style="2" customWidth="1"/>
    <col min="4366" max="4366" width="8" style="2" customWidth="1"/>
    <col min="4367" max="4367" width="2.25" style="2" customWidth="1"/>
    <col min="4368" max="4368" width="8" style="2" customWidth="1"/>
    <col min="4369" max="4369" width="5.375" style="2" customWidth="1"/>
    <col min="4370" max="4372" width="8.375" style="2" customWidth="1"/>
    <col min="4373" max="4610" width="8.125" style="2"/>
    <col min="4611" max="4611" width="5.25" style="2" customWidth="1"/>
    <col min="4612" max="4612" width="17.5" style="2" customWidth="1"/>
    <col min="4613" max="4613" width="2.5" style="2" customWidth="1"/>
    <col min="4614" max="4614" width="8.25" style="2" customWidth="1"/>
    <col min="4615" max="4615" width="2.125" style="2" customWidth="1"/>
    <col min="4616" max="4616" width="7.25" style="2" customWidth="1"/>
    <col min="4617" max="4617" width="3.75" style="2" customWidth="1"/>
    <col min="4618" max="4618" width="1.75" style="2" customWidth="1"/>
    <col min="4619" max="4619" width="4.5" style="2" customWidth="1"/>
    <col min="4620" max="4620" width="10.625" style="2" customWidth="1"/>
    <col min="4621" max="4621" width="2.25" style="2" customWidth="1"/>
    <col min="4622" max="4622" width="8" style="2" customWidth="1"/>
    <col min="4623" max="4623" width="2.25" style="2" customWidth="1"/>
    <col min="4624" max="4624" width="8" style="2" customWidth="1"/>
    <col min="4625" max="4625" width="5.375" style="2" customWidth="1"/>
    <col min="4626" max="4628" width="8.375" style="2" customWidth="1"/>
    <col min="4629" max="4866" width="8.125" style="2"/>
    <col min="4867" max="4867" width="5.25" style="2" customWidth="1"/>
    <col min="4868" max="4868" width="17.5" style="2" customWidth="1"/>
    <col min="4869" max="4869" width="2.5" style="2" customWidth="1"/>
    <col min="4870" max="4870" width="8.25" style="2" customWidth="1"/>
    <col min="4871" max="4871" width="2.125" style="2" customWidth="1"/>
    <col min="4872" max="4872" width="7.25" style="2" customWidth="1"/>
    <col min="4873" max="4873" width="3.75" style="2" customWidth="1"/>
    <col min="4874" max="4874" width="1.75" style="2" customWidth="1"/>
    <col min="4875" max="4875" width="4.5" style="2" customWidth="1"/>
    <col min="4876" max="4876" width="10.625" style="2" customWidth="1"/>
    <col min="4877" max="4877" width="2.25" style="2" customWidth="1"/>
    <col min="4878" max="4878" width="8" style="2" customWidth="1"/>
    <col min="4879" max="4879" width="2.25" style="2" customWidth="1"/>
    <col min="4880" max="4880" width="8" style="2" customWidth="1"/>
    <col min="4881" max="4881" width="5.375" style="2" customWidth="1"/>
    <col min="4882" max="4884" width="8.375" style="2" customWidth="1"/>
    <col min="4885" max="5122" width="8.125" style="2"/>
    <col min="5123" max="5123" width="5.25" style="2" customWidth="1"/>
    <col min="5124" max="5124" width="17.5" style="2" customWidth="1"/>
    <col min="5125" max="5125" width="2.5" style="2" customWidth="1"/>
    <col min="5126" max="5126" width="8.25" style="2" customWidth="1"/>
    <col min="5127" max="5127" width="2.125" style="2" customWidth="1"/>
    <col min="5128" max="5128" width="7.25" style="2" customWidth="1"/>
    <col min="5129" max="5129" width="3.75" style="2" customWidth="1"/>
    <col min="5130" max="5130" width="1.75" style="2" customWidth="1"/>
    <col min="5131" max="5131" width="4.5" style="2" customWidth="1"/>
    <col min="5132" max="5132" width="10.625" style="2" customWidth="1"/>
    <col min="5133" max="5133" width="2.25" style="2" customWidth="1"/>
    <col min="5134" max="5134" width="8" style="2" customWidth="1"/>
    <col min="5135" max="5135" width="2.25" style="2" customWidth="1"/>
    <col min="5136" max="5136" width="8" style="2" customWidth="1"/>
    <col min="5137" max="5137" width="5.375" style="2" customWidth="1"/>
    <col min="5138" max="5140" width="8.375" style="2" customWidth="1"/>
    <col min="5141" max="5378" width="8.125" style="2"/>
    <col min="5379" max="5379" width="5.25" style="2" customWidth="1"/>
    <col min="5380" max="5380" width="17.5" style="2" customWidth="1"/>
    <col min="5381" max="5381" width="2.5" style="2" customWidth="1"/>
    <col min="5382" max="5382" width="8.25" style="2" customWidth="1"/>
    <col min="5383" max="5383" width="2.125" style="2" customWidth="1"/>
    <col min="5384" max="5384" width="7.25" style="2" customWidth="1"/>
    <col min="5385" max="5385" width="3.75" style="2" customWidth="1"/>
    <col min="5386" max="5386" width="1.75" style="2" customWidth="1"/>
    <col min="5387" max="5387" width="4.5" style="2" customWidth="1"/>
    <col min="5388" max="5388" width="10.625" style="2" customWidth="1"/>
    <col min="5389" max="5389" width="2.25" style="2" customWidth="1"/>
    <col min="5390" max="5390" width="8" style="2" customWidth="1"/>
    <col min="5391" max="5391" width="2.25" style="2" customWidth="1"/>
    <col min="5392" max="5392" width="8" style="2" customWidth="1"/>
    <col min="5393" max="5393" width="5.375" style="2" customWidth="1"/>
    <col min="5394" max="5396" width="8.375" style="2" customWidth="1"/>
    <col min="5397" max="5634" width="8.125" style="2"/>
    <col min="5635" max="5635" width="5.25" style="2" customWidth="1"/>
    <col min="5636" max="5636" width="17.5" style="2" customWidth="1"/>
    <col min="5637" max="5637" width="2.5" style="2" customWidth="1"/>
    <col min="5638" max="5638" width="8.25" style="2" customWidth="1"/>
    <col min="5639" max="5639" width="2.125" style="2" customWidth="1"/>
    <col min="5640" max="5640" width="7.25" style="2" customWidth="1"/>
    <col min="5641" max="5641" width="3.75" style="2" customWidth="1"/>
    <col min="5642" max="5642" width="1.75" style="2" customWidth="1"/>
    <col min="5643" max="5643" width="4.5" style="2" customWidth="1"/>
    <col min="5644" max="5644" width="10.625" style="2" customWidth="1"/>
    <col min="5645" max="5645" width="2.25" style="2" customWidth="1"/>
    <col min="5646" max="5646" width="8" style="2" customWidth="1"/>
    <col min="5647" max="5647" width="2.25" style="2" customWidth="1"/>
    <col min="5648" max="5648" width="8" style="2" customWidth="1"/>
    <col min="5649" max="5649" width="5.375" style="2" customWidth="1"/>
    <col min="5650" max="5652" width="8.375" style="2" customWidth="1"/>
    <col min="5653" max="5890" width="8.125" style="2"/>
    <col min="5891" max="5891" width="5.25" style="2" customWidth="1"/>
    <col min="5892" max="5892" width="17.5" style="2" customWidth="1"/>
    <col min="5893" max="5893" width="2.5" style="2" customWidth="1"/>
    <col min="5894" max="5894" width="8.25" style="2" customWidth="1"/>
    <col min="5895" max="5895" width="2.125" style="2" customWidth="1"/>
    <col min="5896" max="5896" width="7.25" style="2" customWidth="1"/>
    <col min="5897" max="5897" width="3.75" style="2" customWidth="1"/>
    <col min="5898" max="5898" width="1.75" style="2" customWidth="1"/>
    <col min="5899" max="5899" width="4.5" style="2" customWidth="1"/>
    <col min="5900" max="5900" width="10.625" style="2" customWidth="1"/>
    <col min="5901" max="5901" width="2.25" style="2" customWidth="1"/>
    <col min="5902" max="5902" width="8" style="2" customWidth="1"/>
    <col min="5903" max="5903" width="2.25" style="2" customWidth="1"/>
    <col min="5904" max="5904" width="8" style="2" customWidth="1"/>
    <col min="5905" max="5905" width="5.375" style="2" customWidth="1"/>
    <col min="5906" max="5908" width="8.375" style="2" customWidth="1"/>
    <col min="5909" max="6146" width="8.125" style="2"/>
    <col min="6147" max="6147" width="5.25" style="2" customWidth="1"/>
    <col min="6148" max="6148" width="17.5" style="2" customWidth="1"/>
    <col min="6149" max="6149" width="2.5" style="2" customWidth="1"/>
    <col min="6150" max="6150" width="8.25" style="2" customWidth="1"/>
    <col min="6151" max="6151" width="2.125" style="2" customWidth="1"/>
    <col min="6152" max="6152" width="7.25" style="2" customWidth="1"/>
    <col min="6153" max="6153" width="3.75" style="2" customWidth="1"/>
    <col min="6154" max="6154" width="1.75" style="2" customWidth="1"/>
    <col min="6155" max="6155" width="4.5" style="2" customWidth="1"/>
    <col min="6156" max="6156" width="10.625" style="2" customWidth="1"/>
    <col min="6157" max="6157" width="2.25" style="2" customWidth="1"/>
    <col min="6158" max="6158" width="8" style="2" customWidth="1"/>
    <col min="6159" max="6159" width="2.25" style="2" customWidth="1"/>
    <col min="6160" max="6160" width="8" style="2" customWidth="1"/>
    <col min="6161" max="6161" width="5.375" style="2" customWidth="1"/>
    <col min="6162" max="6164" width="8.375" style="2" customWidth="1"/>
    <col min="6165" max="6402" width="8.125" style="2"/>
    <col min="6403" max="6403" width="5.25" style="2" customWidth="1"/>
    <col min="6404" max="6404" width="17.5" style="2" customWidth="1"/>
    <col min="6405" max="6405" width="2.5" style="2" customWidth="1"/>
    <col min="6406" max="6406" width="8.25" style="2" customWidth="1"/>
    <col min="6407" max="6407" width="2.125" style="2" customWidth="1"/>
    <col min="6408" max="6408" width="7.25" style="2" customWidth="1"/>
    <col min="6409" max="6409" width="3.75" style="2" customWidth="1"/>
    <col min="6410" max="6410" width="1.75" style="2" customWidth="1"/>
    <col min="6411" max="6411" width="4.5" style="2" customWidth="1"/>
    <col min="6412" max="6412" width="10.625" style="2" customWidth="1"/>
    <col min="6413" max="6413" width="2.25" style="2" customWidth="1"/>
    <col min="6414" max="6414" width="8" style="2" customWidth="1"/>
    <col min="6415" max="6415" width="2.25" style="2" customWidth="1"/>
    <col min="6416" max="6416" width="8" style="2" customWidth="1"/>
    <col min="6417" max="6417" width="5.375" style="2" customWidth="1"/>
    <col min="6418" max="6420" width="8.375" style="2" customWidth="1"/>
    <col min="6421" max="6658" width="8.125" style="2"/>
    <col min="6659" max="6659" width="5.25" style="2" customWidth="1"/>
    <col min="6660" max="6660" width="17.5" style="2" customWidth="1"/>
    <col min="6661" max="6661" width="2.5" style="2" customWidth="1"/>
    <col min="6662" max="6662" width="8.25" style="2" customWidth="1"/>
    <col min="6663" max="6663" width="2.125" style="2" customWidth="1"/>
    <col min="6664" max="6664" width="7.25" style="2" customWidth="1"/>
    <col min="6665" max="6665" width="3.75" style="2" customWidth="1"/>
    <col min="6666" max="6666" width="1.75" style="2" customWidth="1"/>
    <col min="6667" max="6667" width="4.5" style="2" customWidth="1"/>
    <col min="6668" max="6668" width="10.625" style="2" customWidth="1"/>
    <col min="6669" max="6669" width="2.25" style="2" customWidth="1"/>
    <col min="6670" max="6670" width="8" style="2" customWidth="1"/>
    <col min="6671" max="6671" width="2.25" style="2" customWidth="1"/>
    <col min="6672" max="6672" width="8" style="2" customWidth="1"/>
    <col min="6673" max="6673" width="5.375" style="2" customWidth="1"/>
    <col min="6674" max="6676" width="8.375" style="2" customWidth="1"/>
    <col min="6677" max="6914" width="8.125" style="2"/>
    <col min="6915" max="6915" width="5.25" style="2" customWidth="1"/>
    <col min="6916" max="6916" width="17.5" style="2" customWidth="1"/>
    <col min="6917" max="6917" width="2.5" style="2" customWidth="1"/>
    <col min="6918" max="6918" width="8.25" style="2" customWidth="1"/>
    <col min="6919" max="6919" width="2.125" style="2" customWidth="1"/>
    <col min="6920" max="6920" width="7.25" style="2" customWidth="1"/>
    <col min="6921" max="6921" width="3.75" style="2" customWidth="1"/>
    <col min="6922" max="6922" width="1.75" style="2" customWidth="1"/>
    <col min="6923" max="6923" width="4.5" style="2" customWidth="1"/>
    <col min="6924" max="6924" width="10.625" style="2" customWidth="1"/>
    <col min="6925" max="6925" width="2.25" style="2" customWidth="1"/>
    <col min="6926" max="6926" width="8" style="2" customWidth="1"/>
    <col min="6927" max="6927" width="2.25" style="2" customWidth="1"/>
    <col min="6928" max="6928" width="8" style="2" customWidth="1"/>
    <col min="6929" max="6929" width="5.375" style="2" customWidth="1"/>
    <col min="6930" max="6932" width="8.375" style="2" customWidth="1"/>
    <col min="6933" max="7170" width="8.125" style="2"/>
    <col min="7171" max="7171" width="5.25" style="2" customWidth="1"/>
    <col min="7172" max="7172" width="17.5" style="2" customWidth="1"/>
    <col min="7173" max="7173" width="2.5" style="2" customWidth="1"/>
    <col min="7174" max="7174" width="8.25" style="2" customWidth="1"/>
    <col min="7175" max="7175" width="2.125" style="2" customWidth="1"/>
    <col min="7176" max="7176" width="7.25" style="2" customWidth="1"/>
    <col min="7177" max="7177" width="3.75" style="2" customWidth="1"/>
    <col min="7178" max="7178" width="1.75" style="2" customWidth="1"/>
    <col min="7179" max="7179" width="4.5" style="2" customWidth="1"/>
    <col min="7180" max="7180" width="10.625" style="2" customWidth="1"/>
    <col min="7181" max="7181" width="2.25" style="2" customWidth="1"/>
    <col min="7182" max="7182" width="8" style="2" customWidth="1"/>
    <col min="7183" max="7183" width="2.25" style="2" customWidth="1"/>
    <col min="7184" max="7184" width="8" style="2" customWidth="1"/>
    <col min="7185" max="7185" width="5.375" style="2" customWidth="1"/>
    <col min="7186" max="7188" width="8.375" style="2" customWidth="1"/>
    <col min="7189" max="7426" width="8.125" style="2"/>
    <col min="7427" max="7427" width="5.25" style="2" customWidth="1"/>
    <col min="7428" max="7428" width="17.5" style="2" customWidth="1"/>
    <col min="7429" max="7429" width="2.5" style="2" customWidth="1"/>
    <col min="7430" max="7430" width="8.25" style="2" customWidth="1"/>
    <col min="7431" max="7431" width="2.125" style="2" customWidth="1"/>
    <col min="7432" max="7432" width="7.25" style="2" customWidth="1"/>
    <col min="7433" max="7433" width="3.75" style="2" customWidth="1"/>
    <col min="7434" max="7434" width="1.75" style="2" customWidth="1"/>
    <col min="7435" max="7435" width="4.5" style="2" customWidth="1"/>
    <col min="7436" max="7436" width="10.625" style="2" customWidth="1"/>
    <col min="7437" max="7437" width="2.25" style="2" customWidth="1"/>
    <col min="7438" max="7438" width="8" style="2" customWidth="1"/>
    <col min="7439" max="7439" width="2.25" style="2" customWidth="1"/>
    <col min="7440" max="7440" width="8" style="2" customWidth="1"/>
    <col min="7441" max="7441" width="5.375" style="2" customWidth="1"/>
    <col min="7442" max="7444" width="8.375" style="2" customWidth="1"/>
    <col min="7445" max="7682" width="8.125" style="2"/>
    <col min="7683" max="7683" width="5.25" style="2" customWidth="1"/>
    <col min="7684" max="7684" width="17.5" style="2" customWidth="1"/>
    <col min="7685" max="7685" width="2.5" style="2" customWidth="1"/>
    <col min="7686" max="7686" width="8.25" style="2" customWidth="1"/>
    <col min="7687" max="7687" width="2.125" style="2" customWidth="1"/>
    <col min="7688" max="7688" width="7.25" style="2" customWidth="1"/>
    <col min="7689" max="7689" width="3.75" style="2" customWidth="1"/>
    <col min="7690" max="7690" width="1.75" style="2" customWidth="1"/>
    <col min="7691" max="7691" width="4.5" style="2" customWidth="1"/>
    <col min="7692" max="7692" width="10.625" style="2" customWidth="1"/>
    <col min="7693" max="7693" width="2.25" style="2" customWidth="1"/>
    <col min="7694" max="7694" width="8" style="2" customWidth="1"/>
    <col min="7695" max="7695" width="2.25" style="2" customWidth="1"/>
    <col min="7696" max="7696" width="8" style="2" customWidth="1"/>
    <col min="7697" max="7697" width="5.375" style="2" customWidth="1"/>
    <col min="7698" max="7700" width="8.375" style="2" customWidth="1"/>
    <col min="7701" max="7938" width="8.125" style="2"/>
    <col min="7939" max="7939" width="5.25" style="2" customWidth="1"/>
    <col min="7940" max="7940" width="17.5" style="2" customWidth="1"/>
    <col min="7941" max="7941" width="2.5" style="2" customWidth="1"/>
    <col min="7942" max="7942" width="8.25" style="2" customWidth="1"/>
    <col min="7943" max="7943" width="2.125" style="2" customWidth="1"/>
    <col min="7944" max="7944" width="7.25" style="2" customWidth="1"/>
    <col min="7945" max="7945" width="3.75" style="2" customWidth="1"/>
    <col min="7946" max="7946" width="1.75" style="2" customWidth="1"/>
    <col min="7947" max="7947" width="4.5" style="2" customWidth="1"/>
    <col min="7948" max="7948" width="10.625" style="2" customWidth="1"/>
    <col min="7949" max="7949" width="2.25" style="2" customWidth="1"/>
    <col min="7950" max="7950" width="8" style="2" customWidth="1"/>
    <col min="7951" max="7951" width="2.25" style="2" customWidth="1"/>
    <col min="7952" max="7952" width="8" style="2" customWidth="1"/>
    <col min="7953" max="7953" width="5.375" style="2" customWidth="1"/>
    <col min="7954" max="7956" width="8.375" style="2" customWidth="1"/>
    <col min="7957" max="8194" width="8.125" style="2"/>
    <col min="8195" max="8195" width="5.25" style="2" customWidth="1"/>
    <col min="8196" max="8196" width="17.5" style="2" customWidth="1"/>
    <col min="8197" max="8197" width="2.5" style="2" customWidth="1"/>
    <col min="8198" max="8198" width="8.25" style="2" customWidth="1"/>
    <col min="8199" max="8199" width="2.125" style="2" customWidth="1"/>
    <col min="8200" max="8200" width="7.25" style="2" customWidth="1"/>
    <col min="8201" max="8201" width="3.75" style="2" customWidth="1"/>
    <col min="8202" max="8202" width="1.75" style="2" customWidth="1"/>
    <col min="8203" max="8203" width="4.5" style="2" customWidth="1"/>
    <col min="8204" max="8204" width="10.625" style="2" customWidth="1"/>
    <col min="8205" max="8205" width="2.25" style="2" customWidth="1"/>
    <col min="8206" max="8206" width="8" style="2" customWidth="1"/>
    <col min="8207" max="8207" width="2.25" style="2" customWidth="1"/>
    <col min="8208" max="8208" width="8" style="2" customWidth="1"/>
    <col min="8209" max="8209" width="5.375" style="2" customWidth="1"/>
    <col min="8210" max="8212" width="8.375" style="2" customWidth="1"/>
    <col min="8213" max="8450" width="8.125" style="2"/>
    <col min="8451" max="8451" width="5.25" style="2" customWidth="1"/>
    <col min="8452" max="8452" width="17.5" style="2" customWidth="1"/>
    <col min="8453" max="8453" width="2.5" style="2" customWidth="1"/>
    <col min="8454" max="8454" width="8.25" style="2" customWidth="1"/>
    <col min="8455" max="8455" width="2.125" style="2" customWidth="1"/>
    <col min="8456" max="8456" width="7.25" style="2" customWidth="1"/>
    <col min="8457" max="8457" width="3.75" style="2" customWidth="1"/>
    <col min="8458" max="8458" width="1.75" style="2" customWidth="1"/>
    <col min="8459" max="8459" width="4.5" style="2" customWidth="1"/>
    <col min="8460" max="8460" width="10.625" style="2" customWidth="1"/>
    <col min="8461" max="8461" width="2.25" style="2" customWidth="1"/>
    <col min="8462" max="8462" width="8" style="2" customWidth="1"/>
    <col min="8463" max="8463" width="2.25" style="2" customWidth="1"/>
    <col min="8464" max="8464" width="8" style="2" customWidth="1"/>
    <col min="8465" max="8465" width="5.375" style="2" customWidth="1"/>
    <col min="8466" max="8468" width="8.375" style="2" customWidth="1"/>
    <col min="8469" max="8706" width="8.125" style="2"/>
    <col min="8707" max="8707" width="5.25" style="2" customWidth="1"/>
    <col min="8708" max="8708" width="17.5" style="2" customWidth="1"/>
    <col min="8709" max="8709" width="2.5" style="2" customWidth="1"/>
    <col min="8710" max="8710" width="8.25" style="2" customWidth="1"/>
    <col min="8711" max="8711" width="2.125" style="2" customWidth="1"/>
    <col min="8712" max="8712" width="7.25" style="2" customWidth="1"/>
    <col min="8713" max="8713" width="3.75" style="2" customWidth="1"/>
    <col min="8714" max="8714" width="1.75" style="2" customWidth="1"/>
    <col min="8715" max="8715" width="4.5" style="2" customWidth="1"/>
    <col min="8716" max="8716" width="10.625" style="2" customWidth="1"/>
    <col min="8717" max="8717" width="2.25" style="2" customWidth="1"/>
    <col min="8718" max="8718" width="8" style="2" customWidth="1"/>
    <col min="8719" max="8719" width="2.25" style="2" customWidth="1"/>
    <col min="8720" max="8720" width="8" style="2" customWidth="1"/>
    <col min="8721" max="8721" width="5.375" style="2" customWidth="1"/>
    <col min="8722" max="8724" width="8.375" style="2" customWidth="1"/>
    <col min="8725" max="8962" width="8.125" style="2"/>
    <col min="8963" max="8963" width="5.25" style="2" customWidth="1"/>
    <col min="8964" max="8964" width="17.5" style="2" customWidth="1"/>
    <col min="8965" max="8965" width="2.5" style="2" customWidth="1"/>
    <col min="8966" max="8966" width="8.25" style="2" customWidth="1"/>
    <col min="8967" max="8967" width="2.125" style="2" customWidth="1"/>
    <col min="8968" max="8968" width="7.25" style="2" customWidth="1"/>
    <col min="8969" max="8969" width="3.75" style="2" customWidth="1"/>
    <col min="8970" max="8970" width="1.75" style="2" customWidth="1"/>
    <col min="8971" max="8971" width="4.5" style="2" customWidth="1"/>
    <col min="8972" max="8972" width="10.625" style="2" customWidth="1"/>
    <col min="8973" max="8973" width="2.25" style="2" customWidth="1"/>
    <col min="8974" max="8974" width="8" style="2" customWidth="1"/>
    <col min="8975" max="8975" width="2.25" style="2" customWidth="1"/>
    <col min="8976" max="8976" width="8" style="2" customWidth="1"/>
    <col min="8977" max="8977" width="5.375" style="2" customWidth="1"/>
    <col min="8978" max="8980" width="8.375" style="2" customWidth="1"/>
    <col min="8981" max="9218" width="8.125" style="2"/>
    <col min="9219" max="9219" width="5.25" style="2" customWidth="1"/>
    <col min="9220" max="9220" width="17.5" style="2" customWidth="1"/>
    <col min="9221" max="9221" width="2.5" style="2" customWidth="1"/>
    <col min="9222" max="9222" width="8.25" style="2" customWidth="1"/>
    <col min="9223" max="9223" width="2.125" style="2" customWidth="1"/>
    <col min="9224" max="9224" width="7.25" style="2" customWidth="1"/>
    <col min="9225" max="9225" width="3.75" style="2" customWidth="1"/>
    <col min="9226" max="9226" width="1.75" style="2" customWidth="1"/>
    <col min="9227" max="9227" width="4.5" style="2" customWidth="1"/>
    <col min="9228" max="9228" width="10.625" style="2" customWidth="1"/>
    <col min="9229" max="9229" width="2.25" style="2" customWidth="1"/>
    <col min="9230" max="9230" width="8" style="2" customWidth="1"/>
    <col min="9231" max="9231" width="2.25" style="2" customWidth="1"/>
    <col min="9232" max="9232" width="8" style="2" customWidth="1"/>
    <col min="9233" max="9233" width="5.375" style="2" customWidth="1"/>
    <col min="9234" max="9236" width="8.375" style="2" customWidth="1"/>
    <col min="9237" max="9474" width="8.125" style="2"/>
    <col min="9475" max="9475" width="5.25" style="2" customWidth="1"/>
    <col min="9476" max="9476" width="17.5" style="2" customWidth="1"/>
    <col min="9477" max="9477" width="2.5" style="2" customWidth="1"/>
    <col min="9478" max="9478" width="8.25" style="2" customWidth="1"/>
    <col min="9479" max="9479" width="2.125" style="2" customWidth="1"/>
    <col min="9480" max="9480" width="7.25" style="2" customWidth="1"/>
    <col min="9481" max="9481" width="3.75" style="2" customWidth="1"/>
    <col min="9482" max="9482" width="1.75" style="2" customWidth="1"/>
    <col min="9483" max="9483" width="4.5" style="2" customWidth="1"/>
    <col min="9484" max="9484" width="10.625" style="2" customWidth="1"/>
    <col min="9485" max="9485" width="2.25" style="2" customWidth="1"/>
    <col min="9486" max="9486" width="8" style="2" customWidth="1"/>
    <col min="9487" max="9487" width="2.25" style="2" customWidth="1"/>
    <col min="9488" max="9488" width="8" style="2" customWidth="1"/>
    <col min="9489" max="9489" width="5.375" style="2" customWidth="1"/>
    <col min="9490" max="9492" width="8.375" style="2" customWidth="1"/>
    <col min="9493" max="9730" width="8.125" style="2"/>
    <col min="9731" max="9731" width="5.25" style="2" customWidth="1"/>
    <col min="9732" max="9732" width="17.5" style="2" customWidth="1"/>
    <col min="9733" max="9733" width="2.5" style="2" customWidth="1"/>
    <col min="9734" max="9734" width="8.25" style="2" customWidth="1"/>
    <col min="9735" max="9735" width="2.125" style="2" customWidth="1"/>
    <col min="9736" max="9736" width="7.25" style="2" customWidth="1"/>
    <col min="9737" max="9737" width="3.75" style="2" customWidth="1"/>
    <col min="9738" max="9738" width="1.75" style="2" customWidth="1"/>
    <col min="9739" max="9739" width="4.5" style="2" customWidth="1"/>
    <col min="9740" max="9740" width="10.625" style="2" customWidth="1"/>
    <col min="9741" max="9741" width="2.25" style="2" customWidth="1"/>
    <col min="9742" max="9742" width="8" style="2" customWidth="1"/>
    <col min="9743" max="9743" width="2.25" style="2" customWidth="1"/>
    <col min="9744" max="9744" width="8" style="2" customWidth="1"/>
    <col min="9745" max="9745" width="5.375" style="2" customWidth="1"/>
    <col min="9746" max="9748" width="8.375" style="2" customWidth="1"/>
    <col min="9749" max="9986" width="8.125" style="2"/>
    <col min="9987" max="9987" width="5.25" style="2" customWidth="1"/>
    <col min="9988" max="9988" width="17.5" style="2" customWidth="1"/>
    <col min="9989" max="9989" width="2.5" style="2" customWidth="1"/>
    <col min="9990" max="9990" width="8.25" style="2" customWidth="1"/>
    <col min="9991" max="9991" width="2.125" style="2" customWidth="1"/>
    <col min="9992" max="9992" width="7.25" style="2" customWidth="1"/>
    <col min="9993" max="9993" width="3.75" style="2" customWidth="1"/>
    <col min="9994" max="9994" width="1.75" style="2" customWidth="1"/>
    <col min="9995" max="9995" width="4.5" style="2" customWidth="1"/>
    <col min="9996" max="9996" width="10.625" style="2" customWidth="1"/>
    <col min="9997" max="9997" width="2.25" style="2" customWidth="1"/>
    <col min="9998" max="9998" width="8" style="2" customWidth="1"/>
    <col min="9999" max="9999" width="2.25" style="2" customWidth="1"/>
    <col min="10000" max="10000" width="8" style="2" customWidth="1"/>
    <col min="10001" max="10001" width="5.375" style="2" customWidth="1"/>
    <col min="10002" max="10004" width="8.375" style="2" customWidth="1"/>
    <col min="10005" max="10242" width="8.125" style="2"/>
    <col min="10243" max="10243" width="5.25" style="2" customWidth="1"/>
    <col min="10244" max="10244" width="17.5" style="2" customWidth="1"/>
    <col min="10245" max="10245" width="2.5" style="2" customWidth="1"/>
    <col min="10246" max="10246" width="8.25" style="2" customWidth="1"/>
    <col min="10247" max="10247" width="2.125" style="2" customWidth="1"/>
    <col min="10248" max="10248" width="7.25" style="2" customWidth="1"/>
    <col min="10249" max="10249" width="3.75" style="2" customWidth="1"/>
    <col min="10250" max="10250" width="1.75" style="2" customWidth="1"/>
    <col min="10251" max="10251" width="4.5" style="2" customWidth="1"/>
    <col min="10252" max="10252" width="10.625" style="2" customWidth="1"/>
    <col min="10253" max="10253" width="2.25" style="2" customWidth="1"/>
    <col min="10254" max="10254" width="8" style="2" customWidth="1"/>
    <col min="10255" max="10255" width="2.25" style="2" customWidth="1"/>
    <col min="10256" max="10256" width="8" style="2" customWidth="1"/>
    <col min="10257" max="10257" width="5.375" style="2" customWidth="1"/>
    <col min="10258" max="10260" width="8.375" style="2" customWidth="1"/>
    <col min="10261" max="10498" width="8.125" style="2"/>
    <col min="10499" max="10499" width="5.25" style="2" customWidth="1"/>
    <col min="10500" max="10500" width="17.5" style="2" customWidth="1"/>
    <col min="10501" max="10501" width="2.5" style="2" customWidth="1"/>
    <col min="10502" max="10502" width="8.25" style="2" customWidth="1"/>
    <col min="10503" max="10503" width="2.125" style="2" customWidth="1"/>
    <col min="10504" max="10504" width="7.25" style="2" customWidth="1"/>
    <col min="10505" max="10505" width="3.75" style="2" customWidth="1"/>
    <col min="10506" max="10506" width="1.75" style="2" customWidth="1"/>
    <col min="10507" max="10507" width="4.5" style="2" customWidth="1"/>
    <col min="10508" max="10508" width="10.625" style="2" customWidth="1"/>
    <col min="10509" max="10509" width="2.25" style="2" customWidth="1"/>
    <col min="10510" max="10510" width="8" style="2" customWidth="1"/>
    <col min="10511" max="10511" width="2.25" style="2" customWidth="1"/>
    <col min="10512" max="10512" width="8" style="2" customWidth="1"/>
    <col min="10513" max="10513" width="5.375" style="2" customWidth="1"/>
    <col min="10514" max="10516" width="8.375" style="2" customWidth="1"/>
    <col min="10517" max="10754" width="8.125" style="2"/>
    <col min="10755" max="10755" width="5.25" style="2" customWidth="1"/>
    <col min="10756" max="10756" width="17.5" style="2" customWidth="1"/>
    <col min="10757" max="10757" width="2.5" style="2" customWidth="1"/>
    <col min="10758" max="10758" width="8.25" style="2" customWidth="1"/>
    <col min="10759" max="10759" width="2.125" style="2" customWidth="1"/>
    <col min="10760" max="10760" width="7.25" style="2" customWidth="1"/>
    <col min="10761" max="10761" width="3.75" style="2" customWidth="1"/>
    <col min="10762" max="10762" width="1.75" style="2" customWidth="1"/>
    <col min="10763" max="10763" width="4.5" style="2" customWidth="1"/>
    <col min="10764" max="10764" width="10.625" style="2" customWidth="1"/>
    <col min="10765" max="10765" width="2.25" style="2" customWidth="1"/>
    <col min="10766" max="10766" width="8" style="2" customWidth="1"/>
    <col min="10767" max="10767" width="2.25" style="2" customWidth="1"/>
    <col min="10768" max="10768" width="8" style="2" customWidth="1"/>
    <col min="10769" max="10769" width="5.375" style="2" customWidth="1"/>
    <col min="10770" max="10772" width="8.375" style="2" customWidth="1"/>
    <col min="10773" max="11010" width="8.125" style="2"/>
    <col min="11011" max="11011" width="5.25" style="2" customWidth="1"/>
    <col min="11012" max="11012" width="17.5" style="2" customWidth="1"/>
    <col min="11013" max="11013" width="2.5" style="2" customWidth="1"/>
    <col min="11014" max="11014" width="8.25" style="2" customWidth="1"/>
    <col min="11015" max="11015" width="2.125" style="2" customWidth="1"/>
    <col min="11016" max="11016" width="7.25" style="2" customWidth="1"/>
    <col min="11017" max="11017" width="3.75" style="2" customWidth="1"/>
    <col min="11018" max="11018" width="1.75" style="2" customWidth="1"/>
    <col min="11019" max="11019" width="4.5" style="2" customWidth="1"/>
    <col min="11020" max="11020" width="10.625" style="2" customWidth="1"/>
    <col min="11021" max="11021" width="2.25" style="2" customWidth="1"/>
    <col min="11022" max="11022" width="8" style="2" customWidth="1"/>
    <col min="11023" max="11023" width="2.25" style="2" customWidth="1"/>
    <col min="11024" max="11024" width="8" style="2" customWidth="1"/>
    <col min="11025" max="11025" width="5.375" style="2" customWidth="1"/>
    <col min="11026" max="11028" width="8.375" style="2" customWidth="1"/>
    <col min="11029" max="11266" width="8.125" style="2"/>
    <col min="11267" max="11267" width="5.25" style="2" customWidth="1"/>
    <col min="11268" max="11268" width="17.5" style="2" customWidth="1"/>
    <col min="11269" max="11269" width="2.5" style="2" customWidth="1"/>
    <col min="11270" max="11270" width="8.25" style="2" customWidth="1"/>
    <col min="11271" max="11271" width="2.125" style="2" customWidth="1"/>
    <col min="11272" max="11272" width="7.25" style="2" customWidth="1"/>
    <col min="11273" max="11273" width="3.75" style="2" customWidth="1"/>
    <col min="11274" max="11274" width="1.75" style="2" customWidth="1"/>
    <col min="11275" max="11275" width="4.5" style="2" customWidth="1"/>
    <col min="11276" max="11276" width="10.625" style="2" customWidth="1"/>
    <col min="11277" max="11277" width="2.25" style="2" customWidth="1"/>
    <col min="11278" max="11278" width="8" style="2" customWidth="1"/>
    <col min="11279" max="11279" width="2.25" style="2" customWidth="1"/>
    <col min="11280" max="11280" width="8" style="2" customWidth="1"/>
    <col min="11281" max="11281" width="5.375" style="2" customWidth="1"/>
    <col min="11282" max="11284" width="8.375" style="2" customWidth="1"/>
    <col min="11285" max="11522" width="8.125" style="2"/>
    <col min="11523" max="11523" width="5.25" style="2" customWidth="1"/>
    <col min="11524" max="11524" width="17.5" style="2" customWidth="1"/>
    <col min="11525" max="11525" width="2.5" style="2" customWidth="1"/>
    <col min="11526" max="11526" width="8.25" style="2" customWidth="1"/>
    <col min="11527" max="11527" width="2.125" style="2" customWidth="1"/>
    <col min="11528" max="11528" width="7.25" style="2" customWidth="1"/>
    <col min="11529" max="11529" width="3.75" style="2" customWidth="1"/>
    <col min="11530" max="11530" width="1.75" style="2" customWidth="1"/>
    <col min="11531" max="11531" width="4.5" style="2" customWidth="1"/>
    <col min="11532" max="11532" width="10.625" style="2" customWidth="1"/>
    <col min="11533" max="11533" width="2.25" style="2" customWidth="1"/>
    <col min="11534" max="11534" width="8" style="2" customWidth="1"/>
    <col min="11535" max="11535" width="2.25" style="2" customWidth="1"/>
    <col min="11536" max="11536" width="8" style="2" customWidth="1"/>
    <col min="11537" max="11537" width="5.375" style="2" customWidth="1"/>
    <col min="11538" max="11540" width="8.375" style="2" customWidth="1"/>
    <col min="11541" max="11778" width="8.125" style="2"/>
    <col min="11779" max="11779" width="5.25" style="2" customWidth="1"/>
    <col min="11780" max="11780" width="17.5" style="2" customWidth="1"/>
    <col min="11781" max="11781" width="2.5" style="2" customWidth="1"/>
    <col min="11782" max="11782" width="8.25" style="2" customWidth="1"/>
    <col min="11783" max="11783" width="2.125" style="2" customWidth="1"/>
    <col min="11784" max="11784" width="7.25" style="2" customWidth="1"/>
    <col min="11785" max="11785" width="3.75" style="2" customWidth="1"/>
    <col min="11786" max="11786" width="1.75" style="2" customWidth="1"/>
    <col min="11787" max="11787" width="4.5" style="2" customWidth="1"/>
    <col min="11788" max="11788" width="10.625" style="2" customWidth="1"/>
    <col min="11789" max="11789" width="2.25" style="2" customWidth="1"/>
    <col min="11790" max="11790" width="8" style="2" customWidth="1"/>
    <col min="11791" max="11791" width="2.25" style="2" customWidth="1"/>
    <col min="11792" max="11792" width="8" style="2" customWidth="1"/>
    <col min="11793" max="11793" width="5.375" style="2" customWidth="1"/>
    <col min="11794" max="11796" width="8.375" style="2" customWidth="1"/>
    <col min="11797" max="12034" width="8.125" style="2"/>
    <col min="12035" max="12035" width="5.25" style="2" customWidth="1"/>
    <col min="12036" max="12036" width="17.5" style="2" customWidth="1"/>
    <col min="12037" max="12037" width="2.5" style="2" customWidth="1"/>
    <col min="12038" max="12038" width="8.25" style="2" customWidth="1"/>
    <col min="12039" max="12039" width="2.125" style="2" customWidth="1"/>
    <col min="12040" max="12040" width="7.25" style="2" customWidth="1"/>
    <col min="12041" max="12041" width="3.75" style="2" customWidth="1"/>
    <col min="12042" max="12042" width="1.75" style="2" customWidth="1"/>
    <col min="12043" max="12043" width="4.5" style="2" customWidth="1"/>
    <col min="12044" max="12044" width="10.625" style="2" customWidth="1"/>
    <col min="12045" max="12045" width="2.25" style="2" customWidth="1"/>
    <col min="12046" max="12046" width="8" style="2" customWidth="1"/>
    <col min="12047" max="12047" width="2.25" style="2" customWidth="1"/>
    <col min="12048" max="12048" width="8" style="2" customWidth="1"/>
    <col min="12049" max="12049" width="5.375" style="2" customWidth="1"/>
    <col min="12050" max="12052" width="8.375" style="2" customWidth="1"/>
    <col min="12053" max="12290" width="8.125" style="2"/>
    <col min="12291" max="12291" width="5.25" style="2" customWidth="1"/>
    <col min="12292" max="12292" width="17.5" style="2" customWidth="1"/>
    <col min="12293" max="12293" width="2.5" style="2" customWidth="1"/>
    <col min="12294" max="12294" width="8.25" style="2" customWidth="1"/>
    <col min="12295" max="12295" width="2.125" style="2" customWidth="1"/>
    <col min="12296" max="12296" width="7.25" style="2" customWidth="1"/>
    <col min="12297" max="12297" width="3.75" style="2" customWidth="1"/>
    <col min="12298" max="12298" width="1.75" style="2" customWidth="1"/>
    <col min="12299" max="12299" width="4.5" style="2" customWidth="1"/>
    <col min="12300" max="12300" width="10.625" style="2" customWidth="1"/>
    <col min="12301" max="12301" width="2.25" style="2" customWidth="1"/>
    <col min="12302" max="12302" width="8" style="2" customWidth="1"/>
    <col min="12303" max="12303" width="2.25" style="2" customWidth="1"/>
    <col min="12304" max="12304" width="8" style="2" customWidth="1"/>
    <col min="12305" max="12305" width="5.375" style="2" customWidth="1"/>
    <col min="12306" max="12308" width="8.375" style="2" customWidth="1"/>
    <col min="12309" max="12546" width="8.125" style="2"/>
    <col min="12547" max="12547" width="5.25" style="2" customWidth="1"/>
    <col min="12548" max="12548" width="17.5" style="2" customWidth="1"/>
    <col min="12549" max="12549" width="2.5" style="2" customWidth="1"/>
    <col min="12550" max="12550" width="8.25" style="2" customWidth="1"/>
    <col min="12551" max="12551" width="2.125" style="2" customWidth="1"/>
    <col min="12552" max="12552" width="7.25" style="2" customWidth="1"/>
    <col min="12553" max="12553" width="3.75" style="2" customWidth="1"/>
    <col min="12554" max="12554" width="1.75" style="2" customWidth="1"/>
    <col min="12555" max="12555" width="4.5" style="2" customWidth="1"/>
    <col min="12556" max="12556" width="10.625" style="2" customWidth="1"/>
    <col min="12557" max="12557" width="2.25" style="2" customWidth="1"/>
    <col min="12558" max="12558" width="8" style="2" customWidth="1"/>
    <col min="12559" max="12559" width="2.25" style="2" customWidth="1"/>
    <col min="12560" max="12560" width="8" style="2" customWidth="1"/>
    <col min="12561" max="12561" width="5.375" style="2" customWidth="1"/>
    <col min="12562" max="12564" width="8.375" style="2" customWidth="1"/>
    <col min="12565" max="12802" width="8.125" style="2"/>
    <col min="12803" max="12803" width="5.25" style="2" customWidth="1"/>
    <col min="12804" max="12804" width="17.5" style="2" customWidth="1"/>
    <col min="12805" max="12805" width="2.5" style="2" customWidth="1"/>
    <col min="12806" max="12806" width="8.25" style="2" customWidth="1"/>
    <col min="12807" max="12807" width="2.125" style="2" customWidth="1"/>
    <col min="12808" max="12808" width="7.25" style="2" customWidth="1"/>
    <col min="12809" max="12809" width="3.75" style="2" customWidth="1"/>
    <col min="12810" max="12810" width="1.75" style="2" customWidth="1"/>
    <col min="12811" max="12811" width="4.5" style="2" customWidth="1"/>
    <col min="12812" max="12812" width="10.625" style="2" customWidth="1"/>
    <col min="12813" max="12813" width="2.25" style="2" customWidth="1"/>
    <col min="12814" max="12814" width="8" style="2" customWidth="1"/>
    <col min="12815" max="12815" width="2.25" style="2" customWidth="1"/>
    <col min="12816" max="12816" width="8" style="2" customWidth="1"/>
    <col min="12817" max="12817" width="5.375" style="2" customWidth="1"/>
    <col min="12818" max="12820" width="8.375" style="2" customWidth="1"/>
    <col min="12821" max="13058" width="8.125" style="2"/>
    <col min="13059" max="13059" width="5.25" style="2" customWidth="1"/>
    <col min="13060" max="13060" width="17.5" style="2" customWidth="1"/>
    <col min="13061" max="13061" width="2.5" style="2" customWidth="1"/>
    <col min="13062" max="13062" width="8.25" style="2" customWidth="1"/>
    <col min="13063" max="13063" width="2.125" style="2" customWidth="1"/>
    <col min="13064" max="13064" width="7.25" style="2" customWidth="1"/>
    <col min="13065" max="13065" width="3.75" style="2" customWidth="1"/>
    <col min="13066" max="13066" width="1.75" style="2" customWidth="1"/>
    <col min="13067" max="13067" width="4.5" style="2" customWidth="1"/>
    <col min="13068" max="13068" width="10.625" style="2" customWidth="1"/>
    <col min="13069" max="13069" width="2.25" style="2" customWidth="1"/>
    <col min="13070" max="13070" width="8" style="2" customWidth="1"/>
    <col min="13071" max="13071" width="2.25" style="2" customWidth="1"/>
    <col min="13072" max="13072" width="8" style="2" customWidth="1"/>
    <col min="13073" max="13073" width="5.375" style="2" customWidth="1"/>
    <col min="13074" max="13076" width="8.375" style="2" customWidth="1"/>
    <col min="13077" max="13314" width="8.125" style="2"/>
    <col min="13315" max="13315" width="5.25" style="2" customWidth="1"/>
    <col min="13316" max="13316" width="17.5" style="2" customWidth="1"/>
    <col min="13317" max="13317" width="2.5" style="2" customWidth="1"/>
    <col min="13318" max="13318" width="8.25" style="2" customWidth="1"/>
    <col min="13319" max="13319" width="2.125" style="2" customWidth="1"/>
    <col min="13320" max="13320" width="7.25" style="2" customWidth="1"/>
    <col min="13321" max="13321" width="3.75" style="2" customWidth="1"/>
    <col min="13322" max="13322" width="1.75" style="2" customWidth="1"/>
    <col min="13323" max="13323" width="4.5" style="2" customWidth="1"/>
    <col min="13324" max="13324" width="10.625" style="2" customWidth="1"/>
    <col min="13325" max="13325" width="2.25" style="2" customWidth="1"/>
    <col min="13326" max="13326" width="8" style="2" customWidth="1"/>
    <col min="13327" max="13327" width="2.25" style="2" customWidth="1"/>
    <col min="13328" max="13328" width="8" style="2" customWidth="1"/>
    <col min="13329" max="13329" width="5.375" style="2" customWidth="1"/>
    <col min="13330" max="13332" width="8.375" style="2" customWidth="1"/>
    <col min="13333" max="13570" width="8.125" style="2"/>
    <col min="13571" max="13571" width="5.25" style="2" customWidth="1"/>
    <col min="13572" max="13572" width="17.5" style="2" customWidth="1"/>
    <col min="13573" max="13573" width="2.5" style="2" customWidth="1"/>
    <col min="13574" max="13574" width="8.25" style="2" customWidth="1"/>
    <col min="13575" max="13575" width="2.125" style="2" customWidth="1"/>
    <col min="13576" max="13576" width="7.25" style="2" customWidth="1"/>
    <col min="13577" max="13577" width="3.75" style="2" customWidth="1"/>
    <col min="13578" max="13578" width="1.75" style="2" customWidth="1"/>
    <col min="13579" max="13579" width="4.5" style="2" customWidth="1"/>
    <col min="13580" max="13580" width="10.625" style="2" customWidth="1"/>
    <col min="13581" max="13581" width="2.25" style="2" customWidth="1"/>
    <col min="13582" max="13582" width="8" style="2" customWidth="1"/>
    <col min="13583" max="13583" width="2.25" style="2" customWidth="1"/>
    <col min="13584" max="13584" width="8" style="2" customWidth="1"/>
    <col min="13585" max="13585" width="5.375" style="2" customWidth="1"/>
    <col min="13586" max="13588" width="8.375" style="2" customWidth="1"/>
    <col min="13589" max="13826" width="8.125" style="2"/>
    <col min="13827" max="13827" width="5.25" style="2" customWidth="1"/>
    <col min="13828" max="13828" width="17.5" style="2" customWidth="1"/>
    <col min="13829" max="13829" width="2.5" style="2" customWidth="1"/>
    <col min="13830" max="13830" width="8.25" style="2" customWidth="1"/>
    <col min="13831" max="13831" width="2.125" style="2" customWidth="1"/>
    <col min="13832" max="13832" width="7.25" style="2" customWidth="1"/>
    <col min="13833" max="13833" width="3.75" style="2" customWidth="1"/>
    <col min="13834" max="13834" width="1.75" style="2" customWidth="1"/>
    <col min="13835" max="13835" width="4.5" style="2" customWidth="1"/>
    <col min="13836" max="13836" width="10.625" style="2" customWidth="1"/>
    <col min="13837" max="13837" width="2.25" style="2" customWidth="1"/>
    <col min="13838" max="13838" width="8" style="2" customWidth="1"/>
    <col min="13839" max="13839" width="2.25" style="2" customWidth="1"/>
    <col min="13840" max="13840" width="8" style="2" customWidth="1"/>
    <col min="13841" max="13841" width="5.375" style="2" customWidth="1"/>
    <col min="13842" max="13844" width="8.375" style="2" customWidth="1"/>
    <col min="13845" max="14082" width="8.125" style="2"/>
    <col min="14083" max="14083" width="5.25" style="2" customWidth="1"/>
    <col min="14084" max="14084" width="17.5" style="2" customWidth="1"/>
    <col min="14085" max="14085" width="2.5" style="2" customWidth="1"/>
    <col min="14086" max="14086" width="8.25" style="2" customWidth="1"/>
    <col min="14087" max="14087" width="2.125" style="2" customWidth="1"/>
    <col min="14088" max="14088" width="7.25" style="2" customWidth="1"/>
    <col min="14089" max="14089" width="3.75" style="2" customWidth="1"/>
    <col min="14090" max="14090" width="1.75" style="2" customWidth="1"/>
    <col min="14091" max="14091" width="4.5" style="2" customWidth="1"/>
    <col min="14092" max="14092" width="10.625" style="2" customWidth="1"/>
    <col min="14093" max="14093" width="2.25" style="2" customWidth="1"/>
    <col min="14094" max="14094" width="8" style="2" customWidth="1"/>
    <col min="14095" max="14095" width="2.25" style="2" customWidth="1"/>
    <col min="14096" max="14096" width="8" style="2" customWidth="1"/>
    <col min="14097" max="14097" width="5.375" style="2" customWidth="1"/>
    <col min="14098" max="14100" width="8.375" style="2" customWidth="1"/>
    <col min="14101" max="14338" width="8.125" style="2"/>
    <col min="14339" max="14339" width="5.25" style="2" customWidth="1"/>
    <col min="14340" max="14340" width="17.5" style="2" customWidth="1"/>
    <col min="14341" max="14341" width="2.5" style="2" customWidth="1"/>
    <col min="14342" max="14342" width="8.25" style="2" customWidth="1"/>
    <col min="14343" max="14343" width="2.125" style="2" customWidth="1"/>
    <col min="14344" max="14344" width="7.25" style="2" customWidth="1"/>
    <col min="14345" max="14345" width="3.75" style="2" customWidth="1"/>
    <col min="14346" max="14346" width="1.75" style="2" customWidth="1"/>
    <col min="14347" max="14347" width="4.5" style="2" customWidth="1"/>
    <col min="14348" max="14348" width="10.625" style="2" customWidth="1"/>
    <col min="14349" max="14349" width="2.25" style="2" customWidth="1"/>
    <col min="14350" max="14350" width="8" style="2" customWidth="1"/>
    <col min="14351" max="14351" width="2.25" style="2" customWidth="1"/>
    <col min="14352" max="14352" width="8" style="2" customWidth="1"/>
    <col min="14353" max="14353" width="5.375" style="2" customWidth="1"/>
    <col min="14354" max="14356" width="8.375" style="2" customWidth="1"/>
    <col min="14357" max="14594" width="8.125" style="2"/>
    <col min="14595" max="14595" width="5.25" style="2" customWidth="1"/>
    <col min="14596" max="14596" width="17.5" style="2" customWidth="1"/>
    <col min="14597" max="14597" width="2.5" style="2" customWidth="1"/>
    <col min="14598" max="14598" width="8.25" style="2" customWidth="1"/>
    <col min="14599" max="14599" width="2.125" style="2" customWidth="1"/>
    <col min="14600" max="14600" width="7.25" style="2" customWidth="1"/>
    <col min="14601" max="14601" width="3.75" style="2" customWidth="1"/>
    <col min="14602" max="14602" width="1.75" style="2" customWidth="1"/>
    <col min="14603" max="14603" width="4.5" style="2" customWidth="1"/>
    <col min="14604" max="14604" width="10.625" style="2" customWidth="1"/>
    <col min="14605" max="14605" width="2.25" style="2" customWidth="1"/>
    <col min="14606" max="14606" width="8" style="2" customWidth="1"/>
    <col min="14607" max="14607" width="2.25" style="2" customWidth="1"/>
    <col min="14608" max="14608" width="8" style="2" customWidth="1"/>
    <col min="14609" max="14609" width="5.375" style="2" customWidth="1"/>
    <col min="14610" max="14612" width="8.375" style="2" customWidth="1"/>
    <col min="14613" max="14850" width="8.125" style="2"/>
    <col min="14851" max="14851" width="5.25" style="2" customWidth="1"/>
    <col min="14852" max="14852" width="17.5" style="2" customWidth="1"/>
    <col min="14853" max="14853" width="2.5" style="2" customWidth="1"/>
    <col min="14854" max="14854" width="8.25" style="2" customWidth="1"/>
    <col min="14855" max="14855" width="2.125" style="2" customWidth="1"/>
    <col min="14856" max="14856" width="7.25" style="2" customWidth="1"/>
    <col min="14857" max="14857" width="3.75" style="2" customWidth="1"/>
    <col min="14858" max="14858" width="1.75" style="2" customWidth="1"/>
    <col min="14859" max="14859" width="4.5" style="2" customWidth="1"/>
    <col min="14860" max="14860" width="10.625" style="2" customWidth="1"/>
    <col min="14861" max="14861" width="2.25" style="2" customWidth="1"/>
    <col min="14862" max="14862" width="8" style="2" customWidth="1"/>
    <col min="14863" max="14863" width="2.25" style="2" customWidth="1"/>
    <col min="14864" max="14864" width="8" style="2" customWidth="1"/>
    <col min="14865" max="14865" width="5.375" style="2" customWidth="1"/>
    <col min="14866" max="14868" width="8.375" style="2" customWidth="1"/>
    <col min="14869" max="15106" width="8.125" style="2"/>
    <col min="15107" max="15107" width="5.25" style="2" customWidth="1"/>
    <col min="15108" max="15108" width="17.5" style="2" customWidth="1"/>
    <col min="15109" max="15109" width="2.5" style="2" customWidth="1"/>
    <col min="15110" max="15110" width="8.25" style="2" customWidth="1"/>
    <col min="15111" max="15111" width="2.125" style="2" customWidth="1"/>
    <col min="15112" max="15112" width="7.25" style="2" customWidth="1"/>
    <col min="15113" max="15113" width="3.75" style="2" customWidth="1"/>
    <col min="15114" max="15114" width="1.75" style="2" customWidth="1"/>
    <col min="15115" max="15115" width="4.5" style="2" customWidth="1"/>
    <col min="15116" max="15116" width="10.625" style="2" customWidth="1"/>
    <col min="15117" max="15117" width="2.25" style="2" customWidth="1"/>
    <col min="15118" max="15118" width="8" style="2" customWidth="1"/>
    <col min="15119" max="15119" width="2.25" style="2" customWidth="1"/>
    <col min="15120" max="15120" width="8" style="2" customWidth="1"/>
    <col min="15121" max="15121" width="5.375" style="2" customWidth="1"/>
    <col min="15122" max="15124" width="8.375" style="2" customWidth="1"/>
    <col min="15125" max="15362" width="8.125" style="2"/>
    <col min="15363" max="15363" width="5.25" style="2" customWidth="1"/>
    <col min="15364" max="15364" width="17.5" style="2" customWidth="1"/>
    <col min="15365" max="15365" width="2.5" style="2" customWidth="1"/>
    <col min="15366" max="15366" width="8.25" style="2" customWidth="1"/>
    <col min="15367" max="15367" width="2.125" style="2" customWidth="1"/>
    <col min="15368" max="15368" width="7.25" style="2" customWidth="1"/>
    <col min="15369" max="15369" width="3.75" style="2" customWidth="1"/>
    <col min="15370" max="15370" width="1.75" style="2" customWidth="1"/>
    <col min="15371" max="15371" width="4.5" style="2" customWidth="1"/>
    <col min="15372" max="15372" width="10.625" style="2" customWidth="1"/>
    <col min="15373" max="15373" width="2.25" style="2" customWidth="1"/>
    <col min="15374" max="15374" width="8" style="2" customWidth="1"/>
    <col min="15375" max="15375" width="2.25" style="2" customWidth="1"/>
    <col min="15376" max="15376" width="8" style="2" customWidth="1"/>
    <col min="15377" max="15377" width="5.375" style="2" customWidth="1"/>
    <col min="15378" max="15380" width="8.375" style="2" customWidth="1"/>
    <col min="15381" max="15618" width="8.125" style="2"/>
    <col min="15619" max="15619" width="5.25" style="2" customWidth="1"/>
    <col min="15620" max="15620" width="17.5" style="2" customWidth="1"/>
    <col min="15621" max="15621" width="2.5" style="2" customWidth="1"/>
    <col min="15622" max="15622" width="8.25" style="2" customWidth="1"/>
    <col min="15623" max="15623" width="2.125" style="2" customWidth="1"/>
    <col min="15624" max="15624" width="7.25" style="2" customWidth="1"/>
    <col min="15625" max="15625" width="3.75" style="2" customWidth="1"/>
    <col min="15626" max="15626" width="1.75" style="2" customWidth="1"/>
    <col min="15627" max="15627" width="4.5" style="2" customWidth="1"/>
    <col min="15628" max="15628" width="10.625" style="2" customWidth="1"/>
    <col min="15629" max="15629" width="2.25" style="2" customWidth="1"/>
    <col min="15630" max="15630" width="8" style="2" customWidth="1"/>
    <col min="15631" max="15631" width="2.25" style="2" customWidth="1"/>
    <col min="15632" max="15632" width="8" style="2" customWidth="1"/>
    <col min="15633" max="15633" width="5.375" style="2" customWidth="1"/>
    <col min="15634" max="15636" width="8.375" style="2" customWidth="1"/>
    <col min="15637" max="15874" width="8.125" style="2"/>
    <col min="15875" max="15875" width="5.25" style="2" customWidth="1"/>
    <col min="15876" max="15876" width="17.5" style="2" customWidth="1"/>
    <col min="15877" max="15877" width="2.5" style="2" customWidth="1"/>
    <col min="15878" max="15878" width="8.25" style="2" customWidth="1"/>
    <col min="15879" max="15879" width="2.125" style="2" customWidth="1"/>
    <col min="15880" max="15880" width="7.25" style="2" customWidth="1"/>
    <col min="15881" max="15881" width="3.75" style="2" customWidth="1"/>
    <col min="15882" max="15882" width="1.75" style="2" customWidth="1"/>
    <col min="15883" max="15883" width="4.5" style="2" customWidth="1"/>
    <col min="15884" max="15884" width="10.625" style="2" customWidth="1"/>
    <col min="15885" max="15885" width="2.25" style="2" customWidth="1"/>
    <col min="15886" max="15886" width="8" style="2" customWidth="1"/>
    <col min="15887" max="15887" width="2.25" style="2" customWidth="1"/>
    <col min="15888" max="15888" width="8" style="2" customWidth="1"/>
    <col min="15889" max="15889" width="5.375" style="2" customWidth="1"/>
    <col min="15890" max="15892" width="8.375" style="2" customWidth="1"/>
    <col min="15893" max="16130" width="8.125" style="2"/>
    <col min="16131" max="16131" width="5.25" style="2" customWidth="1"/>
    <col min="16132" max="16132" width="17.5" style="2" customWidth="1"/>
    <col min="16133" max="16133" width="2.5" style="2" customWidth="1"/>
    <col min="16134" max="16134" width="8.25" style="2" customWidth="1"/>
    <col min="16135" max="16135" width="2.125" style="2" customWidth="1"/>
    <col min="16136" max="16136" width="7.25" style="2" customWidth="1"/>
    <col min="16137" max="16137" width="3.75" style="2" customWidth="1"/>
    <col min="16138" max="16138" width="1.75" style="2" customWidth="1"/>
    <col min="16139" max="16139" width="4.5" style="2" customWidth="1"/>
    <col min="16140" max="16140" width="10.625" style="2" customWidth="1"/>
    <col min="16141" max="16141" width="2.25" style="2" customWidth="1"/>
    <col min="16142" max="16142" width="8" style="2" customWidth="1"/>
    <col min="16143" max="16143" width="2.25" style="2" customWidth="1"/>
    <col min="16144" max="16144" width="8" style="2" customWidth="1"/>
    <col min="16145" max="16145" width="5.375" style="2" customWidth="1"/>
    <col min="16146" max="16148" width="8.375" style="2" customWidth="1"/>
    <col min="16149" max="16384" width="8.125" style="2"/>
  </cols>
  <sheetData>
    <row r="1" spans="1:17" ht="27" customHeight="1" x14ac:dyDescent="0.4">
      <c r="A1" s="947" t="s">
        <v>16</v>
      </c>
      <c r="B1" s="948"/>
      <c r="C1" s="948"/>
      <c r="D1" s="948"/>
      <c r="E1" s="948"/>
      <c r="F1" s="948"/>
      <c r="G1" s="1"/>
      <c r="H1" s="949" t="s">
        <v>17</v>
      </c>
      <c r="I1" s="949"/>
      <c r="J1" s="950"/>
      <c r="K1" s="950"/>
      <c r="L1" s="950"/>
      <c r="M1" s="950"/>
      <c r="N1" s="950"/>
      <c r="O1" s="950"/>
      <c r="P1" s="950"/>
      <c r="Q1" s="950"/>
    </row>
    <row r="2" spans="1:17" ht="27" customHeight="1" x14ac:dyDescent="0.4">
      <c r="A2" s="948"/>
      <c r="B2" s="948"/>
      <c r="C2" s="948"/>
      <c r="D2" s="948"/>
      <c r="E2" s="948"/>
      <c r="F2" s="948"/>
      <c r="G2" s="1"/>
      <c r="H2" s="949" t="s">
        <v>18</v>
      </c>
      <c r="I2" s="949"/>
      <c r="J2" s="951"/>
      <c r="K2" s="951"/>
      <c r="L2" s="951"/>
      <c r="M2" s="951"/>
      <c r="N2" s="951"/>
      <c r="O2" s="951"/>
      <c r="P2" s="951"/>
      <c r="Q2" s="951"/>
    </row>
    <row r="3" spans="1:17" ht="51" customHeight="1" x14ac:dyDescent="0.4">
      <c r="A3" s="946" t="s">
        <v>19</v>
      </c>
      <c r="B3" s="946"/>
      <c r="C3" s="946"/>
      <c r="D3" s="946"/>
      <c r="E3" s="946"/>
      <c r="F3" s="946"/>
      <c r="G3" s="946"/>
      <c r="H3" s="946"/>
      <c r="I3" s="946"/>
      <c r="J3" s="946"/>
      <c r="K3" s="946"/>
      <c r="L3" s="946"/>
      <c r="M3" s="946"/>
      <c r="N3" s="946"/>
      <c r="O3" s="946"/>
      <c r="P3" s="946"/>
      <c r="Q3" s="946"/>
    </row>
    <row r="4" spans="1:17" ht="192" customHeight="1" x14ac:dyDescent="0.15">
      <c r="A4" s="952"/>
      <c r="B4" s="952"/>
      <c r="C4" s="952"/>
      <c r="D4" s="952"/>
      <c r="E4" s="952"/>
      <c r="F4" s="952"/>
      <c r="G4" s="952"/>
      <c r="H4" s="952"/>
      <c r="I4" s="952"/>
      <c r="J4" s="3"/>
      <c r="L4" s="4"/>
      <c r="M4" s="4"/>
      <c r="N4" s="5"/>
      <c r="O4" s="4"/>
      <c r="P4" s="5"/>
      <c r="Q4" s="5"/>
    </row>
    <row r="5" spans="1:17" ht="6" customHeight="1" x14ac:dyDescent="0.4">
      <c r="A5" s="6"/>
      <c r="B5" s="6"/>
      <c r="C5" s="6"/>
      <c r="D5" s="7"/>
      <c r="E5" s="8"/>
      <c r="F5" s="9"/>
      <c r="G5" s="9"/>
      <c r="H5" s="9"/>
      <c r="I5" s="9"/>
    </row>
    <row r="6" spans="1:17" ht="18" customHeight="1" x14ac:dyDescent="0.4">
      <c r="A6" s="6"/>
      <c r="B6" s="6"/>
      <c r="C6" s="6"/>
      <c r="D6" s="7"/>
      <c r="E6" s="8"/>
      <c r="F6" s="953"/>
      <c r="G6" s="953"/>
      <c r="H6" s="953"/>
      <c r="I6" s="953"/>
    </row>
    <row r="7" spans="1:17" ht="6" customHeight="1" x14ac:dyDescent="0.4">
      <c r="A7" s="6"/>
      <c r="B7" s="6"/>
      <c r="C7" s="6"/>
      <c r="D7" s="7"/>
      <c r="E7" s="8"/>
      <c r="F7" s="9"/>
      <c r="G7" s="9"/>
      <c r="H7" s="9"/>
      <c r="I7" s="9"/>
    </row>
    <row r="8" spans="1:17" ht="48" customHeight="1" thickBot="1" x14ac:dyDescent="0.45">
      <c r="A8" s="954" t="s">
        <v>20</v>
      </c>
      <c r="B8" s="954"/>
      <c r="C8" s="954"/>
      <c r="D8" s="954"/>
      <c r="E8" s="954"/>
      <c r="F8" s="954"/>
      <c r="G8" s="954"/>
      <c r="H8" s="954"/>
      <c r="I8" s="954"/>
      <c r="K8" s="955" t="s">
        <v>21</v>
      </c>
      <c r="L8" s="955"/>
      <c r="M8" s="955"/>
      <c r="N8" s="955"/>
      <c r="O8" s="955"/>
      <c r="P8" s="955"/>
    </row>
    <row r="9" spans="1:17" ht="16.899999999999999" customHeight="1" thickBot="1" x14ac:dyDescent="0.45">
      <c r="A9" s="956" t="s">
        <v>22</v>
      </c>
      <c r="B9" s="959" t="s">
        <v>23</v>
      </c>
      <c r="C9" s="960"/>
      <c r="D9" s="12" t="s">
        <v>24</v>
      </c>
      <c r="E9" s="13" t="s">
        <v>25</v>
      </c>
      <c r="F9" s="14" t="s">
        <v>26</v>
      </c>
      <c r="G9" s="14"/>
      <c r="H9" s="15"/>
      <c r="I9" s="16" t="s">
        <v>27</v>
      </c>
      <c r="K9" s="17"/>
      <c r="L9" s="963"/>
      <c r="M9" s="965" t="s">
        <v>28</v>
      </c>
      <c r="N9" s="966"/>
      <c r="O9" s="966"/>
      <c r="P9" s="967"/>
    </row>
    <row r="10" spans="1:17" ht="16.899999999999999" customHeight="1" thickTop="1" thickBot="1" x14ac:dyDescent="0.45">
      <c r="A10" s="957"/>
      <c r="B10" s="961"/>
      <c r="C10" s="962"/>
      <c r="D10" s="17" t="s">
        <v>29</v>
      </c>
      <c r="F10" s="18" t="s">
        <v>30</v>
      </c>
      <c r="G10" s="18" t="s">
        <v>31</v>
      </c>
      <c r="H10" s="19" t="str">
        <f>IFERROR(ROUNDDOWN(H9/B11,1),"")</f>
        <v/>
      </c>
      <c r="I10" s="20" t="s">
        <v>32</v>
      </c>
      <c r="K10" s="21"/>
      <c r="L10" s="964"/>
      <c r="M10" s="968" t="s">
        <v>33</v>
      </c>
      <c r="N10" s="969"/>
      <c r="O10" s="970" t="s">
        <v>34</v>
      </c>
      <c r="P10" s="971"/>
    </row>
    <row r="11" spans="1:17" ht="16.899999999999999" customHeight="1" thickTop="1" thickBot="1" x14ac:dyDescent="0.45">
      <c r="A11" s="957"/>
      <c r="B11" s="972"/>
      <c r="C11" s="974" t="s">
        <v>35</v>
      </c>
      <c r="D11" s="22" t="s">
        <v>36</v>
      </c>
      <c r="E11" s="17" t="s">
        <v>25</v>
      </c>
      <c r="F11" s="18" t="s">
        <v>37</v>
      </c>
      <c r="G11" s="18"/>
      <c r="H11" s="15"/>
      <c r="I11" s="23" t="s">
        <v>27</v>
      </c>
      <c r="L11" s="24" t="s">
        <v>38</v>
      </c>
      <c r="M11" s="25" t="s">
        <v>31</v>
      </c>
      <c r="N11" s="26" t="str">
        <f>H10</f>
        <v/>
      </c>
      <c r="O11" s="25" t="s">
        <v>39</v>
      </c>
      <c r="P11" s="26" t="str">
        <f>H12</f>
        <v/>
      </c>
    </row>
    <row r="12" spans="1:17" ht="16.899999999999999" customHeight="1" thickTop="1" thickBot="1" x14ac:dyDescent="0.45">
      <c r="A12" s="958"/>
      <c r="B12" s="973"/>
      <c r="C12" s="975"/>
      <c r="D12" s="17" t="s">
        <v>29</v>
      </c>
      <c r="E12" s="27"/>
      <c r="F12" s="28" t="s">
        <v>40</v>
      </c>
      <c r="G12" s="18" t="s">
        <v>39</v>
      </c>
      <c r="H12" s="19" t="str">
        <f>IFERROR(ROUNDDOWN(H11/B11,1),"")</f>
        <v/>
      </c>
      <c r="I12" s="29" t="s">
        <v>32</v>
      </c>
      <c r="L12" s="24" t="s">
        <v>41</v>
      </c>
      <c r="M12" s="25" t="s">
        <v>42</v>
      </c>
      <c r="N12" s="26" t="str">
        <f>H14</f>
        <v/>
      </c>
      <c r="O12" s="25" t="s">
        <v>43</v>
      </c>
      <c r="P12" s="26" t="str">
        <f>H16</f>
        <v/>
      </c>
    </row>
    <row r="13" spans="1:17" ht="16.899999999999999" customHeight="1" thickBot="1" x14ac:dyDescent="0.45">
      <c r="A13" s="956" t="s">
        <v>44</v>
      </c>
      <c r="B13" s="959" t="s">
        <v>23</v>
      </c>
      <c r="C13" s="960"/>
      <c r="D13" s="12" t="s">
        <v>24</v>
      </c>
      <c r="E13" s="13" t="s">
        <v>25</v>
      </c>
      <c r="F13" s="14" t="s">
        <v>45</v>
      </c>
      <c r="G13" s="14"/>
      <c r="H13" s="15"/>
      <c r="I13" s="16" t="s">
        <v>27</v>
      </c>
      <c r="K13" s="30"/>
      <c r="L13" s="24" t="s">
        <v>46</v>
      </c>
      <c r="M13" s="25" t="s">
        <v>47</v>
      </c>
      <c r="N13" s="26" t="str">
        <f>H18</f>
        <v/>
      </c>
      <c r="O13" s="25" t="s">
        <v>48</v>
      </c>
      <c r="P13" s="26" t="str">
        <f>H20</f>
        <v/>
      </c>
      <c r="Q13" s="30"/>
    </row>
    <row r="14" spans="1:17" ht="16.899999999999999" customHeight="1" thickTop="1" thickBot="1" x14ac:dyDescent="0.45">
      <c r="A14" s="957"/>
      <c r="B14" s="961"/>
      <c r="C14" s="962"/>
      <c r="D14" s="17" t="s">
        <v>29</v>
      </c>
      <c r="F14" s="18" t="s">
        <v>49</v>
      </c>
      <c r="G14" s="18" t="s">
        <v>42</v>
      </c>
      <c r="H14" s="19" t="str">
        <f>IFERROR(ROUNDDOWN(H13/B15,1),"")</f>
        <v/>
      </c>
      <c r="I14" s="20" t="s">
        <v>32</v>
      </c>
      <c r="K14" s="30"/>
      <c r="L14" s="24" t="s">
        <v>50</v>
      </c>
      <c r="M14" s="25" t="s">
        <v>51</v>
      </c>
      <c r="N14" s="26" t="str">
        <f>H22</f>
        <v/>
      </c>
      <c r="O14" s="25" t="s">
        <v>52</v>
      </c>
      <c r="P14" s="26" t="str">
        <f>H24</f>
        <v/>
      </c>
      <c r="Q14" s="30"/>
    </row>
    <row r="15" spans="1:17" ht="16.899999999999999" customHeight="1" thickTop="1" thickBot="1" x14ac:dyDescent="0.45">
      <c r="A15" s="957"/>
      <c r="B15" s="972"/>
      <c r="C15" s="974" t="s">
        <v>35</v>
      </c>
      <c r="D15" s="31" t="s">
        <v>36</v>
      </c>
      <c r="E15" s="17" t="s">
        <v>25</v>
      </c>
      <c r="F15" s="18" t="s">
        <v>37</v>
      </c>
      <c r="G15" s="18"/>
      <c r="H15" s="15"/>
      <c r="I15" s="23" t="s">
        <v>27</v>
      </c>
      <c r="K15" s="30"/>
      <c r="L15" s="24" t="s">
        <v>53</v>
      </c>
      <c r="M15" s="25" t="s">
        <v>54</v>
      </c>
      <c r="N15" s="26" t="str">
        <f>H26</f>
        <v/>
      </c>
      <c r="O15" s="25" t="s">
        <v>55</v>
      </c>
      <c r="P15" s="26" t="str">
        <f>H28</f>
        <v/>
      </c>
      <c r="Q15" s="30"/>
    </row>
    <row r="16" spans="1:17" ht="16.899999999999999" customHeight="1" thickTop="1" thickBot="1" x14ac:dyDescent="0.45">
      <c r="A16" s="958"/>
      <c r="B16" s="973"/>
      <c r="C16" s="975"/>
      <c r="D16" s="27" t="s">
        <v>29</v>
      </c>
      <c r="E16" s="27"/>
      <c r="F16" s="28" t="s">
        <v>56</v>
      </c>
      <c r="G16" s="18" t="s">
        <v>43</v>
      </c>
      <c r="H16" s="19" t="str">
        <f>IFERROR(ROUNDDOWN(H15/B15,1),"")</f>
        <v/>
      </c>
      <c r="I16" s="29" t="s">
        <v>32</v>
      </c>
      <c r="K16" s="30"/>
      <c r="L16" s="24" t="s">
        <v>57</v>
      </c>
      <c r="M16" s="25" t="s">
        <v>58</v>
      </c>
      <c r="N16" s="26" t="str">
        <f>H30</f>
        <v/>
      </c>
      <c r="O16" s="25" t="s">
        <v>59</v>
      </c>
      <c r="P16" s="26" t="str">
        <f>H32</f>
        <v/>
      </c>
      <c r="Q16" s="30"/>
    </row>
    <row r="17" spans="1:17" ht="16.899999999999999" customHeight="1" thickBot="1" x14ac:dyDescent="0.45">
      <c r="A17" s="956" t="s">
        <v>46</v>
      </c>
      <c r="B17" s="959" t="s">
        <v>23</v>
      </c>
      <c r="C17" s="960"/>
      <c r="D17" s="12" t="s">
        <v>24</v>
      </c>
      <c r="E17" s="13" t="s">
        <v>25</v>
      </c>
      <c r="F17" s="14" t="s">
        <v>45</v>
      </c>
      <c r="G17" s="14"/>
      <c r="H17" s="15"/>
      <c r="I17" s="16" t="s">
        <v>27</v>
      </c>
      <c r="K17" s="30"/>
      <c r="L17" s="24" t="s">
        <v>60</v>
      </c>
      <c r="M17" s="25" t="s">
        <v>61</v>
      </c>
      <c r="N17" s="26" t="str">
        <f>H34</f>
        <v/>
      </c>
      <c r="O17" s="25" t="s">
        <v>62</v>
      </c>
      <c r="P17" s="26" t="str">
        <f>H36</f>
        <v/>
      </c>
      <c r="Q17" s="30"/>
    </row>
    <row r="18" spans="1:17" ht="16.899999999999999" customHeight="1" thickTop="1" thickBot="1" x14ac:dyDescent="0.45">
      <c r="A18" s="957"/>
      <c r="B18" s="961"/>
      <c r="C18" s="962"/>
      <c r="D18" s="17" t="s">
        <v>29</v>
      </c>
      <c r="F18" s="18" t="s">
        <v>49</v>
      </c>
      <c r="G18" s="18" t="s">
        <v>47</v>
      </c>
      <c r="H18" s="19" t="str">
        <f>IFERROR(ROUNDDOWN(H17/B19,1),"")</f>
        <v/>
      </c>
      <c r="I18" s="20" t="s">
        <v>32</v>
      </c>
      <c r="K18" s="30"/>
      <c r="L18" s="24" t="s">
        <v>63</v>
      </c>
      <c r="M18" s="25" t="s">
        <v>64</v>
      </c>
      <c r="N18" s="26" t="str">
        <f>H38</f>
        <v/>
      </c>
      <c r="O18" s="25" t="s">
        <v>65</v>
      </c>
      <c r="P18" s="26" t="str">
        <f>H40</f>
        <v/>
      </c>
      <c r="Q18" s="30"/>
    </row>
    <row r="19" spans="1:17" ht="16.899999999999999" customHeight="1" thickTop="1" thickBot="1" x14ac:dyDescent="0.45">
      <c r="A19" s="957"/>
      <c r="B19" s="972"/>
      <c r="C19" s="974" t="s">
        <v>35</v>
      </c>
      <c r="D19" s="31" t="s">
        <v>36</v>
      </c>
      <c r="E19" s="17" t="s">
        <v>25</v>
      </c>
      <c r="F19" s="18" t="s">
        <v>37</v>
      </c>
      <c r="G19" s="18"/>
      <c r="H19" s="15"/>
      <c r="I19" s="23" t="s">
        <v>27</v>
      </c>
      <c r="K19" s="30"/>
      <c r="L19" s="24" t="s">
        <v>66</v>
      </c>
      <c r="M19" s="25" t="s">
        <v>67</v>
      </c>
      <c r="N19" s="26" t="str">
        <f>H42</f>
        <v/>
      </c>
      <c r="O19" s="25" t="s">
        <v>68</v>
      </c>
      <c r="P19" s="26" t="str">
        <f>H44</f>
        <v/>
      </c>
      <c r="Q19" s="30"/>
    </row>
    <row r="20" spans="1:17" ht="16.899999999999999" customHeight="1" thickTop="1" thickBot="1" x14ac:dyDescent="0.45">
      <c r="A20" s="958"/>
      <c r="B20" s="973"/>
      <c r="C20" s="975"/>
      <c r="D20" s="27" t="s">
        <v>29</v>
      </c>
      <c r="E20" s="27"/>
      <c r="F20" s="28" t="s">
        <v>56</v>
      </c>
      <c r="G20" s="18" t="s">
        <v>48</v>
      </c>
      <c r="H20" s="19" t="str">
        <f>IFERROR(ROUNDDOWN(H19/B19,1),"")</f>
        <v/>
      </c>
      <c r="I20" s="29" t="s">
        <v>32</v>
      </c>
      <c r="K20" s="30"/>
      <c r="L20" s="24" t="s">
        <v>69</v>
      </c>
      <c r="M20" s="25" t="s">
        <v>70</v>
      </c>
      <c r="N20" s="26" t="str">
        <f>H46</f>
        <v/>
      </c>
      <c r="O20" s="25" t="s">
        <v>71</v>
      </c>
      <c r="P20" s="26" t="str">
        <f>H48</f>
        <v/>
      </c>
      <c r="Q20" s="30"/>
    </row>
    <row r="21" spans="1:17" ht="16.899999999999999" customHeight="1" thickBot="1" x14ac:dyDescent="0.45">
      <c r="A21" s="956" t="s">
        <v>72</v>
      </c>
      <c r="B21" s="959" t="s">
        <v>23</v>
      </c>
      <c r="C21" s="960"/>
      <c r="D21" s="12" t="s">
        <v>24</v>
      </c>
      <c r="E21" s="13" t="s">
        <v>25</v>
      </c>
      <c r="F21" s="14" t="s">
        <v>45</v>
      </c>
      <c r="G21" s="14"/>
      <c r="H21" s="15"/>
      <c r="I21" s="16" t="s">
        <v>27</v>
      </c>
      <c r="K21" s="30"/>
      <c r="L21" s="24" t="s">
        <v>73</v>
      </c>
      <c r="M21" s="32" t="s">
        <v>74</v>
      </c>
      <c r="N21" s="33" t="str">
        <f>H50</f>
        <v/>
      </c>
      <c r="O21" s="32" t="s">
        <v>75</v>
      </c>
      <c r="P21" s="33" t="str">
        <f>H52</f>
        <v/>
      </c>
      <c r="Q21" s="30"/>
    </row>
    <row r="22" spans="1:17" ht="16.899999999999999" customHeight="1" thickTop="1" thickBot="1" x14ac:dyDescent="0.45">
      <c r="A22" s="957"/>
      <c r="B22" s="961"/>
      <c r="C22" s="962"/>
      <c r="D22" s="17" t="s">
        <v>29</v>
      </c>
      <c r="F22" s="18" t="s">
        <v>49</v>
      </c>
      <c r="G22" s="18" t="s">
        <v>51</v>
      </c>
      <c r="H22" s="19" t="str">
        <f>IFERROR(ROUNDDOWN(H21/B23,1),"")</f>
        <v/>
      </c>
      <c r="I22" s="20" t="s">
        <v>32</v>
      </c>
      <c r="K22" s="30"/>
      <c r="L22" s="34" t="s">
        <v>76</v>
      </c>
      <c r="M22" s="35" t="s">
        <v>77</v>
      </c>
      <c r="N22" s="36" t="str">
        <f>IF(SUM(N11:N21)=0,"",SUM(N11:N21))</f>
        <v/>
      </c>
      <c r="O22" s="35" t="s">
        <v>78</v>
      </c>
      <c r="P22" s="36" t="str">
        <f>IF(SUM(P11:P21)=0,"",SUM(P11:P21))</f>
        <v/>
      </c>
      <c r="Q22" s="30"/>
    </row>
    <row r="23" spans="1:17" ht="16.899999999999999" customHeight="1" thickTop="1" thickBot="1" x14ac:dyDescent="0.45">
      <c r="A23" s="957"/>
      <c r="B23" s="972"/>
      <c r="C23" s="974" t="s">
        <v>35</v>
      </c>
      <c r="D23" s="31" t="s">
        <v>36</v>
      </c>
      <c r="E23" s="17" t="s">
        <v>25</v>
      </c>
      <c r="F23" s="18" t="s">
        <v>37</v>
      </c>
      <c r="G23" s="18"/>
      <c r="H23" s="15"/>
      <c r="I23" s="23" t="s">
        <v>27</v>
      </c>
      <c r="K23" s="30"/>
      <c r="L23" s="37"/>
      <c r="M23" s="37"/>
      <c r="N23" s="30"/>
      <c r="O23" s="37"/>
      <c r="P23" s="30"/>
      <c r="Q23" s="30"/>
    </row>
    <row r="24" spans="1:17" ht="16.899999999999999" customHeight="1" thickTop="1" thickBot="1" x14ac:dyDescent="0.45">
      <c r="A24" s="958"/>
      <c r="B24" s="973"/>
      <c r="C24" s="975"/>
      <c r="D24" s="27" t="s">
        <v>29</v>
      </c>
      <c r="E24" s="27"/>
      <c r="F24" s="28" t="s">
        <v>56</v>
      </c>
      <c r="G24" s="18" t="s">
        <v>52</v>
      </c>
      <c r="H24" s="19" t="str">
        <f>IFERROR(ROUNDDOWN(H23/B23,1),"")</f>
        <v/>
      </c>
      <c r="I24" s="29" t="s">
        <v>32</v>
      </c>
      <c r="K24" s="30"/>
      <c r="L24" s="2"/>
      <c r="M24" s="977" t="s">
        <v>79</v>
      </c>
      <c r="N24" s="977"/>
      <c r="O24" s="976" t="s">
        <v>80</v>
      </c>
      <c r="P24" s="976"/>
      <c r="Q24" s="2"/>
    </row>
    <row r="25" spans="1:17" ht="16.899999999999999" customHeight="1" thickBot="1" x14ac:dyDescent="0.45">
      <c r="A25" s="956" t="s">
        <v>81</v>
      </c>
      <c r="B25" s="959" t="s">
        <v>23</v>
      </c>
      <c r="C25" s="960"/>
      <c r="D25" s="12" t="s">
        <v>24</v>
      </c>
      <c r="E25" s="13" t="s">
        <v>25</v>
      </c>
      <c r="F25" s="14" t="s">
        <v>45</v>
      </c>
      <c r="G25" s="14"/>
      <c r="H25" s="15"/>
      <c r="I25" s="16" t="s">
        <v>27</v>
      </c>
      <c r="K25" s="30"/>
      <c r="L25" s="2"/>
      <c r="M25" s="2"/>
      <c r="N25" s="2"/>
      <c r="O25" s="2"/>
      <c r="P25" s="2"/>
      <c r="Q25" s="2"/>
    </row>
    <row r="26" spans="1:17" ht="16.899999999999999" customHeight="1" thickTop="1" thickBot="1" x14ac:dyDescent="0.45">
      <c r="A26" s="957"/>
      <c r="B26" s="961"/>
      <c r="C26" s="962"/>
      <c r="D26" s="17" t="s">
        <v>29</v>
      </c>
      <c r="F26" s="18" t="s">
        <v>49</v>
      </c>
      <c r="G26" s="18" t="s">
        <v>54</v>
      </c>
      <c r="H26" s="19" t="str">
        <f>IFERROR(ROUNDDOWN(H25/B27,1),"")</f>
        <v/>
      </c>
      <c r="I26" s="20" t="s">
        <v>32</v>
      </c>
      <c r="L26" s="38" t="s">
        <v>82</v>
      </c>
      <c r="M26" s="39" t="s">
        <v>83</v>
      </c>
      <c r="N26" s="40"/>
      <c r="O26" s="41" t="s">
        <v>84</v>
      </c>
      <c r="P26" s="42"/>
      <c r="Q26" s="2"/>
    </row>
    <row r="27" spans="1:17" ht="16.899999999999999" customHeight="1" thickTop="1" thickBot="1" x14ac:dyDescent="0.45">
      <c r="A27" s="957"/>
      <c r="B27" s="972"/>
      <c r="C27" s="974" t="s">
        <v>35</v>
      </c>
      <c r="D27" s="31" t="s">
        <v>36</v>
      </c>
      <c r="E27" s="17" t="s">
        <v>25</v>
      </c>
      <c r="F27" s="18" t="s">
        <v>37</v>
      </c>
      <c r="G27" s="18"/>
      <c r="H27" s="15"/>
      <c r="I27" s="23" t="s">
        <v>27</v>
      </c>
      <c r="L27" s="17"/>
      <c r="M27" s="17"/>
      <c r="N27" s="2"/>
      <c r="O27" s="17"/>
      <c r="P27" s="2"/>
      <c r="Q27" s="2"/>
    </row>
    <row r="28" spans="1:17" ht="16.899999999999999" customHeight="1" thickTop="1" thickBot="1" x14ac:dyDescent="0.45">
      <c r="A28" s="958"/>
      <c r="B28" s="973"/>
      <c r="C28" s="975"/>
      <c r="D28" s="27" t="s">
        <v>29</v>
      </c>
      <c r="E28" s="27"/>
      <c r="F28" s="28" t="s">
        <v>56</v>
      </c>
      <c r="G28" s="18" t="s">
        <v>55</v>
      </c>
      <c r="H28" s="19" t="str">
        <f>IFERROR(ROUNDDOWN(H27/B27,1),"")</f>
        <v/>
      </c>
      <c r="I28" s="29" t="s">
        <v>32</v>
      </c>
      <c r="L28" s="37"/>
      <c r="M28" s="37"/>
      <c r="N28" s="30"/>
      <c r="O28" s="37"/>
      <c r="P28" s="30"/>
      <c r="Q28" s="30"/>
    </row>
    <row r="29" spans="1:17" ht="16.899999999999999" customHeight="1" thickBot="1" x14ac:dyDescent="0.45">
      <c r="A29" s="956" t="s">
        <v>85</v>
      </c>
      <c r="B29" s="959" t="s">
        <v>23</v>
      </c>
      <c r="C29" s="960"/>
      <c r="D29" s="12" t="s">
        <v>24</v>
      </c>
      <c r="E29" s="13" t="s">
        <v>25</v>
      </c>
      <c r="F29" s="14" t="s">
        <v>45</v>
      </c>
      <c r="G29" s="14"/>
      <c r="H29" s="15"/>
      <c r="I29" s="16" t="s">
        <v>27</v>
      </c>
      <c r="K29"/>
      <c r="L29"/>
      <c r="M29"/>
      <c r="N29"/>
      <c r="O29"/>
      <c r="P29"/>
      <c r="Q29"/>
    </row>
    <row r="30" spans="1:17" ht="16.899999999999999" customHeight="1" thickTop="1" thickBot="1" x14ac:dyDescent="0.45">
      <c r="A30" s="957"/>
      <c r="B30" s="961"/>
      <c r="C30" s="962"/>
      <c r="D30" s="17" t="s">
        <v>29</v>
      </c>
      <c r="F30" s="18" t="s">
        <v>49</v>
      </c>
      <c r="G30" s="18" t="s">
        <v>58</v>
      </c>
      <c r="H30" s="19" t="str">
        <f>IFERROR(ROUNDDOWN(H29/B31,1),"")</f>
        <v/>
      </c>
      <c r="I30" s="20" t="s">
        <v>32</v>
      </c>
      <c r="K30"/>
      <c r="L30"/>
      <c r="M30"/>
      <c r="N30"/>
      <c r="O30"/>
      <c r="P30"/>
      <c r="Q30"/>
    </row>
    <row r="31" spans="1:17" ht="16.899999999999999" customHeight="1" thickTop="1" thickBot="1" x14ac:dyDescent="0.45">
      <c r="A31" s="957"/>
      <c r="B31" s="972"/>
      <c r="C31" s="974" t="s">
        <v>35</v>
      </c>
      <c r="D31" s="31" t="s">
        <v>36</v>
      </c>
      <c r="E31" s="17" t="s">
        <v>25</v>
      </c>
      <c r="F31" s="18" t="s">
        <v>37</v>
      </c>
      <c r="G31" s="18"/>
      <c r="H31" s="15"/>
      <c r="I31" s="23" t="s">
        <v>27</v>
      </c>
      <c r="L31" s="978" t="s">
        <v>86</v>
      </c>
      <c r="M31" s="978"/>
      <c r="N31" s="978"/>
      <c r="O31" s="37"/>
      <c r="P31" s="30"/>
      <c r="Q31" s="30"/>
    </row>
    <row r="32" spans="1:17" ht="16.899999999999999" customHeight="1" thickTop="1" thickBot="1" x14ac:dyDescent="0.45">
      <c r="A32" s="958"/>
      <c r="B32" s="973"/>
      <c r="C32" s="975"/>
      <c r="D32" s="27" t="s">
        <v>29</v>
      </c>
      <c r="E32" s="27"/>
      <c r="F32" s="28" t="s">
        <v>56</v>
      </c>
      <c r="G32" s="18" t="s">
        <v>59</v>
      </c>
      <c r="H32" s="19" t="str">
        <f>IFERROR(ROUNDDOWN(H31/B31,1),"")</f>
        <v/>
      </c>
      <c r="I32" s="29" t="s">
        <v>32</v>
      </c>
      <c r="K32" s="43" t="s">
        <v>87</v>
      </c>
      <c r="L32" s="19" t="str">
        <f>IF(P26=0,"",ROUNDDOWN(P26,1))</f>
        <v/>
      </c>
      <c r="M32" s="11"/>
      <c r="N32" s="11" t="s">
        <v>32</v>
      </c>
      <c r="O32" s="11"/>
      <c r="Q32" s="44"/>
    </row>
    <row r="33" spans="1:23" ht="16.899999999999999" customHeight="1" thickTop="1" thickBot="1" x14ac:dyDescent="0.45">
      <c r="A33" s="956" t="s">
        <v>88</v>
      </c>
      <c r="B33" s="959" t="s">
        <v>23</v>
      </c>
      <c r="C33" s="960"/>
      <c r="D33" s="12" t="s">
        <v>24</v>
      </c>
      <c r="E33" s="13" t="s">
        <v>25</v>
      </c>
      <c r="F33" s="14" t="s">
        <v>45</v>
      </c>
      <c r="G33" s="14"/>
      <c r="H33" s="15"/>
      <c r="I33" s="16" t="s">
        <v>27</v>
      </c>
      <c r="K33" s="43"/>
      <c r="L33" s="45"/>
      <c r="M33" s="45"/>
      <c r="N33" s="979" t="s">
        <v>89</v>
      </c>
      <c r="O33" s="980"/>
      <c r="P33" s="46" t="str">
        <f>IF(L32="","",IFERROR(ROUNDDOWN(L32/L34*100,1),0))</f>
        <v/>
      </c>
      <c r="Q33" s="47" t="s">
        <v>90</v>
      </c>
    </row>
    <row r="34" spans="1:23" ht="16.899999999999999" customHeight="1" thickTop="1" thickBot="1" x14ac:dyDescent="0.45">
      <c r="A34" s="957"/>
      <c r="B34" s="961"/>
      <c r="C34" s="962"/>
      <c r="D34" s="17" t="s">
        <v>29</v>
      </c>
      <c r="F34" s="18" t="s">
        <v>49</v>
      </c>
      <c r="G34" s="18" t="s">
        <v>61</v>
      </c>
      <c r="H34" s="19" t="str">
        <f>IFERROR(ROUNDDOWN(H33/B35,1),"")</f>
        <v/>
      </c>
      <c r="I34" s="20" t="s">
        <v>32</v>
      </c>
      <c r="K34" s="48" t="s">
        <v>91</v>
      </c>
      <c r="L34" s="49" t="str">
        <f>IF(N26=0,"",ROUNDDOWN(N26,1))</f>
        <v/>
      </c>
      <c r="M34" s="50"/>
      <c r="N34" s="51" t="s">
        <v>32</v>
      </c>
      <c r="O34" s="50"/>
      <c r="P34" s="51"/>
      <c r="Q34" s="51"/>
    </row>
    <row r="35" spans="1:23" ht="16.899999999999999" customHeight="1" thickTop="1" thickBot="1" x14ac:dyDescent="0.45">
      <c r="A35" s="957"/>
      <c r="B35" s="972"/>
      <c r="C35" s="974" t="s">
        <v>35</v>
      </c>
      <c r="D35" s="31" t="s">
        <v>36</v>
      </c>
      <c r="E35" s="17" t="s">
        <v>25</v>
      </c>
      <c r="F35" s="18" t="s">
        <v>37</v>
      </c>
      <c r="G35" s="18"/>
      <c r="H35" s="15"/>
      <c r="I35" s="23" t="s">
        <v>27</v>
      </c>
      <c r="K35" s="30"/>
      <c r="L35" s="30"/>
      <c r="M35" s="30"/>
      <c r="N35" s="30"/>
      <c r="O35" s="30"/>
      <c r="Q35" s="30"/>
    </row>
    <row r="36" spans="1:23" ht="16.899999999999999" customHeight="1" thickTop="1" thickBot="1" x14ac:dyDescent="0.45">
      <c r="A36" s="958"/>
      <c r="B36" s="973"/>
      <c r="C36" s="975"/>
      <c r="D36" s="27" t="s">
        <v>29</v>
      </c>
      <c r="E36" s="27"/>
      <c r="F36" s="28" t="s">
        <v>56</v>
      </c>
      <c r="G36" s="18" t="s">
        <v>62</v>
      </c>
      <c r="H36" s="19" t="str">
        <f>IFERROR(ROUNDDOWN(H35/B35,1),"")</f>
        <v/>
      </c>
      <c r="I36" s="29" t="s">
        <v>32</v>
      </c>
      <c r="L36" s="981" t="s">
        <v>92</v>
      </c>
      <c r="M36" s="981"/>
      <c r="N36" s="981"/>
      <c r="O36" s="981"/>
      <c r="P36" s="981"/>
      <c r="Q36" s="981"/>
    </row>
    <row r="37" spans="1:23" ht="16.899999999999999" customHeight="1" thickBot="1" x14ac:dyDescent="0.45">
      <c r="A37" s="956" t="s">
        <v>93</v>
      </c>
      <c r="B37" s="959" t="s">
        <v>23</v>
      </c>
      <c r="C37" s="960"/>
      <c r="D37" s="12" t="s">
        <v>24</v>
      </c>
      <c r="E37" s="13" t="s">
        <v>25</v>
      </c>
      <c r="F37" s="14" t="s">
        <v>45</v>
      </c>
      <c r="G37" s="14"/>
      <c r="H37" s="15"/>
      <c r="I37" s="16" t="s">
        <v>27</v>
      </c>
      <c r="L37" s="981"/>
      <c r="M37" s="981"/>
      <c r="N37" s="981"/>
      <c r="O37" s="981"/>
      <c r="P37" s="981"/>
      <c r="Q37" s="981"/>
      <c r="R37" s="52"/>
    </row>
    <row r="38" spans="1:23" ht="16.899999999999999" customHeight="1" thickTop="1" thickBot="1" x14ac:dyDescent="0.45">
      <c r="A38" s="957"/>
      <c r="B38" s="961"/>
      <c r="C38" s="962"/>
      <c r="D38" s="17" t="s">
        <v>29</v>
      </c>
      <c r="F38" s="18" t="s">
        <v>49</v>
      </c>
      <c r="G38" s="18" t="s">
        <v>64</v>
      </c>
      <c r="H38" s="19" t="str">
        <f>IFERROR(ROUNDDOWN(H37/B39,1),"")</f>
        <v/>
      </c>
      <c r="I38" s="20" t="s">
        <v>32</v>
      </c>
      <c r="K38" s="30"/>
      <c r="L38" s="53"/>
      <c r="M38" s="53"/>
      <c r="N38" s="53"/>
      <c r="O38" s="53"/>
      <c r="P38" s="53"/>
      <c r="Q38" s="53"/>
      <c r="R38" s="52"/>
    </row>
    <row r="39" spans="1:23" ht="16.899999999999999" customHeight="1" thickTop="1" thickBot="1" x14ac:dyDescent="0.45">
      <c r="A39" s="957"/>
      <c r="B39" s="972"/>
      <c r="C39" s="974" t="s">
        <v>35</v>
      </c>
      <c r="D39" s="31" t="s">
        <v>36</v>
      </c>
      <c r="E39" s="17" t="s">
        <v>25</v>
      </c>
      <c r="F39" s="18" t="s">
        <v>37</v>
      </c>
      <c r="G39" s="18"/>
      <c r="H39" s="15"/>
      <c r="I39" s="23" t="s">
        <v>27</v>
      </c>
      <c r="K39" s="30"/>
      <c r="L39" s="53"/>
      <c r="M39" s="53"/>
      <c r="N39" s="53"/>
      <c r="O39" s="53"/>
      <c r="P39" s="53"/>
      <c r="Q39" s="53"/>
      <c r="R39" s="54"/>
    </row>
    <row r="40" spans="1:23" ht="16.899999999999999" customHeight="1" thickTop="1" thickBot="1" x14ac:dyDescent="0.45">
      <c r="A40" s="958"/>
      <c r="B40" s="973"/>
      <c r="C40" s="975"/>
      <c r="D40" s="27" t="s">
        <v>29</v>
      </c>
      <c r="E40" s="27"/>
      <c r="F40" s="28" t="s">
        <v>56</v>
      </c>
      <c r="G40" s="18" t="s">
        <v>65</v>
      </c>
      <c r="H40" s="19" t="str">
        <f>IFERROR(ROUNDDOWN(H39/B39,1),"")</f>
        <v/>
      </c>
      <c r="I40" s="29" t="s">
        <v>32</v>
      </c>
      <c r="K40" s="30"/>
      <c r="L40" s="55"/>
      <c r="M40" s="55"/>
      <c r="N40" s="55"/>
      <c r="O40" s="55"/>
      <c r="P40" s="55"/>
      <c r="Q40" s="55"/>
      <c r="R40" s="56"/>
      <c r="S40" s="56"/>
      <c r="T40" s="56"/>
      <c r="U40" s="57"/>
      <c r="V40" s="54"/>
      <c r="W40" s="54"/>
    </row>
    <row r="41" spans="1:23" ht="16.899999999999999" customHeight="1" thickBot="1" x14ac:dyDescent="0.45">
      <c r="A41" s="956" t="s">
        <v>94</v>
      </c>
      <c r="B41" s="959" t="s">
        <v>23</v>
      </c>
      <c r="C41" s="960"/>
      <c r="D41" s="12" t="s">
        <v>24</v>
      </c>
      <c r="E41" s="13" t="s">
        <v>25</v>
      </c>
      <c r="F41" s="14" t="s">
        <v>45</v>
      </c>
      <c r="G41" s="14"/>
      <c r="H41" s="15"/>
      <c r="I41" s="16" t="s">
        <v>27</v>
      </c>
      <c r="K41" s="30"/>
      <c r="L41" s="53"/>
      <c r="M41" s="53"/>
      <c r="N41" s="53"/>
      <c r="O41" s="53"/>
      <c r="P41" s="53"/>
      <c r="Q41" s="53"/>
      <c r="R41" s="58"/>
      <c r="S41" s="58"/>
      <c r="T41" s="58"/>
      <c r="U41" s="58"/>
      <c r="V41" s="58"/>
      <c r="W41" s="59"/>
    </row>
    <row r="42" spans="1:23" ht="16.899999999999999" customHeight="1" thickTop="1" thickBot="1" x14ac:dyDescent="0.45">
      <c r="A42" s="957"/>
      <c r="B42" s="961"/>
      <c r="C42" s="962"/>
      <c r="D42" s="17" t="s">
        <v>29</v>
      </c>
      <c r="F42" s="18" t="s">
        <v>49</v>
      </c>
      <c r="G42" s="18" t="s">
        <v>67</v>
      </c>
      <c r="H42" s="19" t="str">
        <f>IFERROR(ROUNDDOWN(H41/B43,1),"")</f>
        <v/>
      </c>
      <c r="I42" s="20" t="s">
        <v>32</v>
      </c>
      <c r="K42" s="30"/>
      <c r="L42" s="53"/>
      <c r="M42" s="53"/>
      <c r="N42" s="53"/>
      <c r="O42" s="53"/>
      <c r="P42" s="53"/>
      <c r="Q42" s="53"/>
      <c r="R42" s="37"/>
      <c r="S42" s="37"/>
      <c r="T42" s="30"/>
      <c r="U42" s="37"/>
      <c r="V42" s="30"/>
      <c r="W42" s="30"/>
    </row>
    <row r="43" spans="1:23" ht="16.899999999999999" customHeight="1" thickTop="1" thickBot="1" x14ac:dyDescent="0.45">
      <c r="A43" s="957"/>
      <c r="B43" s="972"/>
      <c r="C43" s="974" t="s">
        <v>35</v>
      </c>
      <c r="D43" s="31" t="s">
        <v>36</v>
      </c>
      <c r="E43" s="17" t="s">
        <v>25</v>
      </c>
      <c r="F43" s="18" t="s">
        <v>37</v>
      </c>
      <c r="G43" s="18"/>
      <c r="H43" s="15"/>
      <c r="I43" s="23" t="s">
        <v>27</v>
      </c>
      <c r="K43" s="30"/>
      <c r="L43" s="37"/>
      <c r="M43" s="37"/>
      <c r="N43" s="30"/>
      <c r="O43" s="37"/>
      <c r="P43" s="30"/>
      <c r="Q43" s="30"/>
      <c r="R43" s="37"/>
      <c r="S43" s="37"/>
      <c r="T43" s="30"/>
      <c r="U43" s="37"/>
      <c r="V43" s="30"/>
      <c r="W43" s="30"/>
    </row>
    <row r="44" spans="1:23" ht="16.899999999999999" customHeight="1" thickTop="1" thickBot="1" x14ac:dyDescent="0.45">
      <c r="A44" s="958"/>
      <c r="B44" s="973"/>
      <c r="C44" s="975"/>
      <c r="D44" s="27" t="s">
        <v>29</v>
      </c>
      <c r="E44" s="27"/>
      <c r="F44" s="28" t="s">
        <v>56</v>
      </c>
      <c r="G44" s="18" t="s">
        <v>68</v>
      </c>
      <c r="H44" s="19" t="str">
        <f>IFERROR(ROUNDDOWN(H43/B43,1),"")</f>
        <v/>
      </c>
      <c r="I44" s="29" t="s">
        <v>32</v>
      </c>
      <c r="K44" s="30"/>
      <c r="L44" s="37"/>
      <c r="M44" s="37"/>
      <c r="N44" s="30"/>
      <c r="O44" s="37"/>
      <c r="P44" s="30"/>
      <c r="Q44" s="30"/>
      <c r="R44" s="37"/>
      <c r="S44" s="37"/>
      <c r="T44" s="30"/>
      <c r="U44" s="37"/>
      <c r="V44" s="30"/>
      <c r="W44" s="30"/>
    </row>
    <row r="45" spans="1:23" ht="16.899999999999999" customHeight="1" thickBot="1" x14ac:dyDescent="0.45">
      <c r="A45" s="956" t="s">
        <v>95</v>
      </c>
      <c r="B45" s="959" t="s">
        <v>23</v>
      </c>
      <c r="C45" s="960"/>
      <c r="D45" s="12" t="s">
        <v>24</v>
      </c>
      <c r="E45" s="13" t="s">
        <v>25</v>
      </c>
      <c r="F45" s="14" t="s">
        <v>45</v>
      </c>
      <c r="G45" s="14"/>
      <c r="H45" s="60"/>
      <c r="I45" s="16" t="s">
        <v>27</v>
      </c>
      <c r="K45" s="30"/>
      <c r="L45" s="37"/>
      <c r="M45" s="37"/>
      <c r="N45" s="30"/>
      <c r="O45" s="37"/>
      <c r="P45" s="30"/>
      <c r="Q45" s="30"/>
      <c r="R45" s="37"/>
      <c r="S45" s="37"/>
      <c r="T45" s="30"/>
      <c r="U45" s="37"/>
      <c r="V45" s="30"/>
      <c r="W45" s="30"/>
    </row>
    <row r="46" spans="1:23" ht="16.899999999999999" customHeight="1" thickTop="1" thickBot="1" x14ac:dyDescent="0.45">
      <c r="A46" s="957"/>
      <c r="B46" s="961"/>
      <c r="C46" s="962"/>
      <c r="D46" s="17" t="s">
        <v>29</v>
      </c>
      <c r="F46" s="18" t="s">
        <v>49</v>
      </c>
      <c r="G46" s="18" t="s">
        <v>70</v>
      </c>
      <c r="H46" s="19" t="str">
        <f>IFERROR(ROUNDDOWN(H45/B47,1),"")</f>
        <v/>
      </c>
      <c r="I46" s="20" t="s">
        <v>32</v>
      </c>
      <c r="K46" s="30"/>
      <c r="L46" s="37"/>
      <c r="M46" s="37"/>
      <c r="N46" s="30"/>
      <c r="O46" s="37"/>
      <c r="P46" s="30"/>
      <c r="Q46" s="30"/>
      <c r="R46" s="37"/>
      <c r="S46" s="37"/>
      <c r="T46" s="30"/>
      <c r="U46" s="37"/>
      <c r="V46" s="30"/>
      <c r="W46" s="30"/>
    </row>
    <row r="47" spans="1:23" ht="16.899999999999999" customHeight="1" thickTop="1" thickBot="1" x14ac:dyDescent="0.45">
      <c r="A47" s="957"/>
      <c r="B47" s="972"/>
      <c r="C47" s="974" t="s">
        <v>35</v>
      </c>
      <c r="D47" s="31" t="s">
        <v>36</v>
      </c>
      <c r="E47" s="17" t="s">
        <v>25</v>
      </c>
      <c r="F47" s="18" t="s">
        <v>37</v>
      </c>
      <c r="G47" s="18"/>
      <c r="H47" s="15"/>
      <c r="I47" s="23" t="s">
        <v>27</v>
      </c>
      <c r="K47" s="30"/>
      <c r="L47" s="37"/>
      <c r="M47" s="37"/>
      <c r="N47" s="30"/>
      <c r="O47" s="37"/>
      <c r="P47" s="30"/>
      <c r="Q47" s="30"/>
    </row>
    <row r="48" spans="1:23" ht="16.899999999999999" customHeight="1" thickTop="1" thickBot="1" x14ac:dyDescent="0.45">
      <c r="A48" s="958"/>
      <c r="B48" s="973"/>
      <c r="C48" s="975"/>
      <c r="D48" s="27" t="s">
        <v>29</v>
      </c>
      <c r="E48" s="27"/>
      <c r="F48" s="28" t="s">
        <v>56</v>
      </c>
      <c r="G48" s="18" t="s">
        <v>71</v>
      </c>
      <c r="H48" s="19" t="str">
        <f>IFERROR(ROUNDDOWN(H47/B47,1),"")</f>
        <v/>
      </c>
      <c r="I48" s="29" t="s">
        <v>32</v>
      </c>
      <c r="K48" s="30"/>
      <c r="L48" s="37"/>
      <c r="M48" s="37"/>
      <c r="N48" s="30"/>
      <c r="O48" s="37"/>
      <c r="P48" s="30"/>
      <c r="Q48" s="30"/>
    </row>
    <row r="49" spans="1:17" ht="16.899999999999999" customHeight="1" thickBot="1" x14ac:dyDescent="0.45">
      <c r="A49" s="956" t="s">
        <v>96</v>
      </c>
      <c r="B49" s="959" t="s">
        <v>23</v>
      </c>
      <c r="C49" s="960"/>
      <c r="D49" s="12" t="s">
        <v>24</v>
      </c>
      <c r="E49" s="13" t="s">
        <v>25</v>
      </c>
      <c r="F49" s="14" t="s">
        <v>45</v>
      </c>
      <c r="G49" s="14"/>
      <c r="H49" s="15"/>
      <c r="I49" s="16" t="s">
        <v>27</v>
      </c>
      <c r="K49" s="30"/>
      <c r="L49" s="37"/>
      <c r="M49" s="37"/>
      <c r="N49" s="30"/>
      <c r="O49" s="37"/>
      <c r="P49" s="30"/>
      <c r="Q49" s="30"/>
    </row>
    <row r="50" spans="1:17" ht="16.899999999999999" customHeight="1" thickTop="1" thickBot="1" x14ac:dyDescent="0.45">
      <c r="A50" s="957"/>
      <c r="B50" s="961"/>
      <c r="C50" s="962"/>
      <c r="D50" s="17" t="s">
        <v>29</v>
      </c>
      <c r="F50" s="18" t="s">
        <v>49</v>
      </c>
      <c r="G50" s="18" t="s">
        <v>74</v>
      </c>
      <c r="H50" s="19" t="str">
        <f>IFERROR(ROUNDDOWN(H49/B51,1),"")</f>
        <v/>
      </c>
      <c r="I50" s="20" t="s">
        <v>32</v>
      </c>
      <c r="K50" s="30"/>
    </row>
    <row r="51" spans="1:17" ht="16.899999999999999" customHeight="1" thickTop="1" thickBot="1" x14ac:dyDescent="0.45">
      <c r="A51" s="957"/>
      <c r="B51" s="972"/>
      <c r="C51" s="974" t="s">
        <v>35</v>
      </c>
      <c r="D51" s="31" t="s">
        <v>36</v>
      </c>
      <c r="E51" s="17" t="s">
        <v>25</v>
      </c>
      <c r="F51" s="18" t="s">
        <v>37</v>
      </c>
      <c r="G51" s="18"/>
      <c r="H51" s="15"/>
      <c r="I51" s="23" t="s">
        <v>27</v>
      </c>
      <c r="K51" s="30"/>
    </row>
    <row r="52" spans="1:17" ht="16.899999999999999" customHeight="1" thickTop="1" thickBot="1" x14ac:dyDescent="0.45">
      <c r="A52" s="958"/>
      <c r="B52" s="973"/>
      <c r="C52" s="975"/>
      <c r="D52" s="27" t="s">
        <v>29</v>
      </c>
      <c r="E52" s="27"/>
      <c r="F52" s="28" t="s">
        <v>56</v>
      </c>
      <c r="G52" s="61" t="s">
        <v>75</v>
      </c>
      <c r="H52" s="19" t="str">
        <f>IFERROR(ROUNDDOWN(H51/B51,1),"")</f>
        <v/>
      </c>
      <c r="I52" s="29" t="s">
        <v>32</v>
      </c>
      <c r="K52" s="30"/>
    </row>
    <row r="53" spans="1:17" ht="6.75" customHeight="1" x14ac:dyDescent="0.4">
      <c r="K53" s="30"/>
    </row>
  </sheetData>
  <mergeCells count="63">
    <mergeCell ref="A45:A48"/>
    <mergeCell ref="B45:C46"/>
    <mergeCell ref="B47:B48"/>
    <mergeCell ref="C47:C48"/>
    <mergeCell ref="A49:A52"/>
    <mergeCell ref="B49:C50"/>
    <mergeCell ref="B51:B52"/>
    <mergeCell ref="C51:C52"/>
    <mergeCell ref="A41:A44"/>
    <mergeCell ref="B41:C42"/>
    <mergeCell ref="B43:B44"/>
    <mergeCell ref="C43:C44"/>
    <mergeCell ref="A29:A32"/>
    <mergeCell ref="B29:C30"/>
    <mergeCell ref="B31:B32"/>
    <mergeCell ref="C31:C32"/>
    <mergeCell ref="A37:A40"/>
    <mergeCell ref="B37:C38"/>
    <mergeCell ref="B39:B40"/>
    <mergeCell ref="C39:C40"/>
    <mergeCell ref="L31:N31"/>
    <mergeCell ref="A33:A36"/>
    <mergeCell ref="B33:C34"/>
    <mergeCell ref="N33:O33"/>
    <mergeCell ref="B35:B36"/>
    <mergeCell ref="C35:C36"/>
    <mergeCell ref="L36:Q37"/>
    <mergeCell ref="O24:P24"/>
    <mergeCell ref="A25:A28"/>
    <mergeCell ref="B25:C26"/>
    <mergeCell ref="B27:B28"/>
    <mergeCell ref="C27:C28"/>
    <mergeCell ref="A21:A24"/>
    <mergeCell ref="B21:C22"/>
    <mergeCell ref="B23:B24"/>
    <mergeCell ref="C23:C24"/>
    <mergeCell ref="M24:N24"/>
    <mergeCell ref="A13:A16"/>
    <mergeCell ref="B13:C14"/>
    <mergeCell ref="B15:B16"/>
    <mergeCell ref="C15:C16"/>
    <mergeCell ref="A17:A20"/>
    <mergeCell ref="B17:C18"/>
    <mergeCell ref="B19:B20"/>
    <mergeCell ref="C19:C20"/>
    <mergeCell ref="A4:I4"/>
    <mergeCell ref="F6:I6"/>
    <mergeCell ref="A8:I8"/>
    <mergeCell ref="K8:P8"/>
    <mergeCell ref="A9:A12"/>
    <mergeCell ref="B9:C10"/>
    <mergeCell ref="L9:L10"/>
    <mergeCell ref="M9:P9"/>
    <mergeCell ref="M10:N10"/>
    <mergeCell ref="O10:P10"/>
    <mergeCell ref="B11:B12"/>
    <mergeCell ref="C11:C12"/>
    <mergeCell ref="A3:Q3"/>
    <mergeCell ref="A1:F2"/>
    <mergeCell ref="H1:I1"/>
    <mergeCell ref="J1:Q1"/>
    <mergeCell ref="H2:I2"/>
    <mergeCell ref="J2:Q2"/>
  </mergeCells>
  <phoneticPr fontId="2"/>
  <pageMargins left="0.41" right="0.25" top="0.45" bottom="0.39" header="0.24" footer="0.3"/>
  <pageSetup paperSize="9" scale="71" orientation="portrait" r:id="rId1"/>
  <headerFooter alignWithMargins="0">
    <oddHeader>&amp;R&amp;A</oddHead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5" tint="0.59999389629810485"/>
    <pageSetUpPr fitToPage="1"/>
  </sheetPr>
  <dimension ref="A1:T53"/>
  <sheetViews>
    <sheetView view="pageBreakPreview" topLeftCell="A43" zoomScaleNormal="100" zoomScaleSheetLayoutView="100" workbookViewId="0">
      <selection activeCell="T13" sqref="T13"/>
    </sheetView>
  </sheetViews>
  <sheetFormatPr defaultColWidth="8.125" defaultRowHeight="11.25" x14ac:dyDescent="0.4"/>
  <cols>
    <col min="1" max="3" width="5.5" style="62" customWidth="1"/>
    <col min="4" max="4" width="25" style="2" customWidth="1"/>
    <col min="5" max="5" width="3" style="17" customWidth="1"/>
    <col min="6" max="6" width="8.5" style="63" customWidth="1"/>
    <col min="7" max="7" width="3" style="63" customWidth="1"/>
    <col min="8" max="8" width="8.5" style="64" customWidth="1"/>
    <col min="9" max="9" width="4" style="65" customWidth="1"/>
    <col min="10" max="11" width="3" style="2" customWidth="1"/>
    <col min="12" max="12" width="8.5" style="10" customWidth="1"/>
    <col min="13" max="13" width="3.5" style="10" customWidth="1"/>
    <col min="14" max="14" width="8.5" style="11" customWidth="1"/>
    <col min="15" max="15" width="3.5" style="10" customWidth="1"/>
    <col min="16" max="16" width="8.5" style="11" customWidth="1"/>
    <col min="17" max="17" width="5" style="11" customWidth="1"/>
    <col min="18" max="19" width="8.375" style="44" customWidth="1"/>
    <col min="20" max="23" width="8.375" style="2" customWidth="1"/>
    <col min="24" max="258" width="8.125" style="2"/>
    <col min="259" max="259" width="5.25" style="2" customWidth="1"/>
    <col min="260" max="260" width="22.875" style="2" bestFit="1" customWidth="1"/>
    <col min="261" max="261" width="2.5" style="2" customWidth="1"/>
    <col min="262" max="262" width="8.25" style="2" customWidth="1"/>
    <col min="263" max="263" width="2.125" style="2" customWidth="1"/>
    <col min="264" max="264" width="7.25" style="2" customWidth="1"/>
    <col min="265" max="265" width="3.75" style="2" customWidth="1"/>
    <col min="266" max="266" width="1.75" style="2" customWidth="1"/>
    <col min="267" max="267" width="4.5" style="2" customWidth="1"/>
    <col min="268" max="268" width="10.625" style="2" customWidth="1"/>
    <col min="269" max="269" width="2.25" style="2" customWidth="1"/>
    <col min="270" max="270" width="8" style="2" customWidth="1"/>
    <col min="271" max="271" width="2.25" style="2" customWidth="1"/>
    <col min="272" max="272" width="8" style="2" customWidth="1"/>
    <col min="273" max="273" width="5.375" style="2" customWidth="1"/>
    <col min="274" max="279" width="8.375" style="2" customWidth="1"/>
    <col min="280" max="514" width="8.125" style="2"/>
    <col min="515" max="515" width="5.25" style="2" customWidth="1"/>
    <col min="516" max="516" width="22.875" style="2" bestFit="1" customWidth="1"/>
    <col min="517" max="517" width="2.5" style="2" customWidth="1"/>
    <col min="518" max="518" width="8.25" style="2" customWidth="1"/>
    <col min="519" max="519" width="2.125" style="2" customWidth="1"/>
    <col min="520" max="520" width="7.25" style="2" customWidth="1"/>
    <col min="521" max="521" width="3.75" style="2" customWidth="1"/>
    <col min="522" max="522" width="1.75" style="2" customWidth="1"/>
    <col min="523" max="523" width="4.5" style="2" customWidth="1"/>
    <col min="524" max="524" width="10.625" style="2" customWidth="1"/>
    <col min="525" max="525" width="2.25" style="2" customWidth="1"/>
    <col min="526" max="526" width="8" style="2" customWidth="1"/>
    <col min="527" max="527" width="2.25" style="2" customWidth="1"/>
    <col min="528" max="528" width="8" style="2" customWidth="1"/>
    <col min="529" max="529" width="5.375" style="2" customWidth="1"/>
    <col min="530" max="535" width="8.375" style="2" customWidth="1"/>
    <col min="536" max="770" width="8.125" style="2"/>
    <col min="771" max="771" width="5.25" style="2" customWidth="1"/>
    <col min="772" max="772" width="22.875" style="2" bestFit="1" customWidth="1"/>
    <col min="773" max="773" width="2.5" style="2" customWidth="1"/>
    <col min="774" max="774" width="8.25" style="2" customWidth="1"/>
    <col min="775" max="775" width="2.125" style="2" customWidth="1"/>
    <col min="776" max="776" width="7.25" style="2" customWidth="1"/>
    <col min="777" max="777" width="3.75" style="2" customWidth="1"/>
    <col min="778" max="778" width="1.75" style="2" customWidth="1"/>
    <col min="779" max="779" width="4.5" style="2" customWidth="1"/>
    <col min="780" max="780" width="10.625" style="2" customWidth="1"/>
    <col min="781" max="781" width="2.25" style="2" customWidth="1"/>
    <col min="782" max="782" width="8" style="2" customWidth="1"/>
    <col min="783" max="783" width="2.25" style="2" customWidth="1"/>
    <col min="784" max="784" width="8" style="2" customWidth="1"/>
    <col min="785" max="785" width="5.375" style="2" customWidth="1"/>
    <col min="786" max="791" width="8.375" style="2" customWidth="1"/>
    <col min="792" max="1026" width="8.125" style="2"/>
    <col min="1027" max="1027" width="5.25" style="2" customWidth="1"/>
    <col min="1028" max="1028" width="22.875" style="2" bestFit="1" customWidth="1"/>
    <col min="1029" max="1029" width="2.5" style="2" customWidth="1"/>
    <col min="1030" max="1030" width="8.25" style="2" customWidth="1"/>
    <col min="1031" max="1031" width="2.125" style="2" customWidth="1"/>
    <col min="1032" max="1032" width="7.25" style="2" customWidth="1"/>
    <col min="1033" max="1033" width="3.75" style="2" customWidth="1"/>
    <col min="1034" max="1034" width="1.75" style="2" customWidth="1"/>
    <col min="1035" max="1035" width="4.5" style="2" customWidth="1"/>
    <col min="1036" max="1036" width="10.625" style="2" customWidth="1"/>
    <col min="1037" max="1037" width="2.25" style="2" customWidth="1"/>
    <col min="1038" max="1038" width="8" style="2" customWidth="1"/>
    <col min="1039" max="1039" width="2.25" style="2" customWidth="1"/>
    <col min="1040" max="1040" width="8" style="2" customWidth="1"/>
    <col min="1041" max="1041" width="5.375" style="2" customWidth="1"/>
    <col min="1042" max="1047" width="8.375" style="2" customWidth="1"/>
    <col min="1048" max="1282" width="8.125" style="2"/>
    <col min="1283" max="1283" width="5.25" style="2" customWidth="1"/>
    <col min="1284" max="1284" width="22.875" style="2" bestFit="1" customWidth="1"/>
    <col min="1285" max="1285" width="2.5" style="2" customWidth="1"/>
    <col min="1286" max="1286" width="8.25" style="2" customWidth="1"/>
    <col min="1287" max="1287" width="2.125" style="2" customWidth="1"/>
    <col min="1288" max="1288" width="7.25" style="2" customWidth="1"/>
    <col min="1289" max="1289" width="3.75" style="2" customWidth="1"/>
    <col min="1290" max="1290" width="1.75" style="2" customWidth="1"/>
    <col min="1291" max="1291" width="4.5" style="2" customWidth="1"/>
    <col min="1292" max="1292" width="10.625" style="2" customWidth="1"/>
    <col min="1293" max="1293" width="2.25" style="2" customWidth="1"/>
    <col min="1294" max="1294" width="8" style="2" customWidth="1"/>
    <col min="1295" max="1295" width="2.25" style="2" customWidth="1"/>
    <col min="1296" max="1296" width="8" style="2" customWidth="1"/>
    <col min="1297" max="1297" width="5.375" style="2" customWidth="1"/>
    <col min="1298" max="1303" width="8.375" style="2" customWidth="1"/>
    <col min="1304" max="1538" width="8.125" style="2"/>
    <col min="1539" max="1539" width="5.25" style="2" customWidth="1"/>
    <col min="1540" max="1540" width="22.875" style="2" bestFit="1" customWidth="1"/>
    <col min="1541" max="1541" width="2.5" style="2" customWidth="1"/>
    <col min="1542" max="1542" width="8.25" style="2" customWidth="1"/>
    <col min="1543" max="1543" width="2.125" style="2" customWidth="1"/>
    <col min="1544" max="1544" width="7.25" style="2" customWidth="1"/>
    <col min="1545" max="1545" width="3.75" style="2" customWidth="1"/>
    <col min="1546" max="1546" width="1.75" style="2" customWidth="1"/>
    <col min="1547" max="1547" width="4.5" style="2" customWidth="1"/>
    <col min="1548" max="1548" width="10.625" style="2" customWidth="1"/>
    <col min="1549" max="1549" width="2.25" style="2" customWidth="1"/>
    <col min="1550" max="1550" width="8" style="2" customWidth="1"/>
    <col min="1551" max="1551" width="2.25" style="2" customWidth="1"/>
    <col min="1552" max="1552" width="8" style="2" customWidth="1"/>
    <col min="1553" max="1553" width="5.375" style="2" customWidth="1"/>
    <col min="1554" max="1559" width="8.375" style="2" customWidth="1"/>
    <col min="1560" max="1794" width="8.125" style="2"/>
    <col min="1795" max="1795" width="5.25" style="2" customWidth="1"/>
    <col min="1796" max="1796" width="22.875" style="2" bestFit="1" customWidth="1"/>
    <col min="1797" max="1797" width="2.5" style="2" customWidth="1"/>
    <col min="1798" max="1798" width="8.25" style="2" customWidth="1"/>
    <col min="1799" max="1799" width="2.125" style="2" customWidth="1"/>
    <col min="1800" max="1800" width="7.25" style="2" customWidth="1"/>
    <col min="1801" max="1801" width="3.75" style="2" customWidth="1"/>
    <col min="1802" max="1802" width="1.75" style="2" customWidth="1"/>
    <col min="1803" max="1803" width="4.5" style="2" customWidth="1"/>
    <col min="1804" max="1804" width="10.625" style="2" customWidth="1"/>
    <col min="1805" max="1805" width="2.25" style="2" customWidth="1"/>
    <col min="1806" max="1806" width="8" style="2" customWidth="1"/>
    <col min="1807" max="1807" width="2.25" style="2" customWidth="1"/>
    <col min="1808" max="1808" width="8" style="2" customWidth="1"/>
    <col min="1809" max="1809" width="5.375" style="2" customWidth="1"/>
    <col min="1810" max="1815" width="8.375" style="2" customWidth="1"/>
    <col min="1816" max="2050" width="8.125" style="2"/>
    <col min="2051" max="2051" width="5.25" style="2" customWidth="1"/>
    <col min="2052" max="2052" width="22.875" style="2" bestFit="1" customWidth="1"/>
    <col min="2053" max="2053" width="2.5" style="2" customWidth="1"/>
    <col min="2054" max="2054" width="8.25" style="2" customWidth="1"/>
    <col min="2055" max="2055" width="2.125" style="2" customWidth="1"/>
    <col min="2056" max="2056" width="7.25" style="2" customWidth="1"/>
    <col min="2057" max="2057" width="3.75" style="2" customWidth="1"/>
    <col min="2058" max="2058" width="1.75" style="2" customWidth="1"/>
    <col min="2059" max="2059" width="4.5" style="2" customWidth="1"/>
    <col min="2060" max="2060" width="10.625" style="2" customWidth="1"/>
    <col min="2061" max="2061" width="2.25" style="2" customWidth="1"/>
    <col min="2062" max="2062" width="8" style="2" customWidth="1"/>
    <col min="2063" max="2063" width="2.25" style="2" customWidth="1"/>
    <col min="2064" max="2064" width="8" style="2" customWidth="1"/>
    <col min="2065" max="2065" width="5.375" style="2" customWidth="1"/>
    <col min="2066" max="2071" width="8.375" style="2" customWidth="1"/>
    <col min="2072" max="2306" width="8.125" style="2"/>
    <col min="2307" max="2307" width="5.25" style="2" customWidth="1"/>
    <col min="2308" max="2308" width="22.875" style="2" bestFit="1" customWidth="1"/>
    <col min="2309" max="2309" width="2.5" style="2" customWidth="1"/>
    <col min="2310" max="2310" width="8.25" style="2" customWidth="1"/>
    <col min="2311" max="2311" width="2.125" style="2" customWidth="1"/>
    <col min="2312" max="2312" width="7.25" style="2" customWidth="1"/>
    <col min="2313" max="2313" width="3.75" style="2" customWidth="1"/>
    <col min="2314" max="2314" width="1.75" style="2" customWidth="1"/>
    <col min="2315" max="2315" width="4.5" style="2" customWidth="1"/>
    <col min="2316" max="2316" width="10.625" style="2" customWidth="1"/>
    <col min="2317" max="2317" width="2.25" style="2" customWidth="1"/>
    <col min="2318" max="2318" width="8" style="2" customWidth="1"/>
    <col min="2319" max="2319" width="2.25" style="2" customWidth="1"/>
    <col min="2320" max="2320" width="8" style="2" customWidth="1"/>
    <col min="2321" max="2321" width="5.375" style="2" customWidth="1"/>
    <col min="2322" max="2327" width="8.375" style="2" customWidth="1"/>
    <col min="2328" max="2562" width="8.125" style="2"/>
    <col min="2563" max="2563" width="5.25" style="2" customWidth="1"/>
    <col min="2564" max="2564" width="22.875" style="2" bestFit="1" customWidth="1"/>
    <col min="2565" max="2565" width="2.5" style="2" customWidth="1"/>
    <col min="2566" max="2566" width="8.25" style="2" customWidth="1"/>
    <col min="2567" max="2567" width="2.125" style="2" customWidth="1"/>
    <col min="2568" max="2568" width="7.25" style="2" customWidth="1"/>
    <col min="2569" max="2569" width="3.75" style="2" customWidth="1"/>
    <col min="2570" max="2570" width="1.75" style="2" customWidth="1"/>
    <col min="2571" max="2571" width="4.5" style="2" customWidth="1"/>
    <col min="2572" max="2572" width="10.625" style="2" customWidth="1"/>
    <col min="2573" max="2573" width="2.25" style="2" customWidth="1"/>
    <col min="2574" max="2574" width="8" style="2" customWidth="1"/>
    <col min="2575" max="2575" width="2.25" style="2" customWidth="1"/>
    <col min="2576" max="2576" width="8" style="2" customWidth="1"/>
    <col min="2577" max="2577" width="5.375" style="2" customWidth="1"/>
    <col min="2578" max="2583" width="8.375" style="2" customWidth="1"/>
    <col min="2584" max="2818" width="8.125" style="2"/>
    <col min="2819" max="2819" width="5.25" style="2" customWidth="1"/>
    <col min="2820" max="2820" width="22.875" style="2" bestFit="1" customWidth="1"/>
    <col min="2821" max="2821" width="2.5" style="2" customWidth="1"/>
    <col min="2822" max="2822" width="8.25" style="2" customWidth="1"/>
    <col min="2823" max="2823" width="2.125" style="2" customWidth="1"/>
    <col min="2824" max="2824" width="7.25" style="2" customWidth="1"/>
    <col min="2825" max="2825" width="3.75" style="2" customWidth="1"/>
    <col min="2826" max="2826" width="1.75" style="2" customWidth="1"/>
    <col min="2827" max="2827" width="4.5" style="2" customWidth="1"/>
    <col min="2828" max="2828" width="10.625" style="2" customWidth="1"/>
    <col min="2829" max="2829" width="2.25" style="2" customWidth="1"/>
    <col min="2830" max="2830" width="8" style="2" customWidth="1"/>
    <col min="2831" max="2831" width="2.25" style="2" customWidth="1"/>
    <col min="2832" max="2832" width="8" style="2" customWidth="1"/>
    <col min="2833" max="2833" width="5.375" style="2" customWidth="1"/>
    <col min="2834" max="2839" width="8.375" style="2" customWidth="1"/>
    <col min="2840" max="3074" width="8.125" style="2"/>
    <col min="3075" max="3075" width="5.25" style="2" customWidth="1"/>
    <col min="3076" max="3076" width="22.875" style="2" bestFit="1" customWidth="1"/>
    <col min="3077" max="3077" width="2.5" style="2" customWidth="1"/>
    <col min="3078" max="3078" width="8.25" style="2" customWidth="1"/>
    <col min="3079" max="3079" width="2.125" style="2" customWidth="1"/>
    <col min="3080" max="3080" width="7.25" style="2" customWidth="1"/>
    <col min="3081" max="3081" width="3.75" style="2" customWidth="1"/>
    <col min="3082" max="3082" width="1.75" style="2" customWidth="1"/>
    <col min="3083" max="3083" width="4.5" style="2" customWidth="1"/>
    <col min="3084" max="3084" width="10.625" style="2" customWidth="1"/>
    <col min="3085" max="3085" width="2.25" style="2" customWidth="1"/>
    <col min="3086" max="3086" width="8" style="2" customWidth="1"/>
    <col min="3087" max="3087" width="2.25" style="2" customWidth="1"/>
    <col min="3088" max="3088" width="8" style="2" customWidth="1"/>
    <col min="3089" max="3089" width="5.375" style="2" customWidth="1"/>
    <col min="3090" max="3095" width="8.375" style="2" customWidth="1"/>
    <col min="3096" max="3330" width="8.125" style="2"/>
    <col min="3331" max="3331" width="5.25" style="2" customWidth="1"/>
    <col min="3332" max="3332" width="22.875" style="2" bestFit="1" customWidth="1"/>
    <col min="3333" max="3333" width="2.5" style="2" customWidth="1"/>
    <col min="3334" max="3334" width="8.25" style="2" customWidth="1"/>
    <col min="3335" max="3335" width="2.125" style="2" customWidth="1"/>
    <col min="3336" max="3336" width="7.25" style="2" customWidth="1"/>
    <col min="3337" max="3337" width="3.75" style="2" customWidth="1"/>
    <col min="3338" max="3338" width="1.75" style="2" customWidth="1"/>
    <col min="3339" max="3339" width="4.5" style="2" customWidth="1"/>
    <col min="3340" max="3340" width="10.625" style="2" customWidth="1"/>
    <col min="3341" max="3341" width="2.25" style="2" customWidth="1"/>
    <col min="3342" max="3342" width="8" style="2" customWidth="1"/>
    <col min="3343" max="3343" width="2.25" style="2" customWidth="1"/>
    <col min="3344" max="3344" width="8" style="2" customWidth="1"/>
    <col min="3345" max="3345" width="5.375" style="2" customWidth="1"/>
    <col min="3346" max="3351" width="8.375" style="2" customWidth="1"/>
    <col min="3352" max="3586" width="8.125" style="2"/>
    <col min="3587" max="3587" width="5.25" style="2" customWidth="1"/>
    <col min="3588" max="3588" width="22.875" style="2" bestFit="1" customWidth="1"/>
    <col min="3589" max="3589" width="2.5" style="2" customWidth="1"/>
    <col min="3590" max="3590" width="8.25" style="2" customWidth="1"/>
    <col min="3591" max="3591" width="2.125" style="2" customWidth="1"/>
    <col min="3592" max="3592" width="7.25" style="2" customWidth="1"/>
    <col min="3593" max="3593" width="3.75" style="2" customWidth="1"/>
    <col min="3594" max="3594" width="1.75" style="2" customWidth="1"/>
    <col min="3595" max="3595" width="4.5" style="2" customWidth="1"/>
    <col min="3596" max="3596" width="10.625" style="2" customWidth="1"/>
    <col min="3597" max="3597" width="2.25" style="2" customWidth="1"/>
    <col min="3598" max="3598" width="8" style="2" customWidth="1"/>
    <col min="3599" max="3599" width="2.25" style="2" customWidth="1"/>
    <col min="3600" max="3600" width="8" style="2" customWidth="1"/>
    <col min="3601" max="3601" width="5.375" style="2" customWidth="1"/>
    <col min="3602" max="3607" width="8.375" style="2" customWidth="1"/>
    <col min="3608" max="3842" width="8.125" style="2"/>
    <col min="3843" max="3843" width="5.25" style="2" customWidth="1"/>
    <col min="3844" max="3844" width="22.875" style="2" bestFit="1" customWidth="1"/>
    <col min="3845" max="3845" width="2.5" style="2" customWidth="1"/>
    <col min="3846" max="3846" width="8.25" style="2" customWidth="1"/>
    <col min="3847" max="3847" width="2.125" style="2" customWidth="1"/>
    <col min="3848" max="3848" width="7.25" style="2" customWidth="1"/>
    <col min="3849" max="3849" width="3.75" style="2" customWidth="1"/>
    <col min="3850" max="3850" width="1.75" style="2" customWidth="1"/>
    <col min="3851" max="3851" width="4.5" style="2" customWidth="1"/>
    <col min="3852" max="3852" width="10.625" style="2" customWidth="1"/>
    <col min="3853" max="3853" width="2.25" style="2" customWidth="1"/>
    <col min="3854" max="3854" width="8" style="2" customWidth="1"/>
    <col min="3855" max="3855" width="2.25" style="2" customWidth="1"/>
    <col min="3856" max="3856" width="8" style="2" customWidth="1"/>
    <col min="3857" max="3857" width="5.375" style="2" customWidth="1"/>
    <col min="3858" max="3863" width="8.375" style="2" customWidth="1"/>
    <col min="3864" max="4098" width="8.125" style="2"/>
    <col min="4099" max="4099" width="5.25" style="2" customWidth="1"/>
    <col min="4100" max="4100" width="22.875" style="2" bestFit="1" customWidth="1"/>
    <col min="4101" max="4101" width="2.5" style="2" customWidth="1"/>
    <col min="4102" max="4102" width="8.25" style="2" customWidth="1"/>
    <col min="4103" max="4103" width="2.125" style="2" customWidth="1"/>
    <col min="4104" max="4104" width="7.25" style="2" customWidth="1"/>
    <col min="4105" max="4105" width="3.75" style="2" customWidth="1"/>
    <col min="4106" max="4106" width="1.75" style="2" customWidth="1"/>
    <col min="4107" max="4107" width="4.5" style="2" customWidth="1"/>
    <col min="4108" max="4108" width="10.625" style="2" customWidth="1"/>
    <col min="4109" max="4109" width="2.25" style="2" customWidth="1"/>
    <col min="4110" max="4110" width="8" style="2" customWidth="1"/>
    <col min="4111" max="4111" width="2.25" style="2" customWidth="1"/>
    <col min="4112" max="4112" width="8" style="2" customWidth="1"/>
    <col min="4113" max="4113" width="5.375" style="2" customWidth="1"/>
    <col min="4114" max="4119" width="8.375" style="2" customWidth="1"/>
    <col min="4120" max="4354" width="8.125" style="2"/>
    <col min="4355" max="4355" width="5.25" style="2" customWidth="1"/>
    <col min="4356" max="4356" width="22.875" style="2" bestFit="1" customWidth="1"/>
    <col min="4357" max="4357" width="2.5" style="2" customWidth="1"/>
    <col min="4358" max="4358" width="8.25" style="2" customWidth="1"/>
    <col min="4359" max="4359" width="2.125" style="2" customWidth="1"/>
    <col min="4360" max="4360" width="7.25" style="2" customWidth="1"/>
    <col min="4361" max="4361" width="3.75" style="2" customWidth="1"/>
    <col min="4362" max="4362" width="1.75" style="2" customWidth="1"/>
    <col min="4363" max="4363" width="4.5" style="2" customWidth="1"/>
    <col min="4364" max="4364" width="10.625" style="2" customWidth="1"/>
    <col min="4365" max="4365" width="2.25" style="2" customWidth="1"/>
    <col min="4366" max="4366" width="8" style="2" customWidth="1"/>
    <col min="4367" max="4367" width="2.25" style="2" customWidth="1"/>
    <col min="4368" max="4368" width="8" style="2" customWidth="1"/>
    <col min="4369" max="4369" width="5.375" style="2" customWidth="1"/>
    <col min="4370" max="4375" width="8.375" style="2" customWidth="1"/>
    <col min="4376" max="4610" width="8.125" style="2"/>
    <col min="4611" max="4611" width="5.25" style="2" customWidth="1"/>
    <col min="4612" max="4612" width="22.875" style="2" bestFit="1" customWidth="1"/>
    <col min="4613" max="4613" width="2.5" style="2" customWidth="1"/>
    <col min="4614" max="4614" width="8.25" style="2" customWidth="1"/>
    <col min="4615" max="4615" width="2.125" style="2" customWidth="1"/>
    <col min="4616" max="4616" width="7.25" style="2" customWidth="1"/>
    <col min="4617" max="4617" width="3.75" style="2" customWidth="1"/>
    <col min="4618" max="4618" width="1.75" style="2" customWidth="1"/>
    <col min="4619" max="4619" width="4.5" style="2" customWidth="1"/>
    <col min="4620" max="4620" width="10.625" style="2" customWidth="1"/>
    <col min="4621" max="4621" width="2.25" style="2" customWidth="1"/>
    <col min="4622" max="4622" width="8" style="2" customWidth="1"/>
    <col min="4623" max="4623" width="2.25" style="2" customWidth="1"/>
    <col min="4624" max="4624" width="8" style="2" customWidth="1"/>
    <col min="4625" max="4625" width="5.375" style="2" customWidth="1"/>
    <col min="4626" max="4631" width="8.375" style="2" customWidth="1"/>
    <col min="4632" max="4866" width="8.125" style="2"/>
    <col min="4867" max="4867" width="5.25" style="2" customWidth="1"/>
    <col min="4868" max="4868" width="22.875" style="2" bestFit="1" customWidth="1"/>
    <col min="4869" max="4869" width="2.5" style="2" customWidth="1"/>
    <col min="4870" max="4870" width="8.25" style="2" customWidth="1"/>
    <col min="4871" max="4871" width="2.125" style="2" customWidth="1"/>
    <col min="4872" max="4872" width="7.25" style="2" customWidth="1"/>
    <col min="4873" max="4873" width="3.75" style="2" customWidth="1"/>
    <col min="4874" max="4874" width="1.75" style="2" customWidth="1"/>
    <col min="4875" max="4875" width="4.5" style="2" customWidth="1"/>
    <col min="4876" max="4876" width="10.625" style="2" customWidth="1"/>
    <col min="4877" max="4877" width="2.25" style="2" customWidth="1"/>
    <col min="4878" max="4878" width="8" style="2" customWidth="1"/>
    <col min="4879" max="4879" width="2.25" style="2" customWidth="1"/>
    <col min="4880" max="4880" width="8" style="2" customWidth="1"/>
    <col min="4881" max="4881" width="5.375" style="2" customWidth="1"/>
    <col min="4882" max="4887" width="8.375" style="2" customWidth="1"/>
    <col min="4888" max="5122" width="8.125" style="2"/>
    <col min="5123" max="5123" width="5.25" style="2" customWidth="1"/>
    <col min="5124" max="5124" width="22.875" style="2" bestFit="1" customWidth="1"/>
    <col min="5125" max="5125" width="2.5" style="2" customWidth="1"/>
    <col min="5126" max="5126" width="8.25" style="2" customWidth="1"/>
    <col min="5127" max="5127" width="2.125" style="2" customWidth="1"/>
    <col min="5128" max="5128" width="7.25" style="2" customWidth="1"/>
    <col min="5129" max="5129" width="3.75" style="2" customWidth="1"/>
    <col min="5130" max="5130" width="1.75" style="2" customWidth="1"/>
    <col min="5131" max="5131" width="4.5" style="2" customWidth="1"/>
    <col min="5132" max="5132" width="10.625" style="2" customWidth="1"/>
    <col min="5133" max="5133" width="2.25" style="2" customWidth="1"/>
    <col min="5134" max="5134" width="8" style="2" customWidth="1"/>
    <col min="5135" max="5135" width="2.25" style="2" customWidth="1"/>
    <col min="5136" max="5136" width="8" style="2" customWidth="1"/>
    <col min="5137" max="5137" width="5.375" style="2" customWidth="1"/>
    <col min="5138" max="5143" width="8.375" style="2" customWidth="1"/>
    <col min="5144" max="5378" width="8.125" style="2"/>
    <col min="5379" max="5379" width="5.25" style="2" customWidth="1"/>
    <col min="5380" max="5380" width="22.875" style="2" bestFit="1" customWidth="1"/>
    <col min="5381" max="5381" width="2.5" style="2" customWidth="1"/>
    <col min="5382" max="5382" width="8.25" style="2" customWidth="1"/>
    <col min="5383" max="5383" width="2.125" style="2" customWidth="1"/>
    <col min="5384" max="5384" width="7.25" style="2" customWidth="1"/>
    <col min="5385" max="5385" width="3.75" style="2" customWidth="1"/>
    <col min="5386" max="5386" width="1.75" style="2" customWidth="1"/>
    <col min="5387" max="5387" width="4.5" style="2" customWidth="1"/>
    <col min="5388" max="5388" width="10.625" style="2" customWidth="1"/>
    <col min="5389" max="5389" width="2.25" style="2" customWidth="1"/>
    <col min="5390" max="5390" width="8" style="2" customWidth="1"/>
    <col min="5391" max="5391" width="2.25" style="2" customWidth="1"/>
    <col min="5392" max="5392" width="8" style="2" customWidth="1"/>
    <col min="5393" max="5393" width="5.375" style="2" customWidth="1"/>
    <col min="5394" max="5399" width="8.375" style="2" customWidth="1"/>
    <col min="5400" max="5634" width="8.125" style="2"/>
    <col min="5635" max="5635" width="5.25" style="2" customWidth="1"/>
    <col min="5636" max="5636" width="22.875" style="2" bestFit="1" customWidth="1"/>
    <col min="5637" max="5637" width="2.5" style="2" customWidth="1"/>
    <col min="5638" max="5638" width="8.25" style="2" customWidth="1"/>
    <col min="5639" max="5639" width="2.125" style="2" customWidth="1"/>
    <col min="5640" max="5640" width="7.25" style="2" customWidth="1"/>
    <col min="5641" max="5641" width="3.75" style="2" customWidth="1"/>
    <col min="5642" max="5642" width="1.75" style="2" customWidth="1"/>
    <col min="5643" max="5643" width="4.5" style="2" customWidth="1"/>
    <col min="5644" max="5644" width="10.625" style="2" customWidth="1"/>
    <col min="5645" max="5645" width="2.25" style="2" customWidth="1"/>
    <col min="5646" max="5646" width="8" style="2" customWidth="1"/>
    <col min="5647" max="5647" width="2.25" style="2" customWidth="1"/>
    <col min="5648" max="5648" width="8" style="2" customWidth="1"/>
    <col min="5649" max="5649" width="5.375" style="2" customWidth="1"/>
    <col min="5650" max="5655" width="8.375" style="2" customWidth="1"/>
    <col min="5656" max="5890" width="8.125" style="2"/>
    <col min="5891" max="5891" width="5.25" style="2" customWidth="1"/>
    <col min="5892" max="5892" width="22.875" style="2" bestFit="1" customWidth="1"/>
    <col min="5893" max="5893" width="2.5" style="2" customWidth="1"/>
    <col min="5894" max="5894" width="8.25" style="2" customWidth="1"/>
    <col min="5895" max="5895" width="2.125" style="2" customWidth="1"/>
    <col min="5896" max="5896" width="7.25" style="2" customWidth="1"/>
    <col min="5897" max="5897" width="3.75" style="2" customWidth="1"/>
    <col min="5898" max="5898" width="1.75" style="2" customWidth="1"/>
    <col min="5899" max="5899" width="4.5" style="2" customWidth="1"/>
    <col min="5900" max="5900" width="10.625" style="2" customWidth="1"/>
    <col min="5901" max="5901" width="2.25" style="2" customWidth="1"/>
    <col min="5902" max="5902" width="8" style="2" customWidth="1"/>
    <col min="5903" max="5903" width="2.25" style="2" customWidth="1"/>
    <col min="5904" max="5904" width="8" style="2" customWidth="1"/>
    <col min="5905" max="5905" width="5.375" style="2" customWidth="1"/>
    <col min="5906" max="5911" width="8.375" style="2" customWidth="1"/>
    <col min="5912" max="6146" width="8.125" style="2"/>
    <col min="6147" max="6147" width="5.25" style="2" customWidth="1"/>
    <col min="6148" max="6148" width="22.875" style="2" bestFit="1" customWidth="1"/>
    <col min="6149" max="6149" width="2.5" style="2" customWidth="1"/>
    <col min="6150" max="6150" width="8.25" style="2" customWidth="1"/>
    <col min="6151" max="6151" width="2.125" style="2" customWidth="1"/>
    <col min="6152" max="6152" width="7.25" style="2" customWidth="1"/>
    <col min="6153" max="6153" width="3.75" style="2" customWidth="1"/>
    <col min="6154" max="6154" width="1.75" style="2" customWidth="1"/>
    <col min="6155" max="6155" width="4.5" style="2" customWidth="1"/>
    <col min="6156" max="6156" width="10.625" style="2" customWidth="1"/>
    <col min="6157" max="6157" width="2.25" style="2" customWidth="1"/>
    <col min="6158" max="6158" width="8" style="2" customWidth="1"/>
    <col min="6159" max="6159" width="2.25" style="2" customWidth="1"/>
    <col min="6160" max="6160" width="8" style="2" customWidth="1"/>
    <col min="6161" max="6161" width="5.375" style="2" customWidth="1"/>
    <col min="6162" max="6167" width="8.375" style="2" customWidth="1"/>
    <col min="6168" max="6402" width="8.125" style="2"/>
    <col min="6403" max="6403" width="5.25" style="2" customWidth="1"/>
    <col min="6404" max="6404" width="22.875" style="2" bestFit="1" customWidth="1"/>
    <col min="6405" max="6405" width="2.5" style="2" customWidth="1"/>
    <col min="6406" max="6406" width="8.25" style="2" customWidth="1"/>
    <col min="6407" max="6407" width="2.125" style="2" customWidth="1"/>
    <col min="6408" max="6408" width="7.25" style="2" customWidth="1"/>
    <col min="6409" max="6409" width="3.75" style="2" customWidth="1"/>
    <col min="6410" max="6410" width="1.75" style="2" customWidth="1"/>
    <col min="6411" max="6411" width="4.5" style="2" customWidth="1"/>
    <col min="6412" max="6412" width="10.625" style="2" customWidth="1"/>
    <col min="6413" max="6413" width="2.25" style="2" customWidth="1"/>
    <col min="6414" max="6414" width="8" style="2" customWidth="1"/>
    <col min="6415" max="6415" width="2.25" style="2" customWidth="1"/>
    <col min="6416" max="6416" width="8" style="2" customWidth="1"/>
    <col min="6417" max="6417" width="5.375" style="2" customWidth="1"/>
    <col min="6418" max="6423" width="8.375" style="2" customWidth="1"/>
    <col min="6424" max="6658" width="8.125" style="2"/>
    <col min="6659" max="6659" width="5.25" style="2" customWidth="1"/>
    <col min="6660" max="6660" width="22.875" style="2" bestFit="1" customWidth="1"/>
    <col min="6661" max="6661" width="2.5" style="2" customWidth="1"/>
    <col min="6662" max="6662" width="8.25" style="2" customWidth="1"/>
    <col min="6663" max="6663" width="2.125" style="2" customWidth="1"/>
    <col min="6664" max="6664" width="7.25" style="2" customWidth="1"/>
    <col min="6665" max="6665" width="3.75" style="2" customWidth="1"/>
    <col min="6666" max="6666" width="1.75" style="2" customWidth="1"/>
    <col min="6667" max="6667" width="4.5" style="2" customWidth="1"/>
    <col min="6668" max="6668" width="10.625" style="2" customWidth="1"/>
    <col min="6669" max="6669" width="2.25" style="2" customWidth="1"/>
    <col min="6670" max="6670" width="8" style="2" customWidth="1"/>
    <col min="6671" max="6671" width="2.25" style="2" customWidth="1"/>
    <col min="6672" max="6672" width="8" style="2" customWidth="1"/>
    <col min="6673" max="6673" width="5.375" style="2" customWidth="1"/>
    <col min="6674" max="6679" width="8.375" style="2" customWidth="1"/>
    <col min="6680" max="6914" width="8.125" style="2"/>
    <col min="6915" max="6915" width="5.25" style="2" customWidth="1"/>
    <col min="6916" max="6916" width="22.875" style="2" bestFit="1" customWidth="1"/>
    <col min="6917" max="6917" width="2.5" style="2" customWidth="1"/>
    <col min="6918" max="6918" width="8.25" style="2" customWidth="1"/>
    <col min="6919" max="6919" width="2.125" style="2" customWidth="1"/>
    <col min="6920" max="6920" width="7.25" style="2" customWidth="1"/>
    <col min="6921" max="6921" width="3.75" style="2" customWidth="1"/>
    <col min="6922" max="6922" width="1.75" style="2" customWidth="1"/>
    <col min="6923" max="6923" width="4.5" style="2" customWidth="1"/>
    <col min="6924" max="6924" width="10.625" style="2" customWidth="1"/>
    <col min="6925" max="6925" width="2.25" style="2" customWidth="1"/>
    <col min="6926" max="6926" width="8" style="2" customWidth="1"/>
    <col min="6927" max="6927" width="2.25" style="2" customWidth="1"/>
    <col min="6928" max="6928" width="8" style="2" customWidth="1"/>
    <col min="6929" max="6929" width="5.375" style="2" customWidth="1"/>
    <col min="6930" max="6935" width="8.375" style="2" customWidth="1"/>
    <col min="6936" max="7170" width="8.125" style="2"/>
    <col min="7171" max="7171" width="5.25" style="2" customWidth="1"/>
    <col min="7172" max="7172" width="22.875" style="2" bestFit="1" customWidth="1"/>
    <col min="7173" max="7173" width="2.5" style="2" customWidth="1"/>
    <col min="7174" max="7174" width="8.25" style="2" customWidth="1"/>
    <col min="7175" max="7175" width="2.125" style="2" customWidth="1"/>
    <col min="7176" max="7176" width="7.25" style="2" customWidth="1"/>
    <col min="7177" max="7177" width="3.75" style="2" customWidth="1"/>
    <col min="7178" max="7178" width="1.75" style="2" customWidth="1"/>
    <col min="7179" max="7179" width="4.5" style="2" customWidth="1"/>
    <col min="7180" max="7180" width="10.625" style="2" customWidth="1"/>
    <col min="7181" max="7181" width="2.25" style="2" customWidth="1"/>
    <col min="7182" max="7182" width="8" style="2" customWidth="1"/>
    <col min="7183" max="7183" width="2.25" style="2" customWidth="1"/>
    <col min="7184" max="7184" width="8" style="2" customWidth="1"/>
    <col min="7185" max="7185" width="5.375" style="2" customWidth="1"/>
    <col min="7186" max="7191" width="8.375" style="2" customWidth="1"/>
    <col min="7192" max="7426" width="8.125" style="2"/>
    <col min="7427" max="7427" width="5.25" style="2" customWidth="1"/>
    <col min="7428" max="7428" width="22.875" style="2" bestFit="1" customWidth="1"/>
    <col min="7429" max="7429" width="2.5" style="2" customWidth="1"/>
    <col min="7430" max="7430" width="8.25" style="2" customWidth="1"/>
    <col min="7431" max="7431" width="2.125" style="2" customWidth="1"/>
    <col min="7432" max="7432" width="7.25" style="2" customWidth="1"/>
    <col min="7433" max="7433" width="3.75" style="2" customWidth="1"/>
    <col min="7434" max="7434" width="1.75" style="2" customWidth="1"/>
    <col min="7435" max="7435" width="4.5" style="2" customWidth="1"/>
    <col min="7436" max="7436" width="10.625" style="2" customWidth="1"/>
    <col min="7437" max="7437" width="2.25" style="2" customWidth="1"/>
    <col min="7438" max="7438" width="8" style="2" customWidth="1"/>
    <col min="7439" max="7439" width="2.25" style="2" customWidth="1"/>
    <col min="7440" max="7440" width="8" style="2" customWidth="1"/>
    <col min="7441" max="7441" width="5.375" style="2" customWidth="1"/>
    <col min="7442" max="7447" width="8.375" style="2" customWidth="1"/>
    <col min="7448" max="7682" width="8.125" style="2"/>
    <col min="7683" max="7683" width="5.25" style="2" customWidth="1"/>
    <col min="7684" max="7684" width="22.875" style="2" bestFit="1" customWidth="1"/>
    <col min="7685" max="7685" width="2.5" style="2" customWidth="1"/>
    <col min="7686" max="7686" width="8.25" style="2" customWidth="1"/>
    <col min="7687" max="7687" width="2.125" style="2" customWidth="1"/>
    <col min="7688" max="7688" width="7.25" style="2" customWidth="1"/>
    <col min="7689" max="7689" width="3.75" style="2" customWidth="1"/>
    <col min="7690" max="7690" width="1.75" style="2" customWidth="1"/>
    <col min="7691" max="7691" width="4.5" style="2" customWidth="1"/>
    <col min="7692" max="7692" width="10.625" style="2" customWidth="1"/>
    <col min="7693" max="7693" width="2.25" style="2" customWidth="1"/>
    <col min="7694" max="7694" width="8" style="2" customWidth="1"/>
    <col min="7695" max="7695" width="2.25" style="2" customWidth="1"/>
    <col min="7696" max="7696" width="8" style="2" customWidth="1"/>
    <col min="7697" max="7697" width="5.375" style="2" customWidth="1"/>
    <col min="7698" max="7703" width="8.375" style="2" customWidth="1"/>
    <col min="7704" max="7938" width="8.125" style="2"/>
    <col min="7939" max="7939" width="5.25" style="2" customWidth="1"/>
    <col min="7940" max="7940" width="22.875" style="2" bestFit="1" customWidth="1"/>
    <col min="7941" max="7941" width="2.5" style="2" customWidth="1"/>
    <col min="7942" max="7942" width="8.25" style="2" customWidth="1"/>
    <col min="7943" max="7943" width="2.125" style="2" customWidth="1"/>
    <col min="7944" max="7944" width="7.25" style="2" customWidth="1"/>
    <col min="7945" max="7945" width="3.75" style="2" customWidth="1"/>
    <col min="7946" max="7946" width="1.75" style="2" customWidth="1"/>
    <col min="7947" max="7947" width="4.5" style="2" customWidth="1"/>
    <col min="7948" max="7948" width="10.625" style="2" customWidth="1"/>
    <col min="7949" max="7949" width="2.25" style="2" customWidth="1"/>
    <col min="7950" max="7950" width="8" style="2" customWidth="1"/>
    <col min="7951" max="7951" width="2.25" style="2" customWidth="1"/>
    <col min="7952" max="7952" width="8" style="2" customWidth="1"/>
    <col min="7953" max="7953" width="5.375" style="2" customWidth="1"/>
    <col min="7954" max="7959" width="8.375" style="2" customWidth="1"/>
    <col min="7960" max="8194" width="8.125" style="2"/>
    <col min="8195" max="8195" width="5.25" style="2" customWidth="1"/>
    <col min="8196" max="8196" width="22.875" style="2" bestFit="1" customWidth="1"/>
    <col min="8197" max="8197" width="2.5" style="2" customWidth="1"/>
    <col min="8198" max="8198" width="8.25" style="2" customWidth="1"/>
    <col min="8199" max="8199" width="2.125" style="2" customWidth="1"/>
    <col min="8200" max="8200" width="7.25" style="2" customWidth="1"/>
    <col min="8201" max="8201" width="3.75" style="2" customWidth="1"/>
    <col min="8202" max="8202" width="1.75" style="2" customWidth="1"/>
    <col min="8203" max="8203" width="4.5" style="2" customWidth="1"/>
    <col min="8204" max="8204" width="10.625" style="2" customWidth="1"/>
    <col min="8205" max="8205" width="2.25" style="2" customWidth="1"/>
    <col min="8206" max="8206" width="8" style="2" customWidth="1"/>
    <col min="8207" max="8207" width="2.25" style="2" customWidth="1"/>
    <col min="8208" max="8208" width="8" style="2" customWidth="1"/>
    <col min="8209" max="8209" width="5.375" style="2" customWidth="1"/>
    <col min="8210" max="8215" width="8.375" style="2" customWidth="1"/>
    <col min="8216" max="8450" width="8.125" style="2"/>
    <col min="8451" max="8451" width="5.25" style="2" customWidth="1"/>
    <col min="8452" max="8452" width="22.875" style="2" bestFit="1" customWidth="1"/>
    <col min="8453" max="8453" width="2.5" style="2" customWidth="1"/>
    <col min="8454" max="8454" width="8.25" style="2" customWidth="1"/>
    <col min="8455" max="8455" width="2.125" style="2" customWidth="1"/>
    <col min="8456" max="8456" width="7.25" style="2" customWidth="1"/>
    <col min="8457" max="8457" width="3.75" style="2" customWidth="1"/>
    <col min="8458" max="8458" width="1.75" style="2" customWidth="1"/>
    <col min="8459" max="8459" width="4.5" style="2" customWidth="1"/>
    <col min="8460" max="8460" width="10.625" style="2" customWidth="1"/>
    <col min="8461" max="8461" width="2.25" style="2" customWidth="1"/>
    <col min="8462" max="8462" width="8" style="2" customWidth="1"/>
    <col min="8463" max="8463" width="2.25" style="2" customWidth="1"/>
    <col min="8464" max="8464" width="8" style="2" customWidth="1"/>
    <col min="8465" max="8465" width="5.375" style="2" customWidth="1"/>
    <col min="8466" max="8471" width="8.375" style="2" customWidth="1"/>
    <col min="8472" max="8706" width="8.125" style="2"/>
    <col min="8707" max="8707" width="5.25" style="2" customWidth="1"/>
    <col min="8708" max="8708" width="22.875" style="2" bestFit="1" customWidth="1"/>
    <col min="8709" max="8709" width="2.5" style="2" customWidth="1"/>
    <col min="8710" max="8710" width="8.25" style="2" customWidth="1"/>
    <col min="8711" max="8711" width="2.125" style="2" customWidth="1"/>
    <col min="8712" max="8712" width="7.25" style="2" customWidth="1"/>
    <col min="8713" max="8713" width="3.75" style="2" customWidth="1"/>
    <col min="8714" max="8714" width="1.75" style="2" customWidth="1"/>
    <col min="8715" max="8715" width="4.5" style="2" customWidth="1"/>
    <col min="8716" max="8716" width="10.625" style="2" customWidth="1"/>
    <col min="8717" max="8717" width="2.25" style="2" customWidth="1"/>
    <col min="8718" max="8718" width="8" style="2" customWidth="1"/>
    <col min="8719" max="8719" width="2.25" style="2" customWidth="1"/>
    <col min="8720" max="8720" width="8" style="2" customWidth="1"/>
    <col min="8721" max="8721" width="5.375" style="2" customWidth="1"/>
    <col min="8722" max="8727" width="8.375" style="2" customWidth="1"/>
    <col min="8728" max="8962" width="8.125" style="2"/>
    <col min="8963" max="8963" width="5.25" style="2" customWidth="1"/>
    <col min="8964" max="8964" width="22.875" style="2" bestFit="1" customWidth="1"/>
    <col min="8965" max="8965" width="2.5" style="2" customWidth="1"/>
    <col min="8966" max="8966" width="8.25" style="2" customWidth="1"/>
    <col min="8967" max="8967" width="2.125" style="2" customWidth="1"/>
    <col min="8968" max="8968" width="7.25" style="2" customWidth="1"/>
    <col min="8969" max="8969" width="3.75" style="2" customWidth="1"/>
    <col min="8970" max="8970" width="1.75" style="2" customWidth="1"/>
    <col min="8971" max="8971" width="4.5" style="2" customWidth="1"/>
    <col min="8972" max="8972" width="10.625" style="2" customWidth="1"/>
    <col min="8973" max="8973" width="2.25" style="2" customWidth="1"/>
    <col min="8974" max="8974" width="8" style="2" customWidth="1"/>
    <col min="8975" max="8975" width="2.25" style="2" customWidth="1"/>
    <col min="8976" max="8976" width="8" style="2" customWidth="1"/>
    <col min="8977" max="8977" width="5.375" style="2" customWidth="1"/>
    <col min="8978" max="8983" width="8.375" style="2" customWidth="1"/>
    <col min="8984" max="9218" width="8.125" style="2"/>
    <col min="9219" max="9219" width="5.25" style="2" customWidth="1"/>
    <col min="9220" max="9220" width="22.875" style="2" bestFit="1" customWidth="1"/>
    <col min="9221" max="9221" width="2.5" style="2" customWidth="1"/>
    <col min="9222" max="9222" width="8.25" style="2" customWidth="1"/>
    <col min="9223" max="9223" width="2.125" style="2" customWidth="1"/>
    <col min="9224" max="9224" width="7.25" style="2" customWidth="1"/>
    <col min="9225" max="9225" width="3.75" style="2" customWidth="1"/>
    <col min="9226" max="9226" width="1.75" style="2" customWidth="1"/>
    <col min="9227" max="9227" width="4.5" style="2" customWidth="1"/>
    <col min="9228" max="9228" width="10.625" style="2" customWidth="1"/>
    <col min="9229" max="9229" width="2.25" style="2" customWidth="1"/>
    <col min="9230" max="9230" width="8" style="2" customWidth="1"/>
    <col min="9231" max="9231" width="2.25" style="2" customWidth="1"/>
    <col min="9232" max="9232" width="8" style="2" customWidth="1"/>
    <col min="9233" max="9233" width="5.375" style="2" customWidth="1"/>
    <col min="9234" max="9239" width="8.375" style="2" customWidth="1"/>
    <col min="9240" max="9474" width="8.125" style="2"/>
    <col min="9475" max="9475" width="5.25" style="2" customWidth="1"/>
    <col min="9476" max="9476" width="22.875" style="2" bestFit="1" customWidth="1"/>
    <col min="9477" max="9477" width="2.5" style="2" customWidth="1"/>
    <col min="9478" max="9478" width="8.25" style="2" customWidth="1"/>
    <col min="9479" max="9479" width="2.125" style="2" customWidth="1"/>
    <col min="9480" max="9480" width="7.25" style="2" customWidth="1"/>
    <col min="9481" max="9481" width="3.75" style="2" customWidth="1"/>
    <col min="9482" max="9482" width="1.75" style="2" customWidth="1"/>
    <col min="9483" max="9483" width="4.5" style="2" customWidth="1"/>
    <col min="9484" max="9484" width="10.625" style="2" customWidth="1"/>
    <col min="9485" max="9485" width="2.25" style="2" customWidth="1"/>
    <col min="9486" max="9486" width="8" style="2" customWidth="1"/>
    <col min="9487" max="9487" width="2.25" style="2" customWidth="1"/>
    <col min="9488" max="9488" width="8" style="2" customWidth="1"/>
    <col min="9489" max="9489" width="5.375" style="2" customWidth="1"/>
    <col min="9490" max="9495" width="8.375" style="2" customWidth="1"/>
    <col min="9496" max="9730" width="8.125" style="2"/>
    <col min="9731" max="9731" width="5.25" style="2" customWidth="1"/>
    <col min="9732" max="9732" width="22.875" style="2" bestFit="1" customWidth="1"/>
    <col min="9733" max="9733" width="2.5" style="2" customWidth="1"/>
    <col min="9734" max="9734" width="8.25" style="2" customWidth="1"/>
    <col min="9735" max="9735" width="2.125" style="2" customWidth="1"/>
    <col min="9736" max="9736" width="7.25" style="2" customWidth="1"/>
    <col min="9737" max="9737" width="3.75" style="2" customWidth="1"/>
    <col min="9738" max="9738" width="1.75" style="2" customWidth="1"/>
    <col min="9739" max="9739" width="4.5" style="2" customWidth="1"/>
    <col min="9740" max="9740" width="10.625" style="2" customWidth="1"/>
    <col min="9741" max="9741" width="2.25" style="2" customWidth="1"/>
    <col min="9742" max="9742" width="8" style="2" customWidth="1"/>
    <col min="9743" max="9743" width="2.25" style="2" customWidth="1"/>
    <col min="9744" max="9744" width="8" style="2" customWidth="1"/>
    <col min="9745" max="9745" width="5.375" style="2" customWidth="1"/>
    <col min="9746" max="9751" width="8.375" style="2" customWidth="1"/>
    <col min="9752" max="9986" width="8.125" style="2"/>
    <col min="9987" max="9987" width="5.25" style="2" customWidth="1"/>
    <col min="9988" max="9988" width="22.875" style="2" bestFit="1" customWidth="1"/>
    <col min="9989" max="9989" width="2.5" style="2" customWidth="1"/>
    <col min="9990" max="9990" width="8.25" style="2" customWidth="1"/>
    <col min="9991" max="9991" width="2.125" style="2" customWidth="1"/>
    <col min="9992" max="9992" width="7.25" style="2" customWidth="1"/>
    <col min="9993" max="9993" width="3.75" style="2" customWidth="1"/>
    <col min="9994" max="9994" width="1.75" style="2" customWidth="1"/>
    <col min="9995" max="9995" width="4.5" style="2" customWidth="1"/>
    <col min="9996" max="9996" width="10.625" style="2" customWidth="1"/>
    <col min="9997" max="9997" width="2.25" style="2" customWidth="1"/>
    <col min="9998" max="9998" width="8" style="2" customWidth="1"/>
    <col min="9999" max="9999" width="2.25" style="2" customWidth="1"/>
    <col min="10000" max="10000" width="8" style="2" customWidth="1"/>
    <col min="10001" max="10001" width="5.375" style="2" customWidth="1"/>
    <col min="10002" max="10007" width="8.375" style="2" customWidth="1"/>
    <col min="10008" max="10242" width="8.125" style="2"/>
    <col min="10243" max="10243" width="5.25" style="2" customWidth="1"/>
    <col min="10244" max="10244" width="22.875" style="2" bestFit="1" customWidth="1"/>
    <col min="10245" max="10245" width="2.5" style="2" customWidth="1"/>
    <col min="10246" max="10246" width="8.25" style="2" customWidth="1"/>
    <col min="10247" max="10247" width="2.125" style="2" customWidth="1"/>
    <col min="10248" max="10248" width="7.25" style="2" customWidth="1"/>
    <col min="10249" max="10249" width="3.75" style="2" customWidth="1"/>
    <col min="10250" max="10250" width="1.75" style="2" customWidth="1"/>
    <col min="10251" max="10251" width="4.5" style="2" customWidth="1"/>
    <col min="10252" max="10252" width="10.625" style="2" customWidth="1"/>
    <col min="10253" max="10253" width="2.25" style="2" customWidth="1"/>
    <col min="10254" max="10254" width="8" style="2" customWidth="1"/>
    <col min="10255" max="10255" width="2.25" style="2" customWidth="1"/>
    <col min="10256" max="10256" width="8" style="2" customWidth="1"/>
    <col min="10257" max="10257" width="5.375" style="2" customWidth="1"/>
    <col min="10258" max="10263" width="8.375" style="2" customWidth="1"/>
    <col min="10264" max="10498" width="8.125" style="2"/>
    <col min="10499" max="10499" width="5.25" style="2" customWidth="1"/>
    <col min="10500" max="10500" width="22.875" style="2" bestFit="1" customWidth="1"/>
    <col min="10501" max="10501" width="2.5" style="2" customWidth="1"/>
    <col min="10502" max="10502" width="8.25" style="2" customWidth="1"/>
    <col min="10503" max="10503" width="2.125" style="2" customWidth="1"/>
    <col min="10504" max="10504" width="7.25" style="2" customWidth="1"/>
    <col min="10505" max="10505" width="3.75" style="2" customWidth="1"/>
    <col min="10506" max="10506" width="1.75" style="2" customWidth="1"/>
    <col min="10507" max="10507" width="4.5" style="2" customWidth="1"/>
    <col min="10508" max="10508" width="10.625" style="2" customWidth="1"/>
    <col min="10509" max="10509" width="2.25" style="2" customWidth="1"/>
    <col min="10510" max="10510" width="8" style="2" customWidth="1"/>
    <col min="10511" max="10511" width="2.25" style="2" customWidth="1"/>
    <col min="10512" max="10512" width="8" style="2" customWidth="1"/>
    <col min="10513" max="10513" width="5.375" style="2" customWidth="1"/>
    <col min="10514" max="10519" width="8.375" style="2" customWidth="1"/>
    <col min="10520" max="10754" width="8.125" style="2"/>
    <col min="10755" max="10755" width="5.25" style="2" customWidth="1"/>
    <col min="10756" max="10756" width="22.875" style="2" bestFit="1" customWidth="1"/>
    <col min="10757" max="10757" width="2.5" style="2" customWidth="1"/>
    <col min="10758" max="10758" width="8.25" style="2" customWidth="1"/>
    <col min="10759" max="10759" width="2.125" style="2" customWidth="1"/>
    <col min="10760" max="10760" width="7.25" style="2" customWidth="1"/>
    <col min="10761" max="10761" width="3.75" style="2" customWidth="1"/>
    <col min="10762" max="10762" width="1.75" style="2" customWidth="1"/>
    <col min="10763" max="10763" width="4.5" style="2" customWidth="1"/>
    <col min="10764" max="10764" width="10.625" style="2" customWidth="1"/>
    <col min="10765" max="10765" width="2.25" style="2" customWidth="1"/>
    <col min="10766" max="10766" width="8" style="2" customWidth="1"/>
    <col min="10767" max="10767" width="2.25" style="2" customWidth="1"/>
    <col min="10768" max="10768" width="8" style="2" customWidth="1"/>
    <col min="10769" max="10769" width="5.375" style="2" customWidth="1"/>
    <col min="10770" max="10775" width="8.375" style="2" customWidth="1"/>
    <col min="10776" max="11010" width="8.125" style="2"/>
    <col min="11011" max="11011" width="5.25" style="2" customWidth="1"/>
    <col min="11012" max="11012" width="22.875" style="2" bestFit="1" customWidth="1"/>
    <col min="11013" max="11013" width="2.5" style="2" customWidth="1"/>
    <col min="11014" max="11014" width="8.25" style="2" customWidth="1"/>
    <col min="11015" max="11015" width="2.125" style="2" customWidth="1"/>
    <col min="11016" max="11016" width="7.25" style="2" customWidth="1"/>
    <col min="11017" max="11017" width="3.75" style="2" customWidth="1"/>
    <col min="11018" max="11018" width="1.75" style="2" customWidth="1"/>
    <col min="11019" max="11019" width="4.5" style="2" customWidth="1"/>
    <col min="11020" max="11020" width="10.625" style="2" customWidth="1"/>
    <col min="11021" max="11021" width="2.25" style="2" customWidth="1"/>
    <col min="11022" max="11022" width="8" style="2" customWidth="1"/>
    <col min="11023" max="11023" width="2.25" style="2" customWidth="1"/>
    <col min="11024" max="11024" width="8" style="2" customWidth="1"/>
    <col min="11025" max="11025" width="5.375" style="2" customWidth="1"/>
    <col min="11026" max="11031" width="8.375" style="2" customWidth="1"/>
    <col min="11032" max="11266" width="8.125" style="2"/>
    <col min="11267" max="11267" width="5.25" style="2" customWidth="1"/>
    <col min="11268" max="11268" width="22.875" style="2" bestFit="1" customWidth="1"/>
    <col min="11269" max="11269" width="2.5" style="2" customWidth="1"/>
    <col min="11270" max="11270" width="8.25" style="2" customWidth="1"/>
    <col min="11271" max="11271" width="2.125" style="2" customWidth="1"/>
    <col min="11272" max="11272" width="7.25" style="2" customWidth="1"/>
    <col min="11273" max="11273" width="3.75" style="2" customWidth="1"/>
    <col min="11274" max="11274" width="1.75" style="2" customWidth="1"/>
    <col min="11275" max="11275" width="4.5" style="2" customWidth="1"/>
    <col min="11276" max="11276" width="10.625" style="2" customWidth="1"/>
    <col min="11277" max="11277" width="2.25" style="2" customWidth="1"/>
    <col min="11278" max="11278" width="8" style="2" customWidth="1"/>
    <col min="11279" max="11279" width="2.25" style="2" customWidth="1"/>
    <col min="11280" max="11280" width="8" style="2" customWidth="1"/>
    <col min="11281" max="11281" width="5.375" style="2" customWidth="1"/>
    <col min="11282" max="11287" width="8.375" style="2" customWidth="1"/>
    <col min="11288" max="11522" width="8.125" style="2"/>
    <col min="11523" max="11523" width="5.25" style="2" customWidth="1"/>
    <col min="11524" max="11524" width="22.875" style="2" bestFit="1" customWidth="1"/>
    <col min="11525" max="11525" width="2.5" style="2" customWidth="1"/>
    <col min="11526" max="11526" width="8.25" style="2" customWidth="1"/>
    <col min="11527" max="11527" width="2.125" style="2" customWidth="1"/>
    <col min="11528" max="11528" width="7.25" style="2" customWidth="1"/>
    <col min="11529" max="11529" width="3.75" style="2" customWidth="1"/>
    <col min="11530" max="11530" width="1.75" style="2" customWidth="1"/>
    <col min="11531" max="11531" width="4.5" style="2" customWidth="1"/>
    <col min="11532" max="11532" width="10.625" style="2" customWidth="1"/>
    <col min="11533" max="11533" width="2.25" style="2" customWidth="1"/>
    <col min="11534" max="11534" width="8" style="2" customWidth="1"/>
    <col min="11535" max="11535" width="2.25" style="2" customWidth="1"/>
    <col min="11536" max="11536" width="8" style="2" customWidth="1"/>
    <col min="11537" max="11537" width="5.375" style="2" customWidth="1"/>
    <col min="11538" max="11543" width="8.375" style="2" customWidth="1"/>
    <col min="11544" max="11778" width="8.125" style="2"/>
    <col min="11779" max="11779" width="5.25" style="2" customWidth="1"/>
    <col min="11780" max="11780" width="22.875" style="2" bestFit="1" customWidth="1"/>
    <col min="11781" max="11781" width="2.5" style="2" customWidth="1"/>
    <col min="11782" max="11782" width="8.25" style="2" customWidth="1"/>
    <col min="11783" max="11783" width="2.125" style="2" customWidth="1"/>
    <col min="11784" max="11784" width="7.25" style="2" customWidth="1"/>
    <col min="11785" max="11785" width="3.75" style="2" customWidth="1"/>
    <col min="11786" max="11786" width="1.75" style="2" customWidth="1"/>
    <col min="11787" max="11787" width="4.5" style="2" customWidth="1"/>
    <col min="11788" max="11788" width="10.625" style="2" customWidth="1"/>
    <col min="11789" max="11789" width="2.25" style="2" customWidth="1"/>
    <col min="11790" max="11790" width="8" style="2" customWidth="1"/>
    <col min="11791" max="11791" width="2.25" style="2" customWidth="1"/>
    <col min="11792" max="11792" width="8" style="2" customWidth="1"/>
    <col min="11793" max="11793" width="5.375" style="2" customWidth="1"/>
    <col min="11794" max="11799" width="8.375" style="2" customWidth="1"/>
    <col min="11800" max="12034" width="8.125" style="2"/>
    <col min="12035" max="12035" width="5.25" style="2" customWidth="1"/>
    <col min="12036" max="12036" width="22.875" style="2" bestFit="1" customWidth="1"/>
    <col min="12037" max="12037" width="2.5" style="2" customWidth="1"/>
    <col min="12038" max="12038" width="8.25" style="2" customWidth="1"/>
    <col min="12039" max="12039" width="2.125" style="2" customWidth="1"/>
    <col min="12040" max="12040" width="7.25" style="2" customWidth="1"/>
    <col min="12041" max="12041" width="3.75" style="2" customWidth="1"/>
    <col min="12042" max="12042" width="1.75" style="2" customWidth="1"/>
    <col min="12043" max="12043" width="4.5" style="2" customWidth="1"/>
    <col min="12044" max="12044" width="10.625" style="2" customWidth="1"/>
    <col min="12045" max="12045" width="2.25" style="2" customWidth="1"/>
    <col min="12046" max="12046" width="8" style="2" customWidth="1"/>
    <col min="12047" max="12047" width="2.25" style="2" customWidth="1"/>
    <col min="12048" max="12048" width="8" style="2" customWidth="1"/>
    <col min="12049" max="12049" width="5.375" style="2" customWidth="1"/>
    <col min="12050" max="12055" width="8.375" style="2" customWidth="1"/>
    <col min="12056" max="12290" width="8.125" style="2"/>
    <col min="12291" max="12291" width="5.25" style="2" customWidth="1"/>
    <col min="12292" max="12292" width="22.875" style="2" bestFit="1" customWidth="1"/>
    <col min="12293" max="12293" width="2.5" style="2" customWidth="1"/>
    <col min="12294" max="12294" width="8.25" style="2" customWidth="1"/>
    <col min="12295" max="12295" width="2.125" style="2" customWidth="1"/>
    <col min="12296" max="12296" width="7.25" style="2" customWidth="1"/>
    <col min="12297" max="12297" width="3.75" style="2" customWidth="1"/>
    <col min="12298" max="12298" width="1.75" style="2" customWidth="1"/>
    <col min="12299" max="12299" width="4.5" style="2" customWidth="1"/>
    <col min="12300" max="12300" width="10.625" style="2" customWidth="1"/>
    <col min="12301" max="12301" width="2.25" style="2" customWidth="1"/>
    <col min="12302" max="12302" width="8" style="2" customWidth="1"/>
    <col min="12303" max="12303" width="2.25" style="2" customWidth="1"/>
    <col min="12304" max="12304" width="8" style="2" customWidth="1"/>
    <col min="12305" max="12305" width="5.375" style="2" customWidth="1"/>
    <col min="12306" max="12311" width="8.375" style="2" customWidth="1"/>
    <col min="12312" max="12546" width="8.125" style="2"/>
    <col min="12547" max="12547" width="5.25" style="2" customWidth="1"/>
    <col min="12548" max="12548" width="22.875" style="2" bestFit="1" customWidth="1"/>
    <col min="12549" max="12549" width="2.5" style="2" customWidth="1"/>
    <col min="12550" max="12550" width="8.25" style="2" customWidth="1"/>
    <col min="12551" max="12551" width="2.125" style="2" customWidth="1"/>
    <col min="12552" max="12552" width="7.25" style="2" customWidth="1"/>
    <col min="12553" max="12553" width="3.75" style="2" customWidth="1"/>
    <col min="12554" max="12554" width="1.75" style="2" customWidth="1"/>
    <col min="12555" max="12555" width="4.5" style="2" customWidth="1"/>
    <col min="12556" max="12556" width="10.625" style="2" customWidth="1"/>
    <col min="12557" max="12557" width="2.25" style="2" customWidth="1"/>
    <col min="12558" max="12558" width="8" style="2" customWidth="1"/>
    <col min="12559" max="12559" width="2.25" style="2" customWidth="1"/>
    <col min="12560" max="12560" width="8" style="2" customWidth="1"/>
    <col min="12561" max="12561" width="5.375" style="2" customWidth="1"/>
    <col min="12562" max="12567" width="8.375" style="2" customWidth="1"/>
    <col min="12568" max="12802" width="8.125" style="2"/>
    <col min="12803" max="12803" width="5.25" style="2" customWidth="1"/>
    <col min="12804" max="12804" width="22.875" style="2" bestFit="1" customWidth="1"/>
    <col min="12805" max="12805" width="2.5" style="2" customWidth="1"/>
    <col min="12806" max="12806" width="8.25" style="2" customWidth="1"/>
    <col min="12807" max="12807" width="2.125" style="2" customWidth="1"/>
    <col min="12808" max="12808" width="7.25" style="2" customWidth="1"/>
    <col min="12809" max="12809" width="3.75" style="2" customWidth="1"/>
    <col min="12810" max="12810" width="1.75" style="2" customWidth="1"/>
    <col min="12811" max="12811" width="4.5" style="2" customWidth="1"/>
    <col min="12812" max="12812" width="10.625" style="2" customWidth="1"/>
    <col min="12813" max="12813" width="2.25" style="2" customWidth="1"/>
    <col min="12814" max="12814" width="8" style="2" customWidth="1"/>
    <col min="12815" max="12815" width="2.25" style="2" customWidth="1"/>
    <col min="12816" max="12816" width="8" style="2" customWidth="1"/>
    <col min="12817" max="12817" width="5.375" style="2" customWidth="1"/>
    <col min="12818" max="12823" width="8.375" style="2" customWidth="1"/>
    <col min="12824" max="13058" width="8.125" style="2"/>
    <col min="13059" max="13059" width="5.25" style="2" customWidth="1"/>
    <col min="13060" max="13060" width="22.875" style="2" bestFit="1" customWidth="1"/>
    <col min="13061" max="13061" width="2.5" style="2" customWidth="1"/>
    <col min="13062" max="13062" width="8.25" style="2" customWidth="1"/>
    <col min="13063" max="13063" width="2.125" style="2" customWidth="1"/>
    <col min="13064" max="13064" width="7.25" style="2" customWidth="1"/>
    <col min="13065" max="13065" width="3.75" style="2" customWidth="1"/>
    <col min="13066" max="13066" width="1.75" style="2" customWidth="1"/>
    <col min="13067" max="13067" width="4.5" style="2" customWidth="1"/>
    <col min="13068" max="13068" width="10.625" style="2" customWidth="1"/>
    <col min="13069" max="13069" width="2.25" style="2" customWidth="1"/>
    <col min="13070" max="13070" width="8" style="2" customWidth="1"/>
    <col min="13071" max="13071" width="2.25" style="2" customWidth="1"/>
    <col min="13072" max="13072" width="8" style="2" customWidth="1"/>
    <col min="13073" max="13073" width="5.375" style="2" customWidth="1"/>
    <col min="13074" max="13079" width="8.375" style="2" customWidth="1"/>
    <col min="13080" max="13314" width="8.125" style="2"/>
    <col min="13315" max="13315" width="5.25" style="2" customWidth="1"/>
    <col min="13316" max="13316" width="22.875" style="2" bestFit="1" customWidth="1"/>
    <col min="13317" max="13317" width="2.5" style="2" customWidth="1"/>
    <col min="13318" max="13318" width="8.25" style="2" customWidth="1"/>
    <col min="13319" max="13319" width="2.125" style="2" customWidth="1"/>
    <col min="13320" max="13320" width="7.25" style="2" customWidth="1"/>
    <col min="13321" max="13321" width="3.75" style="2" customWidth="1"/>
    <col min="13322" max="13322" width="1.75" style="2" customWidth="1"/>
    <col min="13323" max="13323" width="4.5" style="2" customWidth="1"/>
    <col min="13324" max="13324" width="10.625" style="2" customWidth="1"/>
    <col min="13325" max="13325" width="2.25" style="2" customWidth="1"/>
    <col min="13326" max="13326" width="8" style="2" customWidth="1"/>
    <col min="13327" max="13327" width="2.25" style="2" customWidth="1"/>
    <col min="13328" max="13328" width="8" style="2" customWidth="1"/>
    <col min="13329" max="13329" width="5.375" style="2" customWidth="1"/>
    <col min="13330" max="13335" width="8.375" style="2" customWidth="1"/>
    <col min="13336" max="13570" width="8.125" style="2"/>
    <col min="13571" max="13571" width="5.25" style="2" customWidth="1"/>
    <col min="13572" max="13572" width="22.875" style="2" bestFit="1" customWidth="1"/>
    <col min="13573" max="13573" width="2.5" style="2" customWidth="1"/>
    <col min="13574" max="13574" width="8.25" style="2" customWidth="1"/>
    <col min="13575" max="13575" width="2.125" style="2" customWidth="1"/>
    <col min="13576" max="13576" width="7.25" style="2" customWidth="1"/>
    <col min="13577" max="13577" width="3.75" style="2" customWidth="1"/>
    <col min="13578" max="13578" width="1.75" style="2" customWidth="1"/>
    <col min="13579" max="13579" width="4.5" style="2" customWidth="1"/>
    <col min="13580" max="13580" width="10.625" style="2" customWidth="1"/>
    <col min="13581" max="13581" width="2.25" style="2" customWidth="1"/>
    <col min="13582" max="13582" width="8" style="2" customWidth="1"/>
    <col min="13583" max="13583" width="2.25" style="2" customWidth="1"/>
    <col min="13584" max="13584" width="8" style="2" customWidth="1"/>
    <col min="13585" max="13585" width="5.375" style="2" customWidth="1"/>
    <col min="13586" max="13591" width="8.375" style="2" customWidth="1"/>
    <col min="13592" max="13826" width="8.125" style="2"/>
    <col min="13827" max="13827" width="5.25" style="2" customWidth="1"/>
    <col min="13828" max="13828" width="22.875" style="2" bestFit="1" customWidth="1"/>
    <col min="13829" max="13829" width="2.5" style="2" customWidth="1"/>
    <col min="13830" max="13830" width="8.25" style="2" customWidth="1"/>
    <col min="13831" max="13831" width="2.125" style="2" customWidth="1"/>
    <col min="13832" max="13832" width="7.25" style="2" customWidth="1"/>
    <col min="13833" max="13833" width="3.75" style="2" customWidth="1"/>
    <col min="13834" max="13834" width="1.75" style="2" customWidth="1"/>
    <col min="13835" max="13835" width="4.5" style="2" customWidth="1"/>
    <col min="13836" max="13836" width="10.625" style="2" customWidth="1"/>
    <col min="13837" max="13837" width="2.25" style="2" customWidth="1"/>
    <col min="13838" max="13838" width="8" style="2" customWidth="1"/>
    <col min="13839" max="13839" width="2.25" style="2" customWidth="1"/>
    <col min="13840" max="13840" width="8" style="2" customWidth="1"/>
    <col min="13841" max="13841" width="5.375" style="2" customWidth="1"/>
    <col min="13842" max="13847" width="8.375" style="2" customWidth="1"/>
    <col min="13848" max="14082" width="8.125" style="2"/>
    <col min="14083" max="14083" width="5.25" style="2" customWidth="1"/>
    <col min="14084" max="14084" width="22.875" style="2" bestFit="1" customWidth="1"/>
    <col min="14085" max="14085" width="2.5" style="2" customWidth="1"/>
    <col min="14086" max="14086" width="8.25" style="2" customWidth="1"/>
    <col min="14087" max="14087" width="2.125" style="2" customWidth="1"/>
    <col min="14088" max="14088" width="7.25" style="2" customWidth="1"/>
    <col min="14089" max="14089" width="3.75" style="2" customWidth="1"/>
    <col min="14090" max="14090" width="1.75" style="2" customWidth="1"/>
    <col min="14091" max="14091" width="4.5" style="2" customWidth="1"/>
    <col min="14092" max="14092" width="10.625" style="2" customWidth="1"/>
    <col min="14093" max="14093" width="2.25" style="2" customWidth="1"/>
    <col min="14094" max="14094" width="8" style="2" customWidth="1"/>
    <col min="14095" max="14095" width="2.25" style="2" customWidth="1"/>
    <col min="14096" max="14096" width="8" style="2" customWidth="1"/>
    <col min="14097" max="14097" width="5.375" style="2" customWidth="1"/>
    <col min="14098" max="14103" width="8.375" style="2" customWidth="1"/>
    <col min="14104" max="14338" width="8.125" style="2"/>
    <col min="14339" max="14339" width="5.25" style="2" customWidth="1"/>
    <col min="14340" max="14340" width="22.875" style="2" bestFit="1" customWidth="1"/>
    <col min="14341" max="14341" width="2.5" style="2" customWidth="1"/>
    <col min="14342" max="14342" width="8.25" style="2" customWidth="1"/>
    <col min="14343" max="14343" width="2.125" style="2" customWidth="1"/>
    <col min="14344" max="14344" width="7.25" style="2" customWidth="1"/>
    <col min="14345" max="14345" width="3.75" style="2" customWidth="1"/>
    <col min="14346" max="14346" width="1.75" style="2" customWidth="1"/>
    <col min="14347" max="14347" width="4.5" style="2" customWidth="1"/>
    <col min="14348" max="14348" width="10.625" style="2" customWidth="1"/>
    <col min="14349" max="14349" width="2.25" style="2" customWidth="1"/>
    <col min="14350" max="14350" width="8" style="2" customWidth="1"/>
    <col min="14351" max="14351" width="2.25" style="2" customWidth="1"/>
    <col min="14352" max="14352" width="8" style="2" customWidth="1"/>
    <col min="14353" max="14353" width="5.375" style="2" customWidth="1"/>
    <col min="14354" max="14359" width="8.375" style="2" customWidth="1"/>
    <col min="14360" max="14594" width="8.125" style="2"/>
    <col min="14595" max="14595" width="5.25" style="2" customWidth="1"/>
    <col min="14596" max="14596" width="22.875" style="2" bestFit="1" customWidth="1"/>
    <col min="14597" max="14597" width="2.5" style="2" customWidth="1"/>
    <col min="14598" max="14598" width="8.25" style="2" customWidth="1"/>
    <col min="14599" max="14599" width="2.125" style="2" customWidth="1"/>
    <col min="14600" max="14600" width="7.25" style="2" customWidth="1"/>
    <col min="14601" max="14601" width="3.75" style="2" customWidth="1"/>
    <col min="14602" max="14602" width="1.75" style="2" customWidth="1"/>
    <col min="14603" max="14603" width="4.5" style="2" customWidth="1"/>
    <col min="14604" max="14604" width="10.625" style="2" customWidth="1"/>
    <col min="14605" max="14605" width="2.25" style="2" customWidth="1"/>
    <col min="14606" max="14606" width="8" style="2" customWidth="1"/>
    <col min="14607" max="14607" width="2.25" style="2" customWidth="1"/>
    <col min="14608" max="14608" width="8" style="2" customWidth="1"/>
    <col min="14609" max="14609" width="5.375" style="2" customWidth="1"/>
    <col min="14610" max="14615" width="8.375" style="2" customWidth="1"/>
    <col min="14616" max="14850" width="8.125" style="2"/>
    <col min="14851" max="14851" width="5.25" style="2" customWidth="1"/>
    <col min="14852" max="14852" width="22.875" style="2" bestFit="1" customWidth="1"/>
    <col min="14853" max="14853" width="2.5" style="2" customWidth="1"/>
    <col min="14854" max="14854" width="8.25" style="2" customWidth="1"/>
    <col min="14855" max="14855" width="2.125" style="2" customWidth="1"/>
    <col min="14856" max="14856" width="7.25" style="2" customWidth="1"/>
    <col min="14857" max="14857" width="3.75" style="2" customWidth="1"/>
    <col min="14858" max="14858" width="1.75" style="2" customWidth="1"/>
    <col min="14859" max="14859" width="4.5" style="2" customWidth="1"/>
    <col min="14860" max="14860" width="10.625" style="2" customWidth="1"/>
    <col min="14861" max="14861" width="2.25" style="2" customWidth="1"/>
    <col min="14862" max="14862" width="8" style="2" customWidth="1"/>
    <col min="14863" max="14863" width="2.25" style="2" customWidth="1"/>
    <col min="14864" max="14864" width="8" style="2" customWidth="1"/>
    <col min="14865" max="14865" width="5.375" style="2" customWidth="1"/>
    <col min="14866" max="14871" width="8.375" style="2" customWidth="1"/>
    <col min="14872" max="15106" width="8.125" style="2"/>
    <col min="15107" max="15107" width="5.25" style="2" customWidth="1"/>
    <col min="15108" max="15108" width="22.875" style="2" bestFit="1" customWidth="1"/>
    <col min="15109" max="15109" width="2.5" style="2" customWidth="1"/>
    <col min="15110" max="15110" width="8.25" style="2" customWidth="1"/>
    <col min="15111" max="15111" width="2.125" style="2" customWidth="1"/>
    <col min="15112" max="15112" width="7.25" style="2" customWidth="1"/>
    <col min="15113" max="15113" width="3.75" style="2" customWidth="1"/>
    <col min="15114" max="15114" width="1.75" style="2" customWidth="1"/>
    <col min="15115" max="15115" width="4.5" style="2" customWidth="1"/>
    <col min="15116" max="15116" width="10.625" style="2" customWidth="1"/>
    <col min="15117" max="15117" width="2.25" style="2" customWidth="1"/>
    <col min="15118" max="15118" width="8" style="2" customWidth="1"/>
    <col min="15119" max="15119" width="2.25" style="2" customWidth="1"/>
    <col min="15120" max="15120" width="8" style="2" customWidth="1"/>
    <col min="15121" max="15121" width="5.375" style="2" customWidth="1"/>
    <col min="15122" max="15127" width="8.375" style="2" customWidth="1"/>
    <col min="15128" max="15362" width="8.125" style="2"/>
    <col min="15363" max="15363" width="5.25" style="2" customWidth="1"/>
    <col min="15364" max="15364" width="22.875" style="2" bestFit="1" customWidth="1"/>
    <col min="15365" max="15365" width="2.5" style="2" customWidth="1"/>
    <col min="15366" max="15366" width="8.25" style="2" customWidth="1"/>
    <col min="15367" max="15367" width="2.125" style="2" customWidth="1"/>
    <col min="15368" max="15368" width="7.25" style="2" customWidth="1"/>
    <col min="15369" max="15369" width="3.75" style="2" customWidth="1"/>
    <col min="15370" max="15370" width="1.75" style="2" customWidth="1"/>
    <col min="15371" max="15371" width="4.5" style="2" customWidth="1"/>
    <col min="15372" max="15372" width="10.625" style="2" customWidth="1"/>
    <col min="15373" max="15373" width="2.25" style="2" customWidth="1"/>
    <col min="15374" max="15374" width="8" style="2" customWidth="1"/>
    <col min="15375" max="15375" width="2.25" style="2" customWidth="1"/>
    <col min="15376" max="15376" width="8" style="2" customWidth="1"/>
    <col min="15377" max="15377" width="5.375" style="2" customWidth="1"/>
    <col min="15378" max="15383" width="8.375" style="2" customWidth="1"/>
    <col min="15384" max="15618" width="8.125" style="2"/>
    <col min="15619" max="15619" width="5.25" style="2" customWidth="1"/>
    <col min="15620" max="15620" width="22.875" style="2" bestFit="1" customWidth="1"/>
    <col min="15621" max="15621" width="2.5" style="2" customWidth="1"/>
    <col min="15622" max="15622" width="8.25" style="2" customWidth="1"/>
    <col min="15623" max="15623" width="2.125" style="2" customWidth="1"/>
    <col min="15624" max="15624" width="7.25" style="2" customWidth="1"/>
    <col min="15625" max="15625" width="3.75" style="2" customWidth="1"/>
    <col min="15626" max="15626" width="1.75" style="2" customWidth="1"/>
    <col min="15627" max="15627" width="4.5" style="2" customWidth="1"/>
    <col min="15628" max="15628" width="10.625" style="2" customWidth="1"/>
    <col min="15629" max="15629" width="2.25" style="2" customWidth="1"/>
    <col min="15630" max="15630" width="8" style="2" customWidth="1"/>
    <col min="15631" max="15631" width="2.25" style="2" customWidth="1"/>
    <col min="15632" max="15632" width="8" style="2" customWidth="1"/>
    <col min="15633" max="15633" width="5.375" style="2" customWidth="1"/>
    <col min="15634" max="15639" width="8.375" style="2" customWidth="1"/>
    <col min="15640" max="15874" width="8.125" style="2"/>
    <col min="15875" max="15875" width="5.25" style="2" customWidth="1"/>
    <col min="15876" max="15876" width="22.875" style="2" bestFit="1" customWidth="1"/>
    <col min="15877" max="15877" width="2.5" style="2" customWidth="1"/>
    <col min="15878" max="15878" width="8.25" style="2" customWidth="1"/>
    <col min="15879" max="15879" width="2.125" style="2" customWidth="1"/>
    <col min="15880" max="15880" width="7.25" style="2" customWidth="1"/>
    <col min="15881" max="15881" width="3.75" style="2" customWidth="1"/>
    <col min="15882" max="15882" width="1.75" style="2" customWidth="1"/>
    <col min="15883" max="15883" width="4.5" style="2" customWidth="1"/>
    <col min="15884" max="15884" width="10.625" style="2" customWidth="1"/>
    <col min="15885" max="15885" width="2.25" style="2" customWidth="1"/>
    <col min="15886" max="15886" width="8" style="2" customWidth="1"/>
    <col min="15887" max="15887" width="2.25" style="2" customWidth="1"/>
    <col min="15888" max="15888" width="8" style="2" customWidth="1"/>
    <col min="15889" max="15889" width="5.375" style="2" customWidth="1"/>
    <col min="15890" max="15895" width="8.375" style="2" customWidth="1"/>
    <col min="15896" max="16130" width="8.125" style="2"/>
    <col min="16131" max="16131" width="5.25" style="2" customWidth="1"/>
    <col min="16132" max="16132" width="22.875" style="2" bestFit="1" customWidth="1"/>
    <col min="16133" max="16133" width="2.5" style="2" customWidth="1"/>
    <col min="16134" max="16134" width="8.25" style="2" customWidth="1"/>
    <col min="16135" max="16135" width="2.125" style="2" customWidth="1"/>
    <col min="16136" max="16136" width="7.25" style="2" customWidth="1"/>
    <col min="16137" max="16137" width="3.75" style="2" customWidth="1"/>
    <col min="16138" max="16138" width="1.75" style="2" customWidth="1"/>
    <col min="16139" max="16139" width="4.5" style="2" customWidth="1"/>
    <col min="16140" max="16140" width="10.625" style="2" customWidth="1"/>
    <col min="16141" max="16141" width="2.25" style="2" customWidth="1"/>
    <col min="16142" max="16142" width="8" style="2" customWidth="1"/>
    <col min="16143" max="16143" width="2.25" style="2" customWidth="1"/>
    <col min="16144" max="16144" width="8" style="2" customWidth="1"/>
    <col min="16145" max="16145" width="5.375" style="2" customWidth="1"/>
    <col min="16146" max="16151" width="8.375" style="2" customWidth="1"/>
    <col min="16152" max="16384" width="8.125" style="2"/>
  </cols>
  <sheetData>
    <row r="1" spans="1:20" ht="27" customHeight="1" x14ac:dyDescent="0.4">
      <c r="A1" s="982" t="s">
        <v>97</v>
      </c>
      <c r="B1" s="983"/>
      <c r="C1" s="983"/>
      <c r="D1" s="983"/>
      <c r="E1" s="983"/>
      <c r="F1" s="983"/>
      <c r="H1" s="949" t="s">
        <v>17</v>
      </c>
      <c r="I1" s="949"/>
      <c r="J1" s="950"/>
      <c r="K1" s="950"/>
      <c r="L1" s="950"/>
      <c r="M1" s="950"/>
      <c r="N1" s="950"/>
      <c r="O1" s="950"/>
      <c r="P1" s="950"/>
      <c r="Q1" s="950"/>
    </row>
    <row r="2" spans="1:20" ht="27" customHeight="1" x14ac:dyDescent="0.4">
      <c r="A2" s="983"/>
      <c r="B2" s="983"/>
      <c r="C2" s="983"/>
      <c r="D2" s="983"/>
      <c r="E2" s="983"/>
      <c r="F2" s="983"/>
      <c r="H2" s="949" t="s">
        <v>18</v>
      </c>
      <c r="I2" s="949"/>
      <c r="J2" s="951"/>
      <c r="K2" s="951"/>
      <c r="L2" s="951"/>
      <c r="M2" s="951"/>
      <c r="N2" s="951"/>
      <c r="O2" s="951"/>
      <c r="P2" s="951"/>
      <c r="Q2" s="951"/>
    </row>
    <row r="3" spans="1:20" ht="51" customHeight="1" x14ac:dyDescent="0.4">
      <c r="A3" s="946" t="s">
        <v>98</v>
      </c>
      <c r="B3" s="946"/>
      <c r="C3" s="946"/>
      <c r="D3" s="946"/>
      <c r="E3" s="946"/>
      <c r="F3" s="946"/>
      <c r="G3" s="946"/>
      <c r="H3" s="946"/>
      <c r="I3" s="946"/>
      <c r="J3" s="946"/>
      <c r="K3" s="946"/>
      <c r="L3" s="946"/>
      <c r="M3" s="946"/>
      <c r="N3" s="946"/>
      <c r="O3" s="946"/>
      <c r="P3" s="946"/>
      <c r="Q3" s="946"/>
      <c r="R3" s="66"/>
      <c r="S3" s="66"/>
      <c r="T3" s="66"/>
    </row>
    <row r="4" spans="1:20" ht="192" customHeight="1" x14ac:dyDescent="0.4">
      <c r="A4" s="67"/>
      <c r="B4" s="67"/>
      <c r="C4" s="67"/>
      <c r="D4" s="67"/>
      <c r="E4" s="67"/>
      <c r="F4" s="67"/>
      <c r="G4" s="67"/>
      <c r="H4" s="67"/>
      <c r="I4" s="67"/>
      <c r="J4" s="67"/>
      <c r="K4" s="67"/>
      <c r="L4" s="67"/>
      <c r="M4" s="67"/>
      <c r="N4" s="67"/>
      <c r="O4" s="67"/>
      <c r="P4" s="67"/>
      <c r="Q4" s="67"/>
      <c r="R4" s="66"/>
      <c r="S4" s="66"/>
      <c r="T4" s="66"/>
    </row>
    <row r="5" spans="1:20" ht="6" customHeight="1" x14ac:dyDescent="0.4">
      <c r="A5" s="67"/>
      <c r="B5" s="67"/>
      <c r="C5" s="67"/>
      <c r="D5" s="67"/>
      <c r="E5" s="67"/>
      <c r="F5" s="67"/>
      <c r="G5" s="67"/>
      <c r="H5" s="67"/>
      <c r="I5" s="67"/>
      <c r="J5" s="67"/>
      <c r="K5" s="67"/>
      <c r="L5" s="67"/>
      <c r="M5" s="67"/>
      <c r="N5" s="67"/>
      <c r="O5" s="67"/>
      <c r="P5" s="67"/>
      <c r="Q5" s="67"/>
      <c r="R5" s="66"/>
      <c r="S5" s="66"/>
      <c r="T5" s="66"/>
    </row>
    <row r="6" spans="1:20" ht="17.45" customHeight="1" x14ac:dyDescent="0.15">
      <c r="A6" s="984"/>
      <c r="B6" s="984"/>
      <c r="C6" s="984"/>
      <c r="D6" s="984"/>
      <c r="E6" s="984"/>
      <c r="F6" s="984"/>
      <c r="G6" s="984"/>
      <c r="H6" s="984"/>
      <c r="I6" s="984"/>
      <c r="J6" s="3"/>
      <c r="L6" s="4"/>
      <c r="M6" s="4"/>
      <c r="N6" s="5"/>
      <c r="O6" s="4"/>
      <c r="P6" s="5"/>
      <c r="Q6" s="5"/>
      <c r="R6" s="5"/>
      <c r="S6" s="5"/>
    </row>
    <row r="7" spans="1:20" ht="6" customHeight="1" x14ac:dyDescent="0.4">
      <c r="A7" s="68"/>
      <c r="B7" s="68"/>
      <c r="C7" s="68"/>
      <c r="D7" s="66"/>
      <c r="E7" s="69"/>
      <c r="F7" s="985"/>
      <c r="G7" s="985"/>
      <c r="H7" s="985"/>
      <c r="I7" s="985"/>
    </row>
    <row r="8" spans="1:20" ht="48" customHeight="1" thickBot="1" x14ac:dyDescent="0.45">
      <c r="A8" s="954" t="s">
        <v>99</v>
      </c>
      <c r="B8" s="954"/>
      <c r="C8" s="954"/>
      <c r="D8" s="954"/>
      <c r="E8" s="954"/>
      <c r="F8" s="954"/>
      <c r="G8" s="954"/>
      <c r="H8" s="954"/>
      <c r="I8" s="954"/>
      <c r="K8" s="955" t="s">
        <v>21</v>
      </c>
      <c r="L8" s="955"/>
      <c r="M8" s="955"/>
      <c r="N8" s="955"/>
      <c r="O8" s="955"/>
      <c r="P8" s="955"/>
      <c r="T8" s="44"/>
    </row>
    <row r="9" spans="1:20" ht="16.899999999999999" customHeight="1" thickBot="1" x14ac:dyDescent="0.45">
      <c r="A9" s="986" t="s">
        <v>22</v>
      </c>
      <c r="B9" s="959" t="s">
        <v>23</v>
      </c>
      <c r="C9" s="960"/>
      <c r="D9" s="70" t="s">
        <v>100</v>
      </c>
      <c r="E9" s="13" t="s">
        <v>25</v>
      </c>
      <c r="F9" s="14" t="s">
        <v>26</v>
      </c>
      <c r="G9" s="14"/>
      <c r="H9" s="15"/>
      <c r="I9" s="16" t="s">
        <v>27</v>
      </c>
      <c r="K9" s="17"/>
      <c r="L9" s="963"/>
      <c r="M9" s="965" t="s">
        <v>28</v>
      </c>
      <c r="N9" s="966"/>
      <c r="O9" s="966"/>
      <c r="P9" s="967"/>
      <c r="S9" s="71"/>
    </row>
    <row r="10" spans="1:20" ht="16.899999999999999" customHeight="1" thickTop="1" thickBot="1" x14ac:dyDescent="0.45">
      <c r="A10" s="987"/>
      <c r="B10" s="961"/>
      <c r="C10" s="962"/>
      <c r="D10" s="72" t="s">
        <v>29</v>
      </c>
      <c r="F10" s="18" t="s">
        <v>101</v>
      </c>
      <c r="G10" s="18" t="s">
        <v>31</v>
      </c>
      <c r="H10" s="19" t="str">
        <f>IFERROR(ROUNDDOWN(H9/B11,1),"")</f>
        <v/>
      </c>
      <c r="I10" s="20" t="s">
        <v>32</v>
      </c>
      <c r="K10" s="21"/>
      <c r="L10" s="964"/>
      <c r="M10" s="989" t="s">
        <v>102</v>
      </c>
      <c r="N10" s="990"/>
      <c r="O10" s="991" t="s">
        <v>103</v>
      </c>
      <c r="P10" s="992"/>
      <c r="S10" s="71"/>
    </row>
    <row r="11" spans="1:20" ht="16.899999999999999" customHeight="1" thickTop="1" thickBot="1" x14ac:dyDescent="0.45">
      <c r="A11" s="987"/>
      <c r="B11" s="993"/>
      <c r="C11" s="974" t="s">
        <v>35</v>
      </c>
      <c r="D11" s="73" t="s">
        <v>104</v>
      </c>
      <c r="E11" s="17" t="s">
        <v>25</v>
      </c>
      <c r="F11" s="18" t="s">
        <v>37</v>
      </c>
      <c r="G11" s="18"/>
      <c r="H11" s="15"/>
      <c r="I11" s="23" t="s">
        <v>27</v>
      </c>
      <c r="L11" s="24" t="s">
        <v>38</v>
      </c>
      <c r="M11" s="25" t="s">
        <v>31</v>
      </c>
      <c r="N11" s="26" t="str">
        <f>H10</f>
        <v/>
      </c>
      <c r="O11" s="25" t="s">
        <v>39</v>
      </c>
      <c r="P11" s="26" t="str">
        <f>H12</f>
        <v/>
      </c>
    </row>
    <row r="12" spans="1:20" ht="16.899999999999999" customHeight="1" thickTop="1" thickBot="1" x14ac:dyDescent="0.45">
      <c r="A12" s="988"/>
      <c r="B12" s="994"/>
      <c r="C12" s="975"/>
      <c r="D12" s="74" t="s">
        <v>29</v>
      </c>
      <c r="E12" s="27"/>
      <c r="F12" s="28" t="s">
        <v>56</v>
      </c>
      <c r="G12" s="18" t="s">
        <v>39</v>
      </c>
      <c r="H12" s="19" t="str">
        <f>IFERROR(ROUNDDOWN(H11/B11,1),"")</f>
        <v/>
      </c>
      <c r="I12" s="29" t="s">
        <v>32</v>
      </c>
      <c r="L12" s="24" t="s">
        <v>41</v>
      </c>
      <c r="M12" s="25" t="s">
        <v>42</v>
      </c>
      <c r="N12" s="26" t="str">
        <f>H14</f>
        <v/>
      </c>
      <c r="O12" s="25" t="s">
        <v>43</v>
      </c>
      <c r="P12" s="26" t="str">
        <f>H16</f>
        <v/>
      </c>
    </row>
    <row r="13" spans="1:20" ht="16.899999999999999" customHeight="1" thickBot="1" x14ac:dyDescent="0.45">
      <c r="A13" s="986" t="s">
        <v>44</v>
      </c>
      <c r="B13" s="959" t="s">
        <v>23</v>
      </c>
      <c r="C13" s="960"/>
      <c r="D13" s="70" t="s">
        <v>100</v>
      </c>
      <c r="E13" s="13" t="s">
        <v>25</v>
      </c>
      <c r="F13" s="14" t="s">
        <v>45</v>
      </c>
      <c r="G13" s="14"/>
      <c r="H13" s="15"/>
      <c r="I13" s="16" t="s">
        <v>27</v>
      </c>
      <c r="K13" s="30"/>
      <c r="L13" s="24" t="s">
        <v>46</v>
      </c>
      <c r="M13" s="25" t="s">
        <v>47</v>
      </c>
      <c r="N13" s="26" t="str">
        <f>H18</f>
        <v/>
      </c>
      <c r="O13" s="25" t="s">
        <v>48</v>
      </c>
      <c r="P13" s="26" t="str">
        <f>H20</f>
        <v/>
      </c>
      <c r="Q13" s="30"/>
      <c r="R13" s="30"/>
      <c r="S13" s="30"/>
      <c r="T13" s="30"/>
    </row>
    <row r="14" spans="1:20" ht="16.899999999999999" customHeight="1" thickTop="1" thickBot="1" x14ac:dyDescent="0.45">
      <c r="A14" s="987"/>
      <c r="B14" s="961"/>
      <c r="C14" s="962"/>
      <c r="D14" s="72" t="s">
        <v>29</v>
      </c>
      <c r="F14" s="18" t="s">
        <v>49</v>
      </c>
      <c r="G14" s="18" t="s">
        <v>42</v>
      </c>
      <c r="H14" s="19" t="str">
        <f>IFERROR(ROUNDDOWN(H13/B15,1),"")</f>
        <v/>
      </c>
      <c r="I14" s="20" t="s">
        <v>32</v>
      </c>
      <c r="K14" s="30"/>
      <c r="L14" s="24" t="s">
        <v>50</v>
      </c>
      <c r="M14" s="25" t="s">
        <v>51</v>
      </c>
      <c r="N14" s="26" t="str">
        <f>H22</f>
        <v/>
      </c>
      <c r="O14" s="25" t="s">
        <v>52</v>
      </c>
      <c r="P14" s="26" t="str">
        <f>H24</f>
        <v/>
      </c>
      <c r="Q14" s="30"/>
      <c r="R14" s="30"/>
      <c r="S14" s="30"/>
      <c r="T14" s="30"/>
    </row>
    <row r="15" spans="1:20" ht="16.899999999999999" customHeight="1" thickTop="1" thickBot="1" x14ac:dyDescent="0.45">
      <c r="A15" s="987"/>
      <c r="B15" s="993"/>
      <c r="C15" s="974" t="s">
        <v>35</v>
      </c>
      <c r="D15" s="73" t="s">
        <v>104</v>
      </c>
      <c r="E15" s="17" t="s">
        <v>25</v>
      </c>
      <c r="F15" s="18" t="s">
        <v>37</v>
      </c>
      <c r="G15" s="18"/>
      <c r="H15" s="15"/>
      <c r="I15" s="23" t="s">
        <v>27</v>
      </c>
      <c r="K15" s="30"/>
      <c r="L15" s="24" t="s">
        <v>53</v>
      </c>
      <c r="M15" s="25" t="s">
        <v>54</v>
      </c>
      <c r="N15" s="26" t="str">
        <f>H26</f>
        <v/>
      </c>
      <c r="O15" s="25" t="s">
        <v>55</v>
      </c>
      <c r="P15" s="26" t="str">
        <f>H28</f>
        <v/>
      </c>
      <c r="Q15" s="30"/>
      <c r="R15" s="30"/>
      <c r="S15" s="30"/>
      <c r="T15" s="30"/>
    </row>
    <row r="16" spans="1:20" ht="16.899999999999999" customHeight="1" thickTop="1" thickBot="1" x14ac:dyDescent="0.45">
      <c r="A16" s="988"/>
      <c r="B16" s="994"/>
      <c r="C16" s="975"/>
      <c r="D16" s="74" t="s">
        <v>29</v>
      </c>
      <c r="E16" s="27"/>
      <c r="F16" s="28" t="s">
        <v>56</v>
      </c>
      <c r="G16" s="18" t="s">
        <v>43</v>
      </c>
      <c r="H16" s="19" t="str">
        <f>IFERROR(ROUNDDOWN(H15/B15,1),"")</f>
        <v/>
      </c>
      <c r="I16" s="29" t="s">
        <v>32</v>
      </c>
      <c r="K16" s="30"/>
      <c r="L16" s="24" t="s">
        <v>57</v>
      </c>
      <c r="M16" s="25" t="s">
        <v>58</v>
      </c>
      <c r="N16" s="26" t="str">
        <f>H30</f>
        <v/>
      </c>
      <c r="O16" s="25" t="s">
        <v>59</v>
      </c>
      <c r="P16" s="26" t="str">
        <f>H32</f>
        <v/>
      </c>
      <c r="Q16" s="30"/>
      <c r="R16" s="30"/>
      <c r="S16" s="30"/>
      <c r="T16" s="30"/>
    </row>
    <row r="17" spans="1:20" ht="16.899999999999999" customHeight="1" thickBot="1" x14ac:dyDescent="0.45">
      <c r="A17" s="986" t="s">
        <v>46</v>
      </c>
      <c r="B17" s="959" t="s">
        <v>23</v>
      </c>
      <c r="C17" s="960"/>
      <c r="D17" s="70" t="s">
        <v>100</v>
      </c>
      <c r="E17" s="13" t="s">
        <v>25</v>
      </c>
      <c r="F17" s="14" t="s">
        <v>45</v>
      </c>
      <c r="G17" s="14"/>
      <c r="H17" s="15"/>
      <c r="I17" s="16" t="s">
        <v>27</v>
      </c>
      <c r="K17" s="30"/>
      <c r="L17" s="24" t="s">
        <v>60</v>
      </c>
      <c r="M17" s="25" t="s">
        <v>61</v>
      </c>
      <c r="N17" s="26" t="str">
        <f>H34</f>
        <v/>
      </c>
      <c r="O17" s="25" t="s">
        <v>62</v>
      </c>
      <c r="P17" s="26" t="str">
        <f>H36</f>
        <v/>
      </c>
      <c r="Q17" s="30"/>
      <c r="R17" s="30"/>
      <c r="S17" s="30"/>
      <c r="T17" s="30"/>
    </row>
    <row r="18" spans="1:20" ht="16.899999999999999" customHeight="1" thickTop="1" thickBot="1" x14ac:dyDescent="0.45">
      <c r="A18" s="987"/>
      <c r="B18" s="961"/>
      <c r="C18" s="962"/>
      <c r="D18" s="72" t="s">
        <v>29</v>
      </c>
      <c r="F18" s="18" t="s">
        <v>49</v>
      </c>
      <c r="G18" s="18" t="s">
        <v>47</v>
      </c>
      <c r="H18" s="19" t="str">
        <f>IFERROR(ROUNDDOWN(H17/B19,1),"")</f>
        <v/>
      </c>
      <c r="I18" s="20" t="s">
        <v>32</v>
      </c>
      <c r="K18" s="30"/>
      <c r="L18" s="24" t="s">
        <v>63</v>
      </c>
      <c r="M18" s="25" t="s">
        <v>64</v>
      </c>
      <c r="N18" s="26" t="str">
        <f>H38</f>
        <v/>
      </c>
      <c r="O18" s="25" t="s">
        <v>65</v>
      </c>
      <c r="P18" s="26" t="str">
        <f>H40</f>
        <v/>
      </c>
      <c r="Q18" s="30"/>
      <c r="R18" s="30"/>
      <c r="S18" s="30"/>
      <c r="T18" s="30"/>
    </row>
    <row r="19" spans="1:20" ht="16.899999999999999" customHeight="1" thickTop="1" thickBot="1" x14ac:dyDescent="0.45">
      <c r="A19" s="987"/>
      <c r="B19" s="993"/>
      <c r="C19" s="974" t="s">
        <v>35</v>
      </c>
      <c r="D19" s="73" t="s">
        <v>104</v>
      </c>
      <c r="E19" s="17" t="s">
        <v>25</v>
      </c>
      <c r="F19" s="18" t="s">
        <v>37</v>
      </c>
      <c r="G19" s="18"/>
      <c r="H19" s="15"/>
      <c r="I19" s="23" t="s">
        <v>27</v>
      </c>
      <c r="K19" s="30"/>
      <c r="L19" s="24" t="s">
        <v>66</v>
      </c>
      <c r="M19" s="25" t="s">
        <v>67</v>
      </c>
      <c r="N19" s="26" t="str">
        <f>H42</f>
        <v/>
      </c>
      <c r="O19" s="25" t="s">
        <v>68</v>
      </c>
      <c r="P19" s="26" t="str">
        <f>H44</f>
        <v/>
      </c>
      <c r="Q19" s="30"/>
      <c r="R19" s="30"/>
      <c r="S19" s="30"/>
      <c r="T19" s="30"/>
    </row>
    <row r="20" spans="1:20" ht="16.899999999999999" customHeight="1" thickTop="1" thickBot="1" x14ac:dyDescent="0.45">
      <c r="A20" s="988"/>
      <c r="B20" s="994"/>
      <c r="C20" s="975"/>
      <c r="D20" s="74" t="s">
        <v>29</v>
      </c>
      <c r="E20" s="27"/>
      <c r="F20" s="28" t="s">
        <v>56</v>
      </c>
      <c r="G20" s="18" t="s">
        <v>48</v>
      </c>
      <c r="H20" s="19" t="str">
        <f>IFERROR(ROUNDDOWN(H19/B19,1),"")</f>
        <v/>
      </c>
      <c r="I20" s="29" t="s">
        <v>32</v>
      </c>
      <c r="K20" s="30"/>
      <c r="L20" s="24" t="s">
        <v>69</v>
      </c>
      <c r="M20" s="25" t="s">
        <v>70</v>
      </c>
      <c r="N20" s="26" t="str">
        <f>H46</f>
        <v/>
      </c>
      <c r="O20" s="25" t="s">
        <v>71</v>
      </c>
      <c r="P20" s="26" t="str">
        <f>H48</f>
        <v/>
      </c>
      <c r="Q20" s="30"/>
      <c r="R20" s="30"/>
      <c r="S20" s="30"/>
      <c r="T20" s="30"/>
    </row>
    <row r="21" spans="1:20" ht="16.899999999999999" customHeight="1" thickBot="1" x14ac:dyDescent="0.45">
      <c r="A21" s="986" t="s">
        <v>72</v>
      </c>
      <c r="B21" s="959" t="s">
        <v>23</v>
      </c>
      <c r="C21" s="960"/>
      <c r="D21" s="70" t="s">
        <v>100</v>
      </c>
      <c r="E21" s="13" t="s">
        <v>25</v>
      </c>
      <c r="F21" s="14" t="s">
        <v>45</v>
      </c>
      <c r="G21" s="14"/>
      <c r="H21" s="15"/>
      <c r="I21" s="16" t="s">
        <v>27</v>
      </c>
      <c r="K21" s="30"/>
      <c r="L21" s="24" t="s">
        <v>73</v>
      </c>
      <c r="M21" s="32" t="s">
        <v>74</v>
      </c>
      <c r="N21" s="33" t="str">
        <f>H50</f>
        <v/>
      </c>
      <c r="O21" s="32" t="s">
        <v>75</v>
      </c>
      <c r="P21" s="33" t="str">
        <f>H52</f>
        <v/>
      </c>
      <c r="Q21" s="30"/>
      <c r="R21" s="30"/>
      <c r="S21" s="30"/>
      <c r="T21" s="30"/>
    </row>
    <row r="22" spans="1:20" ht="16.899999999999999" customHeight="1" thickTop="1" thickBot="1" x14ac:dyDescent="0.45">
      <c r="A22" s="987"/>
      <c r="B22" s="961"/>
      <c r="C22" s="962"/>
      <c r="D22" s="72" t="s">
        <v>29</v>
      </c>
      <c r="F22" s="18" t="s">
        <v>49</v>
      </c>
      <c r="G22" s="18" t="s">
        <v>51</v>
      </c>
      <c r="H22" s="19" t="str">
        <f>IFERROR(ROUNDDOWN(H21/B23,1),"")</f>
        <v/>
      </c>
      <c r="I22" s="20" t="s">
        <v>32</v>
      </c>
      <c r="K22" s="30"/>
      <c r="L22" s="34" t="s">
        <v>76</v>
      </c>
      <c r="M22" s="35" t="s">
        <v>77</v>
      </c>
      <c r="N22" s="36" t="str">
        <f>IF(SUM(N11:N21)=0,"",SUM(N11:N21))</f>
        <v/>
      </c>
      <c r="O22" s="35" t="s">
        <v>78</v>
      </c>
      <c r="P22" s="36" t="str">
        <f>IF(SUM(P11:P21)=0,"",SUM(P11:P21))</f>
        <v/>
      </c>
      <c r="Q22" s="30"/>
      <c r="R22" s="30"/>
      <c r="S22" s="30"/>
      <c r="T22" s="30"/>
    </row>
    <row r="23" spans="1:20" ht="16.899999999999999" customHeight="1" thickTop="1" thickBot="1" x14ac:dyDescent="0.45">
      <c r="A23" s="987"/>
      <c r="B23" s="993"/>
      <c r="C23" s="974" t="s">
        <v>35</v>
      </c>
      <c r="D23" s="73" t="s">
        <v>104</v>
      </c>
      <c r="E23" s="17" t="s">
        <v>25</v>
      </c>
      <c r="F23" s="18" t="s">
        <v>37</v>
      </c>
      <c r="G23" s="18"/>
      <c r="H23" s="15"/>
      <c r="I23" s="23" t="s">
        <v>27</v>
      </c>
      <c r="K23" s="30"/>
      <c r="L23" s="37"/>
      <c r="M23" s="37"/>
      <c r="N23" s="30"/>
      <c r="O23" s="37"/>
      <c r="P23" s="30"/>
      <c r="Q23" s="30"/>
      <c r="R23" s="30"/>
      <c r="S23" s="30"/>
      <c r="T23" s="30"/>
    </row>
    <row r="24" spans="1:20" ht="16.899999999999999" customHeight="1" thickTop="1" thickBot="1" x14ac:dyDescent="0.45">
      <c r="A24" s="988"/>
      <c r="B24" s="994"/>
      <c r="C24" s="975"/>
      <c r="D24" s="74" t="s">
        <v>29</v>
      </c>
      <c r="E24" s="27"/>
      <c r="F24" s="28" t="s">
        <v>56</v>
      </c>
      <c r="G24" s="18" t="s">
        <v>52</v>
      </c>
      <c r="H24" s="19" t="str">
        <f>IFERROR(ROUNDDOWN(H23/B23,1),"")</f>
        <v/>
      </c>
      <c r="I24" s="29" t="s">
        <v>32</v>
      </c>
      <c r="K24" s="30"/>
      <c r="L24" s="2"/>
      <c r="M24" s="977" t="s">
        <v>79</v>
      </c>
      <c r="N24" s="977"/>
      <c r="O24" s="976" t="s">
        <v>80</v>
      </c>
      <c r="P24" s="976"/>
      <c r="Q24" s="2"/>
      <c r="R24" s="2"/>
      <c r="S24" s="2"/>
      <c r="T24" s="30"/>
    </row>
    <row r="25" spans="1:20" ht="16.899999999999999" customHeight="1" thickBot="1" x14ac:dyDescent="0.45">
      <c r="A25" s="986" t="s">
        <v>81</v>
      </c>
      <c r="B25" s="959" t="s">
        <v>23</v>
      </c>
      <c r="C25" s="960"/>
      <c r="D25" s="70" t="s">
        <v>100</v>
      </c>
      <c r="E25" s="13" t="s">
        <v>25</v>
      </c>
      <c r="F25" s="14" t="s">
        <v>45</v>
      </c>
      <c r="G25" s="14"/>
      <c r="H25" s="15"/>
      <c r="I25" s="16" t="s">
        <v>27</v>
      </c>
      <c r="K25" s="30"/>
      <c r="L25" s="2"/>
      <c r="M25" s="2"/>
      <c r="N25" s="2"/>
      <c r="O25" s="2"/>
      <c r="P25" s="2"/>
      <c r="Q25" s="2"/>
      <c r="R25" s="2"/>
      <c r="S25" s="2"/>
      <c r="T25" s="30"/>
    </row>
    <row r="26" spans="1:20" ht="16.899999999999999" customHeight="1" thickTop="1" thickBot="1" x14ac:dyDescent="0.45">
      <c r="A26" s="987"/>
      <c r="B26" s="961"/>
      <c r="C26" s="962"/>
      <c r="D26" s="72" t="s">
        <v>29</v>
      </c>
      <c r="F26" s="18" t="s">
        <v>49</v>
      </c>
      <c r="G26" s="18" t="s">
        <v>54</v>
      </c>
      <c r="H26" s="19" t="str">
        <f>IFERROR(ROUNDDOWN(H25/B27,1),"")</f>
        <v/>
      </c>
      <c r="I26" s="20" t="s">
        <v>32</v>
      </c>
      <c r="L26" s="38" t="s">
        <v>82</v>
      </c>
      <c r="M26" s="39" t="s">
        <v>83</v>
      </c>
      <c r="N26" s="40"/>
      <c r="O26" s="41" t="s">
        <v>84</v>
      </c>
      <c r="P26" s="42"/>
      <c r="Q26" s="2"/>
      <c r="R26" s="30"/>
      <c r="S26" s="30"/>
      <c r="T26" s="30"/>
    </row>
    <row r="27" spans="1:20" ht="16.899999999999999" customHeight="1" thickTop="1" thickBot="1" x14ac:dyDescent="0.45">
      <c r="A27" s="987"/>
      <c r="B27" s="993"/>
      <c r="C27" s="974" t="s">
        <v>35</v>
      </c>
      <c r="D27" s="73" t="s">
        <v>104</v>
      </c>
      <c r="E27" s="17" t="s">
        <v>25</v>
      </c>
      <c r="F27" s="18" t="s">
        <v>37</v>
      </c>
      <c r="G27" s="18"/>
      <c r="H27" s="15"/>
      <c r="I27" s="23" t="s">
        <v>27</v>
      </c>
      <c r="L27" s="17"/>
      <c r="M27" s="17"/>
      <c r="N27" s="2"/>
      <c r="O27" s="17"/>
      <c r="P27" s="2"/>
      <c r="Q27" s="2"/>
      <c r="T27" s="30"/>
    </row>
    <row r="28" spans="1:20" ht="16.899999999999999" customHeight="1" thickTop="1" thickBot="1" x14ac:dyDescent="0.45">
      <c r="A28" s="988"/>
      <c r="B28" s="994"/>
      <c r="C28" s="975"/>
      <c r="D28" s="74" t="s">
        <v>29</v>
      </c>
      <c r="E28" s="27"/>
      <c r="F28" s="28" t="s">
        <v>56</v>
      </c>
      <c r="G28" s="18" t="s">
        <v>55</v>
      </c>
      <c r="H28" s="19" t="str">
        <f>IFERROR(ROUNDDOWN(H27/B27,1),"")</f>
        <v/>
      </c>
      <c r="I28" s="29" t="s">
        <v>32</v>
      </c>
      <c r="L28" s="37"/>
      <c r="M28" s="37"/>
      <c r="N28" s="30"/>
      <c r="O28" s="37"/>
      <c r="P28" s="30"/>
      <c r="Q28" s="30"/>
      <c r="T28" s="30"/>
    </row>
    <row r="29" spans="1:20" ht="16.899999999999999" customHeight="1" thickBot="1" x14ac:dyDescent="0.45">
      <c r="A29" s="986" t="s">
        <v>85</v>
      </c>
      <c r="B29" s="959" t="s">
        <v>23</v>
      </c>
      <c r="C29" s="960"/>
      <c r="D29" s="70" t="s">
        <v>100</v>
      </c>
      <c r="E29" s="13" t="s">
        <v>25</v>
      </c>
      <c r="F29" s="14" t="s">
        <v>45</v>
      </c>
      <c r="G29" s="14"/>
      <c r="H29" s="15"/>
      <c r="I29" s="16" t="s">
        <v>27</v>
      </c>
      <c r="K29" s="43"/>
      <c r="L29"/>
      <c r="M29" s="11"/>
      <c r="O29" s="11"/>
      <c r="Q29" s="44"/>
      <c r="T29" s="30"/>
    </row>
    <row r="30" spans="1:20" ht="16.899999999999999" customHeight="1" thickTop="1" thickBot="1" x14ac:dyDescent="0.45">
      <c r="A30" s="987"/>
      <c r="B30" s="961"/>
      <c r="C30" s="962"/>
      <c r="D30" s="72" t="s">
        <v>29</v>
      </c>
      <c r="F30" s="18" t="s">
        <v>49</v>
      </c>
      <c r="G30" s="18" t="s">
        <v>58</v>
      </c>
      <c r="H30" s="19" t="str">
        <f>IFERROR(ROUNDDOWN(H29/B31,1),"")</f>
        <v/>
      </c>
      <c r="I30" s="20" t="s">
        <v>32</v>
      </c>
      <c r="K30" s="43"/>
      <c r="L30" s="45"/>
      <c r="M30" s="45"/>
      <c r="N30" s="10"/>
      <c r="O30" s="45"/>
      <c r="P30" s="75"/>
      <c r="Q30" s="44"/>
      <c r="S30" s="30"/>
      <c r="T30" s="30"/>
    </row>
    <row r="31" spans="1:20" ht="16.899999999999999" customHeight="1" thickTop="1" thickBot="1" x14ac:dyDescent="0.45">
      <c r="A31" s="987"/>
      <c r="B31" s="993"/>
      <c r="C31" s="974" t="s">
        <v>35</v>
      </c>
      <c r="D31" s="73" t="s">
        <v>104</v>
      </c>
      <c r="E31" s="17" t="s">
        <v>25</v>
      </c>
      <c r="F31" s="18" t="s">
        <v>37</v>
      </c>
      <c r="G31" s="18"/>
      <c r="H31" s="15"/>
      <c r="I31" s="23" t="s">
        <v>27</v>
      </c>
      <c r="L31" s="978" t="s">
        <v>86</v>
      </c>
      <c r="M31" s="978"/>
      <c r="N31" s="978"/>
      <c r="O31" s="37"/>
      <c r="P31" s="30"/>
      <c r="Q31" s="30"/>
      <c r="R31" s="30"/>
      <c r="S31" s="30"/>
      <c r="T31" s="30"/>
    </row>
    <row r="32" spans="1:20" ht="16.899999999999999" customHeight="1" thickTop="1" thickBot="1" x14ac:dyDescent="0.45">
      <c r="A32" s="988"/>
      <c r="B32" s="994"/>
      <c r="C32" s="975"/>
      <c r="D32" s="74" t="s">
        <v>29</v>
      </c>
      <c r="E32" s="27"/>
      <c r="F32" s="28" t="s">
        <v>56</v>
      </c>
      <c r="G32" s="18" t="s">
        <v>59</v>
      </c>
      <c r="H32" s="19" t="str">
        <f>IFERROR(ROUNDDOWN(H31/B31,1),"")</f>
        <v/>
      </c>
      <c r="I32" s="29" t="s">
        <v>32</v>
      </c>
      <c r="K32" s="43" t="s">
        <v>87</v>
      </c>
      <c r="L32" s="19" t="str">
        <f>IF(P26=0,"",ROUNDDOWN(P26,1))</f>
        <v/>
      </c>
      <c r="M32" s="11"/>
      <c r="N32" s="11" t="s">
        <v>32</v>
      </c>
      <c r="O32" s="11"/>
      <c r="Q32" s="44"/>
      <c r="R32" s="30"/>
      <c r="S32" s="30"/>
      <c r="T32" s="30"/>
    </row>
    <row r="33" spans="1:20" ht="16.899999999999999" customHeight="1" thickTop="1" thickBot="1" x14ac:dyDescent="0.45">
      <c r="A33" s="986" t="s">
        <v>88</v>
      </c>
      <c r="B33" s="959" t="s">
        <v>23</v>
      </c>
      <c r="C33" s="960"/>
      <c r="D33" s="70" t="s">
        <v>100</v>
      </c>
      <c r="E33" s="13" t="s">
        <v>25</v>
      </c>
      <c r="F33" s="14" t="s">
        <v>45</v>
      </c>
      <c r="G33" s="14"/>
      <c r="H33" s="15"/>
      <c r="I33" s="16" t="s">
        <v>27</v>
      </c>
      <c r="K33" s="43"/>
      <c r="L33" s="45"/>
      <c r="M33" s="45"/>
      <c r="N33" s="979" t="s">
        <v>89</v>
      </c>
      <c r="O33" s="980"/>
      <c r="P33" s="46" t="str">
        <f>IF(L32="","",IFERROR(ROUNDDOWN(L32/L34*100,1),0))</f>
        <v/>
      </c>
      <c r="Q33" s="47" t="s">
        <v>90</v>
      </c>
      <c r="R33" s="30"/>
      <c r="S33" s="30"/>
      <c r="T33" s="30"/>
    </row>
    <row r="34" spans="1:20" ht="16.899999999999999" customHeight="1" thickTop="1" thickBot="1" x14ac:dyDescent="0.45">
      <c r="A34" s="987"/>
      <c r="B34" s="961"/>
      <c r="C34" s="962"/>
      <c r="D34" s="72" t="s">
        <v>29</v>
      </c>
      <c r="F34" s="18" t="s">
        <v>49</v>
      </c>
      <c r="G34" s="18" t="s">
        <v>61</v>
      </c>
      <c r="H34" s="19" t="str">
        <f>IFERROR(ROUNDDOWN(H33/B35,1),"")</f>
        <v/>
      </c>
      <c r="I34" s="20" t="s">
        <v>32</v>
      </c>
      <c r="K34" s="48" t="s">
        <v>91</v>
      </c>
      <c r="L34" s="49" t="str">
        <f>IF(N26=0,"",ROUNDDOWN(N26,1))</f>
        <v/>
      </c>
      <c r="M34" s="50"/>
      <c r="N34" s="51" t="s">
        <v>32</v>
      </c>
      <c r="O34" s="50"/>
      <c r="P34" s="51"/>
      <c r="Q34" s="51"/>
      <c r="R34" s="30"/>
      <c r="S34" s="30"/>
      <c r="T34" s="30"/>
    </row>
    <row r="35" spans="1:20" ht="16.899999999999999" customHeight="1" thickTop="1" thickBot="1" x14ac:dyDescent="0.45">
      <c r="A35" s="987"/>
      <c r="B35" s="993"/>
      <c r="C35" s="974" t="s">
        <v>35</v>
      </c>
      <c r="D35" s="73" t="s">
        <v>104</v>
      </c>
      <c r="E35" s="17" t="s">
        <v>25</v>
      </c>
      <c r="F35" s="18" t="s">
        <v>37</v>
      </c>
      <c r="G35" s="18"/>
      <c r="H35" s="15"/>
      <c r="I35" s="23" t="s">
        <v>27</v>
      </c>
      <c r="K35" s="30"/>
      <c r="L35" s="30"/>
      <c r="M35" s="30"/>
      <c r="N35" s="30"/>
      <c r="O35" s="30"/>
      <c r="Q35" s="30"/>
      <c r="R35" s="30"/>
      <c r="S35" s="30"/>
      <c r="T35" s="30"/>
    </row>
    <row r="36" spans="1:20" ht="16.899999999999999" customHeight="1" thickTop="1" thickBot="1" x14ac:dyDescent="0.45">
      <c r="A36" s="988"/>
      <c r="B36" s="994"/>
      <c r="C36" s="975"/>
      <c r="D36" s="74" t="s">
        <v>29</v>
      </c>
      <c r="E36" s="27"/>
      <c r="F36" s="28" t="s">
        <v>56</v>
      </c>
      <c r="G36" s="18" t="s">
        <v>62</v>
      </c>
      <c r="H36" s="19" t="str">
        <f>IFERROR(ROUNDDOWN(H35/B35,1),"")</f>
        <v/>
      </c>
      <c r="I36" s="29" t="s">
        <v>32</v>
      </c>
      <c r="L36" s="981" t="s">
        <v>92</v>
      </c>
      <c r="M36" s="981"/>
      <c r="N36" s="981"/>
      <c r="O36" s="981"/>
      <c r="P36" s="981"/>
      <c r="Q36" s="981"/>
      <c r="R36" s="30"/>
      <c r="S36" s="30"/>
      <c r="T36" s="30"/>
    </row>
    <row r="37" spans="1:20" ht="16.899999999999999" customHeight="1" thickBot="1" x14ac:dyDescent="0.45">
      <c r="A37" s="986" t="s">
        <v>93</v>
      </c>
      <c r="B37" s="959" t="s">
        <v>23</v>
      </c>
      <c r="C37" s="960"/>
      <c r="D37" s="70" t="s">
        <v>100</v>
      </c>
      <c r="E37" s="13" t="s">
        <v>25</v>
      </c>
      <c r="F37" s="14" t="s">
        <v>45</v>
      </c>
      <c r="G37" s="14"/>
      <c r="H37" s="15"/>
      <c r="I37" s="16" t="s">
        <v>27</v>
      </c>
      <c r="L37" s="981"/>
      <c r="M37" s="981"/>
      <c r="N37" s="981"/>
      <c r="O37" s="981"/>
      <c r="P37" s="981"/>
      <c r="Q37" s="981"/>
      <c r="R37" s="30"/>
      <c r="S37" s="30"/>
      <c r="T37" s="30"/>
    </row>
    <row r="38" spans="1:20" ht="16.899999999999999" customHeight="1" thickTop="1" thickBot="1" x14ac:dyDescent="0.45">
      <c r="A38" s="987"/>
      <c r="B38" s="961"/>
      <c r="C38" s="962"/>
      <c r="D38" s="72" t="s">
        <v>29</v>
      </c>
      <c r="F38" s="18" t="s">
        <v>49</v>
      </c>
      <c r="G38" s="18" t="s">
        <v>64</v>
      </c>
      <c r="H38" s="19" t="str">
        <f>IFERROR(ROUNDDOWN(H37/B39,1),"")</f>
        <v/>
      </c>
      <c r="I38" s="20" t="s">
        <v>32</v>
      </c>
      <c r="K38" s="30"/>
      <c r="L38" s="76"/>
      <c r="M38" s="76"/>
      <c r="N38" s="76"/>
      <c r="O38" s="76"/>
      <c r="P38" s="77"/>
      <c r="Q38" s="52"/>
      <c r="R38" s="30"/>
      <c r="S38" s="30"/>
      <c r="T38" s="30"/>
    </row>
    <row r="39" spans="1:20" ht="16.899999999999999" customHeight="1" thickTop="1" thickBot="1" x14ac:dyDescent="0.45">
      <c r="A39" s="987"/>
      <c r="B39" s="993"/>
      <c r="C39" s="974" t="s">
        <v>35</v>
      </c>
      <c r="D39" s="73" t="s">
        <v>104</v>
      </c>
      <c r="E39" s="17" t="s">
        <v>25</v>
      </c>
      <c r="F39" s="18" t="s">
        <v>37</v>
      </c>
      <c r="G39" s="18"/>
      <c r="H39" s="15"/>
      <c r="I39" s="23" t="s">
        <v>27</v>
      </c>
      <c r="K39" s="30"/>
      <c r="L39" s="52"/>
      <c r="M39" s="52"/>
      <c r="N39" s="52"/>
      <c r="O39" s="52"/>
      <c r="P39" s="78"/>
      <c r="Q39" s="78"/>
      <c r="R39" s="30"/>
      <c r="S39" s="30"/>
      <c r="T39" s="30"/>
    </row>
    <row r="40" spans="1:20" ht="16.899999999999999" customHeight="1" thickTop="1" thickBot="1" x14ac:dyDescent="0.45">
      <c r="A40" s="988"/>
      <c r="B40" s="994"/>
      <c r="C40" s="975"/>
      <c r="D40" s="74" t="s">
        <v>29</v>
      </c>
      <c r="E40" s="27"/>
      <c r="F40" s="28" t="s">
        <v>56</v>
      </c>
      <c r="G40" s="18" t="s">
        <v>65</v>
      </c>
      <c r="H40" s="19" t="str">
        <f>IFERROR(ROUNDDOWN(H39/B39,1),"")</f>
        <v/>
      </c>
      <c r="I40" s="29" t="s">
        <v>32</v>
      </c>
      <c r="K40" s="30"/>
      <c r="L40"/>
      <c r="M40"/>
      <c r="N40"/>
      <c r="O40"/>
      <c r="P40"/>
      <c r="Q40" s="78"/>
      <c r="R40" s="30"/>
      <c r="S40" s="30"/>
      <c r="T40" s="30"/>
    </row>
    <row r="41" spans="1:20" ht="16.899999999999999" customHeight="1" thickBot="1" x14ac:dyDescent="0.45">
      <c r="A41" s="986" t="s">
        <v>94</v>
      </c>
      <c r="B41" s="959" t="s">
        <v>23</v>
      </c>
      <c r="C41" s="960"/>
      <c r="D41" s="70" t="s">
        <v>100</v>
      </c>
      <c r="E41" s="13" t="s">
        <v>25</v>
      </c>
      <c r="F41" s="14" t="s">
        <v>45</v>
      </c>
      <c r="G41" s="14"/>
      <c r="H41" s="15"/>
      <c r="I41" s="16" t="s">
        <v>27</v>
      </c>
      <c r="K41" s="30"/>
      <c r="L41" s="58"/>
      <c r="M41" s="58"/>
      <c r="N41" s="58"/>
      <c r="O41" s="58"/>
      <c r="P41" s="58"/>
      <c r="Q41" s="59"/>
      <c r="R41" s="30"/>
      <c r="S41" s="30"/>
      <c r="T41" s="30"/>
    </row>
    <row r="42" spans="1:20" ht="16.899999999999999" customHeight="1" thickTop="1" thickBot="1" x14ac:dyDescent="0.45">
      <c r="A42" s="987"/>
      <c r="B42" s="961"/>
      <c r="C42" s="962"/>
      <c r="D42" s="72" t="s">
        <v>29</v>
      </c>
      <c r="F42" s="18" t="s">
        <v>49</v>
      </c>
      <c r="G42" s="18" t="s">
        <v>67</v>
      </c>
      <c r="H42" s="19" t="str">
        <f>IFERROR(ROUNDDOWN(H41/B43,1),"")</f>
        <v/>
      </c>
      <c r="I42" s="20" t="s">
        <v>32</v>
      </c>
      <c r="K42" s="30"/>
      <c r="L42" s="37"/>
      <c r="M42" s="37"/>
      <c r="N42" s="30"/>
      <c r="O42" s="37"/>
      <c r="P42" s="30"/>
      <c r="Q42" s="30"/>
      <c r="R42" s="30"/>
      <c r="S42" s="30"/>
      <c r="T42" s="30"/>
    </row>
    <row r="43" spans="1:20" ht="16.899999999999999" customHeight="1" thickTop="1" thickBot="1" x14ac:dyDescent="0.45">
      <c r="A43" s="987"/>
      <c r="B43" s="993"/>
      <c r="C43" s="974" t="s">
        <v>35</v>
      </c>
      <c r="D43" s="73" t="s">
        <v>104</v>
      </c>
      <c r="E43" s="17" t="s">
        <v>25</v>
      </c>
      <c r="F43" s="18" t="s">
        <v>37</v>
      </c>
      <c r="G43" s="18"/>
      <c r="H43" s="15"/>
      <c r="I43" s="23" t="s">
        <v>27</v>
      </c>
      <c r="K43" s="30"/>
      <c r="L43" s="2"/>
      <c r="M43" s="2"/>
      <c r="N43" s="2"/>
      <c r="O43" s="2"/>
      <c r="P43" s="2"/>
      <c r="Q43" s="30"/>
      <c r="R43" s="30"/>
      <c r="S43" s="30"/>
      <c r="T43" s="30"/>
    </row>
    <row r="44" spans="1:20" ht="16.899999999999999" customHeight="1" thickTop="1" thickBot="1" x14ac:dyDescent="0.45">
      <c r="A44" s="988"/>
      <c r="B44" s="994"/>
      <c r="C44" s="975"/>
      <c r="D44" s="74" t="s">
        <v>29</v>
      </c>
      <c r="E44" s="27"/>
      <c r="F44" s="28" t="s">
        <v>56</v>
      </c>
      <c r="G44" s="18" t="s">
        <v>68</v>
      </c>
      <c r="H44" s="19" t="str">
        <f>IFERROR(ROUNDDOWN(H43/B43,1),"")</f>
        <v/>
      </c>
      <c r="I44" s="29" t="s">
        <v>32</v>
      </c>
      <c r="K44" s="30"/>
      <c r="L44" s="37"/>
      <c r="M44" s="37"/>
      <c r="N44" s="30"/>
      <c r="O44" s="37"/>
      <c r="P44" s="30"/>
      <c r="Q44" s="30"/>
      <c r="R44" s="30"/>
      <c r="S44" s="30"/>
      <c r="T44" s="30"/>
    </row>
    <row r="45" spans="1:20" ht="16.899999999999999" customHeight="1" thickBot="1" x14ac:dyDescent="0.45">
      <c r="A45" s="986" t="s">
        <v>95</v>
      </c>
      <c r="B45" s="959" t="s">
        <v>23</v>
      </c>
      <c r="C45" s="960"/>
      <c r="D45" s="70" t="s">
        <v>100</v>
      </c>
      <c r="E45" s="13" t="s">
        <v>25</v>
      </c>
      <c r="F45" s="14" t="s">
        <v>45</v>
      </c>
      <c r="G45" s="14"/>
      <c r="H45" s="60"/>
      <c r="I45" s="16" t="s">
        <v>27</v>
      </c>
      <c r="K45" s="30"/>
      <c r="L45" s="37"/>
      <c r="M45" s="37"/>
      <c r="N45" s="30"/>
      <c r="O45" s="37"/>
      <c r="P45" s="30"/>
      <c r="Q45" s="30"/>
      <c r="R45" s="30"/>
      <c r="S45" s="30"/>
      <c r="T45" s="30"/>
    </row>
    <row r="46" spans="1:20" ht="16.899999999999999" customHeight="1" thickTop="1" thickBot="1" x14ac:dyDescent="0.45">
      <c r="A46" s="987"/>
      <c r="B46" s="961"/>
      <c r="C46" s="962"/>
      <c r="D46" s="72" t="s">
        <v>29</v>
      </c>
      <c r="F46" s="18" t="s">
        <v>49</v>
      </c>
      <c r="G46" s="18" t="s">
        <v>70</v>
      </c>
      <c r="H46" s="19" t="str">
        <f>IFERROR(ROUNDDOWN(H45/B47,1),"")</f>
        <v/>
      </c>
      <c r="I46" s="20" t="s">
        <v>32</v>
      </c>
      <c r="K46" s="30"/>
      <c r="L46" s="37"/>
      <c r="M46" s="37"/>
      <c r="N46" s="30"/>
      <c r="O46" s="37"/>
      <c r="P46" s="30"/>
      <c r="Q46" s="30"/>
      <c r="R46" s="30"/>
      <c r="S46" s="30"/>
      <c r="T46" s="30"/>
    </row>
    <row r="47" spans="1:20" ht="16.899999999999999" customHeight="1" thickTop="1" thickBot="1" x14ac:dyDescent="0.45">
      <c r="A47" s="987"/>
      <c r="B47" s="993"/>
      <c r="C47" s="974" t="s">
        <v>35</v>
      </c>
      <c r="D47" s="73" t="s">
        <v>104</v>
      </c>
      <c r="E47" s="17" t="s">
        <v>25</v>
      </c>
      <c r="F47" s="18" t="s">
        <v>37</v>
      </c>
      <c r="G47" s="18"/>
      <c r="H47" s="15"/>
      <c r="I47" s="23" t="s">
        <v>27</v>
      </c>
      <c r="K47" s="30"/>
      <c r="L47" s="37"/>
      <c r="M47" s="37"/>
      <c r="N47" s="30"/>
      <c r="O47" s="37"/>
      <c r="P47" s="30"/>
      <c r="Q47" s="30"/>
      <c r="R47" s="30"/>
      <c r="S47" s="30"/>
      <c r="T47" s="30"/>
    </row>
    <row r="48" spans="1:20" ht="16.899999999999999" customHeight="1" thickTop="1" thickBot="1" x14ac:dyDescent="0.45">
      <c r="A48" s="988"/>
      <c r="B48" s="994"/>
      <c r="C48" s="975"/>
      <c r="D48" s="74" t="s">
        <v>29</v>
      </c>
      <c r="E48" s="27"/>
      <c r="F48" s="28" t="s">
        <v>56</v>
      </c>
      <c r="G48" s="18" t="s">
        <v>71</v>
      </c>
      <c r="H48" s="19" t="str">
        <f>IFERROR(ROUNDDOWN(H47/B47,1),"")</f>
        <v/>
      </c>
      <c r="I48" s="29" t="s">
        <v>32</v>
      </c>
      <c r="K48" s="30"/>
      <c r="L48" s="37"/>
      <c r="M48" s="37"/>
      <c r="N48" s="30"/>
      <c r="O48" s="37"/>
      <c r="P48" s="30"/>
      <c r="Q48" s="30"/>
      <c r="R48" s="30"/>
      <c r="S48" s="30"/>
      <c r="T48" s="30"/>
    </row>
    <row r="49" spans="1:20" ht="16.899999999999999" customHeight="1" thickBot="1" x14ac:dyDescent="0.45">
      <c r="A49" s="986" t="s">
        <v>96</v>
      </c>
      <c r="B49" s="959" t="s">
        <v>23</v>
      </c>
      <c r="C49" s="960"/>
      <c r="D49" s="70" t="s">
        <v>100</v>
      </c>
      <c r="E49" s="13" t="s">
        <v>25</v>
      </c>
      <c r="F49" s="14" t="s">
        <v>45</v>
      </c>
      <c r="G49" s="14"/>
      <c r="H49" s="15"/>
      <c r="I49" s="16" t="s">
        <v>27</v>
      </c>
      <c r="K49" s="30"/>
      <c r="L49" s="37"/>
      <c r="M49" s="37"/>
      <c r="N49" s="30"/>
      <c r="O49" s="37"/>
      <c r="P49" s="30"/>
      <c r="Q49" s="30"/>
      <c r="R49" s="30"/>
      <c r="S49" s="30"/>
      <c r="T49" s="30"/>
    </row>
    <row r="50" spans="1:20" ht="16.899999999999999" customHeight="1" thickTop="1" thickBot="1" x14ac:dyDescent="0.45">
      <c r="A50" s="987"/>
      <c r="B50" s="961"/>
      <c r="C50" s="962"/>
      <c r="D50" s="72" t="s">
        <v>29</v>
      </c>
      <c r="F50" s="18" t="s">
        <v>49</v>
      </c>
      <c r="G50" s="18" t="s">
        <v>74</v>
      </c>
      <c r="H50" s="19" t="str">
        <f>IFERROR(ROUNDDOWN(H49/B51,1),"")</f>
        <v/>
      </c>
      <c r="I50" s="20" t="s">
        <v>32</v>
      </c>
      <c r="K50" s="30"/>
      <c r="L50" s="37"/>
      <c r="M50" s="37"/>
      <c r="N50" s="30"/>
      <c r="O50" s="37"/>
      <c r="P50" s="30"/>
      <c r="Q50" s="30"/>
      <c r="R50" s="30"/>
      <c r="S50" s="30"/>
      <c r="T50" s="30"/>
    </row>
    <row r="51" spans="1:20" ht="16.899999999999999" customHeight="1" thickTop="1" thickBot="1" x14ac:dyDescent="0.45">
      <c r="A51" s="987"/>
      <c r="B51" s="993"/>
      <c r="C51" s="974" t="s">
        <v>35</v>
      </c>
      <c r="D51" s="73" t="s">
        <v>104</v>
      </c>
      <c r="E51" s="17" t="s">
        <v>25</v>
      </c>
      <c r="F51" s="18" t="s">
        <v>37</v>
      </c>
      <c r="G51" s="18"/>
      <c r="H51" s="15"/>
      <c r="I51" s="23" t="s">
        <v>27</v>
      </c>
      <c r="K51" s="30"/>
      <c r="L51" s="37"/>
      <c r="M51" s="37"/>
      <c r="N51" s="30"/>
      <c r="O51" s="37"/>
      <c r="P51" s="30"/>
      <c r="Q51" s="30"/>
      <c r="R51" s="30"/>
      <c r="S51" s="30"/>
      <c r="T51" s="30"/>
    </row>
    <row r="52" spans="1:20" ht="16.899999999999999" customHeight="1" thickTop="1" thickBot="1" x14ac:dyDescent="0.45">
      <c r="A52" s="988"/>
      <c r="B52" s="994"/>
      <c r="C52" s="975"/>
      <c r="D52" s="74" t="s">
        <v>29</v>
      </c>
      <c r="E52" s="27"/>
      <c r="F52" s="28" t="s">
        <v>56</v>
      </c>
      <c r="G52" s="61" t="s">
        <v>75</v>
      </c>
      <c r="H52" s="19" t="str">
        <f>IFERROR(ROUNDDOWN(H51/B51,1),"")</f>
        <v/>
      </c>
      <c r="I52" s="29" t="s">
        <v>32</v>
      </c>
      <c r="K52" s="30"/>
      <c r="L52" s="37"/>
      <c r="M52" s="37"/>
      <c r="N52" s="30"/>
      <c r="O52" s="37"/>
      <c r="P52" s="30"/>
      <c r="Q52" s="30"/>
      <c r="R52" s="30"/>
      <c r="S52" s="30"/>
      <c r="T52" s="30"/>
    </row>
    <row r="53" spans="1:20" ht="6.75" customHeight="1" x14ac:dyDescent="0.4">
      <c r="K53" s="30"/>
      <c r="L53" s="37"/>
      <c r="M53" s="37"/>
      <c r="N53" s="30"/>
      <c r="O53" s="37"/>
      <c r="P53" s="30"/>
      <c r="Q53" s="30"/>
      <c r="R53" s="30"/>
      <c r="S53" s="30"/>
      <c r="T53" s="30"/>
    </row>
  </sheetData>
  <mergeCells count="63">
    <mergeCell ref="A45:A48"/>
    <mergeCell ref="B45:C46"/>
    <mergeCell ref="B47:B48"/>
    <mergeCell ref="C47:C48"/>
    <mergeCell ref="A49:A52"/>
    <mergeCell ref="B49:C50"/>
    <mergeCell ref="B51:B52"/>
    <mergeCell ref="C51:C52"/>
    <mergeCell ref="A41:A44"/>
    <mergeCell ref="B41:C42"/>
    <mergeCell ref="B43:B44"/>
    <mergeCell ref="C43:C44"/>
    <mergeCell ref="A29:A32"/>
    <mergeCell ref="B29:C30"/>
    <mergeCell ref="B31:B32"/>
    <mergeCell ref="C31:C32"/>
    <mergeCell ref="A37:A40"/>
    <mergeCell ref="B37:C38"/>
    <mergeCell ref="B39:B40"/>
    <mergeCell ref="C39:C40"/>
    <mergeCell ref="L31:N31"/>
    <mergeCell ref="A33:A36"/>
    <mergeCell ref="B33:C34"/>
    <mergeCell ref="N33:O33"/>
    <mergeCell ref="B35:B36"/>
    <mergeCell ref="C35:C36"/>
    <mergeCell ref="L36:Q37"/>
    <mergeCell ref="O24:P24"/>
    <mergeCell ref="A25:A28"/>
    <mergeCell ref="B25:C26"/>
    <mergeCell ref="B27:B28"/>
    <mergeCell ref="C27:C28"/>
    <mergeCell ref="A21:A24"/>
    <mergeCell ref="B21:C22"/>
    <mergeCell ref="B23:B24"/>
    <mergeCell ref="C23:C24"/>
    <mergeCell ref="M24:N24"/>
    <mergeCell ref="A13:A16"/>
    <mergeCell ref="B13:C14"/>
    <mergeCell ref="B15:B16"/>
    <mergeCell ref="C15:C16"/>
    <mergeCell ref="A17:A20"/>
    <mergeCell ref="B17:C18"/>
    <mergeCell ref="B19:B20"/>
    <mergeCell ref="C19:C20"/>
    <mergeCell ref="A6:I6"/>
    <mergeCell ref="F7:I7"/>
    <mergeCell ref="A8:I8"/>
    <mergeCell ref="K8:P8"/>
    <mergeCell ref="A9:A12"/>
    <mergeCell ref="B9:C10"/>
    <mergeCell ref="L9:L10"/>
    <mergeCell ref="M9:P9"/>
    <mergeCell ref="M10:N10"/>
    <mergeCell ref="O10:P10"/>
    <mergeCell ref="B11:B12"/>
    <mergeCell ref="C11:C12"/>
    <mergeCell ref="A3:Q3"/>
    <mergeCell ref="A1:F2"/>
    <mergeCell ref="H1:I1"/>
    <mergeCell ref="J1:Q1"/>
    <mergeCell ref="H2:I2"/>
    <mergeCell ref="J2:Q2"/>
  </mergeCells>
  <phoneticPr fontId="2"/>
  <pageMargins left="0.41" right="0.25" top="0.45" bottom="0.39" header="0.24" footer="0.3"/>
  <pageSetup paperSize="9" scale="71" orientation="portrait" r:id="rId1"/>
  <headerFooter alignWithMargins="0">
    <oddHeader>&amp;R&amp;A</oddHead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5" tint="0.59999389629810485"/>
    <pageSetUpPr fitToPage="1"/>
  </sheetPr>
  <dimension ref="A1:T53"/>
  <sheetViews>
    <sheetView view="pageBreakPreview" topLeftCell="A40" zoomScaleNormal="100" zoomScaleSheetLayoutView="100" workbookViewId="0">
      <selection activeCell="T17" sqref="T17"/>
    </sheetView>
  </sheetViews>
  <sheetFormatPr defaultColWidth="8.125" defaultRowHeight="11.25" x14ac:dyDescent="0.4"/>
  <cols>
    <col min="1" max="3" width="5.5" style="62" customWidth="1"/>
    <col min="4" max="4" width="25" style="2" customWidth="1"/>
    <col min="5" max="5" width="3" style="17" customWidth="1"/>
    <col min="6" max="6" width="8.5" style="63" customWidth="1"/>
    <col min="7" max="7" width="3" style="63" customWidth="1"/>
    <col min="8" max="8" width="8.5" style="64" customWidth="1"/>
    <col min="9" max="9" width="4" style="65" customWidth="1"/>
    <col min="10" max="11" width="3" style="2" customWidth="1"/>
    <col min="12" max="12" width="8.5" style="10" customWidth="1"/>
    <col min="13" max="13" width="3.5" style="10" customWidth="1"/>
    <col min="14" max="14" width="8.5" style="11" customWidth="1"/>
    <col min="15" max="15" width="3.5" style="10" customWidth="1"/>
    <col min="16" max="16" width="8.5" style="11" customWidth="1"/>
    <col min="17" max="17" width="5" style="11" customWidth="1"/>
    <col min="18" max="19" width="8.375" style="44" customWidth="1"/>
    <col min="20" max="23" width="8.375" style="2" customWidth="1"/>
    <col min="24" max="258" width="8.125" style="2"/>
    <col min="259" max="259" width="5.25" style="2" customWidth="1"/>
    <col min="260" max="260" width="22.875" style="2" bestFit="1" customWidth="1"/>
    <col min="261" max="261" width="2.5" style="2" customWidth="1"/>
    <col min="262" max="262" width="8.25" style="2" customWidth="1"/>
    <col min="263" max="263" width="2.125" style="2" customWidth="1"/>
    <col min="264" max="264" width="7.25" style="2" customWidth="1"/>
    <col min="265" max="265" width="3.75" style="2" customWidth="1"/>
    <col min="266" max="266" width="1.75" style="2" customWidth="1"/>
    <col min="267" max="267" width="4.5" style="2" customWidth="1"/>
    <col min="268" max="268" width="10.625" style="2" customWidth="1"/>
    <col min="269" max="269" width="2.25" style="2" customWidth="1"/>
    <col min="270" max="270" width="8" style="2" customWidth="1"/>
    <col min="271" max="271" width="2.25" style="2" customWidth="1"/>
    <col min="272" max="272" width="8" style="2" customWidth="1"/>
    <col min="273" max="273" width="5.375" style="2" customWidth="1"/>
    <col min="274" max="279" width="8.375" style="2" customWidth="1"/>
    <col min="280" max="514" width="8.125" style="2"/>
    <col min="515" max="515" width="5.25" style="2" customWidth="1"/>
    <col min="516" max="516" width="22.875" style="2" bestFit="1" customWidth="1"/>
    <col min="517" max="517" width="2.5" style="2" customWidth="1"/>
    <col min="518" max="518" width="8.25" style="2" customWidth="1"/>
    <col min="519" max="519" width="2.125" style="2" customWidth="1"/>
    <col min="520" max="520" width="7.25" style="2" customWidth="1"/>
    <col min="521" max="521" width="3.75" style="2" customWidth="1"/>
    <col min="522" max="522" width="1.75" style="2" customWidth="1"/>
    <col min="523" max="523" width="4.5" style="2" customWidth="1"/>
    <col min="524" max="524" width="10.625" style="2" customWidth="1"/>
    <col min="525" max="525" width="2.25" style="2" customWidth="1"/>
    <col min="526" max="526" width="8" style="2" customWidth="1"/>
    <col min="527" max="527" width="2.25" style="2" customWidth="1"/>
    <col min="528" max="528" width="8" style="2" customWidth="1"/>
    <col min="529" max="529" width="5.375" style="2" customWidth="1"/>
    <col min="530" max="535" width="8.375" style="2" customWidth="1"/>
    <col min="536" max="770" width="8.125" style="2"/>
    <col min="771" max="771" width="5.25" style="2" customWidth="1"/>
    <col min="772" max="772" width="22.875" style="2" bestFit="1" customWidth="1"/>
    <col min="773" max="773" width="2.5" style="2" customWidth="1"/>
    <col min="774" max="774" width="8.25" style="2" customWidth="1"/>
    <col min="775" max="775" width="2.125" style="2" customWidth="1"/>
    <col min="776" max="776" width="7.25" style="2" customWidth="1"/>
    <col min="777" max="777" width="3.75" style="2" customWidth="1"/>
    <col min="778" max="778" width="1.75" style="2" customWidth="1"/>
    <col min="779" max="779" width="4.5" style="2" customWidth="1"/>
    <col min="780" max="780" width="10.625" style="2" customWidth="1"/>
    <col min="781" max="781" width="2.25" style="2" customWidth="1"/>
    <col min="782" max="782" width="8" style="2" customWidth="1"/>
    <col min="783" max="783" width="2.25" style="2" customWidth="1"/>
    <col min="784" max="784" width="8" style="2" customWidth="1"/>
    <col min="785" max="785" width="5.375" style="2" customWidth="1"/>
    <col min="786" max="791" width="8.375" style="2" customWidth="1"/>
    <col min="792" max="1026" width="8.125" style="2"/>
    <col min="1027" max="1027" width="5.25" style="2" customWidth="1"/>
    <col min="1028" max="1028" width="22.875" style="2" bestFit="1" customWidth="1"/>
    <col min="1029" max="1029" width="2.5" style="2" customWidth="1"/>
    <col min="1030" max="1030" width="8.25" style="2" customWidth="1"/>
    <col min="1031" max="1031" width="2.125" style="2" customWidth="1"/>
    <col min="1032" max="1032" width="7.25" style="2" customWidth="1"/>
    <col min="1033" max="1033" width="3.75" style="2" customWidth="1"/>
    <col min="1034" max="1034" width="1.75" style="2" customWidth="1"/>
    <col min="1035" max="1035" width="4.5" style="2" customWidth="1"/>
    <col min="1036" max="1036" width="10.625" style="2" customWidth="1"/>
    <col min="1037" max="1037" width="2.25" style="2" customWidth="1"/>
    <col min="1038" max="1038" width="8" style="2" customWidth="1"/>
    <col min="1039" max="1039" width="2.25" style="2" customWidth="1"/>
    <col min="1040" max="1040" width="8" style="2" customWidth="1"/>
    <col min="1041" max="1041" width="5.375" style="2" customWidth="1"/>
    <col min="1042" max="1047" width="8.375" style="2" customWidth="1"/>
    <col min="1048" max="1282" width="8.125" style="2"/>
    <col min="1283" max="1283" width="5.25" style="2" customWidth="1"/>
    <col min="1284" max="1284" width="22.875" style="2" bestFit="1" customWidth="1"/>
    <col min="1285" max="1285" width="2.5" style="2" customWidth="1"/>
    <col min="1286" max="1286" width="8.25" style="2" customWidth="1"/>
    <col min="1287" max="1287" width="2.125" style="2" customWidth="1"/>
    <col min="1288" max="1288" width="7.25" style="2" customWidth="1"/>
    <col min="1289" max="1289" width="3.75" style="2" customWidth="1"/>
    <col min="1290" max="1290" width="1.75" style="2" customWidth="1"/>
    <col min="1291" max="1291" width="4.5" style="2" customWidth="1"/>
    <col min="1292" max="1292" width="10.625" style="2" customWidth="1"/>
    <col min="1293" max="1293" width="2.25" style="2" customWidth="1"/>
    <col min="1294" max="1294" width="8" style="2" customWidth="1"/>
    <col min="1295" max="1295" width="2.25" style="2" customWidth="1"/>
    <col min="1296" max="1296" width="8" style="2" customWidth="1"/>
    <col min="1297" max="1297" width="5.375" style="2" customWidth="1"/>
    <col min="1298" max="1303" width="8.375" style="2" customWidth="1"/>
    <col min="1304" max="1538" width="8.125" style="2"/>
    <col min="1539" max="1539" width="5.25" style="2" customWidth="1"/>
    <col min="1540" max="1540" width="22.875" style="2" bestFit="1" customWidth="1"/>
    <col min="1541" max="1541" width="2.5" style="2" customWidth="1"/>
    <col min="1542" max="1542" width="8.25" style="2" customWidth="1"/>
    <col min="1543" max="1543" width="2.125" style="2" customWidth="1"/>
    <col min="1544" max="1544" width="7.25" style="2" customWidth="1"/>
    <col min="1545" max="1545" width="3.75" style="2" customWidth="1"/>
    <col min="1546" max="1546" width="1.75" style="2" customWidth="1"/>
    <col min="1547" max="1547" width="4.5" style="2" customWidth="1"/>
    <col min="1548" max="1548" width="10.625" style="2" customWidth="1"/>
    <col min="1549" max="1549" width="2.25" style="2" customWidth="1"/>
    <col min="1550" max="1550" width="8" style="2" customWidth="1"/>
    <col min="1551" max="1551" width="2.25" style="2" customWidth="1"/>
    <col min="1552" max="1552" width="8" style="2" customWidth="1"/>
    <col min="1553" max="1553" width="5.375" style="2" customWidth="1"/>
    <col min="1554" max="1559" width="8.375" style="2" customWidth="1"/>
    <col min="1560" max="1794" width="8.125" style="2"/>
    <col min="1795" max="1795" width="5.25" style="2" customWidth="1"/>
    <col min="1796" max="1796" width="22.875" style="2" bestFit="1" customWidth="1"/>
    <col min="1797" max="1797" width="2.5" style="2" customWidth="1"/>
    <col min="1798" max="1798" width="8.25" style="2" customWidth="1"/>
    <col min="1799" max="1799" width="2.125" style="2" customWidth="1"/>
    <col min="1800" max="1800" width="7.25" style="2" customWidth="1"/>
    <col min="1801" max="1801" width="3.75" style="2" customWidth="1"/>
    <col min="1802" max="1802" width="1.75" style="2" customWidth="1"/>
    <col min="1803" max="1803" width="4.5" style="2" customWidth="1"/>
    <col min="1804" max="1804" width="10.625" style="2" customWidth="1"/>
    <col min="1805" max="1805" width="2.25" style="2" customWidth="1"/>
    <col min="1806" max="1806" width="8" style="2" customWidth="1"/>
    <col min="1807" max="1807" width="2.25" style="2" customWidth="1"/>
    <col min="1808" max="1808" width="8" style="2" customWidth="1"/>
    <col min="1809" max="1809" width="5.375" style="2" customWidth="1"/>
    <col min="1810" max="1815" width="8.375" style="2" customWidth="1"/>
    <col min="1816" max="2050" width="8.125" style="2"/>
    <col min="2051" max="2051" width="5.25" style="2" customWidth="1"/>
    <col min="2052" max="2052" width="22.875" style="2" bestFit="1" customWidth="1"/>
    <col min="2053" max="2053" width="2.5" style="2" customWidth="1"/>
    <col min="2054" max="2054" width="8.25" style="2" customWidth="1"/>
    <col min="2055" max="2055" width="2.125" style="2" customWidth="1"/>
    <col min="2056" max="2056" width="7.25" style="2" customWidth="1"/>
    <col min="2057" max="2057" width="3.75" style="2" customWidth="1"/>
    <col min="2058" max="2058" width="1.75" style="2" customWidth="1"/>
    <col min="2059" max="2059" width="4.5" style="2" customWidth="1"/>
    <col min="2060" max="2060" width="10.625" style="2" customWidth="1"/>
    <col min="2061" max="2061" width="2.25" style="2" customWidth="1"/>
    <col min="2062" max="2062" width="8" style="2" customWidth="1"/>
    <col min="2063" max="2063" width="2.25" style="2" customWidth="1"/>
    <col min="2064" max="2064" width="8" style="2" customWidth="1"/>
    <col min="2065" max="2065" width="5.375" style="2" customWidth="1"/>
    <col min="2066" max="2071" width="8.375" style="2" customWidth="1"/>
    <col min="2072" max="2306" width="8.125" style="2"/>
    <col min="2307" max="2307" width="5.25" style="2" customWidth="1"/>
    <col min="2308" max="2308" width="22.875" style="2" bestFit="1" customWidth="1"/>
    <col min="2309" max="2309" width="2.5" style="2" customWidth="1"/>
    <col min="2310" max="2310" width="8.25" style="2" customWidth="1"/>
    <col min="2311" max="2311" width="2.125" style="2" customWidth="1"/>
    <col min="2312" max="2312" width="7.25" style="2" customWidth="1"/>
    <col min="2313" max="2313" width="3.75" style="2" customWidth="1"/>
    <col min="2314" max="2314" width="1.75" style="2" customWidth="1"/>
    <col min="2315" max="2315" width="4.5" style="2" customWidth="1"/>
    <col min="2316" max="2316" width="10.625" style="2" customWidth="1"/>
    <col min="2317" max="2317" width="2.25" style="2" customWidth="1"/>
    <col min="2318" max="2318" width="8" style="2" customWidth="1"/>
    <col min="2319" max="2319" width="2.25" style="2" customWidth="1"/>
    <col min="2320" max="2320" width="8" style="2" customWidth="1"/>
    <col min="2321" max="2321" width="5.375" style="2" customWidth="1"/>
    <col min="2322" max="2327" width="8.375" style="2" customWidth="1"/>
    <col min="2328" max="2562" width="8.125" style="2"/>
    <col min="2563" max="2563" width="5.25" style="2" customWidth="1"/>
    <col min="2564" max="2564" width="22.875" style="2" bestFit="1" customWidth="1"/>
    <col min="2565" max="2565" width="2.5" style="2" customWidth="1"/>
    <col min="2566" max="2566" width="8.25" style="2" customWidth="1"/>
    <col min="2567" max="2567" width="2.125" style="2" customWidth="1"/>
    <col min="2568" max="2568" width="7.25" style="2" customWidth="1"/>
    <col min="2569" max="2569" width="3.75" style="2" customWidth="1"/>
    <col min="2570" max="2570" width="1.75" style="2" customWidth="1"/>
    <col min="2571" max="2571" width="4.5" style="2" customWidth="1"/>
    <col min="2572" max="2572" width="10.625" style="2" customWidth="1"/>
    <col min="2573" max="2573" width="2.25" style="2" customWidth="1"/>
    <col min="2574" max="2574" width="8" style="2" customWidth="1"/>
    <col min="2575" max="2575" width="2.25" style="2" customWidth="1"/>
    <col min="2576" max="2576" width="8" style="2" customWidth="1"/>
    <col min="2577" max="2577" width="5.375" style="2" customWidth="1"/>
    <col min="2578" max="2583" width="8.375" style="2" customWidth="1"/>
    <col min="2584" max="2818" width="8.125" style="2"/>
    <col min="2819" max="2819" width="5.25" style="2" customWidth="1"/>
    <col min="2820" max="2820" width="22.875" style="2" bestFit="1" customWidth="1"/>
    <col min="2821" max="2821" width="2.5" style="2" customWidth="1"/>
    <col min="2822" max="2822" width="8.25" style="2" customWidth="1"/>
    <col min="2823" max="2823" width="2.125" style="2" customWidth="1"/>
    <col min="2824" max="2824" width="7.25" style="2" customWidth="1"/>
    <col min="2825" max="2825" width="3.75" style="2" customWidth="1"/>
    <col min="2826" max="2826" width="1.75" style="2" customWidth="1"/>
    <col min="2827" max="2827" width="4.5" style="2" customWidth="1"/>
    <col min="2828" max="2828" width="10.625" style="2" customWidth="1"/>
    <col min="2829" max="2829" width="2.25" style="2" customWidth="1"/>
    <col min="2830" max="2830" width="8" style="2" customWidth="1"/>
    <col min="2831" max="2831" width="2.25" style="2" customWidth="1"/>
    <col min="2832" max="2832" width="8" style="2" customWidth="1"/>
    <col min="2833" max="2833" width="5.375" style="2" customWidth="1"/>
    <col min="2834" max="2839" width="8.375" style="2" customWidth="1"/>
    <col min="2840" max="3074" width="8.125" style="2"/>
    <col min="3075" max="3075" width="5.25" style="2" customWidth="1"/>
    <col min="3076" max="3076" width="22.875" style="2" bestFit="1" customWidth="1"/>
    <col min="3077" max="3077" width="2.5" style="2" customWidth="1"/>
    <col min="3078" max="3078" width="8.25" style="2" customWidth="1"/>
    <col min="3079" max="3079" width="2.125" style="2" customWidth="1"/>
    <col min="3080" max="3080" width="7.25" style="2" customWidth="1"/>
    <col min="3081" max="3081" width="3.75" style="2" customWidth="1"/>
    <col min="3082" max="3082" width="1.75" style="2" customWidth="1"/>
    <col min="3083" max="3083" width="4.5" style="2" customWidth="1"/>
    <col min="3084" max="3084" width="10.625" style="2" customWidth="1"/>
    <col min="3085" max="3085" width="2.25" style="2" customWidth="1"/>
    <col min="3086" max="3086" width="8" style="2" customWidth="1"/>
    <col min="3087" max="3087" width="2.25" style="2" customWidth="1"/>
    <col min="3088" max="3088" width="8" style="2" customWidth="1"/>
    <col min="3089" max="3089" width="5.375" style="2" customWidth="1"/>
    <col min="3090" max="3095" width="8.375" style="2" customWidth="1"/>
    <col min="3096" max="3330" width="8.125" style="2"/>
    <col min="3331" max="3331" width="5.25" style="2" customWidth="1"/>
    <col min="3332" max="3332" width="22.875" style="2" bestFit="1" customWidth="1"/>
    <col min="3333" max="3333" width="2.5" style="2" customWidth="1"/>
    <col min="3334" max="3334" width="8.25" style="2" customWidth="1"/>
    <col min="3335" max="3335" width="2.125" style="2" customWidth="1"/>
    <col min="3336" max="3336" width="7.25" style="2" customWidth="1"/>
    <col min="3337" max="3337" width="3.75" style="2" customWidth="1"/>
    <col min="3338" max="3338" width="1.75" style="2" customWidth="1"/>
    <col min="3339" max="3339" width="4.5" style="2" customWidth="1"/>
    <col min="3340" max="3340" width="10.625" style="2" customWidth="1"/>
    <col min="3341" max="3341" width="2.25" style="2" customWidth="1"/>
    <col min="3342" max="3342" width="8" style="2" customWidth="1"/>
    <col min="3343" max="3343" width="2.25" style="2" customWidth="1"/>
    <col min="3344" max="3344" width="8" style="2" customWidth="1"/>
    <col min="3345" max="3345" width="5.375" style="2" customWidth="1"/>
    <col min="3346" max="3351" width="8.375" style="2" customWidth="1"/>
    <col min="3352" max="3586" width="8.125" style="2"/>
    <col min="3587" max="3587" width="5.25" style="2" customWidth="1"/>
    <col min="3588" max="3588" width="22.875" style="2" bestFit="1" customWidth="1"/>
    <col min="3589" max="3589" width="2.5" style="2" customWidth="1"/>
    <col min="3590" max="3590" width="8.25" style="2" customWidth="1"/>
    <col min="3591" max="3591" width="2.125" style="2" customWidth="1"/>
    <col min="3592" max="3592" width="7.25" style="2" customWidth="1"/>
    <col min="3593" max="3593" width="3.75" style="2" customWidth="1"/>
    <col min="3594" max="3594" width="1.75" style="2" customWidth="1"/>
    <col min="3595" max="3595" width="4.5" style="2" customWidth="1"/>
    <col min="3596" max="3596" width="10.625" style="2" customWidth="1"/>
    <col min="3597" max="3597" width="2.25" style="2" customWidth="1"/>
    <col min="3598" max="3598" width="8" style="2" customWidth="1"/>
    <col min="3599" max="3599" width="2.25" style="2" customWidth="1"/>
    <col min="3600" max="3600" width="8" style="2" customWidth="1"/>
    <col min="3601" max="3601" width="5.375" style="2" customWidth="1"/>
    <col min="3602" max="3607" width="8.375" style="2" customWidth="1"/>
    <col min="3608" max="3842" width="8.125" style="2"/>
    <col min="3843" max="3843" width="5.25" style="2" customWidth="1"/>
    <col min="3844" max="3844" width="22.875" style="2" bestFit="1" customWidth="1"/>
    <col min="3845" max="3845" width="2.5" style="2" customWidth="1"/>
    <col min="3846" max="3846" width="8.25" style="2" customWidth="1"/>
    <col min="3847" max="3847" width="2.125" style="2" customWidth="1"/>
    <col min="3848" max="3848" width="7.25" style="2" customWidth="1"/>
    <col min="3849" max="3849" width="3.75" style="2" customWidth="1"/>
    <col min="3850" max="3850" width="1.75" style="2" customWidth="1"/>
    <col min="3851" max="3851" width="4.5" style="2" customWidth="1"/>
    <col min="3852" max="3852" width="10.625" style="2" customWidth="1"/>
    <col min="3853" max="3853" width="2.25" style="2" customWidth="1"/>
    <col min="3854" max="3854" width="8" style="2" customWidth="1"/>
    <col min="3855" max="3855" width="2.25" style="2" customWidth="1"/>
    <col min="3856" max="3856" width="8" style="2" customWidth="1"/>
    <col min="3857" max="3857" width="5.375" style="2" customWidth="1"/>
    <col min="3858" max="3863" width="8.375" style="2" customWidth="1"/>
    <col min="3864" max="4098" width="8.125" style="2"/>
    <col min="4099" max="4099" width="5.25" style="2" customWidth="1"/>
    <col min="4100" max="4100" width="22.875" style="2" bestFit="1" customWidth="1"/>
    <col min="4101" max="4101" width="2.5" style="2" customWidth="1"/>
    <col min="4102" max="4102" width="8.25" style="2" customWidth="1"/>
    <col min="4103" max="4103" width="2.125" style="2" customWidth="1"/>
    <col min="4104" max="4104" width="7.25" style="2" customWidth="1"/>
    <col min="4105" max="4105" width="3.75" style="2" customWidth="1"/>
    <col min="4106" max="4106" width="1.75" style="2" customWidth="1"/>
    <col min="4107" max="4107" width="4.5" style="2" customWidth="1"/>
    <col min="4108" max="4108" width="10.625" style="2" customWidth="1"/>
    <col min="4109" max="4109" width="2.25" style="2" customWidth="1"/>
    <col min="4110" max="4110" width="8" style="2" customWidth="1"/>
    <col min="4111" max="4111" width="2.25" style="2" customWidth="1"/>
    <col min="4112" max="4112" width="8" style="2" customWidth="1"/>
    <col min="4113" max="4113" width="5.375" style="2" customWidth="1"/>
    <col min="4114" max="4119" width="8.375" style="2" customWidth="1"/>
    <col min="4120" max="4354" width="8.125" style="2"/>
    <col min="4355" max="4355" width="5.25" style="2" customWidth="1"/>
    <col min="4356" max="4356" width="22.875" style="2" bestFit="1" customWidth="1"/>
    <col min="4357" max="4357" width="2.5" style="2" customWidth="1"/>
    <col min="4358" max="4358" width="8.25" style="2" customWidth="1"/>
    <col min="4359" max="4359" width="2.125" style="2" customWidth="1"/>
    <col min="4360" max="4360" width="7.25" style="2" customWidth="1"/>
    <col min="4361" max="4361" width="3.75" style="2" customWidth="1"/>
    <col min="4362" max="4362" width="1.75" style="2" customWidth="1"/>
    <col min="4363" max="4363" width="4.5" style="2" customWidth="1"/>
    <col min="4364" max="4364" width="10.625" style="2" customWidth="1"/>
    <col min="4365" max="4365" width="2.25" style="2" customWidth="1"/>
    <col min="4366" max="4366" width="8" style="2" customWidth="1"/>
    <col min="4367" max="4367" width="2.25" style="2" customWidth="1"/>
    <col min="4368" max="4368" width="8" style="2" customWidth="1"/>
    <col min="4369" max="4369" width="5.375" style="2" customWidth="1"/>
    <col min="4370" max="4375" width="8.375" style="2" customWidth="1"/>
    <col min="4376" max="4610" width="8.125" style="2"/>
    <col min="4611" max="4611" width="5.25" style="2" customWidth="1"/>
    <col min="4612" max="4612" width="22.875" style="2" bestFit="1" customWidth="1"/>
    <col min="4613" max="4613" width="2.5" style="2" customWidth="1"/>
    <col min="4614" max="4614" width="8.25" style="2" customWidth="1"/>
    <col min="4615" max="4615" width="2.125" style="2" customWidth="1"/>
    <col min="4616" max="4616" width="7.25" style="2" customWidth="1"/>
    <col min="4617" max="4617" width="3.75" style="2" customWidth="1"/>
    <col min="4618" max="4618" width="1.75" style="2" customWidth="1"/>
    <col min="4619" max="4619" width="4.5" style="2" customWidth="1"/>
    <col min="4620" max="4620" width="10.625" style="2" customWidth="1"/>
    <col min="4621" max="4621" width="2.25" style="2" customWidth="1"/>
    <col min="4622" max="4622" width="8" style="2" customWidth="1"/>
    <col min="4623" max="4623" width="2.25" style="2" customWidth="1"/>
    <col min="4624" max="4624" width="8" style="2" customWidth="1"/>
    <col min="4625" max="4625" width="5.375" style="2" customWidth="1"/>
    <col min="4626" max="4631" width="8.375" style="2" customWidth="1"/>
    <col min="4632" max="4866" width="8.125" style="2"/>
    <col min="4867" max="4867" width="5.25" style="2" customWidth="1"/>
    <col min="4868" max="4868" width="22.875" style="2" bestFit="1" customWidth="1"/>
    <col min="4869" max="4869" width="2.5" style="2" customWidth="1"/>
    <col min="4870" max="4870" width="8.25" style="2" customWidth="1"/>
    <col min="4871" max="4871" width="2.125" style="2" customWidth="1"/>
    <col min="4872" max="4872" width="7.25" style="2" customWidth="1"/>
    <col min="4873" max="4873" width="3.75" style="2" customWidth="1"/>
    <col min="4874" max="4874" width="1.75" style="2" customWidth="1"/>
    <col min="4875" max="4875" width="4.5" style="2" customWidth="1"/>
    <col min="4876" max="4876" width="10.625" style="2" customWidth="1"/>
    <col min="4877" max="4877" width="2.25" style="2" customWidth="1"/>
    <col min="4878" max="4878" width="8" style="2" customWidth="1"/>
    <col min="4879" max="4879" width="2.25" style="2" customWidth="1"/>
    <col min="4880" max="4880" width="8" style="2" customWidth="1"/>
    <col min="4881" max="4881" width="5.375" style="2" customWidth="1"/>
    <col min="4882" max="4887" width="8.375" style="2" customWidth="1"/>
    <col min="4888" max="5122" width="8.125" style="2"/>
    <col min="5123" max="5123" width="5.25" style="2" customWidth="1"/>
    <col min="5124" max="5124" width="22.875" style="2" bestFit="1" customWidth="1"/>
    <col min="5125" max="5125" width="2.5" style="2" customWidth="1"/>
    <col min="5126" max="5126" width="8.25" style="2" customWidth="1"/>
    <col min="5127" max="5127" width="2.125" style="2" customWidth="1"/>
    <col min="5128" max="5128" width="7.25" style="2" customWidth="1"/>
    <col min="5129" max="5129" width="3.75" style="2" customWidth="1"/>
    <col min="5130" max="5130" width="1.75" style="2" customWidth="1"/>
    <col min="5131" max="5131" width="4.5" style="2" customWidth="1"/>
    <col min="5132" max="5132" width="10.625" style="2" customWidth="1"/>
    <col min="5133" max="5133" width="2.25" style="2" customWidth="1"/>
    <col min="5134" max="5134" width="8" style="2" customWidth="1"/>
    <col min="5135" max="5135" width="2.25" style="2" customWidth="1"/>
    <col min="5136" max="5136" width="8" style="2" customWidth="1"/>
    <col min="5137" max="5137" width="5.375" style="2" customWidth="1"/>
    <col min="5138" max="5143" width="8.375" style="2" customWidth="1"/>
    <col min="5144" max="5378" width="8.125" style="2"/>
    <col min="5379" max="5379" width="5.25" style="2" customWidth="1"/>
    <col min="5380" max="5380" width="22.875" style="2" bestFit="1" customWidth="1"/>
    <col min="5381" max="5381" width="2.5" style="2" customWidth="1"/>
    <col min="5382" max="5382" width="8.25" style="2" customWidth="1"/>
    <col min="5383" max="5383" width="2.125" style="2" customWidth="1"/>
    <col min="5384" max="5384" width="7.25" style="2" customWidth="1"/>
    <col min="5385" max="5385" width="3.75" style="2" customWidth="1"/>
    <col min="5386" max="5386" width="1.75" style="2" customWidth="1"/>
    <col min="5387" max="5387" width="4.5" style="2" customWidth="1"/>
    <col min="5388" max="5388" width="10.625" style="2" customWidth="1"/>
    <col min="5389" max="5389" width="2.25" style="2" customWidth="1"/>
    <col min="5390" max="5390" width="8" style="2" customWidth="1"/>
    <col min="5391" max="5391" width="2.25" style="2" customWidth="1"/>
    <col min="5392" max="5392" width="8" style="2" customWidth="1"/>
    <col min="5393" max="5393" width="5.375" style="2" customWidth="1"/>
    <col min="5394" max="5399" width="8.375" style="2" customWidth="1"/>
    <col min="5400" max="5634" width="8.125" style="2"/>
    <col min="5635" max="5635" width="5.25" style="2" customWidth="1"/>
    <col min="5636" max="5636" width="22.875" style="2" bestFit="1" customWidth="1"/>
    <col min="5637" max="5637" width="2.5" style="2" customWidth="1"/>
    <col min="5638" max="5638" width="8.25" style="2" customWidth="1"/>
    <col min="5639" max="5639" width="2.125" style="2" customWidth="1"/>
    <col min="5640" max="5640" width="7.25" style="2" customWidth="1"/>
    <col min="5641" max="5641" width="3.75" style="2" customWidth="1"/>
    <col min="5642" max="5642" width="1.75" style="2" customWidth="1"/>
    <col min="5643" max="5643" width="4.5" style="2" customWidth="1"/>
    <col min="5644" max="5644" width="10.625" style="2" customWidth="1"/>
    <col min="5645" max="5645" width="2.25" style="2" customWidth="1"/>
    <col min="5646" max="5646" width="8" style="2" customWidth="1"/>
    <col min="5647" max="5647" width="2.25" style="2" customWidth="1"/>
    <col min="5648" max="5648" width="8" style="2" customWidth="1"/>
    <col min="5649" max="5649" width="5.375" style="2" customWidth="1"/>
    <col min="5650" max="5655" width="8.375" style="2" customWidth="1"/>
    <col min="5656" max="5890" width="8.125" style="2"/>
    <col min="5891" max="5891" width="5.25" style="2" customWidth="1"/>
    <col min="5892" max="5892" width="22.875" style="2" bestFit="1" customWidth="1"/>
    <col min="5893" max="5893" width="2.5" style="2" customWidth="1"/>
    <col min="5894" max="5894" width="8.25" style="2" customWidth="1"/>
    <col min="5895" max="5895" width="2.125" style="2" customWidth="1"/>
    <col min="5896" max="5896" width="7.25" style="2" customWidth="1"/>
    <col min="5897" max="5897" width="3.75" style="2" customWidth="1"/>
    <col min="5898" max="5898" width="1.75" style="2" customWidth="1"/>
    <col min="5899" max="5899" width="4.5" style="2" customWidth="1"/>
    <col min="5900" max="5900" width="10.625" style="2" customWidth="1"/>
    <col min="5901" max="5901" width="2.25" style="2" customWidth="1"/>
    <col min="5902" max="5902" width="8" style="2" customWidth="1"/>
    <col min="5903" max="5903" width="2.25" style="2" customWidth="1"/>
    <col min="5904" max="5904" width="8" style="2" customWidth="1"/>
    <col min="5905" max="5905" width="5.375" style="2" customWidth="1"/>
    <col min="5906" max="5911" width="8.375" style="2" customWidth="1"/>
    <col min="5912" max="6146" width="8.125" style="2"/>
    <col min="6147" max="6147" width="5.25" style="2" customWidth="1"/>
    <col min="6148" max="6148" width="22.875" style="2" bestFit="1" customWidth="1"/>
    <col min="6149" max="6149" width="2.5" style="2" customWidth="1"/>
    <col min="6150" max="6150" width="8.25" style="2" customWidth="1"/>
    <col min="6151" max="6151" width="2.125" style="2" customWidth="1"/>
    <col min="6152" max="6152" width="7.25" style="2" customWidth="1"/>
    <col min="6153" max="6153" width="3.75" style="2" customWidth="1"/>
    <col min="6154" max="6154" width="1.75" style="2" customWidth="1"/>
    <col min="6155" max="6155" width="4.5" style="2" customWidth="1"/>
    <col min="6156" max="6156" width="10.625" style="2" customWidth="1"/>
    <col min="6157" max="6157" width="2.25" style="2" customWidth="1"/>
    <col min="6158" max="6158" width="8" style="2" customWidth="1"/>
    <col min="6159" max="6159" width="2.25" style="2" customWidth="1"/>
    <col min="6160" max="6160" width="8" style="2" customWidth="1"/>
    <col min="6161" max="6161" width="5.375" style="2" customWidth="1"/>
    <col min="6162" max="6167" width="8.375" style="2" customWidth="1"/>
    <col min="6168" max="6402" width="8.125" style="2"/>
    <col min="6403" max="6403" width="5.25" style="2" customWidth="1"/>
    <col min="6404" max="6404" width="22.875" style="2" bestFit="1" customWidth="1"/>
    <col min="6405" max="6405" width="2.5" style="2" customWidth="1"/>
    <col min="6406" max="6406" width="8.25" style="2" customWidth="1"/>
    <col min="6407" max="6407" width="2.125" style="2" customWidth="1"/>
    <col min="6408" max="6408" width="7.25" style="2" customWidth="1"/>
    <col min="6409" max="6409" width="3.75" style="2" customWidth="1"/>
    <col min="6410" max="6410" width="1.75" style="2" customWidth="1"/>
    <col min="6411" max="6411" width="4.5" style="2" customWidth="1"/>
    <col min="6412" max="6412" width="10.625" style="2" customWidth="1"/>
    <col min="6413" max="6413" width="2.25" style="2" customWidth="1"/>
    <col min="6414" max="6414" width="8" style="2" customWidth="1"/>
    <col min="6415" max="6415" width="2.25" style="2" customWidth="1"/>
    <col min="6416" max="6416" width="8" style="2" customWidth="1"/>
    <col min="6417" max="6417" width="5.375" style="2" customWidth="1"/>
    <col min="6418" max="6423" width="8.375" style="2" customWidth="1"/>
    <col min="6424" max="6658" width="8.125" style="2"/>
    <col min="6659" max="6659" width="5.25" style="2" customWidth="1"/>
    <col min="6660" max="6660" width="22.875" style="2" bestFit="1" customWidth="1"/>
    <col min="6661" max="6661" width="2.5" style="2" customWidth="1"/>
    <col min="6662" max="6662" width="8.25" style="2" customWidth="1"/>
    <col min="6663" max="6663" width="2.125" style="2" customWidth="1"/>
    <col min="6664" max="6664" width="7.25" style="2" customWidth="1"/>
    <col min="6665" max="6665" width="3.75" style="2" customWidth="1"/>
    <col min="6666" max="6666" width="1.75" style="2" customWidth="1"/>
    <col min="6667" max="6667" width="4.5" style="2" customWidth="1"/>
    <col min="6668" max="6668" width="10.625" style="2" customWidth="1"/>
    <col min="6669" max="6669" width="2.25" style="2" customWidth="1"/>
    <col min="6670" max="6670" width="8" style="2" customWidth="1"/>
    <col min="6671" max="6671" width="2.25" style="2" customWidth="1"/>
    <col min="6672" max="6672" width="8" style="2" customWidth="1"/>
    <col min="6673" max="6673" width="5.375" style="2" customWidth="1"/>
    <col min="6674" max="6679" width="8.375" style="2" customWidth="1"/>
    <col min="6680" max="6914" width="8.125" style="2"/>
    <col min="6915" max="6915" width="5.25" style="2" customWidth="1"/>
    <col min="6916" max="6916" width="22.875" style="2" bestFit="1" customWidth="1"/>
    <col min="6917" max="6917" width="2.5" style="2" customWidth="1"/>
    <col min="6918" max="6918" width="8.25" style="2" customWidth="1"/>
    <col min="6919" max="6919" width="2.125" style="2" customWidth="1"/>
    <col min="6920" max="6920" width="7.25" style="2" customWidth="1"/>
    <col min="6921" max="6921" width="3.75" style="2" customWidth="1"/>
    <col min="6922" max="6922" width="1.75" style="2" customWidth="1"/>
    <col min="6923" max="6923" width="4.5" style="2" customWidth="1"/>
    <col min="6924" max="6924" width="10.625" style="2" customWidth="1"/>
    <col min="6925" max="6925" width="2.25" style="2" customWidth="1"/>
    <col min="6926" max="6926" width="8" style="2" customWidth="1"/>
    <col min="6927" max="6927" width="2.25" style="2" customWidth="1"/>
    <col min="6928" max="6928" width="8" style="2" customWidth="1"/>
    <col min="6929" max="6929" width="5.375" style="2" customWidth="1"/>
    <col min="6930" max="6935" width="8.375" style="2" customWidth="1"/>
    <col min="6936" max="7170" width="8.125" style="2"/>
    <col min="7171" max="7171" width="5.25" style="2" customWidth="1"/>
    <col min="7172" max="7172" width="22.875" style="2" bestFit="1" customWidth="1"/>
    <col min="7173" max="7173" width="2.5" style="2" customWidth="1"/>
    <col min="7174" max="7174" width="8.25" style="2" customWidth="1"/>
    <col min="7175" max="7175" width="2.125" style="2" customWidth="1"/>
    <col min="7176" max="7176" width="7.25" style="2" customWidth="1"/>
    <col min="7177" max="7177" width="3.75" style="2" customWidth="1"/>
    <col min="7178" max="7178" width="1.75" style="2" customWidth="1"/>
    <col min="7179" max="7179" width="4.5" style="2" customWidth="1"/>
    <col min="7180" max="7180" width="10.625" style="2" customWidth="1"/>
    <col min="7181" max="7181" width="2.25" style="2" customWidth="1"/>
    <col min="7182" max="7182" width="8" style="2" customWidth="1"/>
    <col min="7183" max="7183" width="2.25" style="2" customWidth="1"/>
    <col min="7184" max="7184" width="8" style="2" customWidth="1"/>
    <col min="7185" max="7185" width="5.375" style="2" customWidth="1"/>
    <col min="7186" max="7191" width="8.375" style="2" customWidth="1"/>
    <col min="7192" max="7426" width="8.125" style="2"/>
    <col min="7427" max="7427" width="5.25" style="2" customWidth="1"/>
    <col min="7428" max="7428" width="22.875" style="2" bestFit="1" customWidth="1"/>
    <col min="7429" max="7429" width="2.5" style="2" customWidth="1"/>
    <col min="7430" max="7430" width="8.25" style="2" customWidth="1"/>
    <col min="7431" max="7431" width="2.125" style="2" customWidth="1"/>
    <col min="7432" max="7432" width="7.25" style="2" customWidth="1"/>
    <col min="7433" max="7433" width="3.75" style="2" customWidth="1"/>
    <col min="7434" max="7434" width="1.75" style="2" customWidth="1"/>
    <col min="7435" max="7435" width="4.5" style="2" customWidth="1"/>
    <col min="7436" max="7436" width="10.625" style="2" customWidth="1"/>
    <col min="7437" max="7437" width="2.25" style="2" customWidth="1"/>
    <col min="7438" max="7438" width="8" style="2" customWidth="1"/>
    <col min="7439" max="7439" width="2.25" style="2" customWidth="1"/>
    <col min="7440" max="7440" width="8" style="2" customWidth="1"/>
    <col min="7441" max="7441" width="5.375" style="2" customWidth="1"/>
    <col min="7442" max="7447" width="8.375" style="2" customWidth="1"/>
    <col min="7448" max="7682" width="8.125" style="2"/>
    <col min="7683" max="7683" width="5.25" style="2" customWidth="1"/>
    <col min="7684" max="7684" width="22.875" style="2" bestFit="1" customWidth="1"/>
    <col min="7685" max="7685" width="2.5" style="2" customWidth="1"/>
    <col min="7686" max="7686" width="8.25" style="2" customWidth="1"/>
    <col min="7687" max="7687" width="2.125" style="2" customWidth="1"/>
    <col min="7688" max="7688" width="7.25" style="2" customWidth="1"/>
    <col min="7689" max="7689" width="3.75" style="2" customWidth="1"/>
    <col min="7690" max="7690" width="1.75" style="2" customWidth="1"/>
    <col min="7691" max="7691" width="4.5" style="2" customWidth="1"/>
    <col min="7692" max="7692" width="10.625" style="2" customWidth="1"/>
    <col min="7693" max="7693" width="2.25" style="2" customWidth="1"/>
    <col min="7694" max="7694" width="8" style="2" customWidth="1"/>
    <col min="7695" max="7695" width="2.25" style="2" customWidth="1"/>
    <col min="7696" max="7696" width="8" style="2" customWidth="1"/>
    <col min="7697" max="7697" width="5.375" style="2" customWidth="1"/>
    <col min="7698" max="7703" width="8.375" style="2" customWidth="1"/>
    <col min="7704" max="7938" width="8.125" style="2"/>
    <col min="7939" max="7939" width="5.25" style="2" customWidth="1"/>
    <col min="7940" max="7940" width="22.875" style="2" bestFit="1" customWidth="1"/>
    <col min="7941" max="7941" width="2.5" style="2" customWidth="1"/>
    <col min="7942" max="7942" width="8.25" style="2" customWidth="1"/>
    <col min="7943" max="7943" width="2.125" style="2" customWidth="1"/>
    <col min="7944" max="7944" width="7.25" style="2" customWidth="1"/>
    <col min="7945" max="7945" width="3.75" style="2" customWidth="1"/>
    <col min="7946" max="7946" width="1.75" style="2" customWidth="1"/>
    <col min="7947" max="7947" width="4.5" style="2" customWidth="1"/>
    <col min="7948" max="7948" width="10.625" style="2" customWidth="1"/>
    <col min="7949" max="7949" width="2.25" style="2" customWidth="1"/>
    <col min="7950" max="7950" width="8" style="2" customWidth="1"/>
    <col min="7951" max="7951" width="2.25" style="2" customWidth="1"/>
    <col min="7952" max="7952" width="8" style="2" customWidth="1"/>
    <col min="7953" max="7953" width="5.375" style="2" customWidth="1"/>
    <col min="7954" max="7959" width="8.375" style="2" customWidth="1"/>
    <col min="7960" max="8194" width="8.125" style="2"/>
    <col min="8195" max="8195" width="5.25" style="2" customWidth="1"/>
    <col min="8196" max="8196" width="22.875" style="2" bestFit="1" customWidth="1"/>
    <col min="8197" max="8197" width="2.5" style="2" customWidth="1"/>
    <col min="8198" max="8198" width="8.25" style="2" customWidth="1"/>
    <col min="8199" max="8199" width="2.125" style="2" customWidth="1"/>
    <col min="8200" max="8200" width="7.25" style="2" customWidth="1"/>
    <col min="8201" max="8201" width="3.75" style="2" customWidth="1"/>
    <col min="8202" max="8202" width="1.75" style="2" customWidth="1"/>
    <col min="8203" max="8203" width="4.5" style="2" customWidth="1"/>
    <col min="8204" max="8204" width="10.625" style="2" customWidth="1"/>
    <col min="8205" max="8205" width="2.25" style="2" customWidth="1"/>
    <col min="8206" max="8206" width="8" style="2" customWidth="1"/>
    <col min="8207" max="8207" width="2.25" style="2" customWidth="1"/>
    <col min="8208" max="8208" width="8" style="2" customWidth="1"/>
    <col min="8209" max="8209" width="5.375" style="2" customWidth="1"/>
    <col min="8210" max="8215" width="8.375" style="2" customWidth="1"/>
    <col min="8216" max="8450" width="8.125" style="2"/>
    <col min="8451" max="8451" width="5.25" style="2" customWidth="1"/>
    <col min="8452" max="8452" width="22.875" style="2" bestFit="1" customWidth="1"/>
    <col min="8453" max="8453" width="2.5" style="2" customWidth="1"/>
    <col min="8454" max="8454" width="8.25" style="2" customWidth="1"/>
    <col min="8455" max="8455" width="2.125" style="2" customWidth="1"/>
    <col min="8456" max="8456" width="7.25" style="2" customWidth="1"/>
    <col min="8457" max="8457" width="3.75" style="2" customWidth="1"/>
    <col min="8458" max="8458" width="1.75" style="2" customWidth="1"/>
    <col min="8459" max="8459" width="4.5" style="2" customWidth="1"/>
    <col min="8460" max="8460" width="10.625" style="2" customWidth="1"/>
    <col min="8461" max="8461" width="2.25" style="2" customWidth="1"/>
    <col min="8462" max="8462" width="8" style="2" customWidth="1"/>
    <col min="8463" max="8463" width="2.25" style="2" customWidth="1"/>
    <col min="8464" max="8464" width="8" style="2" customWidth="1"/>
    <col min="8465" max="8465" width="5.375" style="2" customWidth="1"/>
    <col min="8466" max="8471" width="8.375" style="2" customWidth="1"/>
    <col min="8472" max="8706" width="8.125" style="2"/>
    <col min="8707" max="8707" width="5.25" style="2" customWidth="1"/>
    <col min="8708" max="8708" width="22.875" style="2" bestFit="1" customWidth="1"/>
    <col min="8709" max="8709" width="2.5" style="2" customWidth="1"/>
    <col min="8710" max="8710" width="8.25" style="2" customWidth="1"/>
    <col min="8711" max="8711" width="2.125" style="2" customWidth="1"/>
    <col min="8712" max="8712" width="7.25" style="2" customWidth="1"/>
    <col min="8713" max="8713" width="3.75" style="2" customWidth="1"/>
    <col min="8714" max="8714" width="1.75" style="2" customWidth="1"/>
    <col min="8715" max="8715" width="4.5" style="2" customWidth="1"/>
    <col min="8716" max="8716" width="10.625" style="2" customWidth="1"/>
    <col min="8717" max="8717" width="2.25" style="2" customWidth="1"/>
    <col min="8718" max="8718" width="8" style="2" customWidth="1"/>
    <col min="8719" max="8719" width="2.25" style="2" customWidth="1"/>
    <col min="8720" max="8720" width="8" style="2" customWidth="1"/>
    <col min="8721" max="8721" width="5.375" style="2" customWidth="1"/>
    <col min="8722" max="8727" width="8.375" style="2" customWidth="1"/>
    <col min="8728" max="8962" width="8.125" style="2"/>
    <col min="8963" max="8963" width="5.25" style="2" customWidth="1"/>
    <col min="8964" max="8964" width="22.875" style="2" bestFit="1" customWidth="1"/>
    <col min="8965" max="8965" width="2.5" style="2" customWidth="1"/>
    <col min="8966" max="8966" width="8.25" style="2" customWidth="1"/>
    <col min="8967" max="8967" width="2.125" style="2" customWidth="1"/>
    <col min="8968" max="8968" width="7.25" style="2" customWidth="1"/>
    <col min="8969" max="8969" width="3.75" style="2" customWidth="1"/>
    <col min="8970" max="8970" width="1.75" style="2" customWidth="1"/>
    <col min="8971" max="8971" width="4.5" style="2" customWidth="1"/>
    <col min="8972" max="8972" width="10.625" style="2" customWidth="1"/>
    <col min="8973" max="8973" width="2.25" style="2" customWidth="1"/>
    <col min="8974" max="8974" width="8" style="2" customWidth="1"/>
    <col min="8975" max="8975" width="2.25" style="2" customWidth="1"/>
    <col min="8976" max="8976" width="8" style="2" customWidth="1"/>
    <col min="8977" max="8977" width="5.375" style="2" customWidth="1"/>
    <col min="8978" max="8983" width="8.375" style="2" customWidth="1"/>
    <col min="8984" max="9218" width="8.125" style="2"/>
    <col min="9219" max="9219" width="5.25" style="2" customWidth="1"/>
    <col min="9220" max="9220" width="22.875" style="2" bestFit="1" customWidth="1"/>
    <col min="9221" max="9221" width="2.5" style="2" customWidth="1"/>
    <col min="9222" max="9222" width="8.25" style="2" customWidth="1"/>
    <col min="9223" max="9223" width="2.125" style="2" customWidth="1"/>
    <col min="9224" max="9224" width="7.25" style="2" customWidth="1"/>
    <col min="9225" max="9225" width="3.75" style="2" customWidth="1"/>
    <col min="9226" max="9226" width="1.75" style="2" customWidth="1"/>
    <col min="9227" max="9227" width="4.5" style="2" customWidth="1"/>
    <col min="9228" max="9228" width="10.625" style="2" customWidth="1"/>
    <col min="9229" max="9229" width="2.25" style="2" customWidth="1"/>
    <col min="9230" max="9230" width="8" style="2" customWidth="1"/>
    <col min="9231" max="9231" width="2.25" style="2" customWidth="1"/>
    <col min="9232" max="9232" width="8" style="2" customWidth="1"/>
    <col min="9233" max="9233" width="5.375" style="2" customWidth="1"/>
    <col min="9234" max="9239" width="8.375" style="2" customWidth="1"/>
    <col min="9240" max="9474" width="8.125" style="2"/>
    <col min="9475" max="9475" width="5.25" style="2" customWidth="1"/>
    <col min="9476" max="9476" width="22.875" style="2" bestFit="1" customWidth="1"/>
    <col min="9477" max="9477" width="2.5" style="2" customWidth="1"/>
    <col min="9478" max="9478" width="8.25" style="2" customWidth="1"/>
    <col min="9479" max="9479" width="2.125" style="2" customWidth="1"/>
    <col min="9480" max="9480" width="7.25" style="2" customWidth="1"/>
    <col min="9481" max="9481" width="3.75" style="2" customWidth="1"/>
    <col min="9482" max="9482" width="1.75" style="2" customWidth="1"/>
    <col min="9483" max="9483" width="4.5" style="2" customWidth="1"/>
    <col min="9484" max="9484" width="10.625" style="2" customWidth="1"/>
    <col min="9485" max="9485" width="2.25" style="2" customWidth="1"/>
    <col min="9486" max="9486" width="8" style="2" customWidth="1"/>
    <col min="9487" max="9487" width="2.25" style="2" customWidth="1"/>
    <col min="9488" max="9488" width="8" style="2" customWidth="1"/>
    <col min="9489" max="9489" width="5.375" style="2" customWidth="1"/>
    <col min="9490" max="9495" width="8.375" style="2" customWidth="1"/>
    <col min="9496" max="9730" width="8.125" style="2"/>
    <col min="9731" max="9731" width="5.25" style="2" customWidth="1"/>
    <col min="9732" max="9732" width="22.875" style="2" bestFit="1" customWidth="1"/>
    <col min="9733" max="9733" width="2.5" style="2" customWidth="1"/>
    <col min="9734" max="9734" width="8.25" style="2" customWidth="1"/>
    <col min="9735" max="9735" width="2.125" style="2" customWidth="1"/>
    <col min="9736" max="9736" width="7.25" style="2" customWidth="1"/>
    <col min="9737" max="9737" width="3.75" style="2" customWidth="1"/>
    <col min="9738" max="9738" width="1.75" style="2" customWidth="1"/>
    <col min="9739" max="9739" width="4.5" style="2" customWidth="1"/>
    <col min="9740" max="9740" width="10.625" style="2" customWidth="1"/>
    <col min="9741" max="9741" width="2.25" style="2" customWidth="1"/>
    <col min="9742" max="9742" width="8" style="2" customWidth="1"/>
    <col min="9743" max="9743" width="2.25" style="2" customWidth="1"/>
    <col min="9744" max="9744" width="8" style="2" customWidth="1"/>
    <col min="9745" max="9745" width="5.375" style="2" customWidth="1"/>
    <col min="9746" max="9751" width="8.375" style="2" customWidth="1"/>
    <col min="9752" max="9986" width="8.125" style="2"/>
    <col min="9987" max="9987" width="5.25" style="2" customWidth="1"/>
    <col min="9988" max="9988" width="22.875" style="2" bestFit="1" customWidth="1"/>
    <col min="9989" max="9989" width="2.5" style="2" customWidth="1"/>
    <col min="9990" max="9990" width="8.25" style="2" customWidth="1"/>
    <col min="9991" max="9991" width="2.125" style="2" customWidth="1"/>
    <col min="9992" max="9992" width="7.25" style="2" customWidth="1"/>
    <col min="9993" max="9993" width="3.75" style="2" customWidth="1"/>
    <col min="9994" max="9994" width="1.75" style="2" customWidth="1"/>
    <col min="9995" max="9995" width="4.5" style="2" customWidth="1"/>
    <col min="9996" max="9996" width="10.625" style="2" customWidth="1"/>
    <col min="9997" max="9997" width="2.25" style="2" customWidth="1"/>
    <col min="9998" max="9998" width="8" style="2" customWidth="1"/>
    <col min="9999" max="9999" width="2.25" style="2" customWidth="1"/>
    <col min="10000" max="10000" width="8" style="2" customWidth="1"/>
    <col min="10001" max="10001" width="5.375" style="2" customWidth="1"/>
    <col min="10002" max="10007" width="8.375" style="2" customWidth="1"/>
    <col min="10008" max="10242" width="8.125" style="2"/>
    <col min="10243" max="10243" width="5.25" style="2" customWidth="1"/>
    <col min="10244" max="10244" width="22.875" style="2" bestFit="1" customWidth="1"/>
    <col min="10245" max="10245" width="2.5" style="2" customWidth="1"/>
    <col min="10246" max="10246" width="8.25" style="2" customWidth="1"/>
    <col min="10247" max="10247" width="2.125" style="2" customWidth="1"/>
    <col min="10248" max="10248" width="7.25" style="2" customWidth="1"/>
    <col min="10249" max="10249" width="3.75" style="2" customWidth="1"/>
    <col min="10250" max="10250" width="1.75" style="2" customWidth="1"/>
    <col min="10251" max="10251" width="4.5" style="2" customWidth="1"/>
    <col min="10252" max="10252" width="10.625" style="2" customWidth="1"/>
    <col min="10253" max="10253" width="2.25" style="2" customWidth="1"/>
    <col min="10254" max="10254" width="8" style="2" customWidth="1"/>
    <col min="10255" max="10255" width="2.25" style="2" customWidth="1"/>
    <col min="10256" max="10256" width="8" style="2" customWidth="1"/>
    <col min="10257" max="10257" width="5.375" style="2" customWidth="1"/>
    <col min="10258" max="10263" width="8.375" style="2" customWidth="1"/>
    <col min="10264" max="10498" width="8.125" style="2"/>
    <col min="10499" max="10499" width="5.25" style="2" customWidth="1"/>
    <col min="10500" max="10500" width="22.875" style="2" bestFit="1" customWidth="1"/>
    <col min="10501" max="10501" width="2.5" style="2" customWidth="1"/>
    <col min="10502" max="10502" width="8.25" style="2" customWidth="1"/>
    <col min="10503" max="10503" width="2.125" style="2" customWidth="1"/>
    <col min="10504" max="10504" width="7.25" style="2" customWidth="1"/>
    <col min="10505" max="10505" width="3.75" style="2" customWidth="1"/>
    <col min="10506" max="10506" width="1.75" style="2" customWidth="1"/>
    <col min="10507" max="10507" width="4.5" style="2" customWidth="1"/>
    <col min="10508" max="10508" width="10.625" style="2" customWidth="1"/>
    <col min="10509" max="10509" width="2.25" style="2" customWidth="1"/>
    <col min="10510" max="10510" width="8" style="2" customWidth="1"/>
    <col min="10511" max="10511" width="2.25" style="2" customWidth="1"/>
    <col min="10512" max="10512" width="8" style="2" customWidth="1"/>
    <col min="10513" max="10513" width="5.375" style="2" customWidth="1"/>
    <col min="10514" max="10519" width="8.375" style="2" customWidth="1"/>
    <col min="10520" max="10754" width="8.125" style="2"/>
    <col min="10755" max="10755" width="5.25" style="2" customWidth="1"/>
    <col min="10756" max="10756" width="22.875" style="2" bestFit="1" customWidth="1"/>
    <col min="10757" max="10757" width="2.5" style="2" customWidth="1"/>
    <col min="10758" max="10758" width="8.25" style="2" customWidth="1"/>
    <col min="10759" max="10759" width="2.125" style="2" customWidth="1"/>
    <col min="10760" max="10760" width="7.25" style="2" customWidth="1"/>
    <col min="10761" max="10761" width="3.75" style="2" customWidth="1"/>
    <col min="10762" max="10762" width="1.75" style="2" customWidth="1"/>
    <col min="10763" max="10763" width="4.5" style="2" customWidth="1"/>
    <col min="10764" max="10764" width="10.625" style="2" customWidth="1"/>
    <col min="10765" max="10765" width="2.25" style="2" customWidth="1"/>
    <col min="10766" max="10766" width="8" style="2" customWidth="1"/>
    <col min="10767" max="10767" width="2.25" style="2" customWidth="1"/>
    <col min="10768" max="10768" width="8" style="2" customWidth="1"/>
    <col min="10769" max="10769" width="5.375" style="2" customWidth="1"/>
    <col min="10770" max="10775" width="8.375" style="2" customWidth="1"/>
    <col min="10776" max="11010" width="8.125" style="2"/>
    <col min="11011" max="11011" width="5.25" style="2" customWidth="1"/>
    <col min="11012" max="11012" width="22.875" style="2" bestFit="1" customWidth="1"/>
    <col min="11013" max="11013" width="2.5" style="2" customWidth="1"/>
    <col min="11014" max="11014" width="8.25" style="2" customWidth="1"/>
    <col min="11015" max="11015" width="2.125" style="2" customWidth="1"/>
    <col min="11016" max="11016" width="7.25" style="2" customWidth="1"/>
    <col min="11017" max="11017" width="3.75" style="2" customWidth="1"/>
    <col min="11018" max="11018" width="1.75" style="2" customWidth="1"/>
    <col min="11019" max="11019" width="4.5" style="2" customWidth="1"/>
    <col min="11020" max="11020" width="10.625" style="2" customWidth="1"/>
    <col min="11021" max="11021" width="2.25" style="2" customWidth="1"/>
    <col min="11022" max="11022" width="8" style="2" customWidth="1"/>
    <col min="11023" max="11023" width="2.25" style="2" customWidth="1"/>
    <col min="11024" max="11024" width="8" style="2" customWidth="1"/>
    <col min="11025" max="11025" width="5.375" style="2" customWidth="1"/>
    <col min="11026" max="11031" width="8.375" style="2" customWidth="1"/>
    <col min="11032" max="11266" width="8.125" style="2"/>
    <col min="11267" max="11267" width="5.25" style="2" customWidth="1"/>
    <col min="11268" max="11268" width="22.875" style="2" bestFit="1" customWidth="1"/>
    <col min="11269" max="11269" width="2.5" style="2" customWidth="1"/>
    <col min="11270" max="11270" width="8.25" style="2" customWidth="1"/>
    <col min="11271" max="11271" width="2.125" style="2" customWidth="1"/>
    <col min="11272" max="11272" width="7.25" style="2" customWidth="1"/>
    <col min="11273" max="11273" width="3.75" style="2" customWidth="1"/>
    <col min="11274" max="11274" width="1.75" style="2" customWidth="1"/>
    <col min="11275" max="11275" width="4.5" style="2" customWidth="1"/>
    <col min="11276" max="11276" width="10.625" style="2" customWidth="1"/>
    <col min="11277" max="11277" width="2.25" style="2" customWidth="1"/>
    <col min="11278" max="11278" width="8" style="2" customWidth="1"/>
    <col min="11279" max="11279" width="2.25" style="2" customWidth="1"/>
    <col min="11280" max="11280" width="8" style="2" customWidth="1"/>
    <col min="11281" max="11281" width="5.375" style="2" customWidth="1"/>
    <col min="11282" max="11287" width="8.375" style="2" customWidth="1"/>
    <col min="11288" max="11522" width="8.125" style="2"/>
    <col min="11523" max="11523" width="5.25" style="2" customWidth="1"/>
    <col min="11524" max="11524" width="22.875" style="2" bestFit="1" customWidth="1"/>
    <col min="11525" max="11525" width="2.5" style="2" customWidth="1"/>
    <col min="11526" max="11526" width="8.25" style="2" customWidth="1"/>
    <col min="11527" max="11527" width="2.125" style="2" customWidth="1"/>
    <col min="11528" max="11528" width="7.25" style="2" customWidth="1"/>
    <col min="11529" max="11529" width="3.75" style="2" customWidth="1"/>
    <col min="11530" max="11530" width="1.75" style="2" customWidth="1"/>
    <col min="11531" max="11531" width="4.5" style="2" customWidth="1"/>
    <col min="11532" max="11532" width="10.625" style="2" customWidth="1"/>
    <col min="11533" max="11533" width="2.25" style="2" customWidth="1"/>
    <col min="11534" max="11534" width="8" style="2" customWidth="1"/>
    <col min="11535" max="11535" width="2.25" style="2" customWidth="1"/>
    <col min="11536" max="11536" width="8" style="2" customWidth="1"/>
    <col min="11537" max="11537" width="5.375" style="2" customWidth="1"/>
    <col min="11538" max="11543" width="8.375" style="2" customWidth="1"/>
    <col min="11544" max="11778" width="8.125" style="2"/>
    <col min="11779" max="11779" width="5.25" style="2" customWidth="1"/>
    <col min="11780" max="11780" width="22.875" style="2" bestFit="1" customWidth="1"/>
    <col min="11781" max="11781" width="2.5" style="2" customWidth="1"/>
    <col min="11782" max="11782" width="8.25" style="2" customWidth="1"/>
    <col min="11783" max="11783" width="2.125" style="2" customWidth="1"/>
    <col min="11784" max="11784" width="7.25" style="2" customWidth="1"/>
    <col min="11785" max="11785" width="3.75" style="2" customWidth="1"/>
    <col min="11786" max="11786" width="1.75" style="2" customWidth="1"/>
    <col min="11787" max="11787" width="4.5" style="2" customWidth="1"/>
    <col min="11788" max="11788" width="10.625" style="2" customWidth="1"/>
    <col min="11789" max="11789" width="2.25" style="2" customWidth="1"/>
    <col min="11790" max="11790" width="8" style="2" customWidth="1"/>
    <col min="11791" max="11791" width="2.25" style="2" customWidth="1"/>
    <col min="11792" max="11792" width="8" style="2" customWidth="1"/>
    <col min="11793" max="11793" width="5.375" style="2" customWidth="1"/>
    <col min="11794" max="11799" width="8.375" style="2" customWidth="1"/>
    <col min="11800" max="12034" width="8.125" style="2"/>
    <col min="12035" max="12035" width="5.25" style="2" customWidth="1"/>
    <col min="12036" max="12036" width="22.875" style="2" bestFit="1" customWidth="1"/>
    <col min="12037" max="12037" width="2.5" style="2" customWidth="1"/>
    <col min="12038" max="12038" width="8.25" style="2" customWidth="1"/>
    <col min="12039" max="12039" width="2.125" style="2" customWidth="1"/>
    <col min="12040" max="12040" width="7.25" style="2" customWidth="1"/>
    <col min="12041" max="12041" width="3.75" style="2" customWidth="1"/>
    <col min="12042" max="12042" width="1.75" style="2" customWidth="1"/>
    <col min="12043" max="12043" width="4.5" style="2" customWidth="1"/>
    <col min="12044" max="12044" width="10.625" style="2" customWidth="1"/>
    <col min="12045" max="12045" width="2.25" style="2" customWidth="1"/>
    <col min="12046" max="12046" width="8" style="2" customWidth="1"/>
    <col min="12047" max="12047" width="2.25" style="2" customWidth="1"/>
    <col min="12048" max="12048" width="8" style="2" customWidth="1"/>
    <col min="12049" max="12049" width="5.375" style="2" customWidth="1"/>
    <col min="12050" max="12055" width="8.375" style="2" customWidth="1"/>
    <col min="12056" max="12290" width="8.125" style="2"/>
    <col min="12291" max="12291" width="5.25" style="2" customWidth="1"/>
    <col min="12292" max="12292" width="22.875" style="2" bestFit="1" customWidth="1"/>
    <col min="12293" max="12293" width="2.5" style="2" customWidth="1"/>
    <col min="12294" max="12294" width="8.25" style="2" customWidth="1"/>
    <col min="12295" max="12295" width="2.125" style="2" customWidth="1"/>
    <col min="12296" max="12296" width="7.25" style="2" customWidth="1"/>
    <col min="12297" max="12297" width="3.75" style="2" customWidth="1"/>
    <col min="12298" max="12298" width="1.75" style="2" customWidth="1"/>
    <col min="12299" max="12299" width="4.5" style="2" customWidth="1"/>
    <col min="12300" max="12300" width="10.625" style="2" customWidth="1"/>
    <col min="12301" max="12301" width="2.25" style="2" customWidth="1"/>
    <col min="12302" max="12302" width="8" style="2" customWidth="1"/>
    <col min="12303" max="12303" width="2.25" style="2" customWidth="1"/>
    <col min="12304" max="12304" width="8" style="2" customWidth="1"/>
    <col min="12305" max="12305" width="5.375" style="2" customWidth="1"/>
    <col min="12306" max="12311" width="8.375" style="2" customWidth="1"/>
    <col min="12312" max="12546" width="8.125" style="2"/>
    <col min="12547" max="12547" width="5.25" style="2" customWidth="1"/>
    <col min="12548" max="12548" width="22.875" style="2" bestFit="1" customWidth="1"/>
    <col min="12549" max="12549" width="2.5" style="2" customWidth="1"/>
    <col min="12550" max="12550" width="8.25" style="2" customWidth="1"/>
    <col min="12551" max="12551" width="2.125" style="2" customWidth="1"/>
    <col min="12552" max="12552" width="7.25" style="2" customWidth="1"/>
    <col min="12553" max="12553" width="3.75" style="2" customWidth="1"/>
    <col min="12554" max="12554" width="1.75" style="2" customWidth="1"/>
    <col min="12555" max="12555" width="4.5" style="2" customWidth="1"/>
    <col min="12556" max="12556" width="10.625" style="2" customWidth="1"/>
    <col min="12557" max="12557" width="2.25" style="2" customWidth="1"/>
    <col min="12558" max="12558" width="8" style="2" customWidth="1"/>
    <col min="12559" max="12559" width="2.25" style="2" customWidth="1"/>
    <col min="12560" max="12560" width="8" style="2" customWidth="1"/>
    <col min="12561" max="12561" width="5.375" style="2" customWidth="1"/>
    <col min="12562" max="12567" width="8.375" style="2" customWidth="1"/>
    <col min="12568" max="12802" width="8.125" style="2"/>
    <col min="12803" max="12803" width="5.25" style="2" customWidth="1"/>
    <col min="12804" max="12804" width="22.875" style="2" bestFit="1" customWidth="1"/>
    <col min="12805" max="12805" width="2.5" style="2" customWidth="1"/>
    <col min="12806" max="12806" width="8.25" style="2" customWidth="1"/>
    <col min="12807" max="12807" width="2.125" style="2" customWidth="1"/>
    <col min="12808" max="12808" width="7.25" style="2" customWidth="1"/>
    <col min="12809" max="12809" width="3.75" style="2" customWidth="1"/>
    <col min="12810" max="12810" width="1.75" style="2" customWidth="1"/>
    <col min="12811" max="12811" width="4.5" style="2" customWidth="1"/>
    <col min="12812" max="12812" width="10.625" style="2" customWidth="1"/>
    <col min="12813" max="12813" width="2.25" style="2" customWidth="1"/>
    <col min="12814" max="12814" width="8" style="2" customWidth="1"/>
    <col min="12815" max="12815" width="2.25" style="2" customWidth="1"/>
    <col min="12816" max="12816" width="8" style="2" customWidth="1"/>
    <col min="12817" max="12817" width="5.375" style="2" customWidth="1"/>
    <col min="12818" max="12823" width="8.375" style="2" customWidth="1"/>
    <col min="12824" max="13058" width="8.125" style="2"/>
    <col min="13059" max="13059" width="5.25" style="2" customWidth="1"/>
    <col min="13060" max="13060" width="22.875" style="2" bestFit="1" customWidth="1"/>
    <col min="13061" max="13061" width="2.5" style="2" customWidth="1"/>
    <col min="13062" max="13062" width="8.25" style="2" customWidth="1"/>
    <col min="13063" max="13063" width="2.125" style="2" customWidth="1"/>
    <col min="13064" max="13064" width="7.25" style="2" customWidth="1"/>
    <col min="13065" max="13065" width="3.75" style="2" customWidth="1"/>
    <col min="13066" max="13066" width="1.75" style="2" customWidth="1"/>
    <col min="13067" max="13067" width="4.5" style="2" customWidth="1"/>
    <col min="13068" max="13068" width="10.625" style="2" customWidth="1"/>
    <col min="13069" max="13069" width="2.25" style="2" customWidth="1"/>
    <col min="13070" max="13070" width="8" style="2" customWidth="1"/>
    <col min="13071" max="13071" width="2.25" style="2" customWidth="1"/>
    <col min="13072" max="13072" width="8" style="2" customWidth="1"/>
    <col min="13073" max="13073" width="5.375" style="2" customWidth="1"/>
    <col min="13074" max="13079" width="8.375" style="2" customWidth="1"/>
    <col min="13080" max="13314" width="8.125" style="2"/>
    <col min="13315" max="13315" width="5.25" style="2" customWidth="1"/>
    <col min="13316" max="13316" width="22.875" style="2" bestFit="1" customWidth="1"/>
    <col min="13317" max="13317" width="2.5" style="2" customWidth="1"/>
    <col min="13318" max="13318" width="8.25" style="2" customWidth="1"/>
    <col min="13319" max="13319" width="2.125" style="2" customWidth="1"/>
    <col min="13320" max="13320" width="7.25" style="2" customWidth="1"/>
    <col min="13321" max="13321" width="3.75" style="2" customWidth="1"/>
    <col min="13322" max="13322" width="1.75" style="2" customWidth="1"/>
    <col min="13323" max="13323" width="4.5" style="2" customWidth="1"/>
    <col min="13324" max="13324" width="10.625" style="2" customWidth="1"/>
    <col min="13325" max="13325" width="2.25" style="2" customWidth="1"/>
    <col min="13326" max="13326" width="8" style="2" customWidth="1"/>
    <col min="13327" max="13327" width="2.25" style="2" customWidth="1"/>
    <col min="13328" max="13328" width="8" style="2" customWidth="1"/>
    <col min="13329" max="13329" width="5.375" style="2" customWidth="1"/>
    <col min="13330" max="13335" width="8.375" style="2" customWidth="1"/>
    <col min="13336" max="13570" width="8.125" style="2"/>
    <col min="13571" max="13571" width="5.25" style="2" customWidth="1"/>
    <col min="13572" max="13572" width="22.875" style="2" bestFit="1" customWidth="1"/>
    <col min="13573" max="13573" width="2.5" style="2" customWidth="1"/>
    <col min="13574" max="13574" width="8.25" style="2" customWidth="1"/>
    <col min="13575" max="13575" width="2.125" style="2" customWidth="1"/>
    <col min="13576" max="13576" width="7.25" style="2" customWidth="1"/>
    <col min="13577" max="13577" width="3.75" style="2" customWidth="1"/>
    <col min="13578" max="13578" width="1.75" style="2" customWidth="1"/>
    <col min="13579" max="13579" width="4.5" style="2" customWidth="1"/>
    <col min="13580" max="13580" width="10.625" style="2" customWidth="1"/>
    <col min="13581" max="13581" width="2.25" style="2" customWidth="1"/>
    <col min="13582" max="13582" width="8" style="2" customWidth="1"/>
    <col min="13583" max="13583" width="2.25" style="2" customWidth="1"/>
    <col min="13584" max="13584" width="8" style="2" customWidth="1"/>
    <col min="13585" max="13585" width="5.375" style="2" customWidth="1"/>
    <col min="13586" max="13591" width="8.375" style="2" customWidth="1"/>
    <col min="13592" max="13826" width="8.125" style="2"/>
    <col min="13827" max="13827" width="5.25" style="2" customWidth="1"/>
    <col min="13828" max="13828" width="22.875" style="2" bestFit="1" customWidth="1"/>
    <col min="13829" max="13829" width="2.5" style="2" customWidth="1"/>
    <col min="13830" max="13830" width="8.25" style="2" customWidth="1"/>
    <col min="13831" max="13831" width="2.125" style="2" customWidth="1"/>
    <col min="13832" max="13832" width="7.25" style="2" customWidth="1"/>
    <col min="13833" max="13833" width="3.75" style="2" customWidth="1"/>
    <col min="13834" max="13834" width="1.75" style="2" customWidth="1"/>
    <col min="13835" max="13835" width="4.5" style="2" customWidth="1"/>
    <col min="13836" max="13836" width="10.625" style="2" customWidth="1"/>
    <col min="13837" max="13837" width="2.25" style="2" customWidth="1"/>
    <col min="13838" max="13838" width="8" style="2" customWidth="1"/>
    <col min="13839" max="13839" width="2.25" style="2" customWidth="1"/>
    <col min="13840" max="13840" width="8" style="2" customWidth="1"/>
    <col min="13841" max="13841" width="5.375" style="2" customWidth="1"/>
    <col min="13842" max="13847" width="8.375" style="2" customWidth="1"/>
    <col min="13848" max="14082" width="8.125" style="2"/>
    <col min="14083" max="14083" width="5.25" style="2" customWidth="1"/>
    <col min="14084" max="14084" width="22.875" style="2" bestFit="1" customWidth="1"/>
    <col min="14085" max="14085" width="2.5" style="2" customWidth="1"/>
    <col min="14086" max="14086" width="8.25" style="2" customWidth="1"/>
    <col min="14087" max="14087" width="2.125" style="2" customWidth="1"/>
    <col min="14088" max="14088" width="7.25" style="2" customWidth="1"/>
    <col min="14089" max="14089" width="3.75" style="2" customWidth="1"/>
    <col min="14090" max="14090" width="1.75" style="2" customWidth="1"/>
    <col min="14091" max="14091" width="4.5" style="2" customWidth="1"/>
    <col min="14092" max="14092" width="10.625" style="2" customWidth="1"/>
    <col min="14093" max="14093" width="2.25" style="2" customWidth="1"/>
    <col min="14094" max="14094" width="8" style="2" customWidth="1"/>
    <col min="14095" max="14095" width="2.25" style="2" customWidth="1"/>
    <col min="14096" max="14096" width="8" style="2" customWidth="1"/>
    <col min="14097" max="14097" width="5.375" style="2" customWidth="1"/>
    <col min="14098" max="14103" width="8.375" style="2" customWidth="1"/>
    <col min="14104" max="14338" width="8.125" style="2"/>
    <col min="14339" max="14339" width="5.25" style="2" customWidth="1"/>
    <col min="14340" max="14340" width="22.875" style="2" bestFit="1" customWidth="1"/>
    <col min="14341" max="14341" width="2.5" style="2" customWidth="1"/>
    <col min="14342" max="14342" width="8.25" style="2" customWidth="1"/>
    <col min="14343" max="14343" width="2.125" style="2" customWidth="1"/>
    <col min="14344" max="14344" width="7.25" style="2" customWidth="1"/>
    <col min="14345" max="14345" width="3.75" style="2" customWidth="1"/>
    <col min="14346" max="14346" width="1.75" style="2" customWidth="1"/>
    <col min="14347" max="14347" width="4.5" style="2" customWidth="1"/>
    <col min="14348" max="14348" width="10.625" style="2" customWidth="1"/>
    <col min="14349" max="14349" width="2.25" style="2" customWidth="1"/>
    <col min="14350" max="14350" width="8" style="2" customWidth="1"/>
    <col min="14351" max="14351" width="2.25" style="2" customWidth="1"/>
    <col min="14352" max="14352" width="8" style="2" customWidth="1"/>
    <col min="14353" max="14353" width="5.375" style="2" customWidth="1"/>
    <col min="14354" max="14359" width="8.375" style="2" customWidth="1"/>
    <col min="14360" max="14594" width="8.125" style="2"/>
    <col min="14595" max="14595" width="5.25" style="2" customWidth="1"/>
    <col min="14596" max="14596" width="22.875" style="2" bestFit="1" customWidth="1"/>
    <col min="14597" max="14597" width="2.5" style="2" customWidth="1"/>
    <col min="14598" max="14598" width="8.25" style="2" customWidth="1"/>
    <col min="14599" max="14599" width="2.125" style="2" customWidth="1"/>
    <col min="14600" max="14600" width="7.25" style="2" customWidth="1"/>
    <col min="14601" max="14601" width="3.75" style="2" customWidth="1"/>
    <col min="14602" max="14602" width="1.75" style="2" customWidth="1"/>
    <col min="14603" max="14603" width="4.5" style="2" customWidth="1"/>
    <col min="14604" max="14604" width="10.625" style="2" customWidth="1"/>
    <col min="14605" max="14605" width="2.25" style="2" customWidth="1"/>
    <col min="14606" max="14606" width="8" style="2" customWidth="1"/>
    <col min="14607" max="14607" width="2.25" style="2" customWidth="1"/>
    <col min="14608" max="14608" width="8" style="2" customWidth="1"/>
    <col min="14609" max="14609" width="5.375" style="2" customWidth="1"/>
    <col min="14610" max="14615" width="8.375" style="2" customWidth="1"/>
    <col min="14616" max="14850" width="8.125" style="2"/>
    <col min="14851" max="14851" width="5.25" style="2" customWidth="1"/>
    <col min="14852" max="14852" width="22.875" style="2" bestFit="1" customWidth="1"/>
    <col min="14853" max="14853" width="2.5" style="2" customWidth="1"/>
    <col min="14854" max="14854" width="8.25" style="2" customWidth="1"/>
    <col min="14855" max="14855" width="2.125" style="2" customWidth="1"/>
    <col min="14856" max="14856" width="7.25" style="2" customWidth="1"/>
    <col min="14857" max="14857" width="3.75" style="2" customWidth="1"/>
    <col min="14858" max="14858" width="1.75" style="2" customWidth="1"/>
    <col min="14859" max="14859" width="4.5" style="2" customWidth="1"/>
    <col min="14860" max="14860" width="10.625" style="2" customWidth="1"/>
    <col min="14861" max="14861" width="2.25" style="2" customWidth="1"/>
    <col min="14862" max="14862" width="8" style="2" customWidth="1"/>
    <col min="14863" max="14863" width="2.25" style="2" customWidth="1"/>
    <col min="14864" max="14864" width="8" style="2" customWidth="1"/>
    <col min="14865" max="14865" width="5.375" style="2" customWidth="1"/>
    <col min="14866" max="14871" width="8.375" style="2" customWidth="1"/>
    <col min="14872" max="15106" width="8.125" style="2"/>
    <col min="15107" max="15107" width="5.25" style="2" customWidth="1"/>
    <col min="15108" max="15108" width="22.875" style="2" bestFit="1" customWidth="1"/>
    <col min="15109" max="15109" width="2.5" style="2" customWidth="1"/>
    <col min="15110" max="15110" width="8.25" style="2" customWidth="1"/>
    <col min="15111" max="15111" width="2.125" style="2" customWidth="1"/>
    <col min="15112" max="15112" width="7.25" style="2" customWidth="1"/>
    <col min="15113" max="15113" width="3.75" style="2" customWidth="1"/>
    <col min="15114" max="15114" width="1.75" style="2" customWidth="1"/>
    <col min="15115" max="15115" width="4.5" style="2" customWidth="1"/>
    <col min="15116" max="15116" width="10.625" style="2" customWidth="1"/>
    <col min="15117" max="15117" width="2.25" style="2" customWidth="1"/>
    <col min="15118" max="15118" width="8" style="2" customWidth="1"/>
    <col min="15119" max="15119" width="2.25" style="2" customWidth="1"/>
    <col min="15120" max="15120" width="8" style="2" customWidth="1"/>
    <col min="15121" max="15121" width="5.375" style="2" customWidth="1"/>
    <col min="15122" max="15127" width="8.375" style="2" customWidth="1"/>
    <col min="15128" max="15362" width="8.125" style="2"/>
    <col min="15363" max="15363" width="5.25" style="2" customWidth="1"/>
    <col min="15364" max="15364" width="22.875" style="2" bestFit="1" customWidth="1"/>
    <col min="15365" max="15365" width="2.5" style="2" customWidth="1"/>
    <col min="15366" max="15366" width="8.25" style="2" customWidth="1"/>
    <col min="15367" max="15367" width="2.125" style="2" customWidth="1"/>
    <col min="15368" max="15368" width="7.25" style="2" customWidth="1"/>
    <col min="15369" max="15369" width="3.75" style="2" customWidth="1"/>
    <col min="15370" max="15370" width="1.75" style="2" customWidth="1"/>
    <col min="15371" max="15371" width="4.5" style="2" customWidth="1"/>
    <col min="15372" max="15372" width="10.625" style="2" customWidth="1"/>
    <col min="15373" max="15373" width="2.25" style="2" customWidth="1"/>
    <col min="15374" max="15374" width="8" style="2" customWidth="1"/>
    <col min="15375" max="15375" width="2.25" style="2" customWidth="1"/>
    <col min="15376" max="15376" width="8" style="2" customWidth="1"/>
    <col min="15377" max="15377" width="5.375" style="2" customWidth="1"/>
    <col min="15378" max="15383" width="8.375" style="2" customWidth="1"/>
    <col min="15384" max="15618" width="8.125" style="2"/>
    <col min="15619" max="15619" width="5.25" style="2" customWidth="1"/>
    <col min="15620" max="15620" width="22.875" style="2" bestFit="1" customWidth="1"/>
    <col min="15621" max="15621" width="2.5" style="2" customWidth="1"/>
    <col min="15622" max="15622" width="8.25" style="2" customWidth="1"/>
    <col min="15623" max="15623" width="2.125" style="2" customWidth="1"/>
    <col min="15624" max="15624" width="7.25" style="2" customWidth="1"/>
    <col min="15625" max="15625" width="3.75" style="2" customWidth="1"/>
    <col min="15626" max="15626" width="1.75" style="2" customWidth="1"/>
    <col min="15627" max="15627" width="4.5" style="2" customWidth="1"/>
    <col min="15628" max="15628" width="10.625" style="2" customWidth="1"/>
    <col min="15629" max="15629" width="2.25" style="2" customWidth="1"/>
    <col min="15630" max="15630" width="8" style="2" customWidth="1"/>
    <col min="15631" max="15631" width="2.25" style="2" customWidth="1"/>
    <col min="15632" max="15632" width="8" style="2" customWidth="1"/>
    <col min="15633" max="15633" width="5.375" style="2" customWidth="1"/>
    <col min="15634" max="15639" width="8.375" style="2" customWidth="1"/>
    <col min="15640" max="15874" width="8.125" style="2"/>
    <col min="15875" max="15875" width="5.25" style="2" customWidth="1"/>
    <col min="15876" max="15876" width="22.875" style="2" bestFit="1" customWidth="1"/>
    <col min="15877" max="15877" width="2.5" style="2" customWidth="1"/>
    <col min="15878" max="15878" width="8.25" style="2" customWidth="1"/>
    <col min="15879" max="15879" width="2.125" style="2" customWidth="1"/>
    <col min="15880" max="15880" width="7.25" style="2" customWidth="1"/>
    <col min="15881" max="15881" width="3.75" style="2" customWidth="1"/>
    <col min="15882" max="15882" width="1.75" style="2" customWidth="1"/>
    <col min="15883" max="15883" width="4.5" style="2" customWidth="1"/>
    <col min="15884" max="15884" width="10.625" style="2" customWidth="1"/>
    <col min="15885" max="15885" width="2.25" style="2" customWidth="1"/>
    <col min="15886" max="15886" width="8" style="2" customWidth="1"/>
    <col min="15887" max="15887" width="2.25" style="2" customWidth="1"/>
    <col min="15888" max="15888" width="8" style="2" customWidth="1"/>
    <col min="15889" max="15889" width="5.375" style="2" customWidth="1"/>
    <col min="15890" max="15895" width="8.375" style="2" customWidth="1"/>
    <col min="15896" max="16130" width="8.125" style="2"/>
    <col min="16131" max="16131" width="5.25" style="2" customWidth="1"/>
    <col min="16132" max="16132" width="22.875" style="2" bestFit="1" customWidth="1"/>
    <col min="16133" max="16133" width="2.5" style="2" customWidth="1"/>
    <col min="16134" max="16134" width="8.25" style="2" customWidth="1"/>
    <col min="16135" max="16135" width="2.125" style="2" customWidth="1"/>
    <col min="16136" max="16136" width="7.25" style="2" customWidth="1"/>
    <col min="16137" max="16137" width="3.75" style="2" customWidth="1"/>
    <col min="16138" max="16138" width="1.75" style="2" customWidth="1"/>
    <col min="16139" max="16139" width="4.5" style="2" customWidth="1"/>
    <col min="16140" max="16140" width="10.625" style="2" customWidth="1"/>
    <col min="16141" max="16141" width="2.25" style="2" customWidth="1"/>
    <col min="16142" max="16142" width="8" style="2" customWidth="1"/>
    <col min="16143" max="16143" width="2.25" style="2" customWidth="1"/>
    <col min="16144" max="16144" width="8" style="2" customWidth="1"/>
    <col min="16145" max="16145" width="5.375" style="2" customWidth="1"/>
    <col min="16146" max="16151" width="8.375" style="2" customWidth="1"/>
    <col min="16152" max="16384" width="8.125" style="2"/>
  </cols>
  <sheetData>
    <row r="1" spans="1:20" ht="27" customHeight="1" x14ac:dyDescent="0.4">
      <c r="A1" s="995" t="s">
        <v>105</v>
      </c>
      <c r="B1" s="996"/>
      <c r="C1" s="996"/>
      <c r="D1" s="996"/>
      <c r="E1" s="996"/>
      <c r="F1" s="996"/>
      <c r="H1" s="949" t="s">
        <v>17</v>
      </c>
      <c r="I1" s="949"/>
      <c r="J1" s="950"/>
      <c r="K1" s="950"/>
      <c r="L1" s="950"/>
      <c r="M1" s="950"/>
      <c r="N1" s="950"/>
      <c r="O1" s="950"/>
      <c r="P1" s="950"/>
      <c r="Q1" s="950"/>
    </row>
    <row r="2" spans="1:20" ht="27" customHeight="1" x14ac:dyDescent="0.4">
      <c r="A2" s="996"/>
      <c r="B2" s="996"/>
      <c r="C2" s="996"/>
      <c r="D2" s="996"/>
      <c r="E2" s="996"/>
      <c r="F2" s="996"/>
      <c r="H2" s="949" t="s">
        <v>18</v>
      </c>
      <c r="I2" s="949"/>
      <c r="J2" s="951"/>
      <c r="K2" s="951"/>
      <c r="L2" s="951"/>
      <c r="M2" s="951"/>
      <c r="N2" s="951"/>
      <c r="O2" s="951"/>
      <c r="P2" s="951"/>
      <c r="Q2" s="951"/>
    </row>
    <row r="3" spans="1:20" ht="51" customHeight="1" x14ac:dyDescent="0.4">
      <c r="A3" s="946" t="s">
        <v>111</v>
      </c>
      <c r="B3" s="946"/>
      <c r="C3" s="946"/>
      <c r="D3" s="946"/>
      <c r="E3" s="946"/>
      <c r="F3" s="946"/>
      <c r="G3" s="946"/>
      <c r="H3" s="946"/>
      <c r="I3" s="946"/>
      <c r="J3" s="946"/>
      <c r="K3" s="946"/>
      <c r="L3" s="946"/>
      <c r="M3" s="946"/>
      <c r="N3" s="946"/>
      <c r="O3" s="946"/>
      <c r="P3" s="946"/>
      <c r="Q3" s="946"/>
      <c r="R3" s="66"/>
      <c r="S3" s="66"/>
      <c r="T3" s="66"/>
    </row>
    <row r="4" spans="1:20" ht="192" customHeight="1" x14ac:dyDescent="0.4">
      <c r="A4" s="67"/>
      <c r="B4" s="67"/>
      <c r="C4" s="67"/>
      <c r="D4" s="67"/>
      <c r="E4" s="67"/>
      <c r="F4" s="67"/>
      <c r="G4" s="67"/>
      <c r="H4" s="67"/>
      <c r="I4" s="67"/>
      <c r="J4" s="67"/>
      <c r="K4" s="67"/>
      <c r="L4" s="67"/>
      <c r="M4" s="67"/>
      <c r="N4" s="67"/>
      <c r="O4" s="67"/>
      <c r="P4" s="67"/>
      <c r="Q4" s="67"/>
      <c r="R4" s="66"/>
      <c r="S4" s="66"/>
      <c r="T4" s="66"/>
    </row>
    <row r="5" spans="1:20" ht="6" customHeight="1" x14ac:dyDescent="0.4">
      <c r="A5" s="67"/>
      <c r="B5" s="67"/>
      <c r="C5" s="67"/>
      <c r="D5" s="67"/>
      <c r="E5" s="67"/>
      <c r="F5" s="67"/>
      <c r="G5" s="67"/>
      <c r="H5" s="67"/>
      <c r="I5" s="67"/>
      <c r="J5" s="67"/>
      <c r="K5" s="67"/>
      <c r="L5" s="67"/>
      <c r="M5" s="67"/>
      <c r="N5" s="67"/>
      <c r="O5" s="67"/>
      <c r="P5" s="67"/>
      <c r="Q5" s="67"/>
      <c r="R5" s="66"/>
      <c r="S5" s="66"/>
      <c r="T5" s="66"/>
    </row>
    <row r="6" spans="1:20" ht="17.45" customHeight="1" x14ac:dyDescent="0.15">
      <c r="A6" s="984"/>
      <c r="B6" s="984"/>
      <c r="C6" s="984"/>
      <c r="D6" s="984"/>
      <c r="E6" s="984"/>
      <c r="F6" s="984"/>
      <c r="G6" s="984"/>
      <c r="H6" s="984"/>
      <c r="I6" s="984"/>
      <c r="J6" s="3"/>
      <c r="L6" s="4"/>
      <c r="M6" s="4"/>
      <c r="N6" s="5"/>
      <c r="O6" s="4"/>
      <c r="P6" s="5"/>
      <c r="Q6" s="5"/>
      <c r="R6" s="5"/>
      <c r="S6" s="5"/>
    </row>
    <row r="7" spans="1:20" ht="6" customHeight="1" x14ac:dyDescent="0.4">
      <c r="A7" s="68"/>
      <c r="B7" s="68"/>
      <c r="C7" s="68"/>
      <c r="D7" s="66"/>
      <c r="E7" s="69"/>
      <c r="F7" s="985"/>
      <c r="G7" s="985"/>
      <c r="H7" s="985"/>
      <c r="I7" s="985"/>
    </row>
    <row r="8" spans="1:20" ht="48" customHeight="1" thickBot="1" x14ac:dyDescent="0.45">
      <c r="A8" s="954" t="s">
        <v>20</v>
      </c>
      <c r="B8" s="954"/>
      <c r="C8" s="954"/>
      <c r="D8" s="954"/>
      <c r="E8" s="954"/>
      <c r="F8" s="954"/>
      <c r="G8" s="954"/>
      <c r="H8" s="954"/>
      <c r="I8" s="954"/>
      <c r="K8" s="955" t="s">
        <v>21</v>
      </c>
      <c r="L8" s="955"/>
      <c r="M8" s="955"/>
      <c r="N8" s="955"/>
      <c r="O8" s="955"/>
      <c r="P8" s="955"/>
      <c r="T8" s="44"/>
    </row>
    <row r="9" spans="1:20" ht="16.899999999999999" customHeight="1" thickBot="1" x14ac:dyDescent="0.45">
      <c r="A9" s="986" t="s">
        <v>22</v>
      </c>
      <c r="B9" s="959" t="s">
        <v>23</v>
      </c>
      <c r="C9" s="960"/>
      <c r="D9" s="79" t="s">
        <v>106</v>
      </c>
      <c r="E9" s="13" t="s">
        <v>25</v>
      </c>
      <c r="F9" s="14" t="s">
        <v>26</v>
      </c>
      <c r="G9" s="14"/>
      <c r="H9" s="60"/>
      <c r="I9" s="16" t="s">
        <v>27</v>
      </c>
      <c r="K9" s="17"/>
      <c r="L9" s="963"/>
      <c r="M9" s="965" t="s">
        <v>28</v>
      </c>
      <c r="N9" s="966"/>
      <c r="O9" s="966"/>
      <c r="P9" s="967"/>
      <c r="S9" s="71"/>
    </row>
    <row r="10" spans="1:20" ht="16.899999999999999" customHeight="1" thickTop="1" thickBot="1" x14ac:dyDescent="0.45">
      <c r="A10" s="987"/>
      <c r="B10" s="961"/>
      <c r="C10" s="962"/>
      <c r="D10" s="72" t="s">
        <v>29</v>
      </c>
      <c r="F10" s="18" t="s">
        <v>101</v>
      </c>
      <c r="G10" s="18" t="s">
        <v>31</v>
      </c>
      <c r="H10" s="19" t="str">
        <f>IFERROR(ROUNDDOWN(H9/B11,1),"")</f>
        <v/>
      </c>
      <c r="I10" s="20" t="s">
        <v>32</v>
      </c>
      <c r="K10" s="21"/>
      <c r="L10" s="964"/>
      <c r="M10" s="989" t="s">
        <v>107</v>
      </c>
      <c r="N10" s="990"/>
      <c r="O10" s="991" t="s">
        <v>108</v>
      </c>
      <c r="P10" s="992"/>
      <c r="S10" s="71"/>
    </row>
    <row r="11" spans="1:20" ht="16.899999999999999" customHeight="1" thickTop="1" thickBot="1" x14ac:dyDescent="0.45">
      <c r="A11" s="987"/>
      <c r="B11" s="993"/>
      <c r="C11" s="974" t="s">
        <v>35</v>
      </c>
      <c r="D11" s="80" t="s">
        <v>109</v>
      </c>
      <c r="E11" s="17" t="s">
        <v>25</v>
      </c>
      <c r="F11" s="18" t="s">
        <v>37</v>
      </c>
      <c r="G11" s="18"/>
      <c r="H11" s="15"/>
      <c r="I11" s="23" t="s">
        <v>27</v>
      </c>
      <c r="L11" s="24" t="s">
        <v>38</v>
      </c>
      <c r="M11" s="25" t="s">
        <v>31</v>
      </c>
      <c r="N11" s="26" t="str">
        <f>H10</f>
        <v/>
      </c>
      <c r="O11" s="25" t="s">
        <v>39</v>
      </c>
      <c r="P11" s="26" t="str">
        <f>H12</f>
        <v/>
      </c>
    </row>
    <row r="12" spans="1:20" ht="16.899999999999999" customHeight="1" thickTop="1" thickBot="1" x14ac:dyDescent="0.45">
      <c r="A12" s="988"/>
      <c r="B12" s="994"/>
      <c r="C12" s="975"/>
      <c r="D12" s="74" t="s">
        <v>29</v>
      </c>
      <c r="E12" s="27"/>
      <c r="F12" s="28" t="s">
        <v>56</v>
      </c>
      <c r="G12" s="18" t="s">
        <v>39</v>
      </c>
      <c r="H12" s="19" t="str">
        <f>IFERROR(ROUNDDOWN(H11/B11,1),"")</f>
        <v/>
      </c>
      <c r="I12" s="29" t="s">
        <v>32</v>
      </c>
      <c r="L12" s="24" t="s">
        <v>41</v>
      </c>
      <c r="M12" s="25" t="s">
        <v>42</v>
      </c>
      <c r="N12" s="26" t="str">
        <f>H14</f>
        <v/>
      </c>
      <c r="O12" s="25" t="s">
        <v>43</v>
      </c>
      <c r="P12" s="26" t="str">
        <f>H16</f>
        <v/>
      </c>
    </row>
    <row r="13" spans="1:20" ht="16.899999999999999" customHeight="1" thickBot="1" x14ac:dyDescent="0.45">
      <c r="A13" s="986" t="s">
        <v>44</v>
      </c>
      <c r="B13" s="959" t="s">
        <v>23</v>
      </c>
      <c r="C13" s="960"/>
      <c r="D13" s="79" t="s">
        <v>106</v>
      </c>
      <c r="E13" s="13" t="s">
        <v>25</v>
      </c>
      <c r="F13" s="14" t="s">
        <v>45</v>
      </c>
      <c r="G13" s="14"/>
      <c r="H13" s="15"/>
      <c r="I13" s="16" t="s">
        <v>27</v>
      </c>
      <c r="K13" s="30"/>
      <c r="L13" s="24" t="s">
        <v>46</v>
      </c>
      <c r="M13" s="25" t="s">
        <v>47</v>
      </c>
      <c r="N13" s="26" t="str">
        <f>H18</f>
        <v/>
      </c>
      <c r="O13" s="25" t="s">
        <v>48</v>
      </c>
      <c r="P13" s="26" t="str">
        <f>H20</f>
        <v/>
      </c>
      <c r="Q13" s="30"/>
      <c r="R13" s="30"/>
      <c r="S13" s="30"/>
      <c r="T13" s="30"/>
    </row>
    <row r="14" spans="1:20" ht="16.899999999999999" customHeight="1" thickTop="1" thickBot="1" x14ac:dyDescent="0.45">
      <c r="A14" s="987"/>
      <c r="B14" s="961"/>
      <c r="C14" s="962"/>
      <c r="D14" s="72" t="s">
        <v>29</v>
      </c>
      <c r="F14" s="18" t="s">
        <v>49</v>
      </c>
      <c r="G14" s="18" t="s">
        <v>42</v>
      </c>
      <c r="H14" s="19" t="str">
        <f>IFERROR(ROUNDDOWN(H13/B15,1),"")</f>
        <v/>
      </c>
      <c r="I14" s="20" t="s">
        <v>32</v>
      </c>
      <c r="K14" s="30"/>
      <c r="L14" s="24" t="s">
        <v>50</v>
      </c>
      <c r="M14" s="25" t="s">
        <v>51</v>
      </c>
      <c r="N14" s="26" t="str">
        <f>H22</f>
        <v/>
      </c>
      <c r="O14" s="25" t="s">
        <v>52</v>
      </c>
      <c r="P14" s="26" t="str">
        <f>H24</f>
        <v/>
      </c>
      <c r="Q14" s="30"/>
      <c r="R14" s="30"/>
      <c r="S14" s="30"/>
      <c r="T14" s="30"/>
    </row>
    <row r="15" spans="1:20" ht="16.899999999999999" customHeight="1" thickTop="1" thickBot="1" x14ac:dyDescent="0.45">
      <c r="A15" s="987"/>
      <c r="B15" s="993"/>
      <c r="C15" s="974" t="s">
        <v>35</v>
      </c>
      <c r="D15" s="80" t="s">
        <v>109</v>
      </c>
      <c r="E15" s="17" t="s">
        <v>25</v>
      </c>
      <c r="F15" s="18" t="s">
        <v>37</v>
      </c>
      <c r="G15" s="18"/>
      <c r="H15" s="15"/>
      <c r="I15" s="23" t="s">
        <v>27</v>
      </c>
      <c r="K15" s="30"/>
      <c r="L15" s="24" t="s">
        <v>53</v>
      </c>
      <c r="M15" s="25" t="s">
        <v>54</v>
      </c>
      <c r="N15" s="26" t="str">
        <f>H26</f>
        <v/>
      </c>
      <c r="O15" s="25" t="s">
        <v>55</v>
      </c>
      <c r="P15" s="26" t="str">
        <f>H28</f>
        <v/>
      </c>
      <c r="Q15" s="30"/>
      <c r="R15" s="30"/>
      <c r="S15" s="30"/>
      <c r="T15" s="30"/>
    </row>
    <row r="16" spans="1:20" ht="16.899999999999999" customHeight="1" thickTop="1" thickBot="1" x14ac:dyDescent="0.45">
      <c r="A16" s="988"/>
      <c r="B16" s="994"/>
      <c r="C16" s="975"/>
      <c r="D16" s="74" t="s">
        <v>29</v>
      </c>
      <c r="E16" s="27"/>
      <c r="F16" s="28" t="s">
        <v>56</v>
      </c>
      <c r="G16" s="18" t="s">
        <v>43</v>
      </c>
      <c r="H16" s="19" t="str">
        <f>IFERROR(ROUNDDOWN(H15/B15,1),"")</f>
        <v/>
      </c>
      <c r="I16" s="29" t="s">
        <v>32</v>
      </c>
      <c r="K16" s="30"/>
      <c r="L16" s="24" t="s">
        <v>57</v>
      </c>
      <c r="M16" s="25" t="s">
        <v>58</v>
      </c>
      <c r="N16" s="26" t="str">
        <f>H30</f>
        <v/>
      </c>
      <c r="O16" s="25" t="s">
        <v>59</v>
      </c>
      <c r="P16" s="26" t="str">
        <f>H32</f>
        <v/>
      </c>
      <c r="Q16" s="30"/>
      <c r="R16" s="30"/>
      <c r="S16" s="30"/>
      <c r="T16" s="30"/>
    </row>
    <row r="17" spans="1:20" ht="16.899999999999999" customHeight="1" thickBot="1" x14ac:dyDescent="0.45">
      <c r="A17" s="986" t="s">
        <v>46</v>
      </c>
      <c r="B17" s="959" t="s">
        <v>23</v>
      </c>
      <c r="C17" s="960"/>
      <c r="D17" s="79" t="s">
        <v>106</v>
      </c>
      <c r="E17" s="13" t="s">
        <v>25</v>
      </c>
      <c r="F17" s="14" t="s">
        <v>45</v>
      </c>
      <c r="G17" s="14"/>
      <c r="H17" s="15"/>
      <c r="I17" s="16" t="s">
        <v>27</v>
      </c>
      <c r="K17" s="30"/>
      <c r="L17" s="24" t="s">
        <v>60</v>
      </c>
      <c r="M17" s="25" t="s">
        <v>61</v>
      </c>
      <c r="N17" s="26" t="str">
        <f>H34</f>
        <v/>
      </c>
      <c r="O17" s="25" t="s">
        <v>62</v>
      </c>
      <c r="P17" s="26" t="str">
        <f>H36</f>
        <v/>
      </c>
      <c r="Q17" s="30"/>
      <c r="R17" s="30"/>
      <c r="S17" s="30"/>
      <c r="T17" s="30"/>
    </row>
    <row r="18" spans="1:20" ht="16.899999999999999" customHeight="1" thickTop="1" thickBot="1" x14ac:dyDescent="0.45">
      <c r="A18" s="987"/>
      <c r="B18" s="961"/>
      <c r="C18" s="962"/>
      <c r="D18" s="72" t="s">
        <v>29</v>
      </c>
      <c r="F18" s="18" t="s">
        <v>49</v>
      </c>
      <c r="G18" s="18" t="s">
        <v>47</v>
      </c>
      <c r="H18" s="19" t="str">
        <f>IFERROR(ROUNDDOWN(H17/B19,1),"")</f>
        <v/>
      </c>
      <c r="I18" s="20" t="s">
        <v>32</v>
      </c>
      <c r="K18" s="30"/>
      <c r="L18" s="24" t="s">
        <v>63</v>
      </c>
      <c r="M18" s="25" t="s">
        <v>64</v>
      </c>
      <c r="N18" s="26" t="str">
        <f>H38</f>
        <v/>
      </c>
      <c r="O18" s="25" t="s">
        <v>65</v>
      </c>
      <c r="P18" s="26" t="str">
        <f>H40</f>
        <v/>
      </c>
      <c r="Q18" s="30"/>
      <c r="R18" s="30"/>
      <c r="S18" s="30"/>
      <c r="T18" s="30"/>
    </row>
    <row r="19" spans="1:20" ht="16.899999999999999" customHeight="1" thickTop="1" thickBot="1" x14ac:dyDescent="0.45">
      <c r="A19" s="987"/>
      <c r="B19" s="993"/>
      <c r="C19" s="974" t="s">
        <v>35</v>
      </c>
      <c r="D19" s="80" t="s">
        <v>109</v>
      </c>
      <c r="E19" s="17" t="s">
        <v>25</v>
      </c>
      <c r="F19" s="18" t="s">
        <v>37</v>
      </c>
      <c r="G19" s="18"/>
      <c r="H19" s="15"/>
      <c r="I19" s="23" t="s">
        <v>27</v>
      </c>
      <c r="K19" s="30"/>
      <c r="L19" s="24" t="s">
        <v>66</v>
      </c>
      <c r="M19" s="25" t="s">
        <v>67</v>
      </c>
      <c r="N19" s="26" t="str">
        <f>H42</f>
        <v/>
      </c>
      <c r="O19" s="25" t="s">
        <v>68</v>
      </c>
      <c r="P19" s="26" t="str">
        <f>H44</f>
        <v/>
      </c>
      <c r="Q19" s="30"/>
      <c r="R19" s="30"/>
      <c r="S19" s="30"/>
      <c r="T19" s="30"/>
    </row>
    <row r="20" spans="1:20" ht="16.899999999999999" customHeight="1" thickTop="1" thickBot="1" x14ac:dyDescent="0.45">
      <c r="A20" s="988"/>
      <c r="B20" s="994"/>
      <c r="C20" s="975"/>
      <c r="D20" s="74" t="s">
        <v>29</v>
      </c>
      <c r="E20" s="27"/>
      <c r="F20" s="28" t="s">
        <v>56</v>
      </c>
      <c r="G20" s="18" t="s">
        <v>48</v>
      </c>
      <c r="H20" s="19" t="str">
        <f>IFERROR(ROUNDDOWN(H19/B19,1),"")</f>
        <v/>
      </c>
      <c r="I20" s="29" t="s">
        <v>32</v>
      </c>
      <c r="K20" s="30"/>
      <c r="L20" s="24" t="s">
        <v>69</v>
      </c>
      <c r="M20" s="25" t="s">
        <v>70</v>
      </c>
      <c r="N20" s="26" t="str">
        <f>H46</f>
        <v/>
      </c>
      <c r="O20" s="25" t="s">
        <v>71</v>
      </c>
      <c r="P20" s="26" t="str">
        <f>H48</f>
        <v/>
      </c>
      <c r="Q20" s="30"/>
      <c r="R20" s="30"/>
      <c r="S20" s="30"/>
      <c r="T20" s="30"/>
    </row>
    <row r="21" spans="1:20" ht="16.899999999999999" customHeight="1" thickBot="1" x14ac:dyDescent="0.45">
      <c r="A21" s="986" t="s">
        <v>72</v>
      </c>
      <c r="B21" s="959" t="s">
        <v>23</v>
      </c>
      <c r="C21" s="960"/>
      <c r="D21" s="79" t="s">
        <v>106</v>
      </c>
      <c r="E21" s="13" t="s">
        <v>25</v>
      </c>
      <c r="F21" s="14" t="s">
        <v>45</v>
      </c>
      <c r="G21" s="14"/>
      <c r="H21" s="15"/>
      <c r="I21" s="16" t="s">
        <v>27</v>
      </c>
      <c r="K21" s="30"/>
      <c r="L21" s="24" t="s">
        <v>73</v>
      </c>
      <c r="M21" s="32" t="s">
        <v>74</v>
      </c>
      <c r="N21" s="33" t="str">
        <f>H50</f>
        <v/>
      </c>
      <c r="O21" s="32" t="s">
        <v>75</v>
      </c>
      <c r="P21" s="33" t="str">
        <f>H52</f>
        <v/>
      </c>
      <c r="Q21" s="30"/>
      <c r="R21" s="30"/>
      <c r="S21" s="30"/>
      <c r="T21" s="30"/>
    </row>
    <row r="22" spans="1:20" ht="16.899999999999999" customHeight="1" thickTop="1" thickBot="1" x14ac:dyDescent="0.45">
      <c r="A22" s="987"/>
      <c r="B22" s="961"/>
      <c r="C22" s="962"/>
      <c r="D22" s="72" t="s">
        <v>29</v>
      </c>
      <c r="F22" s="18" t="s">
        <v>49</v>
      </c>
      <c r="G22" s="18" t="s">
        <v>51</v>
      </c>
      <c r="H22" s="19" t="str">
        <f>IFERROR(ROUNDDOWN(H21/B23,1),"")</f>
        <v/>
      </c>
      <c r="I22" s="20" t="s">
        <v>32</v>
      </c>
      <c r="K22" s="30"/>
      <c r="L22" s="34" t="s">
        <v>76</v>
      </c>
      <c r="M22" s="35" t="s">
        <v>77</v>
      </c>
      <c r="N22" s="36" t="str">
        <f>IF(SUM(N11:N21)=0,"",SUM(N11:N21))</f>
        <v/>
      </c>
      <c r="O22" s="35" t="s">
        <v>78</v>
      </c>
      <c r="P22" s="36" t="str">
        <f>IF(SUM(P11:P21)=0,"",SUM(P11:P21))</f>
        <v/>
      </c>
      <c r="Q22" s="30"/>
      <c r="R22" s="30"/>
      <c r="S22" s="30"/>
      <c r="T22" s="30"/>
    </row>
    <row r="23" spans="1:20" ht="16.899999999999999" customHeight="1" thickTop="1" thickBot="1" x14ac:dyDescent="0.45">
      <c r="A23" s="987"/>
      <c r="B23" s="993"/>
      <c r="C23" s="974" t="s">
        <v>35</v>
      </c>
      <c r="D23" s="80" t="s">
        <v>109</v>
      </c>
      <c r="E23" s="17" t="s">
        <v>25</v>
      </c>
      <c r="F23" s="18" t="s">
        <v>37</v>
      </c>
      <c r="G23" s="18"/>
      <c r="H23" s="15"/>
      <c r="I23" s="23" t="s">
        <v>27</v>
      </c>
      <c r="K23" s="30"/>
      <c r="L23" s="37"/>
      <c r="M23" s="37"/>
      <c r="N23" s="30"/>
      <c r="O23" s="37"/>
      <c r="P23" s="30"/>
      <c r="Q23" s="30"/>
      <c r="R23" s="30"/>
      <c r="S23" s="30"/>
      <c r="T23" s="30"/>
    </row>
    <row r="24" spans="1:20" ht="16.899999999999999" customHeight="1" thickTop="1" thickBot="1" x14ac:dyDescent="0.45">
      <c r="A24" s="988"/>
      <c r="B24" s="994"/>
      <c r="C24" s="975"/>
      <c r="D24" s="74" t="s">
        <v>29</v>
      </c>
      <c r="E24" s="27"/>
      <c r="F24" s="28" t="s">
        <v>56</v>
      </c>
      <c r="G24" s="18" t="s">
        <v>52</v>
      </c>
      <c r="H24" s="19" t="str">
        <f>IFERROR(ROUNDDOWN(H23/B23,1),"")</f>
        <v/>
      </c>
      <c r="I24" s="29" t="s">
        <v>32</v>
      </c>
      <c r="K24" s="30"/>
      <c r="L24" s="2"/>
      <c r="M24" s="977" t="s">
        <v>79</v>
      </c>
      <c r="N24" s="977"/>
      <c r="O24" s="976" t="s">
        <v>80</v>
      </c>
      <c r="P24" s="976"/>
      <c r="Q24" s="2"/>
      <c r="R24" s="2"/>
      <c r="S24" s="2"/>
      <c r="T24" s="30"/>
    </row>
    <row r="25" spans="1:20" ht="16.899999999999999" customHeight="1" thickBot="1" x14ac:dyDescent="0.45">
      <c r="A25" s="986" t="s">
        <v>81</v>
      </c>
      <c r="B25" s="959" t="s">
        <v>23</v>
      </c>
      <c r="C25" s="960"/>
      <c r="D25" s="79" t="s">
        <v>106</v>
      </c>
      <c r="E25" s="13" t="s">
        <v>25</v>
      </c>
      <c r="F25" s="14" t="s">
        <v>45</v>
      </c>
      <c r="G25" s="14"/>
      <c r="H25" s="15"/>
      <c r="I25" s="16" t="s">
        <v>27</v>
      </c>
      <c r="K25" s="30"/>
      <c r="L25" s="2"/>
      <c r="M25" s="2"/>
      <c r="N25" s="2"/>
      <c r="O25" s="2"/>
      <c r="P25" s="2"/>
      <c r="Q25" s="2"/>
      <c r="R25" s="2"/>
      <c r="S25" s="2"/>
      <c r="T25" s="30"/>
    </row>
    <row r="26" spans="1:20" ht="16.899999999999999" customHeight="1" thickTop="1" thickBot="1" x14ac:dyDescent="0.45">
      <c r="A26" s="987"/>
      <c r="B26" s="961"/>
      <c r="C26" s="962"/>
      <c r="D26" s="72" t="s">
        <v>29</v>
      </c>
      <c r="F26" s="18" t="s">
        <v>49</v>
      </c>
      <c r="G26" s="18" t="s">
        <v>54</v>
      </c>
      <c r="H26" s="19" t="str">
        <f>IFERROR(ROUNDDOWN(H25/B27,1),"")</f>
        <v/>
      </c>
      <c r="I26" s="20" t="s">
        <v>32</v>
      </c>
      <c r="L26" s="38" t="s">
        <v>82</v>
      </c>
      <c r="M26" s="39" t="s">
        <v>83</v>
      </c>
      <c r="N26" s="42"/>
      <c r="O26" s="41" t="s">
        <v>84</v>
      </c>
      <c r="P26" s="42"/>
      <c r="Q26" s="2"/>
      <c r="R26" s="30"/>
      <c r="S26" s="30"/>
      <c r="T26" s="30"/>
    </row>
    <row r="27" spans="1:20" ht="16.899999999999999" customHeight="1" thickTop="1" thickBot="1" x14ac:dyDescent="0.45">
      <c r="A27" s="987"/>
      <c r="B27" s="993"/>
      <c r="C27" s="974" t="s">
        <v>35</v>
      </c>
      <c r="D27" s="80" t="s">
        <v>109</v>
      </c>
      <c r="E27" s="17" t="s">
        <v>25</v>
      </c>
      <c r="F27" s="18" t="s">
        <v>37</v>
      </c>
      <c r="G27" s="18"/>
      <c r="H27" s="15"/>
      <c r="I27" s="23" t="s">
        <v>27</v>
      </c>
      <c r="L27" s="17"/>
      <c r="M27" s="17"/>
      <c r="N27" s="2"/>
      <c r="O27" s="17"/>
      <c r="P27" s="2"/>
      <c r="Q27" s="2"/>
      <c r="T27" s="30"/>
    </row>
    <row r="28" spans="1:20" ht="16.899999999999999" customHeight="1" thickTop="1" thickBot="1" x14ac:dyDescent="0.45">
      <c r="A28" s="988"/>
      <c r="B28" s="994"/>
      <c r="C28" s="975"/>
      <c r="D28" s="74" t="s">
        <v>29</v>
      </c>
      <c r="E28" s="27"/>
      <c r="F28" s="28" t="s">
        <v>56</v>
      </c>
      <c r="G28" s="18" t="s">
        <v>55</v>
      </c>
      <c r="H28" s="19" t="str">
        <f>IFERROR(ROUNDDOWN(H27/B27,1),"")</f>
        <v/>
      </c>
      <c r="I28" s="29" t="s">
        <v>32</v>
      </c>
      <c r="L28" s="37"/>
      <c r="M28" s="37"/>
      <c r="N28" s="30"/>
      <c r="O28" s="37"/>
      <c r="P28" s="30"/>
      <c r="Q28" s="30"/>
      <c r="T28" s="30"/>
    </row>
    <row r="29" spans="1:20" ht="16.899999999999999" customHeight="1" thickBot="1" x14ac:dyDescent="0.45">
      <c r="A29" s="986" t="s">
        <v>85</v>
      </c>
      <c r="B29" s="959" t="s">
        <v>23</v>
      </c>
      <c r="C29" s="960"/>
      <c r="D29" s="79" t="s">
        <v>106</v>
      </c>
      <c r="E29" s="13" t="s">
        <v>25</v>
      </c>
      <c r="F29" s="14" t="s">
        <v>45</v>
      </c>
      <c r="G29" s="14"/>
      <c r="H29" s="15"/>
      <c r="I29" s="16" t="s">
        <v>27</v>
      </c>
      <c r="K29" s="43"/>
      <c r="L29"/>
      <c r="M29" s="11"/>
      <c r="O29" s="11"/>
      <c r="Q29" s="44"/>
      <c r="T29" s="30"/>
    </row>
    <row r="30" spans="1:20" ht="16.899999999999999" customHeight="1" thickTop="1" thickBot="1" x14ac:dyDescent="0.45">
      <c r="A30" s="987"/>
      <c r="B30" s="961"/>
      <c r="C30" s="962"/>
      <c r="D30" s="72" t="s">
        <v>29</v>
      </c>
      <c r="F30" s="18" t="s">
        <v>49</v>
      </c>
      <c r="G30" s="18" t="s">
        <v>58</v>
      </c>
      <c r="H30" s="19" t="str">
        <f>IFERROR(ROUNDDOWN(H29/B31,1),"")</f>
        <v/>
      </c>
      <c r="I30" s="20" t="s">
        <v>32</v>
      </c>
      <c r="K30" s="43"/>
      <c r="L30" s="45"/>
      <c r="M30" s="45"/>
      <c r="N30" s="10"/>
      <c r="O30" s="45"/>
      <c r="P30" s="75"/>
      <c r="Q30" s="44"/>
      <c r="S30" s="30"/>
      <c r="T30" s="30"/>
    </row>
    <row r="31" spans="1:20" ht="16.899999999999999" customHeight="1" thickTop="1" thickBot="1" x14ac:dyDescent="0.45">
      <c r="A31" s="987"/>
      <c r="B31" s="993"/>
      <c r="C31" s="974" t="s">
        <v>35</v>
      </c>
      <c r="D31" s="80" t="s">
        <v>109</v>
      </c>
      <c r="E31" s="17" t="s">
        <v>25</v>
      </c>
      <c r="F31" s="18" t="s">
        <v>37</v>
      </c>
      <c r="G31" s="18"/>
      <c r="H31" s="15"/>
      <c r="I31" s="23" t="s">
        <v>27</v>
      </c>
      <c r="L31" s="978" t="s">
        <v>86</v>
      </c>
      <c r="M31" s="978"/>
      <c r="N31" s="978"/>
      <c r="O31" s="37"/>
      <c r="P31" s="30"/>
      <c r="Q31" s="30"/>
      <c r="R31" s="30"/>
      <c r="S31" s="30"/>
      <c r="T31" s="30"/>
    </row>
    <row r="32" spans="1:20" ht="16.899999999999999" customHeight="1" thickTop="1" thickBot="1" x14ac:dyDescent="0.45">
      <c r="A32" s="988"/>
      <c r="B32" s="994"/>
      <c r="C32" s="975"/>
      <c r="D32" s="74" t="s">
        <v>29</v>
      </c>
      <c r="E32" s="27"/>
      <c r="F32" s="28" t="s">
        <v>56</v>
      </c>
      <c r="G32" s="18" t="s">
        <v>59</v>
      </c>
      <c r="H32" s="19" t="str">
        <f>IFERROR(ROUNDDOWN(H31/B31,1),"")</f>
        <v/>
      </c>
      <c r="I32" s="29" t="s">
        <v>32</v>
      </c>
      <c r="K32" s="43" t="s">
        <v>87</v>
      </c>
      <c r="L32" s="19" t="str">
        <f>IF(P26=0,"",ROUNDDOWN(P26,1))</f>
        <v/>
      </c>
      <c r="M32" s="11"/>
      <c r="N32" s="11" t="s">
        <v>32</v>
      </c>
      <c r="O32" s="11"/>
      <c r="Q32" s="44"/>
      <c r="R32" s="30"/>
      <c r="S32" s="30"/>
      <c r="T32" s="30"/>
    </row>
    <row r="33" spans="1:20" ht="16.899999999999999" customHeight="1" thickTop="1" thickBot="1" x14ac:dyDescent="0.45">
      <c r="A33" s="986" t="s">
        <v>88</v>
      </c>
      <c r="B33" s="959" t="s">
        <v>23</v>
      </c>
      <c r="C33" s="960"/>
      <c r="D33" s="79" t="s">
        <v>106</v>
      </c>
      <c r="E33" s="13" t="s">
        <v>25</v>
      </c>
      <c r="F33" s="14" t="s">
        <v>45</v>
      </c>
      <c r="G33" s="14"/>
      <c r="H33" s="15"/>
      <c r="I33" s="16" t="s">
        <v>27</v>
      </c>
      <c r="K33" s="43"/>
      <c r="L33" s="45"/>
      <c r="M33" s="45"/>
      <c r="N33" s="979" t="s">
        <v>89</v>
      </c>
      <c r="O33" s="980"/>
      <c r="P33" s="81" t="str">
        <f>IF(L32="","",IFERROR(ROUNDDOWN(L32/L34*100,1),0))</f>
        <v/>
      </c>
      <c r="Q33" s="47" t="s">
        <v>90</v>
      </c>
      <c r="R33" s="30"/>
      <c r="S33" s="30"/>
      <c r="T33" s="30"/>
    </row>
    <row r="34" spans="1:20" ht="16.899999999999999" customHeight="1" thickTop="1" thickBot="1" x14ac:dyDescent="0.45">
      <c r="A34" s="987"/>
      <c r="B34" s="961"/>
      <c r="C34" s="962"/>
      <c r="D34" s="72" t="s">
        <v>29</v>
      </c>
      <c r="F34" s="18" t="s">
        <v>49</v>
      </c>
      <c r="G34" s="18" t="s">
        <v>61</v>
      </c>
      <c r="H34" s="19" t="str">
        <f>IFERROR(ROUNDDOWN(H33/B35,1),"")</f>
        <v/>
      </c>
      <c r="I34" s="20" t="s">
        <v>32</v>
      </c>
      <c r="K34" s="48" t="s">
        <v>91</v>
      </c>
      <c r="L34" s="49" t="str">
        <f>IF(N26=0,"",ROUNDDOWN(N26,1))</f>
        <v/>
      </c>
      <c r="M34" s="50"/>
      <c r="N34" s="51" t="s">
        <v>32</v>
      </c>
      <c r="O34" s="50"/>
      <c r="P34" s="51"/>
      <c r="Q34" s="51"/>
      <c r="R34" s="30"/>
      <c r="S34" s="30"/>
      <c r="T34" s="30"/>
    </row>
    <row r="35" spans="1:20" ht="16.899999999999999" customHeight="1" thickTop="1" thickBot="1" x14ac:dyDescent="0.45">
      <c r="A35" s="987"/>
      <c r="B35" s="993"/>
      <c r="C35" s="974" t="s">
        <v>35</v>
      </c>
      <c r="D35" s="80" t="s">
        <v>109</v>
      </c>
      <c r="E35" s="17" t="s">
        <v>25</v>
      </c>
      <c r="F35" s="18" t="s">
        <v>37</v>
      </c>
      <c r="G35" s="18"/>
      <c r="H35" s="15"/>
      <c r="I35" s="23" t="s">
        <v>27</v>
      </c>
      <c r="K35" s="30"/>
      <c r="L35" s="30"/>
      <c r="M35" s="30"/>
      <c r="N35" s="30"/>
      <c r="O35" s="30"/>
      <c r="Q35" s="30"/>
      <c r="R35" s="30"/>
      <c r="S35" s="30"/>
      <c r="T35" s="30"/>
    </row>
    <row r="36" spans="1:20" ht="16.899999999999999" customHeight="1" thickTop="1" thickBot="1" x14ac:dyDescent="0.45">
      <c r="A36" s="988"/>
      <c r="B36" s="994"/>
      <c r="C36" s="975"/>
      <c r="D36" s="74" t="s">
        <v>29</v>
      </c>
      <c r="E36" s="27"/>
      <c r="F36" s="28" t="s">
        <v>56</v>
      </c>
      <c r="G36" s="18" t="s">
        <v>62</v>
      </c>
      <c r="H36" s="19" t="str">
        <f>IFERROR(ROUNDDOWN(H35/B35,1),"")</f>
        <v/>
      </c>
      <c r="I36" s="29" t="s">
        <v>32</v>
      </c>
      <c r="L36" s="981" t="s">
        <v>92</v>
      </c>
      <c r="M36" s="981"/>
      <c r="N36" s="981"/>
      <c r="O36" s="981"/>
      <c r="P36" s="981"/>
      <c r="Q36" s="981"/>
      <c r="R36" s="30"/>
      <c r="S36" s="30"/>
      <c r="T36" s="30"/>
    </row>
    <row r="37" spans="1:20" ht="16.899999999999999" customHeight="1" thickBot="1" x14ac:dyDescent="0.45">
      <c r="A37" s="986" t="s">
        <v>93</v>
      </c>
      <c r="B37" s="959" t="s">
        <v>23</v>
      </c>
      <c r="C37" s="960"/>
      <c r="D37" s="79" t="s">
        <v>106</v>
      </c>
      <c r="E37" s="13" t="s">
        <v>25</v>
      </c>
      <c r="F37" s="14" t="s">
        <v>45</v>
      </c>
      <c r="G37" s="14"/>
      <c r="H37" s="15"/>
      <c r="I37" s="16" t="s">
        <v>27</v>
      </c>
      <c r="L37" s="981"/>
      <c r="M37" s="981"/>
      <c r="N37" s="981"/>
      <c r="O37" s="981"/>
      <c r="P37" s="981"/>
      <c r="Q37" s="981"/>
      <c r="R37" s="30"/>
      <c r="S37" s="30"/>
      <c r="T37" s="30"/>
    </row>
    <row r="38" spans="1:20" ht="16.899999999999999" customHeight="1" thickTop="1" thickBot="1" x14ac:dyDescent="0.45">
      <c r="A38" s="987"/>
      <c r="B38" s="961"/>
      <c r="C38" s="962"/>
      <c r="D38" s="72" t="s">
        <v>29</v>
      </c>
      <c r="F38" s="18" t="s">
        <v>49</v>
      </c>
      <c r="G38" s="18" t="s">
        <v>64</v>
      </c>
      <c r="H38" s="19" t="str">
        <f>IFERROR(ROUNDDOWN(H37/B39,1),"")</f>
        <v/>
      </c>
      <c r="I38" s="20" t="s">
        <v>32</v>
      </c>
      <c r="K38" s="30"/>
      <c r="L38" s="76"/>
      <c r="M38" s="76"/>
      <c r="N38" s="76"/>
      <c r="O38" s="76"/>
      <c r="P38" s="77"/>
      <c r="Q38" s="52"/>
      <c r="R38" s="30"/>
      <c r="S38" s="30"/>
      <c r="T38" s="30"/>
    </row>
    <row r="39" spans="1:20" ht="16.899999999999999" customHeight="1" thickTop="1" thickBot="1" x14ac:dyDescent="0.45">
      <c r="A39" s="987"/>
      <c r="B39" s="993"/>
      <c r="C39" s="974" t="s">
        <v>35</v>
      </c>
      <c r="D39" s="80" t="s">
        <v>109</v>
      </c>
      <c r="E39" s="17" t="s">
        <v>25</v>
      </c>
      <c r="F39" s="18" t="s">
        <v>37</v>
      </c>
      <c r="G39" s="18"/>
      <c r="H39" s="15"/>
      <c r="I39" s="23" t="s">
        <v>27</v>
      </c>
      <c r="K39" s="30"/>
      <c r="L39" s="52"/>
      <c r="M39" s="52"/>
      <c r="N39" s="52"/>
      <c r="O39" s="52"/>
      <c r="P39" s="78"/>
      <c r="Q39" s="78"/>
      <c r="R39" s="30"/>
      <c r="S39" s="30"/>
      <c r="T39" s="30"/>
    </row>
    <row r="40" spans="1:20" ht="16.899999999999999" customHeight="1" thickTop="1" thickBot="1" x14ac:dyDescent="0.45">
      <c r="A40" s="988"/>
      <c r="B40" s="994"/>
      <c r="C40" s="975"/>
      <c r="D40" s="74" t="s">
        <v>29</v>
      </c>
      <c r="E40" s="27"/>
      <c r="F40" s="28" t="s">
        <v>56</v>
      </c>
      <c r="G40" s="18" t="s">
        <v>65</v>
      </c>
      <c r="H40" s="19" t="str">
        <f>IFERROR(ROUNDDOWN(H39/B39,1),"")</f>
        <v/>
      </c>
      <c r="I40" s="29" t="s">
        <v>32</v>
      </c>
      <c r="K40" s="30"/>
      <c r="L40" s="997" t="s">
        <v>110</v>
      </c>
      <c r="M40" s="998"/>
      <c r="N40" s="998"/>
      <c r="O40" s="998"/>
      <c r="P40" s="999"/>
      <c r="Q40" s="78"/>
      <c r="R40" s="30"/>
      <c r="S40" s="30"/>
      <c r="T40" s="30"/>
    </row>
    <row r="41" spans="1:20" ht="16.899999999999999" customHeight="1" thickBot="1" x14ac:dyDescent="0.45">
      <c r="A41" s="986" t="s">
        <v>94</v>
      </c>
      <c r="B41" s="959" t="s">
        <v>23</v>
      </c>
      <c r="C41" s="960"/>
      <c r="D41" s="79" t="s">
        <v>106</v>
      </c>
      <c r="E41" s="13" t="s">
        <v>25</v>
      </c>
      <c r="F41" s="14" t="s">
        <v>45</v>
      </c>
      <c r="G41" s="14"/>
      <c r="H41" s="15"/>
      <c r="I41" s="16" t="s">
        <v>27</v>
      </c>
      <c r="K41" s="30"/>
      <c r="L41" s="58"/>
      <c r="M41" s="58"/>
      <c r="N41" s="58"/>
      <c r="O41" s="58"/>
      <c r="P41" s="58"/>
      <c r="Q41" s="59"/>
      <c r="R41" s="30"/>
      <c r="S41" s="30"/>
      <c r="T41" s="30"/>
    </row>
    <row r="42" spans="1:20" ht="16.899999999999999" customHeight="1" thickTop="1" thickBot="1" x14ac:dyDescent="0.45">
      <c r="A42" s="987"/>
      <c r="B42" s="961"/>
      <c r="C42" s="962"/>
      <c r="D42" s="72" t="s">
        <v>29</v>
      </c>
      <c r="F42" s="18" t="s">
        <v>49</v>
      </c>
      <c r="G42" s="18" t="s">
        <v>67</v>
      </c>
      <c r="H42" s="19" t="str">
        <f>IFERROR(ROUNDDOWN(H41/B43,1),"")</f>
        <v/>
      </c>
      <c r="I42" s="20" t="s">
        <v>32</v>
      </c>
      <c r="K42" s="30"/>
      <c r="L42" s="37"/>
      <c r="M42" s="37"/>
      <c r="N42" s="30"/>
      <c r="O42" s="37"/>
      <c r="P42" s="30"/>
      <c r="Q42" s="30"/>
      <c r="R42" s="30"/>
      <c r="S42" s="30"/>
      <c r="T42" s="30"/>
    </row>
    <row r="43" spans="1:20" ht="16.899999999999999" customHeight="1" thickTop="1" thickBot="1" x14ac:dyDescent="0.45">
      <c r="A43" s="987"/>
      <c r="B43" s="993"/>
      <c r="C43" s="974" t="s">
        <v>35</v>
      </c>
      <c r="D43" s="80" t="s">
        <v>109</v>
      </c>
      <c r="E43" s="17" t="s">
        <v>25</v>
      </c>
      <c r="F43" s="18" t="s">
        <v>37</v>
      </c>
      <c r="G43" s="18"/>
      <c r="H43" s="15"/>
      <c r="I43" s="23" t="s">
        <v>27</v>
      </c>
      <c r="K43" s="30"/>
      <c r="L43" s="2"/>
      <c r="M43" s="2"/>
      <c r="N43" s="2"/>
      <c r="O43" s="2"/>
      <c r="P43" s="2"/>
      <c r="Q43" s="30"/>
      <c r="R43" s="30"/>
      <c r="S43" s="30"/>
      <c r="T43" s="30"/>
    </row>
    <row r="44" spans="1:20" ht="16.899999999999999" customHeight="1" thickTop="1" thickBot="1" x14ac:dyDescent="0.45">
      <c r="A44" s="988"/>
      <c r="B44" s="994"/>
      <c r="C44" s="975"/>
      <c r="D44" s="74" t="s">
        <v>29</v>
      </c>
      <c r="E44" s="27"/>
      <c r="F44" s="28" t="s">
        <v>56</v>
      </c>
      <c r="G44" s="18" t="s">
        <v>68</v>
      </c>
      <c r="H44" s="19" t="str">
        <f>IFERROR(ROUNDDOWN(H43/B43,1),"")</f>
        <v/>
      </c>
      <c r="I44" s="29" t="s">
        <v>32</v>
      </c>
      <c r="K44" s="30"/>
      <c r="L44" s="37"/>
      <c r="M44" s="37"/>
      <c r="N44" s="30"/>
      <c r="O44" s="37"/>
      <c r="P44" s="30"/>
      <c r="Q44" s="30"/>
      <c r="R44" s="30"/>
      <c r="S44" s="30"/>
      <c r="T44" s="30"/>
    </row>
    <row r="45" spans="1:20" ht="16.899999999999999" customHeight="1" thickBot="1" x14ac:dyDescent="0.45">
      <c r="A45" s="986" t="s">
        <v>95</v>
      </c>
      <c r="B45" s="959" t="s">
        <v>23</v>
      </c>
      <c r="C45" s="960"/>
      <c r="D45" s="79" t="s">
        <v>106</v>
      </c>
      <c r="E45" s="13" t="s">
        <v>25</v>
      </c>
      <c r="F45" s="14" t="s">
        <v>45</v>
      </c>
      <c r="G45" s="14"/>
      <c r="H45" s="60"/>
      <c r="I45" s="16" t="s">
        <v>27</v>
      </c>
      <c r="K45" s="30"/>
      <c r="L45" s="37"/>
      <c r="M45" s="37"/>
      <c r="N45" s="30"/>
      <c r="O45" s="37"/>
      <c r="P45" s="30"/>
      <c r="Q45" s="30"/>
      <c r="R45" s="30"/>
      <c r="S45" s="30"/>
      <c r="T45" s="30"/>
    </row>
    <row r="46" spans="1:20" ht="16.899999999999999" customHeight="1" thickTop="1" thickBot="1" x14ac:dyDescent="0.45">
      <c r="A46" s="987"/>
      <c r="B46" s="961"/>
      <c r="C46" s="962"/>
      <c r="D46" s="72" t="s">
        <v>29</v>
      </c>
      <c r="F46" s="18" t="s">
        <v>49</v>
      </c>
      <c r="G46" s="18" t="s">
        <v>70</v>
      </c>
      <c r="H46" s="19" t="str">
        <f>IFERROR(ROUNDDOWN(H45/B47,1),"")</f>
        <v/>
      </c>
      <c r="I46" s="20" t="s">
        <v>32</v>
      </c>
      <c r="K46" s="30"/>
      <c r="L46" s="37"/>
      <c r="M46" s="37"/>
      <c r="N46" s="30"/>
      <c r="O46" s="37"/>
      <c r="P46" s="30"/>
      <c r="Q46" s="30"/>
      <c r="R46" s="30"/>
      <c r="S46" s="30"/>
      <c r="T46" s="30"/>
    </row>
    <row r="47" spans="1:20" ht="16.899999999999999" customHeight="1" thickTop="1" thickBot="1" x14ac:dyDescent="0.45">
      <c r="A47" s="987"/>
      <c r="B47" s="993"/>
      <c r="C47" s="974" t="s">
        <v>35</v>
      </c>
      <c r="D47" s="80" t="s">
        <v>109</v>
      </c>
      <c r="E47" s="17" t="s">
        <v>25</v>
      </c>
      <c r="F47" s="18" t="s">
        <v>37</v>
      </c>
      <c r="G47" s="18"/>
      <c r="H47" s="15"/>
      <c r="I47" s="23" t="s">
        <v>27</v>
      </c>
      <c r="K47" s="30"/>
      <c r="L47" s="37"/>
      <c r="M47" s="37"/>
      <c r="N47" s="30"/>
      <c r="O47" s="37"/>
      <c r="P47" s="30"/>
      <c r="Q47" s="30"/>
      <c r="R47" s="30"/>
      <c r="S47" s="30"/>
      <c r="T47" s="30"/>
    </row>
    <row r="48" spans="1:20" ht="16.899999999999999" customHeight="1" thickTop="1" thickBot="1" x14ac:dyDescent="0.45">
      <c r="A48" s="988"/>
      <c r="B48" s="994"/>
      <c r="C48" s="975"/>
      <c r="D48" s="74" t="s">
        <v>29</v>
      </c>
      <c r="E48" s="27"/>
      <c r="F48" s="28" t="s">
        <v>56</v>
      </c>
      <c r="G48" s="18" t="s">
        <v>71</v>
      </c>
      <c r="H48" s="19" t="str">
        <f>IFERROR(ROUNDDOWN(H47/B47,1),"")</f>
        <v/>
      </c>
      <c r="I48" s="29" t="s">
        <v>32</v>
      </c>
      <c r="K48" s="30"/>
      <c r="L48" s="37"/>
      <c r="M48" s="37"/>
      <c r="N48" s="30"/>
      <c r="O48" s="37"/>
      <c r="P48" s="30"/>
      <c r="Q48" s="30"/>
      <c r="R48" s="30"/>
      <c r="S48" s="30"/>
      <c r="T48" s="30"/>
    </row>
    <row r="49" spans="1:20" ht="16.899999999999999" customHeight="1" thickBot="1" x14ac:dyDescent="0.45">
      <c r="A49" s="986" t="s">
        <v>96</v>
      </c>
      <c r="B49" s="959" t="s">
        <v>23</v>
      </c>
      <c r="C49" s="960"/>
      <c r="D49" s="79" t="s">
        <v>106</v>
      </c>
      <c r="E49" s="13" t="s">
        <v>25</v>
      </c>
      <c r="F49" s="14" t="s">
        <v>45</v>
      </c>
      <c r="G49" s="14"/>
      <c r="H49" s="15"/>
      <c r="I49" s="16" t="s">
        <v>27</v>
      </c>
      <c r="K49" s="30"/>
      <c r="L49" s="37"/>
      <c r="M49" s="37"/>
      <c r="N49" s="30"/>
      <c r="O49" s="37"/>
      <c r="P49" s="30"/>
      <c r="Q49" s="30"/>
      <c r="R49" s="30"/>
      <c r="S49" s="30"/>
      <c r="T49" s="30"/>
    </row>
    <row r="50" spans="1:20" ht="16.899999999999999" customHeight="1" thickTop="1" thickBot="1" x14ac:dyDescent="0.45">
      <c r="A50" s="987"/>
      <c r="B50" s="961"/>
      <c r="C50" s="962"/>
      <c r="D50" s="72" t="s">
        <v>29</v>
      </c>
      <c r="F50" s="18" t="s">
        <v>49</v>
      </c>
      <c r="G50" s="18" t="s">
        <v>74</v>
      </c>
      <c r="H50" s="19" t="str">
        <f>IFERROR(ROUNDDOWN(H49/B51,1),"")</f>
        <v/>
      </c>
      <c r="I50" s="20" t="s">
        <v>32</v>
      </c>
      <c r="K50" s="30"/>
      <c r="L50" s="37"/>
      <c r="M50" s="37"/>
      <c r="N50" s="30"/>
      <c r="O50" s="37"/>
      <c r="P50" s="30"/>
      <c r="Q50" s="30"/>
      <c r="R50" s="30"/>
      <c r="S50" s="30"/>
      <c r="T50" s="30"/>
    </row>
    <row r="51" spans="1:20" ht="16.899999999999999" customHeight="1" thickTop="1" thickBot="1" x14ac:dyDescent="0.45">
      <c r="A51" s="987"/>
      <c r="B51" s="993"/>
      <c r="C51" s="974" t="s">
        <v>35</v>
      </c>
      <c r="D51" s="80" t="s">
        <v>109</v>
      </c>
      <c r="E51" s="17" t="s">
        <v>25</v>
      </c>
      <c r="F51" s="18" t="s">
        <v>37</v>
      </c>
      <c r="G51" s="18"/>
      <c r="H51" s="15"/>
      <c r="I51" s="23" t="s">
        <v>27</v>
      </c>
      <c r="K51" s="30"/>
      <c r="L51" s="37"/>
      <c r="M51" s="37"/>
      <c r="N51" s="30"/>
      <c r="O51" s="37"/>
      <c r="P51" s="30"/>
      <c r="Q51" s="30"/>
      <c r="R51" s="30"/>
      <c r="S51" s="30"/>
      <c r="T51" s="30"/>
    </row>
    <row r="52" spans="1:20" ht="16.899999999999999" customHeight="1" thickTop="1" thickBot="1" x14ac:dyDescent="0.45">
      <c r="A52" s="988"/>
      <c r="B52" s="994"/>
      <c r="C52" s="975"/>
      <c r="D52" s="74" t="s">
        <v>29</v>
      </c>
      <c r="E52" s="27"/>
      <c r="F52" s="28" t="s">
        <v>56</v>
      </c>
      <c r="G52" s="61" t="s">
        <v>75</v>
      </c>
      <c r="H52" s="19" t="str">
        <f>IFERROR(ROUNDDOWN(H51/B51,1),"")</f>
        <v/>
      </c>
      <c r="I52" s="29" t="s">
        <v>32</v>
      </c>
      <c r="K52" s="30"/>
      <c r="L52" s="37"/>
      <c r="M52" s="37"/>
      <c r="N52" s="30"/>
      <c r="O52" s="37"/>
      <c r="P52" s="30"/>
      <c r="Q52" s="30"/>
      <c r="R52" s="30"/>
      <c r="S52" s="30"/>
      <c r="T52" s="30"/>
    </row>
    <row r="53" spans="1:20" ht="6.75" customHeight="1" x14ac:dyDescent="0.4">
      <c r="K53" s="30"/>
      <c r="L53" s="37"/>
      <c r="M53" s="37"/>
      <c r="N53" s="30"/>
      <c r="O53" s="37"/>
      <c r="P53" s="30"/>
      <c r="Q53" s="30"/>
      <c r="R53" s="30"/>
      <c r="S53" s="30"/>
      <c r="T53" s="30"/>
    </row>
  </sheetData>
  <mergeCells count="64">
    <mergeCell ref="A49:A52"/>
    <mergeCell ref="B49:C50"/>
    <mergeCell ref="B51:B52"/>
    <mergeCell ref="C51:C52"/>
    <mergeCell ref="A41:A44"/>
    <mergeCell ref="B41:C42"/>
    <mergeCell ref="B43:B44"/>
    <mergeCell ref="C43:C44"/>
    <mergeCell ref="A45:A48"/>
    <mergeCell ref="B45:C46"/>
    <mergeCell ref="B47:B48"/>
    <mergeCell ref="C47:C48"/>
    <mergeCell ref="L36:Q37"/>
    <mergeCell ref="A37:A40"/>
    <mergeCell ref="B37:C38"/>
    <mergeCell ref="B39:B40"/>
    <mergeCell ref="C39:C40"/>
    <mergeCell ref="L40:P40"/>
    <mergeCell ref="A33:A36"/>
    <mergeCell ref="B33:C34"/>
    <mergeCell ref="N33:O33"/>
    <mergeCell ref="B35:B36"/>
    <mergeCell ref="C35:C36"/>
    <mergeCell ref="A29:A32"/>
    <mergeCell ref="B29:C30"/>
    <mergeCell ref="B31:B32"/>
    <mergeCell ref="C31:C32"/>
    <mergeCell ref="L31:N31"/>
    <mergeCell ref="O24:P24"/>
    <mergeCell ref="A25:A28"/>
    <mergeCell ref="B25:C26"/>
    <mergeCell ref="B27:B28"/>
    <mergeCell ref="C27:C28"/>
    <mergeCell ref="A21:A24"/>
    <mergeCell ref="B21:C22"/>
    <mergeCell ref="B23:B24"/>
    <mergeCell ref="C23:C24"/>
    <mergeCell ref="M24:N24"/>
    <mergeCell ref="A13:A16"/>
    <mergeCell ref="B13:C14"/>
    <mergeCell ref="B15:B16"/>
    <mergeCell ref="C15:C16"/>
    <mergeCell ref="A17:A20"/>
    <mergeCell ref="B17:C18"/>
    <mergeCell ref="B19:B20"/>
    <mergeCell ref="C19:C20"/>
    <mergeCell ref="A6:I6"/>
    <mergeCell ref="F7:I7"/>
    <mergeCell ref="A8:I8"/>
    <mergeCell ref="K8:P8"/>
    <mergeCell ref="A9:A12"/>
    <mergeCell ref="B9:C10"/>
    <mergeCell ref="L9:L10"/>
    <mergeCell ref="M9:P9"/>
    <mergeCell ref="M10:N10"/>
    <mergeCell ref="O10:P10"/>
    <mergeCell ref="B11:B12"/>
    <mergeCell ref="C11:C12"/>
    <mergeCell ref="A3:Q3"/>
    <mergeCell ref="A1:F2"/>
    <mergeCell ref="H1:I1"/>
    <mergeCell ref="J1:Q1"/>
    <mergeCell ref="H2:I2"/>
    <mergeCell ref="J2:Q2"/>
  </mergeCells>
  <phoneticPr fontId="2"/>
  <pageMargins left="0.41" right="0.25" top="0.45" bottom="0.39" header="0.24" footer="0.3"/>
  <pageSetup paperSize="9" scale="71" orientation="portrait" r:id="rId1"/>
  <headerFooter alignWithMargins="0">
    <oddHeader>&amp;R&amp;A</oddHead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7" tint="0.39997558519241921"/>
    <pageSetUpPr fitToPage="1"/>
  </sheetPr>
  <dimension ref="B1:BO290"/>
  <sheetViews>
    <sheetView showGridLines="0" view="pageBreakPreview" zoomScale="70" zoomScaleNormal="55" zoomScaleSheetLayoutView="70" workbookViewId="0">
      <selection activeCell="C17" sqref="C17:D18"/>
    </sheetView>
  </sheetViews>
  <sheetFormatPr defaultColWidth="4.25" defaultRowHeight="14.25" x14ac:dyDescent="0.4"/>
  <cols>
    <col min="1" max="1" width="0.75" style="198" customWidth="1"/>
    <col min="2" max="2" width="6.5" style="198" customWidth="1"/>
    <col min="3" max="4" width="7.625" style="198" customWidth="1"/>
    <col min="5" max="8" width="3" style="198" hidden="1" customWidth="1"/>
    <col min="9" max="10" width="3" style="198" customWidth="1"/>
    <col min="11" max="62" width="5.375" style="198" customWidth="1"/>
    <col min="63" max="63" width="1" style="198" customWidth="1"/>
    <col min="64" max="16384" width="4.25" style="198"/>
  </cols>
  <sheetData>
    <row r="1" spans="2:67" s="179" customFormat="1" ht="20.25" customHeight="1" x14ac:dyDescent="0.4">
      <c r="C1" s="180" t="s">
        <v>410</v>
      </c>
      <c r="D1" s="180"/>
      <c r="E1" s="180"/>
      <c r="F1" s="180"/>
      <c r="G1" s="180"/>
      <c r="H1" s="180"/>
      <c r="I1" s="180"/>
      <c r="J1" s="180"/>
      <c r="M1" s="181" t="s">
        <v>411</v>
      </c>
      <c r="P1" s="180"/>
      <c r="Q1" s="180"/>
      <c r="R1" s="180"/>
      <c r="S1" s="180"/>
      <c r="T1" s="180"/>
      <c r="U1" s="180"/>
      <c r="V1" s="180"/>
      <c r="W1" s="180"/>
      <c r="AS1" s="182" t="s">
        <v>412</v>
      </c>
      <c r="AT1" s="1027" t="s">
        <v>413</v>
      </c>
      <c r="AU1" s="1028"/>
      <c r="AV1" s="1028"/>
      <c r="AW1" s="1028"/>
      <c r="AX1" s="1028"/>
      <c r="AY1" s="1028"/>
      <c r="AZ1" s="1028"/>
      <c r="BA1" s="1028"/>
      <c r="BB1" s="1028"/>
      <c r="BC1" s="1028"/>
      <c r="BD1" s="1028"/>
      <c r="BE1" s="1028"/>
      <c r="BF1" s="1028"/>
      <c r="BG1" s="1028"/>
      <c r="BH1" s="1028"/>
      <c r="BI1" s="1028"/>
      <c r="BJ1" s="182" t="s">
        <v>414</v>
      </c>
    </row>
    <row r="2" spans="2:67" s="183" customFormat="1" ht="20.25" customHeight="1" x14ac:dyDescent="0.4">
      <c r="J2" s="181"/>
      <c r="M2" s="181"/>
      <c r="N2" s="181"/>
      <c r="P2" s="182"/>
      <c r="Q2" s="182"/>
      <c r="R2" s="182"/>
      <c r="S2" s="182"/>
      <c r="T2" s="182"/>
      <c r="U2" s="182"/>
      <c r="V2" s="182"/>
      <c r="W2" s="182"/>
      <c r="AB2" s="182" t="s">
        <v>415</v>
      </c>
      <c r="AC2" s="1029">
        <v>6</v>
      </c>
      <c r="AD2" s="1029"/>
      <c r="AE2" s="182" t="s">
        <v>416</v>
      </c>
      <c r="AF2" s="1030">
        <f>IF(AC2=0,"",YEAR(DATE(2018+AC2,1,1)))</f>
        <v>2024</v>
      </c>
      <c r="AG2" s="1030"/>
      <c r="AH2" s="183" t="s">
        <v>417</v>
      </c>
      <c r="AI2" s="183" t="s">
        <v>418</v>
      </c>
      <c r="AJ2" s="1029">
        <v>4</v>
      </c>
      <c r="AK2" s="1029"/>
      <c r="AL2" s="183" t="s">
        <v>419</v>
      </c>
      <c r="AS2" s="182" t="s">
        <v>420</v>
      </c>
      <c r="AT2" s="1029"/>
      <c r="AU2" s="1029"/>
      <c r="AV2" s="1029"/>
      <c r="AW2" s="1029"/>
      <c r="AX2" s="1029"/>
      <c r="AY2" s="1029"/>
      <c r="AZ2" s="1029"/>
      <c r="BA2" s="1029"/>
      <c r="BB2" s="1029"/>
      <c r="BC2" s="1029"/>
      <c r="BD2" s="1029"/>
      <c r="BE2" s="1029"/>
      <c r="BF2" s="1029"/>
      <c r="BG2" s="1029"/>
      <c r="BH2" s="1029"/>
      <c r="BI2" s="1029"/>
      <c r="BJ2" s="182" t="s">
        <v>414</v>
      </c>
      <c r="BK2" s="182"/>
      <c r="BL2" s="182"/>
      <c r="BM2" s="182"/>
    </row>
    <row r="3" spans="2:67" s="183" customFormat="1" ht="20.25" customHeight="1" x14ac:dyDescent="0.4">
      <c r="J3" s="181"/>
      <c r="M3" s="181"/>
      <c r="O3" s="182"/>
      <c r="P3" s="182"/>
      <c r="Q3" s="182"/>
      <c r="R3" s="182"/>
      <c r="S3" s="182"/>
      <c r="T3" s="182"/>
      <c r="U3" s="182"/>
      <c r="AC3" s="184"/>
      <c r="AD3" s="184"/>
      <c r="AE3" s="184"/>
      <c r="AF3" s="185"/>
      <c r="AG3" s="184"/>
      <c r="BD3" s="186" t="s">
        <v>421</v>
      </c>
      <c r="BE3" s="1031" t="s">
        <v>422</v>
      </c>
      <c r="BF3" s="1032"/>
      <c r="BG3" s="1032"/>
      <c r="BH3" s="1033"/>
      <c r="BI3" s="182"/>
    </row>
    <row r="4" spans="2:67" s="183" customFormat="1" ht="20.25" customHeight="1" x14ac:dyDescent="0.4">
      <c r="J4" s="181"/>
      <c r="M4" s="181"/>
      <c r="O4" s="182"/>
      <c r="P4" s="182"/>
      <c r="Q4" s="182"/>
      <c r="R4" s="182"/>
      <c r="S4" s="182"/>
      <c r="T4" s="182"/>
      <c r="U4" s="182"/>
      <c r="AC4" s="184"/>
      <c r="AD4" s="184"/>
      <c r="AE4" s="184"/>
      <c r="AF4" s="185"/>
      <c r="AG4" s="184"/>
      <c r="BD4" s="186" t="s">
        <v>423</v>
      </c>
      <c r="BE4" s="1031" t="s">
        <v>424</v>
      </c>
      <c r="BF4" s="1032"/>
      <c r="BG4" s="1032"/>
      <c r="BH4" s="1033"/>
      <c r="BI4" s="182"/>
    </row>
    <row r="5" spans="2:67" s="183" customFormat="1" ht="9" customHeight="1" x14ac:dyDescent="0.4">
      <c r="J5" s="181"/>
      <c r="M5" s="181"/>
      <c r="O5" s="182"/>
      <c r="P5" s="182"/>
      <c r="Q5" s="182"/>
      <c r="R5" s="182"/>
      <c r="S5" s="182"/>
      <c r="T5" s="182"/>
      <c r="U5" s="182"/>
      <c r="AC5" s="187"/>
      <c r="AD5" s="187"/>
      <c r="AJ5" s="179"/>
      <c r="AK5" s="179"/>
      <c r="AL5" s="179"/>
      <c r="AM5" s="179"/>
      <c r="AN5" s="179"/>
      <c r="AO5" s="179"/>
      <c r="AP5" s="179"/>
      <c r="AQ5" s="179"/>
      <c r="AR5" s="179"/>
      <c r="AS5" s="179"/>
      <c r="AT5" s="179"/>
      <c r="AU5" s="179"/>
      <c r="AV5" s="179"/>
      <c r="AW5" s="179"/>
      <c r="AX5" s="179"/>
      <c r="AY5" s="179"/>
      <c r="AZ5" s="179"/>
      <c r="BA5" s="179"/>
      <c r="BB5" s="179"/>
      <c r="BC5" s="179"/>
      <c r="BD5" s="179"/>
      <c r="BE5" s="179"/>
      <c r="BF5" s="179"/>
      <c r="BG5" s="179"/>
      <c r="BH5" s="188"/>
      <c r="BI5" s="188"/>
    </row>
    <row r="6" spans="2:67" s="183" customFormat="1" ht="21" customHeight="1" x14ac:dyDescent="0.4">
      <c r="B6" s="180"/>
      <c r="C6" s="179"/>
      <c r="D6" s="179"/>
      <c r="E6" s="179"/>
      <c r="F6" s="179"/>
      <c r="G6" s="179"/>
      <c r="H6" s="179"/>
      <c r="I6" s="179"/>
      <c r="J6" s="179"/>
      <c r="K6" s="189"/>
      <c r="L6" s="189"/>
      <c r="M6" s="189"/>
      <c r="N6" s="190"/>
      <c r="O6" s="189"/>
      <c r="P6" s="189"/>
      <c r="Q6" s="189"/>
      <c r="AJ6" s="179"/>
      <c r="AK6" s="179"/>
      <c r="AL6" s="179"/>
      <c r="AM6" s="179"/>
      <c r="AN6" s="179"/>
      <c r="AO6" s="179" t="s">
        <v>425</v>
      </c>
      <c r="AP6" s="179"/>
      <c r="AQ6" s="179"/>
      <c r="AR6" s="179"/>
      <c r="AS6" s="179"/>
      <c r="AT6" s="179"/>
      <c r="AU6" s="179"/>
      <c r="AW6" s="191"/>
      <c r="AX6" s="191"/>
      <c r="AY6" s="192"/>
      <c r="AZ6" s="179"/>
      <c r="BA6" s="1057">
        <v>40</v>
      </c>
      <c r="BB6" s="1058"/>
      <c r="BC6" s="192" t="s">
        <v>426</v>
      </c>
      <c r="BD6" s="179"/>
      <c r="BE6" s="1057">
        <v>160</v>
      </c>
      <c r="BF6" s="1058"/>
      <c r="BG6" s="192" t="s">
        <v>427</v>
      </c>
      <c r="BH6" s="179"/>
      <c r="BI6" s="188"/>
    </row>
    <row r="7" spans="2:67" s="183" customFormat="1" ht="5.25" customHeight="1" x14ac:dyDescent="0.4">
      <c r="B7" s="180"/>
      <c r="C7" s="193"/>
      <c r="D7" s="193"/>
      <c r="E7" s="193"/>
      <c r="F7" s="193"/>
      <c r="G7" s="193"/>
      <c r="H7" s="193"/>
      <c r="I7" s="193"/>
      <c r="J7" s="189"/>
      <c r="K7" s="189"/>
      <c r="L7" s="189"/>
      <c r="M7" s="190"/>
      <c r="N7" s="189"/>
      <c r="O7" s="189"/>
      <c r="P7" s="189"/>
      <c r="Q7" s="189"/>
      <c r="AJ7" s="179"/>
      <c r="AK7" s="179"/>
      <c r="AL7" s="179"/>
      <c r="AM7" s="179"/>
      <c r="AN7" s="179"/>
      <c r="AO7" s="179"/>
      <c r="AP7" s="179"/>
      <c r="AQ7" s="179"/>
      <c r="AR7" s="179"/>
      <c r="AS7" s="179"/>
      <c r="AT7" s="179"/>
      <c r="AU7" s="179"/>
      <c r="AV7" s="179"/>
      <c r="AW7" s="179"/>
      <c r="AX7" s="179"/>
      <c r="AY7" s="179"/>
      <c r="AZ7" s="179"/>
      <c r="BA7" s="179"/>
      <c r="BB7" s="179"/>
      <c r="BC7" s="179"/>
      <c r="BD7" s="179"/>
      <c r="BE7" s="179"/>
      <c r="BF7" s="179"/>
      <c r="BG7" s="179"/>
      <c r="BH7" s="188"/>
      <c r="BI7" s="188"/>
    </row>
    <row r="8" spans="2:67" s="183" customFormat="1" ht="21" customHeight="1" x14ac:dyDescent="0.4">
      <c r="B8" s="194"/>
      <c r="C8" s="190"/>
      <c r="D8" s="190"/>
      <c r="E8" s="190"/>
      <c r="F8" s="190"/>
      <c r="G8" s="190"/>
      <c r="H8" s="190"/>
      <c r="I8" s="190"/>
      <c r="J8" s="189"/>
      <c r="K8" s="189"/>
      <c r="L8" s="189"/>
      <c r="M8" s="190"/>
      <c r="N8" s="189"/>
      <c r="O8" s="189"/>
      <c r="P8" s="189"/>
      <c r="Q8" s="189"/>
      <c r="AJ8" s="195"/>
      <c r="AK8" s="195"/>
      <c r="AL8" s="195"/>
      <c r="AM8" s="179"/>
      <c r="AN8" s="188"/>
      <c r="AO8" s="196"/>
      <c r="AP8" s="196"/>
      <c r="AQ8" s="180"/>
      <c r="AR8" s="191"/>
      <c r="AS8" s="191"/>
      <c r="AT8" s="191"/>
      <c r="AU8" s="197"/>
      <c r="AV8" s="197"/>
      <c r="AW8" s="179"/>
      <c r="AX8" s="191"/>
      <c r="AY8" s="191"/>
      <c r="AZ8" s="190"/>
      <c r="BA8" s="179"/>
      <c r="BB8" s="179" t="s">
        <v>428</v>
      </c>
      <c r="BC8" s="179"/>
      <c r="BD8" s="179"/>
      <c r="BE8" s="1059">
        <f>DAY(EOMONTH(DATE(AF2,AJ2,1),0))</f>
        <v>30</v>
      </c>
      <c r="BF8" s="1060"/>
      <c r="BG8" s="179" t="s">
        <v>429</v>
      </c>
      <c r="BH8" s="179"/>
      <c r="BI8" s="179"/>
      <c r="BM8" s="182"/>
      <c r="BN8" s="182"/>
      <c r="BO8" s="182"/>
    </row>
    <row r="9" spans="2:67" s="183" customFormat="1" ht="5.25" customHeight="1" x14ac:dyDescent="0.4">
      <c r="B9" s="194"/>
      <c r="C9" s="190"/>
      <c r="D9" s="190"/>
      <c r="E9" s="190"/>
      <c r="F9" s="190"/>
      <c r="G9" s="190"/>
      <c r="H9" s="190"/>
      <c r="I9" s="190"/>
      <c r="J9" s="189"/>
      <c r="K9" s="189"/>
      <c r="L9" s="189"/>
      <c r="M9" s="190"/>
      <c r="N9" s="189"/>
      <c r="O9" s="189"/>
      <c r="P9" s="189"/>
      <c r="Q9" s="189"/>
      <c r="AJ9" s="195"/>
      <c r="AK9" s="195"/>
      <c r="AL9" s="195"/>
      <c r="AM9" s="179"/>
      <c r="AN9" s="188"/>
      <c r="AO9" s="196"/>
      <c r="AP9" s="196"/>
      <c r="AQ9" s="180"/>
      <c r="AR9" s="191"/>
      <c r="AS9" s="191"/>
      <c r="AT9" s="191"/>
      <c r="AU9" s="197"/>
      <c r="AV9" s="197"/>
      <c r="AW9" s="179"/>
      <c r="AX9" s="191"/>
      <c r="AY9" s="191"/>
      <c r="AZ9" s="190"/>
      <c r="BA9" s="179"/>
      <c r="BB9" s="179"/>
      <c r="BC9" s="179"/>
      <c r="BD9" s="179"/>
      <c r="BE9" s="190"/>
      <c r="BF9" s="190"/>
      <c r="BG9" s="179"/>
      <c r="BH9" s="179"/>
      <c r="BI9" s="179"/>
      <c r="BM9" s="182"/>
      <c r="BN9" s="182"/>
      <c r="BO9" s="182"/>
    </row>
    <row r="10" spans="2:67" s="183" customFormat="1" ht="21" customHeight="1" x14ac:dyDescent="0.4">
      <c r="B10" s="194"/>
      <c r="C10" s="190"/>
      <c r="D10" s="190"/>
      <c r="E10" s="190"/>
      <c r="F10" s="190"/>
      <c r="G10" s="190"/>
      <c r="H10" s="190"/>
      <c r="I10" s="190"/>
      <c r="J10" s="189"/>
      <c r="K10" s="189"/>
      <c r="L10" s="189"/>
      <c r="M10" s="190"/>
      <c r="N10" s="189"/>
      <c r="O10" s="189"/>
      <c r="P10" s="189"/>
      <c r="Q10" s="189"/>
      <c r="AJ10" s="195"/>
      <c r="AK10" s="195"/>
      <c r="AL10" s="195"/>
      <c r="AM10" s="179"/>
      <c r="AN10" s="188"/>
      <c r="AO10" s="196"/>
      <c r="AP10" s="196"/>
      <c r="AQ10" s="180"/>
      <c r="AR10" s="191"/>
      <c r="AS10" s="179" t="s">
        <v>430</v>
      </c>
      <c r="AT10" s="179"/>
      <c r="AU10" s="179"/>
      <c r="AV10" s="179"/>
      <c r="AW10" s="179"/>
      <c r="AX10" s="193"/>
      <c r="AY10" s="193"/>
      <c r="AZ10" s="193"/>
      <c r="BA10" s="179"/>
      <c r="BB10" s="179"/>
      <c r="BC10" s="188" t="s">
        <v>431</v>
      </c>
      <c r="BD10" s="179"/>
      <c r="BE10" s="1057"/>
      <c r="BF10" s="1058"/>
      <c r="BG10" s="192" t="s">
        <v>432</v>
      </c>
      <c r="BH10" s="179"/>
      <c r="BI10" s="179"/>
      <c r="BM10" s="182"/>
      <c r="BN10" s="182"/>
      <c r="BO10" s="182"/>
    </row>
    <row r="11" spans="2:67" ht="5.25" customHeight="1" thickBot="1" x14ac:dyDescent="0.45">
      <c r="C11" s="199"/>
      <c r="D11" s="199"/>
      <c r="E11" s="199"/>
      <c r="F11" s="199"/>
      <c r="G11" s="199"/>
      <c r="H11" s="199"/>
      <c r="I11" s="199"/>
      <c r="J11" s="199"/>
      <c r="AC11" s="199"/>
      <c r="AT11" s="199"/>
      <c r="BK11" s="200"/>
      <c r="BL11" s="200"/>
      <c r="BM11" s="200"/>
    </row>
    <row r="12" spans="2:67" ht="21.6" customHeight="1" x14ac:dyDescent="0.4">
      <c r="B12" s="1075" t="s">
        <v>433</v>
      </c>
      <c r="C12" s="1045" t="s">
        <v>434</v>
      </c>
      <c r="D12" s="1078"/>
      <c r="E12" s="201"/>
      <c r="F12" s="202"/>
      <c r="G12" s="201"/>
      <c r="H12" s="202"/>
      <c r="I12" s="1081" t="s">
        <v>435</v>
      </c>
      <c r="J12" s="1082"/>
      <c r="K12" s="1087" t="s">
        <v>436</v>
      </c>
      <c r="L12" s="1046"/>
      <c r="M12" s="1046"/>
      <c r="N12" s="1078"/>
      <c r="O12" s="1087" t="s">
        <v>437</v>
      </c>
      <c r="P12" s="1046"/>
      <c r="Q12" s="1046"/>
      <c r="R12" s="1046"/>
      <c r="S12" s="1078"/>
      <c r="T12" s="203"/>
      <c r="U12" s="203"/>
      <c r="V12" s="204"/>
      <c r="W12" s="1034" t="s">
        <v>438</v>
      </c>
      <c r="X12" s="1035"/>
      <c r="Y12" s="1035"/>
      <c r="Z12" s="1035"/>
      <c r="AA12" s="1035"/>
      <c r="AB12" s="1035"/>
      <c r="AC12" s="1035"/>
      <c r="AD12" s="1035"/>
      <c r="AE12" s="1035"/>
      <c r="AF12" s="1035"/>
      <c r="AG12" s="1035"/>
      <c r="AH12" s="1035"/>
      <c r="AI12" s="1035"/>
      <c r="AJ12" s="1035"/>
      <c r="AK12" s="1035"/>
      <c r="AL12" s="1035"/>
      <c r="AM12" s="1035"/>
      <c r="AN12" s="1035"/>
      <c r="AO12" s="1035"/>
      <c r="AP12" s="1035"/>
      <c r="AQ12" s="1035"/>
      <c r="AR12" s="1035"/>
      <c r="AS12" s="1035"/>
      <c r="AT12" s="1035"/>
      <c r="AU12" s="1035"/>
      <c r="AV12" s="1035"/>
      <c r="AW12" s="1035"/>
      <c r="AX12" s="1035"/>
      <c r="AY12" s="1035"/>
      <c r="AZ12" s="1035"/>
      <c r="BA12" s="1035"/>
      <c r="BB12" s="1036" t="str">
        <f>IF(BE3="４週","(10)1～4週目の勤務時間数合計","(10)1か月の勤務時間数　合計")</f>
        <v>(10)1～4週目の勤務時間数合計</v>
      </c>
      <c r="BC12" s="1037"/>
      <c r="BD12" s="1042" t="s">
        <v>439</v>
      </c>
      <c r="BE12" s="1037"/>
      <c r="BF12" s="1045" t="s">
        <v>440</v>
      </c>
      <c r="BG12" s="1046"/>
      <c r="BH12" s="1046"/>
      <c r="BI12" s="1046"/>
      <c r="BJ12" s="1047"/>
    </row>
    <row r="13" spans="2:67" ht="20.25" customHeight="1" x14ac:dyDescent="0.4">
      <c r="B13" s="1076"/>
      <c r="C13" s="1048"/>
      <c r="D13" s="1079"/>
      <c r="E13" s="205"/>
      <c r="F13" s="206"/>
      <c r="G13" s="205"/>
      <c r="H13" s="206"/>
      <c r="I13" s="1083"/>
      <c r="J13" s="1084"/>
      <c r="K13" s="1088"/>
      <c r="L13" s="1049"/>
      <c r="M13" s="1049"/>
      <c r="N13" s="1079"/>
      <c r="O13" s="1088"/>
      <c r="P13" s="1049"/>
      <c r="Q13" s="1049"/>
      <c r="R13" s="1049"/>
      <c r="S13" s="1079"/>
      <c r="T13" s="207"/>
      <c r="U13" s="207"/>
      <c r="V13" s="208"/>
      <c r="W13" s="1054" t="s">
        <v>441</v>
      </c>
      <c r="X13" s="1054"/>
      <c r="Y13" s="1054"/>
      <c r="Z13" s="1054"/>
      <c r="AA13" s="1054"/>
      <c r="AB13" s="1054"/>
      <c r="AC13" s="1055"/>
      <c r="AD13" s="1056" t="s">
        <v>442</v>
      </c>
      <c r="AE13" s="1054"/>
      <c r="AF13" s="1054"/>
      <c r="AG13" s="1054"/>
      <c r="AH13" s="1054"/>
      <c r="AI13" s="1054"/>
      <c r="AJ13" s="1055"/>
      <c r="AK13" s="1056" t="s">
        <v>443</v>
      </c>
      <c r="AL13" s="1054"/>
      <c r="AM13" s="1054"/>
      <c r="AN13" s="1054"/>
      <c r="AO13" s="1054"/>
      <c r="AP13" s="1054"/>
      <c r="AQ13" s="1055"/>
      <c r="AR13" s="1056" t="s">
        <v>444</v>
      </c>
      <c r="AS13" s="1054"/>
      <c r="AT13" s="1054"/>
      <c r="AU13" s="1054"/>
      <c r="AV13" s="1054"/>
      <c r="AW13" s="1054"/>
      <c r="AX13" s="1055"/>
      <c r="AY13" s="1056" t="s">
        <v>445</v>
      </c>
      <c r="AZ13" s="1054"/>
      <c r="BA13" s="1054"/>
      <c r="BB13" s="1038"/>
      <c r="BC13" s="1039"/>
      <c r="BD13" s="1043"/>
      <c r="BE13" s="1039"/>
      <c r="BF13" s="1048"/>
      <c r="BG13" s="1049"/>
      <c r="BH13" s="1049"/>
      <c r="BI13" s="1049"/>
      <c r="BJ13" s="1050"/>
    </row>
    <row r="14" spans="2:67" ht="20.25" customHeight="1" x14ac:dyDescent="0.4">
      <c r="B14" s="1076"/>
      <c r="C14" s="1048"/>
      <c r="D14" s="1079"/>
      <c r="E14" s="205"/>
      <c r="F14" s="206"/>
      <c r="G14" s="205"/>
      <c r="H14" s="206"/>
      <c r="I14" s="1083"/>
      <c r="J14" s="1084"/>
      <c r="K14" s="1088"/>
      <c r="L14" s="1049"/>
      <c r="M14" s="1049"/>
      <c r="N14" s="1079"/>
      <c r="O14" s="1088"/>
      <c r="P14" s="1049"/>
      <c r="Q14" s="1049"/>
      <c r="R14" s="1049"/>
      <c r="S14" s="1079"/>
      <c r="T14" s="207"/>
      <c r="U14" s="207"/>
      <c r="V14" s="208"/>
      <c r="W14" s="209">
        <v>1</v>
      </c>
      <c r="X14" s="210">
        <v>2</v>
      </c>
      <c r="Y14" s="210">
        <v>3</v>
      </c>
      <c r="Z14" s="210">
        <v>4</v>
      </c>
      <c r="AA14" s="210">
        <v>5</v>
      </c>
      <c r="AB14" s="210">
        <v>6</v>
      </c>
      <c r="AC14" s="211">
        <v>7</v>
      </c>
      <c r="AD14" s="212">
        <v>8</v>
      </c>
      <c r="AE14" s="210">
        <v>9</v>
      </c>
      <c r="AF14" s="210">
        <v>10</v>
      </c>
      <c r="AG14" s="210">
        <v>11</v>
      </c>
      <c r="AH14" s="210">
        <v>12</v>
      </c>
      <c r="AI14" s="210">
        <v>13</v>
      </c>
      <c r="AJ14" s="211">
        <v>14</v>
      </c>
      <c r="AK14" s="209">
        <v>15</v>
      </c>
      <c r="AL14" s="210">
        <v>16</v>
      </c>
      <c r="AM14" s="210">
        <v>17</v>
      </c>
      <c r="AN14" s="210">
        <v>18</v>
      </c>
      <c r="AO14" s="210">
        <v>19</v>
      </c>
      <c r="AP14" s="210">
        <v>20</v>
      </c>
      <c r="AQ14" s="211">
        <v>21</v>
      </c>
      <c r="AR14" s="212">
        <v>22</v>
      </c>
      <c r="AS14" s="210">
        <v>23</v>
      </c>
      <c r="AT14" s="210">
        <v>24</v>
      </c>
      <c r="AU14" s="210">
        <v>25</v>
      </c>
      <c r="AV14" s="210">
        <v>26</v>
      </c>
      <c r="AW14" s="210">
        <v>27</v>
      </c>
      <c r="AX14" s="211">
        <v>28</v>
      </c>
      <c r="AY14" s="212" t="str">
        <f>IF($BE$3="暦月",IF(DAY(DATE($AF$2,$AJ$2,29))=29,29,""),"")</f>
        <v/>
      </c>
      <c r="AZ14" s="210" t="str">
        <f>IF($BE$3="暦月",IF(DAY(DATE($AF$2,$AJ$2,30))=30,30,""),"")</f>
        <v/>
      </c>
      <c r="BA14" s="211" t="str">
        <f>IF($BE$3="暦月",IF(DAY(DATE($AF$2,$AJ$2,31))=31,31,""),"")</f>
        <v/>
      </c>
      <c r="BB14" s="1038"/>
      <c r="BC14" s="1039"/>
      <c r="BD14" s="1043"/>
      <c r="BE14" s="1039"/>
      <c r="BF14" s="1048"/>
      <c r="BG14" s="1049"/>
      <c r="BH14" s="1049"/>
      <c r="BI14" s="1049"/>
      <c r="BJ14" s="1050"/>
    </row>
    <row r="15" spans="2:67" ht="20.25" hidden="1" customHeight="1" x14ac:dyDescent="0.4">
      <c r="B15" s="1076"/>
      <c r="C15" s="1048"/>
      <c r="D15" s="1079"/>
      <c r="E15" s="205"/>
      <c r="F15" s="206"/>
      <c r="G15" s="205"/>
      <c r="H15" s="206"/>
      <c r="I15" s="1083"/>
      <c r="J15" s="1084"/>
      <c r="K15" s="1088"/>
      <c r="L15" s="1049"/>
      <c r="M15" s="1049"/>
      <c r="N15" s="1079"/>
      <c r="O15" s="1088"/>
      <c r="P15" s="1049"/>
      <c r="Q15" s="1049"/>
      <c r="R15" s="1049"/>
      <c r="S15" s="1079"/>
      <c r="T15" s="207"/>
      <c r="U15" s="207"/>
      <c r="V15" s="208"/>
      <c r="W15" s="209">
        <f>WEEKDAY(DATE($AF$2,$AJ$2,1))</f>
        <v>2</v>
      </c>
      <c r="X15" s="210">
        <f>WEEKDAY(DATE($AF$2,$AJ$2,2))</f>
        <v>3</v>
      </c>
      <c r="Y15" s="210">
        <f>WEEKDAY(DATE($AF$2,$AJ$2,3))</f>
        <v>4</v>
      </c>
      <c r="Z15" s="210">
        <f>WEEKDAY(DATE($AF$2,$AJ$2,4))</f>
        <v>5</v>
      </c>
      <c r="AA15" s="210">
        <f>WEEKDAY(DATE($AF$2,$AJ$2,5))</f>
        <v>6</v>
      </c>
      <c r="AB15" s="210">
        <f>WEEKDAY(DATE($AF$2,$AJ$2,6))</f>
        <v>7</v>
      </c>
      <c r="AC15" s="211">
        <f>WEEKDAY(DATE($AF$2,$AJ$2,7))</f>
        <v>1</v>
      </c>
      <c r="AD15" s="212">
        <f>WEEKDAY(DATE($AF$2,$AJ$2,8))</f>
        <v>2</v>
      </c>
      <c r="AE15" s="210">
        <f>WEEKDAY(DATE($AF$2,$AJ$2,9))</f>
        <v>3</v>
      </c>
      <c r="AF15" s="210">
        <f>WEEKDAY(DATE($AF$2,$AJ$2,10))</f>
        <v>4</v>
      </c>
      <c r="AG15" s="210">
        <f>WEEKDAY(DATE($AF$2,$AJ$2,11))</f>
        <v>5</v>
      </c>
      <c r="AH15" s="210">
        <f>WEEKDAY(DATE($AF$2,$AJ$2,12))</f>
        <v>6</v>
      </c>
      <c r="AI15" s="210">
        <f>WEEKDAY(DATE($AF$2,$AJ$2,13))</f>
        <v>7</v>
      </c>
      <c r="AJ15" s="211">
        <f>WEEKDAY(DATE($AF$2,$AJ$2,14))</f>
        <v>1</v>
      </c>
      <c r="AK15" s="212">
        <f>WEEKDAY(DATE($AF$2,$AJ$2,15))</f>
        <v>2</v>
      </c>
      <c r="AL15" s="210">
        <f>WEEKDAY(DATE($AF$2,$AJ$2,16))</f>
        <v>3</v>
      </c>
      <c r="AM15" s="210">
        <f>WEEKDAY(DATE($AF$2,$AJ$2,17))</f>
        <v>4</v>
      </c>
      <c r="AN15" s="210">
        <f>WEEKDAY(DATE($AF$2,$AJ$2,18))</f>
        <v>5</v>
      </c>
      <c r="AO15" s="210">
        <f>WEEKDAY(DATE($AF$2,$AJ$2,19))</f>
        <v>6</v>
      </c>
      <c r="AP15" s="210">
        <f>WEEKDAY(DATE($AF$2,$AJ$2,20))</f>
        <v>7</v>
      </c>
      <c r="AQ15" s="211">
        <f>WEEKDAY(DATE($AF$2,$AJ$2,21))</f>
        <v>1</v>
      </c>
      <c r="AR15" s="212">
        <f>WEEKDAY(DATE($AF$2,$AJ$2,22))</f>
        <v>2</v>
      </c>
      <c r="AS15" s="210">
        <f>WEEKDAY(DATE($AF$2,$AJ$2,23))</f>
        <v>3</v>
      </c>
      <c r="AT15" s="210">
        <f>WEEKDAY(DATE($AF$2,$AJ$2,24))</f>
        <v>4</v>
      </c>
      <c r="AU15" s="210">
        <f>WEEKDAY(DATE($AF$2,$AJ$2,25))</f>
        <v>5</v>
      </c>
      <c r="AV15" s="210">
        <f>WEEKDAY(DATE($AF$2,$AJ$2,26))</f>
        <v>6</v>
      </c>
      <c r="AW15" s="210">
        <f>WEEKDAY(DATE($AF$2,$AJ$2,27))</f>
        <v>7</v>
      </c>
      <c r="AX15" s="211">
        <f>WEEKDAY(DATE($AF$2,$AJ$2,28))</f>
        <v>1</v>
      </c>
      <c r="AY15" s="212">
        <f>IF(AY14=29,WEEKDAY(DATE($AF$2,$AJ$2,29)),0)</f>
        <v>0</v>
      </c>
      <c r="AZ15" s="210">
        <f>IF(AZ14=30,WEEKDAY(DATE($AF$2,$AJ$2,30)),0)</f>
        <v>0</v>
      </c>
      <c r="BA15" s="211">
        <f>IF(BA14=31,WEEKDAY(DATE($AF$2,$AJ$2,31)),0)</f>
        <v>0</v>
      </c>
      <c r="BB15" s="1038"/>
      <c r="BC15" s="1039"/>
      <c r="BD15" s="1043"/>
      <c r="BE15" s="1039"/>
      <c r="BF15" s="1048"/>
      <c r="BG15" s="1049"/>
      <c r="BH15" s="1049"/>
      <c r="BI15" s="1049"/>
      <c r="BJ15" s="1050"/>
    </row>
    <row r="16" spans="2:67" ht="20.25" customHeight="1" thickBot="1" x14ac:dyDescent="0.45">
      <c r="B16" s="1077"/>
      <c r="C16" s="1051"/>
      <c r="D16" s="1080"/>
      <c r="E16" s="213"/>
      <c r="F16" s="214"/>
      <c r="G16" s="213"/>
      <c r="H16" s="214"/>
      <c r="I16" s="1085"/>
      <c r="J16" s="1086"/>
      <c r="K16" s="1089"/>
      <c r="L16" s="1052"/>
      <c r="M16" s="1052"/>
      <c r="N16" s="1080"/>
      <c r="O16" s="1089"/>
      <c r="P16" s="1052"/>
      <c r="Q16" s="1052"/>
      <c r="R16" s="1052"/>
      <c r="S16" s="1080"/>
      <c r="T16" s="215"/>
      <c r="U16" s="215"/>
      <c r="V16" s="216"/>
      <c r="W16" s="217" t="str">
        <f>IF(W15=1,"日",IF(W15=2,"月",IF(W15=3,"火",IF(W15=4,"水",IF(W15=5,"木",IF(W15=6,"金","土"))))))</f>
        <v>月</v>
      </c>
      <c r="X16" s="218" t="str">
        <f t="shared" ref="X16:AX16" si="0">IF(X15=1,"日",IF(X15=2,"月",IF(X15=3,"火",IF(X15=4,"水",IF(X15=5,"木",IF(X15=6,"金","土"))))))</f>
        <v>火</v>
      </c>
      <c r="Y16" s="218" t="str">
        <f t="shared" si="0"/>
        <v>水</v>
      </c>
      <c r="Z16" s="218" t="str">
        <f t="shared" si="0"/>
        <v>木</v>
      </c>
      <c r="AA16" s="218" t="str">
        <f t="shared" si="0"/>
        <v>金</v>
      </c>
      <c r="AB16" s="218" t="str">
        <f t="shared" si="0"/>
        <v>土</v>
      </c>
      <c r="AC16" s="219" t="str">
        <f t="shared" si="0"/>
        <v>日</v>
      </c>
      <c r="AD16" s="220" t="str">
        <f>IF(AD15=1,"日",IF(AD15=2,"月",IF(AD15=3,"火",IF(AD15=4,"水",IF(AD15=5,"木",IF(AD15=6,"金","土"))))))</f>
        <v>月</v>
      </c>
      <c r="AE16" s="218" t="str">
        <f t="shared" si="0"/>
        <v>火</v>
      </c>
      <c r="AF16" s="218" t="str">
        <f t="shared" si="0"/>
        <v>水</v>
      </c>
      <c r="AG16" s="218" t="str">
        <f t="shared" si="0"/>
        <v>木</v>
      </c>
      <c r="AH16" s="218" t="str">
        <f t="shared" si="0"/>
        <v>金</v>
      </c>
      <c r="AI16" s="218" t="str">
        <f t="shared" si="0"/>
        <v>土</v>
      </c>
      <c r="AJ16" s="219" t="str">
        <f t="shared" si="0"/>
        <v>日</v>
      </c>
      <c r="AK16" s="220" t="str">
        <f>IF(AK15=1,"日",IF(AK15=2,"月",IF(AK15=3,"火",IF(AK15=4,"水",IF(AK15=5,"木",IF(AK15=6,"金","土"))))))</f>
        <v>月</v>
      </c>
      <c r="AL16" s="218" t="str">
        <f t="shared" si="0"/>
        <v>火</v>
      </c>
      <c r="AM16" s="218" t="str">
        <f t="shared" si="0"/>
        <v>水</v>
      </c>
      <c r="AN16" s="218" t="str">
        <f t="shared" si="0"/>
        <v>木</v>
      </c>
      <c r="AO16" s="218" t="str">
        <f t="shared" si="0"/>
        <v>金</v>
      </c>
      <c r="AP16" s="218" t="str">
        <f t="shared" si="0"/>
        <v>土</v>
      </c>
      <c r="AQ16" s="219" t="str">
        <f t="shared" si="0"/>
        <v>日</v>
      </c>
      <c r="AR16" s="220" t="str">
        <f>IF(AR15=1,"日",IF(AR15=2,"月",IF(AR15=3,"火",IF(AR15=4,"水",IF(AR15=5,"木",IF(AR15=6,"金","土"))))))</f>
        <v>月</v>
      </c>
      <c r="AS16" s="218" t="str">
        <f t="shared" si="0"/>
        <v>火</v>
      </c>
      <c r="AT16" s="218" t="str">
        <f t="shared" si="0"/>
        <v>水</v>
      </c>
      <c r="AU16" s="218" t="str">
        <f t="shared" si="0"/>
        <v>木</v>
      </c>
      <c r="AV16" s="218" t="str">
        <f t="shared" si="0"/>
        <v>金</v>
      </c>
      <c r="AW16" s="218" t="str">
        <f t="shared" si="0"/>
        <v>土</v>
      </c>
      <c r="AX16" s="219" t="str">
        <f t="shared" si="0"/>
        <v>日</v>
      </c>
      <c r="AY16" s="218" t="str">
        <f>IF(AY15=1,"日",IF(AY15=2,"月",IF(AY15=3,"火",IF(AY15=4,"水",IF(AY15=5,"木",IF(AY15=6,"金",IF(AY15=0,"","土")))))))</f>
        <v/>
      </c>
      <c r="AZ16" s="218" t="str">
        <f>IF(AZ15=1,"日",IF(AZ15=2,"月",IF(AZ15=3,"火",IF(AZ15=4,"水",IF(AZ15=5,"木",IF(AZ15=6,"金",IF(AZ15=0,"","土")))))))</f>
        <v/>
      </c>
      <c r="BA16" s="218" t="str">
        <f>IF(BA15=1,"日",IF(BA15=2,"月",IF(BA15=3,"火",IF(BA15=4,"水",IF(BA15=5,"木",IF(BA15=6,"金",IF(BA15=0,"","土")))))))</f>
        <v/>
      </c>
      <c r="BB16" s="1040"/>
      <c r="BC16" s="1041"/>
      <c r="BD16" s="1044"/>
      <c r="BE16" s="1041"/>
      <c r="BF16" s="1051"/>
      <c r="BG16" s="1052"/>
      <c r="BH16" s="1052"/>
      <c r="BI16" s="1052"/>
      <c r="BJ16" s="1053"/>
    </row>
    <row r="17" spans="2:62" ht="20.25" customHeight="1" x14ac:dyDescent="0.4">
      <c r="B17" s="1011">
        <f>B15+1</f>
        <v>1</v>
      </c>
      <c r="C17" s="1013"/>
      <c r="D17" s="1014"/>
      <c r="E17" s="221"/>
      <c r="F17" s="222"/>
      <c r="G17" s="221"/>
      <c r="H17" s="222"/>
      <c r="I17" s="1016"/>
      <c r="J17" s="1017"/>
      <c r="K17" s="1020"/>
      <c r="L17" s="1021"/>
      <c r="M17" s="1021"/>
      <c r="N17" s="1014"/>
      <c r="O17" s="1022"/>
      <c r="P17" s="1023"/>
      <c r="Q17" s="1023"/>
      <c r="R17" s="1023"/>
      <c r="S17" s="1024"/>
      <c r="T17" s="223" t="s">
        <v>446</v>
      </c>
      <c r="U17" s="224"/>
      <c r="V17" s="225"/>
      <c r="W17" s="226"/>
      <c r="X17" s="227"/>
      <c r="Y17" s="227"/>
      <c r="Z17" s="227"/>
      <c r="AA17" s="227"/>
      <c r="AB17" s="227"/>
      <c r="AC17" s="228"/>
      <c r="AD17" s="226"/>
      <c r="AE17" s="227"/>
      <c r="AF17" s="227"/>
      <c r="AG17" s="227"/>
      <c r="AH17" s="227"/>
      <c r="AI17" s="227"/>
      <c r="AJ17" s="228"/>
      <c r="AK17" s="226"/>
      <c r="AL17" s="227"/>
      <c r="AM17" s="227"/>
      <c r="AN17" s="227"/>
      <c r="AO17" s="227"/>
      <c r="AP17" s="227"/>
      <c r="AQ17" s="228"/>
      <c r="AR17" s="226"/>
      <c r="AS17" s="227"/>
      <c r="AT17" s="227"/>
      <c r="AU17" s="227"/>
      <c r="AV17" s="227"/>
      <c r="AW17" s="227"/>
      <c r="AX17" s="228"/>
      <c r="AY17" s="226"/>
      <c r="AZ17" s="227"/>
      <c r="BA17" s="227"/>
      <c r="BB17" s="1025"/>
      <c r="BC17" s="1026"/>
      <c r="BD17" s="1090"/>
      <c r="BE17" s="1091"/>
      <c r="BF17" s="1092"/>
      <c r="BG17" s="1093"/>
      <c r="BH17" s="1093"/>
      <c r="BI17" s="1093"/>
      <c r="BJ17" s="1094"/>
    </row>
    <row r="18" spans="2:62" ht="20.25" customHeight="1" x14ac:dyDescent="0.4">
      <c r="B18" s="1012"/>
      <c r="C18" s="1015"/>
      <c r="D18" s="1005"/>
      <c r="E18" s="229"/>
      <c r="F18" s="230">
        <f>C17</f>
        <v>0</v>
      </c>
      <c r="G18" s="229"/>
      <c r="H18" s="230">
        <f>I17</f>
        <v>0</v>
      </c>
      <c r="I18" s="1018"/>
      <c r="J18" s="1019"/>
      <c r="K18" s="1003"/>
      <c r="L18" s="1004"/>
      <c r="M18" s="1004"/>
      <c r="N18" s="1005"/>
      <c r="O18" s="1006"/>
      <c r="P18" s="1007"/>
      <c r="Q18" s="1007"/>
      <c r="R18" s="1007"/>
      <c r="S18" s="1008"/>
      <c r="T18" s="231" t="s">
        <v>447</v>
      </c>
      <c r="U18" s="232"/>
      <c r="V18" s="233"/>
      <c r="W18" s="234" t="str">
        <f>IF(W17="","",VLOOKUP(W17,'参考様式１（勤務表_シフト記号表）'!$C$6:$L$47,10,FALSE))</f>
        <v/>
      </c>
      <c r="X18" s="235" t="str">
        <f>IF(X17="","",VLOOKUP(X17,'参考様式１（勤務表_シフト記号表）'!$C$6:$L$47,10,FALSE))</f>
        <v/>
      </c>
      <c r="Y18" s="235" t="str">
        <f>IF(Y17="","",VLOOKUP(Y17,'参考様式１（勤務表_シフト記号表）'!$C$6:$L$47,10,FALSE))</f>
        <v/>
      </c>
      <c r="Z18" s="235" t="str">
        <f>IF(Z17="","",VLOOKUP(Z17,'参考様式１（勤務表_シフト記号表）'!$C$6:$L$47,10,FALSE))</f>
        <v/>
      </c>
      <c r="AA18" s="235" t="str">
        <f>IF(AA17="","",VLOOKUP(AA17,'参考様式１（勤務表_シフト記号表）'!$C$6:$L$47,10,FALSE))</f>
        <v/>
      </c>
      <c r="AB18" s="235" t="str">
        <f>IF(AB17="","",VLOOKUP(AB17,'参考様式１（勤務表_シフト記号表）'!$C$6:$L$47,10,FALSE))</f>
        <v/>
      </c>
      <c r="AC18" s="236" t="str">
        <f>IF(AC17="","",VLOOKUP(AC17,'参考様式１（勤務表_シフト記号表）'!$C$6:$L$47,10,FALSE))</f>
        <v/>
      </c>
      <c r="AD18" s="234" t="str">
        <f>IF(AD17="","",VLOOKUP(AD17,'参考様式１（勤務表_シフト記号表）'!$C$6:$L$47,10,FALSE))</f>
        <v/>
      </c>
      <c r="AE18" s="235" t="str">
        <f>IF(AE17="","",VLOOKUP(AE17,'参考様式１（勤務表_シフト記号表）'!$C$6:$L$47,10,FALSE))</f>
        <v/>
      </c>
      <c r="AF18" s="235" t="str">
        <f>IF(AF17="","",VLOOKUP(AF17,'参考様式１（勤務表_シフト記号表）'!$C$6:$L$47,10,FALSE))</f>
        <v/>
      </c>
      <c r="AG18" s="235" t="str">
        <f>IF(AG17="","",VLOOKUP(AG17,'参考様式１（勤務表_シフト記号表）'!$C$6:$L$47,10,FALSE))</f>
        <v/>
      </c>
      <c r="AH18" s="235" t="str">
        <f>IF(AH17="","",VLOOKUP(AH17,'参考様式１（勤務表_シフト記号表）'!$C$6:$L$47,10,FALSE))</f>
        <v/>
      </c>
      <c r="AI18" s="235" t="str">
        <f>IF(AI17="","",VLOOKUP(AI17,'参考様式１（勤務表_シフト記号表）'!$C$6:$L$47,10,FALSE))</f>
        <v/>
      </c>
      <c r="AJ18" s="236" t="str">
        <f>IF(AJ17="","",VLOOKUP(AJ17,'参考様式１（勤務表_シフト記号表）'!$C$6:$L$47,10,FALSE))</f>
        <v/>
      </c>
      <c r="AK18" s="234" t="str">
        <f>IF(AK17="","",VLOOKUP(AK17,'参考様式１（勤務表_シフト記号表）'!$C$6:$L$47,10,FALSE))</f>
        <v/>
      </c>
      <c r="AL18" s="235" t="str">
        <f>IF(AL17="","",VLOOKUP(AL17,'参考様式１（勤務表_シフト記号表）'!$C$6:$L$47,10,FALSE))</f>
        <v/>
      </c>
      <c r="AM18" s="235" t="str">
        <f>IF(AM17="","",VLOOKUP(AM17,'参考様式１（勤務表_シフト記号表）'!$C$6:$L$47,10,FALSE))</f>
        <v/>
      </c>
      <c r="AN18" s="235" t="str">
        <f>IF(AN17="","",VLOOKUP(AN17,'参考様式１（勤務表_シフト記号表）'!$C$6:$L$47,10,FALSE))</f>
        <v/>
      </c>
      <c r="AO18" s="235" t="str">
        <f>IF(AO17="","",VLOOKUP(AO17,'参考様式１（勤務表_シフト記号表）'!$C$6:$L$47,10,FALSE))</f>
        <v/>
      </c>
      <c r="AP18" s="235" t="str">
        <f>IF(AP17="","",VLOOKUP(AP17,'参考様式１（勤務表_シフト記号表）'!$C$6:$L$47,10,FALSE))</f>
        <v/>
      </c>
      <c r="AQ18" s="236" t="str">
        <f>IF(AQ17="","",VLOOKUP(AQ17,'参考様式１（勤務表_シフト記号表）'!$C$6:$L$47,10,FALSE))</f>
        <v/>
      </c>
      <c r="AR18" s="234" t="str">
        <f>IF(AR17="","",VLOOKUP(AR17,'参考様式１（勤務表_シフト記号表）'!$C$6:$L$47,10,FALSE))</f>
        <v/>
      </c>
      <c r="AS18" s="235" t="str">
        <f>IF(AS17="","",VLOOKUP(AS17,'参考様式１（勤務表_シフト記号表）'!$C$6:$L$47,10,FALSE))</f>
        <v/>
      </c>
      <c r="AT18" s="235" t="str">
        <f>IF(AT17="","",VLOOKUP(AT17,'参考様式１（勤務表_シフト記号表）'!$C$6:$L$47,10,FALSE))</f>
        <v/>
      </c>
      <c r="AU18" s="235" t="str">
        <f>IF(AU17="","",VLOOKUP(AU17,'参考様式１（勤務表_シフト記号表）'!$C$6:$L$47,10,FALSE))</f>
        <v/>
      </c>
      <c r="AV18" s="235" t="str">
        <f>IF(AV17="","",VLOOKUP(AV17,'参考様式１（勤務表_シフト記号表）'!$C$6:$L$47,10,FALSE))</f>
        <v/>
      </c>
      <c r="AW18" s="235" t="str">
        <f>IF(AW17="","",VLOOKUP(AW17,'参考様式１（勤務表_シフト記号表）'!$C$6:$L$47,10,FALSE))</f>
        <v/>
      </c>
      <c r="AX18" s="236" t="str">
        <f>IF(AX17="","",VLOOKUP(AX17,'参考様式１（勤務表_シフト記号表）'!$C$6:$L$47,10,FALSE))</f>
        <v/>
      </c>
      <c r="AY18" s="234" t="str">
        <f>IF(AY17="","",VLOOKUP(AY17,'参考様式１（勤務表_シフト記号表）'!$C$6:$L$47,10,FALSE))</f>
        <v/>
      </c>
      <c r="AZ18" s="235" t="str">
        <f>IF(AZ17="","",VLOOKUP(AZ17,'参考様式１（勤務表_シフト記号表）'!$C$6:$L$47,10,FALSE))</f>
        <v/>
      </c>
      <c r="BA18" s="235" t="str">
        <f>IF(BA17="","",VLOOKUP(BA17,'参考様式１（勤務表_シフト記号表）'!$C$6:$L$47,10,FALSE))</f>
        <v/>
      </c>
      <c r="BB18" s="1069">
        <f>IF($BE$3="４週",SUM(W18:AX18),IF($BE$3="暦月",SUM(W18:BA18),""))</f>
        <v>0</v>
      </c>
      <c r="BC18" s="1070"/>
      <c r="BD18" s="1071">
        <f>IF($BE$3="４週",BB18/4,IF($BE$3="暦月",(BB18/($BE$8/7)),""))</f>
        <v>0</v>
      </c>
      <c r="BE18" s="1070"/>
      <c r="BF18" s="1066"/>
      <c r="BG18" s="1067"/>
      <c r="BH18" s="1067"/>
      <c r="BI18" s="1067"/>
      <c r="BJ18" s="1068"/>
    </row>
    <row r="19" spans="2:62" ht="20.25" customHeight="1" x14ac:dyDescent="0.4">
      <c r="B19" s="1011">
        <f>B17+1</f>
        <v>2</v>
      </c>
      <c r="C19" s="1072"/>
      <c r="D19" s="1002"/>
      <c r="E19" s="237"/>
      <c r="F19" s="238"/>
      <c r="G19" s="237"/>
      <c r="H19" s="238"/>
      <c r="I19" s="1073"/>
      <c r="J19" s="1074"/>
      <c r="K19" s="1000"/>
      <c r="L19" s="1001"/>
      <c r="M19" s="1001"/>
      <c r="N19" s="1002"/>
      <c r="O19" s="1006"/>
      <c r="P19" s="1007"/>
      <c r="Q19" s="1007"/>
      <c r="R19" s="1007"/>
      <c r="S19" s="1008"/>
      <c r="T19" s="239" t="s">
        <v>446</v>
      </c>
      <c r="U19" s="240"/>
      <c r="V19" s="241"/>
      <c r="W19" s="242"/>
      <c r="X19" s="243"/>
      <c r="Y19" s="243"/>
      <c r="Z19" s="243"/>
      <c r="AA19" s="243"/>
      <c r="AB19" s="243"/>
      <c r="AC19" s="244"/>
      <c r="AD19" s="242"/>
      <c r="AE19" s="243"/>
      <c r="AF19" s="243"/>
      <c r="AG19" s="243"/>
      <c r="AH19" s="243"/>
      <c r="AI19" s="243"/>
      <c r="AJ19" s="244"/>
      <c r="AK19" s="242"/>
      <c r="AL19" s="243"/>
      <c r="AM19" s="243"/>
      <c r="AN19" s="243"/>
      <c r="AO19" s="243"/>
      <c r="AP19" s="243"/>
      <c r="AQ19" s="244"/>
      <c r="AR19" s="242"/>
      <c r="AS19" s="243"/>
      <c r="AT19" s="243"/>
      <c r="AU19" s="243"/>
      <c r="AV19" s="243"/>
      <c r="AW19" s="243"/>
      <c r="AX19" s="244"/>
      <c r="AY19" s="242"/>
      <c r="AZ19" s="243"/>
      <c r="BA19" s="245"/>
      <c r="BB19" s="1009"/>
      <c r="BC19" s="1010"/>
      <c r="BD19" s="1061"/>
      <c r="BE19" s="1062"/>
      <c r="BF19" s="1063"/>
      <c r="BG19" s="1064"/>
      <c r="BH19" s="1064"/>
      <c r="BI19" s="1064"/>
      <c r="BJ19" s="1065"/>
    </row>
    <row r="20" spans="2:62" ht="20.25" customHeight="1" x14ac:dyDescent="0.4">
      <c r="B20" s="1012"/>
      <c r="C20" s="1015"/>
      <c r="D20" s="1005"/>
      <c r="E20" s="229"/>
      <c r="F20" s="230">
        <f>C19</f>
        <v>0</v>
      </c>
      <c r="G20" s="229"/>
      <c r="H20" s="230">
        <f>I19</f>
        <v>0</v>
      </c>
      <c r="I20" s="1018"/>
      <c r="J20" s="1019"/>
      <c r="K20" s="1003"/>
      <c r="L20" s="1004"/>
      <c r="M20" s="1004"/>
      <c r="N20" s="1005"/>
      <c r="O20" s="1006"/>
      <c r="P20" s="1007"/>
      <c r="Q20" s="1007"/>
      <c r="R20" s="1007"/>
      <c r="S20" s="1008"/>
      <c r="T20" s="231" t="s">
        <v>447</v>
      </c>
      <c r="U20" s="232"/>
      <c r="V20" s="233"/>
      <c r="W20" s="234" t="str">
        <f>IF(W19="","",VLOOKUP(W19,'参考様式１（勤務表_シフト記号表）'!$C$6:$L$47,10,FALSE))</f>
        <v/>
      </c>
      <c r="X20" s="235" t="str">
        <f>IF(X19="","",VLOOKUP(X19,'参考様式１（勤務表_シフト記号表）'!$C$6:$L$47,10,FALSE))</f>
        <v/>
      </c>
      <c r="Y20" s="235" t="str">
        <f>IF(Y19="","",VLOOKUP(Y19,'参考様式１（勤務表_シフト記号表）'!$C$6:$L$47,10,FALSE))</f>
        <v/>
      </c>
      <c r="Z20" s="235" t="str">
        <f>IF(Z19="","",VLOOKUP(Z19,'参考様式１（勤務表_シフト記号表）'!$C$6:$L$47,10,FALSE))</f>
        <v/>
      </c>
      <c r="AA20" s="235" t="str">
        <f>IF(AA19="","",VLOOKUP(AA19,'参考様式１（勤務表_シフト記号表）'!$C$6:$L$47,10,FALSE))</f>
        <v/>
      </c>
      <c r="AB20" s="235" t="str">
        <f>IF(AB19="","",VLOOKUP(AB19,'参考様式１（勤務表_シフト記号表）'!$C$6:$L$47,10,FALSE))</f>
        <v/>
      </c>
      <c r="AC20" s="236" t="str">
        <f>IF(AC19="","",VLOOKUP(AC19,'参考様式１（勤務表_シフト記号表）'!$C$6:$L$47,10,FALSE))</f>
        <v/>
      </c>
      <c r="AD20" s="234" t="str">
        <f>IF(AD19="","",VLOOKUP(AD19,'参考様式１（勤務表_シフト記号表）'!$C$6:$L$47,10,FALSE))</f>
        <v/>
      </c>
      <c r="AE20" s="235" t="str">
        <f>IF(AE19="","",VLOOKUP(AE19,'参考様式１（勤務表_シフト記号表）'!$C$6:$L$47,10,FALSE))</f>
        <v/>
      </c>
      <c r="AF20" s="235" t="str">
        <f>IF(AF19="","",VLOOKUP(AF19,'参考様式１（勤務表_シフト記号表）'!$C$6:$L$47,10,FALSE))</f>
        <v/>
      </c>
      <c r="AG20" s="235" t="str">
        <f>IF(AG19="","",VLOOKUP(AG19,'参考様式１（勤務表_シフト記号表）'!$C$6:$L$47,10,FALSE))</f>
        <v/>
      </c>
      <c r="AH20" s="235" t="str">
        <f>IF(AH19="","",VLOOKUP(AH19,'参考様式１（勤務表_シフト記号表）'!$C$6:$L$47,10,FALSE))</f>
        <v/>
      </c>
      <c r="AI20" s="235" t="str">
        <f>IF(AI19="","",VLOOKUP(AI19,'参考様式１（勤務表_シフト記号表）'!$C$6:$L$47,10,FALSE))</f>
        <v/>
      </c>
      <c r="AJ20" s="236" t="str">
        <f>IF(AJ19="","",VLOOKUP(AJ19,'参考様式１（勤務表_シフト記号表）'!$C$6:$L$47,10,FALSE))</f>
        <v/>
      </c>
      <c r="AK20" s="234" t="str">
        <f>IF(AK19="","",VLOOKUP(AK19,'参考様式１（勤務表_シフト記号表）'!$C$6:$L$47,10,FALSE))</f>
        <v/>
      </c>
      <c r="AL20" s="235" t="str">
        <f>IF(AL19="","",VLOOKUP(AL19,'参考様式１（勤務表_シフト記号表）'!$C$6:$L$47,10,FALSE))</f>
        <v/>
      </c>
      <c r="AM20" s="235" t="str">
        <f>IF(AM19="","",VLOOKUP(AM19,'参考様式１（勤務表_シフト記号表）'!$C$6:$L$47,10,FALSE))</f>
        <v/>
      </c>
      <c r="AN20" s="235" t="str">
        <f>IF(AN19="","",VLOOKUP(AN19,'参考様式１（勤務表_シフト記号表）'!$C$6:$L$47,10,FALSE))</f>
        <v/>
      </c>
      <c r="AO20" s="235" t="str">
        <f>IF(AO19="","",VLOOKUP(AO19,'参考様式１（勤務表_シフト記号表）'!$C$6:$L$47,10,FALSE))</f>
        <v/>
      </c>
      <c r="AP20" s="235" t="str">
        <f>IF(AP19="","",VLOOKUP(AP19,'参考様式１（勤務表_シフト記号表）'!$C$6:$L$47,10,FALSE))</f>
        <v/>
      </c>
      <c r="AQ20" s="236" t="str">
        <f>IF(AQ19="","",VLOOKUP(AQ19,'参考様式１（勤務表_シフト記号表）'!$C$6:$L$47,10,FALSE))</f>
        <v/>
      </c>
      <c r="AR20" s="234" t="str">
        <f>IF(AR19="","",VLOOKUP(AR19,'参考様式１（勤務表_シフト記号表）'!$C$6:$L$47,10,FALSE))</f>
        <v/>
      </c>
      <c r="AS20" s="235" t="str">
        <f>IF(AS19="","",VLOOKUP(AS19,'参考様式１（勤務表_シフト記号表）'!$C$6:$L$47,10,FALSE))</f>
        <v/>
      </c>
      <c r="AT20" s="235" t="str">
        <f>IF(AT19="","",VLOOKUP(AT19,'参考様式１（勤務表_シフト記号表）'!$C$6:$L$47,10,FALSE))</f>
        <v/>
      </c>
      <c r="AU20" s="235" t="str">
        <f>IF(AU19="","",VLOOKUP(AU19,'参考様式１（勤務表_シフト記号表）'!$C$6:$L$47,10,FALSE))</f>
        <v/>
      </c>
      <c r="AV20" s="235" t="str">
        <f>IF(AV19="","",VLOOKUP(AV19,'参考様式１（勤務表_シフト記号表）'!$C$6:$L$47,10,FALSE))</f>
        <v/>
      </c>
      <c r="AW20" s="235" t="str">
        <f>IF(AW19="","",VLOOKUP(AW19,'参考様式１（勤務表_シフト記号表）'!$C$6:$L$47,10,FALSE))</f>
        <v/>
      </c>
      <c r="AX20" s="236" t="str">
        <f>IF(AX19="","",VLOOKUP(AX19,'参考様式１（勤務表_シフト記号表）'!$C$6:$L$47,10,FALSE))</f>
        <v/>
      </c>
      <c r="AY20" s="234" t="str">
        <f>IF(AY19="","",VLOOKUP(AY19,'参考様式１（勤務表_シフト記号表）'!$C$6:$L$47,10,FALSE))</f>
        <v/>
      </c>
      <c r="AZ20" s="235" t="str">
        <f>IF(AZ19="","",VLOOKUP(AZ19,'参考様式１（勤務表_シフト記号表）'!$C$6:$L$47,10,FALSE))</f>
        <v/>
      </c>
      <c r="BA20" s="235" t="str">
        <f>IF(BA19="","",VLOOKUP(BA19,'参考様式１（勤務表_シフト記号表）'!$C$6:$L$47,10,FALSE))</f>
        <v/>
      </c>
      <c r="BB20" s="1069">
        <f>IF($BE$3="４週",SUM(W20:AX20),IF($BE$3="暦月",SUM(W20:BA20),""))</f>
        <v>0</v>
      </c>
      <c r="BC20" s="1070"/>
      <c r="BD20" s="1071">
        <f>IF($BE$3="４週",BB20/4,IF($BE$3="暦月",(BB20/($BE$8/7)),""))</f>
        <v>0</v>
      </c>
      <c r="BE20" s="1070"/>
      <c r="BF20" s="1066"/>
      <c r="BG20" s="1067"/>
      <c r="BH20" s="1067"/>
      <c r="BI20" s="1067"/>
      <c r="BJ20" s="1068"/>
    </row>
    <row r="21" spans="2:62" ht="20.25" customHeight="1" x14ac:dyDescent="0.4">
      <c r="B21" s="1011">
        <f>B19+1</f>
        <v>3</v>
      </c>
      <c r="C21" s="1072"/>
      <c r="D21" s="1002"/>
      <c r="E21" s="229"/>
      <c r="F21" s="230"/>
      <c r="G21" s="229"/>
      <c r="H21" s="230"/>
      <c r="I21" s="1073"/>
      <c r="J21" s="1074"/>
      <c r="K21" s="1000"/>
      <c r="L21" s="1001"/>
      <c r="M21" s="1001"/>
      <c r="N21" s="1002"/>
      <c r="O21" s="1006"/>
      <c r="P21" s="1007"/>
      <c r="Q21" s="1007"/>
      <c r="R21" s="1007"/>
      <c r="S21" s="1008"/>
      <c r="T21" s="239" t="s">
        <v>446</v>
      </c>
      <c r="U21" s="240"/>
      <c r="V21" s="241"/>
      <c r="W21" s="242"/>
      <c r="X21" s="243"/>
      <c r="Y21" s="243"/>
      <c r="Z21" s="243"/>
      <c r="AA21" s="243"/>
      <c r="AB21" s="243"/>
      <c r="AC21" s="244"/>
      <c r="AD21" s="242"/>
      <c r="AE21" s="243"/>
      <c r="AF21" s="243"/>
      <c r="AG21" s="243"/>
      <c r="AH21" s="243"/>
      <c r="AI21" s="243"/>
      <c r="AJ21" s="244"/>
      <c r="AK21" s="242"/>
      <c r="AL21" s="243"/>
      <c r="AM21" s="243"/>
      <c r="AN21" s="243"/>
      <c r="AO21" s="243"/>
      <c r="AP21" s="243"/>
      <c r="AQ21" s="244"/>
      <c r="AR21" s="242"/>
      <c r="AS21" s="243"/>
      <c r="AT21" s="243"/>
      <c r="AU21" s="243"/>
      <c r="AV21" s="243"/>
      <c r="AW21" s="243"/>
      <c r="AX21" s="244"/>
      <c r="AY21" s="242"/>
      <c r="AZ21" s="243"/>
      <c r="BA21" s="245"/>
      <c r="BB21" s="1009"/>
      <c r="BC21" s="1010"/>
      <c r="BD21" s="1061"/>
      <c r="BE21" s="1062"/>
      <c r="BF21" s="1063"/>
      <c r="BG21" s="1064"/>
      <c r="BH21" s="1064"/>
      <c r="BI21" s="1064"/>
      <c r="BJ21" s="1065"/>
    </row>
    <row r="22" spans="2:62" ht="20.25" customHeight="1" x14ac:dyDescent="0.4">
      <c r="B22" s="1012"/>
      <c r="C22" s="1015"/>
      <c r="D22" s="1005"/>
      <c r="E22" s="229"/>
      <c r="F22" s="230">
        <f>C21</f>
        <v>0</v>
      </c>
      <c r="G22" s="229"/>
      <c r="H22" s="230">
        <f>I21</f>
        <v>0</v>
      </c>
      <c r="I22" s="1018"/>
      <c r="J22" s="1019"/>
      <c r="K22" s="1003"/>
      <c r="L22" s="1004"/>
      <c r="M22" s="1004"/>
      <c r="N22" s="1005"/>
      <c r="O22" s="1006"/>
      <c r="P22" s="1007"/>
      <c r="Q22" s="1007"/>
      <c r="R22" s="1007"/>
      <c r="S22" s="1008"/>
      <c r="T22" s="231" t="s">
        <v>447</v>
      </c>
      <c r="U22" s="232"/>
      <c r="V22" s="233"/>
      <c r="W22" s="234" t="str">
        <f>IF(W21="","",VLOOKUP(W21,'参考様式１（勤務表_シフト記号表）'!$C$6:$L$47,10,FALSE))</f>
        <v/>
      </c>
      <c r="X22" s="235" t="str">
        <f>IF(X21="","",VLOOKUP(X21,'参考様式１（勤務表_シフト記号表）'!$C$6:$L$47,10,FALSE))</f>
        <v/>
      </c>
      <c r="Y22" s="235" t="str">
        <f>IF(Y21="","",VLOOKUP(Y21,'参考様式１（勤務表_シフト記号表）'!$C$6:$L$47,10,FALSE))</f>
        <v/>
      </c>
      <c r="Z22" s="235" t="str">
        <f>IF(Z21="","",VLOOKUP(Z21,'参考様式１（勤務表_シフト記号表）'!$C$6:$L$47,10,FALSE))</f>
        <v/>
      </c>
      <c r="AA22" s="235" t="str">
        <f>IF(AA21="","",VLOOKUP(AA21,'参考様式１（勤務表_シフト記号表）'!$C$6:$L$47,10,FALSE))</f>
        <v/>
      </c>
      <c r="AB22" s="235" t="str">
        <f>IF(AB21="","",VLOOKUP(AB21,'参考様式１（勤務表_シフト記号表）'!$C$6:$L$47,10,FALSE))</f>
        <v/>
      </c>
      <c r="AC22" s="236" t="str">
        <f>IF(AC21="","",VLOOKUP(AC21,'参考様式１（勤務表_シフト記号表）'!$C$6:$L$47,10,FALSE))</f>
        <v/>
      </c>
      <c r="AD22" s="234" t="str">
        <f>IF(AD21="","",VLOOKUP(AD21,'参考様式１（勤務表_シフト記号表）'!$C$6:$L$47,10,FALSE))</f>
        <v/>
      </c>
      <c r="AE22" s="235" t="str">
        <f>IF(AE21="","",VLOOKUP(AE21,'参考様式１（勤務表_シフト記号表）'!$C$6:$L$47,10,FALSE))</f>
        <v/>
      </c>
      <c r="AF22" s="235" t="str">
        <f>IF(AF21="","",VLOOKUP(AF21,'参考様式１（勤務表_シフト記号表）'!$C$6:$L$47,10,FALSE))</f>
        <v/>
      </c>
      <c r="AG22" s="235" t="str">
        <f>IF(AG21="","",VLOOKUP(AG21,'参考様式１（勤務表_シフト記号表）'!$C$6:$L$47,10,FALSE))</f>
        <v/>
      </c>
      <c r="AH22" s="235" t="str">
        <f>IF(AH21="","",VLOOKUP(AH21,'参考様式１（勤務表_シフト記号表）'!$C$6:$L$47,10,FALSE))</f>
        <v/>
      </c>
      <c r="AI22" s="235" t="str">
        <f>IF(AI21="","",VLOOKUP(AI21,'参考様式１（勤務表_シフト記号表）'!$C$6:$L$47,10,FALSE))</f>
        <v/>
      </c>
      <c r="AJ22" s="236" t="str">
        <f>IF(AJ21="","",VLOOKUP(AJ21,'参考様式１（勤務表_シフト記号表）'!$C$6:$L$47,10,FALSE))</f>
        <v/>
      </c>
      <c r="AK22" s="234" t="str">
        <f>IF(AK21="","",VLOOKUP(AK21,'参考様式１（勤務表_シフト記号表）'!$C$6:$L$47,10,FALSE))</f>
        <v/>
      </c>
      <c r="AL22" s="235" t="str">
        <f>IF(AL21="","",VLOOKUP(AL21,'参考様式１（勤務表_シフト記号表）'!$C$6:$L$47,10,FALSE))</f>
        <v/>
      </c>
      <c r="AM22" s="235" t="str">
        <f>IF(AM21="","",VLOOKUP(AM21,'参考様式１（勤務表_シフト記号表）'!$C$6:$L$47,10,FALSE))</f>
        <v/>
      </c>
      <c r="AN22" s="235" t="str">
        <f>IF(AN21="","",VLOOKUP(AN21,'参考様式１（勤務表_シフト記号表）'!$C$6:$L$47,10,FALSE))</f>
        <v/>
      </c>
      <c r="AO22" s="235" t="str">
        <f>IF(AO21="","",VLOOKUP(AO21,'参考様式１（勤務表_シフト記号表）'!$C$6:$L$47,10,FALSE))</f>
        <v/>
      </c>
      <c r="AP22" s="235" t="str">
        <f>IF(AP21="","",VLOOKUP(AP21,'参考様式１（勤務表_シフト記号表）'!$C$6:$L$47,10,FALSE))</f>
        <v/>
      </c>
      <c r="AQ22" s="236" t="str">
        <f>IF(AQ21="","",VLOOKUP(AQ21,'参考様式１（勤務表_シフト記号表）'!$C$6:$L$47,10,FALSE))</f>
        <v/>
      </c>
      <c r="AR22" s="234" t="str">
        <f>IF(AR21="","",VLOOKUP(AR21,'参考様式１（勤務表_シフト記号表）'!$C$6:$L$47,10,FALSE))</f>
        <v/>
      </c>
      <c r="AS22" s="235" t="str">
        <f>IF(AS21="","",VLOOKUP(AS21,'参考様式１（勤務表_シフト記号表）'!$C$6:$L$47,10,FALSE))</f>
        <v/>
      </c>
      <c r="AT22" s="235" t="str">
        <f>IF(AT21="","",VLOOKUP(AT21,'参考様式１（勤務表_シフト記号表）'!$C$6:$L$47,10,FALSE))</f>
        <v/>
      </c>
      <c r="AU22" s="235" t="str">
        <f>IF(AU21="","",VLOOKUP(AU21,'参考様式１（勤務表_シフト記号表）'!$C$6:$L$47,10,FALSE))</f>
        <v/>
      </c>
      <c r="AV22" s="235" t="str">
        <f>IF(AV21="","",VLOOKUP(AV21,'参考様式１（勤務表_シフト記号表）'!$C$6:$L$47,10,FALSE))</f>
        <v/>
      </c>
      <c r="AW22" s="235" t="str">
        <f>IF(AW21="","",VLOOKUP(AW21,'参考様式１（勤務表_シフト記号表）'!$C$6:$L$47,10,FALSE))</f>
        <v/>
      </c>
      <c r="AX22" s="236" t="str">
        <f>IF(AX21="","",VLOOKUP(AX21,'参考様式１（勤務表_シフト記号表）'!$C$6:$L$47,10,FALSE))</f>
        <v/>
      </c>
      <c r="AY22" s="234" t="str">
        <f>IF(AY21="","",VLOOKUP(AY21,'参考様式１（勤務表_シフト記号表）'!$C$6:$L$47,10,FALSE))</f>
        <v/>
      </c>
      <c r="AZ22" s="235" t="str">
        <f>IF(AZ21="","",VLOOKUP(AZ21,'参考様式１（勤務表_シフト記号表）'!$C$6:$L$47,10,FALSE))</f>
        <v/>
      </c>
      <c r="BA22" s="235" t="str">
        <f>IF(BA21="","",VLOOKUP(BA21,'参考様式１（勤務表_シフト記号表）'!$C$6:$L$47,10,FALSE))</f>
        <v/>
      </c>
      <c r="BB22" s="1069">
        <f>IF($BE$3="４週",SUM(W22:AX22),IF($BE$3="暦月",SUM(W22:BA22),""))</f>
        <v>0</v>
      </c>
      <c r="BC22" s="1070"/>
      <c r="BD22" s="1071">
        <f>IF($BE$3="４週",BB22/4,IF($BE$3="暦月",(BB22/($BE$8/7)),""))</f>
        <v>0</v>
      </c>
      <c r="BE22" s="1070"/>
      <c r="BF22" s="1066"/>
      <c r="BG22" s="1067"/>
      <c r="BH22" s="1067"/>
      <c r="BI22" s="1067"/>
      <c r="BJ22" s="1068"/>
    </row>
    <row r="23" spans="2:62" ht="20.25" customHeight="1" x14ac:dyDescent="0.4">
      <c r="B23" s="1011">
        <f>B21+1</f>
        <v>4</v>
      </c>
      <c r="C23" s="1072"/>
      <c r="D23" s="1002"/>
      <c r="E23" s="229"/>
      <c r="F23" s="230"/>
      <c r="G23" s="229"/>
      <c r="H23" s="230"/>
      <c r="I23" s="1073"/>
      <c r="J23" s="1074"/>
      <c r="K23" s="1000"/>
      <c r="L23" s="1001"/>
      <c r="M23" s="1001"/>
      <c r="N23" s="1002"/>
      <c r="O23" s="1006"/>
      <c r="P23" s="1007"/>
      <c r="Q23" s="1007"/>
      <c r="R23" s="1007"/>
      <c r="S23" s="1008"/>
      <c r="T23" s="239" t="s">
        <v>446</v>
      </c>
      <c r="U23" s="240"/>
      <c r="V23" s="241"/>
      <c r="W23" s="242"/>
      <c r="X23" s="243"/>
      <c r="Y23" s="243"/>
      <c r="Z23" s="243"/>
      <c r="AA23" s="243"/>
      <c r="AB23" s="243"/>
      <c r="AC23" s="244"/>
      <c r="AD23" s="242"/>
      <c r="AE23" s="243"/>
      <c r="AF23" s="243"/>
      <c r="AG23" s="243"/>
      <c r="AH23" s="243"/>
      <c r="AI23" s="243"/>
      <c r="AJ23" s="244"/>
      <c r="AK23" s="242"/>
      <c r="AL23" s="243"/>
      <c r="AM23" s="243"/>
      <c r="AN23" s="243"/>
      <c r="AO23" s="243"/>
      <c r="AP23" s="243"/>
      <c r="AQ23" s="244"/>
      <c r="AR23" s="242"/>
      <c r="AS23" s="243"/>
      <c r="AT23" s="243"/>
      <c r="AU23" s="243"/>
      <c r="AV23" s="243"/>
      <c r="AW23" s="243"/>
      <c r="AX23" s="244"/>
      <c r="AY23" s="242"/>
      <c r="AZ23" s="243"/>
      <c r="BA23" s="245"/>
      <c r="BB23" s="1009"/>
      <c r="BC23" s="1010"/>
      <c r="BD23" s="1061"/>
      <c r="BE23" s="1062"/>
      <c r="BF23" s="1063"/>
      <c r="BG23" s="1064"/>
      <c r="BH23" s="1064"/>
      <c r="BI23" s="1064"/>
      <c r="BJ23" s="1065"/>
    </row>
    <row r="24" spans="2:62" ht="20.25" customHeight="1" x14ac:dyDescent="0.4">
      <c r="B24" s="1012"/>
      <c r="C24" s="1015"/>
      <c r="D24" s="1005"/>
      <c r="E24" s="229"/>
      <c r="F24" s="230">
        <f>C23</f>
        <v>0</v>
      </c>
      <c r="G24" s="229"/>
      <c r="H24" s="230">
        <f>I23</f>
        <v>0</v>
      </c>
      <c r="I24" s="1018"/>
      <c r="J24" s="1019"/>
      <c r="K24" s="1003"/>
      <c r="L24" s="1004"/>
      <c r="M24" s="1004"/>
      <c r="N24" s="1005"/>
      <c r="O24" s="1006"/>
      <c r="P24" s="1007"/>
      <c r="Q24" s="1007"/>
      <c r="R24" s="1007"/>
      <c r="S24" s="1008"/>
      <c r="T24" s="231" t="s">
        <v>447</v>
      </c>
      <c r="U24" s="232"/>
      <c r="V24" s="233"/>
      <c r="W24" s="234" t="str">
        <f>IF(W23="","",VLOOKUP(W23,'参考様式１（勤務表_シフト記号表）'!$C$6:$L$47,10,FALSE))</f>
        <v/>
      </c>
      <c r="X24" s="235" t="str">
        <f>IF(X23="","",VLOOKUP(X23,'参考様式１（勤務表_シフト記号表）'!$C$6:$L$47,10,FALSE))</f>
        <v/>
      </c>
      <c r="Y24" s="235" t="str">
        <f>IF(Y23="","",VLOOKUP(Y23,'参考様式１（勤務表_シフト記号表）'!$C$6:$L$47,10,FALSE))</f>
        <v/>
      </c>
      <c r="Z24" s="235" t="str">
        <f>IF(Z23="","",VLOOKUP(Z23,'参考様式１（勤務表_シフト記号表）'!$C$6:$L$47,10,FALSE))</f>
        <v/>
      </c>
      <c r="AA24" s="235" t="str">
        <f>IF(AA23="","",VLOOKUP(AA23,'参考様式１（勤務表_シフト記号表）'!$C$6:$L$47,10,FALSE))</f>
        <v/>
      </c>
      <c r="AB24" s="235" t="str">
        <f>IF(AB23="","",VLOOKUP(AB23,'参考様式１（勤務表_シフト記号表）'!$C$6:$L$47,10,FALSE))</f>
        <v/>
      </c>
      <c r="AC24" s="236" t="str">
        <f>IF(AC23="","",VLOOKUP(AC23,'参考様式１（勤務表_シフト記号表）'!$C$6:$L$47,10,FALSE))</f>
        <v/>
      </c>
      <c r="AD24" s="234" t="str">
        <f>IF(AD23="","",VLOOKUP(AD23,'参考様式１（勤務表_シフト記号表）'!$C$6:$L$47,10,FALSE))</f>
        <v/>
      </c>
      <c r="AE24" s="235" t="str">
        <f>IF(AE23="","",VLOOKUP(AE23,'参考様式１（勤務表_シフト記号表）'!$C$6:$L$47,10,FALSE))</f>
        <v/>
      </c>
      <c r="AF24" s="235" t="str">
        <f>IF(AF23="","",VLOOKUP(AF23,'参考様式１（勤務表_シフト記号表）'!$C$6:$L$47,10,FALSE))</f>
        <v/>
      </c>
      <c r="AG24" s="235" t="str">
        <f>IF(AG23="","",VLOOKUP(AG23,'参考様式１（勤務表_シフト記号表）'!$C$6:$L$47,10,FALSE))</f>
        <v/>
      </c>
      <c r="AH24" s="235" t="str">
        <f>IF(AH23="","",VLOOKUP(AH23,'参考様式１（勤務表_シフト記号表）'!$C$6:$L$47,10,FALSE))</f>
        <v/>
      </c>
      <c r="AI24" s="235" t="str">
        <f>IF(AI23="","",VLOOKUP(AI23,'参考様式１（勤務表_シフト記号表）'!$C$6:$L$47,10,FALSE))</f>
        <v/>
      </c>
      <c r="AJ24" s="236" t="str">
        <f>IF(AJ23="","",VLOOKUP(AJ23,'参考様式１（勤務表_シフト記号表）'!$C$6:$L$47,10,FALSE))</f>
        <v/>
      </c>
      <c r="AK24" s="234" t="str">
        <f>IF(AK23="","",VLOOKUP(AK23,'参考様式１（勤務表_シフト記号表）'!$C$6:$L$47,10,FALSE))</f>
        <v/>
      </c>
      <c r="AL24" s="235" t="str">
        <f>IF(AL23="","",VLOOKUP(AL23,'参考様式１（勤務表_シフト記号表）'!$C$6:$L$47,10,FALSE))</f>
        <v/>
      </c>
      <c r="AM24" s="235" t="str">
        <f>IF(AM23="","",VLOOKUP(AM23,'参考様式１（勤務表_シフト記号表）'!$C$6:$L$47,10,FALSE))</f>
        <v/>
      </c>
      <c r="AN24" s="235" t="str">
        <f>IF(AN23="","",VLOOKUP(AN23,'参考様式１（勤務表_シフト記号表）'!$C$6:$L$47,10,FALSE))</f>
        <v/>
      </c>
      <c r="AO24" s="235" t="str">
        <f>IF(AO23="","",VLOOKUP(AO23,'参考様式１（勤務表_シフト記号表）'!$C$6:$L$47,10,FALSE))</f>
        <v/>
      </c>
      <c r="AP24" s="235" t="str">
        <f>IF(AP23="","",VLOOKUP(AP23,'参考様式１（勤務表_シフト記号表）'!$C$6:$L$47,10,FALSE))</f>
        <v/>
      </c>
      <c r="AQ24" s="236" t="str">
        <f>IF(AQ23="","",VLOOKUP(AQ23,'参考様式１（勤務表_シフト記号表）'!$C$6:$L$47,10,FALSE))</f>
        <v/>
      </c>
      <c r="AR24" s="234" t="str">
        <f>IF(AR23="","",VLOOKUP(AR23,'参考様式１（勤務表_シフト記号表）'!$C$6:$L$47,10,FALSE))</f>
        <v/>
      </c>
      <c r="AS24" s="235" t="str">
        <f>IF(AS23="","",VLOOKUP(AS23,'参考様式１（勤務表_シフト記号表）'!$C$6:$L$47,10,FALSE))</f>
        <v/>
      </c>
      <c r="AT24" s="235" t="str">
        <f>IF(AT23="","",VLOOKUP(AT23,'参考様式１（勤務表_シフト記号表）'!$C$6:$L$47,10,FALSE))</f>
        <v/>
      </c>
      <c r="AU24" s="235" t="str">
        <f>IF(AU23="","",VLOOKUP(AU23,'参考様式１（勤務表_シフト記号表）'!$C$6:$L$47,10,FALSE))</f>
        <v/>
      </c>
      <c r="AV24" s="235" t="str">
        <f>IF(AV23="","",VLOOKUP(AV23,'参考様式１（勤務表_シフト記号表）'!$C$6:$L$47,10,FALSE))</f>
        <v/>
      </c>
      <c r="AW24" s="235" t="str">
        <f>IF(AW23="","",VLOOKUP(AW23,'参考様式１（勤務表_シフト記号表）'!$C$6:$L$47,10,FALSE))</f>
        <v/>
      </c>
      <c r="AX24" s="236" t="str">
        <f>IF(AX23="","",VLOOKUP(AX23,'参考様式１（勤務表_シフト記号表）'!$C$6:$L$47,10,FALSE))</f>
        <v/>
      </c>
      <c r="AY24" s="234" t="str">
        <f>IF(AY23="","",VLOOKUP(AY23,'参考様式１（勤務表_シフト記号表）'!$C$6:$L$47,10,FALSE))</f>
        <v/>
      </c>
      <c r="AZ24" s="235" t="str">
        <f>IF(AZ23="","",VLOOKUP(AZ23,'参考様式１（勤務表_シフト記号表）'!$C$6:$L$47,10,FALSE))</f>
        <v/>
      </c>
      <c r="BA24" s="235" t="str">
        <f>IF(BA23="","",VLOOKUP(BA23,'参考様式１（勤務表_シフト記号表）'!$C$6:$L$47,10,FALSE))</f>
        <v/>
      </c>
      <c r="BB24" s="1069">
        <f>IF($BE$3="４週",SUM(W24:AX24),IF($BE$3="暦月",SUM(W24:BA24),""))</f>
        <v>0</v>
      </c>
      <c r="BC24" s="1070"/>
      <c r="BD24" s="1071">
        <f>IF($BE$3="４週",BB24/4,IF($BE$3="暦月",(BB24/($BE$8/7)),""))</f>
        <v>0</v>
      </c>
      <c r="BE24" s="1070"/>
      <c r="BF24" s="1066"/>
      <c r="BG24" s="1067"/>
      <c r="BH24" s="1067"/>
      <c r="BI24" s="1067"/>
      <c r="BJ24" s="1068"/>
    </row>
    <row r="25" spans="2:62" ht="20.25" customHeight="1" x14ac:dyDescent="0.4">
      <c r="B25" s="1011">
        <f>B23+1</f>
        <v>5</v>
      </c>
      <c r="C25" s="1072"/>
      <c r="D25" s="1002"/>
      <c r="E25" s="229"/>
      <c r="F25" s="230"/>
      <c r="G25" s="229"/>
      <c r="H25" s="230"/>
      <c r="I25" s="1073"/>
      <c r="J25" s="1074"/>
      <c r="K25" s="1000"/>
      <c r="L25" s="1001"/>
      <c r="M25" s="1001"/>
      <c r="N25" s="1002"/>
      <c r="O25" s="1006"/>
      <c r="P25" s="1007"/>
      <c r="Q25" s="1007"/>
      <c r="R25" s="1007"/>
      <c r="S25" s="1008"/>
      <c r="T25" s="239" t="s">
        <v>446</v>
      </c>
      <c r="U25" s="240"/>
      <c r="V25" s="241"/>
      <c r="W25" s="242"/>
      <c r="X25" s="243"/>
      <c r="Y25" s="243"/>
      <c r="Z25" s="243"/>
      <c r="AA25" s="243"/>
      <c r="AB25" s="243"/>
      <c r="AC25" s="244"/>
      <c r="AD25" s="242"/>
      <c r="AE25" s="243"/>
      <c r="AF25" s="243"/>
      <c r="AG25" s="243"/>
      <c r="AH25" s="243"/>
      <c r="AI25" s="243"/>
      <c r="AJ25" s="244"/>
      <c r="AK25" s="242"/>
      <c r="AL25" s="243"/>
      <c r="AM25" s="243"/>
      <c r="AN25" s="243"/>
      <c r="AO25" s="243"/>
      <c r="AP25" s="243"/>
      <c r="AQ25" s="244"/>
      <c r="AR25" s="242"/>
      <c r="AS25" s="243"/>
      <c r="AT25" s="243"/>
      <c r="AU25" s="243"/>
      <c r="AV25" s="243"/>
      <c r="AW25" s="243"/>
      <c r="AX25" s="244"/>
      <c r="AY25" s="242"/>
      <c r="AZ25" s="243"/>
      <c r="BA25" s="245"/>
      <c r="BB25" s="1009"/>
      <c r="BC25" s="1010"/>
      <c r="BD25" s="1061"/>
      <c r="BE25" s="1062"/>
      <c r="BF25" s="1063"/>
      <c r="BG25" s="1064"/>
      <c r="BH25" s="1064"/>
      <c r="BI25" s="1064"/>
      <c r="BJ25" s="1065"/>
    </row>
    <row r="26" spans="2:62" ht="20.25" customHeight="1" x14ac:dyDescent="0.4">
      <c r="B26" s="1012"/>
      <c r="C26" s="1015"/>
      <c r="D26" s="1005"/>
      <c r="E26" s="229"/>
      <c r="F26" s="230">
        <f>C25</f>
        <v>0</v>
      </c>
      <c r="G26" s="229"/>
      <c r="H26" s="230">
        <f>I25</f>
        <v>0</v>
      </c>
      <c r="I26" s="1018"/>
      <c r="J26" s="1019"/>
      <c r="K26" s="1003"/>
      <c r="L26" s="1004"/>
      <c r="M26" s="1004"/>
      <c r="N26" s="1005"/>
      <c r="O26" s="1006"/>
      <c r="P26" s="1007"/>
      <c r="Q26" s="1007"/>
      <c r="R26" s="1007"/>
      <c r="S26" s="1008"/>
      <c r="T26" s="246" t="s">
        <v>447</v>
      </c>
      <c r="U26" s="247"/>
      <c r="V26" s="248"/>
      <c r="W26" s="234" t="str">
        <f>IF(W25="","",VLOOKUP(W25,'参考様式１（勤務表_シフト記号表）'!$C$6:$L$47,10,FALSE))</f>
        <v/>
      </c>
      <c r="X26" s="235" t="str">
        <f>IF(X25="","",VLOOKUP(X25,'参考様式１（勤務表_シフト記号表）'!$C$6:$L$47,10,FALSE))</f>
        <v/>
      </c>
      <c r="Y26" s="235" t="str">
        <f>IF(Y25="","",VLOOKUP(Y25,'参考様式１（勤務表_シフト記号表）'!$C$6:$L$47,10,FALSE))</f>
        <v/>
      </c>
      <c r="Z26" s="235" t="str">
        <f>IF(Z25="","",VLOOKUP(Z25,'参考様式１（勤務表_シフト記号表）'!$C$6:$L$47,10,FALSE))</f>
        <v/>
      </c>
      <c r="AA26" s="235" t="str">
        <f>IF(AA25="","",VLOOKUP(AA25,'参考様式１（勤務表_シフト記号表）'!$C$6:$L$47,10,FALSE))</f>
        <v/>
      </c>
      <c r="AB26" s="235" t="str">
        <f>IF(AB25="","",VLOOKUP(AB25,'参考様式１（勤務表_シフト記号表）'!$C$6:$L$47,10,FALSE))</f>
        <v/>
      </c>
      <c r="AC26" s="236" t="str">
        <f>IF(AC25="","",VLOOKUP(AC25,'参考様式１（勤務表_シフト記号表）'!$C$6:$L$47,10,FALSE))</f>
        <v/>
      </c>
      <c r="AD26" s="234" t="str">
        <f>IF(AD25="","",VLOOKUP(AD25,'参考様式１（勤務表_シフト記号表）'!$C$6:$L$47,10,FALSE))</f>
        <v/>
      </c>
      <c r="AE26" s="235" t="str">
        <f>IF(AE25="","",VLOOKUP(AE25,'参考様式１（勤務表_シフト記号表）'!$C$6:$L$47,10,FALSE))</f>
        <v/>
      </c>
      <c r="AF26" s="235" t="str">
        <f>IF(AF25="","",VLOOKUP(AF25,'参考様式１（勤務表_シフト記号表）'!$C$6:$L$47,10,FALSE))</f>
        <v/>
      </c>
      <c r="AG26" s="235" t="str">
        <f>IF(AG25="","",VLOOKUP(AG25,'参考様式１（勤務表_シフト記号表）'!$C$6:$L$47,10,FALSE))</f>
        <v/>
      </c>
      <c r="AH26" s="235" t="str">
        <f>IF(AH25="","",VLOOKUP(AH25,'参考様式１（勤務表_シフト記号表）'!$C$6:$L$47,10,FALSE))</f>
        <v/>
      </c>
      <c r="AI26" s="235" t="str">
        <f>IF(AI25="","",VLOOKUP(AI25,'参考様式１（勤務表_シフト記号表）'!$C$6:$L$47,10,FALSE))</f>
        <v/>
      </c>
      <c r="AJ26" s="236" t="str">
        <f>IF(AJ25="","",VLOOKUP(AJ25,'参考様式１（勤務表_シフト記号表）'!$C$6:$L$47,10,FALSE))</f>
        <v/>
      </c>
      <c r="AK26" s="234" t="str">
        <f>IF(AK25="","",VLOOKUP(AK25,'参考様式１（勤務表_シフト記号表）'!$C$6:$L$47,10,FALSE))</f>
        <v/>
      </c>
      <c r="AL26" s="235" t="str">
        <f>IF(AL25="","",VLOOKUP(AL25,'参考様式１（勤務表_シフト記号表）'!$C$6:$L$47,10,FALSE))</f>
        <v/>
      </c>
      <c r="AM26" s="235" t="str">
        <f>IF(AM25="","",VLOOKUP(AM25,'参考様式１（勤務表_シフト記号表）'!$C$6:$L$47,10,FALSE))</f>
        <v/>
      </c>
      <c r="AN26" s="235" t="str">
        <f>IF(AN25="","",VLOOKUP(AN25,'参考様式１（勤務表_シフト記号表）'!$C$6:$L$47,10,FALSE))</f>
        <v/>
      </c>
      <c r="AO26" s="235" t="str">
        <f>IF(AO25="","",VLOOKUP(AO25,'参考様式１（勤務表_シフト記号表）'!$C$6:$L$47,10,FALSE))</f>
        <v/>
      </c>
      <c r="AP26" s="235" t="str">
        <f>IF(AP25="","",VLOOKUP(AP25,'参考様式１（勤務表_シフト記号表）'!$C$6:$L$47,10,FALSE))</f>
        <v/>
      </c>
      <c r="AQ26" s="236" t="str">
        <f>IF(AQ25="","",VLOOKUP(AQ25,'参考様式１（勤務表_シフト記号表）'!$C$6:$L$47,10,FALSE))</f>
        <v/>
      </c>
      <c r="AR26" s="234" t="str">
        <f>IF(AR25="","",VLOOKUP(AR25,'参考様式１（勤務表_シフト記号表）'!$C$6:$L$47,10,FALSE))</f>
        <v/>
      </c>
      <c r="AS26" s="235" t="str">
        <f>IF(AS25="","",VLOOKUP(AS25,'参考様式１（勤務表_シフト記号表）'!$C$6:$L$47,10,FALSE))</f>
        <v/>
      </c>
      <c r="AT26" s="235" t="str">
        <f>IF(AT25="","",VLOOKUP(AT25,'参考様式１（勤務表_シフト記号表）'!$C$6:$L$47,10,FALSE))</f>
        <v/>
      </c>
      <c r="AU26" s="235" t="str">
        <f>IF(AU25="","",VLOOKUP(AU25,'参考様式１（勤務表_シフト記号表）'!$C$6:$L$47,10,FALSE))</f>
        <v/>
      </c>
      <c r="AV26" s="235" t="str">
        <f>IF(AV25="","",VLOOKUP(AV25,'参考様式１（勤務表_シフト記号表）'!$C$6:$L$47,10,FALSE))</f>
        <v/>
      </c>
      <c r="AW26" s="235" t="str">
        <f>IF(AW25="","",VLOOKUP(AW25,'参考様式１（勤務表_シフト記号表）'!$C$6:$L$47,10,FALSE))</f>
        <v/>
      </c>
      <c r="AX26" s="236" t="str">
        <f>IF(AX25="","",VLOOKUP(AX25,'参考様式１（勤務表_シフト記号表）'!$C$6:$L$47,10,FALSE))</f>
        <v/>
      </c>
      <c r="AY26" s="234" t="str">
        <f>IF(AY25="","",VLOOKUP(AY25,'参考様式１（勤務表_シフト記号表）'!$C$6:$L$47,10,FALSE))</f>
        <v/>
      </c>
      <c r="AZ26" s="235" t="str">
        <f>IF(AZ25="","",VLOOKUP(AZ25,'参考様式１（勤務表_シフト記号表）'!$C$6:$L$47,10,FALSE))</f>
        <v/>
      </c>
      <c r="BA26" s="235" t="str">
        <f>IF(BA25="","",VLOOKUP(BA25,'参考様式１（勤務表_シフト記号表）'!$C$6:$L$47,10,FALSE))</f>
        <v/>
      </c>
      <c r="BB26" s="1069">
        <f>IF($BE$3="４週",SUM(W26:AX26),IF($BE$3="暦月",SUM(W26:BA26),""))</f>
        <v>0</v>
      </c>
      <c r="BC26" s="1070"/>
      <c r="BD26" s="1071">
        <f>IF($BE$3="４週",BB26/4,IF($BE$3="暦月",(BB26/($BE$8/7)),""))</f>
        <v>0</v>
      </c>
      <c r="BE26" s="1070"/>
      <c r="BF26" s="1066"/>
      <c r="BG26" s="1067"/>
      <c r="BH26" s="1067"/>
      <c r="BI26" s="1067"/>
      <c r="BJ26" s="1068"/>
    </row>
    <row r="27" spans="2:62" ht="20.25" customHeight="1" x14ac:dyDescent="0.4">
      <c r="B27" s="1011">
        <f>B25+1</f>
        <v>6</v>
      </c>
      <c r="C27" s="1072"/>
      <c r="D27" s="1002"/>
      <c r="E27" s="229"/>
      <c r="F27" s="230"/>
      <c r="G27" s="229"/>
      <c r="H27" s="230"/>
      <c r="I27" s="1073"/>
      <c r="J27" s="1074"/>
      <c r="K27" s="1000"/>
      <c r="L27" s="1001"/>
      <c r="M27" s="1001"/>
      <c r="N27" s="1002"/>
      <c r="O27" s="1006"/>
      <c r="P27" s="1007"/>
      <c r="Q27" s="1007"/>
      <c r="R27" s="1007"/>
      <c r="S27" s="1008"/>
      <c r="T27" s="249" t="s">
        <v>446</v>
      </c>
      <c r="V27" s="250"/>
      <c r="W27" s="242"/>
      <c r="X27" s="243"/>
      <c r="Y27" s="243"/>
      <c r="Z27" s="243"/>
      <c r="AA27" s="243"/>
      <c r="AB27" s="243"/>
      <c r="AC27" s="244"/>
      <c r="AD27" s="242"/>
      <c r="AE27" s="243"/>
      <c r="AF27" s="243"/>
      <c r="AG27" s="243"/>
      <c r="AH27" s="243"/>
      <c r="AI27" s="243"/>
      <c r="AJ27" s="244"/>
      <c r="AK27" s="242"/>
      <c r="AL27" s="243"/>
      <c r="AM27" s="243"/>
      <c r="AN27" s="243"/>
      <c r="AO27" s="243"/>
      <c r="AP27" s="243"/>
      <c r="AQ27" s="244"/>
      <c r="AR27" s="242"/>
      <c r="AS27" s="243"/>
      <c r="AT27" s="243"/>
      <c r="AU27" s="243"/>
      <c r="AV27" s="243"/>
      <c r="AW27" s="243"/>
      <c r="AX27" s="244"/>
      <c r="AY27" s="242"/>
      <c r="AZ27" s="243"/>
      <c r="BA27" s="245"/>
      <c r="BB27" s="1009"/>
      <c r="BC27" s="1010"/>
      <c r="BD27" s="1061"/>
      <c r="BE27" s="1062"/>
      <c r="BF27" s="1063"/>
      <c r="BG27" s="1064"/>
      <c r="BH27" s="1064"/>
      <c r="BI27" s="1064"/>
      <c r="BJ27" s="1065"/>
    </row>
    <row r="28" spans="2:62" ht="20.25" customHeight="1" x14ac:dyDescent="0.4">
      <c r="B28" s="1012"/>
      <c r="C28" s="1015"/>
      <c r="D28" s="1005"/>
      <c r="E28" s="229"/>
      <c r="F28" s="230">
        <f>C27</f>
        <v>0</v>
      </c>
      <c r="G28" s="229"/>
      <c r="H28" s="230">
        <f>I27</f>
        <v>0</v>
      </c>
      <c r="I28" s="1018"/>
      <c r="J28" s="1019"/>
      <c r="K28" s="1003"/>
      <c r="L28" s="1004"/>
      <c r="M28" s="1004"/>
      <c r="N28" s="1005"/>
      <c r="O28" s="1006"/>
      <c r="P28" s="1007"/>
      <c r="Q28" s="1007"/>
      <c r="R28" s="1007"/>
      <c r="S28" s="1008"/>
      <c r="T28" s="231" t="s">
        <v>447</v>
      </c>
      <c r="U28" s="232"/>
      <c r="V28" s="233"/>
      <c r="W28" s="234" t="str">
        <f>IF(W27="","",VLOOKUP(W27,'参考様式１（勤務表_シフト記号表）'!$C$6:$L$47,10,FALSE))</f>
        <v/>
      </c>
      <c r="X28" s="235" t="str">
        <f>IF(X27="","",VLOOKUP(X27,'参考様式１（勤務表_シフト記号表）'!$C$6:$L$47,10,FALSE))</f>
        <v/>
      </c>
      <c r="Y28" s="235" t="str">
        <f>IF(Y27="","",VLOOKUP(Y27,'参考様式１（勤務表_シフト記号表）'!$C$6:$L$47,10,FALSE))</f>
        <v/>
      </c>
      <c r="Z28" s="235" t="str">
        <f>IF(Z27="","",VLOOKUP(Z27,'参考様式１（勤務表_シフト記号表）'!$C$6:$L$47,10,FALSE))</f>
        <v/>
      </c>
      <c r="AA28" s="235" t="str">
        <f>IF(AA27="","",VLOOKUP(AA27,'参考様式１（勤務表_シフト記号表）'!$C$6:$L$47,10,FALSE))</f>
        <v/>
      </c>
      <c r="AB28" s="235" t="str">
        <f>IF(AB27="","",VLOOKUP(AB27,'参考様式１（勤務表_シフト記号表）'!$C$6:$L$47,10,FALSE))</f>
        <v/>
      </c>
      <c r="AC28" s="236" t="str">
        <f>IF(AC27="","",VLOOKUP(AC27,'参考様式１（勤務表_シフト記号表）'!$C$6:$L$47,10,FALSE))</f>
        <v/>
      </c>
      <c r="AD28" s="234" t="str">
        <f>IF(AD27="","",VLOOKUP(AD27,'参考様式１（勤務表_シフト記号表）'!$C$6:$L$47,10,FALSE))</f>
        <v/>
      </c>
      <c r="AE28" s="235" t="str">
        <f>IF(AE27="","",VLOOKUP(AE27,'参考様式１（勤務表_シフト記号表）'!$C$6:$L$47,10,FALSE))</f>
        <v/>
      </c>
      <c r="AF28" s="235" t="str">
        <f>IF(AF27="","",VLOOKUP(AF27,'参考様式１（勤務表_シフト記号表）'!$C$6:$L$47,10,FALSE))</f>
        <v/>
      </c>
      <c r="AG28" s="235" t="str">
        <f>IF(AG27="","",VLOOKUP(AG27,'参考様式１（勤務表_シフト記号表）'!$C$6:$L$47,10,FALSE))</f>
        <v/>
      </c>
      <c r="AH28" s="235" t="str">
        <f>IF(AH27="","",VLOOKUP(AH27,'参考様式１（勤務表_シフト記号表）'!$C$6:$L$47,10,FALSE))</f>
        <v/>
      </c>
      <c r="AI28" s="235" t="str">
        <f>IF(AI27="","",VLOOKUP(AI27,'参考様式１（勤務表_シフト記号表）'!$C$6:$L$47,10,FALSE))</f>
        <v/>
      </c>
      <c r="AJ28" s="236" t="str">
        <f>IF(AJ27="","",VLOOKUP(AJ27,'参考様式１（勤務表_シフト記号表）'!$C$6:$L$47,10,FALSE))</f>
        <v/>
      </c>
      <c r="AK28" s="234" t="str">
        <f>IF(AK27="","",VLOOKUP(AK27,'参考様式１（勤務表_シフト記号表）'!$C$6:$L$47,10,FALSE))</f>
        <v/>
      </c>
      <c r="AL28" s="235" t="str">
        <f>IF(AL27="","",VLOOKUP(AL27,'参考様式１（勤務表_シフト記号表）'!$C$6:$L$47,10,FALSE))</f>
        <v/>
      </c>
      <c r="AM28" s="235" t="str">
        <f>IF(AM27="","",VLOOKUP(AM27,'参考様式１（勤務表_シフト記号表）'!$C$6:$L$47,10,FALSE))</f>
        <v/>
      </c>
      <c r="AN28" s="235" t="str">
        <f>IF(AN27="","",VLOOKUP(AN27,'参考様式１（勤務表_シフト記号表）'!$C$6:$L$47,10,FALSE))</f>
        <v/>
      </c>
      <c r="AO28" s="235" t="str">
        <f>IF(AO27="","",VLOOKUP(AO27,'参考様式１（勤務表_シフト記号表）'!$C$6:$L$47,10,FALSE))</f>
        <v/>
      </c>
      <c r="AP28" s="235" t="str">
        <f>IF(AP27="","",VLOOKUP(AP27,'参考様式１（勤務表_シフト記号表）'!$C$6:$L$47,10,FALSE))</f>
        <v/>
      </c>
      <c r="AQ28" s="236" t="str">
        <f>IF(AQ27="","",VLOOKUP(AQ27,'参考様式１（勤務表_シフト記号表）'!$C$6:$L$47,10,FALSE))</f>
        <v/>
      </c>
      <c r="AR28" s="234" t="str">
        <f>IF(AR27="","",VLOOKUP(AR27,'参考様式１（勤務表_シフト記号表）'!$C$6:$L$47,10,FALSE))</f>
        <v/>
      </c>
      <c r="AS28" s="235" t="str">
        <f>IF(AS27="","",VLOOKUP(AS27,'参考様式１（勤務表_シフト記号表）'!$C$6:$L$47,10,FALSE))</f>
        <v/>
      </c>
      <c r="AT28" s="235" t="str">
        <f>IF(AT27="","",VLOOKUP(AT27,'参考様式１（勤務表_シフト記号表）'!$C$6:$L$47,10,FALSE))</f>
        <v/>
      </c>
      <c r="AU28" s="235" t="str">
        <f>IF(AU27="","",VLOOKUP(AU27,'参考様式１（勤務表_シフト記号表）'!$C$6:$L$47,10,FALSE))</f>
        <v/>
      </c>
      <c r="AV28" s="235" t="str">
        <f>IF(AV27="","",VLOOKUP(AV27,'参考様式１（勤務表_シフト記号表）'!$C$6:$L$47,10,FALSE))</f>
        <v/>
      </c>
      <c r="AW28" s="235" t="str">
        <f>IF(AW27="","",VLOOKUP(AW27,'参考様式１（勤務表_シフト記号表）'!$C$6:$L$47,10,FALSE))</f>
        <v/>
      </c>
      <c r="AX28" s="236" t="str">
        <f>IF(AX27="","",VLOOKUP(AX27,'参考様式１（勤務表_シフト記号表）'!$C$6:$L$47,10,FALSE))</f>
        <v/>
      </c>
      <c r="AY28" s="234" t="str">
        <f>IF(AY27="","",VLOOKUP(AY27,'参考様式１（勤務表_シフト記号表）'!$C$6:$L$47,10,FALSE))</f>
        <v/>
      </c>
      <c r="AZ28" s="235" t="str">
        <f>IF(AZ27="","",VLOOKUP(AZ27,'参考様式１（勤務表_シフト記号表）'!$C$6:$L$47,10,FALSE))</f>
        <v/>
      </c>
      <c r="BA28" s="235" t="str">
        <f>IF(BA27="","",VLOOKUP(BA27,'参考様式１（勤務表_シフト記号表）'!$C$6:$L$47,10,FALSE))</f>
        <v/>
      </c>
      <c r="BB28" s="1069">
        <f>IF($BE$3="４週",SUM(W28:AX28),IF($BE$3="暦月",SUM(W28:BA28),""))</f>
        <v>0</v>
      </c>
      <c r="BC28" s="1070"/>
      <c r="BD28" s="1071">
        <f>IF($BE$3="４週",BB28/4,IF($BE$3="暦月",(BB28/($BE$8/7)),""))</f>
        <v>0</v>
      </c>
      <c r="BE28" s="1070"/>
      <c r="BF28" s="1066"/>
      <c r="BG28" s="1067"/>
      <c r="BH28" s="1067"/>
      <c r="BI28" s="1067"/>
      <c r="BJ28" s="1068"/>
    </row>
    <row r="29" spans="2:62" ht="20.25" customHeight="1" x14ac:dyDescent="0.4">
      <c r="B29" s="1011">
        <f>B27+1</f>
        <v>7</v>
      </c>
      <c r="C29" s="1072"/>
      <c r="D29" s="1002"/>
      <c r="E29" s="229"/>
      <c r="F29" s="230"/>
      <c r="G29" s="229"/>
      <c r="H29" s="230"/>
      <c r="I29" s="1073"/>
      <c r="J29" s="1074"/>
      <c r="K29" s="1000"/>
      <c r="L29" s="1001"/>
      <c r="M29" s="1001"/>
      <c r="N29" s="1002"/>
      <c r="O29" s="1006"/>
      <c r="P29" s="1007"/>
      <c r="Q29" s="1007"/>
      <c r="R29" s="1007"/>
      <c r="S29" s="1008"/>
      <c r="T29" s="239" t="s">
        <v>446</v>
      </c>
      <c r="U29" s="240"/>
      <c r="V29" s="241"/>
      <c r="W29" s="242"/>
      <c r="X29" s="243"/>
      <c r="Y29" s="243"/>
      <c r="Z29" s="243"/>
      <c r="AA29" s="243"/>
      <c r="AB29" s="243"/>
      <c r="AC29" s="244"/>
      <c r="AD29" s="242"/>
      <c r="AE29" s="243"/>
      <c r="AF29" s="243"/>
      <c r="AG29" s="243"/>
      <c r="AH29" s="243"/>
      <c r="AI29" s="243"/>
      <c r="AJ29" s="244"/>
      <c r="AK29" s="242"/>
      <c r="AL29" s="243"/>
      <c r="AM29" s="243"/>
      <c r="AN29" s="243"/>
      <c r="AO29" s="243"/>
      <c r="AP29" s="243"/>
      <c r="AQ29" s="244"/>
      <c r="AR29" s="242"/>
      <c r="AS29" s="243"/>
      <c r="AT29" s="243"/>
      <c r="AU29" s="243"/>
      <c r="AV29" s="243"/>
      <c r="AW29" s="243"/>
      <c r="AX29" s="244"/>
      <c r="AY29" s="242"/>
      <c r="AZ29" s="243"/>
      <c r="BA29" s="245"/>
      <c r="BB29" s="1009"/>
      <c r="BC29" s="1010"/>
      <c r="BD29" s="1061"/>
      <c r="BE29" s="1062"/>
      <c r="BF29" s="1063"/>
      <c r="BG29" s="1064"/>
      <c r="BH29" s="1064"/>
      <c r="BI29" s="1064"/>
      <c r="BJ29" s="1065"/>
    </row>
    <row r="30" spans="2:62" ht="20.25" customHeight="1" x14ac:dyDescent="0.4">
      <c r="B30" s="1012"/>
      <c r="C30" s="1015"/>
      <c r="D30" s="1005"/>
      <c r="E30" s="229"/>
      <c r="F30" s="230">
        <f>C29</f>
        <v>0</v>
      </c>
      <c r="G30" s="229"/>
      <c r="H30" s="230">
        <f>I29</f>
        <v>0</v>
      </c>
      <c r="I30" s="1018"/>
      <c r="J30" s="1019"/>
      <c r="K30" s="1003"/>
      <c r="L30" s="1004"/>
      <c r="M30" s="1004"/>
      <c r="N30" s="1005"/>
      <c r="O30" s="1006"/>
      <c r="P30" s="1007"/>
      <c r="Q30" s="1007"/>
      <c r="R30" s="1007"/>
      <c r="S30" s="1008"/>
      <c r="T30" s="231" t="s">
        <v>447</v>
      </c>
      <c r="U30" s="232"/>
      <c r="V30" s="233"/>
      <c r="W30" s="234" t="str">
        <f>IF(W29="","",VLOOKUP(W29,'参考様式１（勤務表_シフト記号表）'!$C$6:$L$47,10,FALSE))</f>
        <v/>
      </c>
      <c r="X30" s="235" t="str">
        <f>IF(X29="","",VLOOKUP(X29,'参考様式１（勤務表_シフト記号表）'!$C$6:$L$47,10,FALSE))</f>
        <v/>
      </c>
      <c r="Y30" s="235" t="str">
        <f>IF(Y29="","",VLOOKUP(Y29,'参考様式１（勤務表_シフト記号表）'!$C$6:$L$47,10,FALSE))</f>
        <v/>
      </c>
      <c r="Z30" s="235" t="str">
        <f>IF(Z29="","",VLOOKUP(Z29,'参考様式１（勤務表_シフト記号表）'!$C$6:$L$47,10,FALSE))</f>
        <v/>
      </c>
      <c r="AA30" s="235" t="str">
        <f>IF(AA29="","",VLOOKUP(AA29,'参考様式１（勤務表_シフト記号表）'!$C$6:$L$47,10,FALSE))</f>
        <v/>
      </c>
      <c r="AB30" s="235" t="str">
        <f>IF(AB29="","",VLOOKUP(AB29,'参考様式１（勤務表_シフト記号表）'!$C$6:$L$47,10,FALSE))</f>
        <v/>
      </c>
      <c r="AC30" s="236" t="str">
        <f>IF(AC29="","",VLOOKUP(AC29,'参考様式１（勤務表_シフト記号表）'!$C$6:$L$47,10,FALSE))</f>
        <v/>
      </c>
      <c r="AD30" s="234" t="str">
        <f>IF(AD29="","",VLOOKUP(AD29,'参考様式１（勤務表_シフト記号表）'!$C$6:$L$47,10,FALSE))</f>
        <v/>
      </c>
      <c r="AE30" s="235" t="str">
        <f>IF(AE29="","",VLOOKUP(AE29,'参考様式１（勤務表_シフト記号表）'!$C$6:$L$47,10,FALSE))</f>
        <v/>
      </c>
      <c r="AF30" s="235" t="str">
        <f>IF(AF29="","",VLOOKUP(AF29,'参考様式１（勤務表_シフト記号表）'!$C$6:$L$47,10,FALSE))</f>
        <v/>
      </c>
      <c r="AG30" s="235" t="str">
        <f>IF(AG29="","",VLOOKUP(AG29,'参考様式１（勤務表_シフト記号表）'!$C$6:$L$47,10,FALSE))</f>
        <v/>
      </c>
      <c r="AH30" s="235" t="str">
        <f>IF(AH29="","",VLOOKUP(AH29,'参考様式１（勤務表_シフト記号表）'!$C$6:$L$47,10,FALSE))</f>
        <v/>
      </c>
      <c r="AI30" s="235" t="str">
        <f>IF(AI29="","",VLOOKUP(AI29,'参考様式１（勤務表_シフト記号表）'!$C$6:$L$47,10,FALSE))</f>
        <v/>
      </c>
      <c r="AJ30" s="236" t="str">
        <f>IF(AJ29="","",VLOOKUP(AJ29,'参考様式１（勤務表_シフト記号表）'!$C$6:$L$47,10,FALSE))</f>
        <v/>
      </c>
      <c r="AK30" s="234" t="str">
        <f>IF(AK29="","",VLOOKUP(AK29,'参考様式１（勤務表_シフト記号表）'!$C$6:$L$47,10,FALSE))</f>
        <v/>
      </c>
      <c r="AL30" s="235" t="str">
        <f>IF(AL29="","",VLOOKUP(AL29,'参考様式１（勤務表_シフト記号表）'!$C$6:$L$47,10,FALSE))</f>
        <v/>
      </c>
      <c r="AM30" s="235" t="str">
        <f>IF(AM29="","",VLOOKUP(AM29,'参考様式１（勤務表_シフト記号表）'!$C$6:$L$47,10,FALSE))</f>
        <v/>
      </c>
      <c r="AN30" s="235" t="str">
        <f>IF(AN29="","",VLOOKUP(AN29,'参考様式１（勤務表_シフト記号表）'!$C$6:$L$47,10,FALSE))</f>
        <v/>
      </c>
      <c r="AO30" s="235" t="str">
        <f>IF(AO29="","",VLOOKUP(AO29,'参考様式１（勤務表_シフト記号表）'!$C$6:$L$47,10,FALSE))</f>
        <v/>
      </c>
      <c r="AP30" s="235" t="str">
        <f>IF(AP29="","",VLOOKUP(AP29,'参考様式１（勤務表_シフト記号表）'!$C$6:$L$47,10,FALSE))</f>
        <v/>
      </c>
      <c r="AQ30" s="236" t="str">
        <f>IF(AQ29="","",VLOOKUP(AQ29,'参考様式１（勤務表_シフト記号表）'!$C$6:$L$47,10,FALSE))</f>
        <v/>
      </c>
      <c r="AR30" s="234" t="str">
        <f>IF(AR29="","",VLOOKUP(AR29,'参考様式１（勤務表_シフト記号表）'!$C$6:$L$47,10,FALSE))</f>
        <v/>
      </c>
      <c r="AS30" s="235" t="str">
        <f>IF(AS29="","",VLOOKUP(AS29,'参考様式１（勤務表_シフト記号表）'!$C$6:$L$47,10,FALSE))</f>
        <v/>
      </c>
      <c r="AT30" s="235" t="str">
        <f>IF(AT29="","",VLOOKUP(AT29,'参考様式１（勤務表_シフト記号表）'!$C$6:$L$47,10,FALSE))</f>
        <v/>
      </c>
      <c r="AU30" s="235" t="str">
        <f>IF(AU29="","",VLOOKUP(AU29,'参考様式１（勤務表_シフト記号表）'!$C$6:$L$47,10,FALSE))</f>
        <v/>
      </c>
      <c r="AV30" s="235" t="str">
        <f>IF(AV29="","",VLOOKUP(AV29,'参考様式１（勤務表_シフト記号表）'!$C$6:$L$47,10,FALSE))</f>
        <v/>
      </c>
      <c r="AW30" s="235" t="str">
        <f>IF(AW29="","",VLOOKUP(AW29,'参考様式１（勤務表_シフト記号表）'!$C$6:$L$47,10,FALSE))</f>
        <v/>
      </c>
      <c r="AX30" s="236" t="str">
        <f>IF(AX29="","",VLOOKUP(AX29,'参考様式１（勤務表_シフト記号表）'!$C$6:$L$47,10,FALSE))</f>
        <v/>
      </c>
      <c r="AY30" s="234" t="str">
        <f>IF(AY29="","",VLOOKUP(AY29,'参考様式１（勤務表_シフト記号表）'!$C$6:$L$47,10,FALSE))</f>
        <v/>
      </c>
      <c r="AZ30" s="235" t="str">
        <f>IF(AZ29="","",VLOOKUP(AZ29,'参考様式１（勤務表_シフト記号表）'!$C$6:$L$47,10,FALSE))</f>
        <v/>
      </c>
      <c r="BA30" s="235" t="str">
        <f>IF(BA29="","",VLOOKUP(BA29,'参考様式１（勤務表_シフト記号表）'!$C$6:$L$47,10,FALSE))</f>
        <v/>
      </c>
      <c r="BB30" s="1069">
        <f>IF($BE$3="４週",SUM(W30:AX30),IF($BE$3="暦月",SUM(W30:BA30),""))</f>
        <v>0</v>
      </c>
      <c r="BC30" s="1070"/>
      <c r="BD30" s="1071">
        <f>IF($BE$3="４週",BB30/4,IF($BE$3="暦月",(BB30/($BE$8/7)),""))</f>
        <v>0</v>
      </c>
      <c r="BE30" s="1070"/>
      <c r="BF30" s="1066"/>
      <c r="BG30" s="1067"/>
      <c r="BH30" s="1067"/>
      <c r="BI30" s="1067"/>
      <c r="BJ30" s="1068"/>
    </row>
    <row r="31" spans="2:62" ht="20.25" customHeight="1" x14ac:dyDescent="0.4">
      <c r="B31" s="1011">
        <f>B29+1</f>
        <v>8</v>
      </c>
      <c r="C31" s="1072"/>
      <c r="D31" s="1002"/>
      <c r="E31" s="229"/>
      <c r="F31" s="230"/>
      <c r="G31" s="229"/>
      <c r="H31" s="230"/>
      <c r="I31" s="1073"/>
      <c r="J31" s="1074"/>
      <c r="K31" s="1000"/>
      <c r="L31" s="1001"/>
      <c r="M31" s="1001"/>
      <c r="N31" s="1002"/>
      <c r="O31" s="1006"/>
      <c r="P31" s="1007"/>
      <c r="Q31" s="1007"/>
      <c r="R31" s="1007"/>
      <c r="S31" s="1008"/>
      <c r="T31" s="239" t="s">
        <v>446</v>
      </c>
      <c r="U31" s="240"/>
      <c r="V31" s="241"/>
      <c r="W31" s="242"/>
      <c r="X31" s="243"/>
      <c r="Y31" s="243"/>
      <c r="Z31" s="243"/>
      <c r="AA31" s="243"/>
      <c r="AB31" s="243"/>
      <c r="AC31" s="244"/>
      <c r="AD31" s="242"/>
      <c r="AE31" s="243"/>
      <c r="AF31" s="243"/>
      <c r="AG31" s="243"/>
      <c r="AH31" s="243"/>
      <c r="AI31" s="243"/>
      <c r="AJ31" s="244"/>
      <c r="AK31" s="242"/>
      <c r="AL31" s="243"/>
      <c r="AM31" s="243"/>
      <c r="AN31" s="243"/>
      <c r="AO31" s="243"/>
      <c r="AP31" s="243"/>
      <c r="AQ31" s="244"/>
      <c r="AR31" s="242"/>
      <c r="AS31" s="243"/>
      <c r="AT31" s="243"/>
      <c r="AU31" s="243"/>
      <c r="AV31" s="243"/>
      <c r="AW31" s="243"/>
      <c r="AX31" s="244"/>
      <c r="AY31" s="242"/>
      <c r="AZ31" s="243"/>
      <c r="BA31" s="245"/>
      <c r="BB31" s="1009"/>
      <c r="BC31" s="1010"/>
      <c r="BD31" s="1061"/>
      <c r="BE31" s="1062"/>
      <c r="BF31" s="1063"/>
      <c r="BG31" s="1064"/>
      <c r="BH31" s="1064"/>
      <c r="BI31" s="1064"/>
      <c r="BJ31" s="1065"/>
    </row>
    <row r="32" spans="2:62" ht="20.25" customHeight="1" x14ac:dyDescent="0.4">
      <c r="B32" s="1012"/>
      <c r="C32" s="1015"/>
      <c r="D32" s="1005"/>
      <c r="E32" s="229"/>
      <c r="F32" s="230">
        <f>C31</f>
        <v>0</v>
      </c>
      <c r="G32" s="229"/>
      <c r="H32" s="230">
        <f>I31</f>
        <v>0</v>
      </c>
      <c r="I32" s="1018"/>
      <c r="J32" s="1019"/>
      <c r="K32" s="1003"/>
      <c r="L32" s="1004"/>
      <c r="M32" s="1004"/>
      <c r="N32" s="1005"/>
      <c r="O32" s="1006"/>
      <c r="P32" s="1007"/>
      <c r="Q32" s="1007"/>
      <c r="R32" s="1007"/>
      <c r="S32" s="1008"/>
      <c r="T32" s="231" t="s">
        <v>447</v>
      </c>
      <c r="U32" s="232"/>
      <c r="V32" s="233"/>
      <c r="W32" s="234" t="str">
        <f>IF(W31="","",VLOOKUP(W31,'参考様式１（勤務表_シフト記号表）'!$C$6:$L$47,10,FALSE))</f>
        <v/>
      </c>
      <c r="X32" s="235" t="str">
        <f>IF(X31="","",VLOOKUP(X31,'参考様式１（勤務表_シフト記号表）'!$C$6:$L$47,10,FALSE))</f>
        <v/>
      </c>
      <c r="Y32" s="235" t="str">
        <f>IF(Y31="","",VLOOKUP(Y31,'参考様式１（勤務表_シフト記号表）'!$C$6:$L$47,10,FALSE))</f>
        <v/>
      </c>
      <c r="Z32" s="235" t="str">
        <f>IF(Z31="","",VLOOKUP(Z31,'参考様式１（勤務表_シフト記号表）'!$C$6:$L$47,10,FALSE))</f>
        <v/>
      </c>
      <c r="AA32" s="235" t="str">
        <f>IF(AA31="","",VLOOKUP(AA31,'参考様式１（勤務表_シフト記号表）'!$C$6:$L$47,10,FALSE))</f>
        <v/>
      </c>
      <c r="AB32" s="235" t="str">
        <f>IF(AB31="","",VLOOKUP(AB31,'参考様式１（勤務表_シフト記号表）'!$C$6:$L$47,10,FALSE))</f>
        <v/>
      </c>
      <c r="AC32" s="236" t="str">
        <f>IF(AC31="","",VLOOKUP(AC31,'参考様式１（勤務表_シフト記号表）'!$C$6:$L$47,10,FALSE))</f>
        <v/>
      </c>
      <c r="AD32" s="234" t="str">
        <f>IF(AD31="","",VLOOKUP(AD31,'参考様式１（勤務表_シフト記号表）'!$C$6:$L$47,10,FALSE))</f>
        <v/>
      </c>
      <c r="AE32" s="235" t="str">
        <f>IF(AE31="","",VLOOKUP(AE31,'参考様式１（勤務表_シフト記号表）'!$C$6:$L$47,10,FALSE))</f>
        <v/>
      </c>
      <c r="AF32" s="235" t="str">
        <f>IF(AF31="","",VLOOKUP(AF31,'参考様式１（勤務表_シフト記号表）'!$C$6:$L$47,10,FALSE))</f>
        <v/>
      </c>
      <c r="AG32" s="235" t="str">
        <f>IF(AG31="","",VLOOKUP(AG31,'参考様式１（勤務表_シフト記号表）'!$C$6:$L$47,10,FALSE))</f>
        <v/>
      </c>
      <c r="AH32" s="235" t="str">
        <f>IF(AH31="","",VLOOKUP(AH31,'参考様式１（勤務表_シフト記号表）'!$C$6:$L$47,10,FALSE))</f>
        <v/>
      </c>
      <c r="AI32" s="235" t="str">
        <f>IF(AI31="","",VLOOKUP(AI31,'参考様式１（勤務表_シフト記号表）'!$C$6:$L$47,10,FALSE))</f>
        <v/>
      </c>
      <c r="AJ32" s="236" t="str">
        <f>IF(AJ31="","",VLOOKUP(AJ31,'参考様式１（勤務表_シフト記号表）'!$C$6:$L$47,10,FALSE))</f>
        <v/>
      </c>
      <c r="AK32" s="234" t="str">
        <f>IF(AK31="","",VLOOKUP(AK31,'参考様式１（勤務表_シフト記号表）'!$C$6:$L$47,10,FALSE))</f>
        <v/>
      </c>
      <c r="AL32" s="235" t="str">
        <f>IF(AL31="","",VLOOKUP(AL31,'参考様式１（勤務表_シフト記号表）'!$C$6:$L$47,10,FALSE))</f>
        <v/>
      </c>
      <c r="AM32" s="235" t="str">
        <f>IF(AM31="","",VLOOKUP(AM31,'参考様式１（勤務表_シフト記号表）'!$C$6:$L$47,10,FALSE))</f>
        <v/>
      </c>
      <c r="AN32" s="235" t="str">
        <f>IF(AN31="","",VLOOKUP(AN31,'参考様式１（勤務表_シフト記号表）'!$C$6:$L$47,10,FALSE))</f>
        <v/>
      </c>
      <c r="AO32" s="235" t="str">
        <f>IF(AO31="","",VLOOKUP(AO31,'参考様式１（勤務表_シフト記号表）'!$C$6:$L$47,10,FALSE))</f>
        <v/>
      </c>
      <c r="AP32" s="235" t="str">
        <f>IF(AP31="","",VLOOKUP(AP31,'参考様式１（勤務表_シフト記号表）'!$C$6:$L$47,10,FALSE))</f>
        <v/>
      </c>
      <c r="AQ32" s="236" t="str">
        <f>IF(AQ31="","",VLOOKUP(AQ31,'参考様式１（勤務表_シフト記号表）'!$C$6:$L$47,10,FALSE))</f>
        <v/>
      </c>
      <c r="AR32" s="234" t="str">
        <f>IF(AR31="","",VLOOKUP(AR31,'参考様式１（勤務表_シフト記号表）'!$C$6:$L$47,10,FALSE))</f>
        <v/>
      </c>
      <c r="AS32" s="235" t="str">
        <f>IF(AS31="","",VLOOKUP(AS31,'参考様式１（勤務表_シフト記号表）'!$C$6:$L$47,10,FALSE))</f>
        <v/>
      </c>
      <c r="AT32" s="235" t="str">
        <f>IF(AT31="","",VLOOKUP(AT31,'参考様式１（勤務表_シフト記号表）'!$C$6:$L$47,10,FALSE))</f>
        <v/>
      </c>
      <c r="AU32" s="235" t="str">
        <f>IF(AU31="","",VLOOKUP(AU31,'参考様式１（勤務表_シフト記号表）'!$C$6:$L$47,10,FALSE))</f>
        <v/>
      </c>
      <c r="AV32" s="235" t="str">
        <f>IF(AV31="","",VLOOKUP(AV31,'参考様式１（勤務表_シフト記号表）'!$C$6:$L$47,10,FALSE))</f>
        <v/>
      </c>
      <c r="AW32" s="235" t="str">
        <f>IF(AW31="","",VLOOKUP(AW31,'参考様式１（勤務表_シフト記号表）'!$C$6:$L$47,10,FALSE))</f>
        <v/>
      </c>
      <c r="AX32" s="236" t="str">
        <f>IF(AX31="","",VLOOKUP(AX31,'参考様式１（勤務表_シフト記号表）'!$C$6:$L$47,10,FALSE))</f>
        <v/>
      </c>
      <c r="AY32" s="234" t="str">
        <f>IF(AY31="","",VLOOKUP(AY31,'参考様式１（勤務表_シフト記号表）'!$C$6:$L$47,10,FALSE))</f>
        <v/>
      </c>
      <c r="AZ32" s="235" t="str">
        <f>IF(AZ31="","",VLOOKUP(AZ31,'参考様式１（勤務表_シフト記号表）'!$C$6:$L$47,10,FALSE))</f>
        <v/>
      </c>
      <c r="BA32" s="235" t="str">
        <f>IF(BA31="","",VLOOKUP(BA31,'参考様式１（勤務表_シフト記号表）'!$C$6:$L$47,10,FALSE))</f>
        <v/>
      </c>
      <c r="BB32" s="1069">
        <f>IF($BE$3="４週",SUM(W32:AX32),IF($BE$3="暦月",SUM(W32:BA32),""))</f>
        <v>0</v>
      </c>
      <c r="BC32" s="1070"/>
      <c r="BD32" s="1071">
        <f>IF($BE$3="４週",BB32/4,IF($BE$3="暦月",(BB32/($BE$8/7)),""))</f>
        <v>0</v>
      </c>
      <c r="BE32" s="1070"/>
      <c r="BF32" s="1066"/>
      <c r="BG32" s="1067"/>
      <c r="BH32" s="1067"/>
      <c r="BI32" s="1067"/>
      <c r="BJ32" s="1068"/>
    </row>
    <row r="33" spans="2:62" ht="20.25" customHeight="1" x14ac:dyDescent="0.4">
      <c r="B33" s="1011">
        <f>B31+1</f>
        <v>9</v>
      </c>
      <c r="C33" s="1072"/>
      <c r="D33" s="1002"/>
      <c r="E33" s="229"/>
      <c r="F33" s="230"/>
      <c r="G33" s="229"/>
      <c r="H33" s="230"/>
      <c r="I33" s="1073"/>
      <c r="J33" s="1074"/>
      <c r="K33" s="1000"/>
      <c r="L33" s="1001"/>
      <c r="M33" s="1001"/>
      <c r="N33" s="1002"/>
      <c r="O33" s="1006"/>
      <c r="P33" s="1007"/>
      <c r="Q33" s="1007"/>
      <c r="R33" s="1007"/>
      <c r="S33" s="1008"/>
      <c r="T33" s="239" t="s">
        <v>446</v>
      </c>
      <c r="U33" s="240"/>
      <c r="V33" s="241"/>
      <c r="W33" s="242"/>
      <c r="X33" s="243"/>
      <c r="Y33" s="243"/>
      <c r="Z33" s="243"/>
      <c r="AA33" s="243"/>
      <c r="AB33" s="243"/>
      <c r="AC33" s="244"/>
      <c r="AD33" s="242"/>
      <c r="AE33" s="243"/>
      <c r="AF33" s="243"/>
      <c r="AG33" s="243"/>
      <c r="AH33" s="243"/>
      <c r="AI33" s="243"/>
      <c r="AJ33" s="244"/>
      <c r="AK33" s="242"/>
      <c r="AL33" s="243"/>
      <c r="AM33" s="243"/>
      <c r="AN33" s="243"/>
      <c r="AO33" s="243"/>
      <c r="AP33" s="243"/>
      <c r="AQ33" s="244"/>
      <c r="AR33" s="242"/>
      <c r="AS33" s="243"/>
      <c r="AT33" s="243"/>
      <c r="AU33" s="243"/>
      <c r="AV33" s="243"/>
      <c r="AW33" s="243"/>
      <c r="AX33" s="244"/>
      <c r="AY33" s="242"/>
      <c r="AZ33" s="243"/>
      <c r="BA33" s="245"/>
      <c r="BB33" s="1009"/>
      <c r="BC33" s="1010"/>
      <c r="BD33" s="1061"/>
      <c r="BE33" s="1062"/>
      <c r="BF33" s="1063"/>
      <c r="BG33" s="1064"/>
      <c r="BH33" s="1064"/>
      <c r="BI33" s="1064"/>
      <c r="BJ33" s="1065"/>
    </row>
    <row r="34" spans="2:62" ht="20.25" customHeight="1" x14ac:dyDescent="0.4">
      <c r="B34" s="1012"/>
      <c r="C34" s="1015"/>
      <c r="D34" s="1005"/>
      <c r="E34" s="229"/>
      <c r="F34" s="230">
        <f>C33</f>
        <v>0</v>
      </c>
      <c r="G34" s="229"/>
      <c r="H34" s="230">
        <f>I33</f>
        <v>0</v>
      </c>
      <c r="I34" s="1018"/>
      <c r="J34" s="1019"/>
      <c r="K34" s="1003"/>
      <c r="L34" s="1004"/>
      <c r="M34" s="1004"/>
      <c r="N34" s="1005"/>
      <c r="O34" s="1006"/>
      <c r="P34" s="1007"/>
      <c r="Q34" s="1007"/>
      <c r="R34" s="1007"/>
      <c r="S34" s="1008"/>
      <c r="T34" s="246" t="s">
        <v>447</v>
      </c>
      <c r="U34" s="247"/>
      <c r="V34" s="248"/>
      <c r="W34" s="234" t="str">
        <f>IF(W33="","",VLOOKUP(W33,'参考様式１（勤務表_シフト記号表）'!$C$6:$L$47,10,FALSE))</f>
        <v/>
      </c>
      <c r="X34" s="235" t="str">
        <f>IF(X33="","",VLOOKUP(X33,'参考様式１（勤務表_シフト記号表）'!$C$6:$L$47,10,FALSE))</f>
        <v/>
      </c>
      <c r="Y34" s="235" t="str">
        <f>IF(Y33="","",VLOOKUP(Y33,'参考様式１（勤務表_シフト記号表）'!$C$6:$L$47,10,FALSE))</f>
        <v/>
      </c>
      <c r="Z34" s="235" t="str">
        <f>IF(Z33="","",VLOOKUP(Z33,'参考様式１（勤務表_シフト記号表）'!$C$6:$L$47,10,FALSE))</f>
        <v/>
      </c>
      <c r="AA34" s="235" t="str">
        <f>IF(AA33="","",VLOOKUP(AA33,'参考様式１（勤務表_シフト記号表）'!$C$6:$L$47,10,FALSE))</f>
        <v/>
      </c>
      <c r="AB34" s="235" t="str">
        <f>IF(AB33="","",VLOOKUP(AB33,'参考様式１（勤務表_シフト記号表）'!$C$6:$L$47,10,FALSE))</f>
        <v/>
      </c>
      <c r="AC34" s="236" t="str">
        <f>IF(AC33="","",VLOOKUP(AC33,'参考様式１（勤務表_シフト記号表）'!$C$6:$L$47,10,FALSE))</f>
        <v/>
      </c>
      <c r="AD34" s="234" t="str">
        <f>IF(AD33="","",VLOOKUP(AD33,'参考様式１（勤務表_シフト記号表）'!$C$6:$L$47,10,FALSE))</f>
        <v/>
      </c>
      <c r="AE34" s="235" t="str">
        <f>IF(AE33="","",VLOOKUP(AE33,'参考様式１（勤務表_シフト記号表）'!$C$6:$L$47,10,FALSE))</f>
        <v/>
      </c>
      <c r="AF34" s="235" t="str">
        <f>IF(AF33="","",VLOOKUP(AF33,'参考様式１（勤務表_シフト記号表）'!$C$6:$L$47,10,FALSE))</f>
        <v/>
      </c>
      <c r="AG34" s="235" t="str">
        <f>IF(AG33="","",VLOOKUP(AG33,'参考様式１（勤務表_シフト記号表）'!$C$6:$L$47,10,FALSE))</f>
        <v/>
      </c>
      <c r="AH34" s="235" t="str">
        <f>IF(AH33="","",VLOOKUP(AH33,'参考様式１（勤務表_シフト記号表）'!$C$6:$L$47,10,FALSE))</f>
        <v/>
      </c>
      <c r="AI34" s="235" t="str">
        <f>IF(AI33="","",VLOOKUP(AI33,'参考様式１（勤務表_シフト記号表）'!$C$6:$L$47,10,FALSE))</f>
        <v/>
      </c>
      <c r="AJ34" s="236" t="str">
        <f>IF(AJ33="","",VLOOKUP(AJ33,'参考様式１（勤務表_シフト記号表）'!$C$6:$L$47,10,FALSE))</f>
        <v/>
      </c>
      <c r="AK34" s="234" t="str">
        <f>IF(AK33="","",VLOOKUP(AK33,'参考様式１（勤務表_シフト記号表）'!$C$6:$L$47,10,FALSE))</f>
        <v/>
      </c>
      <c r="AL34" s="235" t="str">
        <f>IF(AL33="","",VLOOKUP(AL33,'参考様式１（勤務表_シフト記号表）'!$C$6:$L$47,10,FALSE))</f>
        <v/>
      </c>
      <c r="AM34" s="235" t="str">
        <f>IF(AM33="","",VLOOKUP(AM33,'参考様式１（勤務表_シフト記号表）'!$C$6:$L$47,10,FALSE))</f>
        <v/>
      </c>
      <c r="AN34" s="235" t="str">
        <f>IF(AN33="","",VLOOKUP(AN33,'参考様式１（勤務表_シフト記号表）'!$C$6:$L$47,10,FALSE))</f>
        <v/>
      </c>
      <c r="AO34" s="235" t="str">
        <f>IF(AO33="","",VLOOKUP(AO33,'参考様式１（勤務表_シフト記号表）'!$C$6:$L$47,10,FALSE))</f>
        <v/>
      </c>
      <c r="AP34" s="235" t="str">
        <f>IF(AP33="","",VLOOKUP(AP33,'参考様式１（勤務表_シフト記号表）'!$C$6:$L$47,10,FALSE))</f>
        <v/>
      </c>
      <c r="AQ34" s="236" t="str">
        <f>IF(AQ33="","",VLOOKUP(AQ33,'参考様式１（勤務表_シフト記号表）'!$C$6:$L$47,10,FALSE))</f>
        <v/>
      </c>
      <c r="AR34" s="234" t="str">
        <f>IF(AR33="","",VLOOKUP(AR33,'参考様式１（勤務表_シフト記号表）'!$C$6:$L$47,10,FALSE))</f>
        <v/>
      </c>
      <c r="AS34" s="235" t="str">
        <f>IF(AS33="","",VLOOKUP(AS33,'参考様式１（勤務表_シフト記号表）'!$C$6:$L$47,10,FALSE))</f>
        <v/>
      </c>
      <c r="AT34" s="235" t="str">
        <f>IF(AT33="","",VLOOKUP(AT33,'参考様式１（勤務表_シフト記号表）'!$C$6:$L$47,10,FALSE))</f>
        <v/>
      </c>
      <c r="AU34" s="235" t="str">
        <f>IF(AU33="","",VLOOKUP(AU33,'参考様式１（勤務表_シフト記号表）'!$C$6:$L$47,10,FALSE))</f>
        <v/>
      </c>
      <c r="AV34" s="235" t="str">
        <f>IF(AV33="","",VLOOKUP(AV33,'参考様式１（勤務表_シフト記号表）'!$C$6:$L$47,10,FALSE))</f>
        <v/>
      </c>
      <c r="AW34" s="235" t="str">
        <f>IF(AW33="","",VLOOKUP(AW33,'参考様式１（勤務表_シフト記号表）'!$C$6:$L$47,10,FALSE))</f>
        <v/>
      </c>
      <c r="AX34" s="236" t="str">
        <f>IF(AX33="","",VLOOKUP(AX33,'参考様式１（勤務表_シフト記号表）'!$C$6:$L$47,10,FALSE))</f>
        <v/>
      </c>
      <c r="AY34" s="234" t="str">
        <f>IF(AY33="","",VLOOKUP(AY33,'参考様式１（勤務表_シフト記号表）'!$C$6:$L$47,10,FALSE))</f>
        <v/>
      </c>
      <c r="AZ34" s="235" t="str">
        <f>IF(AZ33="","",VLOOKUP(AZ33,'参考様式１（勤務表_シフト記号表）'!$C$6:$L$47,10,FALSE))</f>
        <v/>
      </c>
      <c r="BA34" s="235" t="str">
        <f>IF(BA33="","",VLOOKUP(BA33,'参考様式１（勤務表_シフト記号表）'!$C$6:$L$47,10,FALSE))</f>
        <v/>
      </c>
      <c r="BB34" s="1069">
        <f>IF($BE$3="４週",SUM(W34:AX34),IF($BE$3="暦月",SUM(W34:BA34),""))</f>
        <v>0</v>
      </c>
      <c r="BC34" s="1070"/>
      <c r="BD34" s="1071">
        <f>IF($BE$3="４週",BB34/4,IF($BE$3="暦月",(BB34/($BE$8/7)),""))</f>
        <v>0</v>
      </c>
      <c r="BE34" s="1070"/>
      <c r="BF34" s="1066"/>
      <c r="BG34" s="1067"/>
      <c r="BH34" s="1067"/>
      <c r="BI34" s="1067"/>
      <c r="BJ34" s="1068"/>
    </row>
    <row r="35" spans="2:62" ht="20.25" customHeight="1" x14ac:dyDescent="0.4">
      <c r="B35" s="1011">
        <f>B33+1</f>
        <v>10</v>
      </c>
      <c r="C35" s="1072"/>
      <c r="D35" s="1002"/>
      <c r="E35" s="229"/>
      <c r="F35" s="230"/>
      <c r="G35" s="229"/>
      <c r="H35" s="230"/>
      <c r="I35" s="1073"/>
      <c r="J35" s="1074"/>
      <c r="K35" s="1000"/>
      <c r="L35" s="1001"/>
      <c r="M35" s="1001"/>
      <c r="N35" s="1002"/>
      <c r="O35" s="1006"/>
      <c r="P35" s="1007"/>
      <c r="Q35" s="1007"/>
      <c r="R35" s="1007"/>
      <c r="S35" s="1008"/>
      <c r="T35" s="249" t="s">
        <v>446</v>
      </c>
      <c r="V35" s="250"/>
      <c r="W35" s="242"/>
      <c r="X35" s="243"/>
      <c r="Y35" s="243"/>
      <c r="Z35" s="243"/>
      <c r="AA35" s="243"/>
      <c r="AB35" s="243"/>
      <c r="AC35" s="244"/>
      <c r="AD35" s="242"/>
      <c r="AE35" s="243"/>
      <c r="AF35" s="243"/>
      <c r="AG35" s="243"/>
      <c r="AH35" s="243"/>
      <c r="AI35" s="243"/>
      <c r="AJ35" s="244"/>
      <c r="AK35" s="242"/>
      <c r="AL35" s="243"/>
      <c r="AM35" s="243"/>
      <c r="AN35" s="243"/>
      <c r="AO35" s="243"/>
      <c r="AP35" s="243"/>
      <c r="AQ35" s="244"/>
      <c r="AR35" s="242"/>
      <c r="AS35" s="243"/>
      <c r="AT35" s="243"/>
      <c r="AU35" s="243"/>
      <c r="AV35" s="243"/>
      <c r="AW35" s="243"/>
      <c r="AX35" s="244"/>
      <c r="AY35" s="242"/>
      <c r="AZ35" s="243"/>
      <c r="BA35" s="245"/>
      <c r="BB35" s="1009"/>
      <c r="BC35" s="1010"/>
      <c r="BD35" s="1061"/>
      <c r="BE35" s="1062"/>
      <c r="BF35" s="1063"/>
      <c r="BG35" s="1064"/>
      <c r="BH35" s="1064"/>
      <c r="BI35" s="1064"/>
      <c r="BJ35" s="1065"/>
    </row>
    <row r="36" spans="2:62" ht="20.25" customHeight="1" x14ac:dyDescent="0.4">
      <c r="B36" s="1012"/>
      <c r="C36" s="1015"/>
      <c r="D36" s="1005"/>
      <c r="E36" s="229"/>
      <c r="F36" s="230">
        <f>C35</f>
        <v>0</v>
      </c>
      <c r="G36" s="229"/>
      <c r="H36" s="230">
        <f>I35</f>
        <v>0</v>
      </c>
      <c r="I36" s="1018"/>
      <c r="J36" s="1019"/>
      <c r="K36" s="1003"/>
      <c r="L36" s="1004"/>
      <c r="M36" s="1004"/>
      <c r="N36" s="1005"/>
      <c r="O36" s="1006"/>
      <c r="P36" s="1007"/>
      <c r="Q36" s="1007"/>
      <c r="R36" s="1007"/>
      <c r="S36" s="1008"/>
      <c r="T36" s="246" t="s">
        <v>447</v>
      </c>
      <c r="U36" s="247"/>
      <c r="V36" s="248"/>
      <c r="W36" s="234" t="str">
        <f>IF(W35="","",VLOOKUP(W35,'参考様式１（勤務表_シフト記号表）'!$C$6:$L$47,10,FALSE))</f>
        <v/>
      </c>
      <c r="X36" s="235" t="str">
        <f>IF(X35="","",VLOOKUP(X35,'参考様式１（勤務表_シフト記号表）'!$C$6:$L$47,10,FALSE))</f>
        <v/>
      </c>
      <c r="Y36" s="235" t="str">
        <f>IF(Y35="","",VLOOKUP(Y35,'参考様式１（勤務表_シフト記号表）'!$C$6:$L$47,10,FALSE))</f>
        <v/>
      </c>
      <c r="Z36" s="235" t="str">
        <f>IF(Z35="","",VLOOKUP(Z35,'参考様式１（勤務表_シフト記号表）'!$C$6:$L$47,10,FALSE))</f>
        <v/>
      </c>
      <c r="AA36" s="235" t="str">
        <f>IF(AA35="","",VLOOKUP(AA35,'参考様式１（勤務表_シフト記号表）'!$C$6:$L$47,10,FALSE))</f>
        <v/>
      </c>
      <c r="AB36" s="235" t="str">
        <f>IF(AB35="","",VLOOKUP(AB35,'参考様式１（勤務表_シフト記号表）'!$C$6:$L$47,10,FALSE))</f>
        <v/>
      </c>
      <c r="AC36" s="236" t="str">
        <f>IF(AC35="","",VLOOKUP(AC35,'参考様式１（勤務表_シフト記号表）'!$C$6:$L$47,10,FALSE))</f>
        <v/>
      </c>
      <c r="AD36" s="234" t="str">
        <f>IF(AD35="","",VLOOKUP(AD35,'参考様式１（勤務表_シフト記号表）'!$C$6:$L$47,10,FALSE))</f>
        <v/>
      </c>
      <c r="AE36" s="235" t="str">
        <f>IF(AE35="","",VLOOKUP(AE35,'参考様式１（勤務表_シフト記号表）'!$C$6:$L$47,10,FALSE))</f>
        <v/>
      </c>
      <c r="AF36" s="235" t="str">
        <f>IF(AF35="","",VLOOKUP(AF35,'参考様式１（勤務表_シフト記号表）'!$C$6:$L$47,10,FALSE))</f>
        <v/>
      </c>
      <c r="AG36" s="235" t="str">
        <f>IF(AG35="","",VLOOKUP(AG35,'参考様式１（勤務表_シフト記号表）'!$C$6:$L$47,10,FALSE))</f>
        <v/>
      </c>
      <c r="AH36" s="235" t="str">
        <f>IF(AH35="","",VLOOKUP(AH35,'参考様式１（勤務表_シフト記号表）'!$C$6:$L$47,10,FALSE))</f>
        <v/>
      </c>
      <c r="AI36" s="235" t="str">
        <f>IF(AI35="","",VLOOKUP(AI35,'参考様式１（勤務表_シフト記号表）'!$C$6:$L$47,10,FALSE))</f>
        <v/>
      </c>
      <c r="AJ36" s="236" t="str">
        <f>IF(AJ35="","",VLOOKUP(AJ35,'参考様式１（勤務表_シフト記号表）'!$C$6:$L$47,10,FALSE))</f>
        <v/>
      </c>
      <c r="AK36" s="234" t="str">
        <f>IF(AK35="","",VLOOKUP(AK35,'参考様式１（勤務表_シフト記号表）'!$C$6:$L$47,10,FALSE))</f>
        <v/>
      </c>
      <c r="AL36" s="235" t="str">
        <f>IF(AL35="","",VLOOKUP(AL35,'参考様式１（勤務表_シフト記号表）'!$C$6:$L$47,10,FALSE))</f>
        <v/>
      </c>
      <c r="AM36" s="235" t="str">
        <f>IF(AM35="","",VLOOKUP(AM35,'参考様式１（勤務表_シフト記号表）'!$C$6:$L$47,10,FALSE))</f>
        <v/>
      </c>
      <c r="AN36" s="235" t="str">
        <f>IF(AN35="","",VLOOKUP(AN35,'参考様式１（勤務表_シフト記号表）'!$C$6:$L$47,10,FALSE))</f>
        <v/>
      </c>
      <c r="AO36" s="235" t="str">
        <f>IF(AO35="","",VLOOKUP(AO35,'参考様式１（勤務表_シフト記号表）'!$C$6:$L$47,10,FALSE))</f>
        <v/>
      </c>
      <c r="AP36" s="235" t="str">
        <f>IF(AP35="","",VLOOKUP(AP35,'参考様式１（勤務表_シフト記号表）'!$C$6:$L$47,10,FALSE))</f>
        <v/>
      </c>
      <c r="AQ36" s="236" t="str">
        <f>IF(AQ35="","",VLOOKUP(AQ35,'参考様式１（勤務表_シフト記号表）'!$C$6:$L$47,10,FALSE))</f>
        <v/>
      </c>
      <c r="AR36" s="234" t="str">
        <f>IF(AR35="","",VLOOKUP(AR35,'参考様式１（勤務表_シフト記号表）'!$C$6:$L$47,10,FALSE))</f>
        <v/>
      </c>
      <c r="AS36" s="235" t="str">
        <f>IF(AS35="","",VLOOKUP(AS35,'参考様式１（勤務表_シフト記号表）'!$C$6:$L$47,10,FALSE))</f>
        <v/>
      </c>
      <c r="AT36" s="235" t="str">
        <f>IF(AT35="","",VLOOKUP(AT35,'参考様式１（勤務表_シフト記号表）'!$C$6:$L$47,10,FALSE))</f>
        <v/>
      </c>
      <c r="AU36" s="235" t="str">
        <f>IF(AU35="","",VLOOKUP(AU35,'参考様式１（勤務表_シフト記号表）'!$C$6:$L$47,10,FALSE))</f>
        <v/>
      </c>
      <c r="AV36" s="235" t="str">
        <f>IF(AV35="","",VLOOKUP(AV35,'参考様式１（勤務表_シフト記号表）'!$C$6:$L$47,10,FALSE))</f>
        <v/>
      </c>
      <c r="AW36" s="235" t="str">
        <f>IF(AW35="","",VLOOKUP(AW35,'参考様式１（勤務表_シフト記号表）'!$C$6:$L$47,10,FALSE))</f>
        <v/>
      </c>
      <c r="AX36" s="236" t="str">
        <f>IF(AX35="","",VLOOKUP(AX35,'参考様式１（勤務表_シフト記号表）'!$C$6:$L$47,10,FALSE))</f>
        <v/>
      </c>
      <c r="AY36" s="234" t="str">
        <f>IF(AY35="","",VLOOKUP(AY35,'参考様式１（勤務表_シフト記号表）'!$C$6:$L$47,10,FALSE))</f>
        <v/>
      </c>
      <c r="AZ36" s="235" t="str">
        <f>IF(AZ35="","",VLOOKUP(AZ35,'参考様式１（勤務表_シフト記号表）'!$C$6:$L$47,10,FALSE))</f>
        <v/>
      </c>
      <c r="BA36" s="235" t="str">
        <f>IF(BA35="","",VLOOKUP(BA35,'参考様式１（勤務表_シフト記号表）'!$C$6:$L$47,10,FALSE))</f>
        <v/>
      </c>
      <c r="BB36" s="1069">
        <f>IF($BE$3="４週",SUM(W36:AX36),IF($BE$3="暦月",SUM(W36:BA36),""))</f>
        <v>0</v>
      </c>
      <c r="BC36" s="1070"/>
      <c r="BD36" s="1071">
        <f>IF($BE$3="４週",BB36/4,IF($BE$3="暦月",(BB36/($BE$8/7)),""))</f>
        <v>0</v>
      </c>
      <c r="BE36" s="1070"/>
      <c r="BF36" s="1066"/>
      <c r="BG36" s="1067"/>
      <c r="BH36" s="1067"/>
      <c r="BI36" s="1067"/>
      <c r="BJ36" s="1068"/>
    </row>
    <row r="37" spans="2:62" ht="20.25" customHeight="1" x14ac:dyDescent="0.4">
      <c r="B37" s="1011">
        <f>B35+1</f>
        <v>11</v>
      </c>
      <c r="C37" s="1072"/>
      <c r="D37" s="1002"/>
      <c r="E37" s="229"/>
      <c r="F37" s="230"/>
      <c r="G37" s="229"/>
      <c r="H37" s="230"/>
      <c r="I37" s="1073"/>
      <c r="J37" s="1074"/>
      <c r="K37" s="1000"/>
      <c r="L37" s="1001"/>
      <c r="M37" s="1001"/>
      <c r="N37" s="1002"/>
      <c r="O37" s="1006"/>
      <c r="P37" s="1007"/>
      <c r="Q37" s="1007"/>
      <c r="R37" s="1007"/>
      <c r="S37" s="1008"/>
      <c r="T37" s="249" t="s">
        <v>446</v>
      </c>
      <c r="V37" s="250"/>
      <c r="W37" s="242"/>
      <c r="X37" s="243"/>
      <c r="Y37" s="243"/>
      <c r="Z37" s="243"/>
      <c r="AA37" s="243"/>
      <c r="AB37" s="243"/>
      <c r="AC37" s="244"/>
      <c r="AD37" s="242"/>
      <c r="AE37" s="243"/>
      <c r="AF37" s="243"/>
      <c r="AG37" s="243"/>
      <c r="AH37" s="243"/>
      <c r="AI37" s="243"/>
      <c r="AJ37" s="244"/>
      <c r="AK37" s="242"/>
      <c r="AL37" s="243"/>
      <c r="AM37" s="243"/>
      <c r="AN37" s="243"/>
      <c r="AO37" s="243"/>
      <c r="AP37" s="243"/>
      <c r="AQ37" s="244"/>
      <c r="AR37" s="242"/>
      <c r="AS37" s="243"/>
      <c r="AT37" s="243"/>
      <c r="AU37" s="243"/>
      <c r="AV37" s="243"/>
      <c r="AW37" s="243"/>
      <c r="AX37" s="244"/>
      <c r="AY37" s="242"/>
      <c r="AZ37" s="243"/>
      <c r="BA37" s="245"/>
      <c r="BB37" s="1009"/>
      <c r="BC37" s="1010"/>
      <c r="BD37" s="1061"/>
      <c r="BE37" s="1062"/>
      <c r="BF37" s="1063"/>
      <c r="BG37" s="1064"/>
      <c r="BH37" s="1064"/>
      <c r="BI37" s="1064"/>
      <c r="BJ37" s="1065"/>
    </row>
    <row r="38" spans="2:62" ht="20.25" customHeight="1" x14ac:dyDescent="0.4">
      <c r="B38" s="1012"/>
      <c r="C38" s="1015"/>
      <c r="D38" s="1005"/>
      <c r="E38" s="229"/>
      <c r="F38" s="230">
        <f>C37</f>
        <v>0</v>
      </c>
      <c r="G38" s="229"/>
      <c r="H38" s="230">
        <f>I37</f>
        <v>0</v>
      </c>
      <c r="I38" s="1018"/>
      <c r="J38" s="1019"/>
      <c r="K38" s="1003"/>
      <c r="L38" s="1004"/>
      <c r="M38" s="1004"/>
      <c r="N38" s="1005"/>
      <c r="O38" s="1006"/>
      <c r="P38" s="1007"/>
      <c r="Q38" s="1007"/>
      <c r="R38" s="1007"/>
      <c r="S38" s="1008"/>
      <c r="T38" s="246" t="s">
        <v>447</v>
      </c>
      <c r="U38" s="247"/>
      <c r="V38" s="248"/>
      <c r="W38" s="234" t="str">
        <f>IF(W37="","",VLOOKUP(W37,'参考様式１（勤務表_シフト記号表）'!$C$6:$L$47,10,FALSE))</f>
        <v/>
      </c>
      <c r="X38" s="235" t="str">
        <f>IF(X37="","",VLOOKUP(X37,'参考様式１（勤務表_シフト記号表）'!$C$6:$L$47,10,FALSE))</f>
        <v/>
      </c>
      <c r="Y38" s="235" t="str">
        <f>IF(Y37="","",VLOOKUP(Y37,'参考様式１（勤務表_シフト記号表）'!$C$6:$L$47,10,FALSE))</f>
        <v/>
      </c>
      <c r="Z38" s="235" t="str">
        <f>IF(Z37="","",VLOOKUP(Z37,'参考様式１（勤務表_シフト記号表）'!$C$6:$L$47,10,FALSE))</f>
        <v/>
      </c>
      <c r="AA38" s="235" t="str">
        <f>IF(AA37="","",VLOOKUP(AA37,'参考様式１（勤務表_シフト記号表）'!$C$6:$L$47,10,FALSE))</f>
        <v/>
      </c>
      <c r="AB38" s="235" t="str">
        <f>IF(AB37="","",VLOOKUP(AB37,'参考様式１（勤務表_シフト記号表）'!$C$6:$L$47,10,FALSE))</f>
        <v/>
      </c>
      <c r="AC38" s="236" t="str">
        <f>IF(AC37="","",VLOOKUP(AC37,'参考様式１（勤務表_シフト記号表）'!$C$6:$L$47,10,FALSE))</f>
        <v/>
      </c>
      <c r="AD38" s="234" t="str">
        <f>IF(AD37="","",VLOOKUP(AD37,'参考様式１（勤務表_シフト記号表）'!$C$6:$L$47,10,FALSE))</f>
        <v/>
      </c>
      <c r="AE38" s="235" t="str">
        <f>IF(AE37="","",VLOOKUP(AE37,'参考様式１（勤務表_シフト記号表）'!$C$6:$L$47,10,FALSE))</f>
        <v/>
      </c>
      <c r="AF38" s="235" t="str">
        <f>IF(AF37="","",VLOOKUP(AF37,'参考様式１（勤務表_シフト記号表）'!$C$6:$L$47,10,FALSE))</f>
        <v/>
      </c>
      <c r="AG38" s="235" t="str">
        <f>IF(AG37="","",VLOOKUP(AG37,'参考様式１（勤務表_シフト記号表）'!$C$6:$L$47,10,FALSE))</f>
        <v/>
      </c>
      <c r="AH38" s="235" t="str">
        <f>IF(AH37="","",VLOOKUP(AH37,'参考様式１（勤務表_シフト記号表）'!$C$6:$L$47,10,FALSE))</f>
        <v/>
      </c>
      <c r="AI38" s="235" t="str">
        <f>IF(AI37="","",VLOOKUP(AI37,'参考様式１（勤務表_シフト記号表）'!$C$6:$L$47,10,FALSE))</f>
        <v/>
      </c>
      <c r="AJ38" s="236" t="str">
        <f>IF(AJ37="","",VLOOKUP(AJ37,'参考様式１（勤務表_シフト記号表）'!$C$6:$L$47,10,FALSE))</f>
        <v/>
      </c>
      <c r="AK38" s="234" t="str">
        <f>IF(AK37="","",VLOOKUP(AK37,'参考様式１（勤務表_シフト記号表）'!$C$6:$L$47,10,FALSE))</f>
        <v/>
      </c>
      <c r="AL38" s="235" t="str">
        <f>IF(AL37="","",VLOOKUP(AL37,'参考様式１（勤務表_シフト記号表）'!$C$6:$L$47,10,FALSE))</f>
        <v/>
      </c>
      <c r="AM38" s="235" t="str">
        <f>IF(AM37="","",VLOOKUP(AM37,'参考様式１（勤務表_シフト記号表）'!$C$6:$L$47,10,FALSE))</f>
        <v/>
      </c>
      <c r="AN38" s="235" t="str">
        <f>IF(AN37="","",VLOOKUP(AN37,'参考様式１（勤務表_シフト記号表）'!$C$6:$L$47,10,FALSE))</f>
        <v/>
      </c>
      <c r="AO38" s="235" t="str">
        <f>IF(AO37="","",VLOOKUP(AO37,'参考様式１（勤務表_シフト記号表）'!$C$6:$L$47,10,FALSE))</f>
        <v/>
      </c>
      <c r="AP38" s="235" t="str">
        <f>IF(AP37="","",VLOOKUP(AP37,'参考様式１（勤務表_シフト記号表）'!$C$6:$L$47,10,FALSE))</f>
        <v/>
      </c>
      <c r="AQ38" s="236" t="str">
        <f>IF(AQ37="","",VLOOKUP(AQ37,'参考様式１（勤務表_シフト記号表）'!$C$6:$L$47,10,FALSE))</f>
        <v/>
      </c>
      <c r="AR38" s="234" t="str">
        <f>IF(AR37="","",VLOOKUP(AR37,'参考様式１（勤務表_シフト記号表）'!$C$6:$L$47,10,FALSE))</f>
        <v/>
      </c>
      <c r="AS38" s="235" t="str">
        <f>IF(AS37="","",VLOOKUP(AS37,'参考様式１（勤務表_シフト記号表）'!$C$6:$L$47,10,FALSE))</f>
        <v/>
      </c>
      <c r="AT38" s="235" t="str">
        <f>IF(AT37="","",VLOOKUP(AT37,'参考様式１（勤務表_シフト記号表）'!$C$6:$L$47,10,FALSE))</f>
        <v/>
      </c>
      <c r="AU38" s="235" t="str">
        <f>IF(AU37="","",VLOOKUP(AU37,'参考様式１（勤務表_シフト記号表）'!$C$6:$L$47,10,FALSE))</f>
        <v/>
      </c>
      <c r="AV38" s="235" t="str">
        <f>IF(AV37="","",VLOOKUP(AV37,'参考様式１（勤務表_シフト記号表）'!$C$6:$L$47,10,FALSE))</f>
        <v/>
      </c>
      <c r="AW38" s="235" t="str">
        <f>IF(AW37="","",VLOOKUP(AW37,'参考様式１（勤務表_シフト記号表）'!$C$6:$L$47,10,FALSE))</f>
        <v/>
      </c>
      <c r="AX38" s="236" t="str">
        <f>IF(AX37="","",VLOOKUP(AX37,'参考様式１（勤務表_シフト記号表）'!$C$6:$L$47,10,FALSE))</f>
        <v/>
      </c>
      <c r="AY38" s="234" t="str">
        <f>IF(AY37="","",VLOOKUP(AY37,'参考様式１（勤務表_シフト記号表）'!$C$6:$L$47,10,FALSE))</f>
        <v/>
      </c>
      <c r="AZ38" s="235" t="str">
        <f>IF(AZ37="","",VLOOKUP(AZ37,'参考様式１（勤務表_シフト記号表）'!$C$6:$L$47,10,FALSE))</f>
        <v/>
      </c>
      <c r="BA38" s="235" t="str">
        <f>IF(BA37="","",VLOOKUP(BA37,'参考様式１（勤務表_シフト記号表）'!$C$6:$L$47,10,FALSE))</f>
        <v/>
      </c>
      <c r="BB38" s="1069">
        <f>IF($BE$3="４週",SUM(W38:AX38),IF($BE$3="暦月",SUM(W38:BA38),""))</f>
        <v>0</v>
      </c>
      <c r="BC38" s="1070"/>
      <c r="BD38" s="1071">
        <f>IF($BE$3="４週",BB38/4,IF($BE$3="暦月",(BB38/($BE$8/7)),""))</f>
        <v>0</v>
      </c>
      <c r="BE38" s="1070"/>
      <c r="BF38" s="1066"/>
      <c r="BG38" s="1067"/>
      <c r="BH38" s="1067"/>
      <c r="BI38" s="1067"/>
      <c r="BJ38" s="1068"/>
    </row>
    <row r="39" spans="2:62" ht="20.25" customHeight="1" x14ac:dyDescent="0.4">
      <c r="B39" s="1011">
        <f>B37+1</f>
        <v>12</v>
      </c>
      <c r="C39" s="1072"/>
      <c r="D39" s="1002"/>
      <c r="E39" s="229"/>
      <c r="F39" s="230"/>
      <c r="G39" s="229"/>
      <c r="H39" s="230"/>
      <c r="I39" s="1073"/>
      <c r="J39" s="1074"/>
      <c r="K39" s="1000"/>
      <c r="L39" s="1001"/>
      <c r="M39" s="1001"/>
      <c r="N39" s="1002"/>
      <c r="O39" s="1006"/>
      <c r="P39" s="1007"/>
      <c r="Q39" s="1007"/>
      <c r="R39" s="1007"/>
      <c r="S39" s="1008"/>
      <c r="T39" s="249" t="s">
        <v>446</v>
      </c>
      <c r="V39" s="250"/>
      <c r="W39" s="242"/>
      <c r="X39" s="243"/>
      <c r="Y39" s="243"/>
      <c r="Z39" s="243"/>
      <c r="AA39" s="243"/>
      <c r="AB39" s="243"/>
      <c r="AC39" s="244"/>
      <c r="AD39" s="242"/>
      <c r="AE39" s="243"/>
      <c r="AF39" s="243"/>
      <c r="AG39" s="243"/>
      <c r="AH39" s="243"/>
      <c r="AI39" s="243"/>
      <c r="AJ39" s="244"/>
      <c r="AK39" s="242"/>
      <c r="AL39" s="243"/>
      <c r="AM39" s="243"/>
      <c r="AN39" s="243"/>
      <c r="AO39" s="243"/>
      <c r="AP39" s="243"/>
      <c r="AQ39" s="244"/>
      <c r="AR39" s="242"/>
      <c r="AS39" s="243"/>
      <c r="AT39" s="243"/>
      <c r="AU39" s="243"/>
      <c r="AV39" s="243"/>
      <c r="AW39" s="243"/>
      <c r="AX39" s="244"/>
      <c r="AY39" s="242"/>
      <c r="AZ39" s="243"/>
      <c r="BA39" s="245"/>
      <c r="BB39" s="1009"/>
      <c r="BC39" s="1010"/>
      <c r="BD39" s="1061"/>
      <c r="BE39" s="1062"/>
      <c r="BF39" s="1063"/>
      <c r="BG39" s="1064"/>
      <c r="BH39" s="1064"/>
      <c r="BI39" s="1064"/>
      <c r="BJ39" s="1065"/>
    </row>
    <row r="40" spans="2:62" ht="20.25" customHeight="1" x14ac:dyDescent="0.4">
      <c r="B40" s="1012"/>
      <c r="C40" s="1015"/>
      <c r="D40" s="1005"/>
      <c r="E40" s="229"/>
      <c r="F40" s="230">
        <f>C39</f>
        <v>0</v>
      </c>
      <c r="G40" s="229"/>
      <c r="H40" s="230">
        <f>I39</f>
        <v>0</v>
      </c>
      <c r="I40" s="1018"/>
      <c r="J40" s="1019"/>
      <c r="K40" s="1003"/>
      <c r="L40" s="1004"/>
      <c r="M40" s="1004"/>
      <c r="N40" s="1005"/>
      <c r="O40" s="1006"/>
      <c r="P40" s="1007"/>
      <c r="Q40" s="1007"/>
      <c r="R40" s="1007"/>
      <c r="S40" s="1008"/>
      <c r="T40" s="246" t="s">
        <v>447</v>
      </c>
      <c r="U40" s="247"/>
      <c r="V40" s="248"/>
      <c r="W40" s="234" t="str">
        <f>IF(W39="","",VLOOKUP(W39,'参考様式１（勤務表_シフト記号表）'!$C$6:$L$47,10,FALSE))</f>
        <v/>
      </c>
      <c r="X40" s="235" t="str">
        <f>IF(X39="","",VLOOKUP(X39,'参考様式１（勤務表_シフト記号表）'!$C$6:$L$47,10,FALSE))</f>
        <v/>
      </c>
      <c r="Y40" s="235" t="str">
        <f>IF(Y39="","",VLOOKUP(Y39,'参考様式１（勤務表_シフト記号表）'!$C$6:$L$47,10,FALSE))</f>
        <v/>
      </c>
      <c r="Z40" s="235" t="str">
        <f>IF(Z39="","",VLOOKUP(Z39,'参考様式１（勤務表_シフト記号表）'!$C$6:$L$47,10,FALSE))</f>
        <v/>
      </c>
      <c r="AA40" s="235" t="str">
        <f>IF(AA39="","",VLOOKUP(AA39,'参考様式１（勤務表_シフト記号表）'!$C$6:$L$47,10,FALSE))</f>
        <v/>
      </c>
      <c r="AB40" s="235" t="str">
        <f>IF(AB39="","",VLOOKUP(AB39,'参考様式１（勤務表_シフト記号表）'!$C$6:$L$47,10,FALSE))</f>
        <v/>
      </c>
      <c r="AC40" s="236" t="str">
        <f>IF(AC39="","",VLOOKUP(AC39,'参考様式１（勤務表_シフト記号表）'!$C$6:$L$47,10,FALSE))</f>
        <v/>
      </c>
      <c r="AD40" s="234" t="str">
        <f>IF(AD39="","",VLOOKUP(AD39,'参考様式１（勤務表_シフト記号表）'!$C$6:$L$47,10,FALSE))</f>
        <v/>
      </c>
      <c r="AE40" s="235" t="str">
        <f>IF(AE39="","",VLOOKUP(AE39,'参考様式１（勤務表_シフト記号表）'!$C$6:$L$47,10,FALSE))</f>
        <v/>
      </c>
      <c r="AF40" s="235" t="str">
        <f>IF(AF39="","",VLOOKUP(AF39,'参考様式１（勤務表_シフト記号表）'!$C$6:$L$47,10,FALSE))</f>
        <v/>
      </c>
      <c r="AG40" s="235" t="str">
        <f>IF(AG39="","",VLOOKUP(AG39,'参考様式１（勤務表_シフト記号表）'!$C$6:$L$47,10,FALSE))</f>
        <v/>
      </c>
      <c r="AH40" s="235" t="str">
        <f>IF(AH39="","",VLOOKUP(AH39,'参考様式１（勤務表_シフト記号表）'!$C$6:$L$47,10,FALSE))</f>
        <v/>
      </c>
      <c r="AI40" s="235" t="str">
        <f>IF(AI39="","",VLOOKUP(AI39,'参考様式１（勤務表_シフト記号表）'!$C$6:$L$47,10,FALSE))</f>
        <v/>
      </c>
      <c r="AJ40" s="236" t="str">
        <f>IF(AJ39="","",VLOOKUP(AJ39,'参考様式１（勤務表_シフト記号表）'!$C$6:$L$47,10,FALSE))</f>
        <v/>
      </c>
      <c r="AK40" s="234" t="str">
        <f>IF(AK39="","",VLOOKUP(AK39,'参考様式１（勤務表_シフト記号表）'!$C$6:$L$47,10,FALSE))</f>
        <v/>
      </c>
      <c r="AL40" s="235" t="str">
        <f>IF(AL39="","",VLOOKUP(AL39,'参考様式１（勤務表_シフト記号表）'!$C$6:$L$47,10,FALSE))</f>
        <v/>
      </c>
      <c r="AM40" s="235" t="str">
        <f>IF(AM39="","",VLOOKUP(AM39,'参考様式１（勤務表_シフト記号表）'!$C$6:$L$47,10,FALSE))</f>
        <v/>
      </c>
      <c r="AN40" s="235" t="str">
        <f>IF(AN39="","",VLOOKUP(AN39,'参考様式１（勤務表_シフト記号表）'!$C$6:$L$47,10,FALSE))</f>
        <v/>
      </c>
      <c r="AO40" s="235" t="str">
        <f>IF(AO39="","",VLOOKUP(AO39,'参考様式１（勤務表_シフト記号表）'!$C$6:$L$47,10,FALSE))</f>
        <v/>
      </c>
      <c r="AP40" s="235" t="str">
        <f>IF(AP39="","",VLOOKUP(AP39,'参考様式１（勤務表_シフト記号表）'!$C$6:$L$47,10,FALSE))</f>
        <v/>
      </c>
      <c r="AQ40" s="236" t="str">
        <f>IF(AQ39="","",VLOOKUP(AQ39,'参考様式１（勤務表_シフト記号表）'!$C$6:$L$47,10,FALSE))</f>
        <v/>
      </c>
      <c r="AR40" s="234" t="str">
        <f>IF(AR39="","",VLOOKUP(AR39,'参考様式１（勤務表_シフト記号表）'!$C$6:$L$47,10,FALSE))</f>
        <v/>
      </c>
      <c r="AS40" s="235" t="str">
        <f>IF(AS39="","",VLOOKUP(AS39,'参考様式１（勤務表_シフト記号表）'!$C$6:$L$47,10,FALSE))</f>
        <v/>
      </c>
      <c r="AT40" s="235" t="str">
        <f>IF(AT39="","",VLOOKUP(AT39,'参考様式１（勤務表_シフト記号表）'!$C$6:$L$47,10,FALSE))</f>
        <v/>
      </c>
      <c r="AU40" s="235" t="str">
        <f>IF(AU39="","",VLOOKUP(AU39,'参考様式１（勤務表_シフト記号表）'!$C$6:$L$47,10,FALSE))</f>
        <v/>
      </c>
      <c r="AV40" s="235" t="str">
        <f>IF(AV39="","",VLOOKUP(AV39,'参考様式１（勤務表_シフト記号表）'!$C$6:$L$47,10,FALSE))</f>
        <v/>
      </c>
      <c r="AW40" s="235" t="str">
        <f>IF(AW39="","",VLOOKUP(AW39,'参考様式１（勤務表_シフト記号表）'!$C$6:$L$47,10,FALSE))</f>
        <v/>
      </c>
      <c r="AX40" s="236" t="str">
        <f>IF(AX39="","",VLOOKUP(AX39,'参考様式１（勤務表_シフト記号表）'!$C$6:$L$47,10,FALSE))</f>
        <v/>
      </c>
      <c r="AY40" s="234" t="str">
        <f>IF(AY39="","",VLOOKUP(AY39,'参考様式１（勤務表_シフト記号表）'!$C$6:$L$47,10,FALSE))</f>
        <v/>
      </c>
      <c r="AZ40" s="235" t="str">
        <f>IF(AZ39="","",VLOOKUP(AZ39,'参考様式１（勤務表_シフト記号表）'!$C$6:$L$47,10,FALSE))</f>
        <v/>
      </c>
      <c r="BA40" s="235" t="str">
        <f>IF(BA39="","",VLOOKUP(BA39,'参考様式１（勤務表_シフト記号表）'!$C$6:$L$47,10,FALSE))</f>
        <v/>
      </c>
      <c r="BB40" s="1069">
        <f>IF($BE$3="４週",SUM(W40:AX40),IF($BE$3="暦月",SUM(W40:BA40),""))</f>
        <v>0</v>
      </c>
      <c r="BC40" s="1070"/>
      <c r="BD40" s="1071">
        <f>IF($BE$3="４週",BB40/4,IF($BE$3="暦月",(BB40/($BE$8/7)),""))</f>
        <v>0</v>
      </c>
      <c r="BE40" s="1070"/>
      <c r="BF40" s="1066"/>
      <c r="BG40" s="1067"/>
      <c r="BH40" s="1067"/>
      <c r="BI40" s="1067"/>
      <c r="BJ40" s="1068"/>
    </row>
    <row r="41" spans="2:62" ht="20.25" customHeight="1" x14ac:dyDescent="0.4">
      <c r="B41" s="1011">
        <f>B39+1</f>
        <v>13</v>
      </c>
      <c r="C41" s="1072"/>
      <c r="D41" s="1002"/>
      <c r="E41" s="229"/>
      <c r="F41" s="230"/>
      <c r="G41" s="229"/>
      <c r="H41" s="230"/>
      <c r="I41" s="1073"/>
      <c r="J41" s="1074"/>
      <c r="K41" s="1000"/>
      <c r="L41" s="1001"/>
      <c r="M41" s="1001"/>
      <c r="N41" s="1002"/>
      <c r="O41" s="1006"/>
      <c r="P41" s="1007"/>
      <c r="Q41" s="1007"/>
      <c r="R41" s="1007"/>
      <c r="S41" s="1008"/>
      <c r="T41" s="249" t="s">
        <v>446</v>
      </c>
      <c r="V41" s="250"/>
      <c r="W41" s="242"/>
      <c r="X41" s="243"/>
      <c r="Y41" s="243"/>
      <c r="Z41" s="243"/>
      <c r="AA41" s="243"/>
      <c r="AB41" s="243"/>
      <c r="AC41" s="244"/>
      <c r="AD41" s="242"/>
      <c r="AE41" s="243"/>
      <c r="AF41" s="243"/>
      <c r="AG41" s="243"/>
      <c r="AH41" s="243"/>
      <c r="AI41" s="243"/>
      <c r="AJ41" s="244"/>
      <c r="AK41" s="242"/>
      <c r="AL41" s="243"/>
      <c r="AM41" s="243"/>
      <c r="AN41" s="243"/>
      <c r="AO41" s="243"/>
      <c r="AP41" s="243"/>
      <c r="AQ41" s="244"/>
      <c r="AR41" s="242"/>
      <c r="AS41" s="243"/>
      <c r="AT41" s="243"/>
      <c r="AU41" s="243"/>
      <c r="AV41" s="243"/>
      <c r="AW41" s="243"/>
      <c r="AX41" s="244"/>
      <c r="AY41" s="242"/>
      <c r="AZ41" s="243"/>
      <c r="BA41" s="245"/>
      <c r="BB41" s="1009"/>
      <c r="BC41" s="1010"/>
      <c r="BD41" s="1061"/>
      <c r="BE41" s="1062"/>
      <c r="BF41" s="1063"/>
      <c r="BG41" s="1064"/>
      <c r="BH41" s="1064"/>
      <c r="BI41" s="1064"/>
      <c r="BJ41" s="1065"/>
    </row>
    <row r="42" spans="2:62" ht="20.25" customHeight="1" x14ac:dyDescent="0.4">
      <c r="B42" s="1012"/>
      <c r="C42" s="1015"/>
      <c r="D42" s="1005"/>
      <c r="E42" s="229"/>
      <c r="F42" s="230">
        <f>C41</f>
        <v>0</v>
      </c>
      <c r="G42" s="229"/>
      <c r="H42" s="230">
        <f>I41</f>
        <v>0</v>
      </c>
      <c r="I42" s="1018"/>
      <c r="J42" s="1019"/>
      <c r="K42" s="1003"/>
      <c r="L42" s="1004"/>
      <c r="M42" s="1004"/>
      <c r="N42" s="1005"/>
      <c r="O42" s="1006"/>
      <c r="P42" s="1007"/>
      <c r="Q42" s="1007"/>
      <c r="R42" s="1007"/>
      <c r="S42" s="1008"/>
      <c r="T42" s="246" t="s">
        <v>447</v>
      </c>
      <c r="U42" s="247"/>
      <c r="V42" s="248"/>
      <c r="W42" s="234" t="str">
        <f>IF(W41="","",VLOOKUP(W41,'参考様式１（勤務表_シフト記号表）'!$C$6:$L$47,10,FALSE))</f>
        <v/>
      </c>
      <c r="X42" s="235" t="str">
        <f>IF(X41="","",VLOOKUP(X41,'参考様式１（勤務表_シフト記号表）'!$C$6:$L$47,10,FALSE))</f>
        <v/>
      </c>
      <c r="Y42" s="235" t="str">
        <f>IF(Y41="","",VLOOKUP(Y41,'参考様式１（勤務表_シフト記号表）'!$C$6:$L$47,10,FALSE))</f>
        <v/>
      </c>
      <c r="Z42" s="235" t="str">
        <f>IF(Z41="","",VLOOKUP(Z41,'参考様式１（勤務表_シフト記号表）'!$C$6:$L$47,10,FALSE))</f>
        <v/>
      </c>
      <c r="AA42" s="235" t="str">
        <f>IF(AA41="","",VLOOKUP(AA41,'参考様式１（勤務表_シフト記号表）'!$C$6:$L$47,10,FALSE))</f>
        <v/>
      </c>
      <c r="AB42" s="235" t="str">
        <f>IF(AB41="","",VLOOKUP(AB41,'参考様式１（勤務表_シフト記号表）'!$C$6:$L$47,10,FALSE))</f>
        <v/>
      </c>
      <c r="AC42" s="236" t="str">
        <f>IF(AC41="","",VLOOKUP(AC41,'参考様式１（勤務表_シフト記号表）'!$C$6:$L$47,10,FALSE))</f>
        <v/>
      </c>
      <c r="AD42" s="234" t="str">
        <f>IF(AD41="","",VLOOKUP(AD41,'参考様式１（勤務表_シフト記号表）'!$C$6:$L$47,10,FALSE))</f>
        <v/>
      </c>
      <c r="AE42" s="235" t="str">
        <f>IF(AE41="","",VLOOKUP(AE41,'参考様式１（勤務表_シフト記号表）'!$C$6:$L$47,10,FALSE))</f>
        <v/>
      </c>
      <c r="AF42" s="235" t="str">
        <f>IF(AF41="","",VLOOKUP(AF41,'参考様式１（勤務表_シフト記号表）'!$C$6:$L$47,10,FALSE))</f>
        <v/>
      </c>
      <c r="AG42" s="235" t="str">
        <f>IF(AG41="","",VLOOKUP(AG41,'参考様式１（勤務表_シフト記号表）'!$C$6:$L$47,10,FALSE))</f>
        <v/>
      </c>
      <c r="AH42" s="235" t="str">
        <f>IF(AH41="","",VLOOKUP(AH41,'参考様式１（勤務表_シフト記号表）'!$C$6:$L$47,10,FALSE))</f>
        <v/>
      </c>
      <c r="AI42" s="235" t="str">
        <f>IF(AI41="","",VLOOKUP(AI41,'参考様式１（勤務表_シフト記号表）'!$C$6:$L$47,10,FALSE))</f>
        <v/>
      </c>
      <c r="AJ42" s="236" t="str">
        <f>IF(AJ41="","",VLOOKUP(AJ41,'参考様式１（勤務表_シフト記号表）'!$C$6:$L$47,10,FALSE))</f>
        <v/>
      </c>
      <c r="AK42" s="234" t="str">
        <f>IF(AK41="","",VLOOKUP(AK41,'参考様式１（勤務表_シフト記号表）'!$C$6:$L$47,10,FALSE))</f>
        <v/>
      </c>
      <c r="AL42" s="235" t="str">
        <f>IF(AL41="","",VLOOKUP(AL41,'参考様式１（勤務表_シフト記号表）'!$C$6:$L$47,10,FALSE))</f>
        <v/>
      </c>
      <c r="AM42" s="235" t="str">
        <f>IF(AM41="","",VLOOKUP(AM41,'参考様式１（勤務表_シフト記号表）'!$C$6:$L$47,10,FALSE))</f>
        <v/>
      </c>
      <c r="AN42" s="235" t="str">
        <f>IF(AN41="","",VLOOKUP(AN41,'参考様式１（勤務表_シフト記号表）'!$C$6:$L$47,10,FALSE))</f>
        <v/>
      </c>
      <c r="AO42" s="235" t="str">
        <f>IF(AO41="","",VLOOKUP(AO41,'参考様式１（勤務表_シフト記号表）'!$C$6:$L$47,10,FALSE))</f>
        <v/>
      </c>
      <c r="AP42" s="235" t="str">
        <f>IF(AP41="","",VLOOKUP(AP41,'参考様式１（勤務表_シフト記号表）'!$C$6:$L$47,10,FALSE))</f>
        <v/>
      </c>
      <c r="AQ42" s="236" t="str">
        <f>IF(AQ41="","",VLOOKUP(AQ41,'参考様式１（勤務表_シフト記号表）'!$C$6:$L$47,10,FALSE))</f>
        <v/>
      </c>
      <c r="AR42" s="234" t="str">
        <f>IF(AR41="","",VLOOKUP(AR41,'参考様式１（勤務表_シフト記号表）'!$C$6:$L$47,10,FALSE))</f>
        <v/>
      </c>
      <c r="AS42" s="235" t="str">
        <f>IF(AS41="","",VLOOKUP(AS41,'参考様式１（勤務表_シフト記号表）'!$C$6:$L$47,10,FALSE))</f>
        <v/>
      </c>
      <c r="AT42" s="235" t="str">
        <f>IF(AT41="","",VLOOKUP(AT41,'参考様式１（勤務表_シフト記号表）'!$C$6:$L$47,10,FALSE))</f>
        <v/>
      </c>
      <c r="AU42" s="235" t="str">
        <f>IF(AU41="","",VLOOKUP(AU41,'参考様式１（勤務表_シフト記号表）'!$C$6:$L$47,10,FALSE))</f>
        <v/>
      </c>
      <c r="AV42" s="235" t="str">
        <f>IF(AV41="","",VLOOKUP(AV41,'参考様式１（勤務表_シフト記号表）'!$C$6:$L$47,10,FALSE))</f>
        <v/>
      </c>
      <c r="AW42" s="235" t="str">
        <f>IF(AW41="","",VLOOKUP(AW41,'参考様式１（勤務表_シフト記号表）'!$C$6:$L$47,10,FALSE))</f>
        <v/>
      </c>
      <c r="AX42" s="236" t="str">
        <f>IF(AX41="","",VLOOKUP(AX41,'参考様式１（勤務表_シフト記号表）'!$C$6:$L$47,10,FALSE))</f>
        <v/>
      </c>
      <c r="AY42" s="234" t="str">
        <f>IF(AY41="","",VLOOKUP(AY41,'参考様式１（勤務表_シフト記号表）'!$C$6:$L$47,10,FALSE))</f>
        <v/>
      </c>
      <c r="AZ42" s="235" t="str">
        <f>IF(AZ41="","",VLOOKUP(AZ41,'参考様式１（勤務表_シフト記号表）'!$C$6:$L$47,10,FALSE))</f>
        <v/>
      </c>
      <c r="BA42" s="235" t="str">
        <f>IF(BA41="","",VLOOKUP(BA41,'参考様式１（勤務表_シフト記号表）'!$C$6:$L$47,10,FALSE))</f>
        <v/>
      </c>
      <c r="BB42" s="1069">
        <f>IF($BE$3="４週",SUM(W42:AX42),IF($BE$3="暦月",SUM(W42:BA42),""))</f>
        <v>0</v>
      </c>
      <c r="BC42" s="1070"/>
      <c r="BD42" s="1071">
        <f>IF($BE$3="４週",BB42/4,IF($BE$3="暦月",(BB42/($BE$8/7)),""))</f>
        <v>0</v>
      </c>
      <c r="BE42" s="1070"/>
      <c r="BF42" s="1066"/>
      <c r="BG42" s="1067"/>
      <c r="BH42" s="1067"/>
      <c r="BI42" s="1067"/>
      <c r="BJ42" s="1068"/>
    </row>
    <row r="43" spans="2:62" ht="20.25" customHeight="1" x14ac:dyDescent="0.4">
      <c r="B43" s="1011">
        <f>B41+1</f>
        <v>14</v>
      </c>
      <c r="C43" s="1072"/>
      <c r="D43" s="1002"/>
      <c r="E43" s="229"/>
      <c r="F43" s="230"/>
      <c r="G43" s="229"/>
      <c r="H43" s="230"/>
      <c r="I43" s="1073"/>
      <c r="J43" s="1074"/>
      <c r="K43" s="1000"/>
      <c r="L43" s="1001"/>
      <c r="M43" s="1001"/>
      <c r="N43" s="1002"/>
      <c r="O43" s="1006"/>
      <c r="P43" s="1007"/>
      <c r="Q43" s="1007"/>
      <c r="R43" s="1007"/>
      <c r="S43" s="1008"/>
      <c r="T43" s="249" t="s">
        <v>446</v>
      </c>
      <c r="V43" s="250"/>
      <c r="W43" s="242"/>
      <c r="X43" s="243"/>
      <c r="Y43" s="243"/>
      <c r="Z43" s="243"/>
      <c r="AA43" s="243"/>
      <c r="AB43" s="243"/>
      <c r="AC43" s="244"/>
      <c r="AD43" s="242"/>
      <c r="AE43" s="243"/>
      <c r="AF43" s="243"/>
      <c r="AG43" s="243"/>
      <c r="AH43" s="243"/>
      <c r="AI43" s="243"/>
      <c r="AJ43" s="244"/>
      <c r="AK43" s="242"/>
      <c r="AL43" s="243"/>
      <c r="AM43" s="243"/>
      <c r="AN43" s="243"/>
      <c r="AO43" s="243"/>
      <c r="AP43" s="243"/>
      <c r="AQ43" s="244"/>
      <c r="AR43" s="242"/>
      <c r="AS43" s="243"/>
      <c r="AT43" s="243"/>
      <c r="AU43" s="243"/>
      <c r="AV43" s="243"/>
      <c r="AW43" s="243"/>
      <c r="AX43" s="244"/>
      <c r="AY43" s="242"/>
      <c r="AZ43" s="243"/>
      <c r="BA43" s="245"/>
      <c r="BB43" s="1009"/>
      <c r="BC43" s="1010"/>
      <c r="BD43" s="1061"/>
      <c r="BE43" s="1062"/>
      <c r="BF43" s="1063"/>
      <c r="BG43" s="1064"/>
      <c r="BH43" s="1064"/>
      <c r="BI43" s="1064"/>
      <c r="BJ43" s="1065"/>
    </row>
    <row r="44" spans="2:62" ht="20.25" customHeight="1" x14ac:dyDescent="0.4">
      <c r="B44" s="1012"/>
      <c r="C44" s="1015"/>
      <c r="D44" s="1005"/>
      <c r="E44" s="229"/>
      <c r="F44" s="230">
        <f>C43</f>
        <v>0</v>
      </c>
      <c r="G44" s="229"/>
      <c r="H44" s="230">
        <f>I43</f>
        <v>0</v>
      </c>
      <c r="I44" s="1018"/>
      <c r="J44" s="1019"/>
      <c r="K44" s="1003"/>
      <c r="L44" s="1004"/>
      <c r="M44" s="1004"/>
      <c r="N44" s="1005"/>
      <c r="O44" s="1006"/>
      <c r="P44" s="1007"/>
      <c r="Q44" s="1007"/>
      <c r="R44" s="1007"/>
      <c r="S44" s="1008"/>
      <c r="T44" s="246" t="s">
        <v>447</v>
      </c>
      <c r="U44" s="247"/>
      <c r="V44" s="248"/>
      <c r="W44" s="234" t="str">
        <f>IF(W43="","",VLOOKUP(W43,'参考様式１（勤務表_シフト記号表）'!$C$6:$L$47,10,FALSE))</f>
        <v/>
      </c>
      <c r="X44" s="235" t="str">
        <f>IF(X43="","",VLOOKUP(X43,'参考様式１（勤務表_シフト記号表）'!$C$6:$L$47,10,FALSE))</f>
        <v/>
      </c>
      <c r="Y44" s="235" t="str">
        <f>IF(Y43="","",VLOOKUP(Y43,'参考様式１（勤務表_シフト記号表）'!$C$6:$L$47,10,FALSE))</f>
        <v/>
      </c>
      <c r="Z44" s="235" t="str">
        <f>IF(Z43="","",VLOOKUP(Z43,'参考様式１（勤務表_シフト記号表）'!$C$6:$L$47,10,FALSE))</f>
        <v/>
      </c>
      <c r="AA44" s="235" t="str">
        <f>IF(AA43="","",VLOOKUP(AA43,'参考様式１（勤務表_シフト記号表）'!$C$6:$L$47,10,FALSE))</f>
        <v/>
      </c>
      <c r="AB44" s="235" t="str">
        <f>IF(AB43="","",VLOOKUP(AB43,'参考様式１（勤務表_シフト記号表）'!$C$6:$L$47,10,FALSE))</f>
        <v/>
      </c>
      <c r="AC44" s="236" t="str">
        <f>IF(AC43="","",VLOOKUP(AC43,'参考様式１（勤務表_シフト記号表）'!$C$6:$L$47,10,FALSE))</f>
        <v/>
      </c>
      <c r="AD44" s="234" t="str">
        <f>IF(AD43="","",VLOOKUP(AD43,'参考様式１（勤務表_シフト記号表）'!$C$6:$L$47,10,FALSE))</f>
        <v/>
      </c>
      <c r="AE44" s="235" t="str">
        <f>IF(AE43="","",VLOOKUP(AE43,'参考様式１（勤務表_シフト記号表）'!$C$6:$L$47,10,FALSE))</f>
        <v/>
      </c>
      <c r="AF44" s="235" t="str">
        <f>IF(AF43="","",VLOOKUP(AF43,'参考様式１（勤務表_シフト記号表）'!$C$6:$L$47,10,FALSE))</f>
        <v/>
      </c>
      <c r="AG44" s="235" t="str">
        <f>IF(AG43="","",VLOOKUP(AG43,'参考様式１（勤務表_シフト記号表）'!$C$6:$L$47,10,FALSE))</f>
        <v/>
      </c>
      <c r="AH44" s="235" t="str">
        <f>IF(AH43="","",VLOOKUP(AH43,'参考様式１（勤務表_シフト記号表）'!$C$6:$L$47,10,FALSE))</f>
        <v/>
      </c>
      <c r="AI44" s="235" t="str">
        <f>IF(AI43="","",VLOOKUP(AI43,'参考様式１（勤務表_シフト記号表）'!$C$6:$L$47,10,FALSE))</f>
        <v/>
      </c>
      <c r="AJ44" s="236" t="str">
        <f>IF(AJ43="","",VLOOKUP(AJ43,'参考様式１（勤務表_シフト記号表）'!$C$6:$L$47,10,FALSE))</f>
        <v/>
      </c>
      <c r="AK44" s="234" t="str">
        <f>IF(AK43="","",VLOOKUP(AK43,'参考様式１（勤務表_シフト記号表）'!$C$6:$L$47,10,FALSE))</f>
        <v/>
      </c>
      <c r="AL44" s="235" t="str">
        <f>IF(AL43="","",VLOOKUP(AL43,'参考様式１（勤務表_シフト記号表）'!$C$6:$L$47,10,FALSE))</f>
        <v/>
      </c>
      <c r="AM44" s="235" t="str">
        <f>IF(AM43="","",VLOOKUP(AM43,'参考様式１（勤務表_シフト記号表）'!$C$6:$L$47,10,FALSE))</f>
        <v/>
      </c>
      <c r="AN44" s="235" t="str">
        <f>IF(AN43="","",VLOOKUP(AN43,'参考様式１（勤務表_シフト記号表）'!$C$6:$L$47,10,FALSE))</f>
        <v/>
      </c>
      <c r="AO44" s="235" t="str">
        <f>IF(AO43="","",VLOOKUP(AO43,'参考様式１（勤務表_シフト記号表）'!$C$6:$L$47,10,FALSE))</f>
        <v/>
      </c>
      <c r="AP44" s="235" t="str">
        <f>IF(AP43="","",VLOOKUP(AP43,'参考様式１（勤務表_シフト記号表）'!$C$6:$L$47,10,FALSE))</f>
        <v/>
      </c>
      <c r="AQ44" s="236" t="str">
        <f>IF(AQ43="","",VLOOKUP(AQ43,'参考様式１（勤務表_シフト記号表）'!$C$6:$L$47,10,FALSE))</f>
        <v/>
      </c>
      <c r="AR44" s="234" t="str">
        <f>IF(AR43="","",VLOOKUP(AR43,'参考様式１（勤務表_シフト記号表）'!$C$6:$L$47,10,FALSE))</f>
        <v/>
      </c>
      <c r="AS44" s="235" t="str">
        <f>IF(AS43="","",VLOOKUP(AS43,'参考様式１（勤務表_シフト記号表）'!$C$6:$L$47,10,FALSE))</f>
        <v/>
      </c>
      <c r="AT44" s="235" t="str">
        <f>IF(AT43="","",VLOOKUP(AT43,'参考様式１（勤務表_シフト記号表）'!$C$6:$L$47,10,FALSE))</f>
        <v/>
      </c>
      <c r="AU44" s="235" t="str">
        <f>IF(AU43="","",VLOOKUP(AU43,'参考様式１（勤務表_シフト記号表）'!$C$6:$L$47,10,FALSE))</f>
        <v/>
      </c>
      <c r="AV44" s="235" t="str">
        <f>IF(AV43="","",VLOOKUP(AV43,'参考様式１（勤務表_シフト記号表）'!$C$6:$L$47,10,FALSE))</f>
        <v/>
      </c>
      <c r="AW44" s="235" t="str">
        <f>IF(AW43="","",VLOOKUP(AW43,'参考様式１（勤務表_シフト記号表）'!$C$6:$L$47,10,FALSE))</f>
        <v/>
      </c>
      <c r="AX44" s="236" t="str">
        <f>IF(AX43="","",VLOOKUP(AX43,'参考様式１（勤務表_シフト記号表）'!$C$6:$L$47,10,FALSE))</f>
        <v/>
      </c>
      <c r="AY44" s="234" t="str">
        <f>IF(AY43="","",VLOOKUP(AY43,'参考様式１（勤務表_シフト記号表）'!$C$6:$L$47,10,FALSE))</f>
        <v/>
      </c>
      <c r="AZ44" s="235" t="str">
        <f>IF(AZ43="","",VLOOKUP(AZ43,'参考様式１（勤務表_シフト記号表）'!$C$6:$L$47,10,FALSE))</f>
        <v/>
      </c>
      <c r="BA44" s="235" t="str">
        <f>IF(BA43="","",VLOOKUP(BA43,'参考様式１（勤務表_シフト記号表）'!$C$6:$L$47,10,FALSE))</f>
        <v/>
      </c>
      <c r="BB44" s="1069">
        <f>IF($BE$3="４週",SUM(W44:AX44),IF($BE$3="暦月",SUM(W44:BA44),""))</f>
        <v>0</v>
      </c>
      <c r="BC44" s="1070"/>
      <c r="BD44" s="1071">
        <f>IF($BE$3="４週",BB44/4,IF($BE$3="暦月",(BB44/($BE$8/7)),""))</f>
        <v>0</v>
      </c>
      <c r="BE44" s="1070"/>
      <c r="BF44" s="1066"/>
      <c r="BG44" s="1067"/>
      <c r="BH44" s="1067"/>
      <c r="BI44" s="1067"/>
      <c r="BJ44" s="1068"/>
    </row>
    <row r="45" spans="2:62" ht="20.25" customHeight="1" x14ac:dyDescent="0.4">
      <c r="B45" s="1011">
        <f>B43+1</f>
        <v>15</v>
      </c>
      <c r="C45" s="1072"/>
      <c r="D45" s="1002"/>
      <c r="E45" s="229"/>
      <c r="F45" s="230"/>
      <c r="G45" s="229"/>
      <c r="H45" s="230"/>
      <c r="I45" s="1073"/>
      <c r="J45" s="1074"/>
      <c r="K45" s="1000"/>
      <c r="L45" s="1001"/>
      <c r="M45" s="1001"/>
      <c r="N45" s="1002"/>
      <c r="O45" s="1006"/>
      <c r="P45" s="1007"/>
      <c r="Q45" s="1007"/>
      <c r="R45" s="1007"/>
      <c r="S45" s="1008"/>
      <c r="T45" s="249" t="s">
        <v>446</v>
      </c>
      <c r="V45" s="250"/>
      <c r="W45" s="242"/>
      <c r="X45" s="243"/>
      <c r="Y45" s="243"/>
      <c r="Z45" s="243"/>
      <c r="AA45" s="243"/>
      <c r="AB45" s="243"/>
      <c r="AC45" s="244"/>
      <c r="AD45" s="242"/>
      <c r="AE45" s="243"/>
      <c r="AF45" s="243"/>
      <c r="AG45" s="243"/>
      <c r="AH45" s="243"/>
      <c r="AI45" s="243"/>
      <c r="AJ45" s="244"/>
      <c r="AK45" s="242"/>
      <c r="AL45" s="243"/>
      <c r="AM45" s="243"/>
      <c r="AN45" s="243"/>
      <c r="AO45" s="243"/>
      <c r="AP45" s="243"/>
      <c r="AQ45" s="244"/>
      <c r="AR45" s="242"/>
      <c r="AS45" s="243"/>
      <c r="AT45" s="243"/>
      <c r="AU45" s="243"/>
      <c r="AV45" s="243"/>
      <c r="AW45" s="243"/>
      <c r="AX45" s="244"/>
      <c r="AY45" s="242"/>
      <c r="AZ45" s="243"/>
      <c r="BA45" s="245"/>
      <c r="BB45" s="1009"/>
      <c r="BC45" s="1010"/>
      <c r="BD45" s="1061"/>
      <c r="BE45" s="1062"/>
      <c r="BF45" s="1063"/>
      <c r="BG45" s="1064"/>
      <c r="BH45" s="1064"/>
      <c r="BI45" s="1064"/>
      <c r="BJ45" s="1065"/>
    </row>
    <row r="46" spans="2:62" ht="20.25" customHeight="1" x14ac:dyDescent="0.4">
      <c r="B46" s="1012"/>
      <c r="C46" s="1015"/>
      <c r="D46" s="1005"/>
      <c r="E46" s="229"/>
      <c r="F46" s="230">
        <f>C45</f>
        <v>0</v>
      </c>
      <c r="G46" s="229"/>
      <c r="H46" s="230">
        <f>I45</f>
        <v>0</v>
      </c>
      <c r="I46" s="1018"/>
      <c r="J46" s="1019"/>
      <c r="K46" s="1003"/>
      <c r="L46" s="1004"/>
      <c r="M46" s="1004"/>
      <c r="N46" s="1005"/>
      <c r="O46" s="1006"/>
      <c r="P46" s="1007"/>
      <c r="Q46" s="1007"/>
      <c r="R46" s="1007"/>
      <c r="S46" s="1008"/>
      <c r="T46" s="246" t="s">
        <v>447</v>
      </c>
      <c r="U46" s="247"/>
      <c r="V46" s="248"/>
      <c r="W46" s="234" t="str">
        <f>IF(W45="","",VLOOKUP(W45,'参考様式１（勤務表_シフト記号表）'!$C$6:$L$47,10,FALSE))</f>
        <v/>
      </c>
      <c r="X46" s="235" t="str">
        <f>IF(X45="","",VLOOKUP(X45,'参考様式１（勤務表_シフト記号表）'!$C$6:$L$47,10,FALSE))</f>
        <v/>
      </c>
      <c r="Y46" s="235" t="str">
        <f>IF(Y45="","",VLOOKUP(Y45,'参考様式１（勤務表_シフト記号表）'!$C$6:$L$47,10,FALSE))</f>
        <v/>
      </c>
      <c r="Z46" s="235" t="str">
        <f>IF(Z45="","",VLOOKUP(Z45,'参考様式１（勤務表_シフト記号表）'!$C$6:$L$47,10,FALSE))</f>
        <v/>
      </c>
      <c r="AA46" s="235" t="str">
        <f>IF(AA45="","",VLOOKUP(AA45,'参考様式１（勤務表_シフト記号表）'!$C$6:$L$47,10,FALSE))</f>
        <v/>
      </c>
      <c r="AB46" s="235" t="str">
        <f>IF(AB45="","",VLOOKUP(AB45,'参考様式１（勤務表_シフト記号表）'!$C$6:$L$47,10,FALSE))</f>
        <v/>
      </c>
      <c r="AC46" s="236" t="str">
        <f>IF(AC45="","",VLOOKUP(AC45,'参考様式１（勤務表_シフト記号表）'!$C$6:$L$47,10,FALSE))</f>
        <v/>
      </c>
      <c r="AD46" s="234" t="str">
        <f>IF(AD45="","",VLOOKUP(AD45,'参考様式１（勤務表_シフト記号表）'!$C$6:$L$47,10,FALSE))</f>
        <v/>
      </c>
      <c r="AE46" s="235" t="str">
        <f>IF(AE45="","",VLOOKUP(AE45,'参考様式１（勤務表_シフト記号表）'!$C$6:$L$47,10,FALSE))</f>
        <v/>
      </c>
      <c r="AF46" s="235" t="str">
        <f>IF(AF45="","",VLOOKUP(AF45,'参考様式１（勤務表_シフト記号表）'!$C$6:$L$47,10,FALSE))</f>
        <v/>
      </c>
      <c r="AG46" s="235" t="str">
        <f>IF(AG45="","",VLOOKUP(AG45,'参考様式１（勤務表_シフト記号表）'!$C$6:$L$47,10,FALSE))</f>
        <v/>
      </c>
      <c r="AH46" s="235" t="str">
        <f>IF(AH45="","",VLOOKUP(AH45,'参考様式１（勤務表_シフト記号表）'!$C$6:$L$47,10,FALSE))</f>
        <v/>
      </c>
      <c r="AI46" s="235" t="str">
        <f>IF(AI45="","",VLOOKUP(AI45,'参考様式１（勤務表_シフト記号表）'!$C$6:$L$47,10,FALSE))</f>
        <v/>
      </c>
      <c r="AJ46" s="236" t="str">
        <f>IF(AJ45="","",VLOOKUP(AJ45,'参考様式１（勤務表_シフト記号表）'!$C$6:$L$47,10,FALSE))</f>
        <v/>
      </c>
      <c r="AK46" s="234" t="str">
        <f>IF(AK45="","",VLOOKUP(AK45,'参考様式１（勤務表_シフト記号表）'!$C$6:$L$47,10,FALSE))</f>
        <v/>
      </c>
      <c r="AL46" s="235" t="str">
        <f>IF(AL45="","",VLOOKUP(AL45,'参考様式１（勤務表_シフト記号表）'!$C$6:$L$47,10,FALSE))</f>
        <v/>
      </c>
      <c r="AM46" s="235" t="str">
        <f>IF(AM45="","",VLOOKUP(AM45,'参考様式１（勤務表_シフト記号表）'!$C$6:$L$47,10,FALSE))</f>
        <v/>
      </c>
      <c r="AN46" s="235" t="str">
        <f>IF(AN45="","",VLOOKUP(AN45,'参考様式１（勤務表_シフト記号表）'!$C$6:$L$47,10,FALSE))</f>
        <v/>
      </c>
      <c r="AO46" s="235" t="str">
        <f>IF(AO45="","",VLOOKUP(AO45,'参考様式１（勤務表_シフト記号表）'!$C$6:$L$47,10,FALSE))</f>
        <v/>
      </c>
      <c r="AP46" s="235" t="str">
        <f>IF(AP45="","",VLOOKUP(AP45,'参考様式１（勤務表_シフト記号表）'!$C$6:$L$47,10,FALSE))</f>
        <v/>
      </c>
      <c r="AQ46" s="236" t="str">
        <f>IF(AQ45="","",VLOOKUP(AQ45,'参考様式１（勤務表_シフト記号表）'!$C$6:$L$47,10,FALSE))</f>
        <v/>
      </c>
      <c r="AR46" s="234" t="str">
        <f>IF(AR45="","",VLOOKUP(AR45,'参考様式１（勤務表_シフト記号表）'!$C$6:$L$47,10,FALSE))</f>
        <v/>
      </c>
      <c r="AS46" s="235" t="str">
        <f>IF(AS45="","",VLOOKUP(AS45,'参考様式１（勤務表_シフト記号表）'!$C$6:$L$47,10,FALSE))</f>
        <v/>
      </c>
      <c r="AT46" s="235" t="str">
        <f>IF(AT45="","",VLOOKUP(AT45,'参考様式１（勤務表_シフト記号表）'!$C$6:$L$47,10,FALSE))</f>
        <v/>
      </c>
      <c r="AU46" s="235" t="str">
        <f>IF(AU45="","",VLOOKUP(AU45,'参考様式１（勤務表_シフト記号表）'!$C$6:$L$47,10,FALSE))</f>
        <v/>
      </c>
      <c r="AV46" s="235" t="str">
        <f>IF(AV45="","",VLOOKUP(AV45,'参考様式１（勤務表_シフト記号表）'!$C$6:$L$47,10,FALSE))</f>
        <v/>
      </c>
      <c r="AW46" s="235" t="str">
        <f>IF(AW45="","",VLOOKUP(AW45,'参考様式１（勤務表_シフト記号表）'!$C$6:$L$47,10,FALSE))</f>
        <v/>
      </c>
      <c r="AX46" s="236" t="str">
        <f>IF(AX45="","",VLOOKUP(AX45,'参考様式１（勤務表_シフト記号表）'!$C$6:$L$47,10,FALSE))</f>
        <v/>
      </c>
      <c r="AY46" s="234" t="str">
        <f>IF(AY45="","",VLOOKUP(AY45,'参考様式１（勤務表_シフト記号表）'!$C$6:$L$47,10,FALSE))</f>
        <v/>
      </c>
      <c r="AZ46" s="235" t="str">
        <f>IF(AZ45="","",VLOOKUP(AZ45,'参考様式１（勤務表_シフト記号表）'!$C$6:$L$47,10,FALSE))</f>
        <v/>
      </c>
      <c r="BA46" s="235" t="str">
        <f>IF(BA45="","",VLOOKUP(BA45,'参考様式１（勤務表_シフト記号表）'!$C$6:$L$47,10,FALSE))</f>
        <v/>
      </c>
      <c r="BB46" s="1069">
        <f>IF($BE$3="４週",SUM(W46:AX46),IF($BE$3="暦月",SUM(W46:BA46),""))</f>
        <v>0</v>
      </c>
      <c r="BC46" s="1070"/>
      <c r="BD46" s="1071">
        <f>IF($BE$3="４週",BB46/4,IF($BE$3="暦月",(BB46/($BE$8/7)),""))</f>
        <v>0</v>
      </c>
      <c r="BE46" s="1070"/>
      <c r="BF46" s="1066"/>
      <c r="BG46" s="1067"/>
      <c r="BH46" s="1067"/>
      <c r="BI46" s="1067"/>
      <c r="BJ46" s="1068"/>
    </row>
    <row r="47" spans="2:62" ht="20.25" customHeight="1" x14ac:dyDescent="0.4">
      <c r="B47" s="1011">
        <f>B45+1</f>
        <v>16</v>
      </c>
      <c r="C47" s="1072"/>
      <c r="D47" s="1002"/>
      <c r="E47" s="229"/>
      <c r="F47" s="230"/>
      <c r="G47" s="229"/>
      <c r="H47" s="230"/>
      <c r="I47" s="1073"/>
      <c r="J47" s="1074"/>
      <c r="K47" s="1000"/>
      <c r="L47" s="1001"/>
      <c r="M47" s="1001"/>
      <c r="N47" s="1002"/>
      <c r="O47" s="1006"/>
      <c r="P47" s="1007"/>
      <c r="Q47" s="1007"/>
      <c r="R47" s="1007"/>
      <c r="S47" s="1008"/>
      <c r="T47" s="249" t="s">
        <v>446</v>
      </c>
      <c r="V47" s="250"/>
      <c r="W47" s="242"/>
      <c r="X47" s="243"/>
      <c r="Y47" s="243"/>
      <c r="Z47" s="243"/>
      <c r="AA47" s="243"/>
      <c r="AB47" s="243"/>
      <c r="AC47" s="244"/>
      <c r="AD47" s="242"/>
      <c r="AE47" s="243"/>
      <c r="AF47" s="243"/>
      <c r="AG47" s="243"/>
      <c r="AH47" s="243"/>
      <c r="AI47" s="243"/>
      <c r="AJ47" s="244"/>
      <c r="AK47" s="242"/>
      <c r="AL47" s="243"/>
      <c r="AM47" s="243"/>
      <c r="AN47" s="243"/>
      <c r="AO47" s="243"/>
      <c r="AP47" s="243"/>
      <c r="AQ47" s="244"/>
      <c r="AR47" s="242"/>
      <c r="AS47" s="243"/>
      <c r="AT47" s="243"/>
      <c r="AU47" s="243"/>
      <c r="AV47" s="243"/>
      <c r="AW47" s="243"/>
      <c r="AX47" s="244"/>
      <c r="AY47" s="242"/>
      <c r="AZ47" s="243"/>
      <c r="BA47" s="245"/>
      <c r="BB47" s="1009"/>
      <c r="BC47" s="1010"/>
      <c r="BD47" s="1061"/>
      <c r="BE47" s="1062"/>
      <c r="BF47" s="1063"/>
      <c r="BG47" s="1064"/>
      <c r="BH47" s="1064"/>
      <c r="BI47" s="1064"/>
      <c r="BJ47" s="1065"/>
    </row>
    <row r="48" spans="2:62" ht="20.25" customHeight="1" x14ac:dyDescent="0.4">
      <c r="B48" s="1012"/>
      <c r="C48" s="1015"/>
      <c r="D48" s="1005"/>
      <c r="E48" s="229"/>
      <c r="F48" s="230">
        <f>C47</f>
        <v>0</v>
      </c>
      <c r="G48" s="229"/>
      <c r="H48" s="230">
        <f>I47</f>
        <v>0</v>
      </c>
      <c r="I48" s="1018"/>
      <c r="J48" s="1019"/>
      <c r="K48" s="1003"/>
      <c r="L48" s="1004"/>
      <c r="M48" s="1004"/>
      <c r="N48" s="1005"/>
      <c r="O48" s="1006"/>
      <c r="P48" s="1007"/>
      <c r="Q48" s="1007"/>
      <c r="R48" s="1007"/>
      <c r="S48" s="1008"/>
      <c r="T48" s="246" t="s">
        <v>447</v>
      </c>
      <c r="U48" s="247"/>
      <c r="V48" s="248"/>
      <c r="W48" s="234" t="str">
        <f>IF(W47="","",VLOOKUP(W47,'参考様式１（勤務表_シフト記号表）'!$C$6:$L$47,10,FALSE))</f>
        <v/>
      </c>
      <c r="X48" s="235" t="str">
        <f>IF(X47="","",VLOOKUP(X47,'参考様式１（勤務表_シフト記号表）'!$C$6:$L$47,10,FALSE))</f>
        <v/>
      </c>
      <c r="Y48" s="235" t="str">
        <f>IF(Y47="","",VLOOKUP(Y47,'参考様式１（勤務表_シフト記号表）'!$C$6:$L$47,10,FALSE))</f>
        <v/>
      </c>
      <c r="Z48" s="235" t="str">
        <f>IF(Z47="","",VLOOKUP(Z47,'参考様式１（勤務表_シフト記号表）'!$C$6:$L$47,10,FALSE))</f>
        <v/>
      </c>
      <c r="AA48" s="235" t="str">
        <f>IF(AA47="","",VLOOKUP(AA47,'参考様式１（勤務表_シフト記号表）'!$C$6:$L$47,10,FALSE))</f>
        <v/>
      </c>
      <c r="AB48" s="235" t="str">
        <f>IF(AB47="","",VLOOKUP(AB47,'参考様式１（勤務表_シフト記号表）'!$C$6:$L$47,10,FALSE))</f>
        <v/>
      </c>
      <c r="AC48" s="236" t="str">
        <f>IF(AC47="","",VLOOKUP(AC47,'参考様式１（勤務表_シフト記号表）'!$C$6:$L$47,10,FALSE))</f>
        <v/>
      </c>
      <c r="AD48" s="234" t="str">
        <f>IF(AD47="","",VLOOKUP(AD47,'参考様式１（勤務表_シフト記号表）'!$C$6:$L$47,10,FALSE))</f>
        <v/>
      </c>
      <c r="AE48" s="235" t="str">
        <f>IF(AE47="","",VLOOKUP(AE47,'参考様式１（勤務表_シフト記号表）'!$C$6:$L$47,10,FALSE))</f>
        <v/>
      </c>
      <c r="AF48" s="235" t="str">
        <f>IF(AF47="","",VLOOKUP(AF47,'参考様式１（勤務表_シフト記号表）'!$C$6:$L$47,10,FALSE))</f>
        <v/>
      </c>
      <c r="AG48" s="235" t="str">
        <f>IF(AG47="","",VLOOKUP(AG47,'参考様式１（勤務表_シフト記号表）'!$C$6:$L$47,10,FALSE))</f>
        <v/>
      </c>
      <c r="AH48" s="235" t="str">
        <f>IF(AH47="","",VLOOKUP(AH47,'参考様式１（勤務表_シフト記号表）'!$C$6:$L$47,10,FALSE))</f>
        <v/>
      </c>
      <c r="AI48" s="235" t="str">
        <f>IF(AI47="","",VLOOKUP(AI47,'参考様式１（勤務表_シフト記号表）'!$C$6:$L$47,10,FALSE))</f>
        <v/>
      </c>
      <c r="AJ48" s="236" t="str">
        <f>IF(AJ47="","",VLOOKUP(AJ47,'参考様式１（勤務表_シフト記号表）'!$C$6:$L$47,10,FALSE))</f>
        <v/>
      </c>
      <c r="AK48" s="234" t="str">
        <f>IF(AK47="","",VLOOKUP(AK47,'参考様式１（勤務表_シフト記号表）'!$C$6:$L$47,10,FALSE))</f>
        <v/>
      </c>
      <c r="AL48" s="235" t="str">
        <f>IF(AL47="","",VLOOKUP(AL47,'参考様式１（勤務表_シフト記号表）'!$C$6:$L$47,10,FALSE))</f>
        <v/>
      </c>
      <c r="AM48" s="235" t="str">
        <f>IF(AM47="","",VLOOKUP(AM47,'参考様式１（勤務表_シフト記号表）'!$C$6:$L$47,10,FALSE))</f>
        <v/>
      </c>
      <c r="AN48" s="235" t="str">
        <f>IF(AN47="","",VLOOKUP(AN47,'参考様式１（勤務表_シフト記号表）'!$C$6:$L$47,10,FALSE))</f>
        <v/>
      </c>
      <c r="AO48" s="235" t="str">
        <f>IF(AO47="","",VLOOKUP(AO47,'参考様式１（勤務表_シフト記号表）'!$C$6:$L$47,10,FALSE))</f>
        <v/>
      </c>
      <c r="AP48" s="235" t="str">
        <f>IF(AP47="","",VLOOKUP(AP47,'参考様式１（勤務表_シフト記号表）'!$C$6:$L$47,10,FALSE))</f>
        <v/>
      </c>
      <c r="AQ48" s="236" t="str">
        <f>IF(AQ47="","",VLOOKUP(AQ47,'参考様式１（勤務表_シフト記号表）'!$C$6:$L$47,10,FALSE))</f>
        <v/>
      </c>
      <c r="AR48" s="234" t="str">
        <f>IF(AR47="","",VLOOKUP(AR47,'参考様式１（勤務表_シフト記号表）'!$C$6:$L$47,10,FALSE))</f>
        <v/>
      </c>
      <c r="AS48" s="235" t="str">
        <f>IF(AS47="","",VLOOKUP(AS47,'参考様式１（勤務表_シフト記号表）'!$C$6:$L$47,10,FALSE))</f>
        <v/>
      </c>
      <c r="AT48" s="235" t="str">
        <f>IF(AT47="","",VLOOKUP(AT47,'参考様式１（勤務表_シフト記号表）'!$C$6:$L$47,10,FALSE))</f>
        <v/>
      </c>
      <c r="AU48" s="235" t="str">
        <f>IF(AU47="","",VLOOKUP(AU47,'参考様式１（勤務表_シフト記号表）'!$C$6:$L$47,10,FALSE))</f>
        <v/>
      </c>
      <c r="AV48" s="235" t="str">
        <f>IF(AV47="","",VLOOKUP(AV47,'参考様式１（勤務表_シフト記号表）'!$C$6:$L$47,10,FALSE))</f>
        <v/>
      </c>
      <c r="AW48" s="235" t="str">
        <f>IF(AW47="","",VLOOKUP(AW47,'参考様式１（勤務表_シフト記号表）'!$C$6:$L$47,10,FALSE))</f>
        <v/>
      </c>
      <c r="AX48" s="236" t="str">
        <f>IF(AX47="","",VLOOKUP(AX47,'参考様式１（勤務表_シフト記号表）'!$C$6:$L$47,10,FALSE))</f>
        <v/>
      </c>
      <c r="AY48" s="234" t="str">
        <f>IF(AY47="","",VLOOKUP(AY47,'参考様式１（勤務表_シフト記号表）'!$C$6:$L$47,10,FALSE))</f>
        <v/>
      </c>
      <c r="AZ48" s="235" t="str">
        <f>IF(AZ47="","",VLOOKUP(AZ47,'参考様式１（勤務表_シフト記号表）'!$C$6:$L$47,10,FALSE))</f>
        <v/>
      </c>
      <c r="BA48" s="235" t="str">
        <f>IF(BA47="","",VLOOKUP(BA47,'参考様式１（勤務表_シフト記号表）'!$C$6:$L$47,10,FALSE))</f>
        <v/>
      </c>
      <c r="BB48" s="1069">
        <f>IF($BE$3="４週",SUM(W48:AX48),IF($BE$3="暦月",SUM(W48:BA48),""))</f>
        <v>0</v>
      </c>
      <c r="BC48" s="1070"/>
      <c r="BD48" s="1071">
        <f>IF($BE$3="４週",BB48/4,IF($BE$3="暦月",(BB48/($BE$8/7)),""))</f>
        <v>0</v>
      </c>
      <c r="BE48" s="1070"/>
      <c r="BF48" s="1066"/>
      <c r="BG48" s="1067"/>
      <c r="BH48" s="1067"/>
      <c r="BI48" s="1067"/>
      <c r="BJ48" s="1068"/>
    </row>
    <row r="49" spans="2:62" ht="20.25" customHeight="1" x14ac:dyDescent="0.4">
      <c r="B49" s="1011">
        <f>B47+1</f>
        <v>17</v>
      </c>
      <c r="C49" s="1072"/>
      <c r="D49" s="1002"/>
      <c r="E49" s="229"/>
      <c r="F49" s="230"/>
      <c r="G49" s="229"/>
      <c r="H49" s="230"/>
      <c r="I49" s="1073"/>
      <c r="J49" s="1074"/>
      <c r="K49" s="1000"/>
      <c r="L49" s="1001"/>
      <c r="M49" s="1001"/>
      <c r="N49" s="1002"/>
      <c r="O49" s="1006"/>
      <c r="P49" s="1007"/>
      <c r="Q49" s="1007"/>
      <c r="R49" s="1007"/>
      <c r="S49" s="1008"/>
      <c r="T49" s="249" t="s">
        <v>446</v>
      </c>
      <c r="V49" s="250"/>
      <c r="W49" s="242"/>
      <c r="X49" s="243"/>
      <c r="Y49" s="243"/>
      <c r="Z49" s="243"/>
      <c r="AA49" s="243"/>
      <c r="AB49" s="243"/>
      <c r="AC49" s="244"/>
      <c r="AD49" s="242"/>
      <c r="AE49" s="243"/>
      <c r="AF49" s="243"/>
      <c r="AG49" s="243"/>
      <c r="AH49" s="243"/>
      <c r="AI49" s="243"/>
      <c r="AJ49" s="244"/>
      <c r="AK49" s="242"/>
      <c r="AL49" s="243"/>
      <c r="AM49" s="243"/>
      <c r="AN49" s="243"/>
      <c r="AO49" s="243"/>
      <c r="AP49" s="243"/>
      <c r="AQ49" s="244"/>
      <c r="AR49" s="242"/>
      <c r="AS49" s="243"/>
      <c r="AT49" s="243"/>
      <c r="AU49" s="243"/>
      <c r="AV49" s="243"/>
      <c r="AW49" s="243"/>
      <c r="AX49" s="244"/>
      <c r="AY49" s="242"/>
      <c r="AZ49" s="243"/>
      <c r="BA49" s="245"/>
      <c r="BB49" s="1009"/>
      <c r="BC49" s="1010"/>
      <c r="BD49" s="1061"/>
      <c r="BE49" s="1062"/>
      <c r="BF49" s="1063"/>
      <c r="BG49" s="1064"/>
      <c r="BH49" s="1064"/>
      <c r="BI49" s="1064"/>
      <c r="BJ49" s="1065"/>
    </row>
    <row r="50" spans="2:62" ht="20.25" customHeight="1" x14ac:dyDescent="0.4">
      <c r="B50" s="1012"/>
      <c r="C50" s="1015"/>
      <c r="D50" s="1005"/>
      <c r="E50" s="229"/>
      <c r="F50" s="230">
        <f>C49</f>
        <v>0</v>
      </c>
      <c r="G50" s="229"/>
      <c r="H50" s="230">
        <f>I49</f>
        <v>0</v>
      </c>
      <c r="I50" s="1018"/>
      <c r="J50" s="1019"/>
      <c r="K50" s="1003"/>
      <c r="L50" s="1004"/>
      <c r="M50" s="1004"/>
      <c r="N50" s="1005"/>
      <c r="O50" s="1006"/>
      <c r="P50" s="1007"/>
      <c r="Q50" s="1007"/>
      <c r="R50" s="1007"/>
      <c r="S50" s="1008"/>
      <c r="T50" s="246" t="s">
        <v>447</v>
      </c>
      <c r="U50" s="247"/>
      <c r="V50" s="248"/>
      <c r="W50" s="234" t="str">
        <f>IF(W49="","",VLOOKUP(W49,'参考様式１（勤務表_シフト記号表）'!$C$6:$L$47,10,FALSE))</f>
        <v/>
      </c>
      <c r="X50" s="235" t="str">
        <f>IF(X49="","",VLOOKUP(X49,'参考様式１（勤務表_シフト記号表）'!$C$6:$L$47,10,FALSE))</f>
        <v/>
      </c>
      <c r="Y50" s="235" t="str">
        <f>IF(Y49="","",VLOOKUP(Y49,'参考様式１（勤務表_シフト記号表）'!$C$6:$L$47,10,FALSE))</f>
        <v/>
      </c>
      <c r="Z50" s="235" t="str">
        <f>IF(Z49="","",VLOOKUP(Z49,'参考様式１（勤務表_シフト記号表）'!$C$6:$L$47,10,FALSE))</f>
        <v/>
      </c>
      <c r="AA50" s="235" t="str">
        <f>IF(AA49="","",VLOOKUP(AA49,'参考様式１（勤務表_シフト記号表）'!$C$6:$L$47,10,FALSE))</f>
        <v/>
      </c>
      <c r="AB50" s="235" t="str">
        <f>IF(AB49="","",VLOOKUP(AB49,'参考様式１（勤務表_シフト記号表）'!$C$6:$L$47,10,FALSE))</f>
        <v/>
      </c>
      <c r="AC50" s="236" t="str">
        <f>IF(AC49="","",VLOOKUP(AC49,'参考様式１（勤務表_シフト記号表）'!$C$6:$L$47,10,FALSE))</f>
        <v/>
      </c>
      <c r="AD50" s="234" t="str">
        <f>IF(AD49="","",VLOOKUP(AD49,'参考様式１（勤務表_シフト記号表）'!$C$6:$L$47,10,FALSE))</f>
        <v/>
      </c>
      <c r="AE50" s="235" t="str">
        <f>IF(AE49="","",VLOOKUP(AE49,'参考様式１（勤務表_シフト記号表）'!$C$6:$L$47,10,FALSE))</f>
        <v/>
      </c>
      <c r="AF50" s="235" t="str">
        <f>IF(AF49="","",VLOOKUP(AF49,'参考様式１（勤務表_シフト記号表）'!$C$6:$L$47,10,FALSE))</f>
        <v/>
      </c>
      <c r="AG50" s="235" t="str">
        <f>IF(AG49="","",VLOOKUP(AG49,'参考様式１（勤務表_シフト記号表）'!$C$6:$L$47,10,FALSE))</f>
        <v/>
      </c>
      <c r="AH50" s="235" t="str">
        <f>IF(AH49="","",VLOOKUP(AH49,'参考様式１（勤務表_シフト記号表）'!$C$6:$L$47,10,FALSE))</f>
        <v/>
      </c>
      <c r="AI50" s="235" t="str">
        <f>IF(AI49="","",VLOOKUP(AI49,'参考様式１（勤務表_シフト記号表）'!$C$6:$L$47,10,FALSE))</f>
        <v/>
      </c>
      <c r="AJ50" s="236" t="str">
        <f>IF(AJ49="","",VLOOKUP(AJ49,'参考様式１（勤務表_シフト記号表）'!$C$6:$L$47,10,FALSE))</f>
        <v/>
      </c>
      <c r="AK50" s="234" t="str">
        <f>IF(AK49="","",VLOOKUP(AK49,'参考様式１（勤務表_シフト記号表）'!$C$6:$L$47,10,FALSE))</f>
        <v/>
      </c>
      <c r="AL50" s="235" t="str">
        <f>IF(AL49="","",VLOOKUP(AL49,'参考様式１（勤務表_シフト記号表）'!$C$6:$L$47,10,FALSE))</f>
        <v/>
      </c>
      <c r="AM50" s="235" t="str">
        <f>IF(AM49="","",VLOOKUP(AM49,'参考様式１（勤務表_シフト記号表）'!$C$6:$L$47,10,FALSE))</f>
        <v/>
      </c>
      <c r="AN50" s="235" t="str">
        <f>IF(AN49="","",VLOOKUP(AN49,'参考様式１（勤務表_シフト記号表）'!$C$6:$L$47,10,FALSE))</f>
        <v/>
      </c>
      <c r="AO50" s="235" t="str">
        <f>IF(AO49="","",VLOOKUP(AO49,'参考様式１（勤務表_シフト記号表）'!$C$6:$L$47,10,FALSE))</f>
        <v/>
      </c>
      <c r="AP50" s="235" t="str">
        <f>IF(AP49="","",VLOOKUP(AP49,'参考様式１（勤務表_シフト記号表）'!$C$6:$L$47,10,FALSE))</f>
        <v/>
      </c>
      <c r="AQ50" s="236" t="str">
        <f>IF(AQ49="","",VLOOKUP(AQ49,'参考様式１（勤務表_シフト記号表）'!$C$6:$L$47,10,FALSE))</f>
        <v/>
      </c>
      <c r="AR50" s="234" t="str">
        <f>IF(AR49="","",VLOOKUP(AR49,'参考様式１（勤務表_シフト記号表）'!$C$6:$L$47,10,FALSE))</f>
        <v/>
      </c>
      <c r="AS50" s="235" t="str">
        <f>IF(AS49="","",VLOOKUP(AS49,'参考様式１（勤務表_シフト記号表）'!$C$6:$L$47,10,FALSE))</f>
        <v/>
      </c>
      <c r="AT50" s="235" t="str">
        <f>IF(AT49="","",VLOOKUP(AT49,'参考様式１（勤務表_シフト記号表）'!$C$6:$L$47,10,FALSE))</f>
        <v/>
      </c>
      <c r="AU50" s="235" t="str">
        <f>IF(AU49="","",VLOOKUP(AU49,'参考様式１（勤務表_シフト記号表）'!$C$6:$L$47,10,FALSE))</f>
        <v/>
      </c>
      <c r="AV50" s="235" t="str">
        <f>IF(AV49="","",VLOOKUP(AV49,'参考様式１（勤務表_シフト記号表）'!$C$6:$L$47,10,FALSE))</f>
        <v/>
      </c>
      <c r="AW50" s="235" t="str">
        <f>IF(AW49="","",VLOOKUP(AW49,'参考様式１（勤務表_シフト記号表）'!$C$6:$L$47,10,FALSE))</f>
        <v/>
      </c>
      <c r="AX50" s="236" t="str">
        <f>IF(AX49="","",VLOOKUP(AX49,'参考様式１（勤務表_シフト記号表）'!$C$6:$L$47,10,FALSE))</f>
        <v/>
      </c>
      <c r="AY50" s="234" t="str">
        <f>IF(AY49="","",VLOOKUP(AY49,'参考様式１（勤務表_シフト記号表）'!$C$6:$L$47,10,FALSE))</f>
        <v/>
      </c>
      <c r="AZ50" s="235" t="str">
        <f>IF(AZ49="","",VLOOKUP(AZ49,'参考様式１（勤務表_シフト記号表）'!$C$6:$L$47,10,FALSE))</f>
        <v/>
      </c>
      <c r="BA50" s="235" t="str">
        <f>IF(BA49="","",VLOOKUP(BA49,'参考様式１（勤務表_シフト記号表）'!$C$6:$L$47,10,FALSE))</f>
        <v/>
      </c>
      <c r="BB50" s="1069">
        <f>IF($BE$3="４週",SUM(W50:AX50),IF($BE$3="暦月",SUM(W50:BA50),""))</f>
        <v>0</v>
      </c>
      <c r="BC50" s="1070"/>
      <c r="BD50" s="1071">
        <f>IF($BE$3="４週",BB50/4,IF($BE$3="暦月",(BB50/($BE$8/7)),""))</f>
        <v>0</v>
      </c>
      <c r="BE50" s="1070"/>
      <c r="BF50" s="1066"/>
      <c r="BG50" s="1067"/>
      <c r="BH50" s="1067"/>
      <c r="BI50" s="1067"/>
      <c r="BJ50" s="1068"/>
    </row>
    <row r="51" spans="2:62" ht="20.25" customHeight="1" x14ac:dyDescent="0.4">
      <c r="B51" s="1011">
        <f>B49+1</f>
        <v>18</v>
      </c>
      <c r="C51" s="1072"/>
      <c r="D51" s="1002"/>
      <c r="E51" s="229"/>
      <c r="F51" s="230"/>
      <c r="G51" s="229"/>
      <c r="H51" s="230"/>
      <c r="I51" s="1073"/>
      <c r="J51" s="1074"/>
      <c r="K51" s="1000"/>
      <c r="L51" s="1001"/>
      <c r="M51" s="1001"/>
      <c r="N51" s="1002"/>
      <c r="O51" s="1006"/>
      <c r="P51" s="1007"/>
      <c r="Q51" s="1007"/>
      <c r="R51" s="1007"/>
      <c r="S51" s="1008"/>
      <c r="T51" s="249" t="s">
        <v>446</v>
      </c>
      <c r="V51" s="250"/>
      <c r="W51" s="242"/>
      <c r="X51" s="243"/>
      <c r="Y51" s="243"/>
      <c r="Z51" s="243"/>
      <c r="AA51" s="243"/>
      <c r="AB51" s="243"/>
      <c r="AC51" s="244"/>
      <c r="AD51" s="242"/>
      <c r="AE51" s="243"/>
      <c r="AF51" s="243"/>
      <c r="AG51" s="243"/>
      <c r="AH51" s="243"/>
      <c r="AI51" s="243"/>
      <c r="AJ51" s="244"/>
      <c r="AK51" s="242"/>
      <c r="AL51" s="243"/>
      <c r="AM51" s="243"/>
      <c r="AN51" s="243"/>
      <c r="AO51" s="243"/>
      <c r="AP51" s="243"/>
      <c r="AQ51" s="244"/>
      <c r="AR51" s="242"/>
      <c r="AS51" s="243"/>
      <c r="AT51" s="243"/>
      <c r="AU51" s="243"/>
      <c r="AV51" s="243"/>
      <c r="AW51" s="243"/>
      <c r="AX51" s="244"/>
      <c r="AY51" s="242"/>
      <c r="AZ51" s="243"/>
      <c r="BA51" s="245"/>
      <c r="BB51" s="1009"/>
      <c r="BC51" s="1010"/>
      <c r="BD51" s="1061"/>
      <c r="BE51" s="1062"/>
      <c r="BF51" s="1063"/>
      <c r="BG51" s="1064"/>
      <c r="BH51" s="1064"/>
      <c r="BI51" s="1064"/>
      <c r="BJ51" s="1065"/>
    </row>
    <row r="52" spans="2:62" ht="20.25" customHeight="1" x14ac:dyDescent="0.4">
      <c r="B52" s="1012"/>
      <c r="C52" s="1015"/>
      <c r="D52" s="1005"/>
      <c r="E52" s="229"/>
      <c r="F52" s="230">
        <f>C51</f>
        <v>0</v>
      </c>
      <c r="G52" s="229"/>
      <c r="H52" s="230">
        <f>I51</f>
        <v>0</v>
      </c>
      <c r="I52" s="1018"/>
      <c r="J52" s="1019"/>
      <c r="K52" s="1003"/>
      <c r="L52" s="1004"/>
      <c r="M52" s="1004"/>
      <c r="N52" s="1005"/>
      <c r="O52" s="1006"/>
      <c r="P52" s="1007"/>
      <c r="Q52" s="1007"/>
      <c r="R52" s="1007"/>
      <c r="S52" s="1008"/>
      <c r="T52" s="246" t="s">
        <v>447</v>
      </c>
      <c r="U52" s="247"/>
      <c r="V52" s="248"/>
      <c r="W52" s="234" t="str">
        <f>IF(W51="","",VLOOKUP(W51,'参考様式１（勤務表_シフト記号表）'!$C$6:$L$47,10,FALSE))</f>
        <v/>
      </c>
      <c r="X52" s="235" t="str">
        <f>IF(X51="","",VLOOKUP(X51,'参考様式１（勤務表_シフト記号表）'!$C$6:$L$47,10,FALSE))</f>
        <v/>
      </c>
      <c r="Y52" s="235" t="str">
        <f>IF(Y51="","",VLOOKUP(Y51,'参考様式１（勤務表_シフト記号表）'!$C$6:$L$47,10,FALSE))</f>
        <v/>
      </c>
      <c r="Z52" s="235" t="str">
        <f>IF(Z51="","",VLOOKUP(Z51,'参考様式１（勤務表_シフト記号表）'!$C$6:$L$47,10,FALSE))</f>
        <v/>
      </c>
      <c r="AA52" s="235" t="str">
        <f>IF(AA51="","",VLOOKUP(AA51,'参考様式１（勤務表_シフト記号表）'!$C$6:$L$47,10,FALSE))</f>
        <v/>
      </c>
      <c r="AB52" s="235" t="str">
        <f>IF(AB51="","",VLOOKUP(AB51,'参考様式１（勤務表_シフト記号表）'!$C$6:$L$47,10,FALSE))</f>
        <v/>
      </c>
      <c r="AC52" s="236" t="str">
        <f>IF(AC51="","",VLOOKUP(AC51,'参考様式１（勤務表_シフト記号表）'!$C$6:$L$47,10,FALSE))</f>
        <v/>
      </c>
      <c r="AD52" s="234" t="str">
        <f>IF(AD51="","",VLOOKUP(AD51,'参考様式１（勤務表_シフト記号表）'!$C$6:$L$47,10,FALSE))</f>
        <v/>
      </c>
      <c r="AE52" s="235" t="str">
        <f>IF(AE51="","",VLOOKUP(AE51,'参考様式１（勤務表_シフト記号表）'!$C$6:$L$47,10,FALSE))</f>
        <v/>
      </c>
      <c r="AF52" s="235" t="str">
        <f>IF(AF51="","",VLOOKUP(AF51,'参考様式１（勤務表_シフト記号表）'!$C$6:$L$47,10,FALSE))</f>
        <v/>
      </c>
      <c r="AG52" s="235" t="str">
        <f>IF(AG51="","",VLOOKUP(AG51,'参考様式１（勤務表_シフト記号表）'!$C$6:$L$47,10,FALSE))</f>
        <v/>
      </c>
      <c r="AH52" s="235" t="str">
        <f>IF(AH51="","",VLOOKUP(AH51,'参考様式１（勤務表_シフト記号表）'!$C$6:$L$47,10,FALSE))</f>
        <v/>
      </c>
      <c r="AI52" s="235" t="str">
        <f>IF(AI51="","",VLOOKUP(AI51,'参考様式１（勤務表_シフト記号表）'!$C$6:$L$47,10,FALSE))</f>
        <v/>
      </c>
      <c r="AJ52" s="236" t="str">
        <f>IF(AJ51="","",VLOOKUP(AJ51,'参考様式１（勤務表_シフト記号表）'!$C$6:$L$47,10,FALSE))</f>
        <v/>
      </c>
      <c r="AK52" s="234" t="str">
        <f>IF(AK51="","",VLOOKUP(AK51,'参考様式１（勤務表_シフト記号表）'!$C$6:$L$47,10,FALSE))</f>
        <v/>
      </c>
      <c r="AL52" s="235" t="str">
        <f>IF(AL51="","",VLOOKUP(AL51,'参考様式１（勤務表_シフト記号表）'!$C$6:$L$47,10,FALSE))</f>
        <v/>
      </c>
      <c r="AM52" s="235" t="str">
        <f>IF(AM51="","",VLOOKUP(AM51,'参考様式１（勤務表_シフト記号表）'!$C$6:$L$47,10,FALSE))</f>
        <v/>
      </c>
      <c r="AN52" s="235" t="str">
        <f>IF(AN51="","",VLOOKUP(AN51,'参考様式１（勤務表_シフト記号表）'!$C$6:$L$47,10,FALSE))</f>
        <v/>
      </c>
      <c r="AO52" s="235" t="str">
        <f>IF(AO51="","",VLOOKUP(AO51,'参考様式１（勤務表_シフト記号表）'!$C$6:$L$47,10,FALSE))</f>
        <v/>
      </c>
      <c r="AP52" s="235" t="str">
        <f>IF(AP51="","",VLOOKUP(AP51,'参考様式１（勤務表_シフト記号表）'!$C$6:$L$47,10,FALSE))</f>
        <v/>
      </c>
      <c r="AQ52" s="236" t="str">
        <f>IF(AQ51="","",VLOOKUP(AQ51,'参考様式１（勤務表_シフト記号表）'!$C$6:$L$47,10,FALSE))</f>
        <v/>
      </c>
      <c r="AR52" s="234" t="str">
        <f>IF(AR51="","",VLOOKUP(AR51,'参考様式１（勤務表_シフト記号表）'!$C$6:$L$47,10,FALSE))</f>
        <v/>
      </c>
      <c r="AS52" s="235" t="str">
        <f>IF(AS51="","",VLOOKUP(AS51,'参考様式１（勤務表_シフト記号表）'!$C$6:$L$47,10,FALSE))</f>
        <v/>
      </c>
      <c r="AT52" s="235" t="str">
        <f>IF(AT51="","",VLOOKUP(AT51,'参考様式１（勤務表_シフト記号表）'!$C$6:$L$47,10,FALSE))</f>
        <v/>
      </c>
      <c r="AU52" s="235" t="str">
        <f>IF(AU51="","",VLOOKUP(AU51,'参考様式１（勤務表_シフト記号表）'!$C$6:$L$47,10,FALSE))</f>
        <v/>
      </c>
      <c r="AV52" s="235" t="str">
        <f>IF(AV51="","",VLOOKUP(AV51,'参考様式１（勤務表_シフト記号表）'!$C$6:$L$47,10,FALSE))</f>
        <v/>
      </c>
      <c r="AW52" s="235" t="str">
        <f>IF(AW51="","",VLOOKUP(AW51,'参考様式１（勤務表_シフト記号表）'!$C$6:$L$47,10,FALSE))</f>
        <v/>
      </c>
      <c r="AX52" s="236" t="str">
        <f>IF(AX51="","",VLOOKUP(AX51,'参考様式１（勤務表_シフト記号表）'!$C$6:$L$47,10,FALSE))</f>
        <v/>
      </c>
      <c r="AY52" s="234" t="str">
        <f>IF(AY51="","",VLOOKUP(AY51,'参考様式１（勤務表_シフト記号表）'!$C$6:$L$47,10,FALSE))</f>
        <v/>
      </c>
      <c r="AZ52" s="235" t="str">
        <f>IF(AZ51="","",VLOOKUP(AZ51,'参考様式１（勤務表_シフト記号表）'!$C$6:$L$47,10,FALSE))</f>
        <v/>
      </c>
      <c r="BA52" s="235" t="str">
        <f>IF(BA51="","",VLOOKUP(BA51,'参考様式１（勤務表_シフト記号表）'!$C$6:$L$47,10,FALSE))</f>
        <v/>
      </c>
      <c r="BB52" s="1069">
        <f>IF($BE$3="４週",SUM(W52:AX52),IF($BE$3="暦月",SUM(W52:BA52),""))</f>
        <v>0</v>
      </c>
      <c r="BC52" s="1070"/>
      <c r="BD52" s="1071">
        <f>IF($BE$3="４週",BB52/4,IF($BE$3="暦月",(BB52/($BE$8/7)),""))</f>
        <v>0</v>
      </c>
      <c r="BE52" s="1070"/>
      <c r="BF52" s="1066"/>
      <c r="BG52" s="1067"/>
      <c r="BH52" s="1067"/>
      <c r="BI52" s="1067"/>
      <c r="BJ52" s="1068"/>
    </row>
    <row r="53" spans="2:62" ht="20.25" customHeight="1" x14ac:dyDescent="0.4">
      <c r="B53" s="1011">
        <f>B51+1</f>
        <v>19</v>
      </c>
      <c r="C53" s="1072"/>
      <c r="D53" s="1002"/>
      <c r="E53" s="237"/>
      <c r="F53" s="238"/>
      <c r="G53" s="237"/>
      <c r="H53" s="238"/>
      <c r="I53" s="1073"/>
      <c r="J53" s="1074"/>
      <c r="K53" s="1000"/>
      <c r="L53" s="1001"/>
      <c r="M53" s="1001"/>
      <c r="N53" s="1002"/>
      <c r="O53" s="1006"/>
      <c r="P53" s="1007"/>
      <c r="Q53" s="1007"/>
      <c r="R53" s="1007"/>
      <c r="S53" s="1008"/>
      <c r="T53" s="239" t="s">
        <v>446</v>
      </c>
      <c r="U53" s="240"/>
      <c r="V53" s="241"/>
      <c r="W53" s="242"/>
      <c r="X53" s="243"/>
      <c r="Y53" s="243"/>
      <c r="Z53" s="243"/>
      <c r="AA53" s="243"/>
      <c r="AB53" s="243"/>
      <c r="AC53" s="244"/>
      <c r="AD53" s="242"/>
      <c r="AE53" s="243"/>
      <c r="AF53" s="243"/>
      <c r="AG53" s="243"/>
      <c r="AH53" s="243"/>
      <c r="AI53" s="243"/>
      <c r="AJ53" s="244"/>
      <c r="AK53" s="242"/>
      <c r="AL53" s="243"/>
      <c r="AM53" s="243"/>
      <c r="AN53" s="243"/>
      <c r="AO53" s="243"/>
      <c r="AP53" s="243"/>
      <c r="AQ53" s="244"/>
      <c r="AR53" s="242"/>
      <c r="AS53" s="243"/>
      <c r="AT53" s="243"/>
      <c r="AU53" s="243"/>
      <c r="AV53" s="243"/>
      <c r="AW53" s="243"/>
      <c r="AX53" s="244"/>
      <c r="AY53" s="242"/>
      <c r="AZ53" s="243"/>
      <c r="BA53" s="245"/>
      <c r="BB53" s="1009"/>
      <c r="BC53" s="1010"/>
      <c r="BD53" s="1061"/>
      <c r="BE53" s="1062"/>
      <c r="BF53" s="1063"/>
      <c r="BG53" s="1064"/>
      <c r="BH53" s="1064"/>
      <c r="BI53" s="1064"/>
      <c r="BJ53" s="1065"/>
    </row>
    <row r="54" spans="2:62" ht="20.25" customHeight="1" x14ac:dyDescent="0.4">
      <c r="B54" s="1012"/>
      <c r="C54" s="1015"/>
      <c r="D54" s="1005"/>
      <c r="E54" s="229"/>
      <c r="F54" s="230">
        <f>C53</f>
        <v>0</v>
      </c>
      <c r="G54" s="229"/>
      <c r="H54" s="230">
        <f>I53</f>
        <v>0</v>
      </c>
      <c r="I54" s="1018"/>
      <c r="J54" s="1019"/>
      <c r="K54" s="1003"/>
      <c r="L54" s="1004"/>
      <c r="M54" s="1004"/>
      <c r="N54" s="1005"/>
      <c r="O54" s="1006"/>
      <c r="P54" s="1007"/>
      <c r="Q54" s="1007"/>
      <c r="R54" s="1007"/>
      <c r="S54" s="1008"/>
      <c r="T54" s="246" t="s">
        <v>447</v>
      </c>
      <c r="U54" s="232"/>
      <c r="V54" s="233"/>
      <c r="W54" s="234" t="str">
        <f>IF(W53="","",VLOOKUP(W53,'参考様式１（勤務表_シフト記号表）'!$C$6:$L$47,10,FALSE))</f>
        <v/>
      </c>
      <c r="X54" s="235" t="str">
        <f>IF(X53="","",VLOOKUP(X53,'参考様式１（勤務表_シフト記号表）'!$C$6:$L$47,10,FALSE))</f>
        <v/>
      </c>
      <c r="Y54" s="235" t="str">
        <f>IF(Y53="","",VLOOKUP(Y53,'参考様式１（勤務表_シフト記号表）'!$C$6:$L$47,10,FALSE))</f>
        <v/>
      </c>
      <c r="Z54" s="235" t="str">
        <f>IF(Z53="","",VLOOKUP(Z53,'参考様式１（勤務表_シフト記号表）'!$C$6:$L$47,10,FALSE))</f>
        <v/>
      </c>
      <c r="AA54" s="235" t="str">
        <f>IF(AA53="","",VLOOKUP(AA53,'参考様式１（勤務表_シフト記号表）'!$C$6:$L$47,10,FALSE))</f>
        <v/>
      </c>
      <c r="AB54" s="235" t="str">
        <f>IF(AB53="","",VLOOKUP(AB53,'参考様式１（勤務表_シフト記号表）'!$C$6:$L$47,10,FALSE))</f>
        <v/>
      </c>
      <c r="AC54" s="236" t="str">
        <f>IF(AC53="","",VLOOKUP(AC53,'参考様式１（勤務表_シフト記号表）'!$C$6:$L$47,10,FALSE))</f>
        <v/>
      </c>
      <c r="AD54" s="234" t="str">
        <f>IF(AD53="","",VLOOKUP(AD53,'参考様式１（勤務表_シフト記号表）'!$C$6:$L$47,10,FALSE))</f>
        <v/>
      </c>
      <c r="AE54" s="235" t="str">
        <f>IF(AE53="","",VLOOKUP(AE53,'参考様式１（勤務表_シフト記号表）'!$C$6:$L$47,10,FALSE))</f>
        <v/>
      </c>
      <c r="AF54" s="235" t="str">
        <f>IF(AF53="","",VLOOKUP(AF53,'参考様式１（勤務表_シフト記号表）'!$C$6:$L$47,10,FALSE))</f>
        <v/>
      </c>
      <c r="AG54" s="235" t="str">
        <f>IF(AG53="","",VLOOKUP(AG53,'参考様式１（勤務表_シフト記号表）'!$C$6:$L$47,10,FALSE))</f>
        <v/>
      </c>
      <c r="AH54" s="235" t="str">
        <f>IF(AH53="","",VLOOKUP(AH53,'参考様式１（勤務表_シフト記号表）'!$C$6:$L$47,10,FALSE))</f>
        <v/>
      </c>
      <c r="AI54" s="235" t="str">
        <f>IF(AI53="","",VLOOKUP(AI53,'参考様式１（勤務表_シフト記号表）'!$C$6:$L$47,10,FALSE))</f>
        <v/>
      </c>
      <c r="AJ54" s="236" t="str">
        <f>IF(AJ53="","",VLOOKUP(AJ53,'参考様式１（勤務表_シフト記号表）'!$C$6:$L$47,10,FALSE))</f>
        <v/>
      </c>
      <c r="AK54" s="234" t="str">
        <f>IF(AK53="","",VLOOKUP(AK53,'参考様式１（勤務表_シフト記号表）'!$C$6:$L$47,10,FALSE))</f>
        <v/>
      </c>
      <c r="AL54" s="235" t="str">
        <f>IF(AL53="","",VLOOKUP(AL53,'参考様式１（勤務表_シフト記号表）'!$C$6:$L$47,10,FALSE))</f>
        <v/>
      </c>
      <c r="AM54" s="235" t="str">
        <f>IF(AM53="","",VLOOKUP(AM53,'参考様式１（勤務表_シフト記号表）'!$C$6:$L$47,10,FALSE))</f>
        <v/>
      </c>
      <c r="AN54" s="235" t="str">
        <f>IF(AN53="","",VLOOKUP(AN53,'参考様式１（勤務表_シフト記号表）'!$C$6:$L$47,10,FALSE))</f>
        <v/>
      </c>
      <c r="AO54" s="235" t="str">
        <f>IF(AO53="","",VLOOKUP(AO53,'参考様式１（勤務表_シフト記号表）'!$C$6:$L$47,10,FALSE))</f>
        <v/>
      </c>
      <c r="AP54" s="235" t="str">
        <f>IF(AP53="","",VLOOKUP(AP53,'参考様式１（勤務表_シフト記号表）'!$C$6:$L$47,10,FALSE))</f>
        <v/>
      </c>
      <c r="AQ54" s="236" t="str">
        <f>IF(AQ53="","",VLOOKUP(AQ53,'参考様式１（勤務表_シフト記号表）'!$C$6:$L$47,10,FALSE))</f>
        <v/>
      </c>
      <c r="AR54" s="234" t="str">
        <f>IF(AR53="","",VLOOKUP(AR53,'参考様式１（勤務表_シフト記号表）'!$C$6:$L$47,10,FALSE))</f>
        <v/>
      </c>
      <c r="AS54" s="235" t="str">
        <f>IF(AS53="","",VLOOKUP(AS53,'参考様式１（勤務表_シフト記号表）'!$C$6:$L$47,10,FALSE))</f>
        <v/>
      </c>
      <c r="AT54" s="235" t="str">
        <f>IF(AT53="","",VLOOKUP(AT53,'参考様式１（勤務表_シフト記号表）'!$C$6:$L$47,10,FALSE))</f>
        <v/>
      </c>
      <c r="AU54" s="235" t="str">
        <f>IF(AU53="","",VLOOKUP(AU53,'参考様式１（勤務表_シフト記号表）'!$C$6:$L$47,10,FALSE))</f>
        <v/>
      </c>
      <c r="AV54" s="235" t="str">
        <f>IF(AV53="","",VLOOKUP(AV53,'参考様式１（勤務表_シフト記号表）'!$C$6:$L$47,10,FALSE))</f>
        <v/>
      </c>
      <c r="AW54" s="235" t="str">
        <f>IF(AW53="","",VLOOKUP(AW53,'参考様式１（勤務表_シフト記号表）'!$C$6:$L$47,10,FALSE))</f>
        <v/>
      </c>
      <c r="AX54" s="236" t="str">
        <f>IF(AX53="","",VLOOKUP(AX53,'参考様式１（勤務表_シフト記号表）'!$C$6:$L$47,10,FALSE))</f>
        <v/>
      </c>
      <c r="AY54" s="234" t="str">
        <f>IF(AY53="","",VLOOKUP(AY53,'参考様式１（勤務表_シフト記号表）'!$C$6:$L$47,10,FALSE))</f>
        <v/>
      </c>
      <c r="AZ54" s="235" t="str">
        <f>IF(AZ53="","",VLOOKUP(AZ53,'参考様式１（勤務表_シフト記号表）'!$C$6:$L$47,10,FALSE))</f>
        <v/>
      </c>
      <c r="BA54" s="235" t="str">
        <f>IF(BA53="","",VLOOKUP(BA53,'参考様式１（勤務表_シフト記号表）'!$C$6:$L$47,10,FALSE))</f>
        <v/>
      </c>
      <c r="BB54" s="1069">
        <f>IF($BE$3="４週",SUM(W54:AX54),IF($BE$3="暦月",SUM(W54:BA54),""))</f>
        <v>0</v>
      </c>
      <c r="BC54" s="1070"/>
      <c r="BD54" s="1071">
        <f>IF($BE$3="４週",BB54/4,IF($BE$3="暦月",(BB54/($BE$8/7)),""))</f>
        <v>0</v>
      </c>
      <c r="BE54" s="1070"/>
      <c r="BF54" s="1066"/>
      <c r="BG54" s="1067"/>
      <c r="BH54" s="1067"/>
      <c r="BI54" s="1067"/>
      <c r="BJ54" s="1068"/>
    </row>
    <row r="55" spans="2:62" ht="20.25" customHeight="1" x14ac:dyDescent="0.4">
      <c r="B55" s="1011">
        <f>B53+1</f>
        <v>20</v>
      </c>
      <c r="C55" s="1072"/>
      <c r="D55" s="1002"/>
      <c r="E55" s="237"/>
      <c r="F55" s="238"/>
      <c r="G55" s="237"/>
      <c r="H55" s="238"/>
      <c r="I55" s="1073"/>
      <c r="J55" s="1074"/>
      <c r="K55" s="1000"/>
      <c r="L55" s="1001"/>
      <c r="M55" s="1001"/>
      <c r="N55" s="1002"/>
      <c r="O55" s="1006"/>
      <c r="P55" s="1007"/>
      <c r="Q55" s="1007"/>
      <c r="R55" s="1007"/>
      <c r="S55" s="1008"/>
      <c r="T55" s="239" t="s">
        <v>446</v>
      </c>
      <c r="U55" s="240"/>
      <c r="V55" s="241"/>
      <c r="W55" s="242"/>
      <c r="X55" s="243"/>
      <c r="Y55" s="243"/>
      <c r="Z55" s="243"/>
      <c r="AA55" s="243"/>
      <c r="AB55" s="243"/>
      <c r="AC55" s="244"/>
      <c r="AD55" s="242"/>
      <c r="AE55" s="243"/>
      <c r="AF55" s="243"/>
      <c r="AG55" s="243"/>
      <c r="AH55" s="243"/>
      <c r="AI55" s="243"/>
      <c r="AJ55" s="244"/>
      <c r="AK55" s="242"/>
      <c r="AL55" s="243"/>
      <c r="AM55" s="243"/>
      <c r="AN55" s="243"/>
      <c r="AO55" s="243"/>
      <c r="AP55" s="243"/>
      <c r="AQ55" s="244"/>
      <c r="AR55" s="242"/>
      <c r="AS55" s="243"/>
      <c r="AT55" s="243"/>
      <c r="AU55" s="243"/>
      <c r="AV55" s="243"/>
      <c r="AW55" s="243"/>
      <c r="AX55" s="244"/>
      <c r="AY55" s="242"/>
      <c r="AZ55" s="243"/>
      <c r="BA55" s="245"/>
      <c r="BB55" s="1009"/>
      <c r="BC55" s="1010"/>
      <c r="BD55" s="1061"/>
      <c r="BE55" s="1062"/>
      <c r="BF55" s="1063"/>
      <c r="BG55" s="1064"/>
      <c r="BH55" s="1064"/>
      <c r="BI55" s="1064"/>
      <c r="BJ55" s="1065"/>
    </row>
    <row r="56" spans="2:62" ht="20.25" customHeight="1" x14ac:dyDescent="0.4">
      <c r="B56" s="1012"/>
      <c r="C56" s="1015"/>
      <c r="D56" s="1005"/>
      <c r="E56" s="229"/>
      <c r="F56" s="230">
        <f>C55</f>
        <v>0</v>
      </c>
      <c r="G56" s="229"/>
      <c r="H56" s="230">
        <f>I55</f>
        <v>0</v>
      </c>
      <c r="I56" s="1018"/>
      <c r="J56" s="1019"/>
      <c r="K56" s="1003"/>
      <c r="L56" s="1004"/>
      <c r="M56" s="1004"/>
      <c r="N56" s="1005"/>
      <c r="O56" s="1006"/>
      <c r="P56" s="1007"/>
      <c r="Q56" s="1007"/>
      <c r="R56" s="1007"/>
      <c r="S56" s="1008"/>
      <c r="T56" s="246" t="s">
        <v>447</v>
      </c>
      <c r="U56" s="247"/>
      <c r="V56" s="248"/>
      <c r="W56" s="234" t="str">
        <f>IF(W55="","",VLOOKUP(W55,'参考様式１（勤務表_シフト記号表）'!$C$6:$L$47,10,FALSE))</f>
        <v/>
      </c>
      <c r="X56" s="235" t="str">
        <f>IF(X55="","",VLOOKUP(X55,'参考様式１（勤務表_シフト記号表）'!$C$6:$L$47,10,FALSE))</f>
        <v/>
      </c>
      <c r="Y56" s="235" t="str">
        <f>IF(Y55="","",VLOOKUP(Y55,'参考様式１（勤務表_シフト記号表）'!$C$6:$L$47,10,FALSE))</f>
        <v/>
      </c>
      <c r="Z56" s="235" t="str">
        <f>IF(Z55="","",VLOOKUP(Z55,'参考様式１（勤務表_シフト記号表）'!$C$6:$L$47,10,FALSE))</f>
        <v/>
      </c>
      <c r="AA56" s="235" t="str">
        <f>IF(AA55="","",VLOOKUP(AA55,'参考様式１（勤務表_シフト記号表）'!$C$6:$L$47,10,FALSE))</f>
        <v/>
      </c>
      <c r="AB56" s="235" t="str">
        <f>IF(AB55="","",VLOOKUP(AB55,'参考様式１（勤務表_シフト記号表）'!$C$6:$L$47,10,FALSE))</f>
        <v/>
      </c>
      <c r="AC56" s="236" t="str">
        <f>IF(AC55="","",VLOOKUP(AC55,'参考様式１（勤務表_シフト記号表）'!$C$6:$L$47,10,FALSE))</f>
        <v/>
      </c>
      <c r="AD56" s="234" t="str">
        <f>IF(AD55="","",VLOOKUP(AD55,'参考様式１（勤務表_シフト記号表）'!$C$6:$L$47,10,FALSE))</f>
        <v/>
      </c>
      <c r="AE56" s="235" t="str">
        <f>IF(AE55="","",VLOOKUP(AE55,'参考様式１（勤務表_シフト記号表）'!$C$6:$L$47,10,FALSE))</f>
        <v/>
      </c>
      <c r="AF56" s="235" t="str">
        <f>IF(AF55="","",VLOOKUP(AF55,'参考様式１（勤務表_シフト記号表）'!$C$6:$L$47,10,FALSE))</f>
        <v/>
      </c>
      <c r="AG56" s="235" t="str">
        <f>IF(AG55="","",VLOOKUP(AG55,'参考様式１（勤務表_シフト記号表）'!$C$6:$L$47,10,FALSE))</f>
        <v/>
      </c>
      <c r="AH56" s="235" t="str">
        <f>IF(AH55="","",VLOOKUP(AH55,'参考様式１（勤務表_シフト記号表）'!$C$6:$L$47,10,FALSE))</f>
        <v/>
      </c>
      <c r="AI56" s="235" t="str">
        <f>IF(AI55="","",VLOOKUP(AI55,'参考様式１（勤務表_シフト記号表）'!$C$6:$L$47,10,FALSE))</f>
        <v/>
      </c>
      <c r="AJ56" s="236" t="str">
        <f>IF(AJ55="","",VLOOKUP(AJ55,'参考様式１（勤務表_シフト記号表）'!$C$6:$L$47,10,FALSE))</f>
        <v/>
      </c>
      <c r="AK56" s="234" t="str">
        <f>IF(AK55="","",VLOOKUP(AK55,'参考様式１（勤務表_シフト記号表）'!$C$6:$L$47,10,FALSE))</f>
        <v/>
      </c>
      <c r="AL56" s="235" t="str">
        <f>IF(AL55="","",VLOOKUP(AL55,'参考様式１（勤務表_シフト記号表）'!$C$6:$L$47,10,FALSE))</f>
        <v/>
      </c>
      <c r="AM56" s="235" t="str">
        <f>IF(AM55="","",VLOOKUP(AM55,'参考様式１（勤務表_シフト記号表）'!$C$6:$L$47,10,FALSE))</f>
        <v/>
      </c>
      <c r="AN56" s="235" t="str">
        <f>IF(AN55="","",VLOOKUP(AN55,'参考様式１（勤務表_シフト記号表）'!$C$6:$L$47,10,FALSE))</f>
        <v/>
      </c>
      <c r="AO56" s="235" t="str">
        <f>IF(AO55="","",VLOOKUP(AO55,'参考様式１（勤務表_シフト記号表）'!$C$6:$L$47,10,FALSE))</f>
        <v/>
      </c>
      <c r="AP56" s="235" t="str">
        <f>IF(AP55="","",VLOOKUP(AP55,'参考様式１（勤務表_シフト記号表）'!$C$6:$L$47,10,FALSE))</f>
        <v/>
      </c>
      <c r="AQ56" s="236" t="str">
        <f>IF(AQ55="","",VLOOKUP(AQ55,'参考様式１（勤務表_シフト記号表）'!$C$6:$L$47,10,FALSE))</f>
        <v/>
      </c>
      <c r="AR56" s="234" t="str">
        <f>IF(AR55="","",VLOOKUP(AR55,'参考様式１（勤務表_シフト記号表）'!$C$6:$L$47,10,FALSE))</f>
        <v/>
      </c>
      <c r="AS56" s="235" t="str">
        <f>IF(AS55="","",VLOOKUP(AS55,'参考様式１（勤務表_シフト記号表）'!$C$6:$L$47,10,FALSE))</f>
        <v/>
      </c>
      <c r="AT56" s="235" t="str">
        <f>IF(AT55="","",VLOOKUP(AT55,'参考様式１（勤務表_シフト記号表）'!$C$6:$L$47,10,FALSE))</f>
        <v/>
      </c>
      <c r="AU56" s="235" t="str">
        <f>IF(AU55="","",VLOOKUP(AU55,'参考様式１（勤務表_シフト記号表）'!$C$6:$L$47,10,FALSE))</f>
        <v/>
      </c>
      <c r="AV56" s="235" t="str">
        <f>IF(AV55="","",VLOOKUP(AV55,'参考様式１（勤務表_シフト記号表）'!$C$6:$L$47,10,FALSE))</f>
        <v/>
      </c>
      <c r="AW56" s="235" t="str">
        <f>IF(AW55="","",VLOOKUP(AW55,'参考様式１（勤務表_シフト記号表）'!$C$6:$L$47,10,FALSE))</f>
        <v/>
      </c>
      <c r="AX56" s="236" t="str">
        <f>IF(AX55="","",VLOOKUP(AX55,'参考様式１（勤務表_シフト記号表）'!$C$6:$L$47,10,FALSE))</f>
        <v/>
      </c>
      <c r="AY56" s="234" t="str">
        <f>IF(AY55="","",VLOOKUP(AY55,'参考様式１（勤務表_シフト記号表）'!$C$6:$L$47,10,FALSE))</f>
        <v/>
      </c>
      <c r="AZ56" s="235" t="str">
        <f>IF(AZ55="","",VLOOKUP(AZ55,'参考様式１（勤務表_シフト記号表）'!$C$6:$L$47,10,FALSE))</f>
        <v/>
      </c>
      <c r="BA56" s="235" t="str">
        <f>IF(BA55="","",VLOOKUP(BA55,'参考様式１（勤務表_シフト記号表）'!$C$6:$L$47,10,FALSE))</f>
        <v/>
      </c>
      <c r="BB56" s="1069">
        <f>IF($BE$3="４週",SUM(W56:AX56),IF($BE$3="暦月",SUM(W56:BA56),""))</f>
        <v>0</v>
      </c>
      <c r="BC56" s="1070"/>
      <c r="BD56" s="1071">
        <f>IF($BE$3="４週",BB56/4,IF($BE$3="暦月",(BB56/($BE$8/7)),""))</f>
        <v>0</v>
      </c>
      <c r="BE56" s="1070"/>
      <c r="BF56" s="1066"/>
      <c r="BG56" s="1067"/>
      <c r="BH56" s="1067"/>
      <c r="BI56" s="1067"/>
      <c r="BJ56" s="1068"/>
    </row>
    <row r="57" spans="2:62" ht="20.25" customHeight="1" x14ac:dyDescent="0.4">
      <c r="B57" s="1011">
        <f>B55+1</f>
        <v>21</v>
      </c>
      <c r="C57" s="1072"/>
      <c r="D57" s="1002"/>
      <c r="E57" s="229"/>
      <c r="F57" s="230"/>
      <c r="G57" s="229"/>
      <c r="H57" s="230"/>
      <c r="I57" s="1073"/>
      <c r="J57" s="1074"/>
      <c r="K57" s="1000"/>
      <c r="L57" s="1001"/>
      <c r="M57" s="1001"/>
      <c r="N57" s="1002"/>
      <c r="O57" s="1006"/>
      <c r="P57" s="1007"/>
      <c r="Q57" s="1007"/>
      <c r="R57" s="1007"/>
      <c r="S57" s="1008"/>
      <c r="T57" s="249" t="s">
        <v>446</v>
      </c>
      <c r="V57" s="250"/>
      <c r="W57" s="242"/>
      <c r="X57" s="243"/>
      <c r="Y57" s="243"/>
      <c r="Z57" s="243"/>
      <c r="AA57" s="243"/>
      <c r="AB57" s="243"/>
      <c r="AC57" s="244"/>
      <c r="AD57" s="242"/>
      <c r="AE57" s="243"/>
      <c r="AF57" s="243"/>
      <c r="AG57" s="243"/>
      <c r="AH57" s="243"/>
      <c r="AI57" s="243"/>
      <c r="AJ57" s="244"/>
      <c r="AK57" s="242"/>
      <c r="AL57" s="243"/>
      <c r="AM57" s="243"/>
      <c r="AN57" s="243"/>
      <c r="AO57" s="243"/>
      <c r="AP57" s="243"/>
      <c r="AQ57" s="244"/>
      <c r="AR57" s="242"/>
      <c r="AS57" s="243"/>
      <c r="AT57" s="243"/>
      <c r="AU57" s="243"/>
      <c r="AV57" s="243"/>
      <c r="AW57" s="243"/>
      <c r="AX57" s="244"/>
      <c r="AY57" s="242"/>
      <c r="AZ57" s="243"/>
      <c r="BA57" s="245"/>
      <c r="BB57" s="1009"/>
      <c r="BC57" s="1010"/>
      <c r="BD57" s="1061"/>
      <c r="BE57" s="1062"/>
      <c r="BF57" s="1063"/>
      <c r="BG57" s="1064"/>
      <c r="BH57" s="1064"/>
      <c r="BI57" s="1064"/>
      <c r="BJ57" s="1065"/>
    </row>
    <row r="58" spans="2:62" ht="20.25" customHeight="1" x14ac:dyDescent="0.4">
      <c r="B58" s="1012"/>
      <c r="C58" s="1015"/>
      <c r="D58" s="1005"/>
      <c r="E58" s="229"/>
      <c r="F58" s="230">
        <f>C57</f>
        <v>0</v>
      </c>
      <c r="G58" s="229"/>
      <c r="H58" s="230">
        <f>I57</f>
        <v>0</v>
      </c>
      <c r="I58" s="1018"/>
      <c r="J58" s="1019"/>
      <c r="K58" s="1003"/>
      <c r="L58" s="1004"/>
      <c r="M58" s="1004"/>
      <c r="N58" s="1005"/>
      <c r="O58" s="1006"/>
      <c r="P58" s="1007"/>
      <c r="Q58" s="1007"/>
      <c r="R58" s="1007"/>
      <c r="S58" s="1008"/>
      <c r="T58" s="246" t="s">
        <v>447</v>
      </c>
      <c r="U58" s="247"/>
      <c r="V58" s="248"/>
      <c r="W58" s="234" t="str">
        <f>IF(W57="","",VLOOKUP(W57,'参考様式１（勤務表_シフト記号表）'!$C$6:$L$47,10,FALSE))</f>
        <v/>
      </c>
      <c r="X58" s="235" t="str">
        <f>IF(X57="","",VLOOKUP(X57,'参考様式１（勤務表_シフト記号表）'!$C$6:$L$47,10,FALSE))</f>
        <v/>
      </c>
      <c r="Y58" s="235" t="str">
        <f>IF(Y57="","",VLOOKUP(Y57,'参考様式１（勤務表_シフト記号表）'!$C$6:$L$47,10,FALSE))</f>
        <v/>
      </c>
      <c r="Z58" s="235" t="str">
        <f>IF(Z57="","",VLOOKUP(Z57,'参考様式１（勤務表_シフト記号表）'!$C$6:$L$47,10,FALSE))</f>
        <v/>
      </c>
      <c r="AA58" s="235" t="str">
        <f>IF(AA57="","",VLOOKUP(AA57,'参考様式１（勤務表_シフト記号表）'!$C$6:$L$47,10,FALSE))</f>
        <v/>
      </c>
      <c r="AB58" s="235" t="str">
        <f>IF(AB57="","",VLOOKUP(AB57,'参考様式１（勤務表_シフト記号表）'!$C$6:$L$47,10,FALSE))</f>
        <v/>
      </c>
      <c r="AC58" s="236" t="str">
        <f>IF(AC57="","",VLOOKUP(AC57,'参考様式１（勤務表_シフト記号表）'!$C$6:$L$47,10,FALSE))</f>
        <v/>
      </c>
      <c r="AD58" s="234" t="str">
        <f>IF(AD57="","",VLOOKUP(AD57,'参考様式１（勤務表_シフト記号表）'!$C$6:$L$47,10,FALSE))</f>
        <v/>
      </c>
      <c r="AE58" s="235" t="str">
        <f>IF(AE57="","",VLOOKUP(AE57,'参考様式１（勤務表_シフト記号表）'!$C$6:$L$47,10,FALSE))</f>
        <v/>
      </c>
      <c r="AF58" s="235" t="str">
        <f>IF(AF57="","",VLOOKUP(AF57,'参考様式１（勤務表_シフト記号表）'!$C$6:$L$47,10,FALSE))</f>
        <v/>
      </c>
      <c r="AG58" s="235" t="str">
        <f>IF(AG57="","",VLOOKUP(AG57,'参考様式１（勤務表_シフト記号表）'!$C$6:$L$47,10,FALSE))</f>
        <v/>
      </c>
      <c r="AH58" s="235" t="str">
        <f>IF(AH57="","",VLOOKUP(AH57,'参考様式１（勤務表_シフト記号表）'!$C$6:$L$47,10,FALSE))</f>
        <v/>
      </c>
      <c r="AI58" s="235" t="str">
        <f>IF(AI57="","",VLOOKUP(AI57,'参考様式１（勤務表_シフト記号表）'!$C$6:$L$47,10,FALSE))</f>
        <v/>
      </c>
      <c r="AJ58" s="236" t="str">
        <f>IF(AJ57="","",VLOOKUP(AJ57,'参考様式１（勤務表_シフト記号表）'!$C$6:$L$47,10,FALSE))</f>
        <v/>
      </c>
      <c r="AK58" s="234" t="str">
        <f>IF(AK57="","",VLOOKUP(AK57,'参考様式１（勤務表_シフト記号表）'!$C$6:$L$47,10,FALSE))</f>
        <v/>
      </c>
      <c r="AL58" s="235" t="str">
        <f>IF(AL57="","",VLOOKUP(AL57,'参考様式１（勤務表_シフト記号表）'!$C$6:$L$47,10,FALSE))</f>
        <v/>
      </c>
      <c r="AM58" s="235" t="str">
        <f>IF(AM57="","",VLOOKUP(AM57,'参考様式１（勤務表_シフト記号表）'!$C$6:$L$47,10,FALSE))</f>
        <v/>
      </c>
      <c r="AN58" s="235" t="str">
        <f>IF(AN57="","",VLOOKUP(AN57,'参考様式１（勤務表_シフト記号表）'!$C$6:$L$47,10,FALSE))</f>
        <v/>
      </c>
      <c r="AO58" s="235" t="str">
        <f>IF(AO57="","",VLOOKUP(AO57,'参考様式１（勤務表_シフト記号表）'!$C$6:$L$47,10,FALSE))</f>
        <v/>
      </c>
      <c r="AP58" s="235" t="str">
        <f>IF(AP57="","",VLOOKUP(AP57,'参考様式１（勤務表_シフト記号表）'!$C$6:$L$47,10,FALSE))</f>
        <v/>
      </c>
      <c r="AQ58" s="236" t="str">
        <f>IF(AQ57="","",VLOOKUP(AQ57,'参考様式１（勤務表_シフト記号表）'!$C$6:$L$47,10,FALSE))</f>
        <v/>
      </c>
      <c r="AR58" s="234" t="str">
        <f>IF(AR57="","",VLOOKUP(AR57,'参考様式１（勤務表_シフト記号表）'!$C$6:$L$47,10,FALSE))</f>
        <v/>
      </c>
      <c r="AS58" s="235" t="str">
        <f>IF(AS57="","",VLOOKUP(AS57,'参考様式１（勤務表_シフト記号表）'!$C$6:$L$47,10,FALSE))</f>
        <v/>
      </c>
      <c r="AT58" s="235" t="str">
        <f>IF(AT57="","",VLOOKUP(AT57,'参考様式１（勤務表_シフト記号表）'!$C$6:$L$47,10,FALSE))</f>
        <v/>
      </c>
      <c r="AU58" s="235" t="str">
        <f>IF(AU57="","",VLOOKUP(AU57,'参考様式１（勤務表_シフト記号表）'!$C$6:$L$47,10,FALSE))</f>
        <v/>
      </c>
      <c r="AV58" s="235" t="str">
        <f>IF(AV57="","",VLOOKUP(AV57,'参考様式１（勤務表_シフト記号表）'!$C$6:$L$47,10,FALSE))</f>
        <v/>
      </c>
      <c r="AW58" s="235" t="str">
        <f>IF(AW57="","",VLOOKUP(AW57,'参考様式１（勤務表_シフト記号表）'!$C$6:$L$47,10,FALSE))</f>
        <v/>
      </c>
      <c r="AX58" s="236" t="str">
        <f>IF(AX57="","",VLOOKUP(AX57,'参考様式１（勤務表_シフト記号表）'!$C$6:$L$47,10,FALSE))</f>
        <v/>
      </c>
      <c r="AY58" s="234" t="str">
        <f>IF(AY57="","",VLOOKUP(AY57,'参考様式１（勤務表_シフト記号表）'!$C$6:$L$47,10,FALSE))</f>
        <v/>
      </c>
      <c r="AZ58" s="235" t="str">
        <f>IF(AZ57="","",VLOOKUP(AZ57,'参考様式１（勤務表_シフト記号表）'!$C$6:$L$47,10,FALSE))</f>
        <v/>
      </c>
      <c r="BA58" s="235" t="str">
        <f>IF(BA57="","",VLOOKUP(BA57,'参考様式１（勤務表_シフト記号表）'!$C$6:$L$47,10,FALSE))</f>
        <v/>
      </c>
      <c r="BB58" s="1069">
        <f>IF($BE$3="４週",SUM(W58:AX58),IF($BE$3="暦月",SUM(W58:BA58),""))</f>
        <v>0</v>
      </c>
      <c r="BC58" s="1070"/>
      <c r="BD58" s="1071">
        <f>IF($BE$3="４週",BB58/4,IF($BE$3="暦月",(BB58/($BE$8/7)),""))</f>
        <v>0</v>
      </c>
      <c r="BE58" s="1070"/>
      <c r="BF58" s="1066"/>
      <c r="BG58" s="1067"/>
      <c r="BH58" s="1067"/>
      <c r="BI58" s="1067"/>
      <c r="BJ58" s="1068"/>
    </row>
    <row r="59" spans="2:62" ht="20.25" customHeight="1" x14ac:dyDescent="0.4">
      <c r="B59" s="1011">
        <f>B57+1</f>
        <v>22</v>
      </c>
      <c r="C59" s="1072"/>
      <c r="D59" s="1002"/>
      <c r="E59" s="229"/>
      <c r="F59" s="230"/>
      <c r="G59" s="229"/>
      <c r="H59" s="230"/>
      <c r="I59" s="1073"/>
      <c r="J59" s="1074"/>
      <c r="K59" s="1000"/>
      <c r="L59" s="1001"/>
      <c r="M59" s="1001"/>
      <c r="N59" s="1002"/>
      <c r="O59" s="1006"/>
      <c r="P59" s="1007"/>
      <c r="Q59" s="1007"/>
      <c r="R59" s="1007"/>
      <c r="S59" s="1008"/>
      <c r="T59" s="249" t="s">
        <v>446</v>
      </c>
      <c r="V59" s="250"/>
      <c r="W59" s="242"/>
      <c r="X59" s="243"/>
      <c r="Y59" s="243"/>
      <c r="Z59" s="243"/>
      <c r="AA59" s="243"/>
      <c r="AB59" s="243"/>
      <c r="AC59" s="244"/>
      <c r="AD59" s="242"/>
      <c r="AE59" s="243"/>
      <c r="AF59" s="243"/>
      <c r="AG59" s="243"/>
      <c r="AH59" s="243"/>
      <c r="AI59" s="243"/>
      <c r="AJ59" s="244"/>
      <c r="AK59" s="242"/>
      <c r="AL59" s="243"/>
      <c r="AM59" s="243"/>
      <c r="AN59" s="243"/>
      <c r="AO59" s="243"/>
      <c r="AP59" s="243"/>
      <c r="AQ59" s="244"/>
      <c r="AR59" s="242"/>
      <c r="AS59" s="243"/>
      <c r="AT59" s="243"/>
      <c r="AU59" s="243"/>
      <c r="AV59" s="243"/>
      <c r="AW59" s="243"/>
      <c r="AX59" s="244"/>
      <c r="AY59" s="242"/>
      <c r="AZ59" s="243"/>
      <c r="BA59" s="245"/>
      <c r="BB59" s="1009"/>
      <c r="BC59" s="1010"/>
      <c r="BD59" s="1061"/>
      <c r="BE59" s="1062"/>
      <c r="BF59" s="1063"/>
      <c r="BG59" s="1064"/>
      <c r="BH59" s="1064"/>
      <c r="BI59" s="1064"/>
      <c r="BJ59" s="1065"/>
    </row>
    <row r="60" spans="2:62" ht="20.25" customHeight="1" x14ac:dyDescent="0.4">
      <c r="B60" s="1012"/>
      <c r="C60" s="1015"/>
      <c r="D60" s="1005"/>
      <c r="E60" s="229"/>
      <c r="F60" s="230">
        <f>C59</f>
        <v>0</v>
      </c>
      <c r="G60" s="229"/>
      <c r="H60" s="230">
        <f>I59</f>
        <v>0</v>
      </c>
      <c r="I60" s="1018"/>
      <c r="J60" s="1019"/>
      <c r="K60" s="1003"/>
      <c r="L60" s="1004"/>
      <c r="M60" s="1004"/>
      <c r="N60" s="1005"/>
      <c r="O60" s="1006"/>
      <c r="P60" s="1007"/>
      <c r="Q60" s="1007"/>
      <c r="R60" s="1007"/>
      <c r="S60" s="1008"/>
      <c r="T60" s="246" t="s">
        <v>447</v>
      </c>
      <c r="U60" s="247"/>
      <c r="V60" s="248"/>
      <c r="W60" s="234" t="str">
        <f>IF(W59="","",VLOOKUP(W59,'参考様式１（勤務表_シフト記号表）'!$C$6:$L$47,10,FALSE))</f>
        <v/>
      </c>
      <c r="X60" s="235" t="str">
        <f>IF(X59="","",VLOOKUP(X59,'参考様式１（勤務表_シフト記号表）'!$C$6:$L$47,10,FALSE))</f>
        <v/>
      </c>
      <c r="Y60" s="235" t="str">
        <f>IF(Y59="","",VLOOKUP(Y59,'参考様式１（勤務表_シフト記号表）'!$C$6:$L$47,10,FALSE))</f>
        <v/>
      </c>
      <c r="Z60" s="235" t="str">
        <f>IF(Z59="","",VLOOKUP(Z59,'参考様式１（勤務表_シフト記号表）'!$C$6:$L$47,10,FALSE))</f>
        <v/>
      </c>
      <c r="AA60" s="235" t="str">
        <f>IF(AA59="","",VLOOKUP(AA59,'参考様式１（勤務表_シフト記号表）'!$C$6:$L$47,10,FALSE))</f>
        <v/>
      </c>
      <c r="AB60" s="235" t="str">
        <f>IF(AB59="","",VLOOKUP(AB59,'参考様式１（勤務表_シフト記号表）'!$C$6:$L$47,10,FALSE))</f>
        <v/>
      </c>
      <c r="AC60" s="236" t="str">
        <f>IF(AC59="","",VLOOKUP(AC59,'参考様式１（勤務表_シフト記号表）'!$C$6:$L$47,10,FALSE))</f>
        <v/>
      </c>
      <c r="AD60" s="234" t="str">
        <f>IF(AD59="","",VLOOKUP(AD59,'参考様式１（勤務表_シフト記号表）'!$C$6:$L$47,10,FALSE))</f>
        <v/>
      </c>
      <c r="AE60" s="235" t="str">
        <f>IF(AE59="","",VLOOKUP(AE59,'参考様式１（勤務表_シフト記号表）'!$C$6:$L$47,10,FALSE))</f>
        <v/>
      </c>
      <c r="AF60" s="235" t="str">
        <f>IF(AF59="","",VLOOKUP(AF59,'参考様式１（勤務表_シフト記号表）'!$C$6:$L$47,10,FALSE))</f>
        <v/>
      </c>
      <c r="AG60" s="235" t="str">
        <f>IF(AG59="","",VLOOKUP(AG59,'参考様式１（勤務表_シフト記号表）'!$C$6:$L$47,10,FALSE))</f>
        <v/>
      </c>
      <c r="AH60" s="235" t="str">
        <f>IF(AH59="","",VLOOKUP(AH59,'参考様式１（勤務表_シフト記号表）'!$C$6:$L$47,10,FALSE))</f>
        <v/>
      </c>
      <c r="AI60" s="235" t="str">
        <f>IF(AI59="","",VLOOKUP(AI59,'参考様式１（勤務表_シフト記号表）'!$C$6:$L$47,10,FALSE))</f>
        <v/>
      </c>
      <c r="AJ60" s="236" t="str">
        <f>IF(AJ59="","",VLOOKUP(AJ59,'参考様式１（勤務表_シフト記号表）'!$C$6:$L$47,10,FALSE))</f>
        <v/>
      </c>
      <c r="AK60" s="234" t="str">
        <f>IF(AK59="","",VLOOKUP(AK59,'参考様式１（勤務表_シフト記号表）'!$C$6:$L$47,10,FALSE))</f>
        <v/>
      </c>
      <c r="AL60" s="235" t="str">
        <f>IF(AL59="","",VLOOKUP(AL59,'参考様式１（勤務表_シフト記号表）'!$C$6:$L$47,10,FALSE))</f>
        <v/>
      </c>
      <c r="AM60" s="235" t="str">
        <f>IF(AM59="","",VLOOKUP(AM59,'参考様式１（勤務表_シフト記号表）'!$C$6:$L$47,10,FALSE))</f>
        <v/>
      </c>
      <c r="AN60" s="235" t="str">
        <f>IF(AN59="","",VLOOKUP(AN59,'参考様式１（勤務表_シフト記号表）'!$C$6:$L$47,10,FALSE))</f>
        <v/>
      </c>
      <c r="AO60" s="235" t="str">
        <f>IF(AO59="","",VLOOKUP(AO59,'参考様式１（勤務表_シフト記号表）'!$C$6:$L$47,10,FALSE))</f>
        <v/>
      </c>
      <c r="AP60" s="235" t="str">
        <f>IF(AP59="","",VLOOKUP(AP59,'参考様式１（勤務表_シフト記号表）'!$C$6:$L$47,10,FALSE))</f>
        <v/>
      </c>
      <c r="AQ60" s="236" t="str">
        <f>IF(AQ59="","",VLOOKUP(AQ59,'参考様式１（勤務表_シフト記号表）'!$C$6:$L$47,10,FALSE))</f>
        <v/>
      </c>
      <c r="AR60" s="234" t="str">
        <f>IF(AR59="","",VLOOKUP(AR59,'参考様式１（勤務表_シフト記号表）'!$C$6:$L$47,10,FALSE))</f>
        <v/>
      </c>
      <c r="AS60" s="235" t="str">
        <f>IF(AS59="","",VLOOKUP(AS59,'参考様式１（勤務表_シフト記号表）'!$C$6:$L$47,10,FALSE))</f>
        <v/>
      </c>
      <c r="AT60" s="235" t="str">
        <f>IF(AT59="","",VLOOKUP(AT59,'参考様式１（勤務表_シフト記号表）'!$C$6:$L$47,10,FALSE))</f>
        <v/>
      </c>
      <c r="AU60" s="235" t="str">
        <f>IF(AU59="","",VLOOKUP(AU59,'参考様式１（勤務表_シフト記号表）'!$C$6:$L$47,10,FALSE))</f>
        <v/>
      </c>
      <c r="AV60" s="235" t="str">
        <f>IF(AV59="","",VLOOKUP(AV59,'参考様式１（勤務表_シフト記号表）'!$C$6:$L$47,10,FALSE))</f>
        <v/>
      </c>
      <c r="AW60" s="235" t="str">
        <f>IF(AW59="","",VLOOKUP(AW59,'参考様式１（勤務表_シフト記号表）'!$C$6:$L$47,10,FALSE))</f>
        <v/>
      </c>
      <c r="AX60" s="236" t="str">
        <f>IF(AX59="","",VLOOKUP(AX59,'参考様式１（勤務表_シフト記号表）'!$C$6:$L$47,10,FALSE))</f>
        <v/>
      </c>
      <c r="AY60" s="234" t="str">
        <f>IF(AY59="","",VLOOKUP(AY59,'参考様式１（勤務表_シフト記号表）'!$C$6:$L$47,10,FALSE))</f>
        <v/>
      </c>
      <c r="AZ60" s="235" t="str">
        <f>IF(AZ59="","",VLOOKUP(AZ59,'参考様式１（勤務表_シフト記号表）'!$C$6:$L$47,10,FALSE))</f>
        <v/>
      </c>
      <c r="BA60" s="235" t="str">
        <f>IF(BA59="","",VLOOKUP(BA59,'参考様式１（勤務表_シフト記号表）'!$C$6:$L$47,10,FALSE))</f>
        <v/>
      </c>
      <c r="BB60" s="1069">
        <f>IF($BE$3="４週",SUM(W60:AX60),IF($BE$3="暦月",SUM(W60:BA60),""))</f>
        <v>0</v>
      </c>
      <c r="BC60" s="1070"/>
      <c r="BD60" s="1071">
        <f>IF($BE$3="４週",BB60/4,IF($BE$3="暦月",(BB60/($BE$8/7)),""))</f>
        <v>0</v>
      </c>
      <c r="BE60" s="1070"/>
      <c r="BF60" s="1066"/>
      <c r="BG60" s="1067"/>
      <c r="BH60" s="1067"/>
      <c r="BI60" s="1067"/>
      <c r="BJ60" s="1068"/>
    </row>
    <row r="61" spans="2:62" ht="20.25" customHeight="1" x14ac:dyDescent="0.4">
      <c r="B61" s="1011">
        <f>B59+1</f>
        <v>23</v>
      </c>
      <c r="C61" s="1072"/>
      <c r="D61" s="1002"/>
      <c r="E61" s="229"/>
      <c r="F61" s="230"/>
      <c r="G61" s="229"/>
      <c r="H61" s="230"/>
      <c r="I61" s="1073"/>
      <c r="J61" s="1074"/>
      <c r="K61" s="1000"/>
      <c r="L61" s="1001"/>
      <c r="M61" s="1001"/>
      <c r="N61" s="1002"/>
      <c r="O61" s="1006"/>
      <c r="P61" s="1007"/>
      <c r="Q61" s="1007"/>
      <c r="R61" s="1007"/>
      <c r="S61" s="1008"/>
      <c r="T61" s="249" t="s">
        <v>446</v>
      </c>
      <c r="V61" s="250"/>
      <c r="W61" s="242"/>
      <c r="X61" s="243"/>
      <c r="Y61" s="243"/>
      <c r="Z61" s="243"/>
      <c r="AA61" s="243"/>
      <c r="AB61" s="243"/>
      <c r="AC61" s="244"/>
      <c r="AD61" s="242"/>
      <c r="AE61" s="243"/>
      <c r="AF61" s="243"/>
      <c r="AG61" s="243"/>
      <c r="AH61" s="243"/>
      <c r="AI61" s="243"/>
      <c r="AJ61" s="244"/>
      <c r="AK61" s="242"/>
      <c r="AL61" s="243"/>
      <c r="AM61" s="243"/>
      <c r="AN61" s="243"/>
      <c r="AO61" s="243"/>
      <c r="AP61" s="243"/>
      <c r="AQ61" s="244"/>
      <c r="AR61" s="242"/>
      <c r="AS61" s="243"/>
      <c r="AT61" s="243"/>
      <c r="AU61" s="243"/>
      <c r="AV61" s="243"/>
      <c r="AW61" s="243"/>
      <c r="AX61" s="244"/>
      <c r="AY61" s="242"/>
      <c r="AZ61" s="243"/>
      <c r="BA61" s="245"/>
      <c r="BB61" s="1009"/>
      <c r="BC61" s="1010"/>
      <c r="BD61" s="1061"/>
      <c r="BE61" s="1062"/>
      <c r="BF61" s="1063"/>
      <c r="BG61" s="1064"/>
      <c r="BH61" s="1064"/>
      <c r="BI61" s="1064"/>
      <c r="BJ61" s="1065"/>
    </row>
    <row r="62" spans="2:62" ht="20.25" customHeight="1" x14ac:dyDescent="0.4">
      <c r="B62" s="1012"/>
      <c r="C62" s="1015"/>
      <c r="D62" s="1005"/>
      <c r="E62" s="229"/>
      <c r="F62" s="230">
        <f>C61</f>
        <v>0</v>
      </c>
      <c r="G62" s="229"/>
      <c r="H62" s="230">
        <f>I61</f>
        <v>0</v>
      </c>
      <c r="I62" s="1018"/>
      <c r="J62" s="1019"/>
      <c r="K62" s="1003"/>
      <c r="L62" s="1004"/>
      <c r="M62" s="1004"/>
      <c r="N62" s="1005"/>
      <c r="O62" s="1006"/>
      <c r="P62" s="1007"/>
      <c r="Q62" s="1007"/>
      <c r="R62" s="1007"/>
      <c r="S62" s="1008"/>
      <c r="T62" s="246" t="s">
        <v>447</v>
      </c>
      <c r="U62" s="247"/>
      <c r="V62" s="248"/>
      <c r="W62" s="234" t="str">
        <f>IF(W61="","",VLOOKUP(W61,'参考様式１（勤務表_シフト記号表）'!$C$6:$L$47,10,FALSE))</f>
        <v/>
      </c>
      <c r="X62" s="235" t="str">
        <f>IF(X61="","",VLOOKUP(X61,'参考様式１（勤務表_シフト記号表）'!$C$6:$L$47,10,FALSE))</f>
        <v/>
      </c>
      <c r="Y62" s="235" t="str">
        <f>IF(Y61="","",VLOOKUP(Y61,'参考様式１（勤務表_シフト記号表）'!$C$6:$L$47,10,FALSE))</f>
        <v/>
      </c>
      <c r="Z62" s="235" t="str">
        <f>IF(Z61="","",VLOOKUP(Z61,'参考様式１（勤務表_シフト記号表）'!$C$6:$L$47,10,FALSE))</f>
        <v/>
      </c>
      <c r="AA62" s="235" t="str">
        <f>IF(AA61="","",VLOOKUP(AA61,'参考様式１（勤務表_シフト記号表）'!$C$6:$L$47,10,FALSE))</f>
        <v/>
      </c>
      <c r="AB62" s="235" t="str">
        <f>IF(AB61="","",VLOOKUP(AB61,'参考様式１（勤務表_シフト記号表）'!$C$6:$L$47,10,FALSE))</f>
        <v/>
      </c>
      <c r="AC62" s="236" t="str">
        <f>IF(AC61="","",VLOOKUP(AC61,'参考様式１（勤務表_シフト記号表）'!$C$6:$L$47,10,FALSE))</f>
        <v/>
      </c>
      <c r="AD62" s="234" t="str">
        <f>IF(AD61="","",VLOOKUP(AD61,'参考様式１（勤務表_シフト記号表）'!$C$6:$L$47,10,FALSE))</f>
        <v/>
      </c>
      <c r="AE62" s="235" t="str">
        <f>IF(AE61="","",VLOOKUP(AE61,'参考様式１（勤務表_シフト記号表）'!$C$6:$L$47,10,FALSE))</f>
        <v/>
      </c>
      <c r="AF62" s="235" t="str">
        <f>IF(AF61="","",VLOOKUP(AF61,'参考様式１（勤務表_シフト記号表）'!$C$6:$L$47,10,FALSE))</f>
        <v/>
      </c>
      <c r="AG62" s="235" t="str">
        <f>IF(AG61="","",VLOOKUP(AG61,'参考様式１（勤務表_シフト記号表）'!$C$6:$L$47,10,FALSE))</f>
        <v/>
      </c>
      <c r="AH62" s="235" t="str">
        <f>IF(AH61="","",VLOOKUP(AH61,'参考様式１（勤務表_シフト記号表）'!$C$6:$L$47,10,FALSE))</f>
        <v/>
      </c>
      <c r="AI62" s="235" t="str">
        <f>IF(AI61="","",VLOOKUP(AI61,'参考様式１（勤務表_シフト記号表）'!$C$6:$L$47,10,FALSE))</f>
        <v/>
      </c>
      <c r="AJ62" s="236" t="str">
        <f>IF(AJ61="","",VLOOKUP(AJ61,'参考様式１（勤務表_シフト記号表）'!$C$6:$L$47,10,FALSE))</f>
        <v/>
      </c>
      <c r="AK62" s="234" t="str">
        <f>IF(AK61="","",VLOOKUP(AK61,'参考様式１（勤務表_シフト記号表）'!$C$6:$L$47,10,FALSE))</f>
        <v/>
      </c>
      <c r="AL62" s="235" t="str">
        <f>IF(AL61="","",VLOOKUP(AL61,'参考様式１（勤務表_シフト記号表）'!$C$6:$L$47,10,FALSE))</f>
        <v/>
      </c>
      <c r="AM62" s="235" t="str">
        <f>IF(AM61="","",VLOOKUP(AM61,'参考様式１（勤務表_シフト記号表）'!$C$6:$L$47,10,FALSE))</f>
        <v/>
      </c>
      <c r="AN62" s="235" t="str">
        <f>IF(AN61="","",VLOOKUP(AN61,'参考様式１（勤務表_シフト記号表）'!$C$6:$L$47,10,FALSE))</f>
        <v/>
      </c>
      <c r="AO62" s="235" t="str">
        <f>IF(AO61="","",VLOOKUP(AO61,'参考様式１（勤務表_シフト記号表）'!$C$6:$L$47,10,FALSE))</f>
        <v/>
      </c>
      <c r="AP62" s="235" t="str">
        <f>IF(AP61="","",VLOOKUP(AP61,'参考様式１（勤務表_シフト記号表）'!$C$6:$L$47,10,FALSE))</f>
        <v/>
      </c>
      <c r="AQ62" s="236" t="str">
        <f>IF(AQ61="","",VLOOKUP(AQ61,'参考様式１（勤務表_シフト記号表）'!$C$6:$L$47,10,FALSE))</f>
        <v/>
      </c>
      <c r="AR62" s="234" t="str">
        <f>IF(AR61="","",VLOOKUP(AR61,'参考様式１（勤務表_シフト記号表）'!$C$6:$L$47,10,FALSE))</f>
        <v/>
      </c>
      <c r="AS62" s="235" t="str">
        <f>IF(AS61="","",VLOOKUP(AS61,'参考様式１（勤務表_シフト記号表）'!$C$6:$L$47,10,FALSE))</f>
        <v/>
      </c>
      <c r="AT62" s="235" t="str">
        <f>IF(AT61="","",VLOOKUP(AT61,'参考様式１（勤務表_シフト記号表）'!$C$6:$L$47,10,FALSE))</f>
        <v/>
      </c>
      <c r="AU62" s="235" t="str">
        <f>IF(AU61="","",VLOOKUP(AU61,'参考様式１（勤務表_シフト記号表）'!$C$6:$L$47,10,FALSE))</f>
        <v/>
      </c>
      <c r="AV62" s="235" t="str">
        <f>IF(AV61="","",VLOOKUP(AV61,'参考様式１（勤務表_シフト記号表）'!$C$6:$L$47,10,FALSE))</f>
        <v/>
      </c>
      <c r="AW62" s="235" t="str">
        <f>IF(AW61="","",VLOOKUP(AW61,'参考様式１（勤務表_シフト記号表）'!$C$6:$L$47,10,FALSE))</f>
        <v/>
      </c>
      <c r="AX62" s="236" t="str">
        <f>IF(AX61="","",VLOOKUP(AX61,'参考様式１（勤務表_シフト記号表）'!$C$6:$L$47,10,FALSE))</f>
        <v/>
      </c>
      <c r="AY62" s="234" t="str">
        <f>IF(AY61="","",VLOOKUP(AY61,'参考様式１（勤務表_シフト記号表）'!$C$6:$L$47,10,FALSE))</f>
        <v/>
      </c>
      <c r="AZ62" s="235" t="str">
        <f>IF(AZ61="","",VLOOKUP(AZ61,'参考様式１（勤務表_シフト記号表）'!$C$6:$L$47,10,FALSE))</f>
        <v/>
      </c>
      <c r="BA62" s="235" t="str">
        <f>IF(BA61="","",VLOOKUP(BA61,'参考様式１（勤務表_シフト記号表）'!$C$6:$L$47,10,FALSE))</f>
        <v/>
      </c>
      <c r="BB62" s="1069">
        <f>IF($BE$3="４週",SUM(W62:AX62),IF($BE$3="暦月",SUM(W62:BA62),""))</f>
        <v>0</v>
      </c>
      <c r="BC62" s="1070"/>
      <c r="BD62" s="1071">
        <f>IF($BE$3="４週",BB62/4,IF($BE$3="暦月",(BB62/($BE$8/7)),""))</f>
        <v>0</v>
      </c>
      <c r="BE62" s="1070"/>
      <c r="BF62" s="1066"/>
      <c r="BG62" s="1067"/>
      <c r="BH62" s="1067"/>
      <c r="BI62" s="1067"/>
      <c r="BJ62" s="1068"/>
    </row>
    <row r="63" spans="2:62" ht="20.25" customHeight="1" x14ac:dyDescent="0.4">
      <c r="B63" s="1011">
        <f>B61+1</f>
        <v>24</v>
      </c>
      <c r="C63" s="1072"/>
      <c r="D63" s="1002"/>
      <c r="E63" s="229"/>
      <c r="F63" s="230"/>
      <c r="G63" s="229"/>
      <c r="H63" s="230"/>
      <c r="I63" s="1073"/>
      <c r="J63" s="1074"/>
      <c r="K63" s="1000"/>
      <c r="L63" s="1001"/>
      <c r="M63" s="1001"/>
      <c r="N63" s="1002"/>
      <c r="O63" s="1006"/>
      <c r="P63" s="1007"/>
      <c r="Q63" s="1007"/>
      <c r="R63" s="1007"/>
      <c r="S63" s="1008"/>
      <c r="T63" s="249" t="s">
        <v>446</v>
      </c>
      <c r="V63" s="250"/>
      <c r="W63" s="242"/>
      <c r="X63" s="243"/>
      <c r="Y63" s="243"/>
      <c r="Z63" s="243"/>
      <c r="AA63" s="243"/>
      <c r="AB63" s="243"/>
      <c r="AC63" s="244"/>
      <c r="AD63" s="242"/>
      <c r="AE63" s="243"/>
      <c r="AF63" s="243"/>
      <c r="AG63" s="243"/>
      <c r="AH63" s="243"/>
      <c r="AI63" s="243"/>
      <c r="AJ63" s="244"/>
      <c r="AK63" s="242"/>
      <c r="AL63" s="243"/>
      <c r="AM63" s="243"/>
      <c r="AN63" s="243"/>
      <c r="AO63" s="243"/>
      <c r="AP63" s="243"/>
      <c r="AQ63" s="244"/>
      <c r="AR63" s="242"/>
      <c r="AS63" s="243"/>
      <c r="AT63" s="243"/>
      <c r="AU63" s="243"/>
      <c r="AV63" s="243"/>
      <c r="AW63" s="243"/>
      <c r="AX63" s="244"/>
      <c r="AY63" s="242"/>
      <c r="AZ63" s="243"/>
      <c r="BA63" s="245"/>
      <c r="BB63" s="1009"/>
      <c r="BC63" s="1010"/>
      <c r="BD63" s="1061"/>
      <c r="BE63" s="1062"/>
      <c r="BF63" s="1063"/>
      <c r="BG63" s="1064"/>
      <c r="BH63" s="1064"/>
      <c r="BI63" s="1064"/>
      <c r="BJ63" s="1065"/>
    </row>
    <row r="64" spans="2:62" ht="20.25" customHeight="1" x14ac:dyDescent="0.4">
      <c r="B64" s="1012"/>
      <c r="C64" s="1015"/>
      <c r="D64" s="1005"/>
      <c r="E64" s="229"/>
      <c r="F64" s="230">
        <f>C63</f>
        <v>0</v>
      </c>
      <c r="G64" s="229"/>
      <c r="H64" s="230">
        <f>I63</f>
        <v>0</v>
      </c>
      <c r="I64" s="1018"/>
      <c r="J64" s="1019"/>
      <c r="K64" s="1003"/>
      <c r="L64" s="1004"/>
      <c r="M64" s="1004"/>
      <c r="N64" s="1005"/>
      <c r="O64" s="1006"/>
      <c r="P64" s="1007"/>
      <c r="Q64" s="1007"/>
      <c r="R64" s="1007"/>
      <c r="S64" s="1008"/>
      <c r="T64" s="246" t="s">
        <v>447</v>
      </c>
      <c r="U64" s="247"/>
      <c r="V64" s="248"/>
      <c r="W64" s="234" t="str">
        <f>IF(W63="","",VLOOKUP(W63,'参考様式１（勤務表_シフト記号表）'!$C$6:$L$47,10,FALSE))</f>
        <v/>
      </c>
      <c r="X64" s="235" t="str">
        <f>IF(X63="","",VLOOKUP(X63,'参考様式１（勤務表_シフト記号表）'!$C$6:$L$47,10,FALSE))</f>
        <v/>
      </c>
      <c r="Y64" s="235" t="str">
        <f>IF(Y63="","",VLOOKUP(Y63,'参考様式１（勤務表_シフト記号表）'!$C$6:$L$47,10,FALSE))</f>
        <v/>
      </c>
      <c r="Z64" s="235" t="str">
        <f>IF(Z63="","",VLOOKUP(Z63,'参考様式１（勤務表_シフト記号表）'!$C$6:$L$47,10,FALSE))</f>
        <v/>
      </c>
      <c r="AA64" s="235" t="str">
        <f>IF(AA63="","",VLOOKUP(AA63,'参考様式１（勤務表_シフト記号表）'!$C$6:$L$47,10,FALSE))</f>
        <v/>
      </c>
      <c r="AB64" s="235" t="str">
        <f>IF(AB63="","",VLOOKUP(AB63,'参考様式１（勤務表_シフト記号表）'!$C$6:$L$47,10,FALSE))</f>
        <v/>
      </c>
      <c r="AC64" s="236" t="str">
        <f>IF(AC63="","",VLOOKUP(AC63,'参考様式１（勤務表_シフト記号表）'!$C$6:$L$47,10,FALSE))</f>
        <v/>
      </c>
      <c r="AD64" s="234" t="str">
        <f>IF(AD63="","",VLOOKUP(AD63,'参考様式１（勤務表_シフト記号表）'!$C$6:$L$47,10,FALSE))</f>
        <v/>
      </c>
      <c r="AE64" s="235" t="str">
        <f>IF(AE63="","",VLOOKUP(AE63,'参考様式１（勤務表_シフト記号表）'!$C$6:$L$47,10,FALSE))</f>
        <v/>
      </c>
      <c r="AF64" s="235" t="str">
        <f>IF(AF63="","",VLOOKUP(AF63,'参考様式１（勤務表_シフト記号表）'!$C$6:$L$47,10,FALSE))</f>
        <v/>
      </c>
      <c r="AG64" s="235" t="str">
        <f>IF(AG63="","",VLOOKUP(AG63,'参考様式１（勤務表_シフト記号表）'!$C$6:$L$47,10,FALSE))</f>
        <v/>
      </c>
      <c r="AH64" s="235" t="str">
        <f>IF(AH63="","",VLOOKUP(AH63,'参考様式１（勤務表_シフト記号表）'!$C$6:$L$47,10,FALSE))</f>
        <v/>
      </c>
      <c r="AI64" s="235" t="str">
        <f>IF(AI63="","",VLOOKUP(AI63,'参考様式１（勤務表_シフト記号表）'!$C$6:$L$47,10,FALSE))</f>
        <v/>
      </c>
      <c r="AJ64" s="236" t="str">
        <f>IF(AJ63="","",VLOOKUP(AJ63,'参考様式１（勤務表_シフト記号表）'!$C$6:$L$47,10,FALSE))</f>
        <v/>
      </c>
      <c r="AK64" s="234" t="str">
        <f>IF(AK63="","",VLOOKUP(AK63,'参考様式１（勤務表_シフト記号表）'!$C$6:$L$47,10,FALSE))</f>
        <v/>
      </c>
      <c r="AL64" s="235" t="str">
        <f>IF(AL63="","",VLOOKUP(AL63,'参考様式１（勤務表_シフト記号表）'!$C$6:$L$47,10,FALSE))</f>
        <v/>
      </c>
      <c r="AM64" s="235" t="str">
        <f>IF(AM63="","",VLOOKUP(AM63,'参考様式１（勤務表_シフト記号表）'!$C$6:$L$47,10,FALSE))</f>
        <v/>
      </c>
      <c r="AN64" s="235" t="str">
        <f>IF(AN63="","",VLOOKUP(AN63,'参考様式１（勤務表_シフト記号表）'!$C$6:$L$47,10,FALSE))</f>
        <v/>
      </c>
      <c r="AO64" s="235" t="str">
        <f>IF(AO63="","",VLOOKUP(AO63,'参考様式１（勤務表_シフト記号表）'!$C$6:$L$47,10,FALSE))</f>
        <v/>
      </c>
      <c r="AP64" s="235" t="str">
        <f>IF(AP63="","",VLOOKUP(AP63,'参考様式１（勤務表_シフト記号表）'!$C$6:$L$47,10,FALSE))</f>
        <v/>
      </c>
      <c r="AQ64" s="236" t="str">
        <f>IF(AQ63="","",VLOOKUP(AQ63,'参考様式１（勤務表_シフト記号表）'!$C$6:$L$47,10,FALSE))</f>
        <v/>
      </c>
      <c r="AR64" s="234" t="str">
        <f>IF(AR63="","",VLOOKUP(AR63,'参考様式１（勤務表_シフト記号表）'!$C$6:$L$47,10,FALSE))</f>
        <v/>
      </c>
      <c r="AS64" s="235" t="str">
        <f>IF(AS63="","",VLOOKUP(AS63,'参考様式１（勤務表_シフト記号表）'!$C$6:$L$47,10,FALSE))</f>
        <v/>
      </c>
      <c r="AT64" s="235" t="str">
        <f>IF(AT63="","",VLOOKUP(AT63,'参考様式１（勤務表_シフト記号表）'!$C$6:$L$47,10,FALSE))</f>
        <v/>
      </c>
      <c r="AU64" s="235" t="str">
        <f>IF(AU63="","",VLOOKUP(AU63,'参考様式１（勤務表_シフト記号表）'!$C$6:$L$47,10,FALSE))</f>
        <v/>
      </c>
      <c r="AV64" s="235" t="str">
        <f>IF(AV63="","",VLOOKUP(AV63,'参考様式１（勤務表_シフト記号表）'!$C$6:$L$47,10,FALSE))</f>
        <v/>
      </c>
      <c r="AW64" s="235" t="str">
        <f>IF(AW63="","",VLOOKUP(AW63,'参考様式１（勤務表_シフト記号表）'!$C$6:$L$47,10,FALSE))</f>
        <v/>
      </c>
      <c r="AX64" s="236" t="str">
        <f>IF(AX63="","",VLOOKUP(AX63,'参考様式１（勤務表_シフト記号表）'!$C$6:$L$47,10,FALSE))</f>
        <v/>
      </c>
      <c r="AY64" s="234" t="str">
        <f>IF(AY63="","",VLOOKUP(AY63,'参考様式１（勤務表_シフト記号表）'!$C$6:$L$47,10,FALSE))</f>
        <v/>
      </c>
      <c r="AZ64" s="235" t="str">
        <f>IF(AZ63="","",VLOOKUP(AZ63,'参考様式１（勤務表_シフト記号表）'!$C$6:$L$47,10,FALSE))</f>
        <v/>
      </c>
      <c r="BA64" s="235" t="str">
        <f>IF(BA63="","",VLOOKUP(BA63,'参考様式１（勤務表_シフト記号表）'!$C$6:$L$47,10,FALSE))</f>
        <v/>
      </c>
      <c r="BB64" s="1069">
        <f>IF($BE$3="４週",SUM(W64:AX64),IF($BE$3="暦月",SUM(W64:BA64),""))</f>
        <v>0</v>
      </c>
      <c r="BC64" s="1070"/>
      <c r="BD64" s="1071">
        <f>IF($BE$3="４週",BB64/4,IF($BE$3="暦月",(BB64/($BE$8/7)),""))</f>
        <v>0</v>
      </c>
      <c r="BE64" s="1070"/>
      <c r="BF64" s="1066"/>
      <c r="BG64" s="1067"/>
      <c r="BH64" s="1067"/>
      <c r="BI64" s="1067"/>
      <c r="BJ64" s="1068"/>
    </row>
    <row r="65" spans="2:62" ht="20.25" customHeight="1" x14ac:dyDescent="0.4">
      <c r="B65" s="1011">
        <f>B63+1</f>
        <v>25</v>
      </c>
      <c r="C65" s="1072"/>
      <c r="D65" s="1002"/>
      <c r="E65" s="229"/>
      <c r="F65" s="230"/>
      <c r="G65" s="229"/>
      <c r="H65" s="230"/>
      <c r="I65" s="1073"/>
      <c r="J65" s="1074"/>
      <c r="K65" s="1000"/>
      <c r="L65" s="1001"/>
      <c r="M65" s="1001"/>
      <c r="N65" s="1002"/>
      <c r="O65" s="1006"/>
      <c r="P65" s="1007"/>
      <c r="Q65" s="1007"/>
      <c r="R65" s="1007"/>
      <c r="S65" s="1008"/>
      <c r="T65" s="249" t="s">
        <v>446</v>
      </c>
      <c r="V65" s="250"/>
      <c r="W65" s="242"/>
      <c r="X65" s="243"/>
      <c r="Y65" s="243"/>
      <c r="Z65" s="243"/>
      <c r="AA65" s="243"/>
      <c r="AB65" s="243"/>
      <c r="AC65" s="244"/>
      <c r="AD65" s="242"/>
      <c r="AE65" s="243"/>
      <c r="AF65" s="243"/>
      <c r="AG65" s="243"/>
      <c r="AH65" s="243"/>
      <c r="AI65" s="243"/>
      <c r="AJ65" s="244"/>
      <c r="AK65" s="242"/>
      <c r="AL65" s="243"/>
      <c r="AM65" s="243"/>
      <c r="AN65" s="243"/>
      <c r="AO65" s="243"/>
      <c r="AP65" s="243"/>
      <c r="AQ65" s="244"/>
      <c r="AR65" s="242"/>
      <c r="AS65" s="243"/>
      <c r="AT65" s="243"/>
      <c r="AU65" s="243"/>
      <c r="AV65" s="243"/>
      <c r="AW65" s="243"/>
      <c r="AX65" s="244"/>
      <c r="AY65" s="242"/>
      <c r="AZ65" s="243"/>
      <c r="BA65" s="245"/>
      <c r="BB65" s="1009"/>
      <c r="BC65" s="1010"/>
      <c r="BD65" s="1061"/>
      <c r="BE65" s="1062"/>
      <c r="BF65" s="1063"/>
      <c r="BG65" s="1064"/>
      <c r="BH65" s="1064"/>
      <c r="BI65" s="1064"/>
      <c r="BJ65" s="1065"/>
    </row>
    <row r="66" spans="2:62" ht="20.25" customHeight="1" x14ac:dyDescent="0.4">
      <c r="B66" s="1012"/>
      <c r="C66" s="1015"/>
      <c r="D66" s="1005"/>
      <c r="E66" s="229"/>
      <c r="F66" s="230">
        <f>C65</f>
        <v>0</v>
      </c>
      <c r="G66" s="229"/>
      <c r="H66" s="230">
        <f>I65</f>
        <v>0</v>
      </c>
      <c r="I66" s="1018"/>
      <c r="J66" s="1019"/>
      <c r="K66" s="1003"/>
      <c r="L66" s="1004"/>
      <c r="M66" s="1004"/>
      <c r="N66" s="1005"/>
      <c r="O66" s="1006"/>
      <c r="P66" s="1007"/>
      <c r="Q66" s="1007"/>
      <c r="R66" s="1007"/>
      <c r="S66" s="1008"/>
      <c r="T66" s="246" t="s">
        <v>447</v>
      </c>
      <c r="U66" s="247"/>
      <c r="V66" s="248"/>
      <c r="W66" s="234" t="str">
        <f>IF(W65="","",VLOOKUP(W65,'参考様式１（勤務表_シフト記号表）'!$C$6:$L$47,10,FALSE))</f>
        <v/>
      </c>
      <c r="X66" s="235" t="str">
        <f>IF(X65="","",VLOOKUP(X65,'参考様式１（勤務表_シフト記号表）'!$C$6:$L$47,10,FALSE))</f>
        <v/>
      </c>
      <c r="Y66" s="235" t="str">
        <f>IF(Y65="","",VLOOKUP(Y65,'参考様式１（勤務表_シフト記号表）'!$C$6:$L$47,10,FALSE))</f>
        <v/>
      </c>
      <c r="Z66" s="235" t="str">
        <f>IF(Z65="","",VLOOKUP(Z65,'参考様式１（勤務表_シフト記号表）'!$C$6:$L$47,10,FALSE))</f>
        <v/>
      </c>
      <c r="AA66" s="235" t="str">
        <f>IF(AA65="","",VLOOKUP(AA65,'参考様式１（勤務表_シフト記号表）'!$C$6:$L$47,10,FALSE))</f>
        <v/>
      </c>
      <c r="AB66" s="235" t="str">
        <f>IF(AB65="","",VLOOKUP(AB65,'参考様式１（勤務表_シフト記号表）'!$C$6:$L$47,10,FALSE))</f>
        <v/>
      </c>
      <c r="AC66" s="236" t="str">
        <f>IF(AC65="","",VLOOKUP(AC65,'参考様式１（勤務表_シフト記号表）'!$C$6:$L$47,10,FALSE))</f>
        <v/>
      </c>
      <c r="AD66" s="234" t="str">
        <f>IF(AD65="","",VLOOKUP(AD65,'参考様式１（勤務表_シフト記号表）'!$C$6:$L$47,10,FALSE))</f>
        <v/>
      </c>
      <c r="AE66" s="235" t="str">
        <f>IF(AE65="","",VLOOKUP(AE65,'参考様式１（勤務表_シフト記号表）'!$C$6:$L$47,10,FALSE))</f>
        <v/>
      </c>
      <c r="AF66" s="235" t="str">
        <f>IF(AF65="","",VLOOKUP(AF65,'参考様式１（勤務表_シフト記号表）'!$C$6:$L$47,10,FALSE))</f>
        <v/>
      </c>
      <c r="AG66" s="235" t="str">
        <f>IF(AG65="","",VLOOKUP(AG65,'参考様式１（勤務表_シフト記号表）'!$C$6:$L$47,10,FALSE))</f>
        <v/>
      </c>
      <c r="AH66" s="235" t="str">
        <f>IF(AH65="","",VLOOKUP(AH65,'参考様式１（勤務表_シフト記号表）'!$C$6:$L$47,10,FALSE))</f>
        <v/>
      </c>
      <c r="AI66" s="235" t="str">
        <f>IF(AI65="","",VLOOKUP(AI65,'参考様式１（勤務表_シフト記号表）'!$C$6:$L$47,10,FALSE))</f>
        <v/>
      </c>
      <c r="AJ66" s="236" t="str">
        <f>IF(AJ65="","",VLOOKUP(AJ65,'参考様式１（勤務表_シフト記号表）'!$C$6:$L$47,10,FALSE))</f>
        <v/>
      </c>
      <c r="AK66" s="234" t="str">
        <f>IF(AK65="","",VLOOKUP(AK65,'参考様式１（勤務表_シフト記号表）'!$C$6:$L$47,10,FALSE))</f>
        <v/>
      </c>
      <c r="AL66" s="235" t="str">
        <f>IF(AL65="","",VLOOKUP(AL65,'参考様式１（勤務表_シフト記号表）'!$C$6:$L$47,10,FALSE))</f>
        <v/>
      </c>
      <c r="AM66" s="235" t="str">
        <f>IF(AM65="","",VLOOKUP(AM65,'参考様式１（勤務表_シフト記号表）'!$C$6:$L$47,10,FALSE))</f>
        <v/>
      </c>
      <c r="AN66" s="235" t="str">
        <f>IF(AN65="","",VLOOKUP(AN65,'参考様式１（勤務表_シフト記号表）'!$C$6:$L$47,10,FALSE))</f>
        <v/>
      </c>
      <c r="AO66" s="235" t="str">
        <f>IF(AO65="","",VLOOKUP(AO65,'参考様式１（勤務表_シフト記号表）'!$C$6:$L$47,10,FALSE))</f>
        <v/>
      </c>
      <c r="AP66" s="235" t="str">
        <f>IF(AP65="","",VLOOKUP(AP65,'参考様式１（勤務表_シフト記号表）'!$C$6:$L$47,10,FALSE))</f>
        <v/>
      </c>
      <c r="AQ66" s="236" t="str">
        <f>IF(AQ65="","",VLOOKUP(AQ65,'参考様式１（勤務表_シフト記号表）'!$C$6:$L$47,10,FALSE))</f>
        <v/>
      </c>
      <c r="AR66" s="234" t="str">
        <f>IF(AR65="","",VLOOKUP(AR65,'参考様式１（勤務表_シフト記号表）'!$C$6:$L$47,10,FALSE))</f>
        <v/>
      </c>
      <c r="AS66" s="235" t="str">
        <f>IF(AS65="","",VLOOKUP(AS65,'参考様式１（勤務表_シフト記号表）'!$C$6:$L$47,10,FALSE))</f>
        <v/>
      </c>
      <c r="AT66" s="235" t="str">
        <f>IF(AT65="","",VLOOKUP(AT65,'参考様式１（勤務表_シフト記号表）'!$C$6:$L$47,10,FALSE))</f>
        <v/>
      </c>
      <c r="AU66" s="235" t="str">
        <f>IF(AU65="","",VLOOKUP(AU65,'参考様式１（勤務表_シフト記号表）'!$C$6:$L$47,10,FALSE))</f>
        <v/>
      </c>
      <c r="AV66" s="235" t="str">
        <f>IF(AV65="","",VLOOKUP(AV65,'参考様式１（勤務表_シフト記号表）'!$C$6:$L$47,10,FALSE))</f>
        <v/>
      </c>
      <c r="AW66" s="235" t="str">
        <f>IF(AW65="","",VLOOKUP(AW65,'参考様式１（勤務表_シフト記号表）'!$C$6:$L$47,10,FALSE))</f>
        <v/>
      </c>
      <c r="AX66" s="236" t="str">
        <f>IF(AX65="","",VLOOKUP(AX65,'参考様式１（勤務表_シフト記号表）'!$C$6:$L$47,10,FALSE))</f>
        <v/>
      </c>
      <c r="AY66" s="234" t="str">
        <f>IF(AY65="","",VLOOKUP(AY65,'参考様式１（勤務表_シフト記号表）'!$C$6:$L$47,10,FALSE))</f>
        <v/>
      </c>
      <c r="AZ66" s="235" t="str">
        <f>IF(AZ65="","",VLOOKUP(AZ65,'参考様式１（勤務表_シフト記号表）'!$C$6:$L$47,10,FALSE))</f>
        <v/>
      </c>
      <c r="BA66" s="235" t="str">
        <f>IF(BA65="","",VLOOKUP(BA65,'参考様式１（勤務表_シフト記号表）'!$C$6:$L$47,10,FALSE))</f>
        <v/>
      </c>
      <c r="BB66" s="1069">
        <f>IF($BE$3="４週",SUM(W66:AX66),IF($BE$3="暦月",SUM(W66:BA66),""))</f>
        <v>0</v>
      </c>
      <c r="BC66" s="1070"/>
      <c r="BD66" s="1071">
        <f>IF($BE$3="４週",BB66/4,IF($BE$3="暦月",(BB66/($BE$8/7)),""))</f>
        <v>0</v>
      </c>
      <c r="BE66" s="1070"/>
      <c r="BF66" s="1066"/>
      <c r="BG66" s="1067"/>
      <c r="BH66" s="1067"/>
      <c r="BI66" s="1067"/>
      <c r="BJ66" s="1068"/>
    </row>
    <row r="67" spans="2:62" ht="20.25" customHeight="1" x14ac:dyDescent="0.4">
      <c r="B67" s="1011">
        <f>B65+1</f>
        <v>26</v>
      </c>
      <c r="C67" s="1072"/>
      <c r="D67" s="1002"/>
      <c r="E67" s="229"/>
      <c r="F67" s="230"/>
      <c r="G67" s="229"/>
      <c r="H67" s="230"/>
      <c r="I67" s="1073"/>
      <c r="J67" s="1074"/>
      <c r="K67" s="1000"/>
      <c r="L67" s="1001"/>
      <c r="M67" s="1001"/>
      <c r="N67" s="1002"/>
      <c r="O67" s="1006"/>
      <c r="P67" s="1007"/>
      <c r="Q67" s="1007"/>
      <c r="R67" s="1007"/>
      <c r="S67" s="1008"/>
      <c r="T67" s="249" t="s">
        <v>446</v>
      </c>
      <c r="V67" s="250"/>
      <c r="W67" s="242"/>
      <c r="X67" s="243"/>
      <c r="Y67" s="243"/>
      <c r="Z67" s="243"/>
      <c r="AA67" s="243"/>
      <c r="AB67" s="243"/>
      <c r="AC67" s="244"/>
      <c r="AD67" s="242"/>
      <c r="AE67" s="243"/>
      <c r="AF67" s="243"/>
      <c r="AG67" s="243"/>
      <c r="AH67" s="243"/>
      <c r="AI67" s="243"/>
      <c r="AJ67" s="244"/>
      <c r="AK67" s="242"/>
      <c r="AL67" s="243"/>
      <c r="AM67" s="243"/>
      <c r="AN67" s="243"/>
      <c r="AO67" s="243"/>
      <c r="AP67" s="243"/>
      <c r="AQ67" s="244"/>
      <c r="AR67" s="242"/>
      <c r="AS67" s="243"/>
      <c r="AT67" s="243"/>
      <c r="AU67" s="243"/>
      <c r="AV67" s="243"/>
      <c r="AW67" s="243"/>
      <c r="AX67" s="244"/>
      <c r="AY67" s="242"/>
      <c r="AZ67" s="243"/>
      <c r="BA67" s="245"/>
      <c r="BB67" s="1009"/>
      <c r="BC67" s="1010"/>
      <c r="BD67" s="1061"/>
      <c r="BE67" s="1062"/>
      <c r="BF67" s="1063"/>
      <c r="BG67" s="1064"/>
      <c r="BH67" s="1064"/>
      <c r="BI67" s="1064"/>
      <c r="BJ67" s="1065"/>
    </row>
    <row r="68" spans="2:62" ht="20.25" customHeight="1" x14ac:dyDescent="0.4">
      <c r="B68" s="1012"/>
      <c r="C68" s="1015"/>
      <c r="D68" s="1005"/>
      <c r="E68" s="229"/>
      <c r="F68" s="230">
        <f>C67</f>
        <v>0</v>
      </c>
      <c r="G68" s="229"/>
      <c r="H68" s="230">
        <f>I67</f>
        <v>0</v>
      </c>
      <c r="I68" s="1018"/>
      <c r="J68" s="1019"/>
      <c r="K68" s="1003"/>
      <c r="L68" s="1004"/>
      <c r="M68" s="1004"/>
      <c r="N68" s="1005"/>
      <c r="O68" s="1006"/>
      <c r="P68" s="1007"/>
      <c r="Q68" s="1007"/>
      <c r="R68" s="1007"/>
      <c r="S68" s="1008"/>
      <c r="T68" s="246" t="s">
        <v>447</v>
      </c>
      <c r="U68" s="247"/>
      <c r="V68" s="248"/>
      <c r="W68" s="234" t="str">
        <f>IF(W67="","",VLOOKUP(W67,'参考様式１（勤務表_シフト記号表）'!$C$6:$L$47,10,FALSE))</f>
        <v/>
      </c>
      <c r="X68" s="235" t="str">
        <f>IF(X67="","",VLOOKUP(X67,'参考様式１（勤務表_シフト記号表）'!$C$6:$L$47,10,FALSE))</f>
        <v/>
      </c>
      <c r="Y68" s="235" t="str">
        <f>IF(Y67="","",VLOOKUP(Y67,'参考様式１（勤務表_シフト記号表）'!$C$6:$L$47,10,FALSE))</f>
        <v/>
      </c>
      <c r="Z68" s="235" t="str">
        <f>IF(Z67="","",VLOOKUP(Z67,'参考様式１（勤務表_シフト記号表）'!$C$6:$L$47,10,FALSE))</f>
        <v/>
      </c>
      <c r="AA68" s="235" t="str">
        <f>IF(AA67="","",VLOOKUP(AA67,'参考様式１（勤務表_シフト記号表）'!$C$6:$L$47,10,FALSE))</f>
        <v/>
      </c>
      <c r="AB68" s="235" t="str">
        <f>IF(AB67="","",VLOOKUP(AB67,'参考様式１（勤務表_シフト記号表）'!$C$6:$L$47,10,FALSE))</f>
        <v/>
      </c>
      <c r="AC68" s="236" t="str">
        <f>IF(AC67="","",VLOOKUP(AC67,'参考様式１（勤務表_シフト記号表）'!$C$6:$L$47,10,FALSE))</f>
        <v/>
      </c>
      <c r="AD68" s="234" t="str">
        <f>IF(AD67="","",VLOOKUP(AD67,'参考様式１（勤務表_シフト記号表）'!$C$6:$L$47,10,FALSE))</f>
        <v/>
      </c>
      <c r="AE68" s="235" t="str">
        <f>IF(AE67="","",VLOOKUP(AE67,'参考様式１（勤務表_シフト記号表）'!$C$6:$L$47,10,FALSE))</f>
        <v/>
      </c>
      <c r="AF68" s="235" t="str">
        <f>IF(AF67="","",VLOOKUP(AF67,'参考様式１（勤務表_シフト記号表）'!$C$6:$L$47,10,FALSE))</f>
        <v/>
      </c>
      <c r="AG68" s="235" t="str">
        <f>IF(AG67="","",VLOOKUP(AG67,'参考様式１（勤務表_シフト記号表）'!$C$6:$L$47,10,FALSE))</f>
        <v/>
      </c>
      <c r="AH68" s="235" t="str">
        <f>IF(AH67="","",VLOOKUP(AH67,'参考様式１（勤務表_シフト記号表）'!$C$6:$L$47,10,FALSE))</f>
        <v/>
      </c>
      <c r="AI68" s="235" t="str">
        <f>IF(AI67="","",VLOOKUP(AI67,'参考様式１（勤務表_シフト記号表）'!$C$6:$L$47,10,FALSE))</f>
        <v/>
      </c>
      <c r="AJ68" s="236" t="str">
        <f>IF(AJ67="","",VLOOKUP(AJ67,'参考様式１（勤務表_シフト記号表）'!$C$6:$L$47,10,FALSE))</f>
        <v/>
      </c>
      <c r="AK68" s="234" t="str">
        <f>IF(AK67="","",VLOOKUP(AK67,'参考様式１（勤務表_シフト記号表）'!$C$6:$L$47,10,FALSE))</f>
        <v/>
      </c>
      <c r="AL68" s="235" t="str">
        <f>IF(AL67="","",VLOOKUP(AL67,'参考様式１（勤務表_シフト記号表）'!$C$6:$L$47,10,FALSE))</f>
        <v/>
      </c>
      <c r="AM68" s="235" t="str">
        <f>IF(AM67="","",VLOOKUP(AM67,'参考様式１（勤務表_シフト記号表）'!$C$6:$L$47,10,FALSE))</f>
        <v/>
      </c>
      <c r="AN68" s="235" t="str">
        <f>IF(AN67="","",VLOOKUP(AN67,'参考様式１（勤務表_シフト記号表）'!$C$6:$L$47,10,FALSE))</f>
        <v/>
      </c>
      <c r="AO68" s="235" t="str">
        <f>IF(AO67="","",VLOOKUP(AO67,'参考様式１（勤務表_シフト記号表）'!$C$6:$L$47,10,FALSE))</f>
        <v/>
      </c>
      <c r="AP68" s="235" t="str">
        <f>IF(AP67="","",VLOOKUP(AP67,'参考様式１（勤務表_シフト記号表）'!$C$6:$L$47,10,FALSE))</f>
        <v/>
      </c>
      <c r="AQ68" s="236" t="str">
        <f>IF(AQ67="","",VLOOKUP(AQ67,'参考様式１（勤務表_シフト記号表）'!$C$6:$L$47,10,FALSE))</f>
        <v/>
      </c>
      <c r="AR68" s="234" t="str">
        <f>IF(AR67="","",VLOOKUP(AR67,'参考様式１（勤務表_シフト記号表）'!$C$6:$L$47,10,FALSE))</f>
        <v/>
      </c>
      <c r="AS68" s="235" t="str">
        <f>IF(AS67="","",VLOOKUP(AS67,'参考様式１（勤務表_シフト記号表）'!$C$6:$L$47,10,FALSE))</f>
        <v/>
      </c>
      <c r="AT68" s="235" t="str">
        <f>IF(AT67="","",VLOOKUP(AT67,'参考様式１（勤務表_シフト記号表）'!$C$6:$L$47,10,FALSE))</f>
        <v/>
      </c>
      <c r="AU68" s="235" t="str">
        <f>IF(AU67="","",VLOOKUP(AU67,'参考様式１（勤務表_シフト記号表）'!$C$6:$L$47,10,FALSE))</f>
        <v/>
      </c>
      <c r="AV68" s="235" t="str">
        <f>IF(AV67="","",VLOOKUP(AV67,'参考様式１（勤務表_シフト記号表）'!$C$6:$L$47,10,FALSE))</f>
        <v/>
      </c>
      <c r="AW68" s="235" t="str">
        <f>IF(AW67="","",VLOOKUP(AW67,'参考様式１（勤務表_シフト記号表）'!$C$6:$L$47,10,FALSE))</f>
        <v/>
      </c>
      <c r="AX68" s="236" t="str">
        <f>IF(AX67="","",VLOOKUP(AX67,'参考様式１（勤務表_シフト記号表）'!$C$6:$L$47,10,FALSE))</f>
        <v/>
      </c>
      <c r="AY68" s="234" t="str">
        <f>IF(AY67="","",VLOOKUP(AY67,'参考様式１（勤務表_シフト記号表）'!$C$6:$L$47,10,FALSE))</f>
        <v/>
      </c>
      <c r="AZ68" s="235" t="str">
        <f>IF(AZ67="","",VLOOKUP(AZ67,'参考様式１（勤務表_シフト記号表）'!$C$6:$L$47,10,FALSE))</f>
        <v/>
      </c>
      <c r="BA68" s="235" t="str">
        <f>IF(BA67="","",VLOOKUP(BA67,'参考様式１（勤務表_シフト記号表）'!$C$6:$L$47,10,FALSE))</f>
        <v/>
      </c>
      <c r="BB68" s="1069">
        <f>IF($BE$3="４週",SUM(W68:AX68),IF($BE$3="暦月",SUM(W68:BA68),""))</f>
        <v>0</v>
      </c>
      <c r="BC68" s="1070"/>
      <c r="BD68" s="1071">
        <f>IF($BE$3="４週",BB68/4,IF($BE$3="暦月",(BB68/($BE$8/7)),""))</f>
        <v>0</v>
      </c>
      <c r="BE68" s="1070"/>
      <c r="BF68" s="1066"/>
      <c r="BG68" s="1067"/>
      <c r="BH68" s="1067"/>
      <c r="BI68" s="1067"/>
      <c r="BJ68" s="1068"/>
    </row>
    <row r="69" spans="2:62" ht="20.25" customHeight="1" x14ac:dyDescent="0.4">
      <c r="B69" s="1011">
        <f>B67+1</f>
        <v>27</v>
      </c>
      <c r="C69" s="1072"/>
      <c r="D69" s="1002"/>
      <c r="E69" s="229"/>
      <c r="F69" s="230"/>
      <c r="G69" s="229"/>
      <c r="H69" s="230"/>
      <c r="I69" s="1073"/>
      <c r="J69" s="1074"/>
      <c r="K69" s="1000"/>
      <c r="L69" s="1001"/>
      <c r="M69" s="1001"/>
      <c r="N69" s="1002"/>
      <c r="O69" s="1006"/>
      <c r="P69" s="1007"/>
      <c r="Q69" s="1007"/>
      <c r="R69" s="1007"/>
      <c r="S69" s="1008"/>
      <c r="T69" s="249" t="s">
        <v>446</v>
      </c>
      <c r="V69" s="250"/>
      <c r="W69" s="242"/>
      <c r="X69" s="243"/>
      <c r="Y69" s="243"/>
      <c r="Z69" s="243"/>
      <c r="AA69" s="243"/>
      <c r="AB69" s="243"/>
      <c r="AC69" s="244"/>
      <c r="AD69" s="242"/>
      <c r="AE69" s="243"/>
      <c r="AF69" s="243"/>
      <c r="AG69" s="243"/>
      <c r="AH69" s="243"/>
      <c r="AI69" s="243"/>
      <c r="AJ69" s="244"/>
      <c r="AK69" s="242"/>
      <c r="AL69" s="243"/>
      <c r="AM69" s="243"/>
      <c r="AN69" s="243"/>
      <c r="AO69" s="243"/>
      <c r="AP69" s="243"/>
      <c r="AQ69" s="244"/>
      <c r="AR69" s="242"/>
      <c r="AS69" s="243"/>
      <c r="AT69" s="243"/>
      <c r="AU69" s="243"/>
      <c r="AV69" s="243"/>
      <c r="AW69" s="243"/>
      <c r="AX69" s="244"/>
      <c r="AY69" s="242"/>
      <c r="AZ69" s="243"/>
      <c r="BA69" s="245"/>
      <c r="BB69" s="1009"/>
      <c r="BC69" s="1010"/>
      <c r="BD69" s="1061"/>
      <c r="BE69" s="1062"/>
      <c r="BF69" s="1063"/>
      <c r="BG69" s="1064"/>
      <c r="BH69" s="1064"/>
      <c r="BI69" s="1064"/>
      <c r="BJ69" s="1065"/>
    </row>
    <row r="70" spans="2:62" ht="20.25" customHeight="1" x14ac:dyDescent="0.4">
      <c r="B70" s="1012"/>
      <c r="C70" s="1015"/>
      <c r="D70" s="1005"/>
      <c r="E70" s="229"/>
      <c r="F70" s="230">
        <f>C69</f>
        <v>0</v>
      </c>
      <c r="G70" s="229"/>
      <c r="H70" s="230">
        <f>I69</f>
        <v>0</v>
      </c>
      <c r="I70" s="1018"/>
      <c r="J70" s="1019"/>
      <c r="K70" s="1003"/>
      <c r="L70" s="1004"/>
      <c r="M70" s="1004"/>
      <c r="N70" s="1005"/>
      <c r="O70" s="1006"/>
      <c r="P70" s="1007"/>
      <c r="Q70" s="1007"/>
      <c r="R70" s="1007"/>
      <c r="S70" s="1008"/>
      <c r="T70" s="246" t="s">
        <v>447</v>
      </c>
      <c r="U70" s="247"/>
      <c r="V70" s="248"/>
      <c r="W70" s="234" t="str">
        <f>IF(W69="","",VLOOKUP(W69,'参考様式１（勤務表_シフト記号表）'!$C$6:$L$47,10,FALSE))</f>
        <v/>
      </c>
      <c r="X70" s="235" t="str">
        <f>IF(X69="","",VLOOKUP(X69,'参考様式１（勤務表_シフト記号表）'!$C$6:$L$47,10,FALSE))</f>
        <v/>
      </c>
      <c r="Y70" s="235" t="str">
        <f>IF(Y69="","",VLOOKUP(Y69,'参考様式１（勤務表_シフト記号表）'!$C$6:$L$47,10,FALSE))</f>
        <v/>
      </c>
      <c r="Z70" s="235" t="str">
        <f>IF(Z69="","",VLOOKUP(Z69,'参考様式１（勤務表_シフト記号表）'!$C$6:$L$47,10,FALSE))</f>
        <v/>
      </c>
      <c r="AA70" s="235" t="str">
        <f>IF(AA69="","",VLOOKUP(AA69,'参考様式１（勤務表_シフト記号表）'!$C$6:$L$47,10,FALSE))</f>
        <v/>
      </c>
      <c r="AB70" s="235" t="str">
        <f>IF(AB69="","",VLOOKUP(AB69,'参考様式１（勤務表_シフト記号表）'!$C$6:$L$47,10,FALSE))</f>
        <v/>
      </c>
      <c r="AC70" s="236" t="str">
        <f>IF(AC69="","",VLOOKUP(AC69,'参考様式１（勤務表_シフト記号表）'!$C$6:$L$47,10,FALSE))</f>
        <v/>
      </c>
      <c r="AD70" s="234" t="str">
        <f>IF(AD69="","",VLOOKUP(AD69,'参考様式１（勤務表_シフト記号表）'!$C$6:$L$47,10,FALSE))</f>
        <v/>
      </c>
      <c r="AE70" s="235" t="str">
        <f>IF(AE69="","",VLOOKUP(AE69,'参考様式１（勤務表_シフト記号表）'!$C$6:$L$47,10,FALSE))</f>
        <v/>
      </c>
      <c r="AF70" s="235" t="str">
        <f>IF(AF69="","",VLOOKUP(AF69,'参考様式１（勤務表_シフト記号表）'!$C$6:$L$47,10,FALSE))</f>
        <v/>
      </c>
      <c r="AG70" s="235" t="str">
        <f>IF(AG69="","",VLOOKUP(AG69,'参考様式１（勤務表_シフト記号表）'!$C$6:$L$47,10,FALSE))</f>
        <v/>
      </c>
      <c r="AH70" s="235" t="str">
        <f>IF(AH69="","",VLOOKUP(AH69,'参考様式１（勤務表_シフト記号表）'!$C$6:$L$47,10,FALSE))</f>
        <v/>
      </c>
      <c r="AI70" s="235" t="str">
        <f>IF(AI69="","",VLOOKUP(AI69,'参考様式１（勤務表_シフト記号表）'!$C$6:$L$47,10,FALSE))</f>
        <v/>
      </c>
      <c r="AJ70" s="236" t="str">
        <f>IF(AJ69="","",VLOOKUP(AJ69,'参考様式１（勤務表_シフト記号表）'!$C$6:$L$47,10,FALSE))</f>
        <v/>
      </c>
      <c r="AK70" s="234" t="str">
        <f>IF(AK69="","",VLOOKUP(AK69,'参考様式１（勤務表_シフト記号表）'!$C$6:$L$47,10,FALSE))</f>
        <v/>
      </c>
      <c r="AL70" s="235" t="str">
        <f>IF(AL69="","",VLOOKUP(AL69,'参考様式１（勤務表_シフト記号表）'!$C$6:$L$47,10,FALSE))</f>
        <v/>
      </c>
      <c r="AM70" s="235" t="str">
        <f>IF(AM69="","",VLOOKUP(AM69,'参考様式１（勤務表_シフト記号表）'!$C$6:$L$47,10,FALSE))</f>
        <v/>
      </c>
      <c r="AN70" s="235" t="str">
        <f>IF(AN69="","",VLOOKUP(AN69,'参考様式１（勤務表_シフト記号表）'!$C$6:$L$47,10,FALSE))</f>
        <v/>
      </c>
      <c r="AO70" s="235" t="str">
        <f>IF(AO69="","",VLOOKUP(AO69,'参考様式１（勤務表_シフト記号表）'!$C$6:$L$47,10,FALSE))</f>
        <v/>
      </c>
      <c r="AP70" s="235" t="str">
        <f>IF(AP69="","",VLOOKUP(AP69,'参考様式１（勤務表_シフト記号表）'!$C$6:$L$47,10,FALSE))</f>
        <v/>
      </c>
      <c r="AQ70" s="236" t="str">
        <f>IF(AQ69="","",VLOOKUP(AQ69,'参考様式１（勤務表_シフト記号表）'!$C$6:$L$47,10,FALSE))</f>
        <v/>
      </c>
      <c r="AR70" s="234" t="str">
        <f>IF(AR69="","",VLOOKUP(AR69,'参考様式１（勤務表_シフト記号表）'!$C$6:$L$47,10,FALSE))</f>
        <v/>
      </c>
      <c r="AS70" s="235" t="str">
        <f>IF(AS69="","",VLOOKUP(AS69,'参考様式１（勤務表_シフト記号表）'!$C$6:$L$47,10,FALSE))</f>
        <v/>
      </c>
      <c r="AT70" s="235" t="str">
        <f>IF(AT69="","",VLOOKUP(AT69,'参考様式１（勤務表_シフト記号表）'!$C$6:$L$47,10,FALSE))</f>
        <v/>
      </c>
      <c r="AU70" s="235" t="str">
        <f>IF(AU69="","",VLOOKUP(AU69,'参考様式１（勤務表_シフト記号表）'!$C$6:$L$47,10,FALSE))</f>
        <v/>
      </c>
      <c r="AV70" s="235" t="str">
        <f>IF(AV69="","",VLOOKUP(AV69,'参考様式１（勤務表_シフト記号表）'!$C$6:$L$47,10,FALSE))</f>
        <v/>
      </c>
      <c r="AW70" s="235" t="str">
        <f>IF(AW69="","",VLOOKUP(AW69,'参考様式１（勤務表_シフト記号表）'!$C$6:$L$47,10,FALSE))</f>
        <v/>
      </c>
      <c r="AX70" s="236" t="str">
        <f>IF(AX69="","",VLOOKUP(AX69,'参考様式１（勤務表_シフト記号表）'!$C$6:$L$47,10,FALSE))</f>
        <v/>
      </c>
      <c r="AY70" s="234" t="str">
        <f>IF(AY69="","",VLOOKUP(AY69,'参考様式１（勤務表_シフト記号表）'!$C$6:$L$47,10,FALSE))</f>
        <v/>
      </c>
      <c r="AZ70" s="235" t="str">
        <f>IF(AZ69="","",VLOOKUP(AZ69,'参考様式１（勤務表_シフト記号表）'!$C$6:$L$47,10,FALSE))</f>
        <v/>
      </c>
      <c r="BA70" s="235" t="str">
        <f>IF(BA69="","",VLOOKUP(BA69,'参考様式１（勤務表_シフト記号表）'!$C$6:$L$47,10,FALSE))</f>
        <v/>
      </c>
      <c r="BB70" s="1069">
        <f>IF($BE$3="４週",SUM(W70:AX70),IF($BE$3="暦月",SUM(W70:BA70),""))</f>
        <v>0</v>
      </c>
      <c r="BC70" s="1070"/>
      <c r="BD70" s="1071">
        <f>IF($BE$3="４週",BB70/4,IF($BE$3="暦月",(BB70/($BE$8/7)),""))</f>
        <v>0</v>
      </c>
      <c r="BE70" s="1070"/>
      <c r="BF70" s="1066"/>
      <c r="BG70" s="1067"/>
      <c r="BH70" s="1067"/>
      <c r="BI70" s="1067"/>
      <c r="BJ70" s="1068"/>
    </row>
    <row r="71" spans="2:62" ht="20.25" customHeight="1" x14ac:dyDescent="0.4">
      <c r="B71" s="1011">
        <f>B69+1</f>
        <v>28</v>
      </c>
      <c r="C71" s="1072"/>
      <c r="D71" s="1002"/>
      <c r="E71" s="229"/>
      <c r="F71" s="230"/>
      <c r="G71" s="229"/>
      <c r="H71" s="230"/>
      <c r="I71" s="1073"/>
      <c r="J71" s="1074"/>
      <c r="K71" s="1000"/>
      <c r="L71" s="1001"/>
      <c r="M71" s="1001"/>
      <c r="N71" s="1002"/>
      <c r="O71" s="1006"/>
      <c r="P71" s="1007"/>
      <c r="Q71" s="1007"/>
      <c r="R71" s="1007"/>
      <c r="S71" s="1008"/>
      <c r="T71" s="249" t="s">
        <v>446</v>
      </c>
      <c r="V71" s="250"/>
      <c r="W71" s="242"/>
      <c r="X71" s="243"/>
      <c r="Y71" s="243"/>
      <c r="Z71" s="243"/>
      <c r="AA71" s="243"/>
      <c r="AB71" s="243"/>
      <c r="AC71" s="244"/>
      <c r="AD71" s="242"/>
      <c r="AE71" s="243"/>
      <c r="AF71" s="243"/>
      <c r="AG71" s="243"/>
      <c r="AH71" s="243"/>
      <c r="AI71" s="243"/>
      <c r="AJ71" s="244"/>
      <c r="AK71" s="242"/>
      <c r="AL71" s="243"/>
      <c r="AM71" s="243"/>
      <c r="AN71" s="243"/>
      <c r="AO71" s="243"/>
      <c r="AP71" s="243"/>
      <c r="AQ71" s="244"/>
      <c r="AR71" s="242"/>
      <c r="AS71" s="243"/>
      <c r="AT71" s="243"/>
      <c r="AU71" s="243"/>
      <c r="AV71" s="243"/>
      <c r="AW71" s="243"/>
      <c r="AX71" s="244"/>
      <c r="AY71" s="242"/>
      <c r="AZ71" s="243"/>
      <c r="BA71" s="245"/>
      <c r="BB71" s="1009"/>
      <c r="BC71" s="1010"/>
      <c r="BD71" s="1061"/>
      <c r="BE71" s="1062"/>
      <c r="BF71" s="1063"/>
      <c r="BG71" s="1064"/>
      <c r="BH71" s="1064"/>
      <c r="BI71" s="1064"/>
      <c r="BJ71" s="1065"/>
    </row>
    <row r="72" spans="2:62" ht="20.25" customHeight="1" x14ac:dyDescent="0.4">
      <c r="B72" s="1012"/>
      <c r="C72" s="1015"/>
      <c r="D72" s="1005"/>
      <c r="E72" s="229"/>
      <c r="F72" s="230">
        <f>C71</f>
        <v>0</v>
      </c>
      <c r="G72" s="229"/>
      <c r="H72" s="230">
        <f>I71</f>
        <v>0</v>
      </c>
      <c r="I72" s="1018"/>
      <c r="J72" s="1019"/>
      <c r="K72" s="1003"/>
      <c r="L72" s="1004"/>
      <c r="M72" s="1004"/>
      <c r="N72" s="1005"/>
      <c r="O72" s="1006"/>
      <c r="P72" s="1007"/>
      <c r="Q72" s="1007"/>
      <c r="R72" s="1007"/>
      <c r="S72" s="1008"/>
      <c r="T72" s="246" t="s">
        <v>447</v>
      </c>
      <c r="U72" s="247"/>
      <c r="V72" s="248"/>
      <c r="W72" s="234" t="str">
        <f>IF(W71="","",VLOOKUP(W71,'参考様式１（勤務表_シフト記号表）'!$C$6:$L$47,10,FALSE))</f>
        <v/>
      </c>
      <c r="X72" s="235" t="str">
        <f>IF(X71="","",VLOOKUP(X71,'参考様式１（勤務表_シフト記号表）'!$C$6:$L$47,10,FALSE))</f>
        <v/>
      </c>
      <c r="Y72" s="235" t="str">
        <f>IF(Y71="","",VLOOKUP(Y71,'参考様式１（勤務表_シフト記号表）'!$C$6:$L$47,10,FALSE))</f>
        <v/>
      </c>
      <c r="Z72" s="235" t="str">
        <f>IF(Z71="","",VLOOKUP(Z71,'参考様式１（勤務表_シフト記号表）'!$C$6:$L$47,10,FALSE))</f>
        <v/>
      </c>
      <c r="AA72" s="235" t="str">
        <f>IF(AA71="","",VLOOKUP(AA71,'参考様式１（勤務表_シフト記号表）'!$C$6:$L$47,10,FALSE))</f>
        <v/>
      </c>
      <c r="AB72" s="235" t="str">
        <f>IF(AB71="","",VLOOKUP(AB71,'参考様式１（勤務表_シフト記号表）'!$C$6:$L$47,10,FALSE))</f>
        <v/>
      </c>
      <c r="AC72" s="236" t="str">
        <f>IF(AC71="","",VLOOKUP(AC71,'参考様式１（勤務表_シフト記号表）'!$C$6:$L$47,10,FALSE))</f>
        <v/>
      </c>
      <c r="AD72" s="234" t="str">
        <f>IF(AD71="","",VLOOKUP(AD71,'参考様式１（勤務表_シフト記号表）'!$C$6:$L$47,10,FALSE))</f>
        <v/>
      </c>
      <c r="AE72" s="235" t="str">
        <f>IF(AE71="","",VLOOKUP(AE71,'参考様式１（勤務表_シフト記号表）'!$C$6:$L$47,10,FALSE))</f>
        <v/>
      </c>
      <c r="AF72" s="235" t="str">
        <f>IF(AF71="","",VLOOKUP(AF71,'参考様式１（勤務表_シフト記号表）'!$C$6:$L$47,10,FALSE))</f>
        <v/>
      </c>
      <c r="AG72" s="235" t="str">
        <f>IF(AG71="","",VLOOKUP(AG71,'参考様式１（勤務表_シフト記号表）'!$C$6:$L$47,10,FALSE))</f>
        <v/>
      </c>
      <c r="AH72" s="235" t="str">
        <f>IF(AH71="","",VLOOKUP(AH71,'参考様式１（勤務表_シフト記号表）'!$C$6:$L$47,10,FALSE))</f>
        <v/>
      </c>
      <c r="AI72" s="235" t="str">
        <f>IF(AI71="","",VLOOKUP(AI71,'参考様式１（勤務表_シフト記号表）'!$C$6:$L$47,10,FALSE))</f>
        <v/>
      </c>
      <c r="AJ72" s="236" t="str">
        <f>IF(AJ71="","",VLOOKUP(AJ71,'参考様式１（勤務表_シフト記号表）'!$C$6:$L$47,10,FALSE))</f>
        <v/>
      </c>
      <c r="AK72" s="234" t="str">
        <f>IF(AK71="","",VLOOKUP(AK71,'参考様式１（勤務表_シフト記号表）'!$C$6:$L$47,10,FALSE))</f>
        <v/>
      </c>
      <c r="AL72" s="235" t="str">
        <f>IF(AL71="","",VLOOKUP(AL71,'参考様式１（勤務表_シフト記号表）'!$C$6:$L$47,10,FALSE))</f>
        <v/>
      </c>
      <c r="AM72" s="235" t="str">
        <f>IF(AM71="","",VLOOKUP(AM71,'参考様式１（勤務表_シフト記号表）'!$C$6:$L$47,10,FALSE))</f>
        <v/>
      </c>
      <c r="AN72" s="235" t="str">
        <f>IF(AN71="","",VLOOKUP(AN71,'参考様式１（勤務表_シフト記号表）'!$C$6:$L$47,10,FALSE))</f>
        <v/>
      </c>
      <c r="AO72" s="235" t="str">
        <f>IF(AO71="","",VLOOKUP(AO71,'参考様式１（勤務表_シフト記号表）'!$C$6:$L$47,10,FALSE))</f>
        <v/>
      </c>
      <c r="AP72" s="235" t="str">
        <f>IF(AP71="","",VLOOKUP(AP71,'参考様式１（勤務表_シフト記号表）'!$C$6:$L$47,10,FALSE))</f>
        <v/>
      </c>
      <c r="AQ72" s="236" t="str">
        <f>IF(AQ71="","",VLOOKUP(AQ71,'参考様式１（勤務表_シフト記号表）'!$C$6:$L$47,10,FALSE))</f>
        <v/>
      </c>
      <c r="AR72" s="234" t="str">
        <f>IF(AR71="","",VLOOKUP(AR71,'参考様式１（勤務表_シフト記号表）'!$C$6:$L$47,10,FALSE))</f>
        <v/>
      </c>
      <c r="AS72" s="235" t="str">
        <f>IF(AS71="","",VLOOKUP(AS71,'参考様式１（勤務表_シフト記号表）'!$C$6:$L$47,10,FALSE))</f>
        <v/>
      </c>
      <c r="AT72" s="235" t="str">
        <f>IF(AT71="","",VLOOKUP(AT71,'参考様式１（勤務表_シフト記号表）'!$C$6:$L$47,10,FALSE))</f>
        <v/>
      </c>
      <c r="AU72" s="235" t="str">
        <f>IF(AU71="","",VLOOKUP(AU71,'参考様式１（勤務表_シフト記号表）'!$C$6:$L$47,10,FALSE))</f>
        <v/>
      </c>
      <c r="AV72" s="235" t="str">
        <f>IF(AV71="","",VLOOKUP(AV71,'参考様式１（勤務表_シフト記号表）'!$C$6:$L$47,10,FALSE))</f>
        <v/>
      </c>
      <c r="AW72" s="235" t="str">
        <f>IF(AW71="","",VLOOKUP(AW71,'参考様式１（勤務表_シフト記号表）'!$C$6:$L$47,10,FALSE))</f>
        <v/>
      </c>
      <c r="AX72" s="236" t="str">
        <f>IF(AX71="","",VLOOKUP(AX71,'参考様式１（勤務表_シフト記号表）'!$C$6:$L$47,10,FALSE))</f>
        <v/>
      </c>
      <c r="AY72" s="234" t="str">
        <f>IF(AY71="","",VLOOKUP(AY71,'参考様式１（勤務表_シフト記号表）'!$C$6:$L$47,10,FALSE))</f>
        <v/>
      </c>
      <c r="AZ72" s="235" t="str">
        <f>IF(AZ71="","",VLOOKUP(AZ71,'参考様式１（勤務表_シフト記号表）'!$C$6:$L$47,10,FALSE))</f>
        <v/>
      </c>
      <c r="BA72" s="235" t="str">
        <f>IF(BA71="","",VLOOKUP(BA71,'参考様式１（勤務表_シフト記号表）'!$C$6:$L$47,10,FALSE))</f>
        <v/>
      </c>
      <c r="BB72" s="1069">
        <f>IF($BE$3="４週",SUM(W72:AX72),IF($BE$3="暦月",SUM(W72:BA72),""))</f>
        <v>0</v>
      </c>
      <c r="BC72" s="1070"/>
      <c r="BD72" s="1071">
        <f>IF($BE$3="４週",BB72/4,IF($BE$3="暦月",(BB72/($BE$8/7)),""))</f>
        <v>0</v>
      </c>
      <c r="BE72" s="1070"/>
      <c r="BF72" s="1066"/>
      <c r="BG72" s="1067"/>
      <c r="BH72" s="1067"/>
      <c r="BI72" s="1067"/>
      <c r="BJ72" s="1068"/>
    </row>
    <row r="73" spans="2:62" ht="20.25" customHeight="1" x14ac:dyDescent="0.4">
      <c r="B73" s="1011">
        <f>B71+1</f>
        <v>29</v>
      </c>
      <c r="C73" s="1072"/>
      <c r="D73" s="1002"/>
      <c r="E73" s="229"/>
      <c r="F73" s="230"/>
      <c r="G73" s="229"/>
      <c r="H73" s="230"/>
      <c r="I73" s="1073"/>
      <c r="J73" s="1074"/>
      <c r="K73" s="1000"/>
      <c r="L73" s="1001"/>
      <c r="M73" s="1001"/>
      <c r="N73" s="1002"/>
      <c r="O73" s="1006"/>
      <c r="P73" s="1007"/>
      <c r="Q73" s="1007"/>
      <c r="R73" s="1007"/>
      <c r="S73" s="1008"/>
      <c r="T73" s="249" t="s">
        <v>446</v>
      </c>
      <c r="V73" s="250"/>
      <c r="W73" s="242"/>
      <c r="X73" s="243"/>
      <c r="Y73" s="243"/>
      <c r="Z73" s="243"/>
      <c r="AA73" s="243"/>
      <c r="AB73" s="243"/>
      <c r="AC73" s="244"/>
      <c r="AD73" s="242"/>
      <c r="AE73" s="243"/>
      <c r="AF73" s="243"/>
      <c r="AG73" s="243"/>
      <c r="AH73" s="243"/>
      <c r="AI73" s="243"/>
      <c r="AJ73" s="244"/>
      <c r="AK73" s="242"/>
      <c r="AL73" s="243"/>
      <c r="AM73" s="243"/>
      <c r="AN73" s="243"/>
      <c r="AO73" s="243"/>
      <c r="AP73" s="243"/>
      <c r="AQ73" s="244"/>
      <c r="AR73" s="242"/>
      <c r="AS73" s="243"/>
      <c r="AT73" s="243"/>
      <c r="AU73" s="243"/>
      <c r="AV73" s="243"/>
      <c r="AW73" s="243"/>
      <c r="AX73" s="244"/>
      <c r="AY73" s="242"/>
      <c r="AZ73" s="243"/>
      <c r="BA73" s="245"/>
      <c r="BB73" s="1009"/>
      <c r="BC73" s="1010"/>
      <c r="BD73" s="1061"/>
      <c r="BE73" s="1062"/>
      <c r="BF73" s="1063"/>
      <c r="BG73" s="1064"/>
      <c r="BH73" s="1064"/>
      <c r="BI73" s="1064"/>
      <c r="BJ73" s="1065"/>
    </row>
    <row r="74" spans="2:62" ht="20.25" customHeight="1" x14ac:dyDescent="0.4">
      <c r="B74" s="1012"/>
      <c r="C74" s="1101"/>
      <c r="D74" s="1102"/>
      <c r="E74" s="251"/>
      <c r="F74" s="252">
        <f>C73</f>
        <v>0</v>
      </c>
      <c r="G74" s="251"/>
      <c r="H74" s="252">
        <f>I73</f>
        <v>0</v>
      </c>
      <c r="I74" s="1103"/>
      <c r="J74" s="1104"/>
      <c r="K74" s="1105"/>
      <c r="L74" s="1106"/>
      <c r="M74" s="1106"/>
      <c r="N74" s="1102"/>
      <c r="O74" s="1006"/>
      <c r="P74" s="1007"/>
      <c r="Q74" s="1007"/>
      <c r="R74" s="1007"/>
      <c r="S74" s="1008"/>
      <c r="T74" s="246" t="s">
        <v>447</v>
      </c>
      <c r="U74" s="247"/>
      <c r="V74" s="248"/>
      <c r="W74" s="234" t="str">
        <f>IF(W73="","",VLOOKUP(W73,'参考様式１（勤務表_シフト記号表）'!$C$6:$L$47,10,FALSE))</f>
        <v/>
      </c>
      <c r="X74" s="235" t="str">
        <f>IF(X73="","",VLOOKUP(X73,'参考様式１（勤務表_シフト記号表）'!$C$6:$L$47,10,FALSE))</f>
        <v/>
      </c>
      <c r="Y74" s="235" t="str">
        <f>IF(Y73="","",VLOOKUP(Y73,'参考様式１（勤務表_シフト記号表）'!$C$6:$L$47,10,FALSE))</f>
        <v/>
      </c>
      <c r="Z74" s="235" t="str">
        <f>IF(Z73="","",VLOOKUP(Z73,'参考様式１（勤務表_シフト記号表）'!$C$6:$L$47,10,FALSE))</f>
        <v/>
      </c>
      <c r="AA74" s="235" t="str">
        <f>IF(AA73="","",VLOOKUP(AA73,'参考様式１（勤務表_シフト記号表）'!$C$6:$L$47,10,FALSE))</f>
        <v/>
      </c>
      <c r="AB74" s="235" t="str">
        <f>IF(AB73="","",VLOOKUP(AB73,'参考様式１（勤務表_シフト記号表）'!$C$6:$L$47,10,FALSE))</f>
        <v/>
      </c>
      <c r="AC74" s="236" t="str">
        <f>IF(AC73="","",VLOOKUP(AC73,'参考様式１（勤務表_シフト記号表）'!$C$6:$L$47,10,FALSE))</f>
        <v/>
      </c>
      <c r="AD74" s="234" t="str">
        <f>IF(AD73="","",VLOOKUP(AD73,'参考様式１（勤務表_シフト記号表）'!$C$6:$L$47,10,FALSE))</f>
        <v/>
      </c>
      <c r="AE74" s="235" t="str">
        <f>IF(AE73="","",VLOOKUP(AE73,'参考様式１（勤務表_シフト記号表）'!$C$6:$L$47,10,FALSE))</f>
        <v/>
      </c>
      <c r="AF74" s="235" t="str">
        <f>IF(AF73="","",VLOOKUP(AF73,'参考様式１（勤務表_シフト記号表）'!$C$6:$L$47,10,FALSE))</f>
        <v/>
      </c>
      <c r="AG74" s="235" t="str">
        <f>IF(AG73="","",VLOOKUP(AG73,'参考様式１（勤務表_シフト記号表）'!$C$6:$L$47,10,FALSE))</f>
        <v/>
      </c>
      <c r="AH74" s="235" t="str">
        <f>IF(AH73="","",VLOOKUP(AH73,'参考様式１（勤務表_シフト記号表）'!$C$6:$L$47,10,FALSE))</f>
        <v/>
      </c>
      <c r="AI74" s="235" t="str">
        <f>IF(AI73="","",VLOOKUP(AI73,'参考様式１（勤務表_シフト記号表）'!$C$6:$L$47,10,FALSE))</f>
        <v/>
      </c>
      <c r="AJ74" s="236" t="str">
        <f>IF(AJ73="","",VLOOKUP(AJ73,'参考様式１（勤務表_シフト記号表）'!$C$6:$L$47,10,FALSE))</f>
        <v/>
      </c>
      <c r="AK74" s="234" t="str">
        <f>IF(AK73="","",VLOOKUP(AK73,'参考様式１（勤務表_シフト記号表）'!$C$6:$L$47,10,FALSE))</f>
        <v/>
      </c>
      <c r="AL74" s="235" t="str">
        <f>IF(AL73="","",VLOOKUP(AL73,'参考様式１（勤務表_シフト記号表）'!$C$6:$L$47,10,FALSE))</f>
        <v/>
      </c>
      <c r="AM74" s="235" t="str">
        <f>IF(AM73="","",VLOOKUP(AM73,'参考様式１（勤務表_シフト記号表）'!$C$6:$L$47,10,FALSE))</f>
        <v/>
      </c>
      <c r="AN74" s="235" t="str">
        <f>IF(AN73="","",VLOOKUP(AN73,'参考様式１（勤務表_シフト記号表）'!$C$6:$L$47,10,FALSE))</f>
        <v/>
      </c>
      <c r="AO74" s="235" t="str">
        <f>IF(AO73="","",VLOOKUP(AO73,'参考様式１（勤務表_シフト記号表）'!$C$6:$L$47,10,FALSE))</f>
        <v/>
      </c>
      <c r="AP74" s="235" t="str">
        <f>IF(AP73="","",VLOOKUP(AP73,'参考様式１（勤務表_シフト記号表）'!$C$6:$L$47,10,FALSE))</f>
        <v/>
      </c>
      <c r="AQ74" s="236" t="str">
        <f>IF(AQ73="","",VLOOKUP(AQ73,'参考様式１（勤務表_シフト記号表）'!$C$6:$L$47,10,FALSE))</f>
        <v/>
      </c>
      <c r="AR74" s="234" t="str">
        <f>IF(AR73="","",VLOOKUP(AR73,'参考様式１（勤務表_シフト記号表）'!$C$6:$L$47,10,FALSE))</f>
        <v/>
      </c>
      <c r="AS74" s="235" t="str">
        <f>IF(AS73="","",VLOOKUP(AS73,'参考様式１（勤務表_シフト記号表）'!$C$6:$L$47,10,FALSE))</f>
        <v/>
      </c>
      <c r="AT74" s="235" t="str">
        <f>IF(AT73="","",VLOOKUP(AT73,'参考様式１（勤務表_シフト記号表）'!$C$6:$L$47,10,FALSE))</f>
        <v/>
      </c>
      <c r="AU74" s="235" t="str">
        <f>IF(AU73="","",VLOOKUP(AU73,'参考様式１（勤務表_シフト記号表）'!$C$6:$L$47,10,FALSE))</f>
        <v/>
      </c>
      <c r="AV74" s="235" t="str">
        <f>IF(AV73="","",VLOOKUP(AV73,'参考様式１（勤務表_シフト記号表）'!$C$6:$L$47,10,FALSE))</f>
        <v/>
      </c>
      <c r="AW74" s="235" t="str">
        <f>IF(AW73="","",VLOOKUP(AW73,'参考様式１（勤務表_シフト記号表）'!$C$6:$L$47,10,FALSE))</f>
        <v/>
      </c>
      <c r="AX74" s="236" t="str">
        <f>IF(AX73="","",VLOOKUP(AX73,'参考様式１（勤務表_シフト記号表）'!$C$6:$L$47,10,FALSE))</f>
        <v/>
      </c>
      <c r="AY74" s="234" t="str">
        <f>IF(AY73="","",VLOOKUP(AY73,'参考様式１（勤務表_シフト記号表）'!$C$6:$L$47,10,FALSE))</f>
        <v/>
      </c>
      <c r="AZ74" s="235" t="str">
        <f>IF(AZ73="","",VLOOKUP(AZ73,'参考様式１（勤務表_シフト記号表）'!$C$6:$L$47,10,FALSE))</f>
        <v/>
      </c>
      <c r="BA74" s="235" t="str">
        <f>IF(BA73="","",VLOOKUP(BA73,'参考様式１（勤務表_シフト記号表）'!$C$6:$L$47,10,FALSE))</f>
        <v/>
      </c>
      <c r="BB74" s="1098">
        <f>IF($BE$3="４週",SUM(W74:AX74),IF($BE$3="暦月",SUM(W74:BA74),""))</f>
        <v>0</v>
      </c>
      <c r="BC74" s="1099"/>
      <c r="BD74" s="1100">
        <f>IF($BE$3="４週",BB74/4,IF($BE$3="暦月",(BB74/($BE$8/7)),""))</f>
        <v>0</v>
      </c>
      <c r="BE74" s="1099"/>
      <c r="BF74" s="1095"/>
      <c r="BG74" s="1096"/>
      <c r="BH74" s="1096"/>
      <c r="BI74" s="1096"/>
      <c r="BJ74" s="1097"/>
    </row>
    <row r="75" spans="2:62" ht="20.25" customHeight="1" x14ac:dyDescent="0.4">
      <c r="B75" s="1011">
        <f>B73+1</f>
        <v>30</v>
      </c>
      <c r="C75" s="1072"/>
      <c r="D75" s="1002"/>
      <c r="E75" s="229"/>
      <c r="F75" s="230"/>
      <c r="G75" s="229"/>
      <c r="H75" s="230"/>
      <c r="I75" s="1073"/>
      <c r="J75" s="1074"/>
      <c r="K75" s="1000"/>
      <c r="L75" s="1001"/>
      <c r="M75" s="1001"/>
      <c r="N75" s="1002"/>
      <c r="O75" s="1006"/>
      <c r="P75" s="1007"/>
      <c r="Q75" s="1007"/>
      <c r="R75" s="1007"/>
      <c r="S75" s="1008"/>
      <c r="T75" s="249" t="s">
        <v>446</v>
      </c>
      <c r="V75" s="250"/>
      <c r="W75" s="242"/>
      <c r="X75" s="243"/>
      <c r="Y75" s="243"/>
      <c r="Z75" s="243"/>
      <c r="AA75" s="243"/>
      <c r="AB75" s="243"/>
      <c r="AC75" s="244"/>
      <c r="AD75" s="242"/>
      <c r="AE75" s="243"/>
      <c r="AF75" s="243"/>
      <c r="AG75" s="243"/>
      <c r="AH75" s="243"/>
      <c r="AI75" s="243"/>
      <c r="AJ75" s="244"/>
      <c r="AK75" s="242"/>
      <c r="AL75" s="243"/>
      <c r="AM75" s="243"/>
      <c r="AN75" s="243"/>
      <c r="AO75" s="243"/>
      <c r="AP75" s="243"/>
      <c r="AQ75" s="244"/>
      <c r="AR75" s="242"/>
      <c r="AS75" s="243"/>
      <c r="AT75" s="243"/>
      <c r="AU75" s="243"/>
      <c r="AV75" s="243"/>
      <c r="AW75" s="243"/>
      <c r="AX75" s="244"/>
      <c r="AY75" s="242"/>
      <c r="AZ75" s="243"/>
      <c r="BA75" s="245"/>
      <c r="BB75" s="1009"/>
      <c r="BC75" s="1010"/>
      <c r="BD75" s="1061"/>
      <c r="BE75" s="1062"/>
      <c r="BF75" s="1063"/>
      <c r="BG75" s="1064"/>
      <c r="BH75" s="1064"/>
      <c r="BI75" s="1064"/>
      <c r="BJ75" s="1065"/>
    </row>
    <row r="76" spans="2:62" ht="20.25" customHeight="1" x14ac:dyDescent="0.4">
      <c r="B76" s="1012"/>
      <c r="C76" s="1101"/>
      <c r="D76" s="1102"/>
      <c r="E76" s="251"/>
      <c r="F76" s="252">
        <f>C75</f>
        <v>0</v>
      </c>
      <c r="G76" s="251"/>
      <c r="H76" s="252">
        <f>I75</f>
        <v>0</v>
      </c>
      <c r="I76" s="1103"/>
      <c r="J76" s="1104"/>
      <c r="K76" s="1105"/>
      <c r="L76" s="1106"/>
      <c r="M76" s="1106"/>
      <c r="N76" s="1102"/>
      <c r="O76" s="1006"/>
      <c r="P76" s="1007"/>
      <c r="Q76" s="1007"/>
      <c r="R76" s="1007"/>
      <c r="S76" s="1008"/>
      <c r="T76" s="246" t="s">
        <v>447</v>
      </c>
      <c r="U76" s="247"/>
      <c r="V76" s="248"/>
      <c r="W76" s="234" t="str">
        <f>IF(W75="","",VLOOKUP(W75,'参考様式１（勤務表_シフト記号表）'!$C$6:$L$47,10,FALSE))</f>
        <v/>
      </c>
      <c r="X76" s="235" t="str">
        <f>IF(X75="","",VLOOKUP(X75,'参考様式１（勤務表_シフト記号表）'!$C$6:$L$47,10,FALSE))</f>
        <v/>
      </c>
      <c r="Y76" s="235" t="str">
        <f>IF(Y75="","",VLOOKUP(Y75,'参考様式１（勤務表_シフト記号表）'!$C$6:$L$47,10,FALSE))</f>
        <v/>
      </c>
      <c r="Z76" s="235" t="str">
        <f>IF(Z75="","",VLOOKUP(Z75,'参考様式１（勤務表_シフト記号表）'!$C$6:$L$47,10,FALSE))</f>
        <v/>
      </c>
      <c r="AA76" s="235" t="str">
        <f>IF(AA75="","",VLOOKUP(AA75,'参考様式１（勤務表_シフト記号表）'!$C$6:$L$47,10,FALSE))</f>
        <v/>
      </c>
      <c r="AB76" s="235" t="str">
        <f>IF(AB75="","",VLOOKUP(AB75,'参考様式１（勤務表_シフト記号表）'!$C$6:$L$47,10,FALSE))</f>
        <v/>
      </c>
      <c r="AC76" s="236" t="str">
        <f>IF(AC75="","",VLOOKUP(AC75,'参考様式１（勤務表_シフト記号表）'!$C$6:$L$47,10,FALSE))</f>
        <v/>
      </c>
      <c r="AD76" s="234" t="str">
        <f>IF(AD75="","",VLOOKUP(AD75,'参考様式１（勤務表_シフト記号表）'!$C$6:$L$47,10,FALSE))</f>
        <v/>
      </c>
      <c r="AE76" s="235" t="str">
        <f>IF(AE75="","",VLOOKUP(AE75,'参考様式１（勤務表_シフト記号表）'!$C$6:$L$47,10,FALSE))</f>
        <v/>
      </c>
      <c r="AF76" s="235" t="str">
        <f>IF(AF75="","",VLOOKUP(AF75,'参考様式１（勤務表_シフト記号表）'!$C$6:$L$47,10,FALSE))</f>
        <v/>
      </c>
      <c r="AG76" s="235" t="str">
        <f>IF(AG75="","",VLOOKUP(AG75,'参考様式１（勤務表_シフト記号表）'!$C$6:$L$47,10,FALSE))</f>
        <v/>
      </c>
      <c r="AH76" s="235" t="str">
        <f>IF(AH75="","",VLOOKUP(AH75,'参考様式１（勤務表_シフト記号表）'!$C$6:$L$47,10,FALSE))</f>
        <v/>
      </c>
      <c r="AI76" s="235" t="str">
        <f>IF(AI75="","",VLOOKUP(AI75,'参考様式１（勤務表_シフト記号表）'!$C$6:$L$47,10,FALSE))</f>
        <v/>
      </c>
      <c r="AJ76" s="236" t="str">
        <f>IF(AJ75="","",VLOOKUP(AJ75,'参考様式１（勤務表_シフト記号表）'!$C$6:$L$47,10,FALSE))</f>
        <v/>
      </c>
      <c r="AK76" s="234" t="str">
        <f>IF(AK75="","",VLOOKUP(AK75,'参考様式１（勤務表_シフト記号表）'!$C$6:$L$47,10,FALSE))</f>
        <v/>
      </c>
      <c r="AL76" s="235" t="str">
        <f>IF(AL75="","",VLOOKUP(AL75,'参考様式１（勤務表_シフト記号表）'!$C$6:$L$47,10,FALSE))</f>
        <v/>
      </c>
      <c r="AM76" s="235" t="str">
        <f>IF(AM75="","",VLOOKUP(AM75,'参考様式１（勤務表_シフト記号表）'!$C$6:$L$47,10,FALSE))</f>
        <v/>
      </c>
      <c r="AN76" s="235" t="str">
        <f>IF(AN75="","",VLOOKUP(AN75,'参考様式１（勤務表_シフト記号表）'!$C$6:$L$47,10,FALSE))</f>
        <v/>
      </c>
      <c r="AO76" s="235" t="str">
        <f>IF(AO75="","",VLOOKUP(AO75,'参考様式１（勤務表_シフト記号表）'!$C$6:$L$47,10,FALSE))</f>
        <v/>
      </c>
      <c r="AP76" s="235" t="str">
        <f>IF(AP75="","",VLOOKUP(AP75,'参考様式１（勤務表_シフト記号表）'!$C$6:$L$47,10,FALSE))</f>
        <v/>
      </c>
      <c r="AQ76" s="236" t="str">
        <f>IF(AQ75="","",VLOOKUP(AQ75,'参考様式１（勤務表_シフト記号表）'!$C$6:$L$47,10,FALSE))</f>
        <v/>
      </c>
      <c r="AR76" s="234" t="str">
        <f>IF(AR75="","",VLOOKUP(AR75,'参考様式１（勤務表_シフト記号表）'!$C$6:$L$47,10,FALSE))</f>
        <v/>
      </c>
      <c r="AS76" s="235" t="str">
        <f>IF(AS75="","",VLOOKUP(AS75,'参考様式１（勤務表_シフト記号表）'!$C$6:$L$47,10,FALSE))</f>
        <v/>
      </c>
      <c r="AT76" s="235" t="str">
        <f>IF(AT75="","",VLOOKUP(AT75,'参考様式１（勤務表_シフト記号表）'!$C$6:$L$47,10,FALSE))</f>
        <v/>
      </c>
      <c r="AU76" s="235" t="str">
        <f>IF(AU75="","",VLOOKUP(AU75,'参考様式１（勤務表_シフト記号表）'!$C$6:$L$47,10,FALSE))</f>
        <v/>
      </c>
      <c r="AV76" s="235" t="str">
        <f>IF(AV75="","",VLOOKUP(AV75,'参考様式１（勤務表_シフト記号表）'!$C$6:$L$47,10,FALSE))</f>
        <v/>
      </c>
      <c r="AW76" s="235" t="str">
        <f>IF(AW75="","",VLOOKUP(AW75,'参考様式１（勤務表_シフト記号表）'!$C$6:$L$47,10,FALSE))</f>
        <v/>
      </c>
      <c r="AX76" s="236" t="str">
        <f>IF(AX75="","",VLOOKUP(AX75,'参考様式１（勤務表_シフト記号表）'!$C$6:$L$47,10,FALSE))</f>
        <v/>
      </c>
      <c r="AY76" s="234" t="str">
        <f>IF(AY75="","",VLOOKUP(AY75,'参考様式１（勤務表_シフト記号表）'!$C$6:$L$47,10,FALSE))</f>
        <v/>
      </c>
      <c r="AZ76" s="235" t="str">
        <f>IF(AZ75="","",VLOOKUP(AZ75,'参考様式１（勤務表_シフト記号表）'!$C$6:$L$47,10,FALSE))</f>
        <v/>
      </c>
      <c r="BA76" s="235" t="str">
        <f>IF(BA75="","",VLOOKUP(BA75,'参考様式１（勤務表_シフト記号表）'!$C$6:$L$47,10,FALSE))</f>
        <v/>
      </c>
      <c r="BB76" s="1098">
        <f>IF($BE$3="４週",SUM(W76:AX76),IF($BE$3="暦月",SUM(W76:BA76),""))</f>
        <v>0</v>
      </c>
      <c r="BC76" s="1099"/>
      <c r="BD76" s="1100">
        <f>IF($BE$3="４週",BB76/4,IF($BE$3="暦月",(BB76/($BE$8/7)),""))</f>
        <v>0</v>
      </c>
      <c r="BE76" s="1099"/>
      <c r="BF76" s="1095"/>
      <c r="BG76" s="1096"/>
      <c r="BH76" s="1096"/>
      <c r="BI76" s="1096"/>
      <c r="BJ76" s="1097"/>
    </row>
    <row r="77" spans="2:62" ht="20.25" customHeight="1" x14ac:dyDescent="0.4">
      <c r="B77" s="1011">
        <f>B75+1</f>
        <v>31</v>
      </c>
      <c r="C77" s="1072"/>
      <c r="D77" s="1002"/>
      <c r="E77" s="229"/>
      <c r="F77" s="230"/>
      <c r="G77" s="229"/>
      <c r="H77" s="230"/>
      <c r="I77" s="1073"/>
      <c r="J77" s="1074"/>
      <c r="K77" s="1000"/>
      <c r="L77" s="1001"/>
      <c r="M77" s="1001"/>
      <c r="N77" s="1002"/>
      <c r="O77" s="1006"/>
      <c r="P77" s="1007"/>
      <c r="Q77" s="1007"/>
      <c r="R77" s="1007"/>
      <c r="S77" s="1008"/>
      <c r="T77" s="249" t="s">
        <v>446</v>
      </c>
      <c r="V77" s="250"/>
      <c r="W77" s="242"/>
      <c r="X77" s="243"/>
      <c r="Y77" s="243"/>
      <c r="Z77" s="243"/>
      <c r="AA77" s="243"/>
      <c r="AB77" s="243"/>
      <c r="AC77" s="244"/>
      <c r="AD77" s="242"/>
      <c r="AE77" s="243"/>
      <c r="AF77" s="243"/>
      <c r="AG77" s="243"/>
      <c r="AH77" s="243"/>
      <c r="AI77" s="243"/>
      <c r="AJ77" s="244"/>
      <c r="AK77" s="242"/>
      <c r="AL77" s="243"/>
      <c r="AM77" s="243"/>
      <c r="AN77" s="243"/>
      <c r="AO77" s="243"/>
      <c r="AP77" s="243"/>
      <c r="AQ77" s="244"/>
      <c r="AR77" s="242"/>
      <c r="AS77" s="243"/>
      <c r="AT77" s="243"/>
      <c r="AU77" s="243"/>
      <c r="AV77" s="243"/>
      <c r="AW77" s="243"/>
      <c r="AX77" s="244"/>
      <c r="AY77" s="242"/>
      <c r="AZ77" s="243"/>
      <c r="BA77" s="245"/>
      <c r="BB77" s="1009"/>
      <c r="BC77" s="1010"/>
      <c r="BD77" s="1061"/>
      <c r="BE77" s="1062"/>
      <c r="BF77" s="1063"/>
      <c r="BG77" s="1064"/>
      <c r="BH77" s="1064"/>
      <c r="BI77" s="1064"/>
      <c r="BJ77" s="1065"/>
    </row>
    <row r="78" spans="2:62" ht="20.25" customHeight="1" x14ac:dyDescent="0.4">
      <c r="B78" s="1012"/>
      <c r="C78" s="1101"/>
      <c r="D78" s="1102"/>
      <c r="E78" s="251"/>
      <c r="F78" s="252">
        <f>C77</f>
        <v>0</v>
      </c>
      <c r="G78" s="251"/>
      <c r="H78" s="252">
        <f>I77</f>
        <v>0</v>
      </c>
      <c r="I78" s="1103"/>
      <c r="J78" s="1104"/>
      <c r="K78" s="1105"/>
      <c r="L78" s="1106"/>
      <c r="M78" s="1106"/>
      <c r="N78" s="1102"/>
      <c r="O78" s="1006"/>
      <c r="P78" s="1007"/>
      <c r="Q78" s="1007"/>
      <c r="R78" s="1007"/>
      <c r="S78" s="1008"/>
      <c r="T78" s="246" t="s">
        <v>447</v>
      </c>
      <c r="U78" s="247"/>
      <c r="V78" s="248"/>
      <c r="W78" s="234" t="str">
        <f>IF(W77="","",VLOOKUP(W77,'参考様式１（勤務表_シフト記号表）'!$C$6:$L$47,10,FALSE))</f>
        <v/>
      </c>
      <c r="X78" s="235" t="str">
        <f>IF(X77="","",VLOOKUP(X77,'参考様式１（勤務表_シフト記号表）'!$C$6:$L$47,10,FALSE))</f>
        <v/>
      </c>
      <c r="Y78" s="235" t="str">
        <f>IF(Y77="","",VLOOKUP(Y77,'参考様式１（勤務表_シフト記号表）'!$C$6:$L$47,10,FALSE))</f>
        <v/>
      </c>
      <c r="Z78" s="235" t="str">
        <f>IF(Z77="","",VLOOKUP(Z77,'参考様式１（勤務表_シフト記号表）'!$C$6:$L$47,10,FALSE))</f>
        <v/>
      </c>
      <c r="AA78" s="235" t="str">
        <f>IF(AA77="","",VLOOKUP(AA77,'参考様式１（勤務表_シフト記号表）'!$C$6:$L$47,10,FALSE))</f>
        <v/>
      </c>
      <c r="AB78" s="235" t="str">
        <f>IF(AB77="","",VLOOKUP(AB77,'参考様式１（勤務表_シフト記号表）'!$C$6:$L$47,10,FALSE))</f>
        <v/>
      </c>
      <c r="AC78" s="236" t="str">
        <f>IF(AC77="","",VLOOKUP(AC77,'参考様式１（勤務表_シフト記号表）'!$C$6:$L$47,10,FALSE))</f>
        <v/>
      </c>
      <c r="AD78" s="234" t="str">
        <f>IF(AD77="","",VLOOKUP(AD77,'参考様式１（勤務表_シフト記号表）'!$C$6:$L$47,10,FALSE))</f>
        <v/>
      </c>
      <c r="AE78" s="235" t="str">
        <f>IF(AE77="","",VLOOKUP(AE77,'参考様式１（勤務表_シフト記号表）'!$C$6:$L$47,10,FALSE))</f>
        <v/>
      </c>
      <c r="AF78" s="235" t="str">
        <f>IF(AF77="","",VLOOKUP(AF77,'参考様式１（勤務表_シフト記号表）'!$C$6:$L$47,10,FALSE))</f>
        <v/>
      </c>
      <c r="AG78" s="235" t="str">
        <f>IF(AG77="","",VLOOKUP(AG77,'参考様式１（勤務表_シフト記号表）'!$C$6:$L$47,10,FALSE))</f>
        <v/>
      </c>
      <c r="AH78" s="235" t="str">
        <f>IF(AH77="","",VLOOKUP(AH77,'参考様式１（勤務表_シフト記号表）'!$C$6:$L$47,10,FALSE))</f>
        <v/>
      </c>
      <c r="AI78" s="235" t="str">
        <f>IF(AI77="","",VLOOKUP(AI77,'参考様式１（勤務表_シフト記号表）'!$C$6:$L$47,10,FALSE))</f>
        <v/>
      </c>
      <c r="AJ78" s="236" t="str">
        <f>IF(AJ77="","",VLOOKUP(AJ77,'参考様式１（勤務表_シフト記号表）'!$C$6:$L$47,10,FALSE))</f>
        <v/>
      </c>
      <c r="AK78" s="234" t="str">
        <f>IF(AK77="","",VLOOKUP(AK77,'参考様式１（勤務表_シフト記号表）'!$C$6:$L$47,10,FALSE))</f>
        <v/>
      </c>
      <c r="AL78" s="235" t="str">
        <f>IF(AL77="","",VLOOKUP(AL77,'参考様式１（勤務表_シフト記号表）'!$C$6:$L$47,10,FALSE))</f>
        <v/>
      </c>
      <c r="AM78" s="235" t="str">
        <f>IF(AM77="","",VLOOKUP(AM77,'参考様式１（勤務表_シフト記号表）'!$C$6:$L$47,10,FALSE))</f>
        <v/>
      </c>
      <c r="AN78" s="235" t="str">
        <f>IF(AN77="","",VLOOKUP(AN77,'参考様式１（勤務表_シフト記号表）'!$C$6:$L$47,10,FALSE))</f>
        <v/>
      </c>
      <c r="AO78" s="235" t="str">
        <f>IF(AO77="","",VLOOKUP(AO77,'参考様式１（勤務表_シフト記号表）'!$C$6:$L$47,10,FALSE))</f>
        <v/>
      </c>
      <c r="AP78" s="235" t="str">
        <f>IF(AP77="","",VLOOKUP(AP77,'参考様式１（勤務表_シフト記号表）'!$C$6:$L$47,10,FALSE))</f>
        <v/>
      </c>
      <c r="AQ78" s="236" t="str">
        <f>IF(AQ77="","",VLOOKUP(AQ77,'参考様式１（勤務表_シフト記号表）'!$C$6:$L$47,10,FALSE))</f>
        <v/>
      </c>
      <c r="AR78" s="234" t="str">
        <f>IF(AR77="","",VLOOKUP(AR77,'参考様式１（勤務表_シフト記号表）'!$C$6:$L$47,10,FALSE))</f>
        <v/>
      </c>
      <c r="AS78" s="235" t="str">
        <f>IF(AS77="","",VLOOKUP(AS77,'参考様式１（勤務表_シフト記号表）'!$C$6:$L$47,10,FALSE))</f>
        <v/>
      </c>
      <c r="AT78" s="235" t="str">
        <f>IF(AT77="","",VLOOKUP(AT77,'参考様式１（勤務表_シフト記号表）'!$C$6:$L$47,10,FALSE))</f>
        <v/>
      </c>
      <c r="AU78" s="235" t="str">
        <f>IF(AU77="","",VLOOKUP(AU77,'参考様式１（勤務表_シフト記号表）'!$C$6:$L$47,10,FALSE))</f>
        <v/>
      </c>
      <c r="AV78" s="235" t="str">
        <f>IF(AV77="","",VLOOKUP(AV77,'参考様式１（勤務表_シフト記号表）'!$C$6:$L$47,10,FALSE))</f>
        <v/>
      </c>
      <c r="AW78" s="235" t="str">
        <f>IF(AW77="","",VLOOKUP(AW77,'参考様式１（勤務表_シフト記号表）'!$C$6:$L$47,10,FALSE))</f>
        <v/>
      </c>
      <c r="AX78" s="236" t="str">
        <f>IF(AX77="","",VLOOKUP(AX77,'参考様式１（勤務表_シフト記号表）'!$C$6:$L$47,10,FALSE))</f>
        <v/>
      </c>
      <c r="AY78" s="234" t="str">
        <f>IF(AY77="","",VLOOKUP(AY77,'参考様式１（勤務表_シフト記号表）'!$C$6:$L$47,10,FALSE))</f>
        <v/>
      </c>
      <c r="AZ78" s="235" t="str">
        <f>IF(AZ77="","",VLOOKUP(AZ77,'参考様式１（勤務表_シフト記号表）'!$C$6:$L$47,10,FALSE))</f>
        <v/>
      </c>
      <c r="BA78" s="235" t="str">
        <f>IF(BA77="","",VLOOKUP(BA77,'参考様式１（勤務表_シフト記号表）'!$C$6:$L$47,10,FALSE))</f>
        <v/>
      </c>
      <c r="BB78" s="1098">
        <f>IF($BE$3="４週",SUM(W78:AX78),IF($BE$3="暦月",SUM(W78:BA78),""))</f>
        <v>0</v>
      </c>
      <c r="BC78" s="1099"/>
      <c r="BD78" s="1100">
        <f>IF($BE$3="４週",BB78/4,IF($BE$3="暦月",(BB78/($BE$8/7)),""))</f>
        <v>0</v>
      </c>
      <c r="BE78" s="1099"/>
      <c r="BF78" s="1095"/>
      <c r="BG78" s="1096"/>
      <c r="BH78" s="1096"/>
      <c r="BI78" s="1096"/>
      <c r="BJ78" s="1097"/>
    </row>
    <row r="79" spans="2:62" ht="20.25" customHeight="1" x14ac:dyDescent="0.4">
      <c r="B79" s="1011">
        <f>B77+1</f>
        <v>32</v>
      </c>
      <c r="C79" s="1072"/>
      <c r="D79" s="1002"/>
      <c r="E79" s="229"/>
      <c r="F79" s="230"/>
      <c r="G79" s="229"/>
      <c r="H79" s="230"/>
      <c r="I79" s="1073"/>
      <c r="J79" s="1074"/>
      <c r="K79" s="1000"/>
      <c r="L79" s="1001"/>
      <c r="M79" s="1001"/>
      <c r="N79" s="1002"/>
      <c r="O79" s="1006"/>
      <c r="P79" s="1007"/>
      <c r="Q79" s="1007"/>
      <c r="R79" s="1007"/>
      <c r="S79" s="1008"/>
      <c r="T79" s="249" t="s">
        <v>446</v>
      </c>
      <c r="V79" s="250"/>
      <c r="W79" s="242"/>
      <c r="X79" s="243"/>
      <c r="Y79" s="243"/>
      <c r="Z79" s="243"/>
      <c r="AA79" s="243"/>
      <c r="AB79" s="243"/>
      <c r="AC79" s="244"/>
      <c r="AD79" s="242"/>
      <c r="AE79" s="243"/>
      <c r="AF79" s="243"/>
      <c r="AG79" s="243"/>
      <c r="AH79" s="243"/>
      <c r="AI79" s="243"/>
      <c r="AJ79" s="244"/>
      <c r="AK79" s="242"/>
      <c r="AL79" s="243"/>
      <c r="AM79" s="243"/>
      <c r="AN79" s="243"/>
      <c r="AO79" s="243"/>
      <c r="AP79" s="243"/>
      <c r="AQ79" s="244"/>
      <c r="AR79" s="242"/>
      <c r="AS79" s="243"/>
      <c r="AT79" s="243"/>
      <c r="AU79" s="243"/>
      <c r="AV79" s="243"/>
      <c r="AW79" s="243"/>
      <c r="AX79" s="244"/>
      <c r="AY79" s="242"/>
      <c r="AZ79" s="243"/>
      <c r="BA79" s="245"/>
      <c r="BB79" s="1009"/>
      <c r="BC79" s="1010"/>
      <c r="BD79" s="1061"/>
      <c r="BE79" s="1062"/>
      <c r="BF79" s="1063"/>
      <c r="BG79" s="1064"/>
      <c r="BH79" s="1064"/>
      <c r="BI79" s="1064"/>
      <c r="BJ79" s="1065"/>
    </row>
    <row r="80" spans="2:62" ht="20.25" customHeight="1" x14ac:dyDescent="0.4">
      <c r="B80" s="1012"/>
      <c r="C80" s="1101"/>
      <c r="D80" s="1102"/>
      <c r="E80" s="251"/>
      <c r="F80" s="252">
        <f>C79</f>
        <v>0</v>
      </c>
      <c r="G80" s="251"/>
      <c r="H80" s="252">
        <f>I79</f>
        <v>0</v>
      </c>
      <c r="I80" s="1103"/>
      <c r="J80" s="1104"/>
      <c r="K80" s="1105"/>
      <c r="L80" s="1106"/>
      <c r="M80" s="1106"/>
      <c r="N80" s="1102"/>
      <c r="O80" s="1006"/>
      <c r="P80" s="1007"/>
      <c r="Q80" s="1007"/>
      <c r="R80" s="1007"/>
      <c r="S80" s="1008"/>
      <c r="T80" s="246" t="s">
        <v>447</v>
      </c>
      <c r="U80" s="247"/>
      <c r="V80" s="248"/>
      <c r="W80" s="234" t="str">
        <f>IF(W79="","",VLOOKUP(W79,'参考様式１（勤務表_シフト記号表）'!$C$6:$L$47,10,FALSE))</f>
        <v/>
      </c>
      <c r="X80" s="235" t="str">
        <f>IF(X79="","",VLOOKUP(X79,'参考様式１（勤務表_シフト記号表）'!$C$6:$L$47,10,FALSE))</f>
        <v/>
      </c>
      <c r="Y80" s="235" t="str">
        <f>IF(Y79="","",VLOOKUP(Y79,'参考様式１（勤務表_シフト記号表）'!$C$6:$L$47,10,FALSE))</f>
        <v/>
      </c>
      <c r="Z80" s="235" t="str">
        <f>IF(Z79="","",VLOOKUP(Z79,'参考様式１（勤務表_シフト記号表）'!$C$6:$L$47,10,FALSE))</f>
        <v/>
      </c>
      <c r="AA80" s="235" t="str">
        <f>IF(AA79="","",VLOOKUP(AA79,'参考様式１（勤務表_シフト記号表）'!$C$6:$L$47,10,FALSE))</f>
        <v/>
      </c>
      <c r="AB80" s="235" t="str">
        <f>IF(AB79="","",VLOOKUP(AB79,'参考様式１（勤務表_シフト記号表）'!$C$6:$L$47,10,FALSE))</f>
        <v/>
      </c>
      <c r="AC80" s="236" t="str">
        <f>IF(AC79="","",VLOOKUP(AC79,'参考様式１（勤務表_シフト記号表）'!$C$6:$L$47,10,FALSE))</f>
        <v/>
      </c>
      <c r="AD80" s="234" t="str">
        <f>IF(AD79="","",VLOOKUP(AD79,'参考様式１（勤務表_シフト記号表）'!$C$6:$L$47,10,FALSE))</f>
        <v/>
      </c>
      <c r="AE80" s="235" t="str">
        <f>IF(AE79="","",VLOOKUP(AE79,'参考様式１（勤務表_シフト記号表）'!$C$6:$L$47,10,FALSE))</f>
        <v/>
      </c>
      <c r="AF80" s="235" t="str">
        <f>IF(AF79="","",VLOOKUP(AF79,'参考様式１（勤務表_シフト記号表）'!$C$6:$L$47,10,FALSE))</f>
        <v/>
      </c>
      <c r="AG80" s="235" t="str">
        <f>IF(AG79="","",VLOOKUP(AG79,'参考様式１（勤務表_シフト記号表）'!$C$6:$L$47,10,FALSE))</f>
        <v/>
      </c>
      <c r="AH80" s="235" t="str">
        <f>IF(AH79="","",VLOOKUP(AH79,'参考様式１（勤務表_シフト記号表）'!$C$6:$L$47,10,FALSE))</f>
        <v/>
      </c>
      <c r="AI80" s="235" t="str">
        <f>IF(AI79="","",VLOOKUP(AI79,'参考様式１（勤務表_シフト記号表）'!$C$6:$L$47,10,FALSE))</f>
        <v/>
      </c>
      <c r="AJ80" s="236" t="str">
        <f>IF(AJ79="","",VLOOKUP(AJ79,'参考様式１（勤務表_シフト記号表）'!$C$6:$L$47,10,FALSE))</f>
        <v/>
      </c>
      <c r="AK80" s="234" t="str">
        <f>IF(AK79="","",VLOOKUP(AK79,'参考様式１（勤務表_シフト記号表）'!$C$6:$L$47,10,FALSE))</f>
        <v/>
      </c>
      <c r="AL80" s="235" t="str">
        <f>IF(AL79="","",VLOOKUP(AL79,'参考様式１（勤務表_シフト記号表）'!$C$6:$L$47,10,FALSE))</f>
        <v/>
      </c>
      <c r="AM80" s="235" t="str">
        <f>IF(AM79="","",VLOOKUP(AM79,'参考様式１（勤務表_シフト記号表）'!$C$6:$L$47,10,FALSE))</f>
        <v/>
      </c>
      <c r="AN80" s="235" t="str">
        <f>IF(AN79="","",VLOOKUP(AN79,'参考様式１（勤務表_シフト記号表）'!$C$6:$L$47,10,FALSE))</f>
        <v/>
      </c>
      <c r="AO80" s="235" t="str">
        <f>IF(AO79="","",VLOOKUP(AO79,'参考様式１（勤務表_シフト記号表）'!$C$6:$L$47,10,FALSE))</f>
        <v/>
      </c>
      <c r="AP80" s="235" t="str">
        <f>IF(AP79="","",VLOOKUP(AP79,'参考様式１（勤務表_シフト記号表）'!$C$6:$L$47,10,FALSE))</f>
        <v/>
      </c>
      <c r="AQ80" s="236" t="str">
        <f>IF(AQ79="","",VLOOKUP(AQ79,'参考様式１（勤務表_シフト記号表）'!$C$6:$L$47,10,FALSE))</f>
        <v/>
      </c>
      <c r="AR80" s="234" t="str">
        <f>IF(AR79="","",VLOOKUP(AR79,'参考様式１（勤務表_シフト記号表）'!$C$6:$L$47,10,FALSE))</f>
        <v/>
      </c>
      <c r="AS80" s="235" t="str">
        <f>IF(AS79="","",VLOOKUP(AS79,'参考様式１（勤務表_シフト記号表）'!$C$6:$L$47,10,FALSE))</f>
        <v/>
      </c>
      <c r="AT80" s="235" t="str">
        <f>IF(AT79="","",VLOOKUP(AT79,'参考様式１（勤務表_シフト記号表）'!$C$6:$L$47,10,FALSE))</f>
        <v/>
      </c>
      <c r="AU80" s="235" t="str">
        <f>IF(AU79="","",VLOOKUP(AU79,'参考様式１（勤務表_シフト記号表）'!$C$6:$L$47,10,FALSE))</f>
        <v/>
      </c>
      <c r="AV80" s="235" t="str">
        <f>IF(AV79="","",VLOOKUP(AV79,'参考様式１（勤務表_シフト記号表）'!$C$6:$L$47,10,FALSE))</f>
        <v/>
      </c>
      <c r="AW80" s="235" t="str">
        <f>IF(AW79="","",VLOOKUP(AW79,'参考様式１（勤務表_シフト記号表）'!$C$6:$L$47,10,FALSE))</f>
        <v/>
      </c>
      <c r="AX80" s="236" t="str">
        <f>IF(AX79="","",VLOOKUP(AX79,'参考様式１（勤務表_シフト記号表）'!$C$6:$L$47,10,FALSE))</f>
        <v/>
      </c>
      <c r="AY80" s="234" t="str">
        <f>IF(AY79="","",VLOOKUP(AY79,'参考様式１（勤務表_シフト記号表）'!$C$6:$L$47,10,FALSE))</f>
        <v/>
      </c>
      <c r="AZ80" s="235" t="str">
        <f>IF(AZ79="","",VLOOKUP(AZ79,'参考様式１（勤務表_シフト記号表）'!$C$6:$L$47,10,FALSE))</f>
        <v/>
      </c>
      <c r="BA80" s="235" t="str">
        <f>IF(BA79="","",VLOOKUP(BA79,'参考様式１（勤務表_シフト記号表）'!$C$6:$L$47,10,FALSE))</f>
        <v/>
      </c>
      <c r="BB80" s="1098">
        <f>IF($BE$3="４週",SUM(W80:AX80),IF($BE$3="暦月",SUM(W80:BA80),""))</f>
        <v>0</v>
      </c>
      <c r="BC80" s="1099"/>
      <c r="BD80" s="1100">
        <f>IF($BE$3="４週",BB80/4,IF($BE$3="暦月",(BB80/($BE$8/7)),""))</f>
        <v>0</v>
      </c>
      <c r="BE80" s="1099"/>
      <c r="BF80" s="1095"/>
      <c r="BG80" s="1096"/>
      <c r="BH80" s="1096"/>
      <c r="BI80" s="1096"/>
      <c r="BJ80" s="1097"/>
    </row>
    <row r="81" spans="2:62" ht="20.25" customHeight="1" x14ac:dyDescent="0.4">
      <c r="B81" s="1011">
        <f>B79+1</f>
        <v>33</v>
      </c>
      <c r="C81" s="1072"/>
      <c r="D81" s="1002"/>
      <c r="E81" s="229"/>
      <c r="F81" s="230"/>
      <c r="G81" s="229"/>
      <c r="H81" s="230"/>
      <c r="I81" s="1073"/>
      <c r="J81" s="1074"/>
      <c r="K81" s="1000"/>
      <c r="L81" s="1001"/>
      <c r="M81" s="1001"/>
      <c r="N81" s="1002"/>
      <c r="O81" s="1006"/>
      <c r="P81" s="1007"/>
      <c r="Q81" s="1007"/>
      <c r="R81" s="1007"/>
      <c r="S81" s="1008"/>
      <c r="T81" s="249" t="s">
        <v>446</v>
      </c>
      <c r="V81" s="250"/>
      <c r="W81" s="242"/>
      <c r="X81" s="243"/>
      <c r="Y81" s="243"/>
      <c r="Z81" s="243"/>
      <c r="AA81" s="243"/>
      <c r="AB81" s="243"/>
      <c r="AC81" s="244"/>
      <c r="AD81" s="242"/>
      <c r="AE81" s="243"/>
      <c r="AF81" s="243"/>
      <c r="AG81" s="243"/>
      <c r="AH81" s="243"/>
      <c r="AI81" s="243"/>
      <c r="AJ81" s="244"/>
      <c r="AK81" s="242"/>
      <c r="AL81" s="243"/>
      <c r="AM81" s="243"/>
      <c r="AN81" s="243"/>
      <c r="AO81" s="243"/>
      <c r="AP81" s="243"/>
      <c r="AQ81" s="244"/>
      <c r="AR81" s="242"/>
      <c r="AS81" s="243"/>
      <c r="AT81" s="243"/>
      <c r="AU81" s="243"/>
      <c r="AV81" s="243"/>
      <c r="AW81" s="243"/>
      <c r="AX81" s="244"/>
      <c r="AY81" s="242"/>
      <c r="AZ81" s="243"/>
      <c r="BA81" s="245"/>
      <c r="BB81" s="1009"/>
      <c r="BC81" s="1010"/>
      <c r="BD81" s="1061"/>
      <c r="BE81" s="1062"/>
      <c r="BF81" s="1063"/>
      <c r="BG81" s="1064"/>
      <c r="BH81" s="1064"/>
      <c r="BI81" s="1064"/>
      <c r="BJ81" s="1065"/>
    </row>
    <row r="82" spans="2:62" ht="20.25" customHeight="1" x14ac:dyDescent="0.4">
      <c r="B82" s="1012"/>
      <c r="C82" s="1101"/>
      <c r="D82" s="1102"/>
      <c r="E82" s="251"/>
      <c r="F82" s="252">
        <f>C81</f>
        <v>0</v>
      </c>
      <c r="G82" s="251"/>
      <c r="H82" s="252">
        <f>I81</f>
        <v>0</v>
      </c>
      <c r="I82" s="1103"/>
      <c r="J82" s="1104"/>
      <c r="K82" s="1105"/>
      <c r="L82" s="1106"/>
      <c r="M82" s="1106"/>
      <c r="N82" s="1102"/>
      <c r="O82" s="1006"/>
      <c r="P82" s="1007"/>
      <c r="Q82" s="1007"/>
      <c r="R82" s="1007"/>
      <c r="S82" s="1008"/>
      <c r="T82" s="246" t="s">
        <v>447</v>
      </c>
      <c r="U82" s="247"/>
      <c r="V82" s="248"/>
      <c r="W82" s="234" t="str">
        <f>IF(W81="","",VLOOKUP(W81,'参考様式１（勤務表_シフト記号表）'!$C$6:$L$47,10,FALSE))</f>
        <v/>
      </c>
      <c r="X82" s="235" t="str">
        <f>IF(X81="","",VLOOKUP(X81,'参考様式１（勤務表_シフト記号表）'!$C$6:$L$47,10,FALSE))</f>
        <v/>
      </c>
      <c r="Y82" s="235" t="str">
        <f>IF(Y81="","",VLOOKUP(Y81,'参考様式１（勤務表_シフト記号表）'!$C$6:$L$47,10,FALSE))</f>
        <v/>
      </c>
      <c r="Z82" s="235" t="str">
        <f>IF(Z81="","",VLOOKUP(Z81,'参考様式１（勤務表_シフト記号表）'!$C$6:$L$47,10,FALSE))</f>
        <v/>
      </c>
      <c r="AA82" s="235" t="str">
        <f>IF(AA81="","",VLOOKUP(AA81,'参考様式１（勤務表_シフト記号表）'!$C$6:$L$47,10,FALSE))</f>
        <v/>
      </c>
      <c r="AB82" s="235" t="str">
        <f>IF(AB81="","",VLOOKUP(AB81,'参考様式１（勤務表_シフト記号表）'!$C$6:$L$47,10,FALSE))</f>
        <v/>
      </c>
      <c r="AC82" s="236" t="str">
        <f>IF(AC81="","",VLOOKUP(AC81,'参考様式１（勤務表_シフト記号表）'!$C$6:$L$47,10,FALSE))</f>
        <v/>
      </c>
      <c r="AD82" s="234" t="str">
        <f>IF(AD81="","",VLOOKUP(AD81,'参考様式１（勤務表_シフト記号表）'!$C$6:$L$47,10,FALSE))</f>
        <v/>
      </c>
      <c r="AE82" s="235" t="str">
        <f>IF(AE81="","",VLOOKUP(AE81,'参考様式１（勤務表_シフト記号表）'!$C$6:$L$47,10,FALSE))</f>
        <v/>
      </c>
      <c r="AF82" s="235" t="str">
        <f>IF(AF81="","",VLOOKUP(AF81,'参考様式１（勤務表_シフト記号表）'!$C$6:$L$47,10,FALSE))</f>
        <v/>
      </c>
      <c r="AG82" s="235" t="str">
        <f>IF(AG81="","",VLOOKUP(AG81,'参考様式１（勤務表_シフト記号表）'!$C$6:$L$47,10,FALSE))</f>
        <v/>
      </c>
      <c r="AH82" s="235" t="str">
        <f>IF(AH81="","",VLOOKUP(AH81,'参考様式１（勤務表_シフト記号表）'!$C$6:$L$47,10,FALSE))</f>
        <v/>
      </c>
      <c r="AI82" s="235" t="str">
        <f>IF(AI81="","",VLOOKUP(AI81,'参考様式１（勤務表_シフト記号表）'!$C$6:$L$47,10,FALSE))</f>
        <v/>
      </c>
      <c r="AJ82" s="236" t="str">
        <f>IF(AJ81="","",VLOOKUP(AJ81,'参考様式１（勤務表_シフト記号表）'!$C$6:$L$47,10,FALSE))</f>
        <v/>
      </c>
      <c r="AK82" s="234" t="str">
        <f>IF(AK81="","",VLOOKUP(AK81,'参考様式１（勤務表_シフト記号表）'!$C$6:$L$47,10,FALSE))</f>
        <v/>
      </c>
      <c r="AL82" s="235" t="str">
        <f>IF(AL81="","",VLOOKUP(AL81,'参考様式１（勤務表_シフト記号表）'!$C$6:$L$47,10,FALSE))</f>
        <v/>
      </c>
      <c r="AM82" s="235" t="str">
        <f>IF(AM81="","",VLOOKUP(AM81,'参考様式１（勤務表_シフト記号表）'!$C$6:$L$47,10,FALSE))</f>
        <v/>
      </c>
      <c r="AN82" s="235" t="str">
        <f>IF(AN81="","",VLOOKUP(AN81,'参考様式１（勤務表_シフト記号表）'!$C$6:$L$47,10,FALSE))</f>
        <v/>
      </c>
      <c r="AO82" s="235" t="str">
        <f>IF(AO81="","",VLOOKUP(AO81,'参考様式１（勤務表_シフト記号表）'!$C$6:$L$47,10,FALSE))</f>
        <v/>
      </c>
      <c r="AP82" s="235" t="str">
        <f>IF(AP81="","",VLOOKUP(AP81,'参考様式１（勤務表_シフト記号表）'!$C$6:$L$47,10,FALSE))</f>
        <v/>
      </c>
      <c r="AQ82" s="236" t="str">
        <f>IF(AQ81="","",VLOOKUP(AQ81,'参考様式１（勤務表_シフト記号表）'!$C$6:$L$47,10,FALSE))</f>
        <v/>
      </c>
      <c r="AR82" s="234" t="str">
        <f>IF(AR81="","",VLOOKUP(AR81,'参考様式１（勤務表_シフト記号表）'!$C$6:$L$47,10,FALSE))</f>
        <v/>
      </c>
      <c r="AS82" s="235" t="str">
        <f>IF(AS81="","",VLOOKUP(AS81,'参考様式１（勤務表_シフト記号表）'!$C$6:$L$47,10,FALSE))</f>
        <v/>
      </c>
      <c r="AT82" s="235" t="str">
        <f>IF(AT81="","",VLOOKUP(AT81,'参考様式１（勤務表_シフト記号表）'!$C$6:$L$47,10,FALSE))</f>
        <v/>
      </c>
      <c r="AU82" s="235" t="str">
        <f>IF(AU81="","",VLOOKUP(AU81,'参考様式１（勤務表_シフト記号表）'!$C$6:$L$47,10,FALSE))</f>
        <v/>
      </c>
      <c r="AV82" s="235" t="str">
        <f>IF(AV81="","",VLOOKUP(AV81,'参考様式１（勤務表_シフト記号表）'!$C$6:$L$47,10,FALSE))</f>
        <v/>
      </c>
      <c r="AW82" s="235" t="str">
        <f>IF(AW81="","",VLOOKUP(AW81,'参考様式１（勤務表_シフト記号表）'!$C$6:$L$47,10,FALSE))</f>
        <v/>
      </c>
      <c r="AX82" s="236" t="str">
        <f>IF(AX81="","",VLOOKUP(AX81,'参考様式１（勤務表_シフト記号表）'!$C$6:$L$47,10,FALSE))</f>
        <v/>
      </c>
      <c r="AY82" s="234" t="str">
        <f>IF(AY81="","",VLOOKUP(AY81,'参考様式１（勤務表_シフト記号表）'!$C$6:$L$47,10,FALSE))</f>
        <v/>
      </c>
      <c r="AZ82" s="235" t="str">
        <f>IF(AZ81="","",VLOOKUP(AZ81,'参考様式１（勤務表_シフト記号表）'!$C$6:$L$47,10,FALSE))</f>
        <v/>
      </c>
      <c r="BA82" s="235" t="str">
        <f>IF(BA81="","",VLOOKUP(BA81,'参考様式１（勤務表_シフト記号表）'!$C$6:$L$47,10,FALSE))</f>
        <v/>
      </c>
      <c r="BB82" s="1098">
        <f>IF($BE$3="４週",SUM(W82:AX82),IF($BE$3="暦月",SUM(W82:BA82),""))</f>
        <v>0</v>
      </c>
      <c r="BC82" s="1099"/>
      <c r="BD82" s="1100">
        <f>IF($BE$3="４週",BB82/4,IF($BE$3="暦月",(BB82/($BE$8/7)),""))</f>
        <v>0</v>
      </c>
      <c r="BE82" s="1099"/>
      <c r="BF82" s="1095"/>
      <c r="BG82" s="1096"/>
      <c r="BH82" s="1096"/>
      <c r="BI82" s="1096"/>
      <c r="BJ82" s="1097"/>
    </row>
    <row r="83" spans="2:62" ht="20.25" customHeight="1" x14ac:dyDescent="0.4">
      <c r="B83" s="1011">
        <f>B81+1</f>
        <v>34</v>
      </c>
      <c r="C83" s="1072"/>
      <c r="D83" s="1002"/>
      <c r="E83" s="229"/>
      <c r="F83" s="230"/>
      <c r="G83" s="229"/>
      <c r="H83" s="230"/>
      <c r="I83" s="1073"/>
      <c r="J83" s="1074"/>
      <c r="K83" s="1000"/>
      <c r="L83" s="1001"/>
      <c r="M83" s="1001"/>
      <c r="N83" s="1002"/>
      <c r="O83" s="1006"/>
      <c r="P83" s="1007"/>
      <c r="Q83" s="1007"/>
      <c r="R83" s="1007"/>
      <c r="S83" s="1008"/>
      <c r="T83" s="249" t="s">
        <v>446</v>
      </c>
      <c r="V83" s="250"/>
      <c r="W83" s="242"/>
      <c r="X83" s="243"/>
      <c r="Y83" s="243"/>
      <c r="Z83" s="243"/>
      <c r="AA83" s="243"/>
      <c r="AB83" s="243"/>
      <c r="AC83" s="244"/>
      <c r="AD83" s="242"/>
      <c r="AE83" s="243"/>
      <c r="AF83" s="243"/>
      <c r="AG83" s="243"/>
      <c r="AH83" s="243"/>
      <c r="AI83" s="243"/>
      <c r="AJ83" s="244"/>
      <c r="AK83" s="242"/>
      <c r="AL83" s="243"/>
      <c r="AM83" s="243"/>
      <c r="AN83" s="243"/>
      <c r="AO83" s="243"/>
      <c r="AP83" s="243"/>
      <c r="AQ83" s="244"/>
      <c r="AR83" s="242"/>
      <c r="AS83" s="243"/>
      <c r="AT83" s="243"/>
      <c r="AU83" s="243"/>
      <c r="AV83" s="243"/>
      <c r="AW83" s="243"/>
      <c r="AX83" s="244"/>
      <c r="AY83" s="242"/>
      <c r="AZ83" s="243"/>
      <c r="BA83" s="245"/>
      <c r="BB83" s="1009"/>
      <c r="BC83" s="1010"/>
      <c r="BD83" s="1061"/>
      <c r="BE83" s="1062"/>
      <c r="BF83" s="1063"/>
      <c r="BG83" s="1064"/>
      <c r="BH83" s="1064"/>
      <c r="BI83" s="1064"/>
      <c r="BJ83" s="1065"/>
    </row>
    <row r="84" spans="2:62" ht="20.25" customHeight="1" x14ac:dyDescent="0.4">
      <c r="B84" s="1012"/>
      <c r="C84" s="1101"/>
      <c r="D84" s="1102"/>
      <c r="E84" s="251"/>
      <c r="F84" s="252">
        <f>C83</f>
        <v>0</v>
      </c>
      <c r="G84" s="251"/>
      <c r="H84" s="252">
        <f>I83</f>
        <v>0</v>
      </c>
      <c r="I84" s="1103"/>
      <c r="J84" s="1104"/>
      <c r="K84" s="1105"/>
      <c r="L84" s="1106"/>
      <c r="M84" s="1106"/>
      <c r="N84" s="1102"/>
      <c r="O84" s="1006"/>
      <c r="P84" s="1007"/>
      <c r="Q84" s="1007"/>
      <c r="R84" s="1007"/>
      <c r="S84" s="1008"/>
      <c r="T84" s="246" t="s">
        <v>447</v>
      </c>
      <c r="U84" s="247"/>
      <c r="V84" s="248"/>
      <c r="W84" s="234" t="str">
        <f>IF(W83="","",VLOOKUP(W83,'参考様式１（勤務表_シフト記号表）'!$C$6:$L$47,10,FALSE))</f>
        <v/>
      </c>
      <c r="X84" s="235" t="str">
        <f>IF(X83="","",VLOOKUP(X83,'参考様式１（勤務表_シフト記号表）'!$C$6:$L$47,10,FALSE))</f>
        <v/>
      </c>
      <c r="Y84" s="235" t="str">
        <f>IF(Y83="","",VLOOKUP(Y83,'参考様式１（勤務表_シフト記号表）'!$C$6:$L$47,10,FALSE))</f>
        <v/>
      </c>
      <c r="Z84" s="235" t="str">
        <f>IF(Z83="","",VLOOKUP(Z83,'参考様式１（勤務表_シフト記号表）'!$C$6:$L$47,10,FALSE))</f>
        <v/>
      </c>
      <c r="AA84" s="235" t="str">
        <f>IF(AA83="","",VLOOKUP(AA83,'参考様式１（勤務表_シフト記号表）'!$C$6:$L$47,10,FALSE))</f>
        <v/>
      </c>
      <c r="AB84" s="235" t="str">
        <f>IF(AB83="","",VLOOKUP(AB83,'参考様式１（勤務表_シフト記号表）'!$C$6:$L$47,10,FALSE))</f>
        <v/>
      </c>
      <c r="AC84" s="236" t="str">
        <f>IF(AC83="","",VLOOKUP(AC83,'参考様式１（勤務表_シフト記号表）'!$C$6:$L$47,10,FALSE))</f>
        <v/>
      </c>
      <c r="AD84" s="234" t="str">
        <f>IF(AD83="","",VLOOKUP(AD83,'参考様式１（勤務表_シフト記号表）'!$C$6:$L$47,10,FALSE))</f>
        <v/>
      </c>
      <c r="AE84" s="235" t="str">
        <f>IF(AE83="","",VLOOKUP(AE83,'参考様式１（勤務表_シフト記号表）'!$C$6:$L$47,10,FALSE))</f>
        <v/>
      </c>
      <c r="AF84" s="235" t="str">
        <f>IF(AF83="","",VLOOKUP(AF83,'参考様式１（勤務表_シフト記号表）'!$C$6:$L$47,10,FALSE))</f>
        <v/>
      </c>
      <c r="AG84" s="235" t="str">
        <f>IF(AG83="","",VLOOKUP(AG83,'参考様式１（勤務表_シフト記号表）'!$C$6:$L$47,10,FALSE))</f>
        <v/>
      </c>
      <c r="AH84" s="235" t="str">
        <f>IF(AH83="","",VLOOKUP(AH83,'参考様式１（勤務表_シフト記号表）'!$C$6:$L$47,10,FALSE))</f>
        <v/>
      </c>
      <c r="AI84" s="235" t="str">
        <f>IF(AI83="","",VLOOKUP(AI83,'参考様式１（勤務表_シフト記号表）'!$C$6:$L$47,10,FALSE))</f>
        <v/>
      </c>
      <c r="AJ84" s="236" t="str">
        <f>IF(AJ83="","",VLOOKUP(AJ83,'参考様式１（勤務表_シフト記号表）'!$C$6:$L$47,10,FALSE))</f>
        <v/>
      </c>
      <c r="AK84" s="234" t="str">
        <f>IF(AK83="","",VLOOKUP(AK83,'参考様式１（勤務表_シフト記号表）'!$C$6:$L$47,10,FALSE))</f>
        <v/>
      </c>
      <c r="AL84" s="235" t="str">
        <f>IF(AL83="","",VLOOKUP(AL83,'参考様式１（勤務表_シフト記号表）'!$C$6:$L$47,10,FALSE))</f>
        <v/>
      </c>
      <c r="AM84" s="235" t="str">
        <f>IF(AM83="","",VLOOKUP(AM83,'参考様式１（勤務表_シフト記号表）'!$C$6:$L$47,10,FALSE))</f>
        <v/>
      </c>
      <c r="AN84" s="235" t="str">
        <f>IF(AN83="","",VLOOKUP(AN83,'参考様式１（勤務表_シフト記号表）'!$C$6:$L$47,10,FALSE))</f>
        <v/>
      </c>
      <c r="AO84" s="235" t="str">
        <f>IF(AO83="","",VLOOKUP(AO83,'参考様式１（勤務表_シフト記号表）'!$C$6:$L$47,10,FALSE))</f>
        <v/>
      </c>
      <c r="AP84" s="235" t="str">
        <f>IF(AP83="","",VLOOKUP(AP83,'参考様式１（勤務表_シフト記号表）'!$C$6:$L$47,10,FALSE))</f>
        <v/>
      </c>
      <c r="AQ84" s="236" t="str">
        <f>IF(AQ83="","",VLOOKUP(AQ83,'参考様式１（勤務表_シフト記号表）'!$C$6:$L$47,10,FALSE))</f>
        <v/>
      </c>
      <c r="AR84" s="234" t="str">
        <f>IF(AR83="","",VLOOKUP(AR83,'参考様式１（勤務表_シフト記号表）'!$C$6:$L$47,10,FALSE))</f>
        <v/>
      </c>
      <c r="AS84" s="235" t="str">
        <f>IF(AS83="","",VLOOKUP(AS83,'参考様式１（勤務表_シフト記号表）'!$C$6:$L$47,10,FALSE))</f>
        <v/>
      </c>
      <c r="AT84" s="235" t="str">
        <f>IF(AT83="","",VLOOKUP(AT83,'参考様式１（勤務表_シフト記号表）'!$C$6:$L$47,10,FALSE))</f>
        <v/>
      </c>
      <c r="AU84" s="235" t="str">
        <f>IF(AU83="","",VLOOKUP(AU83,'参考様式１（勤務表_シフト記号表）'!$C$6:$L$47,10,FALSE))</f>
        <v/>
      </c>
      <c r="AV84" s="235" t="str">
        <f>IF(AV83="","",VLOOKUP(AV83,'参考様式１（勤務表_シフト記号表）'!$C$6:$L$47,10,FALSE))</f>
        <v/>
      </c>
      <c r="AW84" s="235" t="str">
        <f>IF(AW83="","",VLOOKUP(AW83,'参考様式１（勤務表_シフト記号表）'!$C$6:$L$47,10,FALSE))</f>
        <v/>
      </c>
      <c r="AX84" s="236" t="str">
        <f>IF(AX83="","",VLOOKUP(AX83,'参考様式１（勤務表_シフト記号表）'!$C$6:$L$47,10,FALSE))</f>
        <v/>
      </c>
      <c r="AY84" s="234" t="str">
        <f>IF(AY83="","",VLOOKUP(AY83,'参考様式１（勤務表_シフト記号表）'!$C$6:$L$47,10,FALSE))</f>
        <v/>
      </c>
      <c r="AZ84" s="235" t="str">
        <f>IF(AZ83="","",VLOOKUP(AZ83,'参考様式１（勤務表_シフト記号表）'!$C$6:$L$47,10,FALSE))</f>
        <v/>
      </c>
      <c r="BA84" s="235" t="str">
        <f>IF(BA83="","",VLOOKUP(BA83,'参考様式１（勤務表_シフト記号表）'!$C$6:$L$47,10,FALSE))</f>
        <v/>
      </c>
      <c r="BB84" s="1098">
        <f>IF($BE$3="４週",SUM(W84:AX84),IF($BE$3="暦月",SUM(W84:BA84),""))</f>
        <v>0</v>
      </c>
      <c r="BC84" s="1099"/>
      <c r="BD84" s="1100">
        <f>IF($BE$3="４週",BB84/4,IF($BE$3="暦月",(BB84/($BE$8/7)),""))</f>
        <v>0</v>
      </c>
      <c r="BE84" s="1099"/>
      <c r="BF84" s="1095"/>
      <c r="BG84" s="1096"/>
      <c r="BH84" s="1096"/>
      <c r="BI84" s="1096"/>
      <c r="BJ84" s="1097"/>
    </row>
    <row r="85" spans="2:62" ht="20.25" customHeight="1" x14ac:dyDescent="0.4">
      <c r="B85" s="1011">
        <f>B83+1</f>
        <v>35</v>
      </c>
      <c r="C85" s="1072"/>
      <c r="D85" s="1002"/>
      <c r="E85" s="229"/>
      <c r="F85" s="230"/>
      <c r="G85" s="229"/>
      <c r="H85" s="230"/>
      <c r="I85" s="1073"/>
      <c r="J85" s="1074"/>
      <c r="K85" s="1000"/>
      <c r="L85" s="1001"/>
      <c r="M85" s="1001"/>
      <c r="N85" s="1002"/>
      <c r="O85" s="1006"/>
      <c r="P85" s="1007"/>
      <c r="Q85" s="1007"/>
      <c r="R85" s="1007"/>
      <c r="S85" s="1008"/>
      <c r="T85" s="249" t="s">
        <v>446</v>
      </c>
      <c r="V85" s="250"/>
      <c r="W85" s="242"/>
      <c r="X85" s="243"/>
      <c r="Y85" s="243"/>
      <c r="Z85" s="243"/>
      <c r="AA85" s="243"/>
      <c r="AB85" s="243"/>
      <c r="AC85" s="244"/>
      <c r="AD85" s="242"/>
      <c r="AE85" s="243"/>
      <c r="AF85" s="243"/>
      <c r="AG85" s="243"/>
      <c r="AH85" s="243"/>
      <c r="AI85" s="243"/>
      <c r="AJ85" s="244"/>
      <c r="AK85" s="242"/>
      <c r="AL85" s="243"/>
      <c r="AM85" s="243"/>
      <c r="AN85" s="243"/>
      <c r="AO85" s="243"/>
      <c r="AP85" s="243"/>
      <c r="AQ85" s="244"/>
      <c r="AR85" s="242"/>
      <c r="AS85" s="243"/>
      <c r="AT85" s="243"/>
      <c r="AU85" s="243"/>
      <c r="AV85" s="243"/>
      <c r="AW85" s="243"/>
      <c r="AX85" s="244"/>
      <c r="AY85" s="242"/>
      <c r="AZ85" s="243"/>
      <c r="BA85" s="245"/>
      <c r="BB85" s="1009"/>
      <c r="BC85" s="1010"/>
      <c r="BD85" s="1061"/>
      <c r="BE85" s="1062"/>
      <c r="BF85" s="1063"/>
      <c r="BG85" s="1064"/>
      <c r="BH85" s="1064"/>
      <c r="BI85" s="1064"/>
      <c r="BJ85" s="1065"/>
    </row>
    <row r="86" spans="2:62" ht="20.25" customHeight="1" x14ac:dyDescent="0.4">
      <c r="B86" s="1012"/>
      <c r="C86" s="1101"/>
      <c r="D86" s="1102"/>
      <c r="E86" s="251"/>
      <c r="F86" s="252">
        <f>C85</f>
        <v>0</v>
      </c>
      <c r="G86" s="251"/>
      <c r="H86" s="252">
        <f>I85</f>
        <v>0</v>
      </c>
      <c r="I86" s="1103"/>
      <c r="J86" s="1104"/>
      <c r="K86" s="1105"/>
      <c r="L86" s="1106"/>
      <c r="M86" s="1106"/>
      <c r="N86" s="1102"/>
      <c r="O86" s="1006"/>
      <c r="P86" s="1007"/>
      <c r="Q86" s="1007"/>
      <c r="R86" s="1007"/>
      <c r="S86" s="1008"/>
      <c r="T86" s="246" t="s">
        <v>447</v>
      </c>
      <c r="U86" s="247"/>
      <c r="V86" s="248"/>
      <c r="W86" s="234" t="str">
        <f>IF(W85="","",VLOOKUP(W85,'参考様式１（勤務表_シフト記号表）'!$C$6:$L$47,10,FALSE))</f>
        <v/>
      </c>
      <c r="X86" s="235" t="str">
        <f>IF(X85="","",VLOOKUP(X85,'参考様式１（勤務表_シフト記号表）'!$C$6:$L$47,10,FALSE))</f>
        <v/>
      </c>
      <c r="Y86" s="235" t="str">
        <f>IF(Y85="","",VLOOKUP(Y85,'参考様式１（勤務表_シフト記号表）'!$C$6:$L$47,10,FALSE))</f>
        <v/>
      </c>
      <c r="Z86" s="235" t="str">
        <f>IF(Z85="","",VLOOKUP(Z85,'参考様式１（勤務表_シフト記号表）'!$C$6:$L$47,10,FALSE))</f>
        <v/>
      </c>
      <c r="AA86" s="235" t="str">
        <f>IF(AA85="","",VLOOKUP(AA85,'参考様式１（勤務表_シフト記号表）'!$C$6:$L$47,10,FALSE))</f>
        <v/>
      </c>
      <c r="AB86" s="235" t="str">
        <f>IF(AB85="","",VLOOKUP(AB85,'参考様式１（勤務表_シフト記号表）'!$C$6:$L$47,10,FALSE))</f>
        <v/>
      </c>
      <c r="AC86" s="236" t="str">
        <f>IF(AC85="","",VLOOKUP(AC85,'参考様式１（勤務表_シフト記号表）'!$C$6:$L$47,10,FALSE))</f>
        <v/>
      </c>
      <c r="AD86" s="234" t="str">
        <f>IF(AD85="","",VLOOKUP(AD85,'参考様式１（勤務表_シフト記号表）'!$C$6:$L$47,10,FALSE))</f>
        <v/>
      </c>
      <c r="AE86" s="235" t="str">
        <f>IF(AE85="","",VLOOKUP(AE85,'参考様式１（勤務表_シフト記号表）'!$C$6:$L$47,10,FALSE))</f>
        <v/>
      </c>
      <c r="AF86" s="235" t="str">
        <f>IF(AF85="","",VLOOKUP(AF85,'参考様式１（勤務表_シフト記号表）'!$C$6:$L$47,10,FALSE))</f>
        <v/>
      </c>
      <c r="AG86" s="235" t="str">
        <f>IF(AG85="","",VLOOKUP(AG85,'参考様式１（勤務表_シフト記号表）'!$C$6:$L$47,10,FALSE))</f>
        <v/>
      </c>
      <c r="AH86" s="235" t="str">
        <f>IF(AH85="","",VLOOKUP(AH85,'参考様式１（勤務表_シフト記号表）'!$C$6:$L$47,10,FALSE))</f>
        <v/>
      </c>
      <c r="AI86" s="235" t="str">
        <f>IF(AI85="","",VLOOKUP(AI85,'参考様式１（勤務表_シフト記号表）'!$C$6:$L$47,10,FALSE))</f>
        <v/>
      </c>
      <c r="AJ86" s="236" t="str">
        <f>IF(AJ85="","",VLOOKUP(AJ85,'参考様式１（勤務表_シフト記号表）'!$C$6:$L$47,10,FALSE))</f>
        <v/>
      </c>
      <c r="AK86" s="234" t="str">
        <f>IF(AK85="","",VLOOKUP(AK85,'参考様式１（勤務表_シフト記号表）'!$C$6:$L$47,10,FALSE))</f>
        <v/>
      </c>
      <c r="AL86" s="235" t="str">
        <f>IF(AL85="","",VLOOKUP(AL85,'参考様式１（勤務表_シフト記号表）'!$C$6:$L$47,10,FALSE))</f>
        <v/>
      </c>
      <c r="AM86" s="235" t="str">
        <f>IF(AM85="","",VLOOKUP(AM85,'参考様式１（勤務表_シフト記号表）'!$C$6:$L$47,10,FALSE))</f>
        <v/>
      </c>
      <c r="AN86" s="235" t="str">
        <f>IF(AN85="","",VLOOKUP(AN85,'参考様式１（勤務表_シフト記号表）'!$C$6:$L$47,10,FALSE))</f>
        <v/>
      </c>
      <c r="AO86" s="235" t="str">
        <f>IF(AO85="","",VLOOKUP(AO85,'参考様式１（勤務表_シフト記号表）'!$C$6:$L$47,10,FALSE))</f>
        <v/>
      </c>
      <c r="AP86" s="235" t="str">
        <f>IF(AP85="","",VLOOKUP(AP85,'参考様式１（勤務表_シフト記号表）'!$C$6:$L$47,10,FALSE))</f>
        <v/>
      </c>
      <c r="AQ86" s="236" t="str">
        <f>IF(AQ85="","",VLOOKUP(AQ85,'参考様式１（勤務表_シフト記号表）'!$C$6:$L$47,10,FALSE))</f>
        <v/>
      </c>
      <c r="AR86" s="234" t="str">
        <f>IF(AR85="","",VLOOKUP(AR85,'参考様式１（勤務表_シフト記号表）'!$C$6:$L$47,10,FALSE))</f>
        <v/>
      </c>
      <c r="AS86" s="235" t="str">
        <f>IF(AS85="","",VLOOKUP(AS85,'参考様式１（勤務表_シフト記号表）'!$C$6:$L$47,10,FALSE))</f>
        <v/>
      </c>
      <c r="AT86" s="235" t="str">
        <f>IF(AT85="","",VLOOKUP(AT85,'参考様式１（勤務表_シフト記号表）'!$C$6:$L$47,10,FALSE))</f>
        <v/>
      </c>
      <c r="AU86" s="235" t="str">
        <f>IF(AU85="","",VLOOKUP(AU85,'参考様式１（勤務表_シフト記号表）'!$C$6:$L$47,10,FALSE))</f>
        <v/>
      </c>
      <c r="AV86" s="235" t="str">
        <f>IF(AV85="","",VLOOKUP(AV85,'参考様式１（勤務表_シフト記号表）'!$C$6:$L$47,10,FALSE))</f>
        <v/>
      </c>
      <c r="AW86" s="235" t="str">
        <f>IF(AW85="","",VLOOKUP(AW85,'参考様式１（勤務表_シフト記号表）'!$C$6:$L$47,10,FALSE))</f>
        <v/>
      </c>
      <c r="AX86" s="236" t="str">
        <f>IF(AX85="","",VLOOKUP(AX85,'参考様式１（勤務表_シフト記号表）'!$C$6:$L$47,10,FALSE))</f>
        <v/>
      </c>
      <c r="AY86" s="234" t="str">
        <f>IF(AY85="","",VLOOKUP(AY85,'参考様式１（勤務表_シフト記号表）'!$C$6:$L$47,10,FALSE))</f>
        <v/>
      </c>
      <c r="AZ86" s="235" t="str">
        <f>IF(AZ85="","",VLOOKUP(AZ85,'参考様式１（勤務表_シフト記号表）'!$C$6:$L$47,10,FALSE))</f>
        <v/>
      </c>
      <c r="BA86" s="235" t="str">
        <f>IF(BA85="","",VLOOKUP(BA85,'参考様式１（勤務表_シフト記号表）'!$C$6:$L$47,10,FALSE))</f>
        <v/>
      </c>
      <c r="BB86" s="1098">
        <f>IF($BE$3="４週",SUM(W86:AX86),IF($BE$3="暦月",SUM(W86:BA86),""))</f>
        <v>0</v>
      </c>
      <c r="BC86" s="1099"/>
      <c r="BD86" s="1100">
        <f>IF($BE$3="４週",BB86/4,IF($BE$3="暦月",(BB86/($BE$8/7)),""))</f>
        <v>0</v>
      </c>
      <c r="BE86" s="1099"/>
      <c r="BF86" s="1095"/>
      <c r="BG86" s="1096"/>
      <c r="BH86" s="1096"/>
      <c r="BI86" s="1096"/>
      <c r="BJ86" s="1097"/>
    </row>
    <row r="87" spans="2:62" ht="20.25" customHeight="1" x14ac:dyDescent="0.4">
      <c r="B87" s="1011">
        <f>B85+1</f>
        <v>36</v>
      </c>
      <c r="C87" s="1072"/>
      <c r="D87" s="1002"/>
      <c r="E87" s="229"/>
      <c r="F87" s="230"/>
      <c r="G87" s="229"/>
      <c r="H87" s="230"/>
      <c r="I87" s="1073"/>
      <c r="J87" s="1074"/>
      <c r="K87" s="1000"/>
      <c r="L87" s="1001"/>
      <c r="M87" s="1001"/>
      <c r="N87" s="1002"/>
      <c r="O87" s="1006"/>
      <c r="P87" s="1007"/>
      <c r="Q87" s="1007"/>
      <c r="R87" s="1007"/>
      <c r="S87" s="1008"/>
      <c r="T87" s="249" t="s">
        <v>446</v>
      </c>
      <c r="V87" s="250"/>
      <c r="W87" s="242"/>
      <c r="X87" s="243"/>
      <c r="Y87" s="243"/>
      <c r="Z87" s="243"/>
      <c r="AA87" s="243"/>
      <c r="AB87" s="243"/>
      <c r="AC87" s="244"/>
      <c r="AD87" s="242"/>
      <c r="AE87" s="243"/>
      <c r="AF87" s="243"/>
      <c r="AG87" s="243"/>
      <c r="AH87" s="243"/>
      <c r="AI87" s="243"/>
      <c r="AJ87" s="244"/>
      <c r="AK87" s="242"/>
      <c r="AL87" s="243"/>
      <c r="AM87" s="243"/>
      <c r="AN87" s="243"/>
      <c r="AO87" s="243"/>
      <c r="AP87" s="243"/>
      <c r="AQ87" s="244"/>
      <c r="AR87" s="242"/>
      <c r="AS87" s="243"/>
      <c r="AT87" s="243"/>
      <c r="AU87" s="243"/>
      <c r="AV87" s="243"/>
      <c r="AW87" s="243"/>
      <c r="AX87" s="244"/>
      <c r="AY87" s="242"/>
      <c r="AZ87" s="243"/>
      <c r="BA87" s="245"/>
      <c r="BB87" s="1009"/>
      <c r="BC87" s="1010"/>
      <c r="BD87" s="1061"/>
      <c r="BE87" s="1062"/>
      <c r="BF87" s="1063"/>
      <c r="BG87" s="1064"/>
      <c r="BH87" s="1064"/>
      <c r="BI87" s="1064"/>
      <c r="BJ87" s="1065"/>
    </row>
    <row r="88" spans="2:62" ht="20.25" customHeight="1" x14ac:dyDescent="0.4">
      <c r="B88" s="1012"/>
      <c r="C88" s="1101"/>
      <c r="D88" s="1102"/>
      <c r="E88" s="251"/>
      <c r="F88" s="252">
        <f>C87</f>
        <v>0</v>
      </c>
      <c r="G88" s="251"/>
      <c r="H88" s="252">
        <f>I87</f>
        <v>0</v>
      </c>
      <c r="I88" s="1103"/>
      <c r="J88" s="1104"/>
      <c r="K88" s="1105"/>
      <c r="L88" s="1106"/>
      <c r="M88" s="1106"/>
      <c r="N88" s="1102"/>
      <c r="O88" s="1006"/>
      <c r="P88" s="1007"/>
      <c r="Q88" s="1007"/>
      <c r="R88" s="1007"/>
      <c r="S88" s="1008"/>
      <c r="T88" s="246" t="s">
        <v>447</v>
      </c>
      <c r="U88" s="247"/>
      <c r="V88" s="248"/>
      <c r="W88" s="234" t="str">
        <f>IF(W87="","",VLOOKUP(W87,'参考様式１（勤務表_シフト記号表）'!$C$6:$L$47,10,FALSE))</f>
        <v/>
      </c>
      <c r="X88" s="235" t="str">
        <f>IF(X87="","",VLOOKUP(X87,'参考様式１（勤務表_シフト記号表）'!$C$6:$L$47,10,FALSE))</f>
        <v/>
      </c>
      <c r="Y88" s="235" t="str">
        <f>IF(Y87="","",VLOOKUP(Y87,'参考様式１（勤務表_シフト記号表）'!$C$6:$L$47,10,FALSE))</f>
        <v/>
      </c>
      <c r="Z88" s="235" t="str">
        <f>IF(Z87="","",VLOOKUP(Z87,'参考様式１（勤務表_シフト記号表）'!$C$6:$L$47,10,FALSE))</f>
        <v/>
      </c>
      <c r="AA88" s="235" t="str">
        <f>IF(AA87="","",VLOOKUP(AA87,'参考様式１（勤務表_シフト記号表）'!$C$6:$L$47,10,FALSE))</f>
        <v/>
      </c>
      <c r="AB88" s="235" t="str">
        <f>IF(AB87="","",VLOOKUP(AB87,'参考様式１（勤務表_シフト記号表）'!$C$6:$L$47,10,FALSE))</f>
        <v/>
      </c>
      <c r="AC88" s="236" t="str">
        <f>IF(AC87="","",VLOOKUP(AC87,'参考様式１（勤務表_シフト記号表）'!$C$6:$L$47,10,FALSE))</f>
        <v/>
      </c>
      <c r="AD88" s="234" t="str">
        <f>IF(AD87="","",VLOOKUP(AD87,'参考様式１（勤務表_シフト記号表）'!$C$6:$L$47,10,FALSE))</f>
        <v/>
      </c>
      <c r="AE88" s="235" t="str">
        <f>IF(AE87="","",VLOOKUP(AE87,'参考様式１（勤務表_シフト記号表）'!$C$6:$L$47,10,FALSE))</f>
        <v/>
      </c>
      <c r="AF88" s="235" t="str">
        <f>IF(AF87="","",VLOOKUP(AF87,'参考様式１（勤務表_シフト記号表）'!$C$6:$L$47,10,FALSE))</f>
        <v/>
      </c>
      <c r="AG88" s="235" t="str">
        <f>IF(AG87="","",VLOOKUP(AG87,'参考様式１（勤務表_シフト記号表）'!$C$6:$L$47,10,FALSE))</f>
        <v/>
      </c>
      <c r="AH88" s="235" t="str">
        <f>IF(AH87="","",VLOOKUP(AH87,'参考様式１（勤務表_シフト記号表）'!$C$6:$L$47,10,FALSE))</f>
        <v/>
      </c>
      <c r="AI88" s="235" t="str">
        <f>IF(AI87="","",VLOOKUP(AI87,'参考様式１（勤務表_シフト記号表）'!$C$6:$L$47,10,FALSE))</f>
        <v/>
      </c>
      <c r="AJ88" s="236" t="str">
        <f>IF(AJ87="","",VLOOKUP(AJ87,'参考様式１（勤務表_シフト記号表）'!$C$6:$L$47,10,FALSE))</f>
        <v/>
      </c>
      <c r="AK88" s="234" t="str">
        <f>IF(AK87="","",VLOOKUP(AK87,'参考様式１（勤務表_シフト記号表）'!$C$6:$L$47,10,FALSE))</f>
        <v/>
      </c>
      <c r="AL88" s="235" t="str">
        <f>IF(AL87="","",VLOOKUP(AL87,'参考様式１（勤務表_シフト記号表）'!$C$6:$L$47,10,FALSE))</f>
        <v/>
      </c>
      <c r="AM88" s="235" t="str">
        <f>IF(AM87="","",VLOOKUP(AM87,'参考様式１（勤務表_シフト記号表）'!$C$6:$L$47,10,FALSE))</f>
        <v/>
      </c>
      <c r="AN88" s="235" t="str">
        <f>IF(AN87="","",VLOOKUP(AN87,'参考様式１（勤務表_シフト記号表）'!$C$6:$L$47,10,FALSE))</f>
        <v/>
      </c>
      <c r="AO88" s="235" t="str">
        <f>IF(AO87="","",VLOOKUP(AO87,'参考様式１（勤務表_シフト記号表）'!$C$6:$L$47,10,FALSE))</f>
        <v/>
      </c>
      <c r="AP88" s="235" t="str">
        <f>IF(AP87="","",VLOOKUP(AP87,'参考様式１（勤務表_シフト記号表）'!$C$6:$L$47,10,FALSE))</f>
        <v/>
      </c>
      <c r="AQ88" s="236" t="str">
        <f>IF(AQ87="","",VLOOKUP(AQ87,'参考様式１（勤務表_シフト記号表）'!$C$6:$L$47,10,FALSE))</f>
        <v/>
      </c>
      <c r="AR88" s="234" t="str">
        <f>IF(AR87="","",VLOOKUP(AR87,'参考様式１（勤務表_シフト記号表）'!$C$6:$L$47,10,FALSE))</f>
        <v/>
      </c>
      <c r="AS88" s="235" t="str">
        <f>IF(AS87="","",VLOOKUP(AS87,'参考様式１（勤務表_シフト記号表）'!$C$6:$L$47,10,FALSE))</f>
        <v/>
      </c>
      <c r="AT88" s="235" t="str">
        <f>IF(AT87="","",VLOOKUP(AT87,'参考様式１（勤務表_シフト記号表）'!$C$6:$L$47,10,FALSE))</f>
        <v/>
      </c>
      <c r="AU88" s="235" t="str">
        <f>IF(AU87="","",VLOOKUP(AU87,'参考様式１（勤務表_シフト記号表）'!$C$6:$L$47,10,FALSE))</f>
        <v/>
      </c>
      <c r="AV88" s="235" t="str">
        <f>IF(AV87="","",VLOOKUP(AV87,'参考様式１（勤務表_シフト記号表）'!$C$6:$L$47,10,FALSE))</f>
        <v/>
      </c>
      <c r="AW88" s="235" t="str">
        <f>IF(AW87="","",VLOOKUP(AW87,'参考様式１（勤務表_シフト記号表）'!$C$6:$L$47,10,FALSE))</f>
        <v/>
      </c>
      <c r="AX88" s="236" t="str">
        <f>IF(AX87="","",VLOOKUP(AX87,'参考様式１（勤務表_シフト記号表）'!$C$6:$L$47,10,FALSE))</f>
        <v/>
      </c>
      <c r="AY88" s="234" t="str">
        <f>IF(AY87="","",VLOOKUP(AY87,'参考様式１（勤務表_シフト記号表）'!$C$6:$L$47,10,FALSE))</f>
        <v/>
      </c>
      <c r="AZ88" s="235" t="str">
        <f>IF(AZ87="","",VLOOKUP(AZ87,'参考様式１（勤務表_シフト記号表）'!$C$6:$L$47,10,FALSE))</f>
        <v/>
      </c>
      <c r="BA88" s="235" t="str">
        <f>IF(BA87="","",VLOOKUP(BA87,'参考様式１（勤務表_シフト記号表）'!$C$6:$L$47,10,FALSE))</f>
        <v/>
      </c>
      <c r="BB88" s="1098">
        <f>IF($BE$3="４週",SUM(W88:AX88),IF($BE$3="暦月",SUM(W88:BA88),""))</f>
        <v>0</v>
      </c>
      <c r="BC88" s="1099"/>
      <c r="BD88" s="1100">
        <f>IF($BE$3="４週",BB88/4,IF($BE$3="暦月",(BB88/($BE$8/7)),""))</f>
        <v>0</v>
      </c>
      <c r="BE88" s="1099"/>
      <c r="BF88" s="1095"/>
      <c r="BG88" s="1096"/>
      <c r="BH88" s="1096"/>
      <c r="BI88" s="1096"/>
      <c r="BJ88" s="1097"/>
    </row>
    <row r="89" spans="2:62" ht="20.25" customHeight="1" x14ac:dyDescent="0.4">
      <c r="B89" s="1011">
        <f>B87+1</f>
        <v>37</v>
      </c>
      <c r="C89" s="1072"/>
      <c r="D89" s="1002"/>
      <c r="E89" s="229"/>
      <c r="F89" s="230"/>
      <c r="G89" s="229"/>
      <c r="H89" s="230"/>
      <c r="I89" s="1073"/>
      <c r="J89" s="1074"/>
      <c r="K89" s="1000"/>
      <c r="L89" s="1001"/>
      <c r="M89" s="1001"/>
      <c r="N89" s="1002"/>
      <c r="O89" s="1006"/>
      <c r="P89" s="1007"/>
      <c r="Q89" s="1007"/>
      <c r="R89" s="1007"/>
      <c r="S89" s="1008"/>
      <c r="T89" s="249" t="s">
        <v>446</v>
      </c>
      <c r="V89" s="250"/>
      <c r="W89" s="242"/>
      <c r="X89" s="243"/>
      <c r="Y89" s="243"/>
      <c r="Z89" s="243"/>
      <c r="AA89" s="243"/>
      <c r="AB89" s="243"/>
      <c r="AC89" s="244"/>
      <c r="AD89" s="242"/>
      <c r="AE89" s="243"/>
      <c r="AF89" s="243"/>
      <c r="AG89" s="243"/>
      <c r="AH89" s="243"/>
      <c r="AI89" s="243"/>
      <c r="AJ89" s="244"/>
      <c r="AK89" s="242"/>
      <c r="AL89" s="243"/>
      <c r="AM89" s="243"/>
      <c r="AN89" s="243"/>
      <c r="AO89" s="243"/>
      <c r="AP89" s="243"/>
      <c r="AQ89" s="244"/>
      <c r="AR89" s="242"/>
      <c r="AS89" s="243"/>
      <c r="AT89" s="243"/>
      <c r="AU89" s="243"/>
      <c r="AV89" s="243"/>
      <c r="AW89" s="243"/>
      <c r="AX89" s="244"/>
      <c r="AY89" s="242"/>
      <c r="AZ89" s="243"/>
      <c r="BA89" s="245"/>
      <c r="BB89" s="1009"/>
      <c r="BC89" s="1010"/>
      <c r="BD89" s="1061"/>
      <c r="BE89" s="1062"/>
      <c r="BF89" s="1063"/>
      <c r="BG89" s="1064"/>
      <c r="BH89" s="1064"/>
      <c r="BI89" s="1064"/>
      <c r="BJ89" s="1065"/>
    </row>
    <row r="90" spans="2:62" ht="20.25" customHeight="1" x14ac:dyDescent="0.4">
      <c r="B90" s="1012"/>
      <c r="C90" s="1101"/>
      <c r="D90" s="1102"/>
      <c r="E90" s="251"/>
      <c r="F90" s="252">
        <f>C89</f>
        <v>0</v>
      </c>
      <c r="G90" s="251"/>
      <c r="H90" s="252">
        <f>I89</f>
        <v>0</v>
      </c>
      <c r="I90" s="1103"/>
      <c r="J90" s="1104"/>
      <c r="K90" s="1105"/>
      <c r="L90" s="1106"/>
      <c r="M90" s="1106"/>
      <c r="N90" s="1102"/>
      <c r="O90" s="1006"/>
      <c r="P90" s="1007"/>
      <c r="Q90" s="1007"/>
      <c r="R90" s="1007"/>
      <c r="S90" s="1008"/>
      <c r="T90" s="246" t="s">
        <v>447</v>
      </c>
      <c r="U90" s="247"/>
      <c r="V90" s="248"/>
      <c r="W90" s="234" t="str">
        <f>IF(W89="","",VLOOKUP(W89,'参考様式１（勤務表_シフト記号表）'!$C$6:$L$47,10,FALSE))</f>
        <v/>
      </c>
      <c r="X90" s="235" t="str">
        <f>IF(X89="","",VLOOKUP(X89,'参考様式１（勤務表_シフト記号表）'!$C$6:$L$47,10,FALSE))</f>
        <v/>
      </c>
      <c r="Y90" s="235" t="str">
        <f>IF(Y89="","",VLOOKUP(Y89,'参考様式１（勤務表_シフト記号表）'!$C$6:$L$47,10,FALSE))</f>
        <v/>
      </c>
      <c r="Z90" s="235" t="str">
        <f>IF(Z89="","",VLOOKUP(Z89,'参考様式１（勤務表_シフト記号表）'!$C$6:$L$47,10,FALSE))</f>
        <v/>
      </c>
      <c r="AA90" s="235" t="str">
        <f>IF(AA89="","",VLOOKUP(AA89,'参考様式１（勤務表_シフト記号表）'!$C$6:$L$47,10,FALSE))</f>
        <v/>
      </c>
      <c r="AB90" s="235" t="str">
        <f>IF(AB89="","",VLOOKUP(AB89,'参考様式１（勤務表_シフト記号表）'!$C$6:$L$47,10,FALSE))</f>
        <v/>
      </c>
      <c r="AC90" s="236" t="str">
        <f>IF(AC89="","",VLOOKUP(AC89,'参考様式１（勤務表_シフト記号表）'!$C$6:$L$47,10,FALSE))</f>
        <v/>
      </c>
      <c r="AD90" s="234" t="str">
        <f>IF(AD89="","",VLOOKUP(AD89,'参考様式１（勤務表_シフト記号表）'!$C$6:$L$47,10,FALSE))</f>
        <v/>
      </c>
      <c r="AE90" s="235" t="str">
        <f>IF(AE89="","",VLOOKUP(AE89,'参考様式１（勤務表_シフト記号表）'!$C$6:$L$47,10,FALSE))</f>
        <v/>
      </c>
      <c r="AF90" s="235" t="str">
        <f>IF(AF89="","",VLOOKUP(AF89,'参考様式１（勤務表_シフト記号表）'!$C$6:$L$47,10,FALSE))</f>
        <v/>
      </c>
      <c r="AG90" s="235" t="str">
        <f>IF(AG89="","",VLOOKUP(AG89,'参考様式１（勤務表_シフト記号表）'!$C$6:$L$47,10,FALSE))</f>
        <v/>
      </c>
      <c r="AH90" s="235" t="str">
        <f>IF(AH89="","",VLOOKUP(AH89,'参考様式１（勤務表_シフト記号表）'!$C$6:$L$47,10,FALSE))</f>
        <v/>
      </c>
      <c r="AI90" s="235" t="str">
        <f>IF(AI89="","",VLOOKUP(AI89,'参考様式１（勤務表_シフト記号表）'!$C$6:$L$47,10,FALSE))</f>
        <v/>
      </c>
      <c r="AJ90" s="236" t="str">
        <f>IF(AJ89="","",VLOOKUP(AJ89,'参考様式１（勤務表_シフト記号表）'!$C$6:$L$47,10,FALSE))</f>
        <v/>
      </c>
      <c r="AK90" s="234" t="str">
        <f>IF(AK89="","",VLOOKUP(AK89,'参考様式１（勤務表_シフト記号表）'!$C$6:$L$47,10,FALSE))</f>
        <v/>
      </c>
      <c r="AL90" s="235" t="str">
        <f>IF(AL89="","",VLOOKUP(AL89,'参考様式１（勤務表_シフト記号表）'!$C$6:$L$47,10,FALSE))</f>
        <v/>
      </c>
      <c r="AM90" s="235" t="str">
        <f>IF(AM89="","",VLOOKUP(AM89,'参考様式１（勤務表_シフト記号表）'!$C$6:$L$47,10,FALSE))</f>
        <v/>
      </c>
      <c r="AN90" s="235" t="str">
        <f>IF(AN89="","",VLOOKUP(AN89,'参考様式１（勤務表_シフト記号表）'!$C$6:$L$47,10,FALSE))</f>
        <v/>
      </c>
      <c r="AO90" s="235" t="str">
        <f>IF(AO89="","",VLOOKUP(AO89,'参考様式１（勤務表_シフト記号表）'!$C$6:$L$47,10,FALSE))</f>
        <v/>
      </c>
      <c r="AP90" s="235" t="str">
        <f>IF(AP89="","",VLOOKUP(AP89,'参考様式１（勤務表_シフト記号表）'!$C$6:$L$47,10,FALSE))</f>
        <v/>
      </c>
      <c r="AQ90" s="236" t="str">
        <f>IF(AQ89="","",VLOOKUP(AQ89,'参考様式１（勤務表_シフト記号表）'!$C$6:$L$47,10,FALSE))</f>
        <v/>
      </c>
      <c r="AR90" s="234" t="str">
        <f>IF(AR89="","",VLOOKUP(AR89,'参考様式１（勤務表_シフト記号表）'!$C$6:$L$47,10,FALSE))</f>
        <v/>
      </c>
      <c r="AS90" s="235" t="str">
        <f>IF(AS89="","",VLOOKUP(AS89,'参考様式１（勤務表_シフト記号表）'!$C$6:$L$47,10,FALSE))</f>
        <v/>
      </c>
      <c r="AT90" s="235" t="str">
        <f>IF(AT89="","",VLOOKUP(AT89,'参考様式１（勤務表_シフト記号表）'!$C$6:$L$47,10,FALSE))</f>
        <v/>
      </c>
      <c r="AU90" s="235" t="str">
        <f>IF(AU89="","",VLOOKUP(AU89,'参考様式１（勤務表_シフト記号表）'!$C$6:$L$47,10,FALSE))</f>
        <v/>
      </c>
      <c r="AV90" s="235" t="str">
        <f>IF(AV89="","",VLOOKUP(AV89,'参考様式１（勤務表_シフト記号表）'!$C$6:$L$47,10,FALSE))</f>
        <v/>
      </c>
      <c r="AW90" s="235" t="str">
        <f>IF(AW89="","",VLOOKUP(AW89,'参考様式１（勤務表_シフト記号表）'!$C$6:$L$47,10,FALSE))</f>
        <v/>
      </c>
      <c r="AX90" s="236" t="str">
        <f>IF(AX89="","",VLOOKUP(AX89,'参考様式１（勤務表_シフト記号表）'!$C$6:$L$47,10,FALSE))</f>
        <v/>
      </c>
      <c r="AY90" s="234" t="str">
        <f>IF(AY89="","",VLOOKUP(AY89,'参考様式１（勤務表_シフト記号表）'!$C$6:$L$47,10,FALSE))</f>
        <v/>
      </c>
      <c r="AZ90" s="235" t="str">
        <f>IF(AZ89="","",VLOOKUP(AZ89,'参考様式１（勤務表_シフト記号表）'!$C$6:$L$47,10,FALSE))</f>
        <v/>
      </c>
      <c r="BA90" s="235" t="str">
        <f>IF(BA89="","",VLOOKUP(BA89,'参考様式１（勤務表_シフト記号表）'!$C$6:$L$47,10,FALSE))</f>
        <v/>
      </c>
      <c r="BB90" s="1098">
        <f>IF($BE$3="４週",SUM(W90:AX90),IF($BE$3="暦月",SUM(W90:BA90),""))</f>
        <v>0</v>
      </c>
      <c r="BC90" s="1099"/>
      <c r="BD90" s="1100">
        <f>IF($BE$3="４週",BB90/4,IF($BE$3="暦月",(BB90/($BE$8/7)),""))</f>
        <v>0</v>
      </c>
      <c r="BE90" s="1099"/>
      <c r="BF90" s="1095"/>
      <c r="BG90" s="1096"/>
      <c r="BH90" s="1096"/>
      <c r="BI90" s="1096"/>
      <c r="BJ90" s="1097"/>
    </row>
    <row r="91" spans="2:62" ht="20.25" customHeight="1" x14ac:dyDescent="0.4">
      <c r="B91" s="1011">
        <f>B89+1</f>
        <v>38</v>
      </c>
      <c r="C91" s="1072"/>
      <c r="D91" s="1002"/>
      <c r="E91" s="229"/>
      <c r="F91" s="230"/>
      <c r="G91" s="229"/>
      <c r="H91" s="230"/>
      <c r="I91" s="1073"/>
      <c r="J91" s="1074"/>
      <c r="K91" s="1000"/>
      <c r="L91" s="1001"/>
      <c r="M91" s="1001"/>
      <c r="N91" s="1002"/>
      <c r="O91" s="1006"/>
      <c r="P91" s="1007"/>
      <c r="Q91" s="1007"/>
      <c r="R91" s="1007"/>
      <c r="S91" s="1008"/>
      <c r="T91" s="249" t="s">
        <v>446</v>
      </c>
      <c r="V91" s="250"/>
      <c r="W91" s="242"/>
      <c r="X91" s="243"/>
      <c r="Y91" s="243"/>
      <c r="Z91" s="243"/>
      <c r="AA91" s="243"/>
      <c r="AB91" s="243"/>
      <c r="AC91" s="244"/>
      <c r="AD91" s="242"/>
      <c r="AE91" s="243"/>
      <c r="AF91" s="243"/>
      <c r="AG91" s="243"/>
      <c r="AH91" s="243"/>
      <c r="AI91" s="243"/>
      <c r="AJ91" s="244"/>
      <c r="AK91" s="242"/>
      <c r="AL91" s="243"/>
      <c r="AM91" s="243"/>
      <c r="AN91" s="243"/>
      <c r="AO91" s="243"/>
      <c r="AP91" s="243"/>
      <c r="AQ91" s="244"/>
      <c r="AR91" s="242"/>
      <c r="AS91" s="243"/>
      <c r="AT91" s="243"/>
      <c r="AU91" s="243"/>
      <c r="AV91" s="243"/>
      <c r="AW91" s="243"/>
      <c r="AX91" s="244"/>
      <c r="AY91" s="242"/>
      <c r="AZ91" s="243"/>
      <c r="BA91" s="245"/>
      <c r="BB91" s="1009"/>
      <c r="BC91" s="1010"/>
      <c r="BD91" s="1061"/>
      <c r="BE91" s="1062"/>
      <c r="BF91" s="1063"/>
      <c r="BG91" s="1064"/>
      <c r="BH91" s="1064"/>
      <c r="BI91" s="1064"/>
      <c r="BJ91" s="1065"/>
    </row>
    <row r="92" spans="2:62" ht="20.25" customHeight="1" x14ac:dyDescent="0.4">
      <c r="B92" s="1012"/>
      <c r="C92" s="1101"/>
      <c r="D92" s="1102"/>
      <c r="E92" s="251"/>
      <c r="F92" s="252">
        <f>C91</f>
        <v>0</v>
      </c>
      <c r="G92" s="251"/>
      <c r="H92" s="252">
        <f>I91</f>
        <v>0</v>
      </c>
      <c r="I92" s="1103"/>
      <c r="J92" s="1104"/>
      <c r="K92" s="1105"/>
      <c r="L92" s="1106"/>
      <c r="M92" s="1106"/>
      <c r="N92" s="1102"/>
      <c r="O92" s="1006"/>
      <c r="P92" s="1007"/>
      <c r="Q92" s="1007"/>
      <c r="R92" s="1007"/>
      <c r="S92" s="1008"/>
      <c r="T92" s="246" t="s">
        <v>447</v>
      </c>
      <c r="U92" s="247"/>
      <c r="V92" s="248"/>
      <c r="W92" s="234" t="str">
        <f>IF(W91="","",VLOOKUP(W91,'参考様式１（勤務表_シフト記号表）'!$C$6:$L$47,10,FALSE))</f>
        <v/>
      </c>
      <c r="X92" s="235" t="str">
        <f>IF(X91="","",VLOOKUP(X91,'参考様式１（勤務表_シフト記号表）'!$C$6:$L$47,10,FALSE))</f>
        <v/>
      </c>
      <c r="Y92" s="235" t="str">
        <f>IF(Y91="","",VLOOKUP(Y91,'参考様式１（勤務表_シフト記号表）'!$C$6:$L$47,10,FALSE))</f>
        <v/>
      </c>
      <c r="Z92" s="235" t="str">
        <f>IF(Z91="","",VLOOKUP(Z91,'参考様式１（勤務表_シフト記号表）'!$C$6:$L$47,10,FALSE))</f>
        <v/>
      </c>
      <c r="AA92" s="235" t="str">
        <f>IF(AA91="","",VLOOKUP(AA91,'参考様式１（勤務表_シフト記号表）'!$C$6:$L$47,10,FALSE))</f>
        <v/>
      </c>
      <c r="AB92" s="235" t="str">
        <f>IF(AB91="","",VLOOKUP(AB91,'参考様式１（勤務表_シフト記号表）'!$C$6:$L$47,10,FALSE))</f>
        <v/>
      </c>
      <c r="AC92" s="236" t="str">
        <f>IF(AC91="","",VLOOKUP(AC91,'参考様式１（勤務表_シフト記号表）'!$C$6:$L$47,10,FALSE))</f>
        <v/>
      </c>
      <c r="AD92" s="234" t="str">
        <f>IF(AD91="","",VLOOKUP(AD91,'参考様式１（勤務表_シフト記号表）'!$C$6:$L$47,10,FALSE))</f>
        <v/>
      </c>
      <c r="AE92" s="235" t="str">
        <f>IF(AE91="","",VLOOKUP(AE91,'参考様式１（勤務表_シフト記号表）'!$C$6:$L$47,10,FALSE))</f>
        <v/>
      </c>
      <c r="AF92" s="235" t="str">
        <f>IF(AF91="","",VLOOKUP(AF91,'参考様式１（勤務表_シフト記号表）'!$C$6:$L$47,10,FALSE))</f>
        <v/>
      </c>
      <c r="AG92" s="235" t="str">
        <f>IF(AG91="","",VLOOKUP(AG91,'参考様式１（勤務表_シフト記号表）'!$C$6:$L$47,10,FALSE))</f>
        <v/>
      </c>
      <c r="AH92" s="235" t="str">
        <f>IF(AH91="","",VLOOKUP(AH91,'参考様式１（勤務表_シフト記号表）'!$C$6:$L$47,10,FALSE))</f>
        <v/>
      </c>
      <c r="AI92" s="235" t="str">
        <f>IF(AI91="","",VLOOKUP(AI91,'参考様式１（勤務表_シフト記号表）'!$C$6:$L$47,10,FALSE))</f>
        <v/>
      </c>
      <c r="AJ92" s="236" t="str">
        <f>IF(AJ91="","",VLOOKUP(AJ91,'参考様式１（勤務表_シフト記号表）'!$C$6:$L$47,10,FALSE))</f>
        <v/>
      </c>
      <c r="AK92" s="234" t="str">
        <f>IF(AK91="","",VLOOKUP(AK91,'参考様式１（勤務表_シフト記号表）'!$C$6:$L$47,10,FALSE))</f>
        <v/>
      </c>
      <c r="AL92" s="235" t="str">
        <f>IF(AL91="","",VLOOKUP(AL91,'参考様式１（勤務表_シフト記号表）'!$C$6:$L$47,10,FALSE))</f>
        <v/>
      </c>
      <c r="AM92" s="235" t="str">
        <f>IF(AM91="","",VLOOKUP(AM91,'参考様式１（勤務表_シフト記号表）'!$C$6:$L$47,10,FALSE))</f>
        <v/>
      </c>
      <c r="AN92" s="235" t="str">
        <f>IF(AN91="","",VLOOKUP(AN91,'参考様式１（勤務表_シフト記号表）'!$C$6:$L$47,10,FALSE))</f>
        <v/>
      </c>
      <c r="AO92" s="235" t="str">
        <f>IF(AO91="","",VLOOKUP(AO91,'参考様式１（勤務表_シフト記号表）'!$C$6:$L$47,10,FALSE))</f>
        <v/>
      </c>
      <c r="AP92" s="235" t="str">
        <f>IF(AP91="","",VLOOKUP(AP91,'参考様式１（勤務表_シフト記号表）'!$C$6:$L$47,10,FALSE))</f>
        <v/>
      </c>
      <c r="AQ92" s="236" t="str">
        <f>IF(AQ91="","",VLOOKUP(AQ91,'参考様式１（勤務表_シフト記号表）'!$C$6:$L$47,10,FALSE))</f>
        <v/>
      </c>
      <c r="AR92" s="234" t="str">
        <f>IF(AR91="","",VLOOKUP(AR91,'参考様式１（勤務表_シフト記号表）'!$C$6:$L$47,10,FALSE))</f>
        <v/>
      </c>
      <c r="AS92" s="235" t="str">
        <f>IF(AS91="","",VLOOKUP(AS91,'参考様式１（勤務表_シフト記号表）'!$C$6:$L$47,10,FALSE))</f>
        <v/>
      </c>
      <c r="AT92" s="235" t="str">
        <f>IF(AT91="","",VLOOKUP(AT91,'参考様式１（勤務表_シフト記号表）'!$C$6:$L$47,10,FALSE))</f>
        <v/>
      </c>
      <c r="AU92" s="235" t="str">
        <f>IF(AU91="","",VLOOKUP(AU91,'参考様式１（勤務表_シフト記号表）'!$C$6:$L$47,10,FALSE))</f>
        <v/>
      </c>
      <c r="AV92" s="235" t="str">
        <f>IF(AV91="","",VLOOKUP(AV91,'参考様式１（勤務表_シフト記号表）'!$C$6:$L$47,10,FALSE))</f>
        <v/>
      </c>
      <c r="AW92" s="235" t="str">
        <f>IF(AW91="","",VLOOKUP(AW91,'参考様式１（勤務表_シフト記号表）'!$C$6:$L$47,10,FALSE))</f>
        <v/>
      </c>
      <c r="AX92" s="236" t="str">
        <f>IF(AX91="","",VLOOKUP(AX91,'参考様式１（勤務表_シフト記号表）'!$C$6:$L$47,10,FALSE))</f>
        <v/>
      </c>
      <c r="AY92" s="234" t="str">
        <f>IF(AY91="","",VLOOKUP(AY91,'参考様式１（勤務表_シフト記号表）'!$C$6:$L$47,10,FALSE))</f>
        <v/>
      </c>
      <c r="AZ92" s="235" t="str">
        <f>IF(AZ91="","",VLOOKUP(AZ91,'参考様式１（勤務表_シフト記号表）'!$C$6:$L$47,10,FALSE))</f>
        <v/>
      </c>
      <c r="BA92" s="235" t="str">
        <f>IF(BA91="","",VLOOKUP(BA91,'参考様式１（勤務表_シフト記号表）'!$C$6:$L$47,10,FALSE))</f>
        <v/>
      </c>
      <c r="BB92" s="1098">
        <f>IF($BE$3="４週",SUM(W92:AX92),IF($BE$3="暦月",SUM(W92:BA92),""))</f>
        <v>0</v>
      </c>
      <c r="BC92" s="1099"/>
      <c r="BD92" s="1100">
        <f>IF($BE$3="４週",BB92/4,IF($BE$3="暦月",(BB92/($BE$8/7)),""))</f>
        <v>0</v>
      </c>
      <c r="BE92" s="1099"/>
      <c r="BF92" s="1095"/>
      <c r="BG92" s="1096"/>
      <c r="BH92" s="1096"/>
      <c r="BI92" s="1096"/>
      <c r="BJ92" s="1097"/>
    </row>
    <row r="93" spans="2:62" ht="20.25" customHeight="1" x14ac:dyDescent="0.4">
      <c r="B93" s="1011">
        <f>B91+1</f>
        <v>39</v>
      </c>
      <c r="C93" s="1072"/>
      <c r="D93" s="1002"/>
      <c r="E93" s="229"/>
      <c r="F93" s="230"/>
      <c r="G93" s="229"/>
      <c r="H93" s="230"/>
      <c r="I93" s="1073"/>
      <c r="J93" s="1074"/>
      <c r="K93" s="1000"/>
      <c r="L93" s="1001"/>
      <c r="M93" s="1001"/>
      <c r="N93" s="1002"/>
      <c r="O93" s="1006"/>
      <c r="P93" s="1007"/>
      <c r="Q93" s="1007"/>
      <c r="R93" s="1007"/>
      <c r="S93" s="1008"/>
      <c r="T93" s="249" t="s">
        <v>446</v>
      </c>
      <c r="V93" s="250"/>
      <c r="W93" s="242"/>
      <c r="X93" s="243"/>
      <c r="Y93" s="243"/>
      <c r="Z93" s="243"/>
      <c r="AA93" s="243"/>
      <c r="AB93" s="243"/>
      <c r="AC93" s="244"/>
      <c r="AD93" s="242"/>
      <c r="AE93" s="243"/>
      <c r="AF93" s="243"/>
      <c r="AG93" s="243"/>
      <c r="AH93" s="243"/>
      <c r="AI93" s="243"/>
      <c r="AJ93" s="244"/>
      <c r="AK93" s="242"/>
      <c r="AL93" s="243"/>
      <c r="AM93" s="243"/>
      <c r="AN93" s="243"/>
      <c r="AO93" s="243"/>
      <c r="AP93" s="243"/>
      <c r="AQ93" s="244"/>
      <c r="AR93" s="242"/>
      <c r="AS93" s="243"/>
      <c r="AT93" s="243"/>
      <c r="AU93" s="243"/>
      <c r="AV93" s="243"/>
      <c r="AW93" s="243"/>
      <c r="AX93" s="244"/>
      <c r="AY93" s="242"/>
      <c r="AZ93" s="243"/>
      <c r="BA93" s="245"/>
      <c r="BB93" s="1009"/>
      <c r="BC93" s="1010"/>
      <c r="BD93" s="1061"/>
      <c r="BE93" s="1062"/>
      <c r="BF93" s="1063"/>
      <c r="BG93" s="1064"/>
      <c r="BH93" s="1064"/>
      <c r="BI93" s="1064"/>
      <c r="BJ93" s="1065"/>
    </row>
    <row r="94" spans="2:62" ht="20.25" customHeight="1" x14ac:dyDescent="0.4">
      <c r="B94" s="1012"/>
      <c r="C94" s="1101"/>
      <c r="D94" s="1102"/>
      <c r="E94" s="251"/>
      <c r="F94" s="252">
        <f>C93</f>
        <v>0</v>
      </c>
      <c r="G94" s="251"/>
      <c r="H94" s="252">
        <f>I93</f>
        <v>0</v>
      </c>
      <c r="I94" s="1103"/>
      <c r="J94" s="1104"/>
      <c r="K94" s="1105"/>
      <c r="L94" s="1106"/>
      <c r="M94" s="1106"/>
      <c r="N94" s="1102"/>
      <c r="O94" s="1006"/>
      <c r="P94" s="1007"/>
      <c r="Q94" s="1007"/>
      <c r="R94" s="1007"/>
      <c r="S94" s="1008"/>
      <c r="T94" s="246" t="s">
        <v>447</v>
      </c>
      <c r="U94" s="247"/>
      <c r="V94" s="248"/>
      <c r="W94" s="234" t="str">
        <f>IF(W93="","",VLOOKUP(W93,'参考様式１（勤務表_シフト記号表）'!$C$6:$L$47,10,FALSE))</f>
        <v/>
      </c>
      <c r="X94" s="235" t="str">
        <f>IF(X93="","",VLOOKUP(X93,'参考様式１（勤務表_シフト記号表）'!$C$6:$L$47,10,FALSE))</f>
        <v/>
      </c>
      <c r="Y94" s="235" t="str">
        <f>IF(Y93="","",VLOOKUP(Y93,'参考様式１（勤務表_シフト記号表）'!$C$6:$L$47,10,FALSE))</f>
        <v/>
      </c>
      <c r="Z94" s="235" t="str">
        <f>IF(Z93="","",VLOOKUP(Z93,'参考様式１（勤務表_シフト記号表）'!$C$6:$L$47,10,FALSE))</f>
        <v/>
      </c>
      <c r="AA94" s="235" t="str">
        <f>IF(AA93="","",VLOOKUP(AA93,'参考様式１（勤務表_シフト記号表）'!$C$6:$L$47,10,FALSE))</f>
        <v/>
      </c>
      <c r="AB94" s="235" t="str">
        <f>IF(AB93="","",VLOOKUP(AB93,'参考様式１（勤務表_シフト記号表）'!$C$6:$L$47,10,FALSE))</f>
        <v/>
      </c>
      <c r="AC94" s="236" t="str">
        <f>IF(AC93="","",VLOOKUP(AC93,'参考様式１（勤務表_シフト記号表）'!$C$6:$L$47,10,FALSE))</f>
        <v/>
      </c>
      <c r="AD94" s="234" t="str">
        <f>IF(AD93="","",VLOOKUP(AD93,'参考様式１（勤務表_シフト記号表）'!$C$6:$L$47,10,FALSE))</f>
        <v/>
      </c>
      <c r="AE94" s="235" t="str">
        <f>IF(AE93="","",VLOOKUP(AE93,'参考様式１（勤務表_シフト記号表）'!$C$6:$L$47,10,FALSE))</f>
        <v/>
      </c>
      <c r="AF94" s="235" t="str">
        <f>IF(AF93="","",VLOOKUP(AF93,'参考様式１（勤務表_シフト記号表）'!$C$6:$L$47,10,FALSE))</f>
        <v/>
      </c>
      <c r="AG94" s="235" t="str">
        <f>IF(AG93="","",VLOOKUP(AG93,'参考様式１（勤務表_シフト記号表）'!$C$6:$L$47,10,FALSE))</f>
        <v/>
      </c>
      <c r="AH94" s="235" t="str">
        <f>IF(AH93="","",VLOOKUP(AH93,'参考様式１（勤務表_シフト記号表）'!$C$6:$L$47,10,FALSE))</f>
        <v/>
      </c>
      <c r="AI94" s="235" t="str">
        <f>IF(AI93="","",VLOOKUP(AI93,'参考様式１（勤務表_シフト記号表）'!$C$6:$L$47,10,FALSE))</f>
        <v/>
      </c>
      <c r="AJ94" s="236" t="str">
        <f>IF(AJ93="","",VLOOKUP(AJ93,'参考様式１（勤務表_シフト記号表）'!$C$6:$L$47,10,FALSE))</f>
        <v/>
      </c>
      <c r="AK94" s="234" t="str">
        <f>IF(AK93="","",VLOOKUP(AK93,'参考様式１（勤務表_シフト記号表）'!$C$6:$L$47,10,FALSE))</f>
        <v/>
      </c>
      <c r="AL94" s="235" t="str">
        <f>IF(AL93="","",VLOOKUP(AL93,'参考様式１（勤務表_シフト記号表）'!$C$6:$L$47,10,FALSE))</f>
        <v/>
      </c>
      <c r="AM94" s="235" t="str">
        <f>IF(AM93="","",VLOOKUP(AM93,'参考様式１（勤務表_シフト記号表）'!$C$6:$L$47,10,FALSE))</f>
        <v/>
      </c>
      <c r="AN94" s="235" t="str">
        <f>IF(AN93="","",VLOOKUP(AN93,'参考様式１（勤務表_シフト記号表）'!$C$6:$L$47,10,FALSE))</f>
        <v/>
      </c>
      <c r="AO94" s="235" t="str">
        <f>IF(AO93="","",VLOOKUP(AO93,'参考様式１（勤務表_シフト記号表）'!$C$6:$L$47,10,FALSE))</f>
        <v/>
      </c>
      <c r="AP94" s="235" t="str">
        <f>IF(AP93="","",VLOOKUP(AP93,'参考様式１（勤務表_シフト記号表）'!$C$6:$L$47,10,FALSE))</f>
        <v/>
      </c>
      <c r="AQ94" s="236" t="str">
        <f>IF(AQ93="","",VLOOKUP(AQ93,'参考様式１（勤務表_シフト記号表）'!$C$6:$L$47,10,FALSE))</f>
        <v/>
      </c>
      <c r="AR94" s="234" t="str">
        <f>IF(AR93="","",VLOOKUP(AR93,'参考様式１（勤務表_シフト記号表）'!$C$6:$L$47,10,FALSE))</f>
        <v/>
      </c>
      <c r="AS94" s="235" t="str">
        <f>IF(AS93="","",VLOOKUP(AS93,'参考様式１（勤務表_シフト記号表）'!$C$6:$L$47,10,FALSE))</f>
        <v/>
      </c>
      <c r="AT94" s="235" t="str">
        <f>IF(AT93="","",VLOOKUP(AT93,'参考様式１（勤務表_シフト記号表）'!$C$6:$L$47,10,FALSE))</f>
        <v/>
      </c>
      <c r="AU94" s="235" t="str">
        <f>IF(AU93="","",VLOOKUP(AU93,'参考様式１（勤務表_シフト記号表）'!$C$6:$L$47,10,FALSE))</f>
        <v/>
      </c>
      <c r="AV94" s="235" t="str">
        <f>IF(AV93="","",VLOOKUP(AV93,'参考様式１（勤務表_シフト記号表）'!$C$6:$L$47,10,FALSE))</f>
        <v/>
      </c>
      <c r="AW94" s="235" t="str">
        <f>IF(AW93="","",VLOOKUP(AW93,'参考様式１（勤務表_シフト記号表）'!$C$6:$L$47,10,FALSE))</f>
        <v/>
      </c>
      <c r="AX94" s="236" t="str">
        <f>IF(AX93="","",VLOOKUP(AX93,'参考様式１（勤務表_シフト記号表）'!$C$6:$L$47,10,FALSE))</f>
        <v/>
      </c>
      <c r="AY94" s="234" t="str">
        <f>IF(AY93="","",VLOOKUP(AY93,'参考様式１（勤務表_シフト記号表）'!$C$6:$L$47,10,FALSE))</f>
        <v/>
      </c>
      <c r="AZ94" s="235" t="str">
        <f>IF(AZ93="","",VLOOKUP(AZ93,'参考様式１（勤務表_シフト記号表）'!$C$6:$L$47,10,FALSE))</f>
        <v/>
      </c>
      <c r="BA94" s="235" t="str">
        <f>IF(BA93="","",VLOOKUP(BA93,'参考様式１（勤務表_シフト記号表）'!$C$6:$L$47,10,FALSE))</f>
        <v/>
      </c>
      <c r="BB94" s="1098">
        <f>IF($BE$3="４週",SUM(W94:AX94),IF($BE$3="暦月",SUM(W94:BA94),""))</f>
        <v>0</v>
      </c>
      <c r="BC94" s="1099"/>
      <c r="BD94" s="1100">
        <f>IF($BE$3="４週",BB94/4,IF($BE$3="暦月",(BB94/($BE$8/7)),""))</f>
        <v>0</v>
      </c>
      <c r="BE94" s="1099"/>
      <c r="BF94" s="1095"/>
      <c r="BG94" s="1096"/>
      <c r="BH94" s="1096"/>
      <c r="BI94" s="1096"/>
      <c r="BJ94" s="1097"/>
    </row>
    <row r="95" spans="2:62" ht="20.25" customHeight="1" x14ac:dyDescent="0.4">
      <c r="B95" s="1011">
        <f>B93+1</f>
        <v>40</v>
      </c>
      <c r="C95" s="1072"/>
      <c r="D95" s="1002"/>
      <c r="E95" s="229"/>
      <c r="F95" s="230"/>
      <c r="G95" s="229"/>
      <c r="H95" s="230"/>
      <c r="I95" s="1073"/>
      <c r="J95" s="1074"/>
      <c r="K95" s="1000"/>
      <c r="L95" s="1001"/>
      <c r="M95" s="1001"/>
      <c r="N95" s="1002"/>
      <c r="O95" s="1006"/>
      <c r="P95" s="1007"/>
      <c r="Q95" s="1007"/>
      <c r="R95" s="1007"/>
      <c r="S95" s="1008"/>
      <c r="T95" s="249" t="s">
        <v>446</v>
      </c>
      <c r="V95" s="250"/>
      <c r="W95" s="242"/>
      <c r="X95" s="243"/>
      <c r="Y95" s="243"/>
      <c r="Z95" s="243"/>
      <c r="AA95" s="243"/>
      <c r="AB95" s="243"/>
      <c r="AC95" s="244"/>
      <c r="AD95" s="242"/>
      <c r="AE95" s="243"/>
      <c r="AF95" s="243"/>
      <c r="AG95" s="243"/>
      <c r="AH95" s="243"/>
      <c r="AI95" s="243"/>
      <c r="AJ95" s="244"/>
      <c r="AK95" s="242"/>
      <c r="AL95" s="243"/>
      <c r="AM95" s="243"/>
      <c r="AN95" s="243"/>
      <c r="AO95" s="243"/>
      <c r="AP95" s="243"/>
      <c r="AQ95" s="244"/>
      <c r="AR95" s="242"/>
      <c r="AS95" s="243"/>
      <c r="AT95" s="243"/>
      <c r="AU95" s="243"/>
      <c r="AV95" s="243"/>
      <c r="AW95" s="243"/>
      <c r="AX95" s="244"/>
      <c r="AY95" s="242"/>
      <c r="AZ95" s="243"/>
      <c r="BA95" s="245"/>
      <c r="BB95" s="1009"/>
      <c r="BC95" s="1010"/>
      <c r="BD95" s="1061"/>
      <c r="BE95" s="1062"/>
      <c r="BF95" s="1063"/>
      <c r="BG95" s="1064"/>
      <c r="BH95" s="1064"/>
      <c r="BI95" s="1064"/>
      <c r="BJ95" s="1065"/>
    </row>
    <row r="96" spans="2:62" ht="20.25" customHeight="1" x14ac:dyDescent="0.4">
      <c r="B96" s="1012"/>
      <c r="C96" s="1101"/>
      <c r="D96" s="1102"/>
      <c r="E96" s="251"/>
      <c r="F96" s="252">
        <f>C95</f>
        <v>0</v>
      </c>
      <c r="G96" s="251"/>
      <c r="H96" s="252">
        <f>I95</f>
        <v>0</v>
      </c>
      <c r="I96" s="1103"/>
      <c r="J96" s="1104"/>
      <c r="K96" s="1105"/>
      <c r="L96" s="1106"/>
      <c r="M96" s="1106"/>
      <c r="N96" s="1102"/>
      <c r="O96" s="1006"/>
      <c r="P96" s="1007"/>
      <c r="Q96" s="1007"/>
      <c r="R96" s="1007"/>
      <c r="S96" s="1008"/>
      <c r="T96" s="246" t="s">
        <v>447</v>
      </c>
      <c r="U96" s="247"/>
      <c r="V96" s="248"/>
      <c r="W96" s="234" t="str">
        <f>IF(W95="","",VLOOKUP(W95,'参考様式１（勤務表_シフト記号表）'!$C$6:$L$47,10,FALSE))</f>
        <v/>
      </c>
      <c r="X96" s="235" t="str">
        <f>IF(X95="","",VLOOKUP(X95,'参考様式１（勤務表_シフト記号表）'!$C$6:$L$47,10,FALSE))</f>
        <v/>
      </c>
      <c r="Y96" s="235" t="str">
        <f>IF(Y95="","",VLOOKUP(Y95,'参考様式１（勤務表_シフト記号表）'!$C$6:$L$47,10,FALSE))</f>
        <v/>
      </c>
      <c r="Z96" s="235" t="str">
        <f>IF(Z95="","",VLOOKUP(Z95,'参考様式１（勤務表_シフト記号表）'!$C$6:$L$47,10,FALSE))</f>
        <v/>
      </c>
      <c r="AA96" s="235" t="str">
        <f>IF(AA95="","",VLOOKUP(AA95,'参考様式１（勤務表_シフト記号表）'!$C$6:$L$47,10,FALSE))</f>
        <v/>
      </c>
      <c r="AB96" s="235" t="str">
        <f>IF(AB95="","",VLOOKUP(AB95,'参考様式１（勤務表_シフト記号表）'!$C$6:$L$47,10,FALSE))</f>
        <v/>
      </c>
      <c r="AC96" s="236" t="str">
        <f>IF(AC95="","",VLOOKUP(AC95,'参考様式１（勤務表_シフト記号表）'!$C$6:$L$47,10,FALSE))</f>
        <v/>
      </c>
      <c r="AD96" s="234" t="str">
        <f>IF(AD95="","",VLOOKUP(AD95,'参考様式１（勤務表_シフト記号表）'!$C$6:$L$47,10,FALSE))</f>
        <v/>
      </c>
      <c r="AE96" s="235" t="str">
        <f>IF(AE95="","",VLOOKUP(AE95,'参考様式１（勤務表_シフト記号表）'!$C$6:$L$47,10,FALSE))</f>
        <v/>
      </c>
      <c r="AF96" s="235" t="str">
        <f>IF(AF95="","",VLOOKUP(AF95,'参考様式１（勤務表_シフト記号表）'!$C$6:$L$47,10,FALSE))</f>
        <v/>
      </c>
      <c r="AG96" s="235" t="str">
        <f>IF(AG95="","",VLOOKUP(AG95,'参考様式１（勤務表_シフト記号表）'!$C$6:$L$47,10,FALSE))</f>
        <v/>
      </c>
      <c r="AH96" s="235" t="str">
        <f>IF(AH95="","",VLOOKUP(AH95,'参考様式１（勤務表_シフト記号表）'!$C$6:$L$47,10,FALSE))</f>
        <v/>
      </c>
      <c r="AI96" s="235" t="str">
        <f>IF(AI95="","",VLOOKUP(AI95,'参考様式１（勤務表_シフト記号表）'!$C$6:$L$47,10,FALSE))</f>
        <v/>
      </c>
      <c r="AJ96" s="236" t="str">
        <f>IF(AJ95="","",VLOOKUP(AJ95,'参考様式１（勤務表_シフト記号表）'!$C$6:$L$47,10,FALSE))</f>
        <v/>
      </c>
      <c r="AK96" s="234" t="str">
        <f>IF(AK95="","",VLOOKUP(AK95,'参考様式１（勤務表_シフト記号表）'!$C$6:$L$47,10,FALSE))</f>
        <v/>
      </c>
      <c r="AL96" s="235" t="str">
        <f>IF(AL95="","",VLOOKUP(AL95,'参考様式１（勤務表_シフト記号表）'!$C$6:$L$47,10,FALSE))</f>
        <v/>
      </c>
      <c r="AM96" s="235" t="str">
        <f>IF(AM95="","",VLOOKUP(AM95,'参考様式１（勤務表_シフト記号表）'!$C$6:$L$47,10,FALSE))</f>
        <v/>
      </c>
      <c r="AN96" s="235" t="str">
        <f>IF(AN95="","",VLOOKUP(AN95,'参考様式１（勤務表_シフト記号表）'!$C$6:$L$47,10,FALSE))</f>
        <v/>
      </c>
      <c r="AO96" s="235" t="str">
        <f>IF(AO95="","",VLOOKUP(AO95,'参考様式１（勤務表_シフト記号表）'!$C$6:$L$47,10,FALSE))</f>
        <v/>
      </c>
      <c r="AP96" s="235" t="str">
        <f>IF(AP95="","",VLOOKUP(AP95,'参考様式１（勤務表_シフト記号表）'!$C$6:$L$47,10,FALSE))</f>
        <v/>
      </c>
      <c r="AQ96" s="236" t="str">
        <f>IF(AQ95="","",VLOOKUP(AQ95,'参考様式１（勤務表_シフト記号表）'!$C$6:$L$47,10,FALSE))</f>
        <v/>
      </c>
      <c r="AR96" s="234" t="str">
        <f>IF(AR95="","",VLOOKUP(AR95,'参考様式１（勤務表_シフト記号表）'!$C$6:$L$47,10,FALSE))</f>
        <v/>
      </c>
      <c r="AS96" s="235" t="str">
        <f>IF(AS95="","",VLOOKUP(AS95,'参考様式１（勤務表_シフト記号表）'!$C$6:$L$47,10,FALSE))</f>
        <v/>
      </c>
      <c r="AT96" s="235" t="str">
        <f>IF(AT95="","",VLOOKUP(AT95,'参考様式１（勤務表_シフト記号表）'!$C$6:$L$47,10,FALSE))</f>
        <v/>
      </c>
      <c r="AU96" s="235" t="str">
        <f>IF(AU95="","",VLOOKUP(AU95,'参考様式１（勤務表_シフト記号表）'!$C$6:$L$47,10,FALSE))</f>
        <v/>
      </c>
      <c r="AV96" s="235" t="str">
        <f>IF(AV95="","",VLOOKUP(AV95,'参考様式１（勤務表_シフト記号表）'!$C$6:$L$47,10,FALSE))</f>
        <v/>
      </c>
      <c r="AW96" s="235" t="str">
        <f>IF(AW95="","",VLOOKUP(AW95,'参考様式１（勤務表_シフト記号表）'!$C$6:$L$47,10,FALSE))</f>
        <v/>
      </c>
      <c r="AX96" s="236" t="str">
        <f>IF(AX95="","",VLOOKUP(AX95,'参考様式１（勤務表_シフト記号表）'!$C$6:$L$47,10,FALSE))</f>
        <v/>
      </c>
      <c r="AY96" s="234" t="str">
        <f>IF(AY95="","",VLOOKUP(AY95,'参考様式１（勤務表_シフト記号表）'!$C$6:$L$47,10,FALSE))</f>
        <v/>
      </c>
      <c r="AZ96" s="235" t="str">
        <f>IF(AZ95="","",VLOOKUP(AZ95,'参考様式１（勤務表_シフト記号表）'!$C$6:$L$47,10,FALSE))</f>
        <v/>
      </c>
      <c r="BA96" s="235" t="str">
        <f>IF(BA95="","",VLOOKUP(BA95,'参考様式１（勤務表_シフト記号表）'!$C$6:$L$47,10,FALSE))</f>
        <v/>
      </c>
      <c r="BB96" s="1098">
        <f>IF($BE$3="４週",SUM(W96:AX96),IF($BE$3="暦月",SUM(W96:BA96),""))</f>
        <v>0</v>
      </c>
      <c r="BC96" s="1099"/>
      <c r="BD96" s="1100">
        <f>IF($BE$3="４週",BB96/4,IF($BE$3="暦月",(BB96/($BE$8/7)),""))</f>
        <v>0</v>
      </c>
      <c r="BE96" s="1099"/>
      <c r="BF96" s="1095"/>
      <c r="BG96" s="1096"/>
      <c r="BH96" s="1096"/>
      <c r="BI96" s="1096"/>
      <c r="BJ96" s="1097"/>
    </row>
    <row r="97" spans="2:62" ht="20.25" customHeight="1" x14ac:dyDescent="0.4">
      <c r="B97" s="1011">
        <f>B95+1</f>
        <v>41</v>
      </c>
      <c r="C97" s="1072"/>
      <c r="D97" s="1002"/>
      <c r="E97" s="229"/>
      <c r="F97" s="230"/>
      <c r="G97" s="229"/>
      <c r="H97" s="230"/>
      <c r="I97" s="1073"/>
      <c r="J97" s="1074"/>
      <c r="K97" s="1000"/>
      <c r="L97" s="1001"/>
      <c r="M97" s="1001"/>
      <c r="N97" s="1002"/>
      <c r="O97" s="1006"/>
      <c r="P97" s="1007"/>
      <c r="Q97" s="1007"/>
      <c r="R97" s="1007"/>
      <c r="S97" s="1008"/>
      <c r="T97" s="249" t="s">
        <v>446</v>
      </c>
      <c r="V97" s="250"/>
      <c r="W97" s="242"/>
      <c r="X97" s="243"/>
      <c r="Y97" s="243"/>
      <c r="Z97" s="243"/>
      <c r="AA97" s="243"/>
      <c r="AB97" s="243"/>
      <c r="AC97" s="244"/>
      <c r="AD97" s="242"/>
      <c r="AE97" s="243"/>
      <c r="AF97" s="243"/>
      <c r="AG97" s="243"/>
      <c r="AH97" s="243"/>
      <c r="AI97" s="243"/>
      <c r="AJ97" s="244"/>
      <c r="AK97" s="242"/>
      <c r="AL97" s="243"/>
      <c r="AM97" s="243"/>
      <c r="AN97" s="243"/>
      <c r="AO97" s="243"/>
      <c r="AP97" s="243"/>
      <c r="AQ97" s="244"/>
      <c r="AR97" s="242"/>
      <c r="AS97" s="243"/>
      <c r="AT97" s="243"/>
      <c r="AU97" s="243"/>
      <c r="AV97" s="243"/>
      <c r="AW97" s="243"/>
      <c r="AX97" s="244"/>
      <c r="AY97" s="242"/>
      <c r="AZ97" s="243"/>
      <c r="BA97" s="245"/>
      <c r="BB97" s="1009"/>
      <c r="BC97" s="1010"/>
      <c r="BD97" s="1061"/>
      <c r="BE97" s="1062"/>
      <c r="BF97" s="1063"/>
      <c r="BG97" s="1064"/>
      <c r="BH97" s="1064"/>
      <c r="BI97" s="1064"/>
      <c r="BJ97" s="1065"/>
    </row>
    <row r="98" spans="2:62" ht="20.25" customHeight="1" x14ac:dyDescent="0.4">
      <c r="B98" s="1012"/>
      <c r="C98" s="1101"/>
      <c r="D98" s="1102"/>
      <c r="E98" s="251"/>
      <c r="F98" s="252">
        <f>C97</f>
        <v>0</v>
      </c>
      <c r="G98" s="251"/>
      <c r="H98" s="252">
        <f>I97</f>
        <v>0</v>
      </c>
      <c r="I98" s="1103"/>
      <c r="J98" s="1104"/>
      <c r="K98" s="1105"/>
      <c r="L98" s="1106"/>
      <c r="M98" s="1106"/>
      <c r="N98" s="1102"/>
      <c r="O98" s="1006"/>
      <c r="P98" s="1007"/>
      <c r="Q98" s="1007"/>
      <c r="R98" s="1007"/>
      <c r="S98" s="1008"/>
      <c r="T98" s="246" t="s">
        <v>447</v>
      </c>
      <c r="U98" s="247"/>
      <c r="V98" s="248"/>
      <c r="W98" s="234" t="str">
        <f>IF(W97="","",VLOOKUP(W97,'参考様式１（勤務表_シフト記号表）'!$C$6:$L$47,10,FALSE))</f>
        <v/>
      </c>
      <c r="X98" s="235" t="str">
        <f>IF(X97="","",VLOOKUP(X97,'参考様式１（勤務表_シフト記号表）'!$C$6:$L$47,10,FALSE))</f>
        <v/>
      </c>
      <c r="Y98" s="235" t="str">
        <f>IF(Y97="","",VLOOKUP(Y97,'参考様式１（勤務表_シフト記号表）'!$C$6:$L$47,10,FALSE))</f>
        <v/>
      </c>
      <c r="Z98" s="235" t="str">
        <f>IF(Z97="","",VLOOKUP(Z97,'参考様式１（勤務表_シフト記号表）'!$C$6:$L$47,10,FALSE))</f>
        <v/>
      </c>
      <c r="AA98" s="235" t="str">
        <f>IF(AA97="","",VLOOKUP(AA97,'参考様式１（勤務表_シフト記号表）'!$C$6:$L$47,10,FALSE))</f>
        <v/>
      </c>
      <c r="AB98" s="235" t="str">
        <f>IF(AB97="","",VLOOKUP(AB97,'参考様式１（勤務表_シフト記号表）'!$C$6:$L$47,10,FALSE))</f>
        <v/>
      </c>
      <c r="AC98" s="236" t="str">
        <f>IF(AC97="","",VLOOKUP(AC97,'参考様式１（勤務表_シフト記号表）'!$C$6:$L$47,10,FALSE))</f>
        <v/>
      </c>
      <c r="AD98" s="234" t="str">
        <f>IF(AD97="","",VLOOKUP(AD97,'参考様式１（勤務表_シフト記号表）'!$C$6:$L$47,10,FALSE))</f>
        <v/>
      </c>
      <c r="AE98" s="235" t="str">
        <f>IF(AE97="","",VLOOKUP(AE97,'参考様式１（勤務表_シフト記号表）'!$C$6:$L$47,10,FALSE))</f>
        <v/>
      </c>
      <c r="AF98" s="235" t="str">
        <f>IF(AF97="","",VLOOKUP(AF97,'参考様式１（勤務表_シフト記号表）'!$C$6:$L$47,10,FALSE))</f>
        <v/>
      </c>
      <c r="AG98" s="235" t="str">
        <f>IF(AG97="","",VLOOKUP(AG97,'参考様式１（勤務表_シフト記号表）'!$C$6:$L$47,10,FALSE))</f>
        <v/>
      </c>
      <c r="AH98" s="235" t="str">
        <f>IF(AH97="","",VLOOKUP(AH97,'参考様式１（勤務表_シフト記号表）'!$C$6:$L$47,10,FALSE))</f>
        <v/>
      </c>
      <c r="AI98" s="235" t="str">
        <f>IF(AI97="","",VLOOKUP(AI97,'参考様式１（勤務表_シフト記号表）'!$C$6:$L$47,10,FALSE))</f>
        <v/>
      </c>
      <c r="AJ98" s="236" t="str">
        <f>IF(AJ97="","",VLOOKUP(AJ97,'参考様式１（勤務表_シフト記号表）'!$C$6:$L$47,10,FALSE))</f>
        <v/>
      </c>
      <c r="AK98" s="234" t="str">
        <f>IF(AK97="","",VLOOKUP(AK97,'参考様式１（勤務表_シフト記号表）'!$C$6:$L$47,10,FALSE))</f>
        <v/>
      </c>
      <c r="AL98" s="235" t="str">
        <f>IF(AL97="","",VLOOKUP(AL97,'参考様式１（勤務表_シフト記号表）'!$C$6:$L$47,10,FALSE))</f>
        <v/>
      </c>
      <c r="AM98" s="235" t="str">
        <f>IF(AM97="","",VLOOKUP(AM97,'参考様式１（勤務表_シフト記号表）'!$C$6:$L$47,10,FALSE))</f>
        <v/>
      </c>
      <c r="AN98" s="235" t="str">
        <f>IF(AN97="","",VLOOKUP(AN97,'参考様式１（勤務表_シフト記号表）'!$C$6:$L$47,10,FALSE))</f>
        <v/>
      </c>
      <c r="AO98" s="235" t="str">
        <f>IF(AO97="","",VLOOKUP(AO97,'参考様式１（勤務表_シフト記号表）'!$C$6:$L$47,10,FALSE))</f>
        <v/>
      </c>
      <c r="AP98" s="235" t="str">
        <f>IF(AP97="","",VLOOKUP(AP97,'参考様式１（勤務表_シフト記号表）'!$C$6:$L$47,10,FALSE))</f>
        <v/>
      </c>
      <c r="AQ98" s="236" t="str">
        <f>IF(AQ97="","",VLOOKUP(AQ97,'参考様式１（勤務表_シフト記号表）'!$C$6:$L$47,10,FALSE))</f>
        <v/>
      </c>
      <c r="AR98" s="234" t="str">
        <f>IF(AR97="","",VLOOKUP(AR97,'参考様式１（勤務表_シフト記号表）'!$C$6:$L$47,10,FALSE))</f>
        <v/>
      </c>
      <c r="AS98" s="235" t="str">
        <f>IF(AS97="","",VLOOKUP(AS97,'参考様式１（勤務表_シフト記号表）'!$C$6:$L$47,10,FALSE))</f>
        <v/>
      </c>
      <c r="AT98" s="235" t="str">
        <f>IF(AT97="","",VLOOKUP(AT97,'参考様式１（勤務表_シフト記号表）'!$C$6:$L$47,10,FALSE))</f>
        <v/>
      </c>
      <c r="AU98" s="235" t="str">
        <f>IF(AU97="","",VLOOKUP(AU97,'参考様式１（勤務表_シフト記号表）'!$C$6:$L$47,10,FALSE))</f>
        <v/>
      </c>
      <c r="AV98" s="235" t="str">
        <f>IF(AV97="","",VLOOKUP(AV97,'参考様式１（勤務表_シフト記号表）'!$C$6:$L$47,10,FALSE))</f>
        <v/>
      </c>
      <c r="AW98" s="235" t="str">
        <f>IF(AW97="","",VLOOKUP(AW97,'参考様式１（勤務表_シフト記号表）'!$C$6:$L$47,10,FALSE))</f>
        <v/>
      </c>
      <c r="AX98" s="236" t="str">
        <f>IF(AX97="","",VLOOKUP(AX97,'参考様式１（勤務表_シフト記号表）'!$C$6:$L$47,10,FALSE))</f>
        <v/>
      </c>
      <c r="AY98" s="234" t="str">
        <f>IF(AY97="","",VLOOKUP(AY97,'参考様式１（勤務表_シフト記号表）'!$C$6:$L$47,10,FALSE))</f>
        <v/>
      </c>
      <c r="AZ98" s="235" t="str">
        <f>IF(AZ97="","",VLOOKUP(AZ97,'参考様式１（勤務表_シフト記号表）'!$C$6:$L$47,10,FALSE))</f>
        <v/>
      </c>
      <c r="BA98" s="235" t="str">
        <f>IF(BA97="","",VLOOKUP(BA97,'参考様式１（勤務表_シフト記号表）'!$C$6:$L$47,10,FALSE))</f>
        <v/>
      </c>
      <c r="BB98" s="1098">
        <f>IF($BE$3="４週",SUM(W98:AX98),IF($BE$3="暦月",SUM(W98:BA98),""))</f>
        <v>0</v>
      </c>
      <c r="BC98" s="1099"/>
      <c r="BD98" s="1100">
        <f>IF($BE$3="４週",BB98/4,IF($BE$3="暦月",(BB98/($BE$8/7)),""))</f>
        <v>0</v>
      </c>
      <c r="BE98" s="1099"/>
      <c r="BF98" s="1095"/>
      <c r="BG98" s="1096"/>
      <c r="BH98" s="1096"/>
      <c r="BI98" s="1096"/>
      <c r="BJ98" s="1097"/>
    </row>
    <row r="99" spans="2:62" ht="20.25" customHeight="1" x14ac:dyDescent="0.4">
      <c r="B99" s="1011">
        <f>B97+1</f>
        <v>42</v>
      </c>
      <c r="C99" s="1072"/>
      <c r="D99" s="1002"/>
      <c r="E99" s="229"/>
      <c r="F99" s="230"/>
      <c r="G99" s="229"/>
      <c r="H99" s="230"/>
      <c r="I99" s="1073"/>
      <c r="J99" s="1074"/>
      <c r="K99" s="1000"/>
      <c r="L99" s="1001"/>
      <c r="M99" s="1001"/>
      <c r="N99" s="1002"/>
      <c r="O99" s="1006"/>
      <c r="P99" s="1007"/>
      <c r="Q99" s="1007"/>
      <c r="R99" s="1007"/>
      <c r="S99" s="1008"/>
      <c r="T99" s="249" t="s">
        <v>446</v>
      </c>
      <c r="V99" s="250"/>
      <c r="W99" s="242"/>
      <c r="X99" s="243"/>
      <c r="Y99" s="243"/>
      <c r="Z99" s="243"/>
      <c r="AA99" s="243"/>
      <c r="AB99" s="243"/>
      <c r="AC99" s="244"/>
      <c r="AD99" s="242"/>
      <c r="AE99" s="243"/>
      <c r="AF99" s="243"/>
      <c r="AG99" s="243"/>
      <c r="AH99" s="243"/>
      <c r="AI99" s="243"/>
      <c r="AJ99" s="244"/>
      <c r="AK99" s="242"/>
      <c r="AL99" s="243"/>
      <c r="AM99" s="243"/>
      <c r="AN99" s="243"/>
      <c r="AO99" s="243"/>
      <c r="AP99" s="243"/>
      <c r="AQ99" s="244"/>
      <c r="AR99" s="242"/>
      <c r="AS99" s="243"/>
      <c r="AT99" s="243"/>
      <c r="AU99" s="243"/>
      <c r="AV99" s="243"/>
      <c r="AW99" s="243"/>
      <c r="AX99" s="244"/>
      <c r="AY99" s="242"/>
      <c r="AZ99" s="243"/>
      <c r="BA99" s="245"/>
      <c r="BB99" s="1009"/>
      <c r="BC99" s="1010"/>
      <c r="BD99" s="1061"/>
      <c r="BE99" s="1062"/>
      <c r="BF99" s="1063"/>
      <c r="BG99" s="1064"/>
      <c r="BH99" s="1064"/>
      <c r="BI99" s="1064"/>
      <c r="BJ99" s="1065"/>
    </row>
    <row r="100" spans="2:62" ht="20.25" customHeight="1" x14ac:dyDescent="0.4">
      <c r="B100" s="1012"/>
      <c r="C100" s="1101"/>
      <c r="D100" s="1102"/>
      <c r="E100" s="251"/>
      <c r="F100" s="252">
        <f>C99</f>
        <v>0</v>
      </c>
      <c r="G100" s="251"/>
      <c r="H100" s="252">
        <f>I99</f>
        <v>0</v>
      </c>
      <c r="I100" s="1103"/>
      <c r="J100" s="1104"/>
      <c r="K100" s="1105"/>
      <c r="L100" s="1106"/>
      <c r="M100" s="1106"/>
      <c r="N100" s="1102"/>
      <c r="O100" s="1006"/>
      <c r="P100" s="1007"/>
      <c r="Q100" s="1007"/>
      <c r="R100" s="1007"/>
      <c r="S100" s="1008"/>
      <c r="T100" s="246" t="s">
        <v>447</v>
      </c>
      <c r="U100" s="247"/>
      <c r="V100" s="248"/>
      <c r="W100" s="234" t="str">
        <f>IF(W99="","",VLOOKUP(W99,'参考様式１（勤務表_シフト記号表）'!$C$6:$L$47,10,FALSE))</f>
        <v/>
      </c>
      <c r="X100" s="235" t="str">
        <f>IF(X99="","",VLOOKUP(X99,'参考様式１（勤務表_シフト記号表）'!$C$6:$L$47,10,FALSE))</f>
        <v/>
      </c>
      <c r="Y100" s="235" t="str">
        <f>IF(Y99="","",VLOOKUP(Y99,'参考様式１（勤務表_シフト記号表）'!$C$6:$L$47,10,FALSE))</f>
        <v/>
      </c>
      <c r="Z100" s="235" t="str">
        <f>IF(Z99="","",VLOOKUP(Z99,'参考様式１（勤務表_シフト記号表）'!$C$6:$L$47,10,FALSE))</f>
        <v/>
      </c>
      <c r="AA100" s="235" t="str">
        <f>IF(AA99="","",VLOOKUP(AA99,'参考様式１（勤務表_シフト記号表）'!$C$6:$L$47,10,FALSE))</f>
        <v/>
      </c>
      <c r="AB100" s="235" t="str">
        <f>IF(AB99="","",VLOOKUP(AB99,'参考様式１（勤務表_シフト記号表）'!$C$6:$L$47,10,FALSE))</f>
        <v/>
      </c>
      <c r="AC100" s="236" t="str">
        <f>IF(AC99="","",VLOOKUP(AC99,'参考様式１（勤務表_シフト記号表）'!$C$6:$L$47,10,FALSE))</f>
        <v/>
      </c>
      <c r="AD100" s="234" t="str">
        <f>IF(AD99="","",VLOOKUP(AD99,'参考様式１（勤務表_シフト記号表）'!$C$6:$L$47,10,FALSE))</f>
        <v/>
      </c>
      <c r="AE100" s="235" t="str">
        <f>IF(AE99="","",VLOOKUP(AE99,'参考様式１（勤務表_シフト記号表）'!$C$6:$L$47,10,FALSE))</f>
        <v/>
      </c>
      <c r="AF100" s="235" t="str">
        <f>IF(AF99="","",VLOOKUP(AF99,'参考様式１（勤務表_シフト記号表）'!$C$6:$L$47,10,FALSE))</f>
        <v/>
      </c>
      <c r="AG100" s="235" t="str">
        <f>IF(AG99="","",VLOOKUP(AG99,'参考様式１（勤務表_シフト記号表）'!$C$6:$L$47,10,FALSE))</f>
        <v/>
      </c>
      <c r="AH100" s="235" t="str">
        <f>IF(AH99="","",VLOOKUP(AH99,'参考様式１（勤務表_シフト記号表）'!$C$6:$L$47,10,FALSE))</f>
        <v/>
      </c>
      <c r="AI100" s="235" t="str">
        <f>IF(AI99="","",VLOOKUP(AI99,'参考様式１（勤務表_シフト記号表）'!$C$6:$L$47,10,FALSE))</f>
        <v/>
      </c>
      <c r="AJ100" s="236" t="str">
        <f>IF(AJ99="","",VLOOKUP(AJ99,'参考様式１（勤務表_シフト記号表）'!$C$6:$L$47,10,FALSE))</f>
        <v/>
      </c>
      <c r="AK100" s="234" t="str">
        <f>IF(AK99="","",VLOOKUP(AK99,'参考様式１（勤務表_シフト記号表）'!$C$6:$L$47,10,FALSE))</f>
        <v/>
      </c>
      <c r="AL100" s="235" t="str">
        <f>IF(AL99="","",VLOOKUP(AL99,'参考様式１（勤務表_シフト記号表）'!$C$6:$L$47,10,FALSE))</f>
        <v/>
      </c>
      <c r="AM100" s="235" t="str">
        <f>IF(AM99="","",VLOOKUP(AM99,'参考様式１（勤務表_シフト記号表）'!$C$6:$L$47,10,FALSE))</f>
        <v/>
      </c>
      <c r="AN100" s="235" t="str">
        <f>IF(AN99="","",VLOOKUP(AN99,'参考様式１（勤務表_シフト記号表）'!$C$6:$L$47,10,FALSE))</f>
        <v/>
      </c>
      <c r="AO100" s="235" t="str">
        <f>IF(AO99="","",VLOOKUP(AO99,'参考様式１（勤務表_シフト記号表）'!$C$6:$L$47,10,FALSE))</f>
        <v/>
      </c>
      <c r="AP100" s="235" t="str">
        <f>IF(AP99="","",VLOOKUP(AP99,'参考様式１（勤務表_シフト記号表）'!$C$6:$L$47,10,FALSE))</f>
        <v/>
      </c>
      <c r="AQ100" s="236" t="str">
        <f>IF(AQ99="","",VLOOKUP(AQ99,'参考様式１（勤務表_シフト記号表）'!$C$6:$L$47,10,FALSE))</f>
        <v/>
      </c>
      <c r="AR100" s="234" t="str">
        <f>IF(AR99="","",VLOOKUP(AR99,'参考様式１（勤務表_シフト記号表）'!$C$6:$L$47,10,FALSE))</f>
        <v/>
      </c>
      <c r="AS100" s="235" t="str">
        <f>IF(AS99="","",VLOOKUP(AS99,'参考様式１（勤務表_シフト記号表）'!$C$6:$L$47,10,FALSE))</f>
        <v/>
      </c>
      <c r="AT100" s="235" t="str">
        <f>IF(AT99="","",VLOOKUP(AT99,'参考様式１（勤務表_シフト記号表）'!$C$6:$L$47,10,FALSE))</f>
        <v/>
      </c>
      <c r="AU100" s="235" t="str">
        <f>IF(AU99="","",VLOOKUP(AU99,'参考様式１（勤務表_シフト記号表）'!$C$6:$L$47,10,FALSE))</f>
        <v/>
      </c>
      <c r="AV100" s="235" t="str">
        <f>IF(AV99="","",VLOOKUP(AV99,'参考様式１（勤務表_シフト記号表）'!$C$6:$L$47,10,FALSE))</f>
        <v/>
      </c>
      <c r="AW100" s="235" t="str">
        <f>IF(AW99="","",VLOOKUP(AW99,'参考様式１（勤務表_シフト記号表）'!$C$6:$L$47,10,FALSE))</f>
        <v/>
      </c>
      <c r="AX100" s="236" t="str">
        <f>IF(AX99="","",VLOOKUP(AX99,'参考様式１（勤務表_シフト記号表）'!$C$6:$L$47,10,FALSE))</f>
        <v/>
      </c>
      <c r="AY100" s="234" t="str">
        <f>IF(AY99="","",VLOOKUP(AY99,'参考様式１（勤務表_シフト記号表）'!$C$6:$L$47,10,FALSE))</f>
        <v/>
      </c>
      <c r="AZ100" s="235" t="str">
        <f>IF(AZ99="","",VLOOKUP(AZ99,'参考様式１（勤務表_シフト記号表）'!$C$6:$L$47,10,FALSE))</f>
        <v/>
      </c>
      <c r="BA100" s="235" t="str">
        <f>IF(BA99="","",VLOOKUP(BA99,'参考様式１（勤務表_シフト記号表）'!$C$6:$L$47,10,FALSE))</f>
        <v/>
      </c>
      <c r="BB100" s="1098">
        <f>IF($BE$3="４週",SUM(W100:AX100),IF($BE$3="暦月",SUM(W100:BA100),""))</f>
        <v>0</v>
      </c>
      <c r="BC100" s="1099"/>
      <c r="BD100" s="1100">
        <f>IF($BE$3="４週",BB100/4,IF($BE$3="暦月",(BB100/($BE$8/7)),""))</f>
        <v>0</v>
      </c>
      <c r="BE100" s="1099"/>
      <c r="BF100" s="1095"/>
      <c r="BG100" s="1096"/>
      <c r="BH100" s="1096"/>
      <c r="BI100" s="1096"/>
      <c r="BJ100" s="1097"/>
    </row>
    <row r="101" spans="2:62" ht="20.25" customHeight="1" x14ac:dyDescent="0.4">
      <c r="B101" s="1011">
        <f>B99+1</f>
        <v>43</v>
      </c>
      <c r="C101" s="1072"/>
      <c r="D101" s="1002"/>
      <c r="E101" s="229"/>
      <c r="F101" s="230"/>
      <c r="G101" s="229"/>
      <c r="H101" s="230"/>
      <c r="I101" s="1073"/>
      <c r="J101" s="1074"/>
      <c r="K101" s="1000"/>
      <c r="L101" s="1001"/>
      <c r="M101" s="1001"/>
      <c r="N101" s="1002"/>
      <c r="O101" s="1006"/>
      <c r="P101" s="1007"/>
      <c r="Q101" s="1007"/>
      <c r="R101" s="1007"/>
      <c r="S101" s="1008"/>
      <c r="T101" s="249" t="s">
        <v>446</v>
      </c>
      <c r="V101" s="250"/>
      <c r="W101" s="242"/>
      <c r="X101" s="243"/>
      <c r="Y101" s="243"/>
      <c r="Z101" s="243"/>
      <c r="AA101" s="243"/>
      <c r="AB101" s="243"/>
      <c r="AC101" s="244"/>
      <c r="AD101" s="242"/>
      <c r="AE101" s="243"/>
      <c r="AF101" s="243"/>
      <c r="AG101" s="243"/>
      <c r="AH101" s="243"/>
      <c r="AI101" s="243"/>
      <c r="AJ101" s="244"/>
      <c r="AK101" s="242"/>
      <c r="AL101" s="243"/>
      <c r="AM101" s="243"/>
      <c r="AN101" s="243"/>
      <c r="AO101" s="243"/>
      <c r="AP101" s="243"/>
      <c r="AQ101" s="244"/>
      <c r="AR101" s="242"/>
      <c r="AS101" s="243"/>
      <c r="AT101" s="243"/>
      <c r="AU101" s="243"/>
      <c r="AV101" s="243"/>
      <c r="AW101" s="243"/>
      <c r="AX101" s="244"/>
      <c r="AY101" s="242"/>
      <c r="AZ101" s="243"/>
      <c r="BA101" s="245"/>
      <c r="BB101" s="1009"/>
      <c r="BC101" s="1010"/>
      <c r="BD101" s="1061"/>
      <c r="BE101" s="1062"/>
      <c r="BF101" s="1063"/>
      <c r="BG101" s="1064"/>
      <c r="BH101" s="1064"/>
      <c r="BI101" s="1064"/>
      <c r="BJ101" s="1065"/>
    </row>
    <row r="102" spans="2:62" ht="20.25" customHeight="1" x14ac:dyDescent="0.4">
      <c r="B102" s="1012"/>
      <c r="C102" s="1101"/>
      <c r="D102" s="1102"/>
      <c r="E102" s="251"/>
      <c r="F102" s="252">
        <f>C101</f>
        <v>0</v>
      </c>
      <c r="G102" s="251"/>
      <c r="H102" s="252">
        <f>I101</f>
        <v>0</v>
      </c>
      <c r="I102" s="1103"/>
      <c r="J102" s="1104"/>
      <c r="K102" s="1105"/>
      <c r="L102" s="1106"/>
      <c r="M102" s="1106"/>
      <c r="N102" s="1102"/>
      <c r="O102" s="1006"/>
      <c r="P102" s="1007"/>
      <c r="Q102" s="1007"/>
      <c r="R102" s="1007"/>
      <c r="S102" s="1008"/>
      <c r="T102" s="246" t="s">
        <v>447</v>
      </c>
      <c r="U102" s="247"/>
      <c r="V102" s="248"/>
      <c r="W102" s="234" t="str">
        <f>IF(W101="","",VLOOKUP(W101,'参考様式１（勤務表_シフト記号表）'!$C$6:$L$47,10,FALSE))</f>
        <v/>
      </c>
      <c r="X102" s="235" t="str">
        <f>IF(X101="","",VLOOKUP(X101,'参考様式１（勤務表_シフト記号表）'!$C$6:$L$47,10,FALSE))</f>
        <v/>
      </c>
      <c r="Y102" s="235" t="str">
        <f>IF(Y101="","",VLOOKUP(Y101,'参考様式１（勤務表_シフト記号表）'!$C$6:$L$47,10,FALSE))</f>
        <v/>
      </c>
      <c r="Z102" s="235" t="str">
        <f>IF(Z101="","",VLOOKUP(Z101,'参考様式１（勤務表_シフト記号表）'!$C$6:$L$47,10,FALSE))</f>
        <v/>
      </c>
      <c r="AA102" s="235" t="str">
        <f>IF(AA101="","",VLOOKUP(AA101,'参考様式１（勤務表_シフト記号表）'!$C$6:$L$47,10,FALSE))</f>
        <v/>
      </c>
      <c r="AB102" s="235" t="str">
        <f>IF(AB101="","",VLOOKUP(AB101,'参考様式１（勤務表_シフト記号表）'!$C$6:$L$47,10,FALSE))</f>
        <v/>
      </c>
      <c r="AC102" s="236" t="str">
        <f>IF(AC101="","",VLOOKUP(AC101,'参考様式１（勤務表_シフト記号表）'!$C$6:$L$47,10,FALSE))</f>
        <v/>
      </c>
      <c r="AD102" s="234" t="str">
        <f>IF(AD101="","",VLOOKUP(AD101,'参考様式１（勤務表_シフト記号表）'!$C$6:$L$47,10,FALSE))</f>
        <v/>
      </c>
      <c r="AE102" s="235" t="str">
        <f>IF(AE101="","",VLOOKUP(AE101,'参考様式１（勤務表_シフト記号表）'!$C$6:$L$47,10,FALSE))</f>
        <v/>
      </c>
      <c r="AF102" s="235" t="str">
        <f>IF(AF101="","",VLOOKUP(AF101,'参考様式１（勤務表_シフト記号表）'!$C$6:$L$47,10,FALSE))</f>
        <v/>
      </c>
      <c r="AG102" s="235" t="str">
        <f>IF(AG101="","",VLOOKUP(AG101,'参考様式１（勤務表_シフト記号表）'!$C$6:$L$47,10,FALSE))</f>
        <v/>
      </c>
      <c r="AH102" s="235" t="str">
        <f>IF(AH101="","",VLOOKUP(AH101,'参考様式１（勤務表_シフト記号表）'!$C$6:$L$47,10,FALSE))</f>
        <v/>
      </c>
      <c r="AI102" s="235" t="str">
        <f>IF(AI101="","",VLOOKUP(AI101,'参考様式１（勤務表_シフト記号表）'!$C$6:$L$47,10,FALSE))</f>
        <v/>
      </c>
      <c r="AJ102" s="236" t="str">
        <f>IF(AJ101="","",VLOOKUP(AJ101,'参考様式１（勤務表_シフト記号表）'!$C$6:$L$47,10,FALSE))</f>
        <v/>
      </c>
      <c r="AK102" s="234" t="str">
        <f>IF(AK101="","",VLOOKUP(AK101,'参考様式１（勤務表_シフト記号表）'!$C$6:$L$47,10,FALSE))</f>
        <v/>
      </c>
      <c r="AL102" s="235" t="str">
        <f>IF(AL101="","",VLOOKUP(AL101,'参考様式１（勤務表_シフト記号表）'!$C$6:$L$47,10,FALSE))</f>
        <v/>
      </c>
      <c r="AM102" s="235" t="str">
        <f>IF(AM101="","",VLOOKUP(AM101,'参考様式１（勤務表_シフト記号表）'!$C$6:$L$47,10,FALSE))</f>
        <v/>
      </c>
      <c r="AN102" s="235" t="str">
        <f>IF(AN101="","",VLOOKUP(AN101,'参考様式１（勤務表_シフト記号表）'!$C$6:$L$47,10,FALSE))</f>
        <v/>
      </c>
      <c r="AO102" s="235" t="str">
        <f>IF(AO101="","",VLOOKUP(AO101,'参考様式１（勤務表_シフト記号表）'!$C$6:$L$47,10,FALSE))</f>
        <v/>
      </c>
      <c r="AP102" s="235" t="str">
        <f>IF(AP101="","",VLOOKUP(AP101,'参考様式１（勤務表_シフト記号表）'!$C$6:$L$47,10,FALSE))</f>
        <v/>
      </c>
      <c r="AQ102" s="236" t="str">
        <f>IF(AQ101="","",VLOOKUP(AQ101,'参考様式１（勤務表_シフト記号表）'!$C$6:$L$47,10,FALSE))</f>
        <v/>
      </c>
      <c r="AR102" s="234" t="str">
        <f>IF(AR101="","",VLOOKUP(AR101,'参考様式１（勤務表_シフト記号表）'!$C$6:$L$47,10,FALSE))</f>
        <v/>
      </c>
      <c r="AS102" s="235" t="str">
        <f>IF(AS101="","",VLOOKUP(AS101,'参考様式１（勤務表_シフト記号表）'!$C$6:$L$47,10,FALSE))</f>
        <v/>
      </c>
      <c r="AT102" s="235" t="str">
        <f>IF(AT101="","",VLOOKUP(AT101,'参考様式１（勤務表_シフト記号表）'!$C$6:$L$47,10,FALSE))</f>
        <v/>
      </c>
      <c r="AU102" s="235" t="str">
        <f>IF(AU101="","",VLOOKUP(AU101,'参考様式１（勤務表_シフト記号表）'!$C$6:$L$47,10,FALSE))</f>
        <v/>
      </c>
      <c r="AV102" s="235" t="str">
        <f>IF(AV101="","",VLOOKUP(AV101,'参考様式１（勤務表_シフト記号表）'!$C$6:$L$47,10,FALSE))</f>
        <v/>
      </c>
      <c r="AW102" s="235" t="str">
        <f>IF(AW101="","",VLOOKUP(AW101,'参考様式１（勤務表_シフト記号表）'!$C$6:$L$47,10,FALSE))</f>
        <v/>
      </c>
      <c r="AX102" s="236" t="str">
        <f>IF(AX101="","",VLOOKUP(AX101,'参考様式１（勤務表_シフト記号表）'!$C$6:$L$47,10,FALSE))</f>
        <v/>
      </c>
      <c r="AY102" s="234" t="str">
        <f>IF(AY101="","",VLOOKUP(AY101,'参考様式１（勤務表_シフト記号表）'!$C$6:$L$47,10,FALSE))</f>
        <v/>
      </c>
      <c r="AZ102" s="235" t="str">
        <f>IF(AZ101="","",VLOOKUP(AZ101,'参考様式１（勤務表_シフト記号表）'!$C$6:$L$47,10,FALSE))</f>
        <v/>
      </c>
      <c r="BA102" s="235" t="str">
        <f>IF(BA101="","",VLOOKUP(BA101,'参考様式１（勤務表_シフト記号表）'!$C$6:$L$47,10,FALSE))</f>
        <v/>
      </c>
      <c r="BB102" s="1098">
        <f>IF($BE$3="４週",SUM(W102:AX102),IF($BE$3="暦月",SUM(W102:BA102),""))</f>
        <v>0</v>
      </c>
      <c r="BC102" s="1099"/>
      <c r="BD102" s="1100">
        <f>IF($BE$3="４週",BB102/4,IF($BE$3="暦月",(BB102/($BE$8/7)),""))</f>
        <v>0</v>
      </c>
      <c r="BE102" s="1099"/>
      <c r="BF102" s="1095"/>
      <c r="BG102" s="1096"/>
      <c r="BH102" s="1096"/>
      <c r="BI102" s="1096"/>
      <c r="BJ102" s="1097"/>
    </row>
    <row r="103" spans="2:62" ht="20.25" customHeight="1" x14ac:dyDescent="0.4">
      <c r="B103" s="1011">
        <f>B101+1</f>
        <v>44</v>
      </c>
      <c r="C103" s="1072"/>
      <c r="D103" s="1002"/>
      <c r="E103" s="229"/>
      <c r="F103" s="230"/>
      <c r="G103" s="229"/>
      <c r="H103" s="230"/>
      <c r="I103" s="1073"/>
      <c r="J103" s="1074"/>
      <c r="K103" s="1000"/>
      <c r="L103" s="1001"/>
      <c r="M103" s="1001"/>
      <c r="N103" s="1002"/>
      <c r="O103" s="1006"/>
      <c r="P103" s="1007"/>
      <c r="Q103" s="1007"/>
      <c r="R103" s="1007"/>
      <c r="S103" s="1008"/>
      <c r="T103" s="249" t="s">
        <v>446</v>
      </c>
      <c r="V103" s="250"/>
      <c r="W103" s="242"/>
      <c r="X103" s="243"/>
      <c r="Y103" s="243"/>
      <c r="Z103" s="243"/>
      <c r="AA103" s="243"/>
      <c r="AB103" s="243"/>
      <c r="AC103" s="244"/>
      <c r="AD103" s="242"/>
      <c r="AE103" s="243"/>
      <c r="AF103" s="243"/>
      <c r="AG103" s="243"/>
      <c r="AH103" s="243"/>
      <c r="AI103" s="243"/>
      <c r="AJ103" s="244"/>
      <c r="AK103" s="242"/>
      <c r="AL103" s="243"/>
      <c r="AM103" s="243"/>
      <c r="AN103" s="243"/>
      <c r="AO103" s="243"/>
      <c r="AP103" s="243"/>
      <c r="AQ103" s="244"/>
      <c r="AR103" s="242"/>
      <c r="AS103" s="243"/>
      <c r="AT103" s="243"/>
      <c r="AU103" s="243"/>
      <c r="AV103" s="243"/>
      <c r="AW103" s="243"/>
      <c r="AX103" s="244"/>
      <c r="AY103" s="242"/>
      <c r="AZ103" s="243"/>
      <c r="BA103" s="245"/>
      <c r="BB103" s="1009"/>
      <c r="BC103" s="1010"/>
      <c r="BD103" s="1061"/>
      <c r="BE103" s="1062"/>
      <c r="BF103" s="1063"/>
      <c r="BG103" s="1064"/>
      <c r="BH103" s="1064"/>
      <c r="BI103" s="1064"/>
      <c r="BJ103" s="1065"/>
    </row>
    <row r="104" spans="2:62" ht="20.25" customHeight="1" x14ac:dyDescent="0.4">
      <c r="B104" s="1012"/>
      <c r="C104" s="1101"/>
      <c r="D104" s="1102"/>
      <c r="E104" s="251"/>
      <c r="F104" s="252">
        <f>C103</f>
        <v>0</v>
      </c>
      <c r="G104" s="251"/>
      <c r="H104" s="252">
        <f>I103</f>
        <v>0</v>
      </c>
      <c r="I104" s="1103"/>
      <c r="J104" s="1104"/>
      <c r="K104" s="1105"/>
      <c r="L104" s="1106"/>
      <c r="M104" s="1106"/>
      <c r="N104" s="1102"/>
      <c r="O104" s="1006"/>
      <c r="P104" s="1007"/>
      <c r="Q104" s="1007"/>
      <c r="R104" s="1007"/>
      <c r="S104" s="1008"/>
      <c r="T104" s="246" t="s">
        <v>447</v>
      </c>
      <c r="U104" s="247"/>
      <c r="V104" s="248"/>
      <c r="W104" s="234" t="str">
        <f>IF(W103="","",VLOOKUP(W103,'参考様式１（勤務表_シフト記号表）'!$C$6:$L$47,10,FALSE))</f>
        <v/>
      </c>
      <c r="X104" s="235" t="str">
        <f>IF(X103="","",VLOOKUP(X103,'参考様式１（勤務表_シフト記号表）'!$C$6:$L$47,10,FALSE))</f>
        <v/>
      </c>
      <c r="Y104" s="235" t="str">
        <f>IF(Y103="","",VLOOKUP(Y103,'参考様式１（勤務表_シフト記号表）'!$C$6:$L$47,10,FALSE))</f>
        <v/>
      </c>
      <c r="Z104" s="235" t="str">
        <f>IF(Z103="","",VLOOKUP(Z103,'参考様式１（勤務表_シフト記号表）'!$C$6:$L$47,10,FALSE))</f>
        <v/>
      </c>
      <c r="AA104" s="235" t="str">
        <f>IF(AA103="","",VLOOKUP(AA103,'参考様式１（勤務表_シフト記号表）'!$C$6:$L$47,10,FALSE))</f>
        <v/>
      </c>
      <c r="AB104" s="235" t="str">
        <f>IF(AB103="","",VLOOKUP(AB103,'参考様式１（勤務表_シフト記号表）'!$C$6:$L$47,10,FALSE))</f>
        <v/>
      </c>
      <c r="AC104" s="236" t="str">
        <f>IF(AC103="","",VLOOKUP(AC103,'参考様式１（勤務表_シフト記号表）'!$C$6:$L$47,10,FALSE))</f>
        <v/>
      </c>
      <c r="AD104" s="234" t="str">
        <f>IF(AD103="","",VLOOKUP(AD103,'参考様式１（勤務表_シフト記号表）'!$C$6:$L$47,10,FALSE))</f>
        <v/>
      </c>
      <c r="AE104" s="235" t="str">
        <f>IF(AE103="","",VLOOKUP(AE103,'参考様式１（勤務表_シフト記号表）'!$C$6:$L$47,10,FALSE))</f>
        <v/>
      </c>
      <c r="AF104" s="235" t="str">
        <f>IF(AF103="","",VLOOKUP(AF103,'参考様式１（勤務表_シフト記号表）'!$C$6:$L$47,10,FALSE))</f>
        <v/>
      </c>
      <c r="AG104" s="235" t="str">
        <f>IF(AG103="","",VLOOKUP(AG103,'参考様式１（勤務表_シフト記号表）'!$C$6:$L$47,10,FALSE))</f>
        <v/>
      </c>
      <c r="AH104" s="235" t="str">
        <f>IF(AH103="","",VLOOKUP(AH103,'参考様式１（勤務表_シフト記号表）'!$C$6:$L$47,10,FALSE))</f>
        <v/>
      </c>
      <c r="AI104" s="235" t="str">
        <f>IF(AI103="","",VLOOKUP(AI103,'参考様式１（勤務表_シフト記号表）'!$C$6:$L$47,10,FALSE))</f>
        <v/>
      </c>
      <c r="AJ104" s="236" t="str">
        <f>IF(AJ103="","",VLOOKUP(AJ103,'参考様式１（勤務表_シフト記号表）'!$C$6:$L$47,10,FALSE))</f>
        <v/>
      </c>
      <c r="AK104" s="234" t="str">
        <f>IF(AK103="","",VLOOKUP(AK103,'参考様式１（勤務表_シフト記号表）'!$C$6:$L$47,10,FALSE))</f>
        <v/>
      </c>
      <c r="AL104" s="235" t="str">
        <f>IF(AL103="","",VLOOKUP(AL103,'参考様式１（勤務表_シフト記号表）'!$C$6:$L$47,10,FALSE))</f>
        <v/>
      </c>
      <c r="AM104" s="235" t="str">
        <f>IF(AM103="","",VLOOKUP(AM103,'参考様式１（勤務表_シフト記号表）'!$C$6:$L$47,10,FALSE))</f>
        <v/>
      </c>
      <c r="AN104" s="235" t="str">
        <f>IF(AN103="","",VLOOKUP(AN103,'参考様式１（勤務表_シフト記号表）'!$C$6:$L$47,10,FALSE))</f>
        <v/>
      </c>
      <c r="AO104" s="235" t="str">
        <f>IF(AO103="","",VLOOKUP(AO103,'参考様式１（勤務表_シフト記号表）'!$C$6:$L$47,10,FALSE))</f>
        <v/>
      </c>
      <c r="AP104" s="235" t="str">
        <f>IF(AP103="","",VLOOKUP(AP103,'参考様式１（勤務表_シフト記号表）'!$C$6:$L$47,10,FALSE))</f>
        <v/>
      </c>
      <c r="AQ104" s="236" t="str">
        <f>IF(AQ103="","",VLOOKUP(AQ103,'参考様式１（勤務表_シフト記号表）'!$C$6:$L$47,10,FALSE))</f>
        <v/>
      </c>
      <c r="AR104" s="234" t="str">
        <f>IF(AR103="","",VLOOKUP(AR103,'参考様式１（勤務表_シフト記号表）'!$C$6:$L$47,10,FALSE))</f>
        <v/>
      </c>
      <c r="AS104" s="235" t="str">
        <f>IF(AS103="","",VLOOKUP(AS103,'参考様式１（勤務表_シフト記号表）'!$C$6:$L$47,10,FALSE))</f>
        <v/>
      </c>
      <c r="AT104" s="235" t="str">
        <f>IF(AT103="","",VLOOKUP(AT103,'参考様式１（勤務表_シフト記号表）'!$C$6:$L$47,10,FALSE))</f>
        <v/>
      </c>
      <c r="AU104" s="235" t="str">
        <f>IF(AU103="","",VLOOKUP(AU103,'参考様式１（勤務表_シフト記号表）'!$C$6:$L$47,10,FALSE))</f>
        <v/>
      </c>
      <c r="AV104" s="235" t="str">
        <f>IF(AV103="","",VLOOKUP(AV103,'参考様式１（勤務表_シフト記号表）'!$C$6:$L$47,10,FALSE))</f>
        <v/>
      </c>
      <c r="AW104" s="235" t="str">
        <f>IF(AW103="","",VLOOKUP(AW103,'参考様式１（勤務表_シフト記号表）'!$C$6:$L$47,10,FALSE))</f>
        <v/>
      </c>
      <c r="AX104" s="236" t="str">
        <f>IF(AX103="","",VLOOKUP(AX103,'参考様式１（勤務表_シフト記号表）'!$C$6:$L$47,10,FALSE))</f>
        <v/>
      </c>
      <c r="AY104" s="234" t="str">
        <f>IF(AY103="","",VLOOKUP(AY103,'参考様式１（勤務表_シフト記号表）'!$C$6:$L$47,10,FALSE))</f>
        <v/>
      </c>
      <c r="AZ104" s="235" t="str">
        <f>IF(AZ103="","",VLOOKUP(AZ103,'参考様式１（勤務表_シフト記号表）'!$C$6:$L$47,10,FALSE))</f>
        <v/>
      </c>
      <c r="BA104" s="235" t="str">
        <f>IF(BA103="","",VLOOKUP(BA103,'参考様式１（勤務表_シフト記号表）'!$C$6:$L$47,10,FALSE))</f>
        <v/>
      </c>
      <c r="BB104" s="1098">
        <f>IF($BE$3="４週",SUM(W104:AX104),IF($BE$3="暦月",SUM(W104:BA104),""))</f>
        <v>0</v>
      </c>
      <c r="BC104" s="1099"/>
      <c r="BD104" s="1100">
        <f>IF($BE$3="４週",BB104/4,IF($BE$3="暦月",(BB104/($BE$8/7)),""))</f>
        <v>0</v>
      </c>
      <c r="BE104" s="1099"/>
      <c r="BF104" s="1095"/>
      <c r="BG104" s="1096"/>
      <c r="BH104" s="1096"/>
      <c r="BI104" s="1096"/>
      <c r="BJ104" s="1097"/>
    </row>
    <row r="105" spans="2:62" ht="20.25" customHeight="1" x14ac:dyDescent="0.4">
      <c r="B105" s="1011">
        <f>B103+1</f>
        <v>45</v>
      </c>
      <c r="C105" s="1072"/>
      <c r="D105" s="1002"/>
      <c r="E105" s="229"/>
      <c r="F105" s="230"/>
      <c r="G105" s="229"/>
      <c r="H105" s="230"/>
      <c r="I105" s="1073"/>
      <c r="J105" s="1074"/>
      <c r="K105" s="1000"/>
      <c r="L105" s="1001"/>
      <c r="M105" s="1001"/>
      <c r="N105" s="1002"/>
      <c r="O105" s="1006"/>
      <c r="P105" s="1007"/>
      <c r="Q105" s="1007"/>
      <c r="R105" s="1007"/>
      <c r="S105" s="1008"/>
      <c r="T105" s="249" t="s">
        <v>446</v>
      </c>
      <c r="V105" s="250"/>
      <c r="W105" s="242"/>
      <c r="X105" s="243"/>
      <c r="Y105" s="243"/>
      <c r="Z105" s="243"/>
      <c r="AA105" s="243"/>
      <c r="AB105" s="243"/>
      <c r="AC105" s="244"/>
      <c r="AD105" s="242"/>
      <c r="AE105" s="243"/>
      <c r="AF105" s="243"/>
      <c r="AG105" s="243"/>
      <c r="AH105" s="243"/>
      <c r="AI105" s="243"/>
      <c r="AJ105" s="244"/>
      <c r="AK105" s="242"/>
      <c r="AL105" s="243"/>
      <c r="AM105" s="243"/>
      <c r="AN105" s="243"/>
      <c r="AO105" s="243"/>
      <c r="AP105" s="243"/>
      <c r="AQ105" s="244"/>
      <c r="AR105" s="242"/>
      <c r="AS105" s="243"/>
      <c r="AT105" s="243"/>
      <c r="AU105" s="243"/>
      <c r="AV105" s="243"/>
      <c r="AW105" s="243"/>
      <c r="AX105" s="244"/>
      <c r="AY105" s="242"/>
      <c r="AZ105" s="243"/>
      <c r="BA105" s="245"/>
      <c r="BB105" s="1009"/>
      <c r="BC105" s="1010"/>
      <c r="BD105" s="1061"/>
      <c r="BE105" s="1062"/>
      <c r="BF105" s="1063"/>
      <c r="BG105" s="1064"/>
      <c r="BH105" s="1064"/>
      <c r="BI105" s="1064"/>
      <c r="BJ105" s="1065"/>
    </row>
    <row r="106" spans="2:62" ht="20.25" customHeight="1" x14ac:dyDescent="0.4">
      <c r="B106" s="1012"/>
      <c r="C106" s="1101"/>
      <c r="D106" s="1102"/>
      <c r="E106" s="251"/>
      <c r="F106" s="252">
        <f>C105</f>
        <v>0</v>
      </c>
      <c r="G106" s="251"/>
      <c r="H106" s="252">
        <f>I105</f>
        <v>0</v>
      </c>
      <c r="I106" s="1103"/>
      <c r="J106" s="1104"/>
      <c r="K106" s="1105"/>
      <c r="L106" s="1106"/>
      <c r="M106" s="1106"/>
      <c r="N106" s="1102"/>
      <c r="O106" s="1006"/>
      <c r="P106" s="1007"/>
      <c r="Q106" s="1007"/>
      <c r="R106" s="1007"/>
      <c r="S106" s="1008"/>
      <c r="T106" s="246" t="s">
        <v>447</v>
      </c>
      <c r="U106" s="247"/>
      <c r="V106" s="248"/>
      <c r="W106" s="234" t="str">
        <f>IF(W105="","",VLOOKUP(W105,'参考様式１（勤務表_シフト記号表）'!$C$6:$L$47,10,FALSE))</f>
        <v/>
      </c>
      <c r="X106" s="235" t="str">
        <f>IF(X105="","",VLOOKUP(X105,'参考様式１（勤務表_シフト記号表）'!$C$6:$L$47,10,FALSE))</f>
        <v/>
      </c>
      <c r="Y106" s="235" t="str">
        <f>IF(Y105="","",VLOOKUP(Y105,'参考様式１（勤務表_シフト記号表）'!$C$6:$L$47,10,FALSE))</f>
        <v/>
      </c>
      <c r="Z106" s="235" t="str">
        <f>IF(Z105="","",VLOOKUP(Z105,'参考様式１（勤務表_シフト記号表）'!$C$6:$L$47,10,FALSE))</f>
        <v/>
      </c>
      <c r="AA106" s="235" t="str">
        <f>IF(AA105="","",VLOOKUP(AA105,'参考様式１（勤務表_シフト記号表）'!$C$6:$L$47,10,FALSE))</f>
        <v/>
      </c>
      <c r="AB106" s="235" t="str">
        <f>IF(AB105="","",VLOOKUP(AB105,'参考様式１（勤務表_シフト記号表）'!$C$6:$L$47,10,FALSE))</f>
        <v/>
      </c>
      <c r="AC106" s="236" t="str">
        <f>IF(AC105="","",VLOOKUP(AC105,'参考様式１（勤務表_シフト記号表）'!$C$6:$L$47,10,FALSE))</f>
        <v/>
      </c>
      <c r="AD106" s="234" t="str">
        <f>IF(AD105="","",VLOOKUP(AD105,'参考様式１（勤務表_シフト記号表）'!$C$6:$L$47,10,FALSE))</f>
        <v/>
      </c>
      <c r="AE106" s="235" t="str">
        <f>IF(AE105="","",VLOOKUP(AE105,'参考様式１（勤務表_シフト記号表）'!$C$6:$L$47,10,FALSE))</f>
        <v/>
      </c>
      <c r="AF106" s="235" t="str">
        <f>IF(AF105="","",VLOOKUP(AF105,'参考様式１（勤務表_シフト記号表）'!$C$6:$L$47,10,FALSE))</f>
        <v/>
      </c>
      <c r="AG106" s="235" t="str">
        <f>IF(AG105="","",VLOOKUP(AG105,'参考様式１（勤務表_シフト記号表）'!$C$6:$L$47,10,FALSE))</f>
        <v/>
      </c>
      <c r="AH106" s="235" t="str">
        <f>IF(AH105="","",VLOOKUP(AH105,'参考様式１（勤務表_シフト記号表）'!$C$6:$L$47,10,FALSE))</f>
        <v/>
      </c>
      <c r="AI106" s="235" t="str">
        <f>IF(AI105="","",VLOOKUP(AI105,'参考様式１（勤務表_シフト記号表）'!$C$6:$L$47,10,FALSE))</f>
        <v/>
      </c>
      <c r="AJ106" s="236" t="str">
        <f>IF(AJ105="","",VLOOKUP(AJ105,'参考様式１（勤務表_シフト記号表）'!$C$6:$L$47,10,FALSE))</f>
        <v/>
      </c>
      <c r="AK106" s="234" t="str">
        <f>IF(AK105="","",VLOOKUP(AK105,'参考様式１（勤務表_シフト記号表）'!$C$6:$L$47,10,FALSE))</f>
        <v/>
      </c>
      <c r="AL106" s="235" t="str">
        <f>IF(AL105="","",VLOOKUP(AL105,'参考様式１（勤務表_シフト記号表）'!$C$6:$L$47,10,FALSE))</f>
        <v/>
      </c>
      <c r="AM106" s="235" t="str">
        <f>IF(AM105="","",VLOOKUP(AM105,'参考様式１（勤務表_シフト記号表）'!$C$6:$L$47,10,FALSE))</f>
        <v/>
      </c>
      <c r="AN106" s="235" t="str">
        <f>IF(AN105="","",VLOOKUP(AN105,'参考様式１（勤務表_シフト記号表）'!$C$6:$L$47,10,FALSE))</f>
        <v/>
      </c>
      <c r="AO106" s="235" t="str">
        <f>IF(AO105="","",VLOOKUP(AO105,'参考様式１（勤務表_シフト記号表）'!$C$6:$L$47,10,FALSE))</f>
        <v/>
      </c>
      <c r="AP106" s="235" t="str">
        <f>IF(AP105="","",VLOOKUP(AP105,'参考様式１（勤務表_シフト記号表）'!$C$6:$L$47,10,FALSE))</f>
        <v/>
      </c>
      <c r="AQ106" s="236" t="str">
        <f>IF(AQ105="","",VLOOKUP(AQ105,'参考様式１（勤務表_シフト記号表）'!$C$6:$L$47,10,FALSE))</f>
        <v/>
      </c>
      <c r="AR106" s="234" t="str">
        <f>IF(AR105="","",VLOOKUP(AR105,'参考様式１（勤務表_シフト記号表）'!$C$6:$L$47,10,FALSE))</f>
        <v/>
      </c>
      <c r="AS106" s="235" t="str">
        <f>IF(AS105="","",VLOOKUP(AS105,'参考様式１（勤務表_シフト記号表）'!$C$6:$L$47,10,FALSE))</f>
        <v/>
      </c>
      <c r="AT106" s="235" t="str">
        <f>IF(AT105="","",VLOOKUP(AT105,'参考様式１（勤務表_シフト記号表）'!$C$6:$L$47,10,FALSE))</f>
        <v/>
      </c>
      <c r="AU106" s="235" t="str">
        <f>IF(AU105="","",VLOOKUP(AU105,'参考様式１（勤務表_シフト記号表）'!$C$6:$L$47,10,FALSE))</f>
        <v/>
      </c>
      <c r="AV106" s="235" t="str">
        <f>IF(AV105="","",VLOOKUP(AV105,'参考様式１（勤務表_シフト記号表）'!$C$6:$L$47,10,FALSE))</f>
        <v/>
      </c>
      <c r="AW106" s="235" t="str">
        <f>IF(AW105="","",VLOOKUP(AW105,'参考様式１（勤務表_シフト記号表）'!$C$6:$L$47,10,FALSE))</f>
        <v/>
      </c>
      <c r="AX106" s="236" t="str">
        <f>IF(AX105="","",VLOOKUP(AX105,'参考様式１（勤務表_シフト記号表）'!$C$6:$L$47,10,FALSE))</f>
        <v/>
      </c>
      <c r="AY106" s="234" t="str">
        <f>IF(AY105="","",VLOOKUP(AY105,'参考様式１（勤務表_シフト記号表）'!$C$6:$L$47,10,FALSE))</f>
        <v/>
      </c>
      <c r="AZ106" s="235" t="str">
        <f>IF(AZ105="","",VLOOKUP(AZ105,'参考様式１（勤務表_シフト記号表）'!$C$6:$L$47,10,FALSE))</f>
        <v/>
      </c>
      <c r="BA106" s="235" t="str">
        <f>IF(BA105="","",VLOOKUP(BA105,'参考様式１（勤務表_シフト記号表）'!$C$6:$L$47,10,FALSE))</f>
        <v/>
      </c>
      <c r="BB106" s="1098">
        <f>IF($BE$3="４週",SUM(W106:AX106),IF($BE$3="暦月",SUM(W106:BA106),""))</f>
        <v>0</v>
      </c>
      <c r="BC106" s="1099"/>
      <c r="BD106" s="1100">
        <f>IF($BE$3="４週",BB106/4,IF($BE$3="暦月",(BB106/($BE$8/7)),""))</f>
        <v>0</v>
      </c>
      <c r="BE106" s="1099"/>
      <c r="BF106" s="1095"/>
      <c r="BG106" s="1096"/>
      <c r="BH106" s="1096"/>
      <c r="BI106" s="1096"/>
      <c r="BJ106" s="1097"/>
    </row>
    <row r="107" spans="2:62" ht="20.25" customHeight="1" x14ac:dyDescent="0.4">
      <c r="B107" s="1011">
        <f>B105+1</f>
        <v>46</v>
      </c>
      <c r="C107" s="1072"/>
      <c r="D107" s="1002"/>
      <c r="E107" s="229"/>
      <c r="F107" s="230"/>
      <c r="G107" s="229"/>
      <c r="H107" s="230"/>
      <c r="I107" s="1073"/>
      <c r="J107" s="1074"/>
      <c r="K107" s="1000"/>
      <c r="L107" s="1001"/>
      <c r="M107" s="1001"/>
      <c r="N107" s="1002"/>
      <c r="O107" s="1006"/>
      <c r="P107" s="1007"/>
      <c r="Q107" s="1007"/>
      <c r="R107" s="1007"/>
      <c r="S107" s="1008"/>
      <c r="T107" s="249" t="s">
        <v>446</v>
      </c>
      <c r="V107" s="250"/>
      <c r="W107" s="242"/>
      <c r="X107" s="243"/>
      <c r="Y107" s="243"/>
      <c r="Z107" s="243"/>
      <c r="AA107" s="243"/>
      <c r="AB107" s="243"/>
      <c r="AC107" s="244"/>
      <c r="AD107" s="242"/>
      <c r="AE107" s="243"/>
      <c r="AF107" s="243"/>
      <c r="AG107" s="243"/>
      <c r="AH107" s="243"/>
      <c r="AI107" s="243"/>
      <c r="AJ107" s="244"/>
      <c r="AK107" s="242"/>
      <c r="AL107" s="243"/>
      <c r="AM107" s="243"/>
      <c r="AN107" s="243"/>
      <c r="AO107" s="243"/>
      <c r="AP107" s="243"/>
      <c r="AQ107" s="244"/>
      <c r="AR107" s="242"/>
      <c r="AS107" s="243"/>
      <c r="AT107" s="243"/>
      <c r="AU107" s="243"/>
      <c r="AV107" s="243"/>
      <c r="AW107" s="243"/>
      <c r="AX107" s="244"/>
      <c r="AY107" s="242"/>
      <c r="AZ107" s="243"/>
      <c r="BA107" s="245"/>
      <c r="BB107" s="1009"/>
      <c r="BC107" s="1010"/>
      <c r="BD107" s="1061"/>
      <c r="BE107" s="1062"/>
      <c r="BF107" s="1063"/>
      <c r="BG107" s="1064"/>
      <c r="BH107" s="1064"/>
      <c r="BI107" s="1064"/>
      <c r="BJ107" s="1065"/>
    </row>
    <row r="108" spans="2:62" ht="20.25" customHeight="1" x14ac:dyDescent="0.4">
      <c r="B108" s="1012"/>
      <c r="C108" s="1101"/>
      <c r="D108" s="1102"/>
      <c r="E108" s="251"/>
      <c r="F108" s="252">
        <f>C107</f>
        <v>0</v>
      </c>
      <c r="G108" s="251"/>
      <c r="H108" s="252">
        <f>I107</f>
        <v>0</v>
      </c>
      <c r="I108" s="1103"/>
      <c r="J108" s="1104"/>
      <c r="K108" s="1105"/>
      <c r="L108" s="1106"/>
      <c r="M108" s="1106"/>
      <c r="N108" s="1102"/>
      <c r="O108" s="1006"/>
      <c r="P108" s="1007"/>
      <c r="Q108" s="1007"/>
      <c r="R108" s="1007"/>
      <c r="S108" s="1008"/>
      <c r="T108" s="246" t="s">
        <v>447</v>
      </c>
      <c r="U108" s="247"/>
      <c r="V108" s="248"/>
      <c r="W108" s="234" t="str">
        <f>IF(W107="","",VLOOKUP(W107,'参考様式１（勤務表_シフト記号表）'!$C$6:$L$47,10,FALSE))</f>
        <v/>
      </c>
      <c r="X108" s="235" t="str">
        <f>IF(X107="","",VLOOKUP(X107,'参考様式１（勤務表_シフト記号表）'!$C$6:$L$47,10,FALSE))</f>
        <v/>
      </c>
      <c r="Y108" s="235" t="str">
        <f>IF(Y107="","",VLOOKUP(Y107,'参考様式１（勤務表_シフト記号表）'!$C$6:$L$47,10,FALSE))</f>
        <v/>
      </c>
      <c r="Z108" s="235" t="str">
        <f>IF(Z107="","",VLOOKUP(Z107,'参考様式１（勤務表_シフト記号表）'!$C$6:$L$47,10,FALSE))</f>
        <v/>
      </c>
      <c r="AA108" s="235" t="str">
        <f>IF(AA107="","",VLOOKUP(AA107,'参考様式１（勤務表_シフト記号表）'!$C$6:$L$47,10,FALSE))</f>
        <v/>
      </c>
      <c r="AB108" s="235" t="str">
        <f>IF(AB107="","",VLOOKUP(AB107,'参考様式１（勤務表_シフト記号表）'!$C$6:$L$47,10,FALSE))</f>
        <v/>
      </c>
      <c r="AC108" s="236" t="str">
        <f>IF(AC107="","",VLOOKUP(AC107,'参考様式１（勤務表_シフト記号表）'!$C$6:$L$47,10,FALSE))</f>
        <v/>
      </c>
      <c r="AD108" s="234" t="str">
        <f>IF(AD107="","",VLOOKUP(AD107,'参考様式１（勤務表_シフト記号表）'!$C$6:$L$47,10,FALSE))</f>
        <v/>
      </c>
      <c r="AE108" s="235" t="str">
        <f>IF(AE107="","",VLOOKUP(AE107,'参考様式１（勤務表_シフト記号表）'!$C$6:$L$47,10,FALSE))</f>
        <v/>
      </c>
      <c r="AF108" s="235" t="str">
        <f>IF(AF107="","",VLOOKUP(AF107,'参考様式１（勤務表_シフト記号表）'!$C$6:$L$47,10,FALSE))</f>
        <v/>
      </c>
      <c r="AG108" s="235" t="str">
        <f>IF(AG107="","",VLOOKUP(AG107,'参考様式１（勤務表_シフト記号表）'!$C$6:$L$47,10,FALSE))</f>
        <v/>
      </c>
      <c r="AH108" s="235" t="str">
        <f>IF(AH107="","",VLOOKUP(AH107,'参考様式１（勤務表_シフト記号表）'!$C$6:$L$47,10,FALSE))</f>
        <v/>
      </c>
      <c r="AI108" s="235" t="str">
        <f>IF(AI107="","",VLOOKUP(AI107,'参考様式１（勤務表_シフト記号表）'!$C$6:$L$47,10,FALSE))</f>
        <v/>
      </c>
      <c r="AJ108" s="236" t="str">
        <f>IF(AJ107="","",VLOOKUP(AJ107,'参考様式１（勤務表_シフト記号表）'!$C$6:$L$47,10,FALSE))</f>
        <v/>
      </c>
      <c r="AK108" s="234" t="str">
        <f>IF(AK107="","",VLOOKUP(AK107,'参考様式１（勤務表_シフト記号表）'!$C$6:$L$47,10,FALSE))</f>
        <v/>
      </c>
      <c r="AL108" s="235" t="str">
        <f>IF(AL107="","",VLOOKUP(AL107,'参考様式１（勤務表_シフト記号表）'!$C$6:$L$47,10,FALSE))</f>
        <v/>
      </c>
      <c r="AM108" s="235" t="str">
        <f>IF(AM107="","",VLOOKUP(AM107,'参考様式１（勤務表_シフト記号表）'!$C$6:$L$47,10,FALSE))</f>
        <v/>
      </c>
      <c r="AN108" s="235" t="str">
        <f>IF(AN107="","",VLOOKUP(AN107,'参考様式１（勤務表_シフト記号表）'!$C$6:$L$47,10,FALSE))</f>
        <v/>
      </c>
      <c r="AO108" s="235" t="str">
        <f>IF(AO107="","",VLOOKUP(AO107,'参考様式１（勤務表_シフト記号表）'!$C$6:$L$47,10,FALSE))</f>
        <v/>
      </c>
      <c r="AP108" s="235" t="str">
        <f>IF(AP107="","",VLOOKUP(AP107,'参考様式１（勤務表_シフト記号表）'!$C$6:$L$47,10,FALSE))</f>
        <v/>
      </c>
      <c r="AQ108" s="236" t="str">
        <f>IF(AQ107="","",VLOOKUP(AQ107,'参考様式１（勤務表_シフト記号表）'!$C$6:$L$47,10,FALSE))</f>
        <v/>
      </c>
      <c r="AR108" s="234" t="str">
        <f>IF(AR107="","",VLOOKUP(AR107,'参考様式１（勤務表_シフト記号表）'!$C$6:$L$47,10,FALSE))</f>
        <v/>
      </c>
      <c r="AS108" s="235" t="str">
        <f>IF(AS107="","",VLOOKUP(AS107,'参考様式１（勤務表_シフト記号表）'!$C$6:$L$47,10,FALSE))</f>
        <v/>
      </c>
      <c r="AT108" s="235" t="str">
        <f>IF(AT107="","",VLOOKUP(AT107,'参考様式１（勤務表_シフト記号表）'!$C$6:$L$47,10,FALSE))</f>
        <v/>
      </c>
      <c r="AU108" s="235" t="str">
        <f>IF(AU107="","",VLOOKUP(AU107,'参考様式１（勤務表_シフト記号表）'!$C$6:$L$47,10,FALSE))</f>
        <v/>
      </c>
      <c r="AV108" s="235" t="str">
        <f>IF(AV107="","",VLOOKUP(AV107,'参考様式１（勤務表_シフト記号表）'!$C$6:$L$47,10,FALSE))</f>
        <v/>
      </c>
      <c r="AW108" s="235" t="str">
        <f>IF(AW107="","",VLOOKUP(AW107,'参考様式１（勤務表_シフト記号表）'!$C$6:$L$47,10,FALSE))</f>
        <v/>
      </c>
      <c r="AX108" s="236" t="str">
        <f>IF(AX107="","",VLOOKUP(AX107,'参考様式１（勤務表_シフト記号表）'!$C$6:$L$47,10,FALSE))</f>
        <v/>
      </c>
      <c r="AY108" s="234" t="str">
        <f>IF(AY107="","",VLOOKUP(AY107,'参考様式１（勤務表_シフト記号表）'!$C$6:$L$47,10,FALSE))</f>
        <v/>
      </c>
      <c r="AZ108" s="235" t="str">
        <f>IF(AZ107="","",VLOOKUP(AZ107,'参考様式１（勤務表_シフト記号表）'!$C$6:$L$47,10,FALSE))</f>
        <v/>
      </c>
      <c r="BA108" s="235" t="str">
        <f>IF(BA107="","",VLOOKUP(BA107,'参考様式１（勤務表_シフト記号表）'!$C$6:$L$47,10,FALSE))</f>
        <v/>
      </c>
      <c r="BB108" s="1098">
        <f>IF($BE$3="４週",SUM(W108:AX108),IF($BE$3="暦月",SUM(W108:BA108),""))</f>
        <v>0</v>
      </c>
      <c r="BC108" s="1099"/>
      <c r="BD108" s="1100">
        <f>IF($BE$3="４週",BB108/4,IF($BE$3="暦月",(BB108/($BE$8/7)),""))</f>
        <v>0</v>
      </c>
      <c r="BE108" s="1099"/>
      <c r="BF108" s="1095"/>
      <c r="BG108" s="1096"/>
      <c r="BH108" s="1096"/>
      <c r="BI108" s="1096"/>
      <c r="BJ108" s="1097"/>
    </row>
    <row r="109" spans="2:62" ht="20.25" customHeight="1" x14ac:dyDescent="0.4">
      <c r="B109" s="1011">
        <f>B107+1</f>
        <v>47</v>
      </c>
      <c r="C109" s="1072"/>
      <c r="D109" s="1002"/>
      <c r="E109" s="229"/>
      <c r="F109" s="230"/>
      <c r="G109" s="229"/>
      <c r="H109" s="230"/>
      <c r="I109" s="1073"/>
      <c r="J109" s="1074"/>
      <c r="K109" s="1000"/>
      <c r="L109" s="1001"/>
      <c r="M109" s="1001"/>
      <c r="N109" s="1002"/>
      <c r="O109" s="1006"/>
      <c r="P109" s="1007"/>
      <c r="Q109" s="1007"/>
      <c r="R109" s="1007"/>
      <c r="S109" s="1008"/>
      <c r="T109" s="249" t="s">
        <v>446</v>
      </c>
      <c r="V109" s="250"/>
      <c r="W109" s="242"/>
      <c r="X109" s="243"/>
      <c r="Y109" s="243"/>
      <c r="Z109" s="243"/>
      <c r="AA109" s="243"/>
      <c r="AB109" s="243"/>
      <c r="AC109" s="244"/>
      <c r="AD109" s="242"/>
      <c r="AE109" s="243"/>
      <c r="AF109" s="243"/>
      <c r="AG109" s="243"/>
      <c r="AH109" s="243"/>
      <c r="AI109" s="243"/>
      <c r="AJ109" s="244"/>
      <c r="AK109" s="242"/>
      <c r="AL109" s="243"/>
      <c r="AM109" s="243"/>
      <c r="AN109" s="243"/>
      <c r="AO109" s="243"/>
      <c r="AP109" s="243"/>
      <c r="AQ109" s="244"/>
      <c r="AR109" s="242"/>
      <c r="AS109" s="243"/>
      <c r="AT109" s="243"/>
      <c r="AU109" s="243"/>
      <c r="AV109" s="243"/>
      <c r="AW109" s="243"/>
      <c r="AX109" s="244"/>
      <c r="AY109" s="242"/>
      <c r="AZ109" s="243"/>
      <c r="BA109" s="245"/>
      <c r="BB109" s="1009"/>
      <c r="BC109" s="1010"/>
      <c r="BD109" s="1061"/>
      <c r="BE109" s="1062"/>
      <c r="BF109" s="1063"/>
      <c r="BG109" s="1064"/>
      <c r="BH109" s="1064"/>
      <c r="BI109" s="1064"/>
      <c r="BJ109" s="1065"/>
    </row>
    <row r="110" spans="2:62" ht="20.25" customHeight="1" x14ac:dyDescent="0.4">
      <c r="B110" s="1012"/>
      <c r="C110" s="1101"/>
      <c r="D110" s="1102"/>
      <c r="E110" s="251"/>
      <c r="F110" s="252">
        <f>C109</f>
        <v>0</v>
      </c>
      <c r="G110" s="251"/>
      <c r="H110" s="252">
        <f>I109</f>
        <v>0</v>
      </c>
      <c r="I110" s="1103"/>
      <c r="J110" s="1104"/>
      <c r="K110" s="1105"/>
      <c r="L110" s="1106"/>
      <c r="M110" s="1106"/>
      <c r="N110" s="1102"/>
      <c r="O110" s="1006"/>
      <c r="P110" s="1007"/>
      <c r="Q110" s="1007"/>
      <c r="R110" s="1007"/>
      <c r="S110" s="1008"/>
      <c r="T110" s="246" t="s">
        <v>447</v>
      </c>
      <c r="U110" s="247"/>
      <c r="V110" s="248"/>
      <c r="W110" s="234" t="str">
        <f>IF(W109="","",VLOOKUP(W109,'参考様式１（勤務表_シフト記号表）'!$C$6:$L$47,10,FALSE))</f>
        <v/>
      </c>
      <c r="X110" s="235" t="str">
        <f>IF(X109="","",VLOOKUP(X109,'参考様式１（勤務表_シフト記号表）'!$C$6:$L$47,10,FALSE))</f>
        <v/>
      </c>
      <c r="Y110" s="235" t="str">
        <f>IF(Y109="","",VLOOKUP(Y109,'参考様式１（勤務表_シフト記号表）'!$C$6:$L$47,10,FALSE))</f>
        <v/>
      </c>
      <c r="Z110" s="235" t="str">
        <f>IF(Z109="","",VLOOKUP(Z109,'参考様式１（勤務表_シフト記号表）'!$C$6:$L$47,10,FALSE))</f>
        <v/>
      </c>
      <c r="AA110" s="235" t="str">
        <f>IF(AA109="","",VLOOKUP(AA109,'参考様式１（勤務表_シフト記号表）'!$C$6:$L$47,10,FALSE))</f>
        <v/>
      </c>
      <c r="AB110" s="235" t="str">
        <f>IF(AB109="","",VLOOKUP(AB109,'参考様式１（勤務表_シフト記号表）'!$C$6:$L$47,10,FALSE))</f>
        <v/>
      </c>
      <c r="AC110" s="236" t="str">
        <f>IF(AC109="","",VLOOKUP(AC109,'参考様式１（勤務表_シフト記号表）'!$C$6:$L$47,10,FALSE))</f>
        <v/>
      </c>
      <c r="AD110" s="234" t="str">
        <f>IF(AD109="","",VLOOKUP(AD109,'参考様式１（勤務表_シフト記号表）'!$C$6:$L$47,10,FALSE))</f>
        <v/>
      </c>
      <c r="AE110" s="235" t="str">
        <f>IF(AE109="","",VLOOKUP(AE109,'参考様式１（勤務表_シフト記号表）'!$C$6:$L$47,10,FALSE))</f>
        <v/>
      </c>
      <c r="AF110" s="235" t="str">
        <f>IF(AF109="","",VLOOKUP(AF109,'参考様式１（勤務表_シフト記号表）'!$C$6:$L$47,10,FALSE))</f>
        <v/>
      </c>
      <c r="AG110" s="235" t="str">
        <f>IF(AG109="","",VLOOKUP(AG109,'参考様式１（勤務表_シフト記号表）'!$C$6:$L$47,10,FALSE))</f>
        <v/>
      </c>
      <c r="AH110" s="235" t="str">
        <f>IF(AH109="","",VLOOKUP(AH109,'参考様式１（勤務表_シフト記号表）'!$C$6:$L$47,10,FALSE))</f>
        <v/>
      </c>
      <c r="AI110" s="235" t="str">
        <f>IF(AI109="","",VLOOKUP(AI109,'参考様式１（勤務表_シフト記号表）'!$C$6:$L$47,10,FALSE))</f>
        <v/>
      </c>
      <c r="AJ110" s="236" t="str">
        <f>IF(AJ109="","",VLOOKUP(AJ109,'参考様式１（勤務表_シフト記号表）'!$C$6:$L$47,10,FALSE))</f>
        <v/>
      </c>
      <c r="AK110" s="234" t="str">
        <f>IF(AK109="","",VLOOKUP(AK109,'参考様式１（勤務表_シフト記号表）'!$C$6:$L$47,10,FALSE))</f>
        <v/>
      </c>
      <c r="AL110" s="235" t="str">
        <f>IF(AL109="","",VLOOKUP(AL109,'参考様式１（勤務表_シフト記号表）'!$C$6:$L$47,10,FALSE))</f>
        <v/>
      </c>
      <c r="AM110" s="235" t="str">
        <f>IF(AM109="","",VLOOKUP(AM109,'参考様式１（勤務表_シフト記号表）'!$C$6:$L$47,10,FALSE))</f>
        <v/>
      </c>
      <c r="AN110" s="235" t="str">
        <f>IF(AN109="","",VLOOKUP(AN109,'参考様式１（勤務表_シフト記号表）'!$C$6:$L$47,10,FALSE))</f>
        <v/>
      </c>
      <c r="AO110" s="235" t="str">
        <f>IF(AO109="","",VLOOKUP(AO109,'参考様式１（勤務表_シフト記号表）'!$C$6:$L$47,10,FALSE))</f>
        <v/>
      </c>
      <c r="AP110" s="235" t="str">
        <f>IF(AP109="","",VLOOKUP(AP109,'参考様式１（勤務表_シフト記号表）'!$C$6:$L$47,10,FALSE))</f>
        <v/>
      </c>
      <c r="AQ110" s="236" t="str">
        <f>IF(AQ109="","",VLOOKUP(AQ109,'参考様式１（勤務表_シフト記号表）'!$C$6:$L$47,10,FALSE))</f>
        <v/>
      </c>
      <c r="AR110" s="234" t="str">
        <f>IF(AR109="","",VLOOKUP(AR109,'参考様式１（勤務表_シフト記号表）'!$C$6:$L$47,10,FALSE))</f>
        <v/>
      </c>
      <c r="AS110" s="235" t="str">
        <f>IF(AS109="","",VLOOKUP(AS109,'参考様式１（勤務表_シフト記号表）'!$C$6:$L$47,10,FALSE))</f>
        <v/>
      </c>
      <c r="AT110" s="235" t="str">
        <f>IF(AT109="","",VLOOKUP(AT109,'参考様式１（勤務表_シフト記号表）'!$C$6:$L$47,10,FALSE))</f>
        <v/>
      </c>
      <c r="AU110" s="235" t="str">
        <f>IF(AU109="","",VLOOKUP(AU109,'参考様式１（勤務表_シフト記号表）'!$C$6:$L$47,10,FALSE))</f>
        <v/>
      </c>
      <c r="AV110" s="235" t="str">
        <f>IF(AV109="","",VLOOKUP(AV109,'参考様式１（勤務表_シフト記号表）'!$C$6:$L$47,10,FALSE))</f>
        <v/>
      </c>
      <c r="AW110" s="235" t="str">
        <f>IF(AW109="","",VLOOKUP(AW109,'参考様式１（勤務表_シフト記号表）'!$C$6:$L$47,10,FALSE))</f>
        <v/>
      </c>
      <c r="AX110" s="236" t="str">
        <f>IF(AX109="","",VLOOKUP(AX109,'参考様式１（勤務表_シフト記号表）'!$C$6:$L$47,10,FALSE))</f>
        <v/>
      </c>
      <c r="AY110" s="234" t="str">
        <f>IF(AY109="","",VLOOKUP(AY109,'参考様式１（勤務表_シフト記号表）'!$C$6:$L$47,10,FALSE))</f>
        <v/>
      </c>
      <c r="AZ110" s="235" t="str">
        <f>IF(AZ109="","",VLOOKUP(AZ109,'参考様式１（勤務表_シフト記号表）'!$C$6:$L$47,10,FALSE))</f>
        <v/>
      </c>
      <c r="BA110" s="235" t="str">
        <f>IF(BA109="","",VLOOKUP(BA109,'参考様式１（勤務表_シフト記号表）'!$C$6:$L$47,10,FALSE))</f>
        <v/>
      </c>
      <c r="BB110" s="1098">
        <f>IF($BE$3="４週",SUM(W110:AX110),IF($BE$3="暦月",SUM(W110:BA110),""))</f>
        <v>0</v>
      </c>
      <c r="BC110" s="1099"/>
      <c r="BD110" s="1100">
        <f>IF($BE$3="４週",BB110/4,IF($BE$3="暦月",(BB110/($BE$8/7)),""))</f>
        <v>0</v>
      </c>
      <c r="BE110" s="1099"/>
      <c r="BF110" s="1095"/>
      <c r="BG110" s="1096"/>
      <c r="BH110" s="1096"/>
      <c r="BI110" s="1096"/>
      <c r="BJ110" s="1097"/>
    </row>
    <row r="111" spans="2:62" ht="20.25" customHeight="1" x14ac:dyDescent="0.4">
      <c r="B111" s="1011">
        <f>B109+1</f>
        <v>48</v>
      </c>
      <c r="C111" s="1072"/>
      <c r="D111" s="1002"/>
      <c r="E111" s="229"/>
      <c r="F111" s="230"/>
      <c r="G111" s="229"/>
      <c r="H111" s="230"/>
      <c r="I111" s="1073"/>
      <c r="J111" s="1074"/>
      <c r="K111" s="1000"/>
      <c r="L111" s="1001"/>
      <c r="M111" s="1001"/>
      <c r="N111" s="1002"/>
      <c r="O111" s="1006"/>
      <c r="P111" s="1007"/>
      <c r="Q111" s="1007"/>
      <c r="R111" s="1007"/>
      <c r="S111" s="1008"/>
      <c r="T111" s="249" t="s">
        <v>446</v>
      </c>
      <c r="V111" s="250"/>
      <c r="W111" s="242"/>
      <c r="X111" s="243"/>
      <c r="Y111" s="243"/>
      <c r="Z111" s="243"/>
      <c r="AA111" s="243"/>
      <c r="AB111" s="243"/>
      <c r="AC111" s="244"/>
      <c r="AD111" s="242"/>
      <c r="AE111" s="243"/>
      <c r="AF111" s="243"/>
      <c r="AG111" s="243"/>
      <c r="AH111" s="243"/>
      <c r="AI111" s="243"/>
      <c r="AJ111" s="244"/>
      <c r="AK111" s="242"/>
      <c r="AL111" s="243"/>
      <c r="AM111" s="243"/>
      <c r="AN111" s="243"/>
      <c r="AO111" s="243"/>
      <c r="AP111" s="243"/>
      <c r="AQ111" s="244"/>
      <c r="AR111" s="242"/>
      <c r="AS111" s="243"/>
      <c r="AT111" s="243"/>
      <c r="AU111" s="243"/>
      <c r="AV111" s="243"/>
      <c r="AW111" s="243"/>
      <c r="AX111" s="244"/>
      <c r="AY111" s="242"/>
      <c r="AZ111" s="243"/>
      <c r="BA111" s="245"/>
      <c r="BB111" s="1009"/>
      <c r="BC111" s="1010"/>
      <c r="BD111" s="1061"/>
      <c r="BE111" s="1062"/>
      <c r="BF111" s="1063"/>
      <c r="BG111" s="1064"/>
      <c r="BH111" s="1064"/>
      <c r="BI111" s="1064"/>
      <c r="BJ111" s="1065"/>
    </row>
    <row r="112" spans="2:62" ht="20.25" customHeight="1" x14ac:dyDescent="0.4">
      <c r="B112" s="1012"/>
      <c r="C112" s="1101"/>
      <c r="D112" s="1102"/>
      <c r="E112" s="251"/>
      <c r="F112" s="252">
        <f>C111</f>
        <v>0</v>
      </c>
      <c r="G112" s="251"/>
      <c r="H112" s="252">
        <f>I111</f>
        <v>0</v>
      </c>
      <c r="I112" s="1103"/>
      <c r="J112" s="1104"/>
      <c r="K112" s="1105"/>
      <c r="L112" s="1106"/>
      <c r="M112" s="1106"/>
      <c r="N112" s="1102"/>
      <c r="O112" s="1006"/>
      <c r="P112" s="1007"/>
      <c r="Q112" s="1007"/>
      <c r="R112" s="1007"/>
      <c r="S112" s="1008"/>
      <c r="T112" s="246" t="s">
        <v>447</v>
      </c>
      <c r="U112" s="247"/>
      <c r="V112" s="248"/>
      <c r="W112" s="234" t="str">
        <f>IF(W111="","",VLOOKUP(W111,'参考様式１（勤務表_シフト記号表）'!$C$6:$L$47,10,FALSE))</f>
        <v/>
      </c>
      <c r="X112" s="235" t="str">
        <f>IF(X111="","",VLOOKUP(X111,'参考様式１（勤務表_シフト記号表）'!$C$6:$L$47,10,FALSE))</f>
        <v/>
      </c>
      <c r="Y112" s="235" t="str">
        <f>IF(Y111="","",VLOOKUP(Y111,'参考様式１（勤務表_シフト記号表）'!$C$6:$L$47,10,FALSE))</f>
        <v/>
      </c>
      <c r="Z112" s="235" t="str">
        <f>IF(Z111="","",VLOOKUP(Z111,'参考様式１（勤務表_シフト記号表）'!$C$6:$L$47,10,FALSE))</f>
        <v/>
      </c>
      <c r="AA112" s="235" t="str">
        <f>IF(AA111="","",VLOOKUP(AA111,'参考様式１（勤務表_シフト記号表）'!$C$6:$L$47,10,FALSE))</f>
        <v/>
      </c>
      <c r="AB112" s="235" t="str">
        <f>IF(AB111="","",VLOOKUP(AB111,'参考様式１（勤務表_シフト記号表）'!$C$6:$L$47,10,FALSE))</f>
        <v/>
      </c>
      <c r="AC112" s="236" t="str">
        <f>IF(AC111="","",VLOOKUP(AC111,'参考様式１（勤務表_シフト記号表）'!$C$6:$L$47,10,FALSE))</f>
        <v/>
      </c>
      <c r="AD112" s="234" t="str">
        <f>IF(AD111="","",VLOOKUP(AD111,'参考様式１（勤務表_シフト記号表）'!$C$6:$L$47,10,FALSE))</f>
        <v/>
      </c>
      <c r="AE112" s="235" t="str">
        <f>IF(AE111="","",VLOOKUP(AE111,'参考様式１（勤務表_シフト記号表）'!$C$6:$L$47,10,FALSE))</f>
        <v/>
      </c>
      <c r="AF112" s="235" t="str">
        <f>IF(AF111="","",VLOOKUP(AF111,'参考様式１（勤務表_シフト記号表）'!$C$6:$L$47,10,FALSE))</f>
        <v/>
      </c>
      <c r="AG112" s="235" t="str">
        <f>IF(AG111="","",VLOOKUP(AG111,'参考様式１（勤務表_シフト記号表）'!$C$6:$L$47,10,FALSE))</f>
        <v/>
      </c>
      <c r="AH112" s="235" t="str">
        <f>IF(AH111="","",VLOOKUP(AH111,'参考様式１（勤務表_シフト記号表）'!$C$6:$L$47,10,FALSE))</f>
        <v/>
      </c>
      <c r="AI112" s="235" t="str">
        <f>IF(AI111="","",VLOOKUP(AI111,'参考様式１（勤務表_シフト記号表）'!$C$6:$L$47,10,FALSE))</f>
        <v/>
      </c>
      <c r="AJ112" s="236" t="str">
        <f>IF(AJ111="","",VLOOKUP(AJ111,'参考様式１（勤務表_シフト記号表）'!$C$6:$L$47,10,FALSE))</f>
        <v/>
      </c>
      <c r="AK112" s="234" t="str">
        <f>IF(AK111="","",VLOOKUP(AK111,'参考様式１（勤務表_シフト記号表）'!$C$6:$L$47,10,FALSE))</f>
        <v/>
      </c>
      <c r="AL112" s="235" t="str">
        <f>IF(AL111="","",VLOOKUP(AL111,'参考様式１（勤務表_シフト記号表）'!$C$6:$L$47,10,FALSE))</f>
        <v/>
      </c>
      <c r="AM112" s="235" t="str">
        <f>IF(AM111="","",VLOOKUP(AM111,'参考様式１（勤務表_シフト記号表）'!$C$6:$L$47,10,FALSE))</f>
        <v/>
      </c>
      <c r="AN112" s="235" t="str">
        <f>IF(AN111="","",VLOOKUP(AN111,'参考様式１（勤務表_シフト記号表）'!$C$6:$L$47,10,FALSE))</f>
        <v/>
      </c>
      <c r="AO112" s="235" t="str">
        <f>IF(AO111="","",VLOOKUP(AO111,'参考様式１（勤務表_シフト記号表）'!$C$6:$L$47,10,FALSE))</f>
        <v/>
      </c>
      <c r="AP112" s="235" t="str">
        <f>IF(AP111="","",VLOOKUP(AP111,'参考様式１（勤務表_シフト記号表）'!$C$6:$L$47,10,FALSE))</f>
        <v/>
      </c>
      <c r="AQ112" s="236" t="str">
        <f>IF(AQ111="","",VLOOKUP(AQ111,'参考様式１（勤務表_シフト記号表）'!$C$6:$L$47,10,FALSE))</f>
        <v/>
      </c>
      <c r="AR112" s="234" t="str">
        <f>IF(AR111="","",VLOOKUP(AR111,'参考様式１（勤務表_シフト記号表）'!$C$6:$L$47,10,FALSE))</f>
        <v/>
      </c>
      <c r="AS112" s="235" t="str">
        <f>IF(AS111="","",VLOOKUP(AS111,'参考様式１（勤務表_シフト記号表）'!$C$6:$L$47,10,FALSE))</f>
        <v/>
      </c>
      <c r="AT112" s="235" t="str">
        <f>IF(AT111="","",VLOOKUP(AT111,'参考様式１（勤務表_シフト記号表）'!$C$6:$L$47,10,FALSE))</f>
        <v/>
      </c>
      <c r="AU112" s="235" t="str">
        <f>IF(AU111="","",VLOOKUP(AU111,'参考様式１（勤務表_シフト記号表）'!$C$6:$L$47,10,FALSE))</f>
        <v/>
      </c>
      <c r="AV112" s="235" t="str">
        <f>IF(AV111="","",VLOOKUP(AV111,'参考様式１（勤務表_シフト記号表）'!$C$6:$L$47,10,FALSE))</f>
        <v/>
      </c>
      <c r="AW112" s="235" t="str">
        <f>IF(AW111="","",VLOOKUP(AW111,'参考様式１（勤務表_シフト記号表）'!$C$6:$L$47,10,FALSE))</f>
        <v/>
      </c>
      <c r="AX112" s="236" t="str">
        <f>IF(AX111="","",VLOOKUP(AX111,'参考様式１（勤務表_シフト記号表）'!$C$6:$L$47,10,FALSE))</f>
        <v/>
      </c>
      <c r="AY112" s="234" t="str">
        <f>IF(AY111="","",VLOOKUP(AY111,'参考様式１（勤務表_シフト記号表）'!$C$6:$L$47,10,FALSE))</f>
        <v/>
      </c>
      <c r="AZ112" s="235" t="str">
        <f>IF(AZ111="","",VLOOKUP(AZ111,'参考様式１（勤務表_シフト記号表）'!$C$6:$L$47,10,FALSE))</f>
        <v/>
      </c>
      <c r="BA112" s="235" t="str">
        <f>IF(BA111="","",VLOOKUP(BA111,'参考様式１（勤務表_シフト記号表）'!$C$6:$L$47,10,FALSE))</f>
        <v/>
      </c>
      <c r="BB112" s="1098">
        <f>IF($BE$3="４週",SUM(W112:AX112),IF($BE$3="暦月",SUM(W112:BA112),""))</f>
        <v>0</v>
      </c>
      <c r="BC112" s="1099"/>
      <c r="BD112" s="1100">
        <f>IF($BE$3="４週",BB112/4,IF($BE$3="暦月",(BB112/($BE$8/7)),""))</f>
        <v>0</v>
      </c>
      <c r="BE112" s="1099"/>
      <c r="BF112" s="1095"/>
      <c r="BG112" s="1096"/>
      <c r="BH112" s="1096"/>
      <c r="BI112" s="1096"/>
      <c r="BJ112" s="1097"/>
    </row>
    <row r="113" spans="2:62" ht="20.25" customHeight="1" x14ac:dyDescent="0.4">
      <c r="B113" s="1011">
        <f>B111+1</f>
        <v>49</v>
      </c>
      <c r="C113" s="1072"/>
      <c r="D113" s="1002"/>
      <c r="E113" s="229"/>
      <c r="F113" s="230"/>
      <c r="G113" s="229"/>
      <c r="H113" s="230"/>
      <c r="I113" s="1073"/>
      <c r="J113" s="1074"/>
      <c r="K113" s="1000"/>
      <c r="L113" s="1001"/>
      <c r="M113" s="1001"/>
      <c r="N113" s="1002"/>
      <c r="O113" s="1006"/>
      <c r="P113" s="1007"/>
      <c r="Q113" s="1007"/>
      <c r="R113" s="1007"/>
      <c r="S113" s="1008"/>
      <c r="T113" s="249" t="s">
        <v>446</v>
      </c>
      <c r="V113" s="250"/>
      <c r="W113" s="242"/>
      <c r="X113" s="243"/>
      <c r="Y113" s="243"/>
      <c r="Z113" s="243"/>
      <c r="AA113" s="243"/>
      <c r="AB113" s="243"/>
      <c r="AC113" s="244"/>
      <c r="AD113" s="242"/>
      <c r="AE113" s="243"/>
      <c r="AF113" s="243"/>
      <c r="AG113" s="243"/>
      <c r="AH113" s="243"/>
      <c r="AI113" s="243"/>
      <c r="AJ113" s="244"/>
      <c r="AK113" s="242"/>
      <c r="AL113" s="243"/>
      <c r="AM113" s="243"/>
      <c r="AN113" s="243"/>
      <c r="AO113" s="243"/>
      <c r="AP113" s="243"/>
      <c r="AQ113" s="244"/>
      <c r="AR113" s="242"/>
      <c r="AS113" s="243"/>
      <c r="AT113" s="243"/>
      <c r="AU113" s="243"/>
      <c r="AV113" s="243"/>
      <c r="AW113" s="243"/>
      <c r="AX113" s="244"/>
      <c r="AY113" s="242"/>
      <c r="AZ113" s="243"/>
      <c r="BA113" s="245"/>
      <c r="BB113" s="1009"/>
      <c r="BC113" s="1010"/>
      <c r="BD113" s="1061"/>
      <c r="BE113" s="1062"/>
      <c r="BF113" s="1063"/>
      <c r="BG113" s="1064"/>
      <c r="BH113" s="1064"/>
      <c r="BI113" s="1064"/>
      <c r="BJ113" s="1065"/>
    </row>
    <row r="114" spans="2:62" ht="20.25" customHeight="1" x14ac:dyDescent="0.4">
      <c r="B114" s="1012"/>
      <c r="C114" s="1101"/>
      <c r="D114" s="1102"/>
      <c r="E114" s="251"/>
      <c r="F114" s="252">
        <f>C113</f>
        <v>0</v>
      </c>
      <c r="G114" s="251"/>
      <c r="H114" s="252">
        <f>I113</f>
        <v>0</v>
      </c>
      <c r="I114" s="1103"/>
      <c r="J114" s="1104"/>
      <c r="K114" s="1105"/>
      <c r="L114" s="1106"/>
      <c r="M114" s="1106"/>
      <c r="N114" s="1102"/>
      <c r="O114" s="1006"/>
      <c r="P114" s="1007"/>
      <c r="Q114" s="1007"/>
      <c r="R114" s="1007"/>
      <c r="S114" s="1008"/>
      <c r="T114" s="246" t="s">
        <v>447</v>
      </c>
      <c r="U114" s="247"/>
      <c r="V114" s="248"/>
      <c r="W114" s="234" t="str">
        <f>IF(W113="","",VLOOKUP(W113,'参考様式１（勤務表_シフト記号表）'!$C$6:$L$47,10,FALSE))</f>
        <v/>
      </c>
      <c r="X114" s="235" t="str">
        <f>IF(X113="","",VLOOKUP(X113,'参考様式１（勤務表_シフト記号表）'!$C$6:$L$47,10,FALSE))</f>
        <v/>
      </c>
      <c r="Y114" s="235" t="str">
        <f>IF(Y113="","",VLOOKUP(Y113,'参考様式１（勤務表_シフト記号表）'!$C$6:$L$47,10,FALSE))</f>
        <v/>
      </c>
      <c r="Z114" s="235" t="str">
        <f>IF(Z113="","",VLOOKUP(Z113,'参考様式１（勤務表_シフト記号表）'!$C$6:$L$47,10,FALSE))</f>
        <v/>
      </c>
      <c r="AA114" s="235" t="str">
        <f>IF(AA113="","",VLOOKUP(AA113,'参考様式１（勤務表_シフト記号表）'!$C$6:$L$47,10,FALSE))</f>
        <v/>
      </c>
      <c r="AB114" s="235" t="str">
        <f>IF(AB113="","",VLOOKUP(AB113,'参考様式１（勤務表_シフト記号表）'!$C$6:$L$47,10,FALSE))</f>
        <v/>
      </c>
      <c r="AC114" s="236" t="str">
        <f>IF(AC113="","",VLOOKUP(AC113,'参考様式１（勤務表_シフト記号表）'!$C$6:$L$47,10,FALSE))</f>
        <v/>
      </c>
      <c r="AD114" s="234" t="str">
        <f>IF(AD113="","",VLOOKUP(AD113,'参考様式１（勤務表_シフト記号表）'!$C$6:$L$47,10,FALSE))</f>
        <v/>
      </c>
      <c r="AE114" s="235" t="str">
        <f>IF(AE113="","",VLOOKUP(AE113,'参考様式１（勤務表_シフト記号表）'!$C$6:$L$47,10,FALSE))</f>
        <v/>
      </c>
      <c r="AF114" s="235" t="str">
        <f>IF(AF113="","",VLOOKUP(AF113,'参考様式１（勤務表_シフト記号表）'!$C$6:$L$47,10,FALSE))</f>
        <v/>
      </c>
      <c r="AG114" s="235" t="str">
        <f>IF(AG113="","",VLOOKUP(AG113,'参考様式１（勤務表_シフト記号表）'!$C$6:$L$47,10,FALSE))</f>
        <v/>
      </c>
      <c r="AH114" s="235" t="str">
        <f>IF(AH113="","",VLOOKUP(AH113,'参考様式１（勤務表_シフト記号表）'!$C$6:$L$47,10,FALSE))</f>
        <v/>
      </c>
      <c r="AI114" s="235" t="str">
        <f>IF(AI113="","",VLOOKUP(AI113,'参考様式１（勤務表_シフト記号表）'!$C$6:$L$47,10,FALSE))</f>
        <v/>
      </c>
      <c r="AJ114" s="236" t="str">
        <f>IF(AJ113="","",VLOOKUP(AJ113,'参考様式１（勤務表_シフト記号表）'!$C$6:$L$47,10,FALSE))</f>
        <v/>
      </c>
      <c r="AK114" s="234" t="str">
        <f>IF(AK113="","",VLOOKUP(AK113,'参考様式１（勤務表_シフト記号表）'!$C$6:$L$47,10,FALSE))</f>
        <v/>
      </c>
      <c r="AL114" s="235" t="str">
        <f>IF(AL113="","",VLOOKUP(AL113,'参考様式１（勤務表_シフト記号表）'!$C$6:$L$47,10,FALSE))</f>
        <v/>
      </c>
      <c r="AM114" s="235" t="str">
        <f>IF(AM113="","",VLOOKUP(AM113,'参考様式１（勤務表_シフト記号表）'!$C$6:$L$47,10,FALSE))</f>
        <v/>
      </c>
      <c r="AN114" s="235" t="str">
        <f>IF(AN113="","",VLOOKUP(AN113,'参考様式１（勤務表_シフト記号表）'!$C$6:$L$47,10,FALSE))</f>
        <v/>
      </c>
      <c r="AO114" s="235" t="str">
        <f>IF(AO113="","",VLOOKUP(AO113,'参考様式１（勤務表_シフト記号表）'!$C$6:$L$47,10,FALSE))</f>
        <v/>
      </c>
      <c r="AP114" s="235" t="str">
        <f>IF(AP113="","",VLOOKUP(AP113,'参考様式１（勤務表_シフト記号表）'!$C$6:$L$47,10,FALSE))</f>
        <v/>
      </c>
      <c r="AQ114" s="236" t="str">
        <f>IF(AQ113="","",VLOOKUP(AQ113,'参考様式１（勤務表_シフト記号表）'!$C$6:$L$47,10,FALSE))</f>
        <v/>
      </c>
      <c r="AR114" s="234" t="str">
        <f>IF(AR113="","",VLOOKUP(AR113,'参考様式１（勤務表_シフト記号表）'!$C$6:$L$47,10,FALSE))</f>
        <v/>
      </c>
      <c r="AS114" s="235" t="str">
        <f>IF(AS113="","",VLOOKUP(AS113,'参考様式１（勤務表_シフト記号表）'!$C$6:$L$47,10,FALSE))</f>
        <v/>
      </c>
      <c r="AT114" s="235" t="str">
        <f>IF(AT113="","",VLOOKUP(AT113,'参考様式１（勤務表_シフト記号表）'!$C$6:$L$47,10,FALSE))</f>
        <v/>
      </c>
      <c r="AU114" s="235" t="str">
        <f>IF(AU113="","",VLOOKUP(AU113,'参考様式１（勤務表_シフト記号表）'!$C$6:$L$47,10,FALSE))</f>
        <v/>
      </c>
      <c r="AV114" s="235" t="str">
        <f>IF(AV113="","",VLOOKUP(AV113,'参考様式１（勤務表_シフト記号表）'!$C$6:$L$47,10,FALSE))</f>
        <v/>
      </c>
      <c r="AW114" s="235" t="str">
        <f>IF(AW113="","",VLOOKUP(AW113,'参考様式１（勤務表_シフト記号表）'!$C$6:$L$47,10,FALSE))</f>
        <v/>
      </c>
      <c r="AX114" s="236" t="str">
        <f>IF(AX113="","",VLOOKUP(AX113,'参考様式１（勤務表_シフト記号表）'!$C$6:$L$47,10,FALSE))</f>
        <v/>
      </c>
      <c r="AY114" s="234" t="str">
        <f>IF(AY113="","",VLOOKUP(AY113,'参考様式１（勤務表_シフト記号表）'!$C$6:$L$47,10,FALSE))</f>
        <v/>
      </c>
      <c r="AZ114" s="235" t="str">
        <f>IF(AZ113="","",VLOOKUP(AZ113,'参考様式１（勤務表_シフト記号表）'!$C$6:$L$47,10,FALSE))</f>
        <v/>
      </c>
      <c r="BA114" s="235" t="str">
        <f>IF(BA113="","",VLOOKUP(BA113,'参考様式１（勤務表_シフト記号表）'!$C$6:$L$47,10,FALSE))</f>
        <v/>
      </c>
      <c r="BB114" s="1098">
        <f>IF($BE$3="４週",SUM(W114:AX114),IF($BE$3="暦月",SUM(W114:BA114),""))</f>
        <v>0</v>
      </c>
      <c r="BC114" s="1099"/>
      <c r="BD114" s="1100">
        <f>IF($BE$3="４週",BB114/4,IF($BE$3="暦月",(BB114/($BE$8/7)),""))</f>
        <v>0</v>
      </c>
      <c r="BE114" s="1099"/>
      <c r="BF114" s="1095"/>
      <c r="BG114" s="1096"/>
      <c r="BH114" s="1096"/>
      <c r="BI114" s="1096"/>
      <c r="BJ114" s="1097"/>
    </row>
    <row r="115" spans="2:62" ht="20.25" customHeight="1" x14ac:dyDescent="0.4">
      <c r="B115" s="1011">
        <f>B113+1</f>
        <v>50</v>
      </c>
      <c r="C115" s="1072"/>
      <c r="D115" s="1002"/>
      <c r="E115" s="229"/>
      <c r="F115" s="230"/>
      <c r="G115" s="229"/>
      <c r="H115" s="230"/>
      <c r="I115" s="1073"/>
      <c r="J115" s="1074"/>
      <c r="K115" s="1000"/>
      <c r="L115" s="1001"/>
      <c r="M115" s="1001"/>
      <c r="N115" s="1002"/>
      <c r="O115" s="1006"/>
      <c r="P115" s="1007"/>
      <c r="Q115" s="1007"/>
      <c r="R115" s="1007"/>
      <c r="S115" s="1008"/>
      <c r="T115" s="249" t="s">
        <v>446</v>
      </c>
      <c r="V115" s="250"/>
      <c r="W115" s="242"/>
      <c r="X115" s="243"/>
      <c r="Y115" s="243"/>
      <c r="Z115" s="243"/>
      <c r="AA115" s="243"/>
      <c r="AB115" s="243"/>
      <c r="AC115" s="244"/>
      <c r="AD115" s="242"/>
      <c r="AE115" s="243"/>
      <c r="AF115" s="243"/>
      <c r="AG115" s="243"/>
      <c r="AH115" s="243"/>
      <c r="AI115" s="243"/>
      <c r="AJ115" s="244"/>
      <c r="AK115" s="242"/>
      <c r="AL115" s="243"/>
      <c r="AM115" s="243"/>
      <c r="AN115" s="243"/>
      <c r="AO115" s="243"/>
      <c r="AP115" s="243"/>
      <c r="AQ115" s="244"/>
      <c r="AR115" s="242"/>
      <c r="AS115" s="243"/>
      <c r="AT115" s="243"/>
      <c r="AU115" s="243"/>
      <c r="AV115" s="243"/>
      <c r="AW115" s="243"/>
      <c r="AX115" s="244"/>
      <c r="AY115" s="242"/>
      <c r="AZ115" s="243"/>
      <c r="BA115" s="245"/>
      <c r="BB115" s="1009"/>
      <c r="BC115" s="1010"/>
      <c r="BD115" s="1061"/>
      <c r="BE115" s="1062"/>
      <c r="BF115" s="1063"/>
      <c r="BG115" s="1064"/>
      <c r="BH115" s="1064"/>
      <c r="BI115" s="1064"/>
      <c r="BJ115" s="1065"/>
    </row>
    <row r="116" spans="2:62" ht="20.25" customHeight="1" x14ac:dyDescent="0.4">
      <c r="B116" s="1012"/>
      <c r="C116" s="1101"/>
      <c r="D116" s="1102"/>
      <c r="E116" s="251"/>
      <c r="F116" s="252">
        <f>C115</f>
        <v>0</v>
      </c>
      <c r="G116" s="251"/>
      <c r="H116" s="252">
        <f>I115</f>
        <v>0</v>
      </c>
      <c r="I116" s="1103"/>
      <c r="J116" s="1104"/>
      <c r="K116" s="1105"/>
      <c r="L116" s="1106"/>
      <c r="M116" s="1106"/>
      <c r="N116" s="1102"/>
      <c r="O116" s="1006"/>
      <c r="P116" s="1007"/>
      <c r="Q116" s="1007"/>
      <c r="R116" s="1007"/>
      <c r="S116" s="1008"/>
      <c r="T116" s="246" t="s">
        <v>447</v>
      </c>
      <c r="U116" s="247"/>
      <c r="V116" s="248"/>
      <c r="W116" s="234" t="str">
        <f>IF(W115="","",VLOOKUP(W115,'参考様式１（勤務表_シフト記号表）'!$C$6:$L$47,10,FALSE))</f>
        <v/>
      </c>
      <c r="X116" s="235" t="str">
        <f>IF(X115="","",VLOOKUP(X115,'参考様式１（勤務表_シフト記号表）'!$C$6:$L$47,10,FALSE))</f>
        <v/>
      </c>
      <c r="Y116" s="235" t="str">
        <f>IF(Y115="","",VLOOKUP(Y115,'参考様式１（勤務表_シフト記号表）'!$C$6:$L$47,10,FALSE))</f>
        <v/>
      </c>
      <c r="Z116" s="235" t="str">
        <f>IF(Z115="","",VLOOKUP(Z115,'参考様式１（勤務表_シフト記号表）'!$C$6:$L$47,10,FALSE))</f>
        <v/>
      </c>
      <c r="AA116" s="235" t="str">
        <f>IF(AA115="","",VLOOKUP(AA115,'参考様式１（勤務表_シフト記号表）'!$C$6:$L$47,10,FALSE))</f>
        <v/>
      </c>
      <c r="AB116" s="235" t="str">
        <f>IF(AB115="","",VLOOKUP(AB115,'参考様式１（勤務表_シフト記号表）'!$C$6:$L$47,10,FALSE))</f>
        <v/>
      </c>
      <c r="AC116" s="236" t="str">
        <f>IF(AC115="","",VLOOKUP(AC115,'参考様式１（勤務表_シフト記号表）'!$C$6:$L$47,10,FALSE))</f>
        <v/>
      </c>
      <c r="AD116" s="234" t="str">
        <f>IF(AD115="","",VLOOKUP(AD115,'参考様式１（勤務表_シフト記号表）'!$C$6:$L$47,10,FALSE))</f>
        <v/>
      </c>
      <c r="AE116" s="235" t="str">
        <f>IF(AE115="","",VLOOKUP(AE115,'参考様式１（勤務表_シフト記号表）'!$C$6:$L$47,10,FALSE))</f>
        <v/>
      </c>
      <c r="AF116" s="235" t="str">
        <f>IF(AF115="","",VLOOKUP(AF115,'参考様式１（勤務表_シフト記号表）'!$C$6:$L$47,10,FALSE))</f>
        <v/>
      </c>
      <c r="AG116" s="235" t="str">
        <f>IF(AG115="","",VLOOKUP(AG115,'参考様式１（勤務表_シフト記号表）'!$C$6:$L$47,10,FALSE))</f>
        <v/>
      </c>
      <c r="AH116" s="235" t="str">
        <f>IF(AH115="","",VLOOKUP(AH115,'参考様式１（勤務表_シフト記号表）'!$C$6:$L$47,10,FALSE))</f>
        <v/>
      </c>
      <c r="AI116" s="235" t="str">
        <f>IF(AI115="","",VLOOKUP(AI115,'参考様式１（勤務表_シフト記号表）'!$C$6:$L$47,10,FALSE))</f>
        <v/>
      </c>
      <c r="AJ116" s="236" t="str">
        <f>IF(AJ115="","",VLOOKUP(AJ115,'参考様式１（勤務表_シフト記号表）'!$C$6:$L$47,10,FALSE))</f>
        <v/>
      </c>
      <c r="AK116" s="234" t="str">
        <f>IF(AK115="","",VLOOKUP(AK115,'参考様式１（勤務表_シフト記号表）'!$C$6:$L$47,10,FALSE))</f>
        <v/>
      </c>
      <c r="AL116" s="235" t="str">
        <f>IF(AL115="","",VLOOKUP(AL115,'参考様式１（勤務表_シフト記号表）'!$C$6:$L$47,10,FALSE))</f>
        <v/>
      </c>
      <c r="AM116" s="235" t="str">
        <f>IF(AM115="","",VLOOKUP(AM115,'参考様式１（勤務表_シフト記号表）'!$C$6:$L$47,10,FALSE))</f>
        <v/>
      </c>
      <c r="AN116" s="235" t="str">
        <f>IF(AN115="","",VLOOKUP(AN115,'参考様式１（勤務表_シフト記号表）'!$C$6:$L$47,10,FALSE))</f>
        <v/>
      </c>
      <c r="AO116" s="235" t="str">
        <f>IF(AO115="","",VLOOKUP(AO115,'参考様式１（勤務表_シフト記号表）'!$C$6:$L$47,10,FALSE))</f>
        <v/>
      </c>
      <c r="AP116" s="235" t="str">
        <f>IF(AP115="","",VLOOKUP(AP115,'参考様式１（勤務表_シフト記号表）'!$C$6:$L$47,10,FALSE))</f>
        <v/>
      </c>
      <c r="AQ116" s="236" t="str">
        <f>IF(AQ115="","",VLOOKUP(AQ115,'参考様式１（勤務表_シフト記号表）'!$C$6:$L$47,10,FALSE))</f>
        <v/>
      </c>
      <c r="AR116" s="234" t="str">
        <f>IF(AR115="","",VLOOKUP(AR115,'参考様式１（勤務表_シフト記号表）'!$C$6:$L$47,10,FALSE))</f>
        <v/>
      </c>
      <c r="AS116" s="235" t="str">
        <f>IF(AS115="","",VLOOKUP(AS115,'参考様式１（勤務表_シフト記号表）'!$C$6:$L$47,10,FALSE))</f>
        <v/>
      </c>
      <c r="AT116" s="235" t="str">
        <f>IF(AT115="","",VLOOKUP(AT115,'参考様式１（勤務表_シフト記号表）'!$C$6:$L$47,10,FALSE))</f>
        <v/>
      </c>
      <c r="AU116" s="235" t="str">
        <f>IF(AU115="","",VLOOKUP(AU115,'参考様式１（勤務表_シフト記号表）'!$C$6:$L$47,10,FALSE))</f>
        <v/>
      </c>
      <c r="AV116" s="235" t="str">
        <f>IF(AV115="","",VLOOKUP(AV115,'参考様式１（勤務表_シフト記号表）'!$C$6:$L$47,10,FALSE))</f>
        <v/>
      </c>
      <c r="AW116" s="235" t="str">
        <f>IF(AW115="","",VLOOKUP(AW115,'参考様式１（勤務表_シフト記号表）'!$C$6:$L$47,10,FALSE))</f>
        <v/>
      </c>
      <c r="AX116" s="236" t="str">
        <f>IF(AX115="","",VLOOKUP(AX115,'参考様式１（勤務表_シフト記号表）'!$C$6:$L$47,10,FALSE))</f>
        <v/>
      </c>
      <c r="AY116" s="234" t="str">
        <f>IF(AY115="","",VLOOKUP(AY115,'参考様式１（勤務表_シフト記号表）'!$C$6:$L$47,10,FALSE))</f>
        <v/>
      </c>
      <c r="AZ116" s="235" t="str">
        <f>IF(AZ115="","",VLOOKUP(AZ115,'参考様式１（勤務表_シフト記号表）'!$C$6:$L$47,10,FALSE))</f>
        <v/>
      </c>
      <c r="BA116" s="235" t="str">
        <f>IF(BA115="","",VLOOKUP(BA115,'参考様式１（勤務表_シフト記号表）'!$C$6:$L$47,10,FALSE))</f>
        <v/>
      </c>
      <c r="BB116" s="1098">
        <f>IF($BE$3="４週",SUM(W116:AX116),IF($BE$3="暦月",SUM(W116:BA116),""))</f>
        <v>0</v>
      </c>
      <c r="BC116" s="1099"/>
      <c r="BD116" s="1100">
        <f>IF($BE$3="４週",BB116/4,IF($BE$3="暦月",(BB116/($BE$8/7)),""))</f>
        <v>0</v>
      </c>
      <c r="BE116" s="1099"/>
      <c r="BF116" s="1095"/>
      <c r="BG116" s="1096"/>
      <c r="BH116" s="1096"/>
      <c r="BI116" s="1096"/>
      <c r="BJ116" s="1097"/>
    </row>
    <row r="117" spans="2:62" ht="20.25" customHeight="1" x14ac:dyDescent="0.4">
      <c r="B117" s="1011">
        <f>B115+1</f>
        <v>51</v>
      </c>
      <c r="C117" s="1072"/>
      <c r="D117" s="1002"/>
      <c r="E117" s="229"/>
      <c r="F117" s="230"/>
      <c r="G117" s="229"/>
      <c r="H117" s="230"/>
      <c r="I117" s="1073"/>
      <c r="J117" s="1074"/>
      <c r="K117" s="1000"/>
      <c r="L117" s="1001"/>
      <c r="M117" s="1001"/>
      <c r="N117" s="1002"/>
      <c r="O117" s="1006"/>
      <c r="P117" s="1007"/>
      <c r="Q117" s="1007"/>
      <c r="R117" s="1007"/>
      <c r="S117" s="1008"/>
      <c r="T117" s="249" t="s">
        <v>446</v>
      </c>
      <c r="V117" s="250"/>
      <c r="W117" s="242"/>
      <c r="X117" s="243"/>
      <c r="Y117" s="243"/>
      <c r="Z117" s="243"/>
      <c r="AA117" s="243"/>
      <c r="AB117" s="243"/>
      <c r="AC117" s="244"/>
      <c r="AD117" s="242"/>
      <c r="AE117" s="243"/>
      <c r="AF117" s="243"/>
      <c r="AG117" s="243"/>
      <c r="AH117" s="243"/>
      <c r="AI117" s="243"/>
      <c r="AJ117" s="244"/>
      <c r="AK117" s="242"/>
      <c r="AL117" s="243"/>
      <c r="AM117" s="243"/>
      <c r="AN117" s="243"/>
      <c r="AO117" s="243"/>
      <c r="AP117" s="243"/>
      <c r="AQ117" s="244"/>
      <c r="AR117" s="242"/>
      <c r="AS117" s="243"/>
      <c r="AT117" s="243"/>
      <c r="AU117" s="243"/>
      <c r="AV117" s="243"/>
      <c r="AW117" s="243"/>
      <c r="AX117" s="244"/>
      <c r="AY117" s="242"/>
      <c r="AZ117" s="243"/>
      <c r="BA117" s="245"/>
      <c r="BB117" s="1009"/>
      <c r="BC117" s="1010"/>
      <c r="BD117" s="1061"/>
      <c r="BE117" s="1062"/>
      <c r="BF117" s="1063"/>
      <c r="BG117" s="1064"/>
      <c r="BH117" s="1064"/>
      <c r="BI117" s="1064"/>
      <c r="BJ117" s="1065"/>
    </row>
    <row r="118" spans="2:62" ht="20.25" customHeight="1" x14ac:dyDescent="0.4">
      <c r="B118" s="1012"/>
      <c r="C118" s="1101"/>
      <c r="D118" s="1102"/>
      <c r="E118" s="251"/>
      <c r="F118" s="252">
        <f>C117</f>
        <v>0</v>
      </c>
      <c r="G118" s="251"/>
      <c r="H118" s="252">
        <f>I117</f>
        <v>0</v>
      </c>
      <c r="I118" s="1103"/>
      <c r="J118" s="1104"/>
      <c r="K118" s="1105"/>
      <c r="L118" s="1106"/>
      <c r="M118" s="1106"/>
      <c r="N118" s="1102"/>
      <c r="O118" s="1006"/>
      <c r="P118" s="1007"/>
      <c r="Q118" s="1007"/>
      <c r="R118" s="1007"/>
      <c r="S118" s="1008"/>
      <c r="T118" s="246" t="s">
        <v>447</v>
      </c>
      <c r="U118" s="247"/>
      <c r="V118" s="248"/>
      <c r="W118" s="234" t="str">
        <f>IF(W117="","",VLOOKUP(W117,'参考様式１（勤務表_シフト記号表）'!$C$6:$L$47,10,FALSE))</f>
        <v/>
      </c>
      <c r="X118" s="235" t="str">
        <f>IF(X117="","",VLOOKUP(X117,'参考様式１（勤務表_シフト記号表）'!$C$6:$L$47,10,FALSE))</f>
        <v/>
      </c>
      <c r="Y118" s="235" t="str">
        <f>IF(Y117="","",VLOOKUP(Y117,'参考様式１（勤務表_シフト記号表）'!$C$6:$L$47,10,FALSE))</f>
        <v/>
      </c>
      <c r="Z118" s="235" t="str">
        <f>IF(Z117="","",VLOOKUP(Z117,'参考様式１（勤務表_シフト記号表）'!$C$6:$L$47,10,FALSE))</f>
        <v/>
      </c>
      <c r="AA118" s="235" t="str">
        <f>IF(AA117="","",VLOOKUP(AA117,'参考様式１（勤務表_シフト記号表）'!$C$6:$L$47,10,FALSE))</f>
        <v/>
      </c>
      <c r="AB118" s="235" t="str">
        <f>IF(AB117="","",VLOOKUP(AB117,'参考様式１（勤務表_シフト記号表）'!$C$6:$L$47,10,FALSE))</f>
        <v/>
      </c>
      <c r="AC118" s="236" t="str">
        <f>IF(AC117="","",VLOOKUP(AC117,'参考様式１（勤務表_シフト記号表）'!$C$6:$L$47,10,FALSE))</f>
        <v/>
      </c>
      <c r="AD118" s="234" t="str">
        <f>IF(AD117="","",VLOOKUP(AD117,'参考様式１（勤務表_シフト記号表）'!$C$6:$L$47,10,FALSE))</f>
        <v/>
      </c>
      <c r="AE118" s="235" t="str">
        <f>IF(AE117="","",VLOOKUP(AE117,'参考様式１（勤務表_シフト記号表）'!$C$6:$L$47,10,FALSE))</f>
        <v/>
      </c>
      <c r="AF118" s="235" t="str">
        <f>IF(AF117="","",VLOOKUP(AF117,'参考様式１（勤務表_シフト記号表）'!$C$6:$L$47,10,FALSE))</f>
        <v/>
      </c>
      <c r="AG118" s="235" t="str">
        <f>IF(AG117="","",VLOOKUP(AG117,'参考様式１（勤務表_シフト記号表）'!$C$6:$L$47,10,FALSE))</f>
        <v/>
      </c>
      <c r="AH118" s="235" t="str">
        <f>IF(AH117="","",VLOOKUP(AH117,'参考様式１（勤務表_シフト記号表）'!$C$6:$L$47,10,FALSE))</f>
        <v/>
      </c>
      <c r="AI118" s="235" t="str">
        <f>IF(AI117="","",VLOOKUP(AI117,'参考様式１（勤務表_シフト記号表）'!$C$6:$L$47,10,FALSE))</f>
        <v/>
      </c>
      <c r="AJ118" s="236" t="str">
        <f>IF(AJ117="","",VLOOKUP(AJ117,'参考様式１（勤務表_シフト記号表）'!$C$6:$L$47,10,FALSE))</f>
        <v/>
      </c>
      <c r="AK118" s="234" t="str">
        <f>IF(AK117="","",VLOOKUP(AK117,'参考様式１（勤務表_シフト記号表）'!$C$6:$L$47,10,FALSE))</f>
        <v/>
      </c>
      <c r="AL118" s="235" t="str">
        <f>IF(AL117="","",VLOOKUP(AL117,'参考様式１（勤務表_シフト記号表）'!$C$6:$L$47,10,FALSE))</f>
        <v/>
      </c>
      <c r="AM118" s="235" t="str">
        <f>IF(AM117="","",VLOOKUP(AM117,'参考様式１（勤務表_シフト記号表）'!$C$6:$L$47,10,FALSE))</f>
        <v/>
      </c>
      <c r="AN118" s="235" t="str">
        <f>IF(AN117="","",VLOOKUP(AN117,'参考様式１（勤務表_シフト記号表）'!$C$6:$L$47,10,FALSE))</f>
        <v/>
      </c>
      <c r="AO118" s="235" t="str">
        <f>IF(AO117="","",VLOOKUP(AO117,'参考様式１（勤務表_シフト記号表）'!$C$6:$L$47,10,FALSE))</f>
        <v/>
      </c>
      <c r="AP118" s="235" t="str">
        <f>IF(AP117="","",VLOOKUP(AP117,'参考様式１（勤務表_シフト記号表）'!$C$6:$L$47,10,FALSE))</f>
        <v/>
      </c>
      <c r="AQ118" s="236" t="str">
        <f>IF(AQ117="","",VLOOKUP(AQ117,'参考様式１（勤務表_シフト記号表）'!$C$6:$L$47,10,FALSE))</f>
        <v/>
      </c>
      <c r="AR118" s="234" t="str">
        <f>IF(AR117="","",VLOOKUP(AR117,'参考様式１（勤務表_シフト記号表）'!$C$6:$L$47,10,FALSE))</f>
        <v/>
      </c>
      <c r="AS118" s="235" t="str">
        <f>IF(AS117="","",VLOOKUP(AS117,'参考様式１（勤務表_シフト記号表）'!$C$6:$L$47,10,FALSE))</f>
        <v/>
      </c>
      <c r="AT118" s="235" t="str">
        <f>IF(AT117="","",VLOOKUP(AT117,'参考様式１（勤務表_シフト記号表）'!$C$6:$L$47,10,FALSE))</f>
        <v/>
      </c>
      <c r="AU118" s="235" t="str">
        <f>IF(AU117="","",VLOOKUP(AU117,'参考様式１（勤務表_シフト記号表）'!$C$6:$L$47,10,FALSE))</f>
        <v/>
      </c>
      <c r="AV118" s="235" t="str">
        <f>IF(AV117="","",VLOOKUP(AV117,'参考様式１（勤務表_シフト記号表）'!$C$6:$L$47,10,FALSE))</f>
        <v/>
      </c>
      <c r="AW118" s="235" t="str">
        <f>IF(AW117="","",VLOOKUP(AW117,'参考様式１（勤務表_シフト記号表）'!$C$6:$L$47,10,FALSE))</f>
        <v/>
      </c>
      <c r="AX118" s="236" t="str">
        <f>IF(AX117="","",VLOOKUP(AX117,'参考様式１（勤務表_シフト記号表）'!$C$6:$L$47,10,FALSE))</f>
        <v/>
      </c>
      <c r="AY118" s="234" t="str">
        <f>IF(AY117="","",VLOOKUP(AY117,'参考様式１（勤務表_シフト記号表）'!$C$6:$L$47,10,FALSE))</f>
        <v/>
      </c>
      <c r="AZ118" s="235" t="str">
        <f>IF(AZ117="","",VLOOKUP(AZ117,'参考様式１（勤務表_シフト記号表）'!$C$6:$L$47,10,FALSE))</f>
        <v/>
      </c>
      <c r="BA118" s="235" t="str">
        <f>IF(BA117="","",VLOOKUP(BA117,'参考様式１（勤務表_シフト記号表）'!$C$6:$L$47,10,FALSE))</f>
        <v/>
      </c>
      <c r="BB118" s="1098">
        <f>IF($BE$3="４週",SUM(W118:AX118),IF($BE$3="暦月",SUM(W118:BA118),""))</f>
        <v>0</v>
      </c>
      <c r="BC118" s="1099"/>
      <c r="BD118" s="1100">
        <f>IF($BE$3="４週",BB118/4,IF($BE$3="暦月",(BB118/($BE$8/7)),""))</f>
        <v>0</v>
      </c>
      <c r="BE118" s="1099"/>
      <c r="BF118" s="1095"/>
      <c r="BG118" s="1096"/>
      <c r="BH118" s="1096"/>
      <c r="BI118" s="1096"/>
      <c r="BJ118" s="1097"/>
    </row>
    <row r="119" spans="2:62" ht="20.25" customHeight="1" x14ac:dyDescent="0.4">
      <c r="B119" s="1011">
        <f>B117+1</f>
        <v>52</v>
      </c>
      <c r="C119" s="1072"/>
      <c r="D119" s="1002"/>
      <c r="E119" s="229"/>
      <c r="F119" s="230"/>
      <c r="G119" s="229"/>
      <c r="H119" s="230"/>
      <c r="I119" s="1073"/>
      <c r="J119" s="1074"/>
      <c r="K119" s="1000"/>
      <c r="L119" s="1001"/>
      <c r="M119" s="1001"/>
      <c r="N119" s="1002"/>
      <c r="O119" s="1006"/>
      <c r="P119" s="1007"/>
      <c r="Q119" s="1007"/>
      <c r="R119" s="1007"/>
      <c r="S119" s="1008"/>
      <c r="T119" s="249" t="s">
        <v>446</v>
      </c>
      <c r="V119" s="250"/>
      <c r="W119" s="242"/>
      <c r="X119" s="243"/>
      <c r="Y119" s="243"/>
      <c r="Z119" s="243"/>
      <c r="AA119" s="243"/>
      <c r="AB119" s="243"/>
      <c r="AC119" s="244"/>
      <c r="AD119" s="242"/>
      <c r="AE119" s="243"/>
      <c r="AF119" s="243"/>
      <c r="AG119" s="243"/>
      <c r="AH119" s="243"/>
      <c r="AI119" s="243"/>
      <c r="AJ119" s="244"/>
      <c r="AK119" s="242"/>
      <c r="AL119" s="243"/>
      <c r="AM119" s="243"/>
      <c r="AN119" s="243"/>
      <c r="AO119" s="243"/>
      <c r="AP119" s="243"/>
      <c r="AQ119" s="244"/>
      <c r="AR119" s="242"/>
      <c r="AS119" s="243"/>
      <c r="AT119" s="243"/>
      <c r="AU119" s="243"/>
      <c r="AV119" s="243"/>
      <c r="AW119" s="243"/>
      <c r="AX119" s="244"/>
      <c r="AY119" s="242"/>
      <c r="AZ119" s="243"/>
      <c r="BA119" s="245"/>
      <c r="BB119" s="1009"/>
      <c r="BC119" s="1010"/>
      <c r="BD119" s="1061"/>
      <c r="BE119" s="1062"/>
      <c r="BF119" s="1063"/>
      <c r="BG119" s="1064"/>
      <c r="BH119" s="1064"/>
      <c r="BI119" s="1064"/>
      <c r="BJ119" s="1065"/>
    </row>
    <row r="120" spans="2:62" ht="20.25" customHeight="1" x14ac:dyDescent="0.4">
      <c r="B120" s="1012"/>
      <c r="C120" s="1101"/>
      <c r="D120" s="1102"/>
      <c r="E120" s="251"/>
      <c r="F120" s="252">
        <f>C119</f>
        <v>0</v>
      </c>
      <c r="G120" s="251"/>
      <c r="H120" s="252">
        <f>I119</f>
        <v>0</v>
      </c>
      <c r="I120" s="1103"/>
      <c r="J120" s="1104"/>
      <c r="K120" s="1105"/>
      <c r="L120" s="1106"/>
      <c r="M120" s="1106"/>
      <c r="N120" s="1102"/>
      <c r="O120" s="1006"/>
      <c r="P120" s="1007"/>
      <c r="Q120" s="1007"/>
      <c r="R120" s="1007"/>
      <c r="S120" s="1008"/>
      <c r="T120" s="246" t="s">
        <v>447</v>
      </c>
      <c r="U120" s="247"/>
      <c r="V120" s="248"/>
      <c r="W120" s="234" t="str">
        <f>IF(W119="","",VLOOKUP(W119,'参考様式１（勤務表_シフト記号表）'!$C$6:$L$47,10,FALSE))</f>
        <v/>
      </c>
      <c r="X120" s="235" t="str">
        <f>IF(X119="","",VLOOKUP(X119,'参考様式１（勤務表_シフト記号表）'!$C$6:$L$47,10,FALSE))</f>
        <v/>
      </c>
      <c r="Y120" s="235" t="str">
        <f>IF(Y119="","",VLOOKUP(Y119,'参考様式１（勤務表_シフト記号表）'!$C$6:$L$47,10,FALSE))</f>
        <v/>
      </c>
      <c r="Z120" s="235" t="str">
        <f>IF(Z119="","",VLOOKUP(Z119,'参考様式１（勤務表_シフト記号表）'!$C$6:$L$47,10,FALSE))</f>
        <v/>
      </c>
      <c r="AA120" s="235" t="str">
        <f>IF(AA119="","",VLOOKUP(AA119,'参考様式１（勤務表_シフト記号表）'!$C$6:$L$47,10,FALSE))</f>
        <v/>
      </c>
      <c r="AB120" s="235" t="str">
        <f>IF(AB119="","",VLOOKUP(AB119,'参考様式１（勤務表_シフト記号表）'!$C$6:$L$47,10,FALSE))</f>
        <v/>
      </c>
      <c r="AC120" s="236" t="str">
        <f>IF(AC119="","",VLOOKUP(AC119,'参考様式１（勤務表_シフト記号表）'!$C$6:$L$47,10,FALSE))</f>
        <v/>
      </c>
      <c r="AD120" s="234" t="str">
        <f>IF(AD119="","",VLOOKUP(AD119,'参考様式１（勤務表_シフト記号表）'!$C$6:$L$47,10,FALSE))</f>
        <v/>
      </c>
      <c r="AE120" s="235" t="str">
        <f>IF(AE119="","",VLOOKUP(AE119,'参考様式１（勤務表_シフト記号表）'!$C$6:$L$47,10,FALSE))</f>
        <v/>
      </c>
      <c r="AF120" s="235" t="str">
        <f>IF(AF119="","",VLOOKUP(AF119,'参考様式１（勤務表_シフト記号表）'!$C$6:$L$47,10,FALSE))</f>
        <v/>
      </c>
      <c r="AG120" s="235" t="str">
        <f>IF(AG119="","",VLOOKUP(AG119,'参考様式１（勤務表_シフト記号表）'!$C$6:$L$47,10,FALSE))</f>
        <v/>
      </c>
      <c r="AH120" s="235" t="str">
        <f>IF(AH119="","",VLOOKUP(AH119,'参考様式１（勤務表_シフト記号表）'!$C$6:$L$47,10,FALSE))</f>
        <v/>
      </c>
      <c r="AI120" s="235" t="str">
        <f>IF(AI119="","",VLOOKUP(AI119,'参考様式１（勤務表_シフト記号表）'!$C$6:$L$47,10,FALSE))</f>
        <v/>
      </c>
      <c r="AJ120" s="236" t="str">
        <f>IF(AJ119="","",VLOOKUP(AJ119,'参考様式１（勤務表_シフト記号表）'!$C$6:$L$47,10,FALSE))</f>
        <v/>
      </c>
      <c r="AK120" s="234" t="str">
        <f>IF(AK119="","",VLOOKUP(AK119,'参考様式１（勤務表_シフト記号表）'!$C$6:$L$47,10,FALSE))</f>
        <v/>
      </c>
      <c r="AL120" s="235" t="str">
        <f>IF(AL119="","",VLOOKUP(AL119,'参考様式１（勤務表_シフト記号表）'!$C$6:$L$47,10,FALSE))</f>
        <v/>
      </c>
      <c r="AM120" s="235" t="str">
        <f>IF(AM119="","",VLOOKUP(AM119,'参考様式１（勤務表_シフト記号表）'!$C$6:$L$47,10,FALSE))</f>
        <v/>
      </c>
      <c r="AN120" s="235" t="str">
        <f>IF(AN119="","",VLOOKUP(AN119,'参考様式１（勤務表_シフト記号表）'!$C$6:$L$47,10,FALSE))</f>
        <v/>
      </c>
      <c r="AO120" s="235" t="str">
        <f>IF(AO119="","",VLOOKUP(AO119,'参考様式１（勤務表_シフト記号表）'!$C$6:$L$47,10,FALSE))</f>
        <v/>
      </c>
      <c r="AP120" s="235" t="str">
        <f>IF(AP119="","",VLOOKUP(AP119,'参考様式１（勤務表_シフト記号表）'!$C$6:$L$47,10,FALSE))</f>
        <v/>
      </c>
      <c r="AQ120" s="236" t="str">
        <f>IF(AQ119="","",VLOOKUP(AQ119,'参考様式１（勤務表_シフト記号表）'!$C$6:$L$47,10,FALSE))</f>
        <v/>
      </c>
      <c r="AR120" s="234" t="str">
        <f>IF(AR119="","",VLOOKUP(AR119,'参考様式１（勤務表_シフト記号表）'!$C$6:$L$47,10,FALSE))</f>
        <v/>
      </c>
      <c r="AS120" s="235" t="str">
        <f>IF(AS119="","",VLOOKUP(AS119,'参考様式１（勤務表_シフト記号表）'!$C$6:$L$47,10,FALSE))</f>
        <v/>
      </c>
      <c r="AT120" s="235" t="str">
        <f>IF(AT119="","",VLOOKUP(AT119,'参考様式１（勤務表_シフト記号表）'!$C$6:$L$47,10,FALSE))</f>
        <v/>
      </c>
      <c r="AU120" s="235" t="str">
        <f>IF(AU119="","",VLOOKUP(AU119,'参考様式１（勤務表_シフト記号表）'!$C$6:$L$47,10,FALSE))</f>
        <v/>
      </c>
      <c r="AV120" s="235" t="str">
        <f>IF(AV119="","",VLOOKUP(AV119,'参考様式１（勤務表_シフト記号表）'!$C$6:$L$47,10,FALSE))</f>
        <v/>
      </c>
      <c r="AW120" s="235" t="str">
        <f>IF(AW119="","",VLOOKUP(AW119,'参考様式１（勤務表_シフト記号表）'!$C$6:$L$47,10,FALSE))</f>
        <v/>
      </c>
      <c r="AX120" s="236" t="str">
        <f>IF(AX119="","",VLOOKUP(AX119,'参考様式１（勤務表_シフト記号表）'!$C$6:$L$47,10,FALSE))</f>
        <v/>
      </c>
      <c r="AY120" s="234" t="str">
        <f>IF(AY119="","",VLOOKUP(AY119,'参考様式１（勤務表_シフト記号表）'!$C$6:$L$47,10,FALSE))</f>
        <v/>
      </c>
      <c r="AZ120" s="235" t="str">
        <f>IF(AZ119="","",VLOOKUP(AZ119,'参考様式１（勤務表_シフト記号表）'!$C$6:$L$47,10,FALSE))</f>
        <v/>
      </c>
      <c r="BA120" s="235" t="str">
        <f>IF(BA119="","",VLOOKUP(BA119,'参考様式１（勤務表_シフト記号表）'!$C$6:$L$47,10,FALSE))</f>
        <v/>
      </c>
      <c r="BB120" s="1098">
        <f>IF($BE$3="４週",SUM(W120:AX120),IF($BE$3="暦月",SUM(W120:BA120),""))</f>
        <v>0</v>
      </c>
      <c r="BC120" s="1099"/>
      <c r="BD120" s="1100">
        <f>IF($BE$3="４週",BB120/4,IF($BE$3="暦月",(BB120/($BE$8/7)),""))</f>
        <v>0</v>
      </c>
      <c r="BE120" s="1099"/>
      <c r="BF120" s="1095"/>
      <c r="BG120" s="1096"/>
      <c r="BH120" s="1096"/>
      <c r="BI120" s="1096"/>
      <c r="BJ120" s="1097"/>
    </row>
    <row r="121" spans="2:62" ht="20.25" customHeight="1" x14ac:dyDescent="0.4">
      <c r="B121" s="1011">
        <f>B119+1</f>
        <v>53</v>
      </c>
      <c r="C121" s="1072"/>
      <c r="D121" s="1002"/>
      <c r="E121" s="229"/>
      <c r="F121" s="230"/>
      <c r="G121" s="229"/>
      <c r="H121" s="230"/>
      <c r="I121" s="1073"/>
      <c r="J121" s="1074"/>
      <c r="K121" s="1000"/>
      <c r="L121" s="1001"/>
      <c r="M121" s="1001"/>
      <c r="N121" s="1002"/>
      <c r="O121" s="1006"/>
      <c r="P121" s="1007"/>
      <c r="Q121" s="1007"/>
      <c r="R121" s="1007"/>
      <c r="S121" s="1008"/>
      <c r="T121" s="249" t="s">
        <v>446</v>
      </c>
      <c r="V121" s="250"/>
      <c r="W121" s="242"/>
      <c r="X121" s="243"/>
      <c r="Y121" s="243"/>
      <c r="Z121" s="243"/>
      <c r="AA121" s="243"/>
      <c r="AB121" s="243"/>
      <c r="AC121" s="244"/>
      <c r="AD121" s="242"/>
      <c r="AE121" s="243"/>
      <c r="AF121" s="243"/>
      <c r="AG121" s="243"/>
      <c r="AH121" s="243"/>
      <c r="AI121" s="243"/>
      <c r="AJ121" s="244"/>
      <c r="AK121" s="242"/>
      <c r="AL121" s="243"/>
      <c r="AM121" s="243"/>
      <c r="AN121" s="243"/>
      <c r="AO121" s="243"/>
      <c r="AP121" s="243"/>
      <c r="AQ121" s="244"/>
      <c r="AR121" s="242"/>
      <c r="AS121" s="243"/>
      <c r="AT121" s="243"/>
      <c r="AU121" s="243"/>
      <c r="AV121" s="243"/>
      <c r="AW121" s="243"/>
      <c r="AX121" s="244"/>
      <c r="AY121" s="242"/>
      <c r="AZ121" s="243"/>
      <c r="BA121" s="245"/>
      <c r="BB121" s="1009"/>
      <c r="BC121" s="1010"/>
      <c r="BD121" s="1061"/>
      <c r="BE121" s="1062"/>
      <c r="BF121" s="1063"/>
      <c r="BG121" s="1064"/>
      <c r="BH121" s="1064"/>
      <c r="BI121" s="1064"/>
      <c r="BJ121" s="1065"/>
    </row>
    <row r="122" spans="2:62" ht="20.25" customHeight="1" x14ac:dyDescent="0.4">
      <c r="B122" s="1012"/>
      <c r="C122" s="1101"/>
      <c r="D122" s="1102"/>
      <c r="E122" s="251"/>
      <c r="F122" s="252">
        <f>C121</f>
        <v>0</v>
      </c>
      <c r="G122" s="251"/>
      <c r="H122" s="252">
        <f>I121</f>
        <v>0</v>
      </c>
      <c r="I122" s="1103"/>
      <c r="J122" s="1104"/>
      <c r="K122" s="1105"/>
      <c r="L122" s="1106"/>
      <c r="M122" s="1106"/>
      <c r="N122" s="1102"/>
      <c r="O122" s="1006"/>
      <c r="P122" s="1007"/>
      <c r="Q122" s="1007"/>
      <c r="R122" s="1007"/>
      <c r="S122" s="1008"/>
      <c r="T122" s="246" t="s">
        <v>447</v>
      </c>
      <c r="U122" s="247"/>
      <c r="V122" s="248"/>
      <c r="W122" s="234" t="str">
        <f>IF(W121="","",VLOOKUP(W121,'参考様式１（勤務表_シフト記号表）'!$C$6:$L$47,10,FALSE))</f>
        <v/>
      </c>
      <c r="X122" s="235" t="str">
        <f>IF(X121="","",VLOOKUP(X121,'参考様式１（勤務表_シフト記号表）'!$C$6:$L$47,10,FALSE))</f>
        <v/>
      </c>
      <c r="Y122" s="235" t="str">
        <f>IF(Y121="","",VLOOKUP(Y121,'参考様式１（勤務表_シフト記号表）'!$C$6:$L$47,10,FALSE))</f>
        <v/>
      </c>
      <c r="Z122" s="235" t="str">
        <f>IF(Z121="","",VLOOKUP(Z121,'参考様式１（勤務表_シフト記号表）'!$C$6:$L$47,10,FALSE))</f>
        <v/>
      </c>
      <c r="AA122" s="235" t="str">
        <f>IF(AA121="","",VLOOKUP(AA121,'参考様式１（勤務表_シフト記号表）'!$C$6:$L$47,10,FALSE))</f>
        <v/>
      </c>
      <c r="AB122" s="235" t="str">
        <f>IF(AB121="","",VLOOKUP(AB121,'参考様式１（勤務表_シフト記号表）'!$C$6:$L$47,10,FALSE))</f>
        <v/>
      </c>
      <c r="AC122" s="236" t="str">
        <f>IF(AC121="","",VLOOKUP(AC121,'参考様式１（勤務表_シフト記号表）'!$C$6:$L$47,10,FALSE))</f>
        <v/>
      </c>
      <c r="AD122" s="234" t="str">
        <f>IF(AD121="","",VLOOKUP(AD121,'参考様式１（勤務表_シフト記号表）'!$C$6:$L$47,10,FALSE))</f>
        <v/>
      </c>
      <c r="AE122" s="235" t="str">
        <f>IF(AE121="","",VLOOKUP(AE121,'参考様式１（勤務表_シフト記号表）'!$C$6:$L$47,10,FALSE))</f>
        <v/>
      </c>
      <c r="AF122" s="235" t="str">
        <f>IF(AF121="","",VLOOKUP(AF121,'参考様式１（勤務表_シフト記号表）'!$C$6:$L$47,10,FALSE))</f>
        <v/>
      </c>
      <c r="AG122" s="235" t="str">
        <f>IF(AG121="","",VLOOKUP(AG121,'参考様式１（勤務表_シフト記号表）'!$C$6:$L$47,10,FALSE))</f>
        <v/>
      </c>
      <c r="AH122" s="235" t="str">
        <f>IF(AH121="","",VLOOKUP(AH121,'参考様式１（勤務表_シフト記号表）'!$C$6:$L$47,10,FALSE))</f>
        <v/>
      </c>
      <c r="AI122" s="235" t="str">
        <f>IF(AI121="","",VLOOKUP(AI121,'参考様式１（勤務表_シフト記号表）'!$C$6:$L$47,10,FALSE))</f>
        <v/>
      </c>
      <c r="AJ122" s="236" t="str">
        <f>IF(AJ121="","",VLOOKUP(AJ121,'参考様式１（勤務表_シフト記号表）'!$C$6:$L$47,10,FALSE))</f>
        <v/>
      </c>
      <c r="AK122" s="234" t="str">
        <f>IF(AK121="","",VLOOKUP(AK121,'参考様式１（勤務表_シフト記号表）'!$C$6:$L$47,10,FALSE))</f>
        <v/>
      </c>
      <c r="AL122" s="235" t="str">
        <f>IF(AL121="","",VLOOKUP(AL121,'参考様式１（勤務表_シフト記号表）'!$C$6:$L$47,10,FALSE))</f>
        <v/>
      </c>
      <c r="AM122" s="235" t="str">
        <f>IF(AM121="","",VLOOKUP(AM121,'参考様式１（勤務表_シフト記号表）'!$C$6:$L$47,10,FALSE))</f>
        <v/>
      </c>
      <c r="AN122" s="235" t="str">
        <f>IF(AN121="","",VLOOKUP(AN121,'参考様式１（勤務表_シフト記号表）'!$C$6:$L$47,10,FALSE))</f>
        <v/>
      </c>
      <c r="AO122" s="235" t="str">
        <f>IF(AO121="","",VLOOKUP(AO121,'参考様式１（勤務表_シフト記号表）'!$C$6:$L$47,10,FALSE))</f>
        <v/>
      </c>
      <c r="AP122" s="235" t="str">
        <f>IF(AP121="","",VLOOKUP(AP121,'参考様式１（勤務表_シフト記号表）'!$C$6:$L$47,10,FALSE))</f>
        <v/>
      </c>
      <c r="AQ122" s="236" t="str">
        <f>IF(AQ121="","",VLOOKUP(AQ121,'参考様式１（勤務表_シフト記号表）'!$C$6:$L$47,10,FALSE))</f>
        <v/>
      </c>
      <c r="AR122" s="234" t="str">
        <f>IF(AR121="","",VLOOKUP(AR121,'参考様式１（勤務表_シフト記号表）'!$C$6:$L$47,10,FALSE))</f>
        <v/>
      </c>
      <c r="AS122" s="235" t="str">
        <f>IF(AS121="","",VLOOKUP(AS121,'参考様式１（勤務表_シフト記号表）'!$C$6:$L$47,10,FALSE))</f>
        <v/>
      </c>
      <c r="AT122" s="235" t="str">
        <f>IF(AT121="","",VLOOKUP(AT121,'参考様式１（勤務表_シフト記号表）'!$C$6:$L$47,10,FALSE))</f>
        <v/>
      </c>
      <c r="AU122" s="235" t="str">
        <f>IF(AU121="","",VLOOKUP(AU121,'参考様式１（勤務表_シフト記号表）'!$C$6:$L$47,10,FALSE))</f>
        <v/>
      </c>
      <c r="AV122" s="235" t="str">
        <f>IF(AV121="","",VLOOKUP(AV121,'参考様式１（勤務表_シフト記号表）'!$C$6:$L$47,10,FALSE))</f>
        <v/>
      </c>
      <c r="AW122" s="235" t="str">
        <f>IF(AW121="","",VLOOKUP(AW121,'参考様式１（勤務表_シフト記号表）'!$C$6:$L$47,10,FALSE))</f>
        <v/>
      </c>
      <c r="AX122" s="236" t="str">
        <f>IF(AX121="","",VLOOKUP(AX121,'参考様式１（勤務表_シフト記号表）'!$C$6:$L$47,10,FALSE))</f>
        <v/>
      </c>
      <c r="AY122" s="234" t="str">
        <f>IF(AY121="","",VLOOKUP(AY121,'参考様式１（勤務表_シフト記号表）'!$C$6:$L$47,10,FALSE))</f>
        <v/>
      </c>
      <c r="AZ122" s="235" t="str">
        <f>IF(AZ121="","",VLOOKUP(AZ121,'参考様式１（勤務表_シフト記号表）'!$C$6:$L$47,10,FALSE))</f>
        <v/>
      </c>
      <c r="BA122" s="235" t="str">
        <f>IF(BA121="","",VLOOKUP(BA121,'参考様式１（勤務表_シフト記号表）'!$C$6:$L$47,10,FALSE))</f>
        <v/>
      </c>
      <c r="BB122" s="1098">
        <f>IF($BE$3="４週",SUM(W122:AX122),IF($BE$3="暦月",SUM(W122:BA122),""))</f>
        <v>0</v>
      </c>
      <c r="BC122" s="1099"/>
      <c r="BD122" s="1100">
        <f>IF($BE$3="４週",BB122/4,IF($BE$3="暦月",(BB122/($BE$8/7)),""))</f>
        <v>0</v>
      </c>
      <c r="BE122" s="1099"/>
      <c r="BF122" s="1095"/>
      <c r="BG122" s="1096"/>
      <c r="BH122" s="1096"/>
      <c r="BI122" s="1096"/>
      <c r="BJ122" s="1097"/>
    </row>
    <row r="123" spans="2:62" ht="20.25" customHeight="1" x14ac:dyDescent="0.4">
      <c r="B123" s="1011">
        <f>B121+1</f>
        <v>54</v>
      </c>
      <c r="C123" s="1072"/>
      <c r="D123" s="1002"/>
      <c r="E123" s="229"/>
      <c r="F123" s="230"/>
      <c r="G123" s="229"/>
      <c r="H123" s="230"/>
      <c r="I123" s="1073"/>
      <c r="J123" s="1074"/>
      <c r="K123" s="1000"/>
      <c r="L123" s="1001"/>
      <c r="M123" s="1001"/>
      <c r="N123" s="1002"/>
      <c r="O123" s="1006"/>
      <c r="P123" s="1007"/>
      <c r="Q123" s="1007"/>
      <c r="R123" s="1007"/>
      <c r="S123" s="1008"/>
      <c r="T123" s="249" t="s">
        <v>446</v>
      </c>
      <c r="V123" s="250"/>
      <c r="W123" s="242"/>
      <c r="X123" s="243"/>
      <c r="Y123" s="243"/>
      <c r="Z123" s="243"/>
      <c r="AA123" s="243"/>
      <c r="AB123" s="243"/>
      <c r="AC123" s="244"/>
      <c r="AD123" s="242"/>
      <c r="AE123" s="243"/>
      <c r="AF123" s="243"/>
      <c r="AG123" s="243"/>
      <c r="AH123" s="243"/>
      <c r="AI123" s="243"/>
      <c r="AJ123" s="244"/>
      <c r="AK123" s="242"/>
      <c r="AL123" s="243"/>
      <c r="AM123" s="243"/>
      <c r="AN123" s="243"/>
      <c r="AO123" s="243"/>
      <c r="AP123" s="243"/>
      <c r="AQ123" s="244"/>
      <c r="AR123" s="242"/>
      <c r="AS123" s="243"/>
      <c r="AT123" s="243"/>
      <c r="AU123" s="243"/>
      <c r="AV123" s="243"/>
      <c r="AW123" s="243"/>
      <c r="AX123" s="244"/>
      <c r="AY123" s="242"/>
      <c r="AZ123" s="243"/>
      <c r="BA123" s="245"/>
      <c r="BB123" s="1009"/>
      <c r="BC123" s="1010"/>
      <c r="BD123" s="1061"/>
      <c r="BE123" s="1062"/>
      <c r="BF123" s="1063"/>
      <c r="BG123" s="1064"/>
      <c r="BH123" s="1064"/>
      <c r="BI123" s="1064"/>
      <c r="BJ123" s="1065"/>
    </row>
    <row r="124" spans="2:62" ht="20.25" customHeight="1" x14ac:dyDescent="0.4">
      <c r="B124" s="1012"/>
      <c r="C124" s="1101"/>
      <c r="D124" s="1102"/>
      <c r="E124" s="251"/>
      <c r="F124" s="252">
        <f>C123</f>
        <v>0</v>
      </c>
      <c r="G124" s="251"/>
      <c r="H124" s="252">
        <f>I123</f>
        <v>0</v>
      </c>
      <c r="I124" s="1103"/>
      <c r="J124" s="1104"/>
      <c r="K124" s="1105"/>
      <c r="L124" s="1106"/>
      <c r="M124" s="1106"/>
      <c r="N124" s="1102"/>
      <c r="O124" s="1006"/>
      <c r="P124" s="1007"/>
      <c r="Q124" s="1007"/>
      <c r="R124" s="1007"/>
      <c r="S124" s="1008"/>
      <c r="T124" s="246" t="s">
        <v>447</v>
      </c>
      <c r="U124" s="247"/>
      <c r="V124" s="248"/>
      <c r="W124" s="234" t="str">
        <f>IF(W123="","",VLOOKUP(W123,'参考様式１（勤務表_シフト記号表）'!$C$6:$L$47,10,FALSE))</f>
        <v/>
      </c>
      <c r="X124" s="235" t="str">
        <f>IF(X123="","",VLOOKUP(X123,'参考様式１（勤務表_シフト記号表）'!$C$6:$L$47,10,FALSE))</f>
        <v/>
      </c>
      <c r="Y124" s="235" t="str">
        <f>IF(Y123="","",VLOOKUP(Y123,'参考様式１（勤務表_シフト記号表）'!$C$6:$L$47,10,FALSE))</f>
        <v/>
      </c>
      <c r="Z124" s="235" t="str">
        <f>IF(Z123="","",VLOOKUP(Z123,'参考様式１（勤務表_シフト記号表）'!$C$6:$L$47,10,FALSE))</f>
        <v/>
      </c>
      <c r="AA124" s="235" t="str">
        <f>IF(AA123="","",VLOOKUP(AA123,'参考様式１（勤務表_シフト記号表）'!$C$6:$L$47,10,FALSE))</f>
        <v/>
      </c>
      <c r="AB124" s="235" t="str">
        <f>IF(AB123="","",VLOOKUP(AB123,'参考様式１（勤務表_シフト記号表）'!$C$6:$L$47,10,FALSE))</f>
        <v/>
      </c>
      <c r="AC124" s="236" t="str">
        <f>IF(AC123="","",VLOOKUP(AC123,'参考様式１（勤務表_シフト記号表）'!$C$6:$L$47,10,FALSE))</f>
        <v/>
      </c>
      <c r="AD124" s="234" t="str">
        <f>IF(AD123="","",VLOOKUP(AD123,'参考様式１（勤務表_シフト記号表）'!$C$6:$L$47,10,FALSE))</f>
        <v/>
      </c>
      <c r="AE124" s="235" t="str">
        <f>IF(AE123="","",VLOOKUP(AE123,'参考様式１（勤務表_シフト記号表）'!$C$6:$L$47,10,FALSE))</f>
        <v/>
      </c>
      <c r="AF124" s="235" t="str">
        <f>IF(AF123="","",VLOOKUP(AF123,'参考様式１（勤務表_シフト記号表）'!$C$6:$L$47,10,FALSE))</f>
        <v/>
      </c>
      <c r="AG124" s="235" t="str">
        <f>IF(AG123="","",VLOOKUP(AG123,'参考様式１（勤務表_シフト記号表）'!$C$6:$L$47,10,FALSE))</f>
        <v/>
      </c>
      <c r="AH124" s="235" t="str">
        <f>IF(AH123="","",VLOOKUP(AH123,'参考様式１（勤務表_シフト記号表）'!$C$6:$L$47,10,FALSE))</f>
        <v/>
      </c>
      <c r="AI124" s="235" t="str">
        <f>IF(AI123="","",VLOOKUP(AI123,'参考様式１（勤務表_シフト記号表）'!$C$6:$L$47,10,FALSE))</f>
        <v/>
      </c>
      <c r="AJ124" s="236" t="str">
        <f>IF(AJ123="","",VLOOKUP(AJ123,'参考様式１（勤務表_シフト記号表）'!$C$6:$L$47,10,FALSE))</f>
        <v/>
      </c>
      <c r="AK124" s="234" t="str">
        <f>IF(AK123="","",VLOOKUP(AK123,'参考様式１（勤務表_シフト記号表）'!$C$6:$L$47,10,FALSE))</f>
        <v/>
      </c>
      <c r="AL124" s="235" t="str">
        <f>IF(AL123="","",VLOOKUP(AL123,'参考様式１（勤務表_シフト記号表）'!$C$6:$L$47,10,FALSE))</f>
        <v/>
      </c>
      <c r="AM124" s="235" t="str">
        <f>IF(AM123="","",VLOOKUP(AM123,'参考様式１（勤務表_シフト記号表）'!$C$6:$L$47,10,FALSE))</f>
        <v/>
      </c>
      <c r="AN124" s="235" t="str">
        <f>IF(AN123="","",VLOOKUP(AN123,'参考様式１（勤務表_シフト記号表）'!$C$6:$L$47,10,FALSE))</f>
        <v/>
      </c>
      <c r="AO124" s="235" t="str">
        <f>IF(AO123="","",VLOOKUP(AO123,'参考様式１（勤務表_シフト記号表）'!$C$6:$L$47,10,FALSE))</f>
        <v/>
      </c>
      <c r="AP124" s="235" t="str">
        <f>IF(AP123="","",VLOOKUP(AP123,'参考様式１（勤務表_シフト記号表）'!$C$6:$L$47,10,FALSE))</f>
        <v/>
      </c>
      <c r="AQ124" s="236" t="str">
        <f>IF(AQ123="","",VLOOKUP(AQ123,'参考様式１（勤務表_シフト記号表）'!$C$6:$L$47,10,FALSE))</f>
        <v/>
      </c>
      <c r="AR124" s="234" t="str">
        <f>IF(AR123="","",VLOOKUP(AR123,'参考様式１（勤務表_シフト記号表）'!$C$6:$L$47,10,FALSE))</f>
        <v/>
      </c>
      <c r="AS124" s="235" t="str">
        <f>IF(AS123="","",VLOOKUP(AS123,'参考様式１（勤務表_シフト記号表）'!$C$6:$L$47,10,FALSE))</f>
        <v/>
      </c>
      <c r="AT124" s="235" t="str">
        <f>IF(AT123="","",VLOOKUP(AT123,'参考様式１（勤務表_シフト記号表）'!$C$6:$L$47,10,FALSE))</f>
        <v/>
      </c>
      <c r="AU124" s="235" t="str">
        <f>IF(AU123="","",VLOOKUP(AU123,'参考様式１（勤務表_シフト記号表）'!$C$6:$L$47,10,FALSE))</f>
        <v/>
      </c>
      <c r="AV124" s="235" t="str">
        <f>IF(AV123="","",VLOOKUP(AV123,'参考様式１（勤務表_シフト記号表）'!$C$6:$L$47,10,FALSE))</f>
        <v/>
      </c>
      <c r="AW124" s="235" t="str">
        <f>IF(AW123="","",VLOOKUP(AW123,'参考様式１（勤務表_シフト記号表）'!$C$6:$L$47,10,FALSE))</f>
        <v/>
      </c>
      <c r="AX124" s="236" t="str">
        <f>IF(AX123="","",VLOOKUP(AX123,'参考様式１（勤務表_シフト記号表）'!$C$6:$L$47,10,FALSE))</f>
        <v/>
      </c>
      <c r="AY124" s="234" t="str">
        <f>IF(AY123="","",VLOOKUP(AY123,'参考様式１（勤務表_シフト記号表）'!$C$6:$L$47,10,FALSE))</f>
        <v/>
      </c>
      <c r="AZ124" s="235" t="str">
        <f>IF(AZ123="","",VLOOKUP(AZ123,'参考様式１（勤務表_シフト記号表）'!$C$6:$L$47,10,FALSE))</f>
        <v/>
      </c>
      <c r="BA124" s="235" t="str">
        <f>IF(BA123="","",VLOOKUP(BA123,'参考様式１（勤務表_シフト記号表）'!$C$6:$L$47,10,FALSE))</f>
        <v/>
      </c>
      <c r="BB124" s="1098">
        <f>IF($BE$3="４週",SUM(W124:AX124),IF($BE$3="暦月",SUM(W124:BA124),""))</f>
        <v>0</v>
      </c>
      <c r="BC124" s="1099"/>
      <c r="BD124" s="1100">
        <f>IF($BE$3="４週",BB124/4,IF($BE$3="暦月",(BB124/($BE$8/7)),""))</f>
        <v>0</v>
      </c>
      <c r="BE124" s="1099"/>
      <c r="BF124" s="1095"/>
      <c r="BG124" s="1096"/>
      <c r="BH124" s="1096"/>
      <c r="BI124" s="1096"/>
      <c r="BJ124" s="1097"/>
    </row>
    <row r="125" spans="2:62" ht="20.25" customHeight="1" x14ac:dyDescent="0.4">
      <c r="B125" s="1011">
        <f>B123+1</f>
        <v>55</v>
      </c>
      <c r="C125" s="1072"/>
      <c r="D125" s="1002"/>
      <c r="E125" s="229"/>
      <c r="F125" s="230"/>
      <c r="G125" s="229"/>
      <c r="H125" s="230"/>
      <c r="I125" s="1073"/>
      <c r="J125" s="1074"/>
      <c r="K125" s="1000"/>
      <c r="L125" s="1001"/>
      <c r="M125" s="1001"/>
      <c r="N125" s="1002"/>
      <c r="O125" s="1006"/>
      <c r="P125" s="1007"/>
      <c r="Q125" s="1007"/>
      <c r="R125" s="1007"/>
      <c r="S125" s="1008"/>
      <c r="T125" s="249" t="s">
        <v>446</v>
      </c>
      <c r="V125" s="250"/>
      <c r="W125" s="242"/>
      <c r="X125" s="243"/>
      <c r="Y125" s="243"/>
      <c r="Z125" s="243"/>
      <c r="AA125" s="243"/>
      <c r="AB125" s="243"/>
      <c r="AC125" s="244"/>
      <c r="AD125" s="242"/>
      <c r="AE125" s="243"/>
      <c r="AF125" s="243"/>
      <c r="AG125" s="243"/>
      <c r="AH125" s="243"/>
      <c r="AI125" s="243"/>
      <c r="AJ125" s="244"/>
      <c r="AK125" s="242"/>
      <c r="AL125" s="243"/>
      <c r="AM125" s="243"/>
      <c r="AN125" s="243"/>
      <c r="AO125" s="243"/>
      <c r="AP125" s="243"/>
      <c r="AQ125" s="244"/>
      <c r="AR125" s="242"/>
      <c r="AS125" s="243"/>
      <c r="AT125" s="243"/>
      <c r="AU125" s="243"/>
      <c r="AV125" s="243"/>
      <c r="AW125" s="243"/>
      <c r="AX125" s="244"/>
      <c r="AY125" s="242"/>
      <c r="AZ125" s="243"/>
      <c r="BA125" s="245"/>
      <c r="BB125" s="1009"/>
      <c r="BC125" s="1010"/>
      <c r="BD125" s="1061"/>
      <c r="BE125" s="1062"/>
      <c r="BF125" s="1063"/>
      <c r="BG125" s="1064"/>
      <c r="BH125" s="1064"/>
      <c r="BI125" s="1064"/>
      <c r="BJ125" s="1065"/>
    </row>
    <row r="126" spans="2:62" ht="20.25" customHeight="1" x14ac:dyDescent="0.4">
      <c r="B126" s="1012"/>
      <c r="C126" s="1101"/>
      <c r="D126" s="1102"/>
      <c r="E126" s="251"/>
      <c r="F126" s="252">
        <f>C125</f>
        <v>0</v>
      </c>
      <c r="G126" s="251"/>
      <c r="H126" s="252">
        <f>I125</f>
        <v>0</v>
      </c>
      <c r="I126" s="1103"/>
      <c r="J126" s="1104"/>
      <c r="K126" s="1105"/>
      <c r="L126" s="1106"/>
      <c r="M126" s="1106"/>
      <c r="N126" s="1102"/>
      <c r="O126" s="1006"/>
      <c r="P126" s="1007"/>
      <c r="Q126" s="1007"/>
      <c r="R126" s="1007"/>
      <c r="S126" s="1008"/>
      <c r="T126" s="246" t="s">
        <v>447</v>
      </c>
      <c r="U126" s="247"/>
      <c r="V126" s="248"/>
      <c r="W126" s="234" t="str">
        <f>IF(W125="","",VLOOKUP(W125,'参考様式１（勤務表_シフト記号表）'!$C$6:$L$47,10,FALSE))</f>
        <v/>
      </c>
      <c r="X126" s="235" t="str">
        <f>IF(X125="","",VLOOKUP(X125,'参考様式１（勤務表_シフト記号表）'!$C$6:$L$47,10,FALSE))</f>
        <v/>
      </c>
      <c r="Y126" s="235" t="str">
        <f>IF(Y125="","",VLOOKUP(Y125,'参考様式１（勤務表_シフト記号表）'!$C$6:$L$47,10,FALSE))</f>
        <v/>
      </c>
      <c r="Z126" s="235" t="str">
        <f>IF(Z125="","",VLOOKUP(Z125,'参考様式１（勤務表_シフト記号表）'!$C$6:$L$47,10,FALSE))</f>
        <v/>
      </c>
      <c r="AA126" s="235" t="str">
        <f>IF(AA125="","",VLOOKUP(AA125,'参考様式１（勤務表_シフト記号表）'!$C$6:$L$47,10,FALSE))</f>
        <v/>
      </c>
      <c r="AB126" s="235" t="str">
        <f>IF(AB125="","",VLOOKUP(AB125,'参考様式１（勤務表_シフト記号表）'!$C$6:$L$47,10,FALSE))</f>
        <v/>
      </c>
      <c r="AC126" s="236" t="str">
        <f>IF(AC125="","",VLOOKUP(AC125,'参考様式１（勤務表_シフト記号表）'!$C$6:$L$47,10,FALSE))</f>
        <v/>
      </c>
      <c r="AD126" s="234" t="str">
        <f>IF(AD125="","",VLOOKUP(AD125,'参考様式１（勤務表_シフト記号表）'!$C$6:$L$47,10,FALSE))</f>
        <v/>
      </c>
      <c r="AE126" s="235" t="str">
        <f>IF(AE125="","",VLOOKUP(AE125,'参考様式１（勤務表_シフト記号表）'!$C$6:$L$47,10,FALSE))</f>
        <v/>
      </c>
      <c r="AF126" s="235" t="str">
        <f>IF(AF125="","",VLOOKUP(AF125,'参考様式１（勤務表_シフト記号表）'!$C$6:$L$47,10,FALSE))</f>
        <v/>
      </c>
      <c r="AG126" s="235" t="str">
        <f>IF(AG125="","",VLOOKUP(AG125,'参考様式１（勤務表_シフト記号表）'!$C$6:$L$47,10,FALSE))</f>
        <v/>
      </c>
      <c r="AH126" s="235" t="str">
        <f>IF(AH125="","",VLOOKUP(AH125,'参考様式１（勤務表_シフト記号表）'!$C$6:$L$47,10,FALSE))</f>
        <v/>
      </c>
      <c r="AI126" s="235" t="str">
        <f>IF(AI125="","",VLOOKUP(AI125,'参考様式１（勤務表_シフト記号表）'!$C$6:$L$47,10,FALSE))</f>
        <v/>
      </c>
      <c r="AJ126" s="236" t="str">
        <f>IF(AJ125="","",VLOOKUP(AJ125,'参考様式１（勤務表_シフト記号表）'!$C$6:$L$47,10,FALSE))</f>
        <v/>
      </c>
      <c r="AK126" s="234" t="str">
        <f>IF(AK125="","",VLOOKUP(AK125,'参考様式１（勤務表_シフト記号表）'!$C$6:$L$47,10,FALSE))</f>
        <v/>
      </c>
      <c r="AL126" s="235" t="str">
        <f>IF(AL125="","",VLOOKUP(AL125,'参考様式１（勤務表_シフト記号表）'!$C$6:$L$47,10,FALSE))</f>
        <v/>
      </c>
      <c r="AM126" s="235" t="str">
        <f>IF(AM125="","",VLOOKUP(AM125,'参考様式１（勤務表_シフト記号表）'!$C$6:$L$47,10,FALSE))</f>
        <v/>
      </c>
      <c r="AN126" s="235" t="str">
        <f>IF(AN125="","",VLOOKUP(AN125,'参考様式１（勤務表_シフト記号表）'!$C$6:$L$47,10,FALSE))</f>
        <v/>
      </c>
      <c r="AO126" s="235" t="str">
        <f>IF(AO125="","",VLOOKUP(AO125,'参考様式１（勤務表_シフト記号表）'!$C$6:$L$47,10,FALSE))</f>
        <v/>
      </c>
      <c r="AP126" s="235" t="str">
        <f>IF(AP125="","",VLOOKUP(AP125,'参考様式１（勤務表_シフト記号表）'!$C$6:$L$47,10,FALSE))</f>
        <v/>
      </c>
      <c r="AQ126" s="236" t="str">
        <f>IF(AQ125="","",VLOOKUP(AQ125,'参考様式１（勤務表_シフト記号表）'!$C$6:$L$47,10,FALSE))</f>
        <v/>
      </c>
      <c r="AR126" s="234" t="str">
        <f>IF(AR125="","",VLOOKUP(AR125,'参考様式１（勤務表_シフト記号表）'!$C$6:$L$47,10,FALSE))</f>
        <v/>
      </c>
      <c r="AS126" s="235" t="str">
        <f>IF(AS125="","",VLOOKUP(AS125,'参考様式１（勤務表_シフト記号表）'!$C$6:$L$47,10,FALSE))</f>
        <v/>
      </c>
      <c r="AT126" s="235" t="str">
        <f>IF(AT125="","",VLOOKUP(AT125,'参考様式１（勤務表_シフト記号表）'!$C$6:$L$47,10,FALSE))</f>
        <v/>
      </c>
      <c r="AU126" s="235" t="str">
        <f>IF(AU125="","",VLOOKUP(AU125,'参考様式１（勤務表_シフト記号表）'!$C$6:$L$47,10,FALSE))</f>
        <v/>
      </c>
      <c r="AV126" s="235" t="str">
        <f>IF(AV125="","",VLOOKUP(AV125,'参考様式１（勤務表_シフト記号表）'!$C$6:$L$47,10,FALSE))</f>
        <v/>
      </c>
      <c r="AW126" s="235" t="str">
        <f>IF(AW125="","",VLOOKUP(AW125,'参考様式１（勤務表_シフト記号表）'!$C$6:$L$47,10,FALSE))</f>
        <v/>
      </c>
      <c r="AX126" s="236" t="str">
        <f>IF(AX125="","",VLOOKUP(AX125,'参考様式１（勤務表_シフト記号表）'!$C$6:$L$47,10,FALSE))</f>
        <v/>
      </c>
      <c r="AY126" s="234" t="str">
        <f>IF(AY125="","",VLOOKUP(AY125,'参考様式１（勤務表_シフト記号表）'!$C$6:$L$47,10,FALSE))</f>
        <v/>
      </c>
      <c r="AZ126" s="235" t="str">
        <f>IF(AZ125="","",VLOOKUP(AZ125,'参考様式１（勤務表_シフト記号表）'!$C$6:$L$47,10,FALSE))</f>
        <v/>
      </c>
      <c r="BA126" s="235" t="str">
        <f>IF(BA125="","",VLOOKUP(BA125,'参考様式１（勤務表_シフト記号表）'!$C$6:$L$47,10,FALSE))</f>
        <v/>
      </c>
      <c r="BB126" s="1098">
        <f>IF($BE$3="４週",SUM(W126:AX126),IF($BE$3="暦月",SUM(W126:BA126),""))</f>
        <v>0</v>
      </c>
      <c r="BC126" s="1099"/>
      <c r="BD126" s="1100">
        <f>IF($BE$3="４週",BB126/4,IF($BE$3="暦月",(BB126/($BE$8/7)),""))</f>
        <v>0</v>
      </c>
      <c r="BE126" s="1099"/>
      <c r="BF126" s="1095"/>
      <c r="BG126" s="1096"/>
      <c r="BH126" s="1096"/>
      <c r="BI126" s="1096"/>
      <c r="BJ126" s="1097"/>
    </row>
    <row r="127" spans="2:62" ht="20.25" customHeight="1" x14ac:dyDescent="0.4">
      <c r="B127" s="1011">
        <f>B125+1</f>
        <v>56</v>
      </c>
      <c r="C127" s="1072"/>
      <c r="D127" s="1002"/>
      <c r="E127" s="229"/>
      <c r="F127" s="230"/>
      <c r="G127" s="229"/>
      <c r="H127" s="230"/>
      <c r="I127" s="1073"/>
      <c r="J127" s="1074"/>
      <c r="K127" s="1000"/>
      <c r="L127" s="1001"/>
      <c r="M127" s="1001"/>
      <c r="N127" s="1002"/>
      <c r="O127" s="1006"/>
      <c r="P127" s="1007"/>
      <c r="Q127" s="1007"/>
      <c r="R127" s="1007"/>
      <c r="S127" s="1008"/>
      <c r="T127" s="249" t="s">
        <v>446</v>
      </c>
      <c r="V127" s="250"/>
      <c r="W127" s="242"/>
      <c r="X127" s="243"/>
      <c r="Y127" s="243"/>
      <c r="Z127" s="243"/>
      <c r="AA127" s="243"/>
      <c r="AB127" s="243"/>
      <c r="AC127" s="244"/>
      <c r="AD127" s="242"/>
      <c r="AE127" s="243"/>
      <c r="AF127" s="243"/>
      <c r="AG127" s="243"/>
      <c r="AH127" s="243"/>
      <c r="AI127" s="243"/>
      <c r="AJ127" s="244"/>
      <c r="AK127" s="242"/>
      <c r="AL127" s="243"/>
      <c r="AM127" s="243"/>
      <c r="AN127" s="243"/>
      <c r="AO127" s="243"/>
      <c r="AP127" s="243"/>
      <c r="AQ127" s="244"/>
      <c r="AR127" s="242"/>
      <c r="AS127" s="243"/>
      <c r="AT127" s="243"/>
      <c r="AU127" s="243"/>
      <c r="AV127" s="243"/>
      <c r="AW127" s="243"/>
      <c r="AX127" s="244"/>
      <c r="AY127" s="242"/>
      <c r="AZ127" s="243"/>
      <c r="BA127" s="245"/>
      <c r="BB127" s="1009"/>
      <c r="BC127" s="1010"/>
      <c r="BD127" s="1061"/>
      <c r="BE127" s="1062"/>
      <c r="BF127" s="1063"/>
      <c r="BG127" s="1064"/>
      <c r="BH127" s="1064"/>
      <c r="BI127" s="1064"/>
      <c r="BJ127" s="1065"/>
    </row>
    <row r="128" spans="2:62" ht="20.25" customHeight="1" x14ac:dyDescent="0.4">
      <c r="B128" s="1012"/>
      <c r="C128" s="1101"/>
      <c r="D128" s="1102"/>
      <c r="E128" s="251"/>
      <c r="F128" s="252">
        <f>C127</f>
        <v>0</v>
      </c>
      <c r="G128" s="251"/>
      <c r="H128" s="252">
        <f>I127</f>
        <v>0</v>
      </c>
      <c r="I128" s="1103"/>
      <c r="J128" s="1104"/>
      <c r="K128" s="1105"/>
      <c r="L128" s="1106"/>
      <c r="M128" s="1106"/>
      <c r="N128" s="1102"/>
      <c r="O128" s="1006"/>
      <c r="P128" s="1007"/>
      <c r="Q128" s="1007"/>
      <c r="R128" s="1007"/>
      <c r="S128" s="1008"/>
      <c r="T128" s="246" t="s">
        <v>447</v>
      </c>
      <c r="U128" s="247"/>
      <c r="V128" s="248"/>
      <c r="W128" s="234" t="str">
        <f>IF(W127="","",VLOOKUP(W127,'参考様式１（勤務表_シフト記号表）'!$C$6:$L$47,10,FALSE))</f>
        <v/>
      </c>
      <c r="X128" s="235" t="str">
        <f>IF(X127="","",VLOOKUP(X127,'参考様式１（勤務表_シフト記号表）'!$C$6:$L$47,10,FALSE))</f>
        <v/>
      </c>
      <c r="Y128" s="235" t="str">
        <f>IF(Y127="","",VLOOKUP(Y127,'参考様式１（勤務表_シフト記号表）'!$C$6:$L$47,10,FALSE))</f>
        <v/>
      </c>
      <c r="Z128" s="235" t="str">
        <f>IF(Z127="","",VLOOKUP(Z127,'参考様式１（勤務表_シフト記号表）'!$C$6:$L$47,10,FALSE))</f>
        <v/>
      </c>
      <c r="AA128" s="235" t="str">
        <f>IF(AA127="","",VLOOKUP(AA127,'参考様式１（勤務表_シフト記号表）'!$C$6:$L$47,10,FALSE))</f>
        <v/>
      </c>
      <c r="AB128" s="235" t="str">
        <f>IF(AB127="","",VLOOKUP(AB127,'参考様式１（勤務表_シフト記号表）'!$C$6:$L$47,10,FALSE))</f>
        <v/>
      </c>
      <c r="AC128" s="236" t="str">
        <f>IF(AC127="","",VLOOKUP(AC127,'参考様式１（勤務表_シフト記号表）'!$C$6:$L$47,10,FALSE))</f>
        <v/>
      </c>
      <c r="AD128" s="234" t="str">
        <f>IF(AD127="","",VLOOKUP(AD127,'参考様式１（勤務表_シフト記号表）'!$C$6:$L$47,10,FALSE))</f>
        <v/>
      </c>
      <c r="AE128" s="235" t="str">
        <f>IF(AE127="","",VLOOKUP(AE127,'参考様式１（勤務表_シフト記号表）'!$C$6:$L$47,10,FALSE))</f>
        <v/>
      </c>
      <c r="AF128" s="235" t="str">
        <f>IF(AF127="","",VLOOKUP(AF127,'参考様式１（勤務表_シフト記号表）'!$C$6:$L$47,10,FALSE))</f>
        <v/>
      </c>
      <c r="AG128" s="235" t="str">
        <f>IF(AG127="","",VLOOKUP(AG127,'参考様式１（勤務表_シフト記号表）'!$C$6:$L$47,10,FALSE))</f>
        <v/>
      </c>
      <c r="AH128" s="235" t="str">
        <f>IF(AH127="","",VLOOKUP(AH127,'参考様式１（勤務表_シフト記号表）'!$C$6:$L$47,10,FALSE))</f>
        <v/>
      </c>
      <c r="AI128" s="235" t="str">
        <f>IF(AI127="","",VLOOKUP(AI127,'参考様式１（勤務表_シフト記号表）'!$C$6:$L$47,10,FALSE))</f>
        <v/>
      </c>
      <c r="AJ128" s="236" t="str">
        <f>IF(AJ127="","",VLOOKUP(AJ127,'参考様式１（勤務表_シフト記号表）'!$C$6:$L$47,10,FALSE))</f>
        <v/>
      </c>
      <c r="AK128" s="234" t="str">
        <f>IF(AK127="","",VLOOKUP(AK127,'参考様式１（勤務表_シフト記号表）'!$C$6:$L$47,10,FALSE))</f>
        <v/>
      </c>
      <c r="AL128" s="235" t="str">
        <f>IF(AL127="","",VLOOKUP(AL127,'参考様式１（勤務表_シフト記号表）'!$C$6:$L$47,10,FALSE))</f>
        <v/>
      </c>
      <c r="AM128" s="235" t="str">
        <f>IF(AM127="","",VLOOKUP(AM127,'参考様式１（勤務表_シフト記号表）'!$C$6:$L$47,10,FALSE))</f>
        <v/>
      </c>
      <c r="AN128" s="235" t="str">
        <f>IF(AN127="","",VLOOKUP(AN127,'参考様式１（勤務表_シフト記号表）'!$C$6:$L$47,10,FALSE))</f>
        <v/>
      </c>
      <c r="AO128" s="235" t="str">
        <f>IF(AO127="","",VLOOKUP(AO127,'参考様式１（勤務表_シフト記号表）'!$C$6:$L$47,10,FALSE))</f>
        <v/>
      </c>
      <c r="AP128" s="235" t="str">
        <f>IF(AP127="","",VLOOKUP(AP127,'参考様式１（勤務表_シフト記号表）'!$C$6:$L$47,10,FALSE))</f>
        <v/>
      </c>
      <c r="AQ128" s="236" t="str">
        <f>IF(AQ127="","",VLOOKUP(AQ127,'参考様式１（勤務表_シフト記号表）'!$C$6:$L$47,10,FALSE))</f>
        <v/>
      </c>
      <c r="AR128" s="234" t="str">
        <f>IF(AR127="","",VLOOKUP(AR127,'参考様式１（勤務表_シフト記号表）'!$C$6:$L$47,10,FALSE))</f>
        <v/>
      </c>
      <c r="AS128" s="235" t="str">
        <f>IF(AS127="","",VLOOKUP(AS127,'参考様式１（勤務表_シフト記号表）'!$C$6:$L$47,10,FALSE))</f>
        <v/>
      </c>
      <c r="AT128" s="235" t="str">
        <f>IF(AT127="","",VLOOKUP(AT127,'参考様式１（勤務表_シフト記号表）'!$C$6:$L$47,10,FALSE))</f>
        <v/>
      </c>
      <c r="AU128" s="235" t="str">
        <f>IF(AU127="","",VLOOKUP(AU127,'参考様式１（勤務表_シフト記号表）'!$C$6:$L$47,10,FALSE))</f>
        <v/>
      </c>
      <c r="AV128" s="235" t="str">
        <f>IF(AV127="","",VLOOKUP(AV127,'参考様式１（勤務表_シフト記号表）'!$C$6:$L$47,10,FALSE))</f>
        <v/>
      </c>
      <c r="AW128" s="235" t="str">
        <f>IF(AW127="","",VLOOKUP(AW127,'参考様式１（勤務表_シフト記号表）'!$C$6:$L$47,10,FALSE))</f>
        <v/>
      </c>
      <c r="AX128" s="236" t="str">
        <f>IF(AX127="","",VLOOKUP(AX127,'参考様式１（勤務表_シフト記号表）'!$C$6:$L$47,10,FALSE))</f>
        <v/>
      </c>
      <c r="AY128" s="234" t="str">
        <f>IF(AY127="","",VLOOKUP(AY127,'参考様式１（勤務表_シフト記号表）'!$C$6:$L$47,10,FALSE))</f>
        <v/>
      </c>
      <c r="AZ128" s="235" t="str">
        <f>IF(AZ127="","",VLOOKUP(AZ127,'参考様式１（勤務表_シフト記号表）'!$C$6:$L$47,10,FALSE))</f>
        <v/>
      </c>
      <c r="BA128" s="235" t="str">
        <f>IF(BA127="","",VLOOKUP(BA127,'参考様式１（勤務表_シフト記号表）'!$C$6:$L$47,10,FALSE))</f>
        <v/>
      </c>
      <c r="BB128" s="1098">
        <f>IF($BE$3="４週",SUM(W128:AX128),IF($BE$3="暦月",SUM(W128:BA128),""))</f>
        <v>0</v>
      </c>
      <c r="BC128" s="1099"/>
      <c r="BD128" s="1100">
        <f>IF($BE$3="４週",BB128/4,IF($BE$3="暦月",(BB128/($BE$8/7)),""))</f>
        <v>0</v>
      </c>
      <c r="BE128" s="1099"/>
      <c r="BF128" s="1095"/>
      <c r="BG128" s="1096"/>
      <c r="BH128" s="1096"/>
      <c r="BI128" s="1096"/>
      <c r="BJ128" s="1097"/>
    </row>
    <row r="129" spans="2:62" ht="20.25" customHeight="1" x14ac:dyDescent="0.4">
      <c r="B129" s="1011">
        <f>B127+1</f>
        <v>57</v>
      </c>
      <c r="C129" s="1072"/>
      <c r="D129" s="1002"/>
      <c r="E129" s="229"/>
      <c r="F129" s="230"/>
      <c r="G129" s="229"/>
      <c r="H129" s="230"/>
      <c r="I129" s="1073"/>
      <c r="J129" s="1074"/>
      <c r="K129" s="1000"/>
      <c r="L129" s="1001"/>
      <c r="M129" s="1001"/>
      <c r="N129" s="1002"/>
      <c r="O129" s="1006"/>
      <c r="P129" s="1007"/>
      <c r="Q129" s="1007"/>
      <c r="R129" s="1007"/>
      <c r="S129" s="1008"/>
      <c r="T129" s="249" t="s">
        <v>446</v>
      </c>
      <c r="V129" s="250"/>
      <c r="W129" s="242"/>
      <c r="X129" s="243"/>
      <c r="Y129" s="243"/>
      <c r="Z129" s="243"/>
      <c r="AA129" s="243"/>
      <c r="AB129" s="243"/>
      <c r="AC129" s="244"/>
      <c r="AD129" s="242"/>
      <c r="AE129" s="243"/>
      <c r="AF129" s="243"/>
      <c r="AG129" s="243"/>
      <c r="AH129" s="243"/>
      <c r="AI129" s="243"/>
      <c r="AJ129" s="244"/>
      <c r="AK129" s="242"/>
      <c r="AL129" s="243"/>
      <c r="AM129" s="243"/>
      <c r="AN129" s="243"/>
      <c r="AO129" s="243"/>
      <c r="AP129" s="243"/>
      <c r="AQ129" s="244"/>
      <c r="AR129" s="242"/>
      <c r="AS129" s="243"/>
      <c r="AT129" s="243"/>
      <c r="AU129" s="243"/>
      <c r="AV129" s="243"/>
      <c r="AW129" s="243"/>
      <c r="AX129" s="244"/>
      <c r="AY129" s="242"/>
      <c r="AZ129" s="243"/>
      <c r="BA129" s="245"/>
      <c r="BB129" s="1009"/>
      <c r="BC129" s="1010"/>
      <c r="BD129" s="1061"/>
      <c r="BE129" s="1062"/>
      <c r="BF129" s="1063"/>
      <c r="BG129" s="1064"/>
      <c r="BH129" s="1064"/>
      <c r="BI129" s="1064"/>
      <c r="BJ129" s="1065"/>
    </row>
    <row r="130" spans="2:62" ht="20.25" customHeight="1" x14ac:dyDescent="0.4">
      <c r="B130" s="1012"/>
      <c r="C130" s="1101"/>
      <c r="D130" s="1102"/>
      <c r="E130" s="251"/>
      <c r="F130" s="252">
        <f>C129</f>
        <v>0</v>
      </c>
      <c r="G130" s="251"/>
      <c r="H130" s="252">
        <f>I129</f>
        <v>0</v>
      </c>
      <c r="I130" s="1103"/>
      <c r="J130" s="1104"/>
      <c r="K130" s="1105"/>
      <c r="L130" s="1106"/>
      <c r="M130" s="1106"/>
      <c r="N130" s="1102"/>
      <c r="O130" s="1006"/>
      <c r="P130" s="1007"/>
      <c r="Q130" s="1007"/>
      <c r="R130" s="1007"/>
      <c r="S130" s="1008"/>
      <c r="T130" s="246" t="s">
        <v>447</v>
      </c>
      <c r="U130" s="247"/>
      <c r="V130" s="248"/>
      <c r="W130" s="234" t="str">
        <f>IF(W129="","",VLOOKUP(W129,'参考様式１（勤務表_シフト記号表）'!$C$6:$L$47,10,FALSE))</f>
        <v/>
      </c>
      <c r="X130" s="235" t="str">
        <f>IF(X129="","",VLOOKUP(X129,'参考様式１（勤務表_シフト記号表）'!$C$6:$L$47,10,FALSE))</f>
        <v/>
      </c>
      <c r="Y130" s="235" t="str">
        <f>IF(Y129="","",VLOOKUP(Y129,'参考様式１（勤務表_シフト記号表）'!$C$6:$L$47,10,FALSE))</f>
        <v/>
      </c>
      <c r="Z130" s="235" t="str">
        <f>IF(Z129="","",VLOOKUP(Z129,'参考様式１（勤務表_シフト記号表）'!$C$6:$L$47,10,FALSE))</f>
        <v/>
      </c>
      <c r="AA130" s="235" t="str">
        <f>IF(AA129="","",VLOOKUP(AA129,'参考様式１（勤務表_シフト記号表）'!$C$6:$L$47,10,FALSE))</f>
        <v/>
      </c>
      <c r="AB130" s="235" t="str">
        <f>IF(AB129="","",VLOOKUP(AB129,'参考様式１（勤務表_シフト記号表）'!$C$6:$L$47,10,FALSE))</f>
        <v/>
      </c>
      <c r="AC130" s="236" t="str">
        <f>IF(AC129="","",VLOOKUP(AC129,'参考様式１（勤務表_シフト記号表）'!$C$6:$L$47,10,FALSE))</f>
        <v/>
      </c>
      <c r="AD130" s="234" t="str">
        <f>IF(AD129="","",VLOOKUP(AD129,'参考様式１（勤務表_シフト記号表）'!$C$6:$L$47,10,FALSE))</f>
        <v/>
      </c>
      <c r="AE130" s="235" t="str">
        <f>IF(AE129="","",VLOOKUP(AE129,'参考様式１（勤務表_シフト記号表）'!$C$6:$L$47,10,FALSE))</f>
        <v/>
      </c>
      <c r="AF130" s="235" t="str">
        <f>IF(AF129="","",VLOOKUP(AF129,'参考様式１（勤務表_シフト記号表）'!$C$6:$L$47,10,FALSE))</f>
        <v/>
      </c>
      <c r="AG130" s="235" t="str">
        <f>IF(AG129="","",VLOOKUP(AG129,'参考様式１（勤務表_シフト記号表）'!$C$6:$L$47,10,FALSE))</f>
        <v/>
      </c>
      <c r="AH130" s="235" t="str">
        <f>IF(AH129="","",VLOOKUP(AH129,'参考様式１（勤務表_シフト記号表）'!$C$6:$L$47,10,FALSE))</f>
        <v/>
      </c>
      <c r="AI130" s="235" t="str">
        <f>IF(AI129="","",VLOOKUP(AI129,'参考様式１（勤務表_シフト記号表）'!$C$6:$L$47,10,FALSE))</f>
        <v/>
      </c>
      <c r="AJ130" s="236" t="str">
        <f>IF(AJ129="","",VLOOKUP(AJ129,'参考様式１（勤務表_シフト記号表）'!$C$6:$L$47,10,FALSE))</f>
        <v/>
      </c>
      <c r="AK130" s="234" t="str">
        <f>IF(AK129="","",VLOOKUP(AK129,'参考様式１（勤務表_シフト記号表）'!$C$6:$L$47,10,FALSE))</f>
        <v/>
      </c>
      <c r="AL130" s="235" t="str">
        <f>IF(AL129="","",VLOOKUP(AL129,'参考様式１（勤務表_シフト記号表）'!$C$6:$L$47,10,FALSE))</f>
        <v/>
      </c>
      <c r="AM130" s="235" t="str">
        <f>IF(AM129="","",VLOOKUP(AM129,'参考様式１（勤務表_シフト記号表）'!$C$6:$L$47,10,FALSE))</f>
        <v/>
      </c>
      <c r="AN130" s="235" t="str">
        <f>IF(AN129="","",VLOOKUP(AN129,'参考様式１（勤務表_シフト記号表）'!$C$6:$L$47,10,FALSE))</f>
        <v/>
      </c>
      <c r="AO130" s="235" t="str">
        <f>IF(AO129="","",VLOOKUP(AO129,'参考様式１（勤務表_シフト記号表）'!$C$6:$L$47,10,FALSE))</f>
        <v/>
      </c>
      <c r="AP130" s="235" t="str">
        <f>IF(AP129="","",VLOOKUP(AP129,'参考様式１（勤務表_シフト記号表）'!$C$6:$L$47,10,FALSE))</f>
        <v/>
      </c>
      <c r="AQ130" s="236" t="str">
        <f>IF(AQ129="","",VLOOKUP(AQ129,'参考様式１（勤務表_シフト記号表）'!$C$6:$L$47,10,FALSE))</f>
        <v/>
      </c>
      <c r="AR130" s="234" t="str">
        <f>IF(AR129="","",VLOOKUP(AR129,'参考様式１（勤務表_シフト記号表）'!$C$6:$L$47,10,FALSE))</f>
        <v/>
      </c>
      <c r="AS130" s="235" t="str">
        <f>IF(AS129="","",VLOOKUP(AS129,'参考様式１（勤務表_シフト記号表）'!$C$6:$L$47,10,FALSE))</f>
        <v/>
      </c>
      <c r="AT130" s="235" t="str">
        <f>IF(AT129="","",VLOOKUP(AT129,'参考様式１（勤務表_シフト記号表）'!$C$6:$L$47,10,FALSE))</f>
        <v/>
      </c>
      <c r="AU130" s="235" t="str">
        <f>IF(AU129="","",VLOOKUP(AU129,'参考様式１（勤務表_シフト記号表）'!$C$6:$L$47,10,FALSE))</f>
        <v/>
      </c>
      <c r="AV130" s="235" t="str">
        <f>IF(AV129="","",VLOOKUP(AV129,'参考様式１（勤務表_シフト記号表）'!$C$6:$L$47,10,FALSE))</f>
        <v/>
      </c>
      <c r="AW130" s="235" t="str">
        <f>IF(AW129="","",VLOOKUP(AW129,'参考様式１（勤務表_シフト記号表）'!$C$6:$L$47,10,FALSE))</f>
        <v/>
      </c>
      <c r="AX130" s="236" t="str">
        <f>IF(AX129="","",VLOOKUP(AX129,'参考様式１（勤務表_シフト記号表）'!$C$6:$L$47,10,FALSE))</f>
        <v/>
      </c>
      <c r="AY130" s="234" t="str">
        <f>IF(AY129="","",VLOOKUP(AY129,'参考様式１（勤務表_シフト記号表）'!$C$6:$L$47,10,FALSE))</f>
        <v/>
      </c>
      <c r="AZ130" s="235" t="str">
        <f>IF(AZ129="","",VLOOKUP(AZ129,'参考様式１（勤務表_シフト記号表）'!$C$6:$L$47,10,FALSE))</f>
        <v/>
      </c>
      <c r="BA130" s="235" t="str">
        <f>IF(BA129="","",VLOOKUP(BA129,'参考様式１（勤務表_シフト記号表）'!$C$6:$L$47,10,FALSE))</f>
        <v/>
      </c>
      <c r="BB130" s="1098">
        <f>IF($BE$3="４週",SUM(W130:AX130),IF($BE$3="暦月",SUM(W130:BA130),""))</f>
        <v>0</v>
      </c>
      <c r="BC130" s="1099"/>
      <c r="BD130" s="1100">
        <f>IF($BE$3="４週",BB130/4,IF($BE$3="暦月",(BB130/($BE$8/7)),""))</f>
        <v>0</v>
      </c>
      <c r="BE130" s="1099"/>
      <c r="BF130" s="1095"/>
      <c r="BG130" s="1096"/>
      <c r="BH130" s="1096"/>
      <c r="BI130" s="1096"/>
      <c r="BJ130" s="1097"/>
    </row>
    <row r="131" spans="2:62" ht="20.25" customHeight="1" x14ac:dyDescent="0.4">
      <c r="B131" s="1011">
        <f>B129+1</f>
        <v>58</v>
      </c>
      <c r="C131" s="1072"/>
      <c r="D131" s="1002"/>
      <c r="E131" s="229"/>
      <c r="F131" s="230"/>
      <c r="G131" s="229"/>
      <c r="H131" s="230"/>
      <c r="I131" s="1073"/>
      <c r="J131" s="1074"/>
      <c r="K131" s="1000"/>
      <c r="L131" s="1001"/>
      <c r="M131" s="1001"/>
      <c r="N131" s="1002"/>
      <c r="O131" s="1006"/>
      <c r="P131" s="1007"/>
      <c r="Q131" s="1007"/>
      <c r="R131" s="1007"/>
      <c r="S131" s="1008"/>
      <c r="T131" s="249" t="s">
        <v>446</v>
      </c>
      <c r="V131" s="250"/>
      <c r="W131" s="242"/>
      <c r="X131" s="243"/>
      <c r="Y131" s="243"/>
      <c r="Z131" s="243"/>
      <c r="AA131" s="243"/>
      <c r="AB131" s="243"/>
      <c r="AC131" s="244"/>
      <c r="AD131" s="242"/>
      <c r="AE131" s="243"/>
      <c r="AF131" s="243"/>
      <c r="AG131" s="243"/>
      <c r="AH131" s="243"/>
      <c r="AI131" s="243"/>
      <c r="AJ131" s="244"/>
      <c r="AK131" s="242"/>
      <c r="AL131" s="243"/>
      <c r="AM131" s="243"/>
      <c r="AN131" s="243"/>
      <c r="AO131" s="243"/>
      <c r="AP131" s="243"/>
      <c r="AQ131" s="244"/>
      <c r="AR131" s="242"/>
      <c r="AS131" s="243"/>
      <c r="AT131" s="243"/>
      <c r="AU131" s="243"/>
      <c r="AV131" s="243"/>
      <c r="AW131" s="243"/>
      <c r="AX131" s="244"/>
      <c r="AY131" s="242"/>
      <c r="AZ131" s="243"/>
      <c r="BA131" s="245"/>
      <c r="BB131" s="1009"/>
      <c r="BC131" s="1010"/>
      <c r="BD131" s="1061"/>
      <c r="BE131" s="1062"/>
      <c r="BF131" s="1063"/>
      <c r="BG131" s="1064"/>
      <c r="BH131" s="1064"/>
      <c r="BI131" s="1064"/>
      <c r="BJ131" s="1065"/>
    </row>
    <row r="132" spans="2:62" ht="20.25" customHeight="1" x14ac:dyDescent="0.4">
      <c r="B132" s="1012"/>
      <c r="C132" s="1101"/>
      <c r="D132" s="1102"/>
      <c r="E132" s="251"/>
      <c r="F132" s="252">
        <f>C131</f>
        <v>0</v>
      </c>
      <c r="G132" s="251"/>
      <c r="H132" s="252">
        <f>I131</f>
        <v>0</v>
      </c>
      <c r="I132" s="1103"/>
      <c r="J132" s="1104"/>
      <c r="K132" s="1105"/>
      <c r="L132" s="1106"/>
      <c r="M132" s="1106"/>
      <c r="N132" s="1102"/>
      <c r="O132" s="1006"/>
      <c r="P132" s="1007"/>
      <c r="Q132" s="1007"/>
      <c r="R132" s="1007"/>
      <c r="S132" s="1008"/>
      <c r="T132" s="246" t="s">
        <v>447</v>
      </c>
      <c r="U132" s="247"/>
      <c r="V132" s="248"/>
      <c r="W132" s="234" t="str">
        <f>IF(W131="","",VLOOKUP(W131,'参考様式１（勤務表_シフト記号表）'!$C$6:$L$47,10,FALSE))</f>
        <v/>
      </c>
      <c r="X132" s="235" t="str">
        <f>IF(X131="","",VLOOKUP(X131,'参考様式１（勤務表_シフト記号表）'!$C$6:$L$47,10,FALSE))</f>
        <v/>
      </c>
      <c r="Y132" s="235" t="str">
        <f>IF(Y131="","",VLOOKUP(Y131,'参考様式１（勤務表_シフト記号表）'!$C$6:$L$47,10,FALSE))</f>
        <v/>
      </c>
      <c r="Z132" s="235" t="str">
        <f>IF(Z131="","",VLOOKUP(Z131,'参考様式１（勤務表_シフト記号表）'!$C$6:$L$47,10,FALSE))</f>
        <v/>
      </c>
      <c r="AA132" s="235" t="str">
        <f>IF(AA131="","",VLOOKUP(AA131,'参考様式１（勤務表_シフト記号表）'!$C$6:$L$47,10,FALSE))</f>
        <v/>
      </c>
      <c r="AB132" s="235" t="str">
        <f>IF(AB131="","",VLOOKUP(AB131,'参考様式１（勤務表_シフト記号表）'!$C$6:$L$47,10,FALSE))</f>
        <v/>
      </c>
      <c r="AC132" s="236" t="str">
        <f>IF(AC131="","",VLOOKUP(AC131,'参考様式１（勤務表_シフト記号表）'!$C$6:$L$47,10,FALSE))</f>
        <v/>
      </c>
      <c r="AD132" s="234" t="str">
        <f>IF(AD131="","",VLOOKUP(AD131,'参考様式１（勤務表_シフト記号表）'!$C$6:$L$47,10,FALSE))</f>
        <v/>
      </c>
      <c r="AE132" s="235" t="str">
        <f>IF(AE131="","",VLOOKUP(AE131,'参考様式１（勤務表_シフト記号表）'!$C$6:$L$47,10,FALSE))</f>
        <v/>
      </c>
      <c r="AF132" s="235" t="str">
        <f>IF(AF131="","",VLOOKUP(AF131,'参考様式１（勤務表_シフト記号表）'!$C$6:$L$47,10,FALSE))</f>
        <v/>
      </c>
      <c r="AG132" s="235" t="str">
        <f>IF(AG131="","",VLOOKUP(AG131,'参考様式１（勤務表_シフト記号表）'!$C$6:$L$47,10,FALSE))</f>
        <v/>
      </c>
      <c r="AH132" s="235" t="str">
        <f>IF(AH131="","",VLOOKUP(AH131,'参考様式１（勤務表_シフト記号表）'!$C$6:$L$47,10,FALSE))</f>
        <v/>
      </c>
      <c r="AI132" s="235" t="str">
        <f>IF(AI131="","",VLOOKUP(AI131,'参考様式１（勤務表_シフト記号表）'!$C$6:$L$47,10,FALSE))</f>
        <v/>
      </c>
      <c r="AJ132" s="236" t="str">
        <f>IF(AJ131="","",VLOOKUP(AJ131,'参考様式１（勤務表_シフト記号表）'!$C$6:$L$47,10,FALSE))</f>
        <v/>
      </c>
      <c r="AK132" s="234" t="str">
        <f>IF(AK131="","",VLOOKUP(AK131,'参考様式１（勤務表_シフト記号表）'!$C$6:$L$47,10,FALSE))</f>
        <v/>
      </c>
      <c r="AL132" s="235" t="str">
        <f>IF(AL131="","",VLOOKUP(AL131,'参考様式１（勤務表_シフト記号表）'!$C$6:$L$47,10,FALSE))</f>
        <v/>
      </c>
      <c r="AM132" s="235" t="str">
        <f>IF(AM131="","",VLOOKUP(AM131,'参考様式１（勤務表_シフト記号表）'!$C$6:$L$47,10,FALSE))</f>
        <v/>
      </c>
      <c r="AN132" s="235" t="str">
        <f>IF(AN131="","",VLOOKUP(AN131,'参考様式１（勤務表_シフト記号表）'!$C$6:$L$47,10,FALSE))</f>
        <v/>
      </c>
      <c r="AO132" s="235" t="str">
        <f>IF(AO131="","",VLOOKUP(AO131,'参考様式１（勤務表_シフト記号表）'!$C$6:$L$47,10,FALSE))</f>
        <v/>
      </c>
      <c r="AP132" s="235" t="str">
        <f>IF(AP131="","",VLOOKUP(AP131,'参考様式１（勤務表_シフト記号表）'!$C$6:$L$47,10,FALSE))</f>
        <v/>
      </c>
      <c r="AQ132" s="236" t="str">
        <f>IF(AQ131="","",VLOOKUP(AQ131,'参考様式１（勤務表_シフト記号表）'!$C$6:$L$47,10,FALSE))</f>
        <v/>
      </c>
      <c r="AR132" s="234" t="str">
        <f>IF(AR131="","",VLOOKUP(AR131,'参考様式１（勤務表_シフト記号表）'!$C$6:$L$47,10,FALSE))</f>
        <v/>
      </c>
      <c r="AS132" s="235" t="str">
        <f>IF(AS131="","",VLOOKUP(AS131,'参考様式１（勤務表_シフト記号表）'!$C$6:$L$47,10,FALSE))</f>
        <v/>
      </c>
      <c r="AT132" s="235" t="str">
        <f>IF(AT131="","",VLOOKUP(AT131,'参考様式１（勤務表_シフト記号表）'!$C$6:$L$47,10,FALSE))</f>
        <v/>
      </c>
      <c r="AU132" s="235" t="str">
        <f>IF(AU131="","",VLOOKUP(AU131,'参考様式１（勤務表_シフト記号表）'!$C$6:$L$47,10,FALSE))</f>
        <v/>
      </c>
      <c r="AV132" s="235" t="str">
        <f>IF(AV131="","",VLOOKUP(AV131,'参考様式１（勤務表_シフト記号表）'!$C$6:$L$47,10,FALSE))</f>
        <v/>
      </c>
      <c r="AW132" s="235" t="str">
        <f>IF(AW131="","",VLOOKUP(AW131,'参考様式１（勤務表_シフト記号表）'!$C$6:$L$47,10,FALSE))</f>
        <v/>
      </c>
      <c r="AX132" s="236" t="str">
        <f>IF(AX131="","",VLOOKUP(AX131,'参考様式１（勤務表_シフト記号表）'!$C$6:$L$47,10,FALSE))</f>
        <v/>
      </c>
      <c r="AY132" s="234" t="str">
        <f>IF(AY131="","",VLOOKUP(AY131,'参考様式１（勤務表_シフト記号表）'!$C$6:$L$47,10,FALSE))</f>
        <v/>
      </c>
      <c r="AZ132" s="235" t="str">
        <f>IF(AZ131="","",VLOOKUP(AZ131,'参考様式１（勤務表_シフト記号表）'!$C$6:$L$47,10,FALSE))</f>
        <v/>
      </c>
      <c r="BA132" s="235" t="str">
        <f>IF(BA131="","",VLOOKUP(BA131,'参考様式１（勤務表_シフト記号表）'!$C$6:$L$47,10,FALSE))</f>
        <v/>
      </c>
      <c r="BB132" s="1098">
        <f>IF($BE$3="４週",SUM(W132:AX132),IF($BE$3="暦月",SUM(W132:BA132),""))</f>
        <v>0</v>
      </c>
      <c r="BC132" s="1099"/>
      <c r="BD132" s="1100">
        <f>IF($BE$3="４週",BB132/4,IF($BE$3="暦月",(BB132/($BE$8/7)),""))</f>
        <v>0</v>
      </c>
      <c r="BE132" s="1099"/>
      <c r="BF132" s="1095"/>
      <c r="BG132" s="1096"/>
      <c r="BH132" s="1096"/>
      <c r="BI132" s="1096"/>
      <c r="BJ132" s="1097"/>
    </row>
    <row r="133" spans="2:62" ht="20.25" customHeight="1" x14ac:dyDescent="0.4">
      <c r="B133" s="1011">
        <f>B131+1</f>
        <v>59</v>
      </c>
      <c r="C133" s="1072"/>
      <c r="D133" s="1002"/>
      <c r="E133" s="229"/>
      <c r="F133" s="230"/>
      <c r="G133" s="229"/>
      <c r="H133" s="230"/>
      <c r="I133" s="1073"/>
      <c r="J133" s="1074"/>
      <c r="K133" s="1000"/>
      <c r="L133" s="1001"/>
      <c r="M133" s="1001"/>
      <c r="N133" s="1002"/>
      <c r="O133" s="1006"/>
      <c r="P133" s="1007"/>
      <c r="Q133" s="1007"/>
      <c r="R133" s="1007"/>
      <c r="S133" s="1008"/>
      <c r="T133" s="249" t="s">
        <v>446</v>
      </c>
      <c r="V133" s="250"/>
      <c r="W133" s="242"/>
      <c r="X133" s="243"/>
      <c r="Y133" s="243"/>
      <c r="Z133" s="243"/>
      <c r="AA133" s="243"/>
      <c r="AB133" s="243"/>
      <c r="AC133" s="244"/>
      <c r="AD133" s="242"/>
      <c r="AE133" s="243"/>
      <c r="AF133" s="243"/>
      <c r="AG133" s="243"/>
      <c r="AH133" s="243"/>
      <c r="AI133" s="243"/>
      <c r="AJ133" s="244"/>
      <c r="AK133" s="242"/>
      <c r="AL133" s="243"/>
      <c r="AM133" s="243"/>
      <c r="AN133" s="243"/>
      <c r="AO133" s="243"/>
      <c r="AP133" s="243"/>
      <c r="AQ133" s="244"/>
      <c r="AR133" s="242"/>
      <c r="AS133" s="243"/>
      <c r="AT133" s="243"/>
      <c r="AU133" s="243"/>
      <c r="AV133" s="243"/>
      <c r="AW133" s="243"/>
      <c r="AX133" s="244"/>
      <c r="AY133" s="242"/>
      <c r="AZ133" s="243"/>
      <c r="BA133" s="245"/>
      <c r="BB133" s="1009"/>
      <c r="BC133" s="1010"/>
      <c r="BD133" s="1061"/>
      <c r="BE133" s="1062"/>
      <c r="BF133" s="1063"/>
      <c r="BG133" s="1064"/>
      <c r="BH133" s="1064"/>
      <c r="BI133" s="1064"/>
      <c r="BJ133" s="1065"/>
    </row>
    <row r="134" spans="2:62" ht="20.25" customHeight="1" x14ac:dyDescent="0.4">
      <c r="B134" s="1012"/>
      <c r="C134" s="1101"/>
      <c r="D134" s="1102"/>
      <c r="E134" s="251"/>
      <c r="F134" s="252">
        <f>C133</f>
        <v>0</v>
      </c>
      <c r="G134" s="251"/>
      <c r="H134" s="252">
        <f>I133</f>
        <v>0</v>
      </c>
      <c r="I134" s="1103"/>
      <c r="J134" s="1104"/>
      <c r="K134" s="1105"/>
      <c r="L134" s="1106"/>
      <c r="M134" s="1106"/>
      <c r="N134" s="1102"/>
      <c r="O134" s="1006"/>
      <c r="P134" s="1007"/>
      <c r="Q134" s="1007"/>
      <c r="R134" s="1007"/>
      <c r="S134" s="1008"/>
      <c r="T134" s="246" t="s">
        <v>447</v>
      </c>
      <c r="U134" s="247"/>
      <c r="V134" s="248"/>
      <c r="W134" s="234" t="str">
        <f>IF(W133="","",VLOOKUP(W133,'参考様式１（勤務表_シフト記号表）'!$C$6:$L$47,10,FALSE))</f>
        <v/>
      </c>
      <c r="X134" s="235" t="str">
        <f>IF(X133="","",VLOOKUP(X133,'参考様式１（勤務表_シフト記号表）'!$C$6:$L$47,10,FALSE))</f>
        <v/>
      </c>
      <c r="Y134" s="235" t="str">
        <f>IF(Y133="","",VLOOKUP(Y133,'参考様式１（勤務表_シフト記号表）'!$C$6:$L$47,10,FALSE))</f>
        <v/>
      </c>
      <c r="Z134" s="235" t="str">
        <f>IF(Z133="","",VLOOKUP(Z133,'参考様式１（勤務表_シフト記号表）'!$C$6:$L$47,10,FALSE))</f>
        <v/>
      </c>
      <c r="AA134" s="235" t="str">
        <f>IF(AA133="","",VLOOKUP(AA133,'参考様式１（勤務表_シフト記号表）'!$C$6:$L$47,10,FALSE))</f>
        <v/>
      </c>
      <c r="AB134" s="235" t="str">
        <f>IF(AB133="","",VLOOKUP(AB133,'参考様式１（勤務表_シフト記号表）'!$C$6:$L$47,10,FALSE))</f>
        <v/>
      </c>
      <c r="AC134" s="236" t="str">
        <f>IF(AC133="","",VLOOKUP(AC133,'参考様式１（勤務表_シフト記号表）'!$C$6:$L$47,10,FALSE))</f>
        <v/>
      </c>
      <c r="AD134" s="234" t="str">
        <f>IF(AD133="","",VLOOKUP(AD133,'参考様式１（勤務表_シフト記号表）'!$C$6:$L$47,10,FALSE))</f>
        <v/>
      </c>
      <c r="AE134" s="235" t="str">
        <f>IF(AE133="","",VLOOKUP(AE133,'参考様式１（勤務表_シフト記号表）'!$C$6:$L$47,10,FALSE))</f>
        <v/>
      </c>
      <c r="AF134" s="235" t="str">
        <f>IF(AF133="","",VLOOKUP(AF133,'参考様式１（勤務表_シフト記号表）'!$C$6:$L$47,10,FALSE))</f>
        <v/>
      </c>
      <c r="AG134" s="235" t="str">
        <f>IF(AG133="","",VLOOKUP(AG133,'参考様式１（勤務表_シフト記号表）'!$C$6:$L$47,10,FALSE))</f>
        <v/>
      </c>
      <c r="AH134" s="235" t="str">
        <f>IF(AH133="","",VLOOKUP(AH133,'参考様式１（勤務表_シフト記号表）'!$C$6:$L$47,10,FALSE))</f>
        <v/>
      </c>
      <c r="AI134" s="235" t="str">
        <f>IF(AI133="","",VLOOKUP(AI133,'参考様式１（勤務表_シフト記号表）'!$C$6:$L$47,10,FALSE))</f>
        <v/>
      </c>
      <c r="AJ134" s="236" t="str">
        <f>IF(AJ133="","",VLOOKUP(AJ133,'参考様式１（勤務表_シフト記号表）'!$C$6:$L$47,10,FALSE))</f>
        <v/>
      </c>
      <c r="AK134" s="234" t="str">
        <f>IF(AK133="","",VLOOKUP(AK133,'参考様式１（勤務表_シフト記号表）'!$C$6:$L$47,10,FALSE))</f>
        <v/>
      </c>
      <c r="AL134" s="235" t="str">
        <f>IF(AL133="","",VLOOKUP(AL133,'参考様式１（勤務表_シフト記号表）'!$C$6:$L$47,10,FALSE))</f>
        <v/>
      </c>
      <c r="AM134" s="235" t="str">
        <f>IF(AM133="","",VLOOKUP(AM133,'参考様式１（勤務表_シフト記号表）'!$C$6:$L$47,10,FALSE))</f>
        <v/>
      </c>
      <c r="AN134" s="235" t="str">
        <f>IF(AN133="","",VLOOKUP(AN133,'参考様式１（勤務表_シフト記号表）'!$C$6:$L$47,10,FALSE))</f>
        <v/>
      </c>
      <c r="AO134" s="235" t="str">
        <f>IF(AO133="","",VLOOKUP(AO133,'参考様式１（勤務表_シフト記号表）'!$C$6:$L$47,10,FALSE))</f>
        <v/>
      </c>
      <c r="AP134" s="235" t="str">
        <f>IF(AP133="","",VLOOKUP(AP133,'参考様式１（勤務表_シフト記号表）'!$C$6:$L$47,10,FALSE))</f>
        <v/>
      </c>
      <c r="AQ134" s="236" t="str">
        <f>IF(AQ133="","",VLOOKUP(AQ133,'参考様式１（勤務表_シフト記号表）'!$C$6:$L$47,10,FALSE))</f>
        <v/>
      </c>
      <c r="AR134" s="234" t="str">
        <f>IF(AR133="","",VLOOKUP(AR133,'参考様式１（勤務表_シフト記号表）'!$C$6:$L$47,10,FALSE))</f>
        <v/>
      </c>
      <c r="AS134" s="235" t="str">
        <f>IF(AS133="","",VLOOKUP(AS133,'参考様式１（勤務表_シフト記号表）'!$C$6:$L$47,10,FALSE))</f>
        <v/>
      </c>
      <c r="AT134" s="235" t="str">
        <f>IF(AT133="","",VLOOKUP(AT133,'参考様式１（勤務表_シフト記号表）'!$C$6:$L$47,10,FALSE))</f>
        <v/>
      </c>
      <c r="AU134" s="235" t="str">
        <f>IF(AU133="","",VLOOKUP(AU133,'参考様式１（勤務表_シフト記号表）'!$C$6:$L$47,10,FALSE))</f>
        <v/>
      </c>
      <c r="AV134" s="235" t="str">
        <f>IF(AV133="","",VLOOKUP(AV133,'参考様式１（勤務表_シフト記号表）'!$C$6:$L$47,10,FALSE))</f>
        <v/>
      </c>
      <c r="AW134" s="235" t="str">
        <f>IF(AW133="","",VLOOKUP(AW133,'参考様式１（勤務表_シフト記号表）'!$C$6:$L$47,10,FALSE))</f>
        <v/>
      </c>
      <c r="AX134" s="236" t="str">
        <f>IF(AX133="","",VLOOKUP(AX133,'参考様式１（勤務表_シフト記号表）'!$C$6:$L$47,10,FALSE))</f>
        <v/>
      </c>
      <c r="AY134" s="234" t="str">
        <f>IF(AY133="","",VLOOKUP(AY133,'参考様式１（勤務表_シフト記号表）'!$C$6:$L$47,10,FALSE))</f>
        <v/>
      </c>
      <c r="AZ134" s="235" t="str">
        <f>IF(AZ133="","",VLOOKUP(AZ133,'参考様式１（勤務表_シフト記号表）'!$C$6:$L$47,10,FALSE))</f>
        <v/>
      </c>
      <c r="BA134" s="235" t="str">
        <f>IF(BA133="","",VLOOKUP(BA133,'参考様式１（勤務表_シフト記号表）'!$C$6:$L$47,10,FALSE))</f>
        <v/>
      </c>
      <c r="BB134" s="1098">
        <f>IF($BE$3="４週",SUM(W134:AX134),IF($BE$3="暦月",SUM(W134:BA134),""))</f>
        <v>0</v>
      </c>
      <c r="BC134" s="1099"/>
      <c r="BD134" s="1100">
        <f>IF($BE$3="４週",BB134/4,IF($BE$3="暦月",(BB134/($BE$8/7)),""))</f>
        <v>0</v>
      </c>
      <c r="BE134" s="1099"/>
      <c r="BF134" s="1095"/>
      <c r="BG134" s="1096"/>
      <c r="BH134" s="1096"/>
      <c r="BI134" s="1096"/>
      <c r="BJ134" s="1097"/>
    </row>
    <row r="135" spans="2:62" ht="20.25" customHeight="1" x14ac:dyDescent="0.4">
      <c r="B135" s="1011">
        <f>B133+1</f>
        <v>60</v>
      </c>
      <c r="C135" s="1072"/>
      <c r="D135" s="1002"/>
      <c r="E135" s="229"/>
      <c r="F135" s="230"/>
      <c r="G135" s="229"/>
      <c r="H135" s="230"/>
      <c r="I135" s="1073"/>
      <c r="J135" s="1074"/>
      <c r="K135" s="1000"/>
      <c r="L135" s="1001"/>
      <c r="M135" s="1001"/>
      <c r="N135" s="1002"/>
      <c r="O135" s="1006"/>
      <c r="P135" s="1007"/>
      <c r="Q135" s="1007"/>
      <c r="R135" s="1007"/>
      <c r="S135" s="1008"/>
      <c r="T135" s="249" t="s">
        <v>446</v>
      </c>
      <c r="V135" s="250"/>
      <c r="W135" s="242"/>
      <c r="X135" s="243"/>
      <c r="Y135" s="243"/>
      <c r="Z135" s="243"/>
      <c r="AA135" s="243"/>
      <c r="AB135" s="243"/>
      <c r="AC135" s="244"/>
      <c r="AD135" s="242"/>
      <c r="AE135" s="243"/>
      <c r="AF135" s="243"/>
      <c r="AG135" s="243"/>
      <c r="AH135" s="243"/>
      <c r="AI135" s="243"/>
      <c r="AJ135" s="244"/>
      <c r="AK135" s="242"/>
      <c r="AL135" s="243"/>
      <c r="AM135" s="243"/>
      <c r="AN135" s="243"/>
      <c r="AO135" s="243"/>
      <c r="AP135" s="243"/>
      <c r="AQ135" s="244"/>
      <c r="AR135" s="242"/>
      <c r="AS135" s="243"/>
      <c r="AT135" s="243"/>
      <c r="AU135" s="243"/>
      <c r="AV135" s="243"/>
      <c r="AW135" s="243"/>
      <c r="AX135" s="244"/>
      <c r="AY135" s="242"/>
      <c r="AZ135" s="243"/>
      <c r="BA135" s="245"/>
      <c r="BB135" s="1009"/>
      <c r="BC135" s="1010"/>
      <c r="BD135" s="1061"/>
      <c r="BE135" s="1062"/>
      <c r="BF135" s="1063"/>
      <c r="BG135" s="1064"/>
      <c r="BH135" s="1064"/>
      <c r="BI135" s="1064"/>
      <c r="BJ135" s="1065"/>
    </row>
    <row r="136" spans="2:62" ht="20.25" customHeight="1" x14ac:dyDescent="0.4">
      <c r="B136" s="1012"/>
      <c r="C136" s="1101"/>
      <c r="D136" s="1102"/>
      <c r="E136" s="251"/>
      <c r="F136" s="252">
        <f>C135</f>
        <v>0</v>
      </c>
      <c r="G136" s="251"/>
      <c r="H136" s="252">
        <f>I135</f>
        <v>0</v>
      </c>
      <c r="I136" s="1103"/>
      <c r="J136" s="1104"/>
      <c r="K136" s="1105"/>
      <c r="L136" s="1106"/>
      <c r="M136" s="1106"/>
      <c r="N136" s="1102"/>
      <c r="O136" s="1006"/>
      <c r="P136" s="1007"/>
      <c r="Q136" s="1007"/>
      <c r="R136" s="1007"/>
      <c r="S136" s="1008"/>
      <c r="T136" s="246" t="s">
        <v>447</v>
      </c>
      <c r="U136" s="247"/>
      <c r="V136" s="248"/>
      <c r="W136" s="234" t="str">
        <f>IF(W135="","",VLOOKUP(W135,'参考様式１（勤務表_シフト記号表）'!$C$6:$L$47,10,FALSE))</f>
        <v/>
      </c>
      <c r="X136" s="235" t="str">
        <f>IF(X135="","",VLOOKUP(X135,'参考様式１（勤務表_シフト記号表）'!$C$6:$L$47,10,FALSE))</f>
        <v/>
      </c>
      <c r="Y136" s="235" t="str">
        <f>IF(Y135="","",VLOOKUP(Y135,'参考様式１（勤務表_シフト記号表）'!$C$6:$L$47,10,FALSE))</f>
        <v/>
      </c>
      <c r="Z136" s="235" t="str">
        <f>IF(Z135="","",VLOOKUP(Z135,'参考様式１（勤務表_シフト記号表）'!$C$6:$L$47,10,FALSE))</f>
        <v/>
      </c>
      <c r="AA136" s="235" t="str">
        <f>IF(AA135="","",VLOOKUP(AA135,'参考様式１（勤務表_シフト記号表）'!$C$6:$L$47,10,FALSE))</f>
        <v/>
      </c>
      <c r="AB136" s="235" t="str">
        <f>IF(AB135="","",VLOOKUP(AB135,'参考様式１（勤務表_シフト記号表）'!$C$6:$L$47,10,FALSE))</f>
        <v/>
      </c>
      <c r="AC136" s="236" t="str">
        <f>IF(AC135="","",VLOOKUP(AC135,'参考様式１（勤務表_シフト記号表）'!$C$6:$L$47,10,FALSE))</f>
        <v/>
      </c>
      <c r="AD136" s="234" t="str">
        <f>IF(AD135="","",VLOOKUP(AD135,'参考様式１（勤務表_シフト記号表）'!$C$6:$L$47,10,FALSE))</f>
        <v/>
      </c>
      <c r="AE136" s="235" t="str">
        <f>IF(AE135="","",VLOOKUP(AE135,'参考様式１（勤務表_シフト記号表）'!$C$6:$L$47,10,FALSE))</f>
        <v/>
      </c>
      <c r="AF136" s="235" t="str">
        <f>IF(AF135="","",VLOOKUP(AF135,'参考様式１（勤務表_シフト記号表）'!$C$6:$L$47,10,FALSE))</f>
        <v/>
      </c>
      <c r="AG136" s="235" t="str">
        <f>IF(AG135="","",VLOOKUP(AG135,'参考様式１（勤務表_シフト記号表）'!$C$6:$L$47,10,FALSE))</f>
        <v/>
      </c>
      <c r="AH136" s="235" t="str">
        <f>IF(AH135="","",VLOOKUP(AH135,'参考様式１（勤務表_シフト記号表）'!$C$6:$L$47,10,FALSE))</f>
        <v/>
      </c>
      <c r="AI136" s="235" t="str">
        <f>IF(AI135="","",VLOOKUP(AI135,'参考様式１（勤務表_シフト記号表）'!$C$6:$L$47,10,FALSE))</f>
        <v/>
      </c>
      <c r="AJ136" s="236" t="str">
        <f>IF(AJ135="","",VLOOKUP(AJ135,'参考様式１（勤務表_シフト記号表）'!$C$6:$L$47,10,FALSE))</f>
        <v/>
      </c>
      <c r="AK136" s="234" t="str">
        <f>IF(AK135="","",VLOOKUP(AK135,'参考様式１（勤務表_シフト記号表）'!$C$6:$L$47,10,FALSE))</f>
        <v/>
      </c>
      <c r="AL136" s="235" t="str">
        <f>IF(AL135="","",VLOOKUP(AL135,'参考様式１（勤務表_シフト記号表）'!$C$6:$L$47,10,FALSE))</f>
        <v/>
      </c>
      <c r="AM136" s="235" t="str">
        <f>IF(AM135="","",VLOOKUP(AM135,'参考様式１（勤務表_シフト記号表）'!$C$6:$L$47,10,FALSE))</f>
        <v/>
      </c>
      <c r="AN136" s="235" t="str">
        <f>IF(AN135="","",VLOOKUP(AN135,'参考様式１（勤務表_シフト記号表）'!$C$6:$L$47,10,FALSE))</f>
        <v/>
      </c>
      <c r="AO136" s="235" t="str">
        <f>IF(AO135="","",VLOOKUP(AO135,'参考様式１（勤務表_シフト記号表）'!$C$6:$L$47,10,FALSE))</f>
        <v/>
      </c>
      <c r="AP136" s="235" t="str">
        <f>IF(AP135="","",VLOOKUP(AP135,'参考様式１（勤務表_シフト記号表）'!$C$6:$L$47,10,FALSE))</f>
        <v/>
      </c>
      <c r="AQ136" s="236" t="str">
        <f>IF(AQ135="","",VLOOKUP(AQ135,'参考様式１（勤務表_シフト記号表）'!$C$6:$L$47,10,FALSE))</f>
        <v/>
      </c>
      <c r="AR136" s="234" t="str">
        <f>IF(AR135="","",VLOOKUP(AR135,'参考様式１（勤務表_シフト記号表）'!$C$6:$L$47,10,FALSE))</f>
        <v/>
      </c>
      <c r="AS136" s="235" t="str">
        <f>IF(AS135="","",VLOOKUP(AS135,'参考様式１（勤務表_シフト記号表）'!$C$6:$L$47,10,FALSE))</f>
        <v/>
      </c>
      <c r="AT136" s="235" t="str">
        <f>IF(AT135="","",VLOOKUP(AT135,'参考様式１（勤務表_シフト記号表）'!$C$6:$L$47,10,FALSE))</f>
        <v/>
      </c>
      <c r="AU136" s="235" t="str">
        <f>IF(AU135="","",VLOOKUP(AU135,'参考様式１（勤務表_シフト記号表）'!$C$6:$L$47,10,FALSE))</f>
        <v/>
      </c>
      <c r="AV136" s="235" t="str">
        <f>IF(AV135="","",VLOOKUP(AV135,'参考様式１（勤務表_シフト記号表）'!$C$6:$L$47,10,FALSE))</f>
        <v/>
      </c>
      <c r="AW136" s="235" t="str">
        <f>IF(AW135="","",VLOOKUP(AW135,'参考様式１（勤務表_シフト記号表）'!$C$6:$L$47,10,FALSE))</f>
        <v/>
      </c>
      <c r="AX136" s="236" t="str">
        <f>IF(AX135="","",VLOOKUP(AX135,'参考様式１（勤務表_シフト記号表）'!$C$6:$L$47,10,FALSE))</f>
        <v/>
      </c>
      <c r="AY136" s="234" t="str">
        <f>IF(AY135="","",VLOOKUP(AY135,'参考様式１（勤務表_シフト記号表）'!$C$6:$L$47,10,FALSE))</f>
        <v/>
      </c>
      <c r="AZ136" s="235" t="str">
        <f>IF(AZ135="","",VLOOKUP(AZ135,'参考様式１（勤務表_シフト記号表）'!$C$6:$L$47,10,FALSE))</f>
        <v/>
      </c>
      <c r="BA136" s="235" t="str">
        <f>IF(BA135="","",VLOOKUP(BA135,'参考様式１（勤務表_シフト記号表）'!$C$6:$L$47,10,FALSE))</f>
        <v/>
      </c>
      <c r="BB136" s="1098">
        <f>IF($BE$3="４週",SUM(W136:AX136),IF($BE$3="暦月",SUM(W136:BA136),""))</f>
        <v>0</v>
      </c>
      <c r="BC136" s="1099"/>
      <c r="BD136" s="1100">
        <f>IF($BE$3="４週",BB136/4,IF($BE$3="暦月",(BB136/($BE$8/7)),""))</f>
        <v>0</v>
      </c>
      <c r="BE136" s="1099"/>
      <c r="BF136" s="1095"/>
      <c r="BG136" s="1096"/>
      <c r="BH136" s="1096"/>
      <c r="BI136" s="1096"/>
      <c r="BJ136" s="1097"/>
    </row>
    <row r="137" spans="2:62" ht="20.25" customHeight="1" x14ac:dyDescent="0.4">
      <c r="B137" s="1011">
        <f>B135+1</f>
        <v>61</v>
      </c>
      <c r="C137" s="1072"/>
      <c r="D137" s="1002"/>
      <c r="E137" s="229"/>
      <c r="F137" s="230"/>
      <c r="G137" s="229"/>
      <c r="H137" s="230"/>
      <c r="I137" s="1073"/>
      <c r="J137" s="1074"/>
      <c r="K137" s="1000"/>
      <c r="L137" s="1001"/>
      <c r="M137" s="1001"/>
      <c r="N137" s="1002"/>
      <c r="O137" s="1006"/>
      <c r="P137" s="1007"/>
      <c r="Q137" s="1007"/>
      <c r="R137" s="1007"/>
      <c r="S137" s="1008"/>
      <c r="T137" s="249" t="s">
        <v>446</v>
      </c>
      <c r="V137" s="250"/>
      <c r="W137" s="242"/>
      <c r="X137" s="243"/>
      <c r="Y137" s="243"/>
      <c r="Z137" s="243"/>
      <c r="AA137" s="243"/>
      <c r="AB137" s="243"/>
      <c r="AC137" s="244"/>
      <c r="AD137" s="242"/>
      <c r="AE137" s="243"/>
      <c r="AF137" s="243"/>
      <c r="AG137" s="243"/>
      <c r="AH137" s="243"/>
      <c r="AI137" s="243"/>
      <c r="AJ137" s="244"/>
      <c r="AK137" s="242"/>
      <c r="AL137" s="243"/>
      <c r="AM137" s="243"/>
      <c r="AN137" s="243"/>
      <c r="AO137" s="243"/>
      <c r="AP137" s="243"/>
      <c r="AQ137" s="244"/>
      <c r="AR137" s="242"/>
      <c r="AS137" s="243"/>
      <c r="AT137" s="243"/>
      <c r="AU137" s="243"/>
      <c r="AV137" s="243"/>
      <c r="AW137" s="243"/>
      <c r="AX137" s="244"/>
      <c r="AY137" s="242"/>
      <c r="AZ137" s="243"/>
      <c r="BA137" s="245"/>
      <c r="BB137" s="1009"/>
      <c r="BC137" s="1010"/>
      <c r="BD137" s="1061"/>
      <c r="BE137" s="1062"/>
      <c r="BF137" s="1063"/>
      <c r="BG137" s="1064"/>
      <c r="BH137" s="1064"/>
      <c r="BI137" s="1064"/>
      <c r="BJ137" s="1065"/>
    </row>
    <row r="138" spans="2:62" ht="20.25" customHeight="1" x14ac:dyDescent="0.4">
      <c r="B138" s="1012"/>
      <c r="C138" s="1101"/>
      <c r="D138" s="1102"/>
      <c r="E138" s="251"/>
      <c r="F138" s="252">
        <f>C137</f>
        <v>0</v>
      </c>
      <c r="G138" s="251"/>
      <c r="H138" s="252">
        <f>I137</f>
        <v>0</v>
      </c>
      <c r="I138" s="1103"/>
      <c r="J138" s="1104"/>
      <c r="K138" s="1105"/>
      <c r="L138" s="1106"/>
      <c r="M138" s="1106"/>
      <c r="N138" s="1102"/>
      <c r="O138" s="1006"/>
      <c r="P138" s="1007"/>
      <c r="Q138" s="1007"/>
      <c r="R138" s="1007"/>
      <c r="S138" s="1008"/>
      <c r="T138" s="246" t="s">
        <v>447</v>
      </c>
      <c r="U138" s="247"/>
      <c r="V138" s="248"/>
      <c r="W138" s="234" t="str">
        <f>IF(W137="","",VLOOKUP(W137,'参考様式１（勤務表_シフト記号表）'!$C$6:$L$47,10,FALSE))</f>
        <v/>
      </c>
      <c r="X138" s="235" t="str">
        <f>IF(X137="","",VLOOKUP(X137,'参考様式１（勤務表_シフト記号表）'!$C$6:$L$47,10,FALSE))</f>
        <v/>
      </c>
      <c r="Y138" s="235" t="str">
        <f>IF(Y137="","",VLOOKUP(Y137,'参考様式１（勤務表_シフト記号表）'!$C$6:$L$47,10,FALSE))</f>
        <v/>
      </c>
      <c r="Z138" s="235" t="str">
        <f>IF(Z137="","",VLOOKUP(Z137,'参考様式１（勤務表_シフト記号表）'!$C$6:$L$47,10,FALSE))</f>
        <v/>
      </c>
      <c r="AA138" s="235" t="str">
        <f>IF(AA137="","",VLOOKUP(AA137,'参考様式１（勤務表_シフト記号表）'!$C$6:$L$47,10,FALSE))</f>
        <v/>
      </c>
      <c r="AB138" s="235" t="str">
        <f>IF(AB137="","",VLOOKUP(AB137,'参考様式１（勤務表_シフト記号表）'!$C$6:$L$47,10,FALSE))</f>
        <v/>
      </c>
      <c r="AC138" s="236" t="str">
        <f>IF(AC137="","",VLOOKUP(AC137,'参考様式１（勤務表_シフト記号表）'!$C$6:$L$47,10,FALSE))</f>
        <v/>
      </c>
      <c r="AD138" s="234" t="str">
        <f>IF(AD137="","",VLOOKUP(AD137,'参考様式１（勤務表_シフト記号表）'!$C$6:$L$47,10,FALSE))</f>
        <v/>
      </c>
      <c r="AE138" s="235" t="str">
        <f>IF(AE137="","",VLOOKUP(AE137,'参考様式１（勤務表_シフト記号表）'!$C$6:$L$47,10,FALSE))</f>
        <v/>
      </c>
      <c r="AF138" s="235" t="str">
        <f>IF(AF137="","",VLOOKUP(AF137,'参考様式１（勤務表_シフト記号表）'!$C$6:$L$47,10,FALSE))</f>
        <v/>
      </c>
      <c r="AG138" s="235" t="str">
        <f>IF(AG137="","",VLOOKUP(AG137,'参考様式１（勤務表_シフト記号表）'!$C$6:$L$47,10,FALSE))</f>
        <v/>
      </c>
      <c r="AH138" s="235" t="str">
        <f>IF(AH137="","",VLOOKUP(AH137,'参考様式１（勤務表_シフト記号表）'!$C$6:$L$47,10,FALSE))</f>
        <v/>
      </c>
      <c r="AI138" s="235" t="str">
        <f>IF(AI137="","",VLOOKUP(AI137,'参考様式１（勤務表_シフト記号表）'!$C$6:$L$47,10,FALSE))</f>
        <v/>
      </c>
      <c r="AJ138" s="236" t="str">
        <f>IF(AJ137="","",VLOOKUP(AJ137,'参考様式１（勤務表_シフト記号表）'!$C$6:$L$47,10,FALSE))</f>
        <v/>
      </c>
      <c r="AK138" s="234" t="str">
        <f>IF(AK137="","",VLOOKUP(AK137,'参考様式１（勤務表_シフト記号表）'!$C$6:$L$47,10,FALSE))</f>
        <v/>
      </c>
      <c r="AL138" s="235" t="str">
        <f>IF(AL137="","",VLOOKUP(AL137,'参考様式１（勤務表_シフト記号表）'!$C$6:$L$47,10,FALSE))</f>
        <v/>
      </c>
      <c r="AM138" s="235" t="str">
        <f>IF(AM137="","",VLOOKUP(AM137,'参考様式１（勤務表_シフト記号表）'!$C$6:$L$47,10,FALSE))</f>
        <v/>
      </c>
      <c r="AN138" s="235" t="str">
        <f>IF(AN137="","",VLOOKUP(AN137,'参考様式１（勤務表_シフト記号表）'!$C$6:$L$47,10,FALSE))</f>
        <v/>
      </c>
      <c r="AO138" s="235" t="str">
        <f>IF(AO137="","",VLOOKUP(AO137,'参考様式１（勤務表_シフト記号表）'!$C$6:$L$47,10,FALSE))</f>
        <v/>
      </c>
      <c r="AP138" s="235" t="str">
        <f>IF(AP137="","",VLOOKUP(AP137,'参考様式１（勤務表_シフト記号表）'!$C$6:$L$47,10,FALSE))</f>
        <v/>
      </c>
      <c r="AQ138" s="236" t="str">
        <f>IF(AQ137="","",VLOOKUP(AQ137,'参考様式１（勤務表_シフト記号表）'!$C$6:$L$47,10,FALSE))</f>
        <v/>
      </c>
      <c r="AR138" s="234" t="str">
        <f>IF(AR137="","",VLOOKUP(AR137,'参考様式１（勤務表_シフト記号表）'!$C$6:$L$47,10,FALSE))</f>
        <v/>
      </c>
      <c r="AS138" s="235" t="str">
        <f>IF(AS137="","",VLOOKUP(AS137,'参考様式１（勤務表_シフト記号表）'!$C$6:$L$47,10,FALSE))</f>
        <v/>
      </c>
      <c r="AT138" s="235" t="str">
        <f>IF(AT137="","",VLOOKUP(AT137,'参考様式１（勤務表_シフト記号表）'!$C$6:$L$47,10,FALSE))</f>
        <v/>
      </c>
      <c r="AU138" s="235" t="str">
        <f>IF(AU137="","",VLOOKUP(AU137,'参考様式１（勤務表_シフト記号表）'!$C$6:$L$47,10,FALSE))</f>
        <v/>
      </c>
      <c r="AV138" s="235" t="str">
        <f>IF(AV137="","",VLOOKUP(AV137,'参考様式１（勤務表_シフト記号表）'!$C$6:$L$47,10,FALSE))</f>
        <v/>
      </c>
      <c r="AW138" s="235" t="str">
        <f>IF(AW137="","",VLOOKUP(AW137,'参考様式１（勤務表_シフト記号表）'!$C$6:$L$47,10,FALSE))</f>
        <v/>
      </c>
      <c r="AX138" s="236" t="str">
        <f>IF(AX137="","",VLOOKUP(AX137,'参考様式１（勤務表_シフト記号表）'!$C$6:$L$47,10,FALSE))</f>
        <v/>
      </c>
      <c r="AY138" s="234" t="str">
        <f>IF(AY137="","",VLOOKUP(AY137,'参考様式１（勤務表_シフト記号表）'!$C$6:$L$47,10,FALSE))</f>
        <v/>
      </c>
      <c r="AZ138" s="235" t="str">
        <f>IF(AZ137="","",VLOOKUP(AZ137,'参考様式１（勤務表_シフト記号表）'!$C$6:$L$47,10,FALSE))</f>
        <v/>
      </c>
      <c r="BA138" s="235" t="str">
        <f>IF(BA137="","",VLOOKUP(BA137,'参考様式１（勤務表_シフト記号表）'!$C$6:$L$47,10,FALSE))</f>
        <v/>
      </c>
      <c r="BB138" s="1098">
        <f>IF($BE$3="４週",SUM(W138:AX138),IF($BE$3="暦月",SUM(W138:BA138),""))</f>
        <v>0</v>
      </c>
      <c r="BC138" s="1099"/>
      <c r="BD138" s="1100">
        <f>IF($BE$3="４週",BB138/4,IF($BE$3="暦月",(BB138/($BE$8/7)),""))</f>
        <v>0</v>
      </c>
      <c r="BE138" s="1099"/>
      <c r="BF138" s="1095"/>
      <c r="BG138" s="1096"/>
      <c r="BH138" s="1096"/>
      <c r="BI138" s="1096"/>
      <c r="BJ138" s="1097"/>
    </row>
    <row r="139" spans="2:62" ht="20.25" customHeight="1" x14ac:dyDescent="0.4">
      <c r="B139" s="1011">
        <f>B137+1</f>
        <v>62</v>
      </c>
      <c r="C139" s="1072"/>
      <c r="D139" s="1002"/>
      <c r="E139" s="229"/>
      <c r="F139" s="230"/>
      <c r="G139" s="229"/>
      <c r="H139" s="230"/>
      <c r="I139" s="1073"/>
      <c r="J139" s="1074"/>
      <c r="K139" s="1000"/>
      <c r="L139" s="1001"/>
      <c r="M139" s="1001"/>
      <c r="N139" s="1002"/>
      <c r="O139" s="1006"/>
      <c r="P139" s="1007"/>
      <c r="Q139" s="1007"/>
      <c r="R139" s="1007"/>
      <c r="S139" s="1008"/>
      <c r="T139" s="249" t="s">
        <v>446</v>
      </c>
      <c r="V139" s="250"/>
      <c r="W139" s="242"/>
      <c r="X139" s="243"/>
      <c r="Y139" s="243"/>
      <c r="Z139" s="243"/>
      <c r="AA139" s="243"/>
      <c r="AB139" s="243"/>
      <c r="AC139" s="244"/>
      <c r="AD139" s="242"/>
      <c r="AE139" s="243"/>
      <c r="AF139" s="243"/>
      <c r="AG139" s="243"/>
      <c r="AH139" s="243"/>
      <c r="AI139" s="243"/>
      <c r="AJ139" s="244"/>
      <c r="AK139" s="242"/>
      <c r="AL139" s="243"/>
      <c r="AM139" s="243"/>
      <c r="AN139" s="243"/>
      <c r="AO139" s="243"/>
      <c r="AP139" s="243"/>
      <c r="AQ139" s="244"/>
      <c r="AR139" s="242"/>
      <c r="AS139" s="243"/>
      <c r="AT139" s="243"/>
      <c r="AU139" s="243"/>
      <c r="AV139" s="243"/>
      <c r="AW139" s="243"/>
      <c r="AX139" s="244"/>
      <c r="AY139" s="242"/>
      <c r="AZ139" s="243"/>
      <c r="BA139" s="245"/>
      <c r="BB139" s="1009"/>
      <c r="BC139" s="1010"/>
      <c r="BD139" s="1061"/>
      <c r="BE139" s="1062"/>
      <c r="BF139" s="1063"/>
      <c r="BG139" s="1064"/>
      <c r="BH139" s="1064"/>
      <c r="BI139" s="1064"/>
      <c r="BJ139" s="1065"/>
    </row>
    <row r="140" spans="2:62" ht="20.25" customHeight="1" x14ac:dyDescent="0.4">
      <c r="B140" s="1012"/>
      <c r="C140" s="1101"/>
      <c r="D140" s="1102"/>
      <c r="E140" s="251"/>
      <c r="F140" s="252">
        <f>C139</f>
        <v>0</v>
      </c>
      <c r="G140" s="251"/>
      <c r="H140" s="252">
        <f>I139</f>
        <v>0</v>
      </c>
      <c r="I140" s="1103"/>
      <c r="J140" s="1104"/>
      <c r="K140" s="1105"/>
      <c r="L140" s="1106"/>
      <c r="M140" s="1106"/>
      <c r="N140" s="1102"/>
      <c r="O140" s="1006"/>
      <c r="P140" s="1007"/>
      <c r="Q140" s="1007"/>
      <c r="R140" s="1007"/>
      <c r="S140" s="1008"/>
      <c r="T140" s="246" t="s">
        <v>447</v>
      </c>
      <c r="U140" s="247"/>
      <c r="V140" s="248"/>
      <c r="W140" s="234" t="str">
        <f>IF(W139="","",VLOOKUP(W139,'参考様式１（勤務表_シフト記号表）'!$C$6:$L$47,10,FALSE))</f>
        <v/>
      </c>
      <c r="X140" s="235" t="str">
        <f>IF(X139="","",VLOOKUP(X139,'参考様式１（勤務表_シフト記号表）'!$C$6:$L$47,10,FALSE))</f>
        <v/>
      </c>
      <c r="Y140" s="235" t="str">
        <f>IF(Y139="","",VLOOKUP(Y139,'参考様式１（勤務表_シフト記号表）'!$C$6:$L$47,10,FALSE))</f>
        <v/>
      </c>
      <c r="Z140" s="235" t="str">
        <f>IF(Z139="","",VLOOKUP(Z139,'参考様式１（勤務表_シフト記号表）'!$C$6:$L$47,10,FALSE))</f>
        <v/>
      </c>
      <c r="AA140" s="235" t="str">
        <f>IF(AA139="","",VLOOKUP(AA139,'参考様式１（勤務表_シフト記号表）'!$C$6:$L$47,10,FALSE))</f>
        <v/>
      </c>
      <c r="AB140" s="235" t="str">
        <f>IF(AB139="","",VLOOKUP(AB139,'参考様式１（勤務表_シフト記号表）'!$C$6:$L$47,10,FALSE))</f>
        <v/>
      </c>
      <c r="AC140" s="236" t="str">
        <f>IF(AC139="","",VLOOKUP(AC139,'参考様式１（勤務表_シフト記号表）'!$C$6:$L$47,10,FALSE))</f>
        <v/>
      </c>
      <c r="AD140" s="234" t="str">
        <f>IF(AD139="","",VLOOKUP(AD139,'参考様式１（勤務表_シフト記号表）'!$C$6:$L$47,10,FALSE))</f>
        <v/>
      </c>
      <c r="AE140" s="235" t="str">
        <f>IF(AE139="","",VLOOKUP(AE139,'参考様式１（勤務表_シフト記号表）'!$C$6:$L$47,10,FALSE))</f>
        <v/>
      </c>
      <c r="AF140" s="235" t="str">
        <f>IF(AF139="","",VLOOKUP(AF139,'参考様式１（勤務表_シフト記号表）'!$C$6:$L$47,10,FALSE))</f>
        <v/>
      </c>
      <c r="AG140" s="235" t="str">
        <f>IF(AG139="","",VLOOKUP(AG139,'参考様式１（勤務表_シフト記号表）'!$C$6:$L$47,10,FALSE))</f>
        <v/>
      </c>
      <c r="AH140" s="235" t="str">
        <f>IF(AH139="","",VLOOKUP(AH139,'参考様式１（勤務表_シフト記号表）'!$C$6:$L$47,10,FALSE))</f>
        <v/>
      </c>
      <c r="AI140" s="235" t="str">
        <f>IF(AI139="","",VLOOKUP(AI139,'参考様式１（勤務表_シフト記号表）'!$C$6:$L$47,10,FALSE))</f>
        <v/>
      </c>
      <c r="AJ140" s="236" t="str">
        <f>IF(AJ139="","",VLOOKUP(AJ139,'参考様式１（勤務表_シフト記号表）'!$C$6:$L$47,10,FALSE))</f>
        <v/>
      </c>
      <c r="AK140" s="234" t="str">
        <f>IF(AK139="","",VLOOKUP(AK139,'参考様式１（勤務表_シフト記号表）'!$C$6:$L$47,10,FALSE))</f>
        <v/>
      </c>
      <c r="AL140" s="235" t="str">
        <f>IF(AL139="","",VLOOKUP(AL139,'参考様式１（勤務表_シフト記号表）'!$C$6:$L$47,10,FALSE))</f>
        <v/>
      </c>
      <c r="AM140" s="235" t="str">
        <f>IF(AM139="","",VLOOKUP(AM139,'参考様式１（勤務表_シフト記号表）'!$C$6:$L$47,10,FALSE))</f>
        <v/>
      </c>
      <c r="AN140" s="235" t="str">
        <f>IF(AN139="","",VLOOKUP(AN139,'参考様式１（勤務表_シフト記号表）'!$C$6:$L$47,10,FALSE))</f>
        <v/>
      </c>
      <c r="AO140" s="235" t="str">
        <f>IF(AO139="","",VLOOKUP(AO139,'参考様式１（勤務表_シフト記号表）'!$C$6:$L$47,10,FALSE))</f>
        <v/>
      </c>
      <c r="AP140" s="235" t="str">
        <f>IF(AP139="","",VLOOKUP(AP139,'参考様式１（勤務表_シフト記号表）'!$C$6:$L$47,10,FALSE))</f>
        <v/>
      </c>
      <c r="AQ140" s="236" t="str">
        <f>IF(AQ139="","",VLOOKUP(AQ139,'参考様式１（勤務表_シフト記号表）'!$C$6:$L$47,10,FALSE))</f>
        <v/>
      </c>
      <c r="AR140" s="234" t="str">
        <f>IF(AR139="","",VLOOKUP(AR139,'参考様式１（勤務表_シフト記号表）'!$C$6:$L$47,10,FALSE))</f>
        <v/>
      </c>
      <c r="AS140" s="235" t="str">
        <f>IF(AS139="","",VLOOKUP(AS139,'参考様式１（勤務表_シフト記号表）'!$C$6:$L$47,10,FALSE))</f>
        <v/>
      </c>
      <c r="AT140" s="235" t="str">
        <f>IF(AT139="","",VLOOKUP(AT139,'参考様式１（勤務表_シフト記号表）'!$C$6:$L$47,10,FALSE))</f>
        <v/>
      </c>
      <c r="AU140" s="235" t="str">
        <f>IF(AU139="","",VLOOKUP(AU139,'参考様式１（勤務表_シフト記号表）'!$C$6:$L$47,10,FALSE))</f>
        <v/>
      </c>
      <c r="AV140" s="235" t="str">
        <f>IF(AV139="","",VLOOKUP(AV139,'参考様式１（勤務表_シフト記号表）'!$C$6:$L$47,10,FALSE))</f>
        <v/>
      </c>
      <c r="AW140" s="235" t="str">
        <f>IF(AW139="","",VLOOKUP(AW139,'参考様式１（勤務表_シフト記号表）'!$C$6:$L$47,10,FALSE))</f>
        <v/>
      </c>
      <c r="AX140" s="236" t="str">
        <f>IF(AX139="","",VLOOKUP(AX139,'参考様式１（勤務表_シフト記号表）'!$C$6:$L$47,10,FALSE))</f>
        <v/>
      </c>
      <c r="AY140" s="234" t="str">
        <f>IF(AY139="","",VLOOKUP(AY139,'参考様式１（勤務表_シフト記号表）'!$C$6:$L$47,10,FALSE))</f>
        <v/>
      </c>
      <c r="AZ140" s="235" t="str">
        <f>IF(AZ139="","",VLOOKUP(AZ139,'参考様式１（勤務表_シフト記号表）'!$C$6:$L$47,10,FALSE))</f>
        <v/>
      </c>
      <c r="BA140" s="235" t="str">
        <f>IF(BA139="","",VLOOKUP(BA139,'参考様式１（勤務表_シフト記号表）'!$C$6:$L$47,10,FALSE))</f>
        <v/>
      </c>
      <c r="BB140" s="1098">
        <f>IF($BE$3="４週",SUM(W140:AX140),IF($BE$3="暦月",SUM(W140:BA140),""))</f>
        <v>0</v>
      </c>
      <c r="BC140" s="1099"/>
      <c r="BD140" s="1100">
        <f>IF($BE$3="４週",BB140/4,IF($BE$3="暦月",(BB140/($BE$8/7)),""))</f>
        <v>0</v>
      </c>
      <c r="BE140" s="1099"/>
      <c r="BF140" s="1095"/>
      <c r="BG140" s="1096"/>
      <c r="BH140" s="1096"/>
      <c r="BI140" s="1096"/>
      <c r="BJ140" s="1097"/>
    </row>
    <row r="141" spans="2:62" ht="20.25" customHeight="1" x14ac:dyDescent="0.4">
      <c r="B141" s="1011">
        <f>B139+1</f>
        <v>63</v>
      </c>
      <c r="C141" s="1072"/>
      <c r="D141" s="1002"/>
      <c r="E141" s="229"/>
      <c r="F141" s="230"/>
      <c r="G141" s="229"/>
      <c r="H141" s="230"/>
      <c r="I141" s="1073"/>
      <c r="J141" s="1074"/>
      <c r="K141" s="1000"/>
      <c r="L141" s="1001"/>
      <c r="M141" s="1001"/>
      <c r="N141" s="1002"/>
      <c r="O141" s="1006"/>
      <c r="P141" s="1007"/>
      <c r="Q141" s="1007"/>
      <c r="R141" s="1007"/>
      <c r="S141" s="1008"/>
      <c r="T141" s="249" t="s">
        <v>446</v>
      </c>
      <c r="V141" s="250"/>
      <c r="W141" s="242"/>
      <c r="X141" s="243"/>
      <c r="Y141" s="243"/>
      <c r="Z141" s="243"/>
      <c r="AA141" s="243"/>
      <c r="AB141" s="243"/>
      <c r="AC141" s="244"/>
      <c r="AD141" s="242"/>
      <c r="AE141" s="243"/>
      <c r="AF141" s="243"/>
      <c r="AG141" s="243"/>
      <c r="AH141" s="243"/>
      <c r="AI141" s="243"/>
      <c r="AJ141" s="244"/>
      <c r="AK141" s="242"/>
      <c r="AL141" s="243"/>
      <c r="AM141" s="243"/>
      <c r="AN141" s="243"/>
      <c r="AO141" s="243"/>
      <c r="AP141" s="243"/>
      <c r="AQ141" s="244"/>
      <c r="AR141" s="242"/>
      <c r="AS141" s="243"/>
      <c r="AT141" s="243"/>
      <c r="AU141" s="243"/>
      <c r="AV141" s="243"/>
      <c r="AW141" s="243"/>
      <c r="AX141" s="244"/>
      <c r="AY141" s="242"/>
      <c r="AZ141" s="243"/>
      <c r="BA141" s="245"/>
      <c r="BB141" s="1009"/>
      <c r="BC141" s="1010"/>
      <c r="BD141" s="1061"/>
      <c r="BE141" s="1062"/>
      <c r="BF141" s="1063"/>
      <c r="BG141" s="1064"/>
      <c r="BH141" s="1064"/>
      <c r="BI141" s="1064"/>
      <c r="BJ141" s="1065"/>
    </row>
    <row r="142" spans="2:62" ht="20.25" customHeight="1" x14ac:dyDescent="0.4">
      <c r="B142" s="1012"/>
      <c r="C142" s="1101"/>
      <c r="D142" s="1102"/>
      <c r="E142" s="251"/>
      <c r="F142" s="252">
        <f>C141</f>
        <v>0</v>
      </c>
      <c r="G142" s="251"/>
      <c r="H142" s="252">
        <f>I141</f>
        <v>0</v>
      </c>
      <c r="I142" s="1103"/>
      <c r="J142" s="1104"/>
      <c r="K142" s="1105"/>
      <c r="L142" s="1106"/>
      <c r="M142" s="1106"/>
      <c r="N142" s="1102"/>
      <c r="O142" s="1006"/>
      <c r="P142" s="1007"/>
      <c r="Q142" s="1007"/>
      <c r="R142" s="1007"/>
      <c r="S142" s="1008"/>
      <c r="T142" s="246" t="s">
        <v>447</v>
      </c>
      <c r="U142" s="247"/>
      <c r="V142" s="248"/>
      <c r="W142" s="234" t="str">
        <f>IF(W141="","",VLOOKUP(W141,'参考様式１（勤務表_シフト記号表）'!$C$6:$L$47,10,FALSE))</f>
        <v/>
      </c>
      <c r="X142" s="235" t="str">
        <f>IF(X141="","",VLOOKUP(X141,'参考様式１（勤務表_シフト記号表）'!$C$6:$L$47,10,FALSE))</f>
        <v/>
      </c>
      <c r="Y142" s="235" t="str">
        <f>IF(Y141="","",VLOOKUP(Y141,'参考様式１（勤務表_シフト記号表）'!$C$6:$L$47,10,FALSE))</f>
        <v/>
      </c>
      <c r="Z142" s="235" t="str">
        <f>IF(Z141="","",VLOOKUP(Z141,'参考様式１（勤務表_シフト記号表）'!$C$6:$L$47,10,FALSE))</f>
        <v/>
      </c>
      <c r="AA142" s="235" t="str">
        <f>IF(AA141="","",VLOOKUP(AA141,'参考様式１（勤務表_シフト記号表）'!$C$6:$L$47,10,FALSE))</f>
        <v/>
      </c>
      <c r="AB142" s="235" t="str">
        <f>IF(AB141="","",VLOOKUP(AB141,'参考様式１（勤務表_シフト記号表）'!$C$6:$L$47,10,FALSE))</f>
        <v/>
      </c>
      <c r="AC142" s="236" t="str">
        <f>IF(AC141="","",VLOOKUP(AC141,'参考様式１（勤務表_シフト記号表）'!$C$6:$L$47,10,FALSE))</f>
        <v/>
      </c>
      <c r="AD142" s="234" t="str">
        <f>IF(AD141="","",VLOOKUP(AD141,'参考様式１（勤務表_シフト記号表）'!$C$6:$L$47,10,FALSE))</f>
        <v/>
      </c>
      <c r="AE142" s="235" t="str">
        <f>IF(AE141="","",VLOOKUP(AE141,'参考様式１（勤務表_シフト記号表）'!$C$6:$L$47,10,FALSE))</f>
        <v/>
      </c>
      <c r="AF142" s="235" t="str">
        <f>IF(AF141="","",VLOOKUP(AF141,'参考様式１（勤務表_シフト記号表）'!$C$6:$L$47,10,FALSE))</f>
        <v/>
      </c>
      <c r="AG142" s="235" t="str">
        <f>IF(AG141="","",VLOOKUP(AG141,'参考様式１（勤務表_シフト記号表）'!$C$6:$L$47,10,FALSE))</f>
        <v/>
      </c>
      <c r="AH142" s="235" t="str">
        <f>IF(AH141="","",VLOOKUP(AH141,'参考様式１（勤務表_シフト記号表）'!$C$6:$L$47,10,FALSE))</f>
        <v/>
      </c>
      <c r="AI142" s="235" t="str">
        <f>IF(AI141="","",VLOOKUP(AI141,'参考様式１（勤務表_シフト記号表）'!$C$6:$L$47,10,FALSE))</f>
        <v/>
      </c>
      <c r="AJ142" s="236" t="str">
        <f>IF(AJ141="","",VLOOKUP(AJ141,'参考様式１（勤務表_シフト記号表）'!$C$6:$L$47,10,FALSE))</f>
        <v/>
      </c>
      <c r="AK142" s="234" t="str">
        <f>IF(AK141="","",VLOOKUP(AK141,'参考様式１（勤務表_シフト記号表）'!$C$6:$L$47,10,FALSE))</f>
        <v/>
      </c>
      <c r="AL142" s="235" t="str">
        <f>IF(AL141="","",VLOOKUP(AL141,'参考様式１（勤務表_シフト記号表）'!$C$6:$L$47,10,FALSE))</f>
        <v/>
      </c>
      <c r="AM142" s="235" t="str">
        <f>IF(AM141="","",VLOOKUP(AM141,'参考様式１（勤務表_シフト記号表）'!$C$6:$L$47,10,FALSE))</f>
        <v/>
      </c>
      <c r="AN142" s="235" t="str">
        <f>IF(AN141="","",VLOOKUP(AN141,'参考様式１（勤務表_シフト記号表）'!$C$6:$L$47,10,FALSE))</f>
        <v/>
      </c>
      <c r="AO142" s="235" t="str">
        <f>IF(AO141="","",VLOOKUP(AO141,'参考様式１（勤務表_シフト記号表）'!$C$6:$L$47,10,FALSE))</f>
        <v/>
      </c>
      <c r="AP142" s="235" t="str">
        <f>IF(AP141="","",VLOOKUP(AP141,'参考様式１（勤務表_シフト記号表）'!$C$6:$L$47,10,FALSE))</f>
        <v/>
      </c>
      <c r="AQ142" s="236" t="str">
        <f>IF(AQ141="","",VLOOKUP(AQ141,'参考様式１（勤務表_シフト記号表）'!$C$6:$L$47,10,FALSE))</f>
        <v/>
      </c>
      <c r="AR142" s="234" t="str">
        <f>IF(AR141="","",VLOOKUP(AR141,'参考様式１（勤務表_シフト記号表）'!$C$6:$L$47,10,FALSE))</f>
        <v/>
      </c>
      <c r="AS142" s="235" t="str">
        <f>IF(AS141="","",VLOOKUP(AS141,'参考様式１（勤務表_シフト記号表）'!$C$6:$L$47,10,FALSE))</f>
        <v/>
      </c>
      <c r="AT142" s="235" t="str">
        <f>IF(AT141="","",VLOOKUP(AT141,'参考様式１（勤務表_シフト記号表）'!$C$6:$L$47,10,FALSE))</f>
        <v/>
      </c>
      <c r="AU142" s="235" t="str">
        <f>IF(AU141="","",VLOOKUP(AU141,'参考様式１（勤務表_シフト記号表）'!$C$6:$L$47,10,FALSE))</f>
        <v/>
      </c>
      <c r="AV142" s="235" t="str">
        <f>IF(AV141="","",VLOOKUP(AV141,'参考様式１（勤務表_シフト記号表）'!$C$6:$L$47,10,FALSE))</f>
        <v/>
      </c>
      <c r="AW142" s="235" t="str">
        <f>IF(AW141="","",VLOOKUP(AW141,'参考様式１（勤務表_シフト記号表）'!$C$6:$L$47,10,FALSE))</f>
        <v/>
      </c>
      <c r="AX142" s="236" t="str">
        <f>IF(AX141="","",VLOOKUP(AX141,'参考様式１（勤務表_シフト記号表）'!$C$6:$L$47,10,FALSE))</f>
        <v/>
      </c>
      <c r="AY142" s="234" t="str">
        <f>IF(AY141="","",VLOOKUP(AY141,'参考様式１（勤務表_シフト記号表）'!$C$6:$L$47,10,FALSE))</f>
        <v/>
      </c>
      <c r="AZ142" s="235" t="str">
        <f>IF(AZ141="","",VLOOKUP(AZ141,'参考様式１（勤務表_シフト記号表）'!$C$6:$L$47,10,FALSE))</f>
        <v/>
      </c>
      <c r="BA142" s="235" t="str">
        <f>IF(BA141="","",VLOOKUP(BA141,'参考様式１（勤務表_シフト記号表）'!$C$6:$L$47,10,FALSE))</f>
        <v/>
      </c>
      <c r="BB142" s="1098">
        <f>IF($BE$3="４週",SUM(W142:AX142),IF($BE$3="暦月",SUM(W142:BA142),""))</f>
        <v>0</v>
      </c>
      <c r="BC142" s="1099"/>
      <c r="BD142" s="1100">
        <f>IF($BE$3="４週",BB142/4,IF($BE$3="暦月",(BB142/($BE$8/7)),""))</f>
        <v>0</v>
      </c>
      <c r="BE142" s="1099"/>
      <c r="BF142" s="1095"/>
      <c r="BG142" s="1096"/>
      <c r="BH142" s="1096"/>
      <c r="BI142" s="1096"/>
      <c r="BJ142" s="1097"/>
    </row>
    <row r="143" spans="2:62" ht="20.25" customHeight="1" x14ac:dyDescent="0.4">
      <c r="B143" s="1011">
        <f>B141+1</f>
        <v>64</v>
      </c>
      <c r="C143" s="1072"/>
      <c r="D143" s="1002"/>
      <c r="E143" s="229"/>
      <c r="F143" s="230"/>
      <c r="G143" s="229"/>
      <c r="H143" s="230"/>
      <c r="I143" s="1073"/>
      <c r="J143" s="1074"/>
      <c r="K143" s="1000"/>
      <c r="L143" s="1001"/>
      <c r="M143" s="1001"/>
      <c r="N143" s="1002"/>
      <c r="O143" s="1006"/>
      <c r="P143" s="1007"/>
      <c r="Q143" s="1007"/>
      <c r="R143" s="1007"/>
      <c r="S143" s="1008"/>
      <c r="T143" s="249" t="s">
        <v>446</v>
      </c>
      <c r="V143" s="250"/>
      <c r="W143" s="242"/>
      <c r="X143" s="243"/>
      <c r="Y143" s="243"/>
      <c r="Z143" s="243"/>
      <c r="AA143" s="243"/>
      <c r="AB143" s="243"/>
      <c r="AC143" s="244"/>
      <c r="AD143" s="242"/>
      <c r="AE143" s="243"/>
      <c r="AF143" s="243"/>
      <c r="AG143" s="243"/>
      <c r="AH143" s="243"/>
      <c r="AI143" s="243"/>
      <c r="AJ143" s="244"/>
      <c r="AK143" s="242"/>
      <c r="AL143" s="243"/>
      <c r="AM143" s="243"/>
      <c r="AN143" s="243"/>
      <c r="AO143" s="243"/>
      <c r="AP143" s="243"/>
      <c r="AQ143" s="244"/>
      <c r="AR143" s="242"/>
      <c r="AS143" s="243"/>
      <c r="AT143" s="243"/>
      <c r="AU143" s="243"/>
      <c r="AV143" s="243"/>
      <c r="AW143" s="243"/>
      <c r="AX143" s="244"/>
      <c r="AY143" s="242"/>
      <c r="AZ143" s="243"/>
      <c r="BA143" s="245"/>
      <c r="BB143" s="1009"/>
      <c r="BC143" s="1010"/>
      <c r="BD143" s="1061"/>
      <c r="BE143" s="1062"/>
      <c r="BF143" s="1063"/>
      <c r="BG143" s="1064"/>
      <c r="BH143" s="1064"/>
      <c r="BI143" s="1064"/>
      <c r="BJ143" s="1065"/>
    </row>
    <row r="144" spans="2:62" ht="20.25" customHeight="1" x14ac:dyDescent="0.4">
      <c r="B144" s="1012"/>
      <c r="C144" s="1101"/>
      <c r="D144" s="1102"/>
      <c r="E144" s="251"/>
      <c r="F144" s="252">
        <f>C143</f>
        <v>0</v>
      </c>
      <c r="G144" s="251"/>
      <c r="H144" s="252">
        <f>I143</f>
        <v>0</v>
      </c>
      <c r="I144" s="1103"/>
      <c r="J144" s="1104"/>
      <c r="K144" s="1105"/>
      <c r="L144" s="1106"/>
      <c r="M144" s="1106"/>
      <c r="N144" s="1102"/>
      <c r="O144" s="1006"/>
      <c r="P144" s="1007"/>
      <c r="Q144" s="1007"/>
      <c r="R144" s="1007"/>
      <c r="S144" s="1008"/>
      <c r="T144" s="246" t="s">
        <v>447</v>
      </c>
      <c r="U144" s="247"/>
      <c r="V144" s="248"/>
      <c r="W144" s="234" t="str">
        <f>IF(W143="","",VLOOKUP(W143,'参考様式１（勤務表_シフト記号表）'!$C$6:$L$47,10,FALSE))</f>
        <v/>
      </c>
      <c r="X144" s="235" t="str">
        <f>IF(X143="","",VLOOKUP(X143,'参考様式１（勤務表_シフト記号表）'!$C$6:$L$47,10,FALSE))</f>
        <v/>
      </c>
      <c r="Y144" s="235" t="str">
        <f>IF(Y143="","",VLOOKUP(Y143,'参考様式１（勤務表_シフト記号表）'!$C$6:$L$47,10,FALSE))</f>
        <v/>
      </c>
      <c r="Z144" s="235" t="str">
        <f>IF(Z143="","",VLOOKUP(Z143,'参考様式１（勤務表_シフト記号表）'!$C$6:$L$47,10,FALSE))</f>
        <v/>
      </c>
      <c r="AA144" s="235" t="str">
        <f>IF(AA143="","",VLOOKUP(AA143,'参考様式１（勤務表_シフト記号表）'!$C$6:$L$47,10,FALSE))</f>
        <v/>
      </c>
      <c r="AB144" s="235" t="str">
        <f>IF(AB143="","",VLOOKUP(AB143,'参考様式１（勤務表_シフト記号表）'!$C$6:$L$47,10,FALSE))</f>
        <v/>
      </c>
      <c r="AC144" s="236" t="str">
        <f>IF(AC143="","",VLOOKUP(AC143,'参考様式１（勤務表_シフト記号表）'!$C$6:$L$47,10,FALSE))</f>
        <v/>
      </c>
      <c r="AD144" s="234" t="str">
        <f>IF(AD143="","",VLOOKUP(AD143,'参考様式１（勤務表_シフト記号表）'!$C$6:$L$47,10,FALSE))</f>
        <v/>
      </c>
      <c r="AE144" s="235" t="str">
        <f>IF(AE143="","",VLOOKUP(AE143,'参考様式１（勤務表_シフト記号表）'!$C$6:$L$47,10,FALSE))</f>
        <v/>
      </c>
      <c r="AF144" s="235" t="str">
        <f>IF(AF143="","",VLOOKUP(AF143,'参考様式１（勤務表_シフト記号表）'!$C$6:$L$47,10,FALSE))</f>
        <v/>
      </c>
      <c r="AG144" s="235" t="str">
        <f>IF(AG143="","",VLOOKUP(AG143,'参考様式１（勤務表_シフト記号表）'!$C$6:$L$47,10,FALSE))</f>
        <v/>
      </c>
      <c r="AH144" s="235" t="str">
        <f>IF(AH143="","",VLOOKUP(AH143,'参考様式１（勤務表_シフト記号表）'!$C$6:$L$47,10,FALSE))</f>
        <v/>
      </c>
      <c r="AI144" s="235" t="str">
        <f>IF(AI143="","",VLOOKUP(AI143,'参考様式１（勤務表_シフト記号表）'!$C$6:$L$47,10,FALSE))</f>
        <v/>
      </c>
      <c r="AJ144" s="236" t="str">
        <f>IF(AJ143="","",VLOOKUP(AJ143,'参考様式１（勤務表_シフト記号表）'!$C$6:$L$47,10,FALSE))</f>
        <v/>
      </c>
      <c r="AK144" s="234" t="str">
        <f>IF(AK143="","",VLOOKUP(AK143,'参考様式１（勤務表_シフト記号表）'!$C$6:$L$47,10,FALSE))</f>
        <v/>
      </c>
      <c r="AL144" s="235" t="str">
        <f>IF(AL143="","",VLOOKUP(AL143,'参考様式１（勤務表_シフト記号表）'!$C$6:$L$47,10,FALSE))</f>
        <v/>
      </c>
      <c r="AM144" s="235" t="str">
        <f>IF(AM143="","",VLOOKUP(AM143,'参考様式１（勤務表_シフト記号表）'!$C$6:$L$47,10,FALSE))</f>
        <v/>
      </c>
      <c r="AN144" s="235" t="str">
        <f>IF(AN143="","",VLOOKUP(AN143,'参考様式１（勤務表_シフト記号表）'!$C$6:$L$47,10,FALSE))</f>
        <v/>
      </c>
      <c r="AO144" s="235" t="str">
        <f>IF(AO143="","",VLOOKUP(AO143,'参考様式１（勤務表_シフト記号表）'!$C$6:$L$47,10,FALSE))</f>
        <v/>
      </c>
      <c r="AP144" s="235" t="str">
        <f>IF(AP143="","",VLOOKUP(AP143,'参考様式１（勤務表_シフト記号表）'!$C$6:$L$47,10,FALSE))</f>
        <v/>
      </c>
      <c r="AQ144" s="236" t="str">
        <f>IF(AQ143="","",VLOOKUP(AQ143,'参考様式１（勤務表_シフト記号表）'!$C$6:$L$47,10,FALSE))</f>
        <v/>
      </c>
      <c r="AR144" s="234" t="str">
        <f>IF(AR143="","",VLOOKUP(AR143,'参考様式１（勤務表_シフト記号表）'!$C$6:$L$47,10,FALSE))</f>
        <v/>
      </c>
      <c r="AS144" s="235" t="str">
        <f>IF(AS143="","",VLOOKUP(AS143,'参考様式１（勤務表_シフト記号表）'!$C$6:$L$47,10,FALSE))</f>
        <v/>
      </c>
      <c r="AT144" s="235" t="str">
        <f>IF(AT143="","",VLOOKUP(AT143,'参考様式１（勤務表_シフト記号表）'!$C$6:$L$47,10,FALSE))</f>
        <v/>
      </c>
      <c r="AU144" s="235" t="str">
        <f>IF(AU143="","",VLOOKUP(AU143,'参考様式１（勤務表_シフト記号表）'!$C$6:$L$47,10,FALSE))</f>
        <v/>
      </c>
      <c r="AV144" s="235" t="str">
        <f>IF(AV143="","",VLOOKUP(AV143,'参考様式１（勤務表_シフト記号表）'!$C$6:$L$47,10,FALSE))</f>
        <v/>
      </c>
      <c r="AW144" s="235" t="str">
        <f>IF(AW143="","",VLOOKUP(AW143,'参考様式１（勤務表_シフト記号表）'!$C$6:$L$47,10,FALSE))</f>
        <v/>
      </c>
      <c r="AX144" s="236" t="str">
        <f>IF(AX143="","",VLOOKUP(AX143,'参考様式１（勤務表_シフト記号表）'!$C$6:$L$47,10,FALSE))</f>
        <v/>
      </c>
      <c r="AY144" s="234" t="str">
        <f>IF(AY143="","",VLOOKUP(AY143,'参考様式１（勤務表_シフト記号表）'!$C$6:$L$47,10,FALSE))</f>
        <v/>
      </c>
      <c r="AZ144" s="235" t="str">
        <f>IF(AZ143="","",VLOOKUP(AZ143,'参考様式１（勤務表_シフト記号表）'!$C$6:$L$47,10,FALSE))</f>
        <v/>
      </c>
      <c r="BA144" s="235" t="str">
        <f>IF(BA143="","",VLOOKUP(BA143,'参考様式１（勤務表_シフト記号表）'!$C$6:$L$47,10,FALSE))</f>
        <v/>
      </c>
      <c r="BB144" s="1098">
        <f>IF($BE$3="４週",SUM(W144:AX144),IF($BE$3="暦月",SUM(W144:BA144),""))</f>
        <v>0</v>
      </c>
      <c r="BC144" s="1099"/>
      <c r="BD144" s="1100">
        <f>IF($BE$3="４週",BB144/4,IF($BE$3="暦月",(BB144/($BE$8/7)),""))</f>
        <v>0</v>
      </c>
      <c r="BE144" s="1099"/>
      <c r="BF144" s="1095"/>
      <c r="BG144" s="1096"/>
      <c r="BH144" s="1096"/>
      <c r="BI144" s="1096"/>
      <c r="BJ144" s="1097"/>
    </row>
    <row r="145" spans="2:62" ht="20.25" customHeight="1" x14ac:dyDescent="0.4">
      <c r="B145" s="1011">
        <f>B143+1</f>
        <v>65</v>
      </c>
      <c r="C145" s="1072"/>
      <c r="D145" s="1002"/>
      <c r="E145" s="229"/>
      <c r="F145" s="230"/>
      <c r="G145" s="229"/>
      <c r="H145" s="230"/>
      <c r="I145" s="1073"/>
      <c r="J145" s="1074"/>
      <c r="K145" s="1000"/>
      <c r="L145" s="1001"/>
      <c r="M145" s="1001"/>
      <c r="N145" s="1002"/>
      <c r="O145" s="1006"/>
      <c r="P145" s="1007"/>
      <c r="Q145" s="1007"/>
      <c r="R145" s="1007"/>
      <c r="S145" s="1008"/>
      <c r="T145" s="249" t="s">
        <v>446</v>
      </c>
      <c r="V145" s="250"/>
      <c r="W145" s="242"/>
      <c r="X145" s="243"/>
      <c r="Y145" s="243"/>
      <c r="Z145" s="243"/>
      <c r="AA145" s="243"/>
      <c r="AB145" s="243"/>
      <c r="AC145" s="244"/>
      <c r="AD145" s="242"/>
      <c r="AE145" s="243"/>
      <c r="AF145" s="243"/>
      <c r="AG145" s="243"/>
      <c r="AH145" s="243"/>
      <c r="AI145" s="243"/>
      <c r="AJ145" s="244"/>
      <c r="AK145" s="242"/>
      <c r="AL145" s="243"/>
      <c r="AM145" s="243"/>
      <c r="AN145" s="243"/>
      <c r="AO145" s="243"/>
      <c r="AP145" s="243"/>
      <c r="AQ145" s="244"/>
      <c r="AR145" s="242"/>
      <c r="AS145" s="243"/>
      <c r="AT145" s="243"/>
      <c r="AU145" s="243"/>
      <c r="AV145" s="243"/>
      <c r="AW145" s="243"/>
      <c r="AX145" s="244"/>
      <c r="AY145" s="242"/>
      <c r="AZ145" s="243"/>
      <c r="BA145" s="245"/>
      <c r="BB145" s="1009"/>
      <c r="BC145" s="1010"/>
      <c r="BD145" s="1061"/>
      <c r="BE145" s="1062"/>
      <c r="BF145" s="1063"/>
      <c r="BG145" s="1064"/>
      <c r="BH145" s="1064"/>
      <c r="BI145" s="1064"/>
      <c r="BJ145" s="1065"/>
    </row>
    <row r="146" spans="2:62" ht="20.25" customHeight="1" x14ac:dyDescent="0.4">
      <c r="B146" s="1012"/>
      <c r="C146" s="1101"/>
      <c r="D146" s="1102"/>
      <c r="E146" s="251"/>
      <c r="F146" s="252">
        <f>C145</f>
        <v>0</v>
      </c>
      <c r="G146" s="251"/>
      <c r="H146" s="252">
        <f>I145</f>
        <v>0</v>
      </c>
      <c r="I146" s="1103"/>
      <c r="J146" s="1104"/>
      <c r="K146" s="1105"/>
      <c r="L146" s="1106"/>
      <c r="M146" s="1106"/>
      <c r="N146" s="1102"/>
      <c r="O146" s="1006"/>
      <c r="P146" s="1007"/>
      <c r="Q146" s="1007"/>
      <c r="R146" s="1007"/>
      <c r="S146" s="1008"/>
      <c r="T146" s="246" t="s">
        <v>447</v>
      </c>
      <c r="U146" s="247"/>
      <c r="V146" s="248"/>
      <c r="W146" s="234" t="str">
        <f>IF(W145="","",VLOOKUP(W145,'参考様式１（勤務表_シフト記号表）'!$C$6:$L$47,10,FALSE))</f>
        <v/>
      </c>
      <c r="X146" s="235" t="str">
        <f>IF(X145="","",VLOOKUP(X145,'参考様式１（勤務表_シフト記号表）'!$C$6:$L$47,10,FALSE))</f>
        <v/>
      </c>
      <c r="Y146" s="235" t="str">
        <f>IF(Y145="","",VLOOKUP(Y145,'参考様式１（勤務表_シフト記号表）'!$C$6:$L$47,10,FALSE))</f>
        <v/>
      </c>
      <c r="Z146" s="235" t="str">
        <f>IF(Z145="","",VLOOKUP(Z145,'参考様式１（勤務表_シフト記号表）'!$C$6:$L$47,10,FALSE))</f>
        <v/>
      </c>
      <c r="AA146" s="235" t="str">
        <f>IF(AA145="","",VLOOKUP(AA145,'参考様式１（勤務表_シフト記号表）'!$C$6:$L$47,10,FALSE))</f>
        <v/>
      </c>
      <c r="AB146" s="235" t="str">
        <f>IF(AB145="","",VLOOKUP(AB145,'参考様式１（勤務表_シフト記号表）'!$C$6:$L$47,10,FALSE))</f>
        <v/>
      </c>
      <c r="AC146" s="236" t="str">
        <f>IF(AC145="","",VLOOKUP(AC145,'参考様式１（勤務表_シフト記号表）'!$C$6:$L$47,10,FALSE))</f>
        <v/>
      </c>
      <c r="AD146" s="234" t="str">
        <f>IF(AD145="","",VLOOKUP(AD145,'参考様式１（勤務表_シフト記号表）'!$C$6:$L$47,10,FALSE))</f>
        <v/>
      </c>
      <c r="AE146" s="235" t="str">
        <f>IF(AE145="","",VLOOKUP(AE145,'参考様式１（勤務表_シフト記号表）'!$C$6:$L$47,10,FALSE))</f>
        <v/>
      </c>
      <c r="AF146" s="235" t="str">
        <f>IF(AF145="","",VLOOKUP(AF145,'参考様式１（勤務表_シフト記号表）'!$C$6:$L$47,10,FALSE))</f>
        <v/>
      </c>
      <c r="AG146" s="235" t="str">
        <f>IF(AG145="","",VLOOKUP(AG145,'参考様式１（勤務表_シフト記号表）'!$C$6:$L$47,10,FALSE))</f>
        <v/>
      </c>
      <c r="AH146" s="235" t="str">
        <f>IF(AH145="","",VLOOKUP(AH145,'参考様式１（勤務表_シフト記号表）'!$C$6:$L$47,10,FALSE))</f>
        <v/>
      </c>
      <c r="AI146" s="235" t="str">
        <f>IF(AI145="","",VLOOKUP(AI145,'参考様式１（勤務表_シフト記号表）'!$C$6:$L$47,10,FALSE))</f>
        <v/>
      </c>
      <c r="AJ146" s="236" t="str">
        <f>IF(AJ145="","",VLOOKUP(AJ145,'参考様式１（勤務表_シフト記号表）'!$C$6:$L$47,10,FALSE))</f>
        <v/>
      </c>
      <c r="AK146" s="234" t="str">
        <f>IF(AK145="","",VLOOKUP(AK145,'参考様式１（勤務表_シフト記号表）'!$C$6:$L$47,10,FALSE))</f>
        <v/>
      </c>
      <c r="AL146" s="235" t="str">
        <f>IF(AL145="","",VLOOKUP(AL145,'参考様式１（勤務表_シフト記号表）'!$C$6:$L$47,10,FALSE))</f>
        <v/>
      </c>
      <c r="AM146" s="235" t="str">
        <f>IF(AM145="","",VLOOKUP(AM145,'参考様式１（勤務表_シフト記号表）'!$C$6:$L$47,10,FALSE))</f>
        <v/>
      </c>
      <c r="AN146" s="235" t="str">
        <f>IF(AN145="","",VLOOKUP(AN145,'参考様式１（勤務表_シフト記号表）'!$C$6:$L$47,10,FALSE))</f>
        <v/>
      </c>
      <c r="AO146" s="235" t="str">
        <f>IF(AO145="","",VLOOKUP(AO145,'参考様式１（勤務表_シフト記号表）'!$C$6:$L$47,10,FALSE))</f>
        <v/>
      </c>
      <c r="AP146" s="235" t="str">
        <f>IF(AP145="","",VLOOKUP(AP145,'参考様式１（勤務表_シフト記号表）'!$C$6:$L$47,10,FALSE))</f>
        <v/>
      </c>
      <c r="AQ146" s="236" t="str">
        <f>IF(AQ145="","",VLOOKUP(AQ145,'参考様式１（勤務表_シフト記号表）'!$C$6:$L$47,10,FALSE))</f>
        <v/>
      </c>
      <c r="AR146" s="234" t="str">
        <f>IF(AR145="","",VLOOKUP(AR145,'参考様式１（勤務表_シフト記号表）'!$C$6:$L$47,10,FALSE))</f>
        <v/>
      </c>
      <c r="AS146" s="235" t="str">
        <f>IF(AS145="","",VLOOKUP(AS145,'参考様式１（勤務表_シフト記号表）'!$C$6:$L$47,10,FALSE))</f>
        <v/>
      </c>
      <c r="AT146" s="235" t="str">
        <f>IF(AT145="","",VLOOKUP(AT145,'参考様式１（勤務表_シフト記号表）'!$C$6:$L$47,10,FALSE))</f>
        <v/>
      </c>
      <c r="AU146" s="235" t="str">
        <f>IF(AU145="","",VLOOKUP(AU145,'参考様式１（勤務表_シフト記号表）'!$C$6:$L$47,10,FALSE))</f>
        <v/>
      </c>
      <c r="AV146" s="235" t="str">
        <f>IF(AV145="","",VLOOKUP(AV145,'参考様式１（勤務表_シフト記号表）'!$C$6:$L$47,10,FALSE))</f>
        <v/>
      </c>
      <c r="AW146" s="235" t="str">
        <f>IF(AW145="","",VLOOKUP(AW145,'参考様式１（勤務表_シフト記号表）'!$C$6:$L$47,10,FALSE))</f>
        <v/>
      </c>
      <c r="AX146" s="236" t="str">
        <f>IF(AX145="","",VLOOKUP(AX145,'参考様式１（勤務表_シフト記号表）'!$C$6:$L$47,10,FALSE))</f>
        <v/>
      </c>
      <c r="AY146" s="234" t="str">
        <f>IF(AY145="","",VLOOKUP(AY145,'参考様式１（勤務表_シフト記号表）'!$C$6:$L$47,10,FALSE))</f>
        <v/>
      </c>
      <c r="AZ146" s="235" t="str">
        <f>IF(AZ145="","",VLOOKUP(AZ145,'参考様式１（勤務表_シフト記号表）'!$C$6:$L$47,10,FALSE))</f>
        <v/>
      </c>
      <c r="BA146" s="235" t="str">
        <f>IF(BA145="","",VLOOKUP(BA145,'参考様式１（勤務表_シフト記号表）'!$C$6:$L$47,10,FALSE))</f>
        <v/>
      </c>
      <c r="BB146" s="1098">
        <f>IF($BE$3="４週",SUM(W146:AX146),IF($BE$3="暦月",SUM(W146:BA146),""))</f>
        <v>0</v>
      </c>
      <c r="BC146" s="1099"/>
      <c r="BD146" s="1100">
        <f>IF($BE$3="４週",BB146/4,IF($BE$3="暦月",(BB146/($BE$8/7)),""))</f>
        <v>0</v>
      </c>
      <c r="BE146" s="1099"/>
      <c r="BF146" s="1095"/>
      <c r="BG146" s="1096"/>
      <c r="BH146" s="1096"/>
      <c r="BI146" s="1096"/>
      <c r="BJ146" s="1097"/>
    </row>
    <row r="147" spans="2:62" ht="20.25" customHeight="1" x14ac:dyDescent="0.4">
      <c r="B147" s="1011">
        <f>B145+1</f>
        <v>66</v>
      </c>
      <c r="C147" s="1072"/>
      <c r="D147" s="1002"/>
      <c r="E147" s="229"/>
      <c r="F147" s="230"/>
      <c r="G147" s="229"/>
      <c r="H147" s="230"/>
      <c r="I147" s="1073"/>
      <c r="J147" s="1074"/>
      <c r="K147" s="1000"/>
      <c r="L147" s="1001"/>
      <c r="M147" s="1001"/>
      <c r="N147" s="1002"/>
      <c r="O147" s="1006"/>
      <c r="P147" s="1007"/>
      <c r="Q147" s="1007"/>
      <c r="R147" s="1007"/>
      <c r="S147" s="1008"/>
      <c r="T147" s="249" t="s">
        <v>446</v>
      </c>
      <c r="V147" s="250"/>
      <c r="W147" s="242"/>
      <c r="X147" s="243"/>
      <c r="Y147" s="243"/>
      <c r="Z147" s="243"/>
      <c r="AA147" s="243"/>
      <c r="AB147" s="243"/>
      <c r="AC147" s="244"/>
      <c r="AD147" s="242"/>
      <c r="AE147" s="243"/>
      <c r="AF147" s="243"/>
      <c r="AG147" s="243"/>
      <c r="AH147" s="243"/>
      <c r="AI147" s="243"/>
      <c r="AJ147" s="244"/>
      <c r="AK147" s="242"/>
      <c r="AL147" s="243"/>
      <c r="AM147" s="243"/>
      <c r="AN147" s="243"/>
      <c r="AO147" s="243"/>
      <c r="AP147" s="243"/>
      <c r="AQ147" s="244"/>
      <c r="AR147" s="242"/>
      <c r="AS147" s="243"/>
      <c r="AT147" s="243"/>
      <c r="AU147" s="243"/>
      <c r="AV147" s="243"/>
      <c r="AW147" s="243"/>
      <c r="AX147" s="244"/>
      <c r="AY147" s="242"/>
      <c r="AZ147" s="243"/>
      <c r="BA147" s="245"/>
      <c r="BB147" s="1009"/>
      <c r="BC147" s="1010"/>
      <c r="BD147" s="1061"/>
      <c r="BE147" s="1062"/>
      <c r="BF147" s="1063"/>
      <c r="BG147" s="1064"/>
      <c r="BH147" s="1064"/>
      <c r="BI147" s="1064"/>
      <c r="BJ147" s="1065"/>
    </row>
    <row r="148" spans="2:62" ht="20.25" customHeight="1" x14ac:dyDescent="0.4">
      <c r="B148" s="1012"/>
      <c r="C148" s="1101"/>
      <c r="D148" s="1102"/>
      <c r="E148" s="251"/>
      <c r="F148" s="252">
        <f>C147</f>
        <v>0</v>
      </c>
      <c r="G148" s="251"/>
      <c r="H148" s="252">
        <f>I147</f>
        <v>0</v>
      </c>
      <c r="I148" s="1103"/>
      <c r="J148" s="1104"/>
      <c r="K148" s="1105"/>
      <c r="L148" s="1106"/>
      <c r="M148" s="1106"/>
      <c r="N148" s="1102"/>
      <c r="O148" s="1006"/>
      <c r="P148" s="1007"/>
      <c r="Q148" s="1007"/>
      <c r="R148" s="1007"/>
      <c r="S148" s="1008"/>
      <c r="T148" s="246" t="s">
        <v>447</v>
      </c>
      <c r="U148" s="247"/>
      <c r="V148" s="248"/>
      <c r="W148" s="234" t="str">
        <f>IF(W147="","",VLOOKUP(W147,'参考様式１（勤務表_シフト記号表）'!$C$6:$L$47,10,FALSE))</f>
        <v/>
      </c>
      <c r="X148" s="235" t="str">
        <f>IF(X147="","",VLOOKUP(X147,'参考様式１（勤務表_シフト記号表）'!$C$6:$L$47,10,FALSE))</f>
        <v/>
      </c>
      <c r="Y148" s="235" t="str">
        <f>IF(Y147="","",VLOOKUP(Y147,'参考様式１（勤務表_シフト記号表）'!$C$6:$L$47,10,FALSE))</f>
        <v/>
      </c>
      <c r="Z148" s="235" t="str">
        <f>IF(Z147="","",VLOOKUP(Z147,'参考様式１（勤務表_シフト記号表）'!$C$6:$L$47,10,FALSE))</f>
        <v/>
      </c>
      <c r="AA148" s="235" t="str">
        <f>IF(AA147="","",VLOOKUP(AA147,'参考様式１（勤務表_シフト記号表）'!$C$6:$L$47,10,FALSE))</f>
        <v/>
      </c>
      <c r="AB148" s="235" t="str">
        <f>IF(AB147="","",VLOOKUP(AB147,'参考様式１（勤務表_シフト記号表）'!$C$6:$L$47,10,FALSE))</f>
        <v/>
      </c>
      <c r="AC148" s="236" t="str">
        <f>IF(AC147="","",VLOOKUP(AC147,'参考様式１（勤務表_シフト記号表）'!$C$6:$L$47,10,FALSE))</f>
        <v/>
      </c>
      <c r="AD148" s="234" t="str">
        <f>IF(AD147="","",VLOOKUP(AD147,'参考様式１（勤務表_シフト記号表）'!$C$6:$L$47,10,FALSE))</f>
        <v/>
      </c>
      <c r="AE148" s="235" t="str">
        <f>IF(AE147="","",VLOOKUP(AE147,'参考様式１（勤務表_シフト記号表）'!$C$6:$L$47,10,FALSE))</f>
        <v/>
      </c>
      <c r="AF148" s="235" t="str">
        <f>IF(AF147="","",VLOOKUP(AF147,'参考様式１（勤務表_シフト記号表）'!$C$6:$L$47,10,FALSE))</f>
        <v/>
      </c>
      <c r="AG148" s="235" t="str">
        <f>IF(AG147="","",VLOOKUP(AG147,'参考様式１（勤務表_シフト記号表）'!$C$6:$L$47,10,FALSE))</f>
        <v/>
      </c>
      <c r="AH148" s="235" t="str">
        <f>IF(AH147="","",VLOOKUP(AH147,'参考様式１（勤務表_シフト記号表）'!$C$6:$L$47,10,FALSE))</f>
        <v/>
      </c>
      <c r="AI148" s="235" t="str">
        <f>IF(AI147="","",VLOOKUP(AI147,'参考様式１（勤務表_シフト記号表）'!$C$6:$L$47,10,FALSE))</f>
        <v/>
      </c>
      <c r="AJ148" s="236" t="str">
        <f>IF(AJ147="","",VLOOKUP(AJ147,'参考様式１（勤務表_シフト記号表）'!$C$6:$L$47,10,FALSE))</f>
        <v/>
      </c>
      <c r="AK148" s="234" t="str">
        <f>IF(AK147="","",VLOOKUP(AK147,'参考様式１（勤務表_シフト記号表）'!$C$6:$L$47,10,FALSE))</f>
        <v/>
      </c>
      <c r="AL148" s="235" t="str">
        <f>IF(AL147="","",VLOOKUP(AL147,'参考様式１（勤務表_シフト記号表）'!$C$6:$L$47,10,FALSE))</f>
        <v/>
      </c>
      <c r="AM148" s="235" t="str">
        <f>IF(AM147="","",VLOOKUP(AM147,'参考様式１（勤務表_シフト記号表）'!$C$6:$L$47,10,FALSE))</f>
        <v/>
      </c>
      <c r="AN148" s="235" t="str">
        <f>IF(AN147="","",VLOOKUP(AN147,'参考様式１（勤務表_シフト記号表）'!$C$6:$L$47,10,FALSE))</f>
        <v/>
      </c>
      <c r="AO148" s="235" t="str">
        <f>IF(AO147="","",VLOOKUP(AO147,'参考様式１（勤務表_シフト記号表）'!$C$6:$L$47,10,FALSE))</f>
        <v/>
      </c>
      <c r="AP148" s="235" t="str">
        <f>IF(AP147="","",VLOOKUP(AP147,'参考様式１（勤務表_シフト記号表）'!$C$6:$L$47,10,FALSE))</f>
        <v/>
      </c>
      <c r="AQ148" s="236" t="str">
        <f>IF(AQ147="","",VLOOKUP(AQ147,'参考様式１（勤務表_シフト記号表）'!$C$6:$L$47,10,FALSE))</f>
        <v/>
      </c>
      <c r="AR148" s="234" t="str">
        <f>IF(AR147="","",VLOOKUP(AR147,'参考様式１（勤務表_シフト記号表）'!$C$6:$L$47,10,FALSE))</f>
        <v/>
      </c>
      <c r="AS148" s="235" t="str">
        <f>IF(AS147="","",VLOOKUP(AS147,'参考様式１（勤務表_シフト記号表）'!$C$6:$L$47,10,FALSE))</f>
        <v/>
      </c>
      <c r="AT148" s="235" t="str">
        <f>IF(AT147="","",VLOOKUP(AT147,'参考様式１（勤務表_シフト記号表）'!$C$6:$L$47,10,FALSE))</f>
        <v/>
      </c>
      <c r="AU148" s="235" t="str">
        <f>IF(AU147="","",VLOOKUP(AU147,'参考様式１（勤務表_シフト記号表）'!$C$6:$L$47,10,FALSE))</f>
        <v/>
      </c>
      <c r="AV148" s="235" t="str">
        <f>IF(AV147="","",VLOOKUP(AV147,'参考様式１（勤務表_シフト記号表）'!$C$6:$L$47,10,FALSE))</f>
        <v/>
      </c>
      <c r="AW148" s="235" t="str">
        <f>IF(AW147="","",VLOOKUP(AW147,'参考様式１（勤務表_シフト記号表）'!$C$6:$L$47,10,FALSE))</f>
        <v/>
      </c>
      <c r="AX148" s="236" t="str">
        <f>IF(AX147="","",VLOOKUP(AX147,'参考様式１（勤務表_シフト記号表）'!$C$6:$L$47,10,FALSE))</f>
        <v/>
      </c>
      <c r="AY148" s="234" t="str">
        <f>IF(AY147="","",VLOOKUP(AY147,'参考様式１（勤務表_シフト記号表）'!$C$6:$L$47,10,FALSE))</f>
        <v/>
      </c>
      <c r="AZ148" s="235" t="str">
        <f>IF(AZ147="","",VLOOKUP(AZ147,'参考様式１（勤務表_シフト記号表）'!$C$6:$L$47,10,FALSE))</f>
        <v/>
      </c>
      <c r="BA148" s="235" t="str">
        <f>IF(BA147="","",VLOOKUP(BA147,'参考様式１（勤務表_シフト記号表）'!$C$6:$L$47,10,FALSE))</f>
        <v/>
      </c>
      <c r="BB148" s="1098">
        <f>IF($BE$3="４週",SUM(W148:AX148),IF($BE$3="暦月",SUM(W148:BA148),""))</f>
        <v>0</v>
      </c>
      <c r="BC148" s="1099"/>
      <c r="BD148" s="1100">
        <f>IF($BE$3="４週",BB148/4,IF($BE$3="暦月",(BB148/($BE$8/7)),""))</f>
        <v>0</v>
      </c>
      <c r="BE148" s="1099"/>
      <c r="BF148" s="1095"/>
      <c r="BG148" s="1096"/>
      <c r="BH148" s="1096"/>
      <c r="BI148" s="1096"/>
      <c r="BJ148" s="1097"/>
    </row>
    <row r="149" spans="2:62" ht="20.25" customHeight="1" x14ac:dyDescent="0.4">
      <c r="B149" s="1011">
        <f>B147+1</f>
        <v>67</v>
      </c>
      <c r="C149" s="1072"/>
      <c r="D149" s="1002"/>
      <c r="E149" s="229"/>
      <c r="F149" s="230"/>
      <c r="G149" s="229"/>
      <c r="H149" s="230"/>
      <c r="I149" s="1073"/>
      <c r="J149" s="1074"/>
      <c r="K149" s="1000"/>
      <c r="L149" s="1001"/>
      <c r="M149" s="1001"/>
      <c r="N149" s="1002"/>
      <c r="O149" s="1006"/>
      <c r="P149" s="1007"/>
      <c r="Q149" s="1007"/>
      <c r="R149" s="1007"/>
      <c r="S149" s="1008"/>
      <c r="T149" s="249" t="s">
        <v>446</v>
      </c>
      <c r="V149" s="250"/>
      <c r="W149" s="242"/>
      <c r="X149" s="243"/>
      <c r="Y149" s="243"/>
      <c r="Z149" s="243"/>
      <c r="AA149" s="243"/>
      <c r="AB149" s="243"/>
      <c r="AC149" s="244"/>
      <c r="AD149" s="242"/>
      <c r="AE149" s="243"/>
      <c r="AF149" s="243"/>
      <c r="AG149" s="243"/>
      <c r="AH149" s="243"/>
      <c r="AI149" s="243"/>
      <c r="AJ149" s="244"/>
      <c r="AK149" s="242"/>
      <c r="AL149" s="243"/>
      <c r="AM149" s="243"/>
      <c r="AN149" s="243"/>
      <c r="AO149" s="243"/>
      <c r="AP149" s="243"/>
      <c r="AQ149" s="244"/>
      <c r="AR149" s="242"/>
      <c r="AS149" s="243"/>
      <c r="AT149" s="243"/>
      <c r="AU149" s="243"/>
      <c r="AV149" s="243"/>
      <c r="AW149" s="243"/>
      <c r="AX149" s="244"/>
      <c r="AY149" s="242"/>
      <c r="AZ149" s="243"/>
      <c r="BA149" s="245"/>
      <c r="BB149" s="1009"/>
      <c r="BC149" s="1010"/>
      <c r="BD149" s="1061"/>
      <c r="BE149" s="1062"/>
      <c r="BF149" s="1063"/>
      <c r="BG149" s="1064"/>
      <c r="BH149" s="1064"/>
      <c r="BI149" s="1064"/>
      <c r="BJ149" s="1065"/>
    </row>
    <row r="150" spans="2:62" ht="20.25" customHeight="1" x14ac:dyDescent="0.4">
      <c r="B150" s="1012"/>
      <c r="C150" s="1101"/>
      <c r="D150" s="1102"/>
      <c r="E150" s="251"/>
      <c r="F150" s="252">
        <f>C149</f>
        <v>0</v>
      </c>
      <c r="G150" s="251"/>
      <c r="H150" s="252">
        <f>I149</f>
        <v>0</v>
      </c>
      <c r="I150" s="1103"/>
      <c r="J150" s="1104"/>
      <c r="K150" s="1105"/>
      <c r="L150" s="1106"/>
      <c r="M150" s="1106"/>
      <c r="N150" s="1102"/>
      <c r="O150" s="1006"/>
      <c r="P150" s="1007"/>
      <c r="Q150" s="1007"/>
      <c r="R150" s="1007"/>
      <c r="S150" s="1008"/>
      <c r="T150" s="246" t="s">
        <v>447</v>
      </c>
      <c r="U150" s="247"/>
      <c r="V150" s="248"/>
      <c r="W150" s="234" t="str">
        <f>IF(W149="","",VLOOKUP(W149,'参考様式１（勤務表_シフト記号表）'!$C$6:$L$47,10,FALSE))</f>
        <v/>
      </c>
      <c r="X150" s="235" t="str">
        <f>IF(X149="","",VLOOKUP(X149,'参考様式１（勤務表_シフト記号表）'!$C$6:$L$47,10,FALSE))</f>
        <v/>
      </c>
      <c r="Y150" s="235" t="str">
        <f>IF(Y149="","",VLOOKUP(Y149,'参考様式１（勤務表_シフト記号表）'!$C$6:$L$47,10,FALSE))</f>
        <v/>
      </c>
      <c r="Z150" s="235" t="str">
        <f>IF(Z149="","",VLOOKUP(Z149,'参考様式１（勤務表_シフト記号表）'!$C$6:$L$47,10,FALSE))</f>
        <v/>
      </c>
      <c r="AA150" s="235" t="str">
        <f>IF(AA149="","",VLOOKUP(AA149,'参考様式１（勤務表_シフト記号表）'!$C$6:$L$47,10,FALSE))</f>
        <v/>
      </c>
      <c r="AB150" s="235" t="str">
        <f>IF(AB149="","",VLOOKUP(AB149,'参考様式１（勤務表_シフト記号表）'!$C$6:$L$47,10,FALSE))</f>
        <v/>
      </c>
      <c r="AC150" s="236" t="str">
        <f>IF(AC149="","",VLOOKUP(AC149,'参考様式１（勤務表_シフト記号表）'!$C$6:$L$47,10,FALSE))</f>
        <v/>
      </c>
      <c r="AD150" s="234" t="str">
        <f>IF(AD149="","",VLOOKUP(AD149,'参考様式１（勤務表_シフト記号表）'!$C$6:$L$47,10,FALSE))</f>
        <v/>
      </c>
      <c r="AE150" s="235" t="str">
        <f>IF(AE149="","",VLOOKUP(AE149,'参考様式１（勤務表_シフト記号表）'!$C$6:$L$47,10,FALSE))</f>
        <v/>
      </c>
      <c r="AF150" s="235" t="str">
        <f>IF(AF149="","",VLOOKUP(AF149,'参考様式１（勤務表_シフト記号表）'!$C$6:$L$47,10,FALSE))</f>
        <v/>
      </c>
      <c r="AG150" s="235" t="str">
        <f>IF(AG149="","",VLOOKUP(AG149,'参考様式１（勤務表_シフト記号表）'!$C$6:$L$47,10,FALSE))</f>
        <v/>
      </c>
      <c r="AH150" s="235" t="str">
        <f>IF(AH149="","",VLOOKUP(AH149,'参考様式１（勤務表_シフト記号表）'!$C$6:$L$47,10,FALSE))</f>
        <v/>
      </c>
      <c r="AI150" s="235" t="str">
        <f>IF(AI149="","",VLOOKUP(AI149,'参考様式１（勤務表_シフト記号表）'!$C$6:$L$47,10,FALSE))</f>
        <v/>
      </c>
      <c r="AJ150" s="236" t="str">
        <f>IF(AJ149="","",VLOOKUP(AJ149,'参考様式１（勤務表_シフト記号表）'!$C$6:$L$47,10,FALSE))</f>
        <v/>
      </c>
      <c r="AK150" s="234" t="str">
        <f>IF(AK149="","",VLOOKUP(AK149,'参考様式１（勤務表_シフト記号表）'!$C$6:$L$47,10,FALSE))</f>
        <v/>
      </c>
      <c r="AL150" s="235" t="str">
        <f>IF(AL149="","",VLOOKUP(AL149,'参考様式１（勤務表_シフト記号表）'!$C$6:$L$47,10,FALSE))</f>
        <v/>
      </c>
      <c r="AM150" s="235" t="str">
        <f>IF(AM149="","",VLOOKUP(AM149,'参考様式１（勤務表_シフト記号表）'!$C$6:$L$47,10,FALSE))</f>
        <v/>
      </c>
      <c r="AN150" s="235" t="str">
        <f>IF(AN149="","",VLOOKUP(AN149,'参考様式１（勤務表_シフト記号表）'!$C$6:$L$47,10,FALSE))</f>
        <v/>
      </c>
      <c r="AO150" s="235" t="str">
        <f>IF(AO149="","",VLOOKUP(AO149,'参考様式１（勤務表_シフト記号表）'!$C$6:$L$47,10,FALSE))</f>
        <v/>
      </c>
      <c r="AP150" s="235" t="str">
        <f>IF(AP149="","",VLOOKUP(AP149,'参考様式１（勤務表_シフト記号表）'!$C$6:$L$47,10,FALSE))</f>
        <v/>
      </c>
      <c r="AQ150" s="236" t="str">
        <f>IF(AQ149="","",VLOOKUP(AQ149,'参考様式１（勤務表_シフト記号表）'!$C$6:$L$47,10,FALSE))</f>
        <v/>
      </c>
      <c r="AR150" s="234" t="str">
        <f>IF(AR149="","",VLOOKUP(AR149,'参考様式１（勤務表_シフト記号表）'!$C$6:$L$47,10,FALSE))</f>
        <v/>
      </c>
      <c r="AS150" s="235" t="str">
        <f>IF(AS149="","",VLOOKUP(AS149,'参考様式１（勤務表_シフト記号表）'!$C$6:$L$47,10,FALSE))</f>
        <v/>
      </c>
      <c r="AT150" s="235" t="str">
        <f>IF(AT149="","",VLOOKUP(AT149,'参考様式１（勤務表_シフト記号表）'!$C$6:$L$47,10,FALSE))</f>
        <v/>
      </c>
      <c r="AU150" s="235" t="str">
        <f>IF(AU149="","",VLOOKUP(AU149,'参考様式１（勤務表_シフト記号表）'!$C$6:$L$47,10,FALSE))</f>
        <v/>
      </c>
      <c r="AV150" s="235" t="str">
        <f>IF(AV149="","",VLOOKUP(AV149,'参考様式１（勤務表_シフト記号表）'!$C$6:$L$47,10,FALSE))</f>
        <v/>
      </c>
      <c r="AW150" s="235" t="str">
        <f>IF(AW149="","",VLOOKUP(AW149,'参考様式１（勤務表_シフト記号表）'!$C$6:$L$47,10,FALSE))</f>
        <v/>
      </c>
      <c r="AX150" s="236" t="str">
        <f>IF(AX149="","",VLOOKUP(AX149,'参考様式１（勤務表_シフト記号表）'!$C$6:$L$47,10,FALSE))</f>
        <v/>
      </c>
      <c r="AY150" s="234" t="str">
        <f>IF(AY149="","",VLOOKUP(AY149,'参考様式１（勤務表_シフト記号表）'!$C$6:$L$47,10,FALSE))</f>
        <v/>
      </c>
      <c r="AZ150" s="235" t="str">
        <f>IF(AZ149="","",VLOOKUP(AZ149,'参考様式１（勤務表_シフト記号表）'!$C$6:$L$47,10,FALSE))</f>
        <v/>
      </c>
      <c r="BA150" s="235" t="str">
        <f>IF(BA149="","",VLOOKUP(BA149,'参考様式１（勤務表_シフト記号表）'!$C$6:$L$47,10,FALSE))</f>
        <v/>
      </c>
      <c r="BB150" s="1098">
        <f>IF($BE$3="４週",SUM(W150:AX150),IF($BE$3="暦月",SUM(W150:BA150),""))</f>
        <v>0</v>
      </c>
      <c r="BC150" s="1099"/>
      <c r="BD150" s="1100">
        <f>IF($BE$3="４週",BB150/4,IF($BE$3="暦月",(BB150/($BE$8/7)),""))</f>
        <v>0</v>
      </c>
      <c r="BE150" s="1099"/>
      <c r="BF150" s="1095"/>
      <c r="BG150" s="1096"/>
      <c r="BH150" s="1096"/>
      <c r="BI150" s="1096"/>
      <c r="BJ150" s="1097"/>
    </row>
    <row r="151" spans="2:62" ht="20.25" customHeight="1" x14ac:dyDescent="0.4">
      <c r="B151" s="1011">
        <f>B149+1</f>
        <v>68</v>
      </c>
      <c r="C151" s="1072"/>
      <c r="D151" s="1002"/>
      <c r="E151" s="229"/>
      <c r="F151" s="230"/>
      <c r="G151" s="229"/>
      <c r="H151" s="230"/>
      <c r="I151" s="1073"/>
      <c r="J151" s="1074"/>
      <c r="K151" s="1000"/>
      <c r="L151" s="1001"/>
      <c r="M151" s="1001"/>
      <c r="N151" s="1002"/>
      <c r="O151" s="1006"/>
      <c r="P151" s="1007"/>
      <c r="Q151" s="1007"/>
      <c r="R151" s="1007"/>
      <c r="S151" s="1008"/>
      <c r="T151" s="249" t="s">
        <v>446</v>
      </c>
      <c r="V151" s="250"/>
      <c r="W151" s="242"/>
      <c r="X151" s="243"/>
      <c r="Y151" s="243"/>
      <c r="Z151" s="243"/>
      <c r="AA151" s="243"/>
      <c r="AB151" s="243"/>
      <c r="AC151" s="244"/>
      <c r="AD151" s="242"/>
      <c r="AE151" s="243"/>
      <c r="AF151" s="243"/>
      <c r="AG151" s="243"/>
      <c r="AH151" s="243"/>
      <c r="AI151" s="243"/>
      <c r="AJ151" s="244"/>
      <c r="AK151" s="242"/>
      <c r="AL151" s="243"/>
      <c r="AM151" s="243"/>
      <c r="AN151" s="243"/>
      <c r="AO151" s="243"/>
      <c r="AP151" s="243"/>
      <c r="AQ151" s="244"/>
      <c r="AR151" s="242"/>
      <c r="AS151" s="243"/>
      <c r="AT151" s="243"/>
      <c r="AU151" s="243"/>
      <c r="AV151" s="243"/>
      <c r="AW151" s="243"/>
      <c r="AX151" s="244"/>
      <c r="AY151" s="242"/>
      <c r="AZ151" s="243"/>
      <c r="BA151" s="245"/>
      <c r="BB151" s="1009"/>
      <c r="BC151" s="1010"/>
      <c r="BD151" s="1061"/>
      <c r="BE151" s="1062"/>
      <c r="BF151" s="1063"/>
      <c r="BG151" s="1064"/>
      <c r="BH151" s="1064"/>
      <c r="BI151" s="1064"/>
      <c r="BJ151" s="1065"/>
    </row>
    <row r="152" spans="2:62" ht="20.25" customHeight="1" x14ac:dyDescent="0.4">
      <c r="B152" s="1012"/>
      <c r="C152" s="1101"/>
      <c r="D152" s="1102"/>
      <c r="E152" s="251"/>
      <c r="F152" s="252">
        <f>C151</f>
        <v>0</v>
      </c>
      <c r="G152" s="251"/>
      <c r="H152" s="252">
        <f>I151</f>
        <v>0</v>
      </c>
      <c r="I152" s="1103"/>
      <c r="J152" s="1104"/>
      <c r="K152" s="1105"/>
      <c r="L152" s="1106"/>
      <c r="M152" s="1106"/>
      <c r="N152" s="1102"/>
      <c r="O152" s="1006"/>
      <c r="P152" s="1007"/>
      <c r="Q152" s="1007"/>
      <c r="R152" s="1007"/>
      <c r="S152" s="1008"/>
      <c r="T152" s="246" t="s">
        <v>447</v>
      </c>
      <c r="U152" s="247"/>
      <c r="V152" s="248"/>
      <c r="W152" s="234" t="str">
        <f>IF(W151="","",VLOOKUP(W151,'参考様式１（勤務表_シフト記号表）'!$C$6:$L$47,10,FALSE))</f>
        <v/>
      </c>
      <c r="X152" s="235" t="str">
        <f>IF(X151="","",VLOOKUP(X151,'参考様式１（勤務表_シフト記号表）'!$C$6:$L$47,10,FALSE))</f>
        <v/>
      </c>
      <c r="Y152" s="235" t="str">
        <f>IF(Y151="","",VLOOKUP(Y151,'参考様式１（勤務表_シフト記号表）'!$C$6:$L$47,10,FALSE))</f>
        <v/>
      </c>
      <c r="Z152" s="235" t="str">
        <f>IF(Z151="","",VLOOKUP(Z151,'参考様式１（勤務表_シフト記号表）'!$C$6:$L$47,10,FALSE))</f>
        <v/>
      </c>
      <c r="AA152" s="235" t="str">
        <f>IF(AA151="","",VLOOKUP(AA151,'参考様式１（勤務表_シフト記号表）'!$C$6:$L$47,10,FALSE))</f>
        <v/>
      </c>
      <c r="AB152" s="235" t="str">
        <f>IF(AB151="","",VLOOKUP(AB151,'参考様式１（勤務表_シフト記号表）'!$C$6:$L$47,10,FALSE))</f>
        <v/>
      </c>
      <c r="AC152" s="236" t="str">
        <f>IF(AC151="","",VLOOKUP(AC151,'参考様式１（勤務表_シフト記号表）'!$C$6:$L$47,10,FALSE))</f>
        <v/>
      </c>
      <c r="AD152" s="234" t="str">
        <f>IF(AD151="","",VLOOKUP(AD151,'参考様式１（勤務表_シフト記号表）'!$C$6:$L$47,10,FALSE))</f>
        <v/>
      </c>
      <c r="AE152" s="235" t="str">
        <f>IF(AE151="","",VLOOKUP(AE151,'参考様式１（勤務表_シフト記号表）'!$C$6:$L$47,10,FALSE))</f>
        <v/>
      </c>
      <c r="AF152" s="235" t="str">
        <f>IF(AF151="","",VLOOKUP(AF151,'参考様式１（勤務表_シフト記号表）'!$C$6:$L$47,10,FALSE))</f>
        <v/>
      </c>
      <c r="AG152" s="235" t="str">
        <f>IF(AG151="","",VLOOKUP(AG151,'参考様式１（勤務表_シフト記号表）'!$C$6:$L$47,10,FALSE))</f>
        <v/>
      </c>
      <c r="AH152" s="235" t="str">
        <f>IF(AH151="","",VLOOKUP(AH151,'参考様式１（勤務表_シフト記号表）'!$C$6:$L$47,10,FALSE))</f>
        <v/>
      </c>
      <c r="AI152" s="235" t="str">
        <f>IF(AI151="","",VLOOKUP(AI151,'参考様式１（勤務表_シフト記号表）'!$C$6:$L$47,10,FALSE))</f>
        <v/>
      </c>
      <c r="AJ152" s="236" t="str">
        <f>IF(AJ151="","",VLOOKUP(AJ151,'参考様式１（勤務表_シフト記号表）'!$C$6:$L$47,10,FALSE))</f>
        <v/>
      </c>
      <c r="AK152" s="234" t="str">
        <f>IF(AK151="","",VLOOKUP(AK151,'参考様式１（勤務表_シフト記号表）'!$C$6:$L$47,10,FALSE))</f>
        <v/>
      </c>
      <c r="AL152" s="235" t="str">
        <f>IF(AL151="","",VLOOKUP(AL151,'参考様式１（勤務表_シフト記号表）'!$C$6:$L$47,10,FALSE))</f>
        <v/>
      </c>
      <c r="AM152" s="235" t="str">
        <f>IF(AM151="","",VLOOKUP(AM151,'参考様式１（勤務表_シフト記号表）'!$C$6:$L$47,10,FALSE))</f>
        <v/>
      </c>
      <c r="AN152" s="235" t="str">
        <f>IF(AN151="","",VLOOKUP(AN151,'参考様式１（勤務表_シフト記号表）'!$C$6:$L$47,10,FALSE))</f>
        <v/>
      </c>
      <c r="AO152" s="235" t="str">
        <f>IF(AO151="","",VLOOKUP(AO151,'参考様式１（勤務表_シフト記号表）'!$C$6:$L$47,10,FALSE))</f>
        <v/>
      </c>
      <c r="AP152" s="235" t="str">
        <f>IF(AP151="","",VLOOKUP(AP151,'参考様式１（勤務表_シフト記号表）'!$C$6:$L$47,10,FALSE))</f>
        <v/>
      </c>
      <c r="AQ152" s="236" t="str">
        <f>IF(AQ151="","",VLOOKUP(AQ151,'参考様式１（勤務表_シフト記号表）'!$C$6:$L$47,10,FALSE))</f>
        <v/>
      </c>
      <c r="AR152" s="234" t="str">
        <f>IF(AR151="","",VLOOKUP(AR151,'参考様式１（勤務表_シフト記号表）'!$C$6:$L$47,10,FALSE))</f>
        <v/>
      </c>
      <c r="AS152" s="235" t="str">
        <f>IF(AS151="","",VLOOKUP(AS151,'参考様式１（勤務表_シフト記号表）'!$C$6:$L$47,10,FALSE))</f>
        <v/>
      </c>
      <c r="AT152" s="235" t="str">
        <f>IF(AT151="","",VLOOKUP(AT151,'参考様式１（勤務表_シフト記号表）'!$C$6:$L$47,10,FALSE))</f>
        <v/>
      </c>
      <c r="AU152" s="235" t="str">
        <f>IF(AU151="","",VLOOKUP(AU151,'参考様式１（勤務表_シフト記号表）'!$C$6:$L$47,10,FALSE))</f>
        <v/>
      </c>
      <c r="AV152" s="235" t="str">
        <f>IF(AV151="","",VLOOKUP(AV151,'参考様式１（勤務表_シフト記号表）'!$C$6:$L$47,10,FALSE))</f>
        <v/>
      </c>
      <c r="AW152" s="235" t="str">
        <f>IF(AW151="","",VLOOKUP(AW151,'参考様式１（勤務表_シフト記号表）'!$C$6:$L$47,10,FALSE))</f>
        <v/>
      </c>
      <c r="AX152" s="236" t="str">
        <f>IF(AX151="","",VLOOKUP(AX151,'参考様式１（勤務表_シフト記号表）'!$C$6:$L$47,10,FALSE))</f>
        <v/>
      </c>
      <c r="AY152" s="234" t="str">
        <f>IF(AY151="","",VLOOKUP(AY151,'参考様式１（勤務表_シフト記号表）'!$C$6:$L$47,10,FALSE))</f>
        <v/>
      </c>
      <c r="AZ152" s="235" t="str">
        <f>IF(AZ151="","",VLOOKUP(AZ151,'参考様式１（勤務表_シフト記号表）'!$C$6:$L$47,10,FALSE))</f>
        <v/>
      </c>
      <c r="BA152" s="235" t="str">
        <f>IF(BA151="","",VLOOKUP(BA151,'参考様式１（勤務表_シフト記号表）'!$C$6:$L$47,10,FALSE))</f>
        <v/>
      </c>
      <c r="BB152" s="1098">
        <f>IF($BE$3="４週",SUM(W152:AX152),IF($BE$3="暦月",SUM(W152:BA152),""))</f>
        <v>0</v>
      </c>
      <c r="BC152" s="1099"/>
      <c r="BD152" s="1100">
        <f>IF($BE$3="４週",BB152/4,IF($BE$3="暦月",(BB152/($BE$8/7)),""))</f>
        <v>0</v>
      </c>
      <c r="BE152" s="1099"/>
      <c r="BF152" s="1095"/>
      <c r="BG152" s="1096"/>
      <c r="BH152" s="1096"/>
      <c r="BI152" s="1096"/>
      <c r="BJ152" s="1097"/>
    </row>
    <row r="153" spans="2:62" ht="20.25" customHeight="1" x14ac:dyDescent="0.4">
      <c r="B153" s="1011">
        <f>B151+1</f>
        <v>69</v>
      </c>
      <c r="C153" s="1072"/>
      <c r="D153" s="1002"/>
      <c r="E153" s="229"/>
      <c r="F153" s="230"/>
      <c r="G153" s="229"/>
      <c r="H153" s="230"/>
      <c r="I153" s="1073"/>
      <c r="J153" s="1074"/>
      <c r="K153" s="1000"/>
      <c r="L153" s="1001"/>
      <c r="M153" s="1001"/>
      <c r="N153" s="1002"/>
      <c r="O153" s="1006"/>
      <c r="P153" s="1007"/>
      <c r="Q153" s="1007"/>
      <c r="R153" s="1007"/>
      <c r="S153" s="1008"/>
      <c r="T153" s="249" t="s">
        <v>446</v>
      </c>
      <c r="V153" s="250"/>
      <c r="W153" s="242"/>
      <c r="X153" s="243"/>
      <c r="Y153" s="243"/>
      <c r="Z153" s="243"/>
      <c r="AA153" s="243"/>
      <c r="AB153" s="243"/>
      <c r="AC153" s="244"/>
      <c r="AD153" s="242"/>
      <c r="AE153" s="243"/>
      <c r="AF153" s="243"/>
      <c r="AG153" s="243"/>
      <c r="AH153" s="243"/>
      <c r="AI153" s="243"/>
      <c r="AJ153" s="244"/>
      <c r="AK153" s="242"/>
      <c r="AL153" s="243"/>
      <c r="AM153" s="243"/>
      <c r="AN153" s="243"/>
      <c r="AO153" s="243"/>
      <c r="AP153" s="243"/>
      <c r="AQ153" s="244"/>
      <c r="AR153" s="242"/>
      <c r="AS153" s="243"/>
      <c r="AT153" s="243"/>
      <c r="AU153" s="243"/>
      <c r="AV153" s="243"/>
      <c r="AW153" s="243"/>
      <c r="AX153" s="244"/>
      <c r="AY153" s="242"/>
      <c r="AZ153" s="243"/>
      <c r="BA153" s="245"/>
      <c r="BB153" s="1009"/>
      <c r="BC153" s="1010"/>
      <c r="BD153" s="1061"/>
      <c r="BE153" s="1062"/>
      <c r="BF153" s="1063"/>
      <c r="BG153" s="1064"/>
      <c r="BH153" s="1064"/>
      <c r="BI153" s="1064"/>
      <c r="BJ153" s="1065"/>
    </row>
    <row r="154" spans="2:62" ht="20.25" customHeight="1" x14ac:dyDescent="0.4">
      <c r="B154" s="1012"/>
      <c r="C154" s="1101"/>
      <c r="D154" s="1102"/>
      <c r="E154" s="251"/>
      <c r="F154" s="252">
        <f>C153</f>
        <v>0</v>
      </c>
      <c r="G154" s="251"/>
      <c r="H154" s="252">
        <f>I153</f>
        <v>0</v>
      </c>
      <c r="I154" s="1103"/>
      <c r="J154" s="1104"/>
      <c r="K154" s="1105"/>
      <c r="L154" s="1106"/>
      <c r="M154" s="1106"/>
      <c r="N154" s="1102"/>
      <c r="O154" s="1006"/>
      <c r="P154" s="1007"/>
      <c r="Q154" s="1007"/>
      <c r="R154" s="1007"/>
      <c r="S154" s="1008"/>
      <c r="T154" s="246" t="s">
        <v>447</v>
      </c>
      <c r="U154" s="247"/>
      <c r="V154" s="248"/>
      <c r="W154" s="234" t="str">
        <f>IF(W153="","",VLOOKUP(W153,'参考様式１（勤務表_シフト記号表）'!$C$6:$L$47,10,FALSE))</f>
        <v/>
      </c>
      <c r="X154" s="235" t="str">
        <f>IF(X153="","",VLOOKUP(X153,'参考様式１（勤務表_シフト記号表）'!$C$6:$L$47,10,FALSE))</f>
        <v/>
      </c>
      <c r="Y154" s="235" t="str">
        <f>IF(Y153="","",VLOOKUP(Y153,'参考様式１（勤務表_シフト記号表）'!$C$6:$L$47,10,FALSE))</f>
        <v/>
      </c>
      <c r="Z154" s="235" t="str">
        <f>IF(Z153="","",VLOOKUP(Z153,'参考様式１（勤務表_シフト記号表）'!$C$6:$L$47,10,FALSE))</f>
        <v/>
      </c>
      <c r="AA154" s="235" t="str">
        <f>IF(AA153="","",VLOOKUP(AA153,'参考様式１（勤務表_シフト記号表）'!$C$6:$L$47,10,FALSE))</f>
        <v/>
      </c>
      <c r="AB154" s="235" t="str">
        <f>IF(AB153="","",VLOOKUP(AB153,'参考様式１（勤務表_シフト記号表）'!$C$6:$L$47,10,FALSE))</f>
        <v/>
      </c>
      <c r="AC154" s="236" t="str">
        <f>IF(AC153="","",VLOOKUP(AC153,'参考様式１（勤務表_シフト記号表）'!$C$6:$L$47,10,FALSE))</f>
        <v/>
      </c>
      <c r="AD154" s="234" t="str">
        <f>IF(AD153="","",VLOOKUP(AD153,'参考様式１（勤務表_シフト記号表）'!$C$6:$L$47,10,FALSE))</f>
        <v/>
      </c>
      <c r="AE154" s="235" t="str">
        <f>IF(AE153="","",VLOOKUP(AE153,'参考様式１（勤務表_シフト記号表）'!$C$6:$L$47,10,FALSE))</f>
        <v/>
      </c>
      <c r="AF154" s="235" t="str">
        <f>IF(AF153="","",VLOOKUP(AF153,'参考様式１（勤務表_シフト記号表）'!$C$6:$L$47,10,FALSE))</f>
        <v/>
      </c>
      <c r="AG154" s="235" t="str">
        <f>IF(AG153="","",VLOOKUP(AG153,'参考様式１（勤務表_シフト記号表）'!$C$6:$L$47,10,FALSE))</f>
        <v/>
      </c>
      <c r="AH154" s="235" t="str">
        <f>IF(AH153="","",VLOOKUP(AH153,'参考様式１（勤務表_シフト記号表）'!$C$6:$L$47,10,FALSE))</f>
        <v/>
      </c>
      <c r="AI154" s="235" t="str">
        <f>IF(AI153="","",VLOOKUP(AI153,'参考様式１（勤務表_シフト記号表）'!$C$6:$L$47,10,FALSE))</f>
        <v/>
      </c>
      <c r="AJ154" s="236" t="str">
        <f>IF(AJ153="","",VLOOKUP(AJ153,'参考様式１（勤務表_シフト記号表）'!$C$6:$L$47,10,FALSE))</f>
        <v/>
      </c>
      <c r="AK154" s="234" t="str">
        <f>IF(AK153="","",VLOOKUP(AK153,'参考様式１（勤務表_シフト記号表）'!$C$6:$L$47,10,FALSE))</f>
        <v/>
      </c>
      <c r="AL154" s="235" t="str">
        <f>IF(AL153="","",VLOOKUP(AL153,'参考様式１（勤務表_シフト記号表）'!$C$6:$L$47,10,FALSE))</f>
        <v/>
      </c>
      <c r="AM154" s="235" t="str">
        <f>IF(AM153="","",VLOOKUP(AM153,'参考様式１（勤務表_シフト記号表）'!$C$6:$L$47,10,FALSE))</f>
        <v/>
      </c>
      <c r="AN154" s="235" t="str">
        <f>IF(AN153="","",VLOOKUP(AN153,'参考様式１（勤務表_シフト記号表）'!$C$6:$L$47,10,FALSE))</f>
        <v/>
      </c>
      <c r="AO154" s="235" t="str">
        <f>IF(AO153="","",VLOOKUP(AO153,'参考様式１（勤務表_シフト記号表）'!$C$6:$L$47,10,FALSE))</f>
        <v/>
      </c>
      <c r="AP154" s="235" t="str">
        <f>IF(AP153="","",VLOOKUP(AP153,'参考様式１（勤務表_シフト記号表）'!$C$6:$L$47,10,FALSE))</f>
        <v/>
      </c>
      <c r="AQ154" s="236" t="str">
        <f>IF(AQ153="","",VLOOKUP(AQ153,'参考様式１（勤務表_シフト記号表）'!$C$6:$L$47,10,FALSE))</f>
        <v/>
      </c>
      <c r="AR154" s="234" t="str">
        <f>IF(AR153="","",VLOOKUP(AR153,'参考様式１（勤務表_シフト記号表）'!$C$6:$L$47,10,FALSE))</f>
        <v/>
      </c>
      <c r="AS154" s="235" t="str">
        <f>IF(AS153="","",VLOOKUP(AS153,'参考様式１（勤務表_シフト記号表）'!$C$6:$L$47,10,FALSE))</f>
        <v/>
      </c>
      <c r="AT154" s="235" t="str">
        <f>IF(AT153="","",VLOOKUP(AT153,'参考様式１（勤務表_シフト記号表）'!$C$6:$L$47,10,FALSE))</f>
        <v/>
      </c>
      <c r="AU154" s="235" t="str">
        <f>IF(AU153="","",VLOOKUP(AU153,'参考様式１（勤務表_シフト記号表）'!$C$6:$L$47,10,FALSE))</f>
        <v/>
      </c>
      <c r="AV154" s="235" t="str">
        <f>IF(AV153="","",VLOOKUP(AV153,'参考様式１（勤務表_シフト記号表）'!$C$6:$L$47,10,FALSE))</f>
        <v/>
      </c>
      <c r="AW154" s="235" t="str">
        <f>IF(AW153="","",VLOOKUP(AW153,'参考様式１（勤務表_シフト記号表）'!$C$6:$L$47,10,FALSE))</f>
        <v/>
      </c>
      <c r="AX154" s="236" t="str">
        <f>IF(AX153="","",VLOOKUP(AX153,'参考様式１（勤務表_シフト記号表）'!$C$6:$L$47,10,FALSE))</f>
        <v/>
      </c>
      <c r="AY154" s="234" t="str">
        <f>IF(AY153="","",VLOOKUP(AY153,'参考様式１（勤務表_シフト記号表）'!$C$6:$L$47,10,FALSE))</f>
        <v/>
      </c>
      <c r="AZ154" s="235" t="str">
        <f>IF(AZ153="","",VLOOKUP(AZ153,'参考様式１（勤務表_シフト記号表）'!$C$6:$L$47,10,FALSE))</f>
        <v/>
      </c>
      <c r="BA154" s="235" t="str">
        <f>IF(BA153="","",VLOOKUP(BA153,'参考様式１（勤務表_シフト記号表）'!$C$6:$L$47,10,FALSE))</f>
        <v/>
      </c>
      <c r="BB154" s="1098">
        <f>IF($BE$3="４週",SUM(W154:AX154),IF($BE$3="暦月",SUM(W154:BA154),""))</f>
        <v>0</v>
      </c>
      <c r="BC154" s="1099"/>
      <c r="BD154" s="1100">
        <f>IF($BE$3="４週",BB154/4,IF($BE$3="暦月",(BB154/($BE$8/7)),""))</f>
        <v>0</v>
      </c>
      <c r="BE154" s="1099"/>
      <c r="BF154" s="1095"/>
      <c r="BG154" s="1096"/>
      <c r="BH154" s="1096"/>
      <c r="BI154" s="1096"/>
      <c r="BJ154" s="1097"/>
    </row>
    <row r="155" spans="2:62" ht="20.25" customHeight="1" x14ac:dyDescent="0.4">
      <c r="B155" s="1011">
        <f>B153+1</f>
        <v>70</v>
      </c>
      <c r="C155" s="1072"/>
      <c r="D155" s="1002"/>
      <c r="E155" s="229"/>
      <c r="F155" s="230"/>
      <c r="G155" s="229"/>
      <c r="H155" s="230"/>
      <c r="I155" s="1073"/>
      <c r="J155" s="1074"/>
      <c r="K155" s="1000"/>
      <c r="L155" s="1001"/>
      <c r="M155" s="1001"/>
      <c r="N155" s="1002"/>
      <c r="O155" s="1006"/>
      <c r="P155" s="1007"/>
      <c r="Q155" s="1007"/>
      <c r="R155" s="1007"/>
      <c r="S155" s="1008"/>
      <c r="T155" s="249" t="s">
        <v>446</v>
      </c>
      <c r="V155" s="250"/>
      <c r="W155" s="242"/>
      <c r="X155" s="243"/>
      <c r="Y155" s="243"/>
      <c r="Z155" s="243"/>
      <c r="AA155" s="243"/>
      <c r="AB155" s="243"/>
      <c r="AC155" s="244"/>
      <c r="AD155" s="242"/>
      <c r="AE155" s="243"/>
      <c r="AF155" s="243"/>
      <c r="AG155" s="243"/>
      <c r="AH155" s="243"/>
      <c r="AI155" s="243"/>
      <c r="AJ155" s="244"/>
      <c r="AK155" s="242"/>
      <c r="AL155" s="243"/>
      <c r="AM155" s="243"/>
      <c r="AN155" s="243"/>
      <c r="AO155" s="243"/>
      <c r="AP155" s="243"/>
      <c r="AQ155" s="244"/>
      <c r="AR155" s="242"/>
      <c r="AS155" s="243"/>
      <c r="AT155" s="243"/>
      <c r="AU155" s="243"/>
      <c r="AV155" s="243"/>
      <c r="AW155" s="243"/>
      <c r="AX155" s="244"/>
      <c r="AY155" s="242"/>
      <c r="AZ155" s="243"/>
      <c r="BA155" s="245"/>
      <c r="BB155" s="1009"/>
      <c r="BC155" s="1010"/>
      <c r="BD155" s="1061"/>
      <c r="BE155" s="1062"/>
      <c r="BF155" s="1063"/>
      <c r="BG155" s="1064"/>
      <c r="BH155" s="1064"/>
      <c r="BI155" s="1064"/>
      <c r="BJ155" s="1065"/>
    </row>
    <row r="156" spans="2:62" ht="20.25" customHeight="1" x14ac:dyDescent="0.4">
      <c r="B156" s="1012"/>
      <c r="C156" s="1101"/>
      <c r="D156" s="1102"/>
      <c r="E156" s="251"/>
      <c r="F156" s="252">
        <f>C155</f>
        <v>0</v>
      </c>
      <c r="G156" s="251"/>
      <c r="H156" s="252">
        <f>I155</f>
        <v>0</v>
      </c>
      <c r="I156" s="1103"/>
      <c r="J156" s="1104"/>
      <c r="K156" s="1105"/>
      <c r="L156" s="1106"/>
      <c r="M156" s="1106"/>
      <c r="N156" s="1102"/>
      <c r="O156" s="1006"/>
      <c r="P156" s="1007"/>
      <c r="Q156" s="1007"/>
      <c r="R156" s="1007"/>
      <c r="S156" s="1008"/>
      <c r="T156" s="246" t="s">
        <v>447</v>
      </c>
      <c r="U156" s="247"/>
      <c r="V156" s="248"/>
      <c r="W156" s="234" t="str">
        <f>IF(W155="","",VLOOKUP(W155,'参考様式１（勤務表_シフト記号表）'!$C$6:$L$47,10,FALSE))</f>
        <v/>
      </c>
      <c r="X156" s="235" t="str">
        <f>IF(X155="","",VLOOKUP(X155,'参考様式１（勤務表_シフト記号表）'!$C$6:$L$47,10,FALSE))</f>
        <v/>
      </c>
      <c r="Y156" s="235" t="str">
        <f>IF(Y155="","",VLOOKUP(Y155,'参考様式１（勤務表_シフト記号表）'!$C$6:$L$47,10,FALSE))</f>
        <v/>
      </c>
      <c r="Z156" s="235" t="str">
        <f>IF(Z155="","",VLOOKUP(Z155,'参考様式１（勤務表_シフト記号表）'!$C$6:$L$47,10,FALSE))</f>
        <v/>
      </c>
      <c r="AA156" s="235" t="str">
        <f>IF(AA155="","",VLOOKUP(AA155,'参考様式１（勤務表_シフト記号表）'!$C$6:$L$47,10,FALSE))</f>
        <v/>
      </c>
      <c r="AB156" s="235" t="str">
        <f>IF(AB155="","",VLOOKUP(AB155,'参考様式１（勤務表_シフト記号表）'!$C$6:$L$47,10,FALSE))</f>
        <v/>
      </c>
      <c r="AC156" s="236" t="str">
        <f>IF(AC155="","",VLOOKUP(AC155,'参考様式１（勤務表_シフト記号表）'!$C$6:$L$47,10,FALSE))</f>
        <v/>
      </c>
      <c r="AD156" s="234" t="str">
        <f>IF(AD155="","",VLOOKUP(AD155,'参考様式１（勤務表_シフト記号表）'!$C$6:$L$47,10,FALSE))</f>
        <v/>
      </c>
      <c r="AE156" s="235" t="str">
        <f>IF(AE155="","",VLOOKUP(AE155,'参考様式１（勤務表_シフト記号表）'!$C$6:$L$47,10,FALSE))</f>
        <v/>
      </c>
      <c r="AF156" s="235" t="str">
        <f>IF(AF155="","",VLOOKUP(AF155,'参考様式１（勤務表_シフト記号表）'!$C$6:$L$47,10,FALSE))</f>
        <v/>
      </c>
      <c r="AG156" s="235" t="str">
        <f>IF(AG155="","",VLOOKUP(AG155,'参考様式１（勤務表_シフト記号表）'!$C$6:$L$47,10,FALSE))</f>
        <v/>
      </c>
      <c r="AH156" s="235" t="str">
        <f>IF(AH155="","",VLOOKUP(AH155,'参考様式１（勤務表_シフト記号表）'!$C$6:$L$47,10,FALSE))</f>
        <v/>
      </c>
      <c r="AI156" s="235" t="str">
        <f>IF(AI155="","",VLOOKUP(AI155,'参考様式１（勤務表_シフト記号表）'!$C$6:$L$47,10,FALSE))</f>
        <v/>
      </c>
      <c r="AJ156" s="236" t="str">
        <f>IF(AJ155="","",VLOOKUP(AJ155,'参考様式１（勤務表_シフト記号表）'!$C$6:$L$47,10,FALSE))</f>
        <v/>
      </c>
      <c r="AK156" s="234" t="str">
        <f>IF(AK155="","",VLOOKUP(AK155,'参考様式１（勤務表_シフト記号表）'!$C$6:$L$47,10,FALSE))</f>
        <v/>
      </c>
      <c r="AL156" s="235" t="str">
        <f>IF(AL155="","",VLOOKUP(AL155,'参考様式１（勤務表_シフト記号表）'!$C$6:$L$47,10,FALSE))</f>
        <v/>
      </c>
      <c r="AM156" s="235" t="str">
        <f>IF(AM155="","",VLOOKUP(AM155,'参考様式１（勤務表_シフト記号表）'!$C$6:$L$47,10,FALSE))</f>
        <v/>
      </c>
      <c r="AN156" s="235" t="str">
        <f>IF(AN155="","",VLOOKUP(AN155,'参考様式１（勤務表_シフト記号表）'!$C$6:$L$47,10,FALSE))</f>
        <v/>
      </c>
      <c r="AO156" s="235" t="str">
        <f>IF(AO155="","",VLOOKUP(AO155,'参考様式１（勤務表_シフト記号表）'!$C$6:$L$47,10,FALSE))</f>
        <v/>
      </c>
      <c r="AP156" s="235" t="str">
        <f>IF(AP155="","",VLOOKUP(AP155,'参考様式１（勤務表_シフト記号表）'!$C$6:$L$47,10,FALSE))</f>
        <v/>
      </c>
      <c r="AQ156" s="236" t="str">
        <f>IF(AQ155="","",VLOOKUP(AQ155,'参考様式１（勤務表_シフト記号表）'!$C$6:$L$47,10,FALSE))</f>
        <v/>
      </c>
      <c r="AR156" s="234" t="str">
        <f>IF(AR155="","",VLOOKUP(AR155,'参考様式１（勤務表_シフト記号表）'!$C$6:$L$47,10,FALSE))</f>
        <v/>
      </c>
      <c r="AS156" s="235" t="str">
        <f>IF(AS155="","",VLOOKUP(AS155,'参考様式１（勤務表_シフト記号表）'!$C$6:$L$47,10,FALSE))</f>
        <v/>
      </c>
      <c r="AT156" s="235" t="str">
        <f>IF(AT155="","",VLOOKUP(AT155,'参考様式１（勤務表_シフト記号表）'!$C$6:$L$47,10,FALSE))</f>
        <v/>
      </c>
      <c r="AU156" s="235" t="str">
        <f>IF(AU155="","",VLOOKUP(AU155,'参考様式１（勤務表_シフト記号表）'!$C$6:$L$47,10,FALSE))</f>
        <v/>
      </c>
      <c r="AV156" s="235" t="str">
        <f>IF(AV155="","",VLOOKUP(AV155,'参考様式１（勤務表_シフト記号表）'!$C$6:$L$47,10,FALSE))</f>
        <v/>
      </c>
      <c r="AW156" s="235" t="str">
        <f>IF(AW155="","",VLOOKUP(AW155,'参考様式１（勤務表_シフト記号表）'!$C$6:$L$47,10,FALSE))</f>
        <v/>
      </c>
      <c r="AX156" s="236" t="str">
        <f>IF(AX155="","",VLOOKUP(AX155,'参考様式１（勤務表_シフト記号表）'!$C$6:$L$47,10,FALSE))</f>
        <v/>
      </c>
      <c r="AY156" s="234" t="str">
        <f>IF(AY155="","",VLOOKUP(AY155,'参考様式１（勤務表_シフト記号表）'!$C$6:$L$47,10,FALSE))</f>
        <v/>
      </c>
      <c r="AZ156" s="235" t="str">
        <f>IF(AZ155="","",VLOOKUP(AZ155,'参考様式１（勤務表_シフト記号表）'!$C$6:$L$47,10,FALSE))</f>
        <v/>
      </c>
      <c r="BA156" s="235" t="str">
        <f>IF(BA155="","",VLOOKUP(BA155,'参考様式１（勤務表_シフト記号表）'!$C$6:$L$47,10,FALSE))</f>
        <v/>
      </c>
      <c r="BB156" s="1098">
        <f>IF($BE$3="４週",SUM(W156:AX156),IF($BE$3="暦月",SUM(W156:BA156),""))</f>
        <v>0</v>
      </c>
      <c r="BC156" s="1099"/>
      <c r="BD156" s="1100">
        <f>IF($BE$3="４週",BB156/4,IF($BE$3="暦月",(BB156/($BE$8/7)),""))</f>
        <v>0</v>
      </c>
      <c r="BE156" s="1099"/>
      <c r="BF156" s="1095"/>
      <c r="BG156" s="1096"/>
      <c r="BH156" s="1096"/>
      <c r="BI156" s="1096"/>
      <c r="BJ156" s="1097"/>
    </row>
    <row r="157" spans="2:62" ht="20.25" customHeight="1" x14ac:dyDescent="0.4">
      <c r="B157" s="1011">
        <f>B155+1</f>
        <v>71</v>
      </c>
      <c r="C157" s="1072"/>
      <c r="D157" s="1002"/>
      <c r="E157" s="229"/>
      <c r="F157" s="230"/>
      <c r="G157" s="229"/>
      <c r="H157" s="230"/>
      <c r="I157" s="1073"/>
      <c r="J157" s="1074"/>
      <c r="K157" s="1000"/>
      <c r="L157" s="1001"/>
      <c r="M157" s="1001"/>
      <c r="N157" s="1002"/>
      <c r="O157" s="1006"/>
      <c r="P157" s="1007"/>
      <c r="Q157" s="1007"/>
      <c r="R157" s="1007"/>
      <c r="S157" s="1008"/>
      <c r="T157" s="249" t="s">
        <v>446</v>
      </c>
      <c r="V157" s="250"/>
      <c r="W157" s="242"/>
      <c r="X157" s="243"/>
      <c r="Y157" s="243"/>
      <c r="Z157" s="243"/>
      <c r="AA157" s="243"/>
      <c r="AB157" s="243"/>
      <c r="AC157" s="244"/>
      <c r="AD157" s="242"/>
      <c r="AE157" s="243"/>
      <c r="AF157" s="243"/>
      <c r="AG157" s="243"/>
      <c r="AH157" s="243"/>
      <c r="AI157" s="243"/>
      <c r="AJ157" s="244"/>
      <c r="AK157" s="242"/>
      <c r="AL157" s="243"/>
      <c r="AM157" s="243"/>
      <c r="AN157" s="243"/>
      <c r="AO157" s="243"/>
      <c r="AP157" s="243"/>
      <c r="AQ157" s="244"/>
      <c r="AR157" s="242"/>
      <c r="AS157" s="243"/>
      <c r="AT157" s="243"/>
      <c r="AU157" s="243"/>
      <c r="AV157" s="243"/>
      <c r="AW157" s="243"/>
      <c r="AX157" s="244"/>
      <c r="AY157" s="242"/>
      <c r="AZ157" s="243"/>
      <c r="BA157" s="245"/>
      <c r="BB157" s="1009"/>
      <c r="BC157" s="1010"/>
      <c r="BD157" s="1061"/>
      <c r="BE157" s="1062"/>
      <c r="BF157" s="1063"/>
      <c r="BG157" s="1064"/>
      <c r="BH157" s="1064"/>
      <c r="BI157" s="1064"/>
      <c r="BJ157" s="1065"/>
    </row>
    <row r="158" spans="2:62" ht="20.25" customHeight="1" x14ac:dyDescent="0.4">
      <c r="B158" s="1012"/>
      <c r="C158" s="1101"/>
      <c r="D158" s="1102"/>
      <c r="E158" s="251"/>
      <c r="F158" s="252">
        <f>C157</f>
        <v>0</v>
      </c>
      <c r="G158" s="251"/>
      <c r="H158" s="252">
        <f>I157</f>
        <v>0</v>
      </c>
      <c r="I158" s="1103"/>
      <c r="J158" s="1104"/>
      <c r="K158" s="1105"/>
      <c r="L158" s="1106"/>
      <c r="M158" s="1106"/>
      <c r="N158" s="1102"/>
      <c r="O158" s="1006"/>
      <c r="P158" s="1007"/>
      <c r="Q158" s="1007"/>
      <c r="R158" s="1007"/>
      <c r="S158" s="1008"/>
      <c r="T158" s="246" t="s">
        <v>447</v>
      </c>
      <c r="U158" s="247"/>
      <c r="V158" s="248"/>
      <c r="W158" s="234" t="str">
        <f>IF(W157="","",VLOOKUP(W157,'参考様式１（勤務表_シフト記号表）'!$C$6:$L$47,10,FALSE))</f>
        <v/>
      </c>
      <c r="X158" s="235" t="str">
        <f>IF(X157="","",VLOOKUP(X157,'参考様式１（勤務表_シフト記号表）'!$C$6:$L$47,10,FALSE))</f>
        <v/>
      </c>
      <c r="Y158" s="235" t="str">
        <f>IF(Y157="","",VLOOKUP(Y157,'参考様式１（勤務表_シフト記号表）'!$C$6:$L$47,10,FALSE))</f>
        <v/>
      </c>
      <c r="Z158" s="235" t="str">
        <f>IF(Z157="","",VLOOKUP(Z157,'参考様式１（勤務表_シフト記号表）'!$C$6:$L$47,10,FALSE))</f>
        <v/>
      </c>
      <c r="AA158" s="235" t="str">
        <f>IF(AA157="","",VLOOKUP(AA157,'参考様式１（勤務表_シフト記号表）'!$C$6:$L$47,10,FALSE))</f>
        <v/>
      </c>
      <c r="AB158" s="235" t="str">
        <f>IF(AB157="","",VLOOKUP(AB157,'参考様式１（勤務表_シフト記号表）'!$C$6:$L$47,10,FALSE))</f>
        <v/>
      </c>
      <c r="AC158" s="236" t="str">
        <f>IF(AC157="","",VLOOKUP(AC157,'参考様式１（勤務表_シフト記号表）'!$C$6:$L$47,10,FALSE))</f>
        <v/>
      </c>
      <c r="AD158" s="234" t="str">
        <f>IF(AD157="","",VLOOKUP(AD157,'参考様式１（勤務表_シフト記号表）'!$C$6:$L$47,10,FALSE))</f>
        <v/>
      </c>
      <c r="AE158" s="235" t="str">
        <f>IF(AE157="","",VLOOKUP(AE157,'参考様式１（勤務表_シフト記号表）'!$C$6:$L$47,10,FALSE))</f>
        <v/>
      </c>
      <c r="AF158" s="235" t="str">
        <f>IF(AF157="","",VLOOKUP(AF157,'参考様式１（勤務表_シフト記号表）'!$C$6:$L$47,10,FALSE))</f>
        <v/>
      </c>
      <c r="AG158" s="235" t="str">
        <f>IF(AG157="","",VLOOKUP(AG157,'参考様式１（勤務表_シフト記号表）'!$C$6:$L$47,10,FALSE))</f>
        <v/>
      </c>
      <c r="AH158" s="235" t="str">
        <f>IF(AH157="","",VLOOKUP(AH157,'参考様式１（勤務表_シフト記号表）'!$C$6:$L$47,10,FALSE))</f>
        <v/>
      </c>
      <c r="AI158" s="235" t="str">
        <f>IF(AI157="","",VLOOKUP(AI157,'参考様式１（勤務表_シフト記号表）'!$C$6:$L$47,10,FALSE))</f>
        <v/>
      </c>
      <c r="AJ158" s="236" t="str">
        <f>IF(AJ157="","",VLOOKUP(AJ157,'参考様式１（勤務表_シフト記号表）'!$C$6:$L$47,10,FALSE))</f>
        <v/>
      </c>
      <c r="AK158" s="234" t="str">
        <f>IF(AK157="","",VLOOKUP(AK157,'参考様式１（勤務表_シフト記号表）'!$C$6:$L$47,10,FALSE))</f>
        <v/>
      </c>
      <c r="AL158" s="235" t="str">
        <f>IF(AL157="","",VLOOKUP(AL157,'参考様式１（勤務表_シフト記号表）'!$C$6:$L$47,10,FALSE))</f>
        <v/>
      </c>
      <c r="AM158" s="235" t="str">
        <f>IF(AM157="","",VLOOKUP(AM157,'参考様式１（勤務表_シフト記号表）'!$C$6:$L$47,10,FALSE))</f>
        <v/>
      </c>
      <c r="AN158" s="235" t="str">
        <f>IF(AN157="","",VLOOKUP(AN157,'参考様式１（勤務表_シフト記号表）'!$C$6:$L$47,10,FALSE))</f>
        <v/>
      </c>
      <c r="AO158" s="235" t="str">
        <f>IF(AO157="","",VLOOKUP(AO157,'参考様式１（勤務表_シフト記号表）'!$C$6:$L$47,10,FALSE))</f>
        <v/>
      </c>
      <c r="AP158" s="235" t="str">
        <f>IF(AP157="","",VLOOKUP(AP157,'参考様式１（勤務表_シフト記号表）'!$C$6:$L$47,10,FALSE))</f>
        <v/>
      </c>
      <c r="AQ158" s="236" t="str">
        <f>IF(AQ157="","",VLOOKUP(AQ157,'参考様式１（勤務表_シフト記号表）'!$C$6:$L$47,10,FALSE))</f>
        <v/>
      </c>
      <c r="AR158" s="234" t="str">
        <f>IF(AR157="","",VLOOKUP(AR157,'参考様式１（勤務表_シフト記号表）'!$C$6:$L$47,10,FALSE))</f>
        <v/>
      </c>
      <c r="AS158" s="235" t="str">
        <f>IF(AS157="","",VLOOKUP(AS157,'参考様式１（勤務表_シフト記号表）'!$C$6:$L$47,10,FALSE))</f>
        <v/>
      </c>
      <c r="AT158" s="235" t="str">
        <f>IF(AT157="","",VLOOKUP(AT157,'参考様式１（勤務表_シフト記号表）'!$C$6:$L$47,10,FALSE))</f>
        <v/>
      </c>
      <c r="AU158" s="235" t="str">
        <f>IF(AU157="","",VLOOKUP(AU157,'参考様式１（勤務表_シフト記号表）'!$C$6:$L$47,10,FALSE))</f>
        <v/>
      </c>
      <c r="AV158" s="235" t="str">
        <f>IF(AV157="","",VLOOKUP(AV157,'参考様式１（勤務表_シフト記号表）'!$C$6:$L$47,10,FALSE))</f>
        <v/>
      </c>
      <c r="AW158" s="235" t="str">
        <f>IF(AW157="","",VLOOKUP(AW157,'参考様式１（勤務表_シフト記号表）'!$C$6:$L$47,10,FALSE))</f>
        <v/>
      </c>
      <c r="AX158" s="236" t="str">
        <f>IF(AX157="","",VLOOKUP(AX157,'参考様式１（勤務表_シフト記号表）'!$C$6:$L$47,10,FALSE))</f>
        <v/>
      </c>
      <c r="AY158" s="234" t="str">
        <f>IF(AY157="","",VLOOKUP(AY157,'参考様式１（勤務表_シフト記号表）'!$C$6:$L$47,10,FALSE))</f>
        <v/>
      </c>
      <c r="AZ158" s="235" t="str">
        <f>IF(AZ157="","",VLOOKUP(AZ157,'参考様式１（勤務表_シフト記号表）'!$C$6:$L$47,10,FALSE))</f>
        <v/>
      </c>
      <c r="BA158" s="235" t="str">
        <f>IF(BA157="","",VLOOKUP(BA157,'参考様式１（勤務表_シフト記号表）'!$C$6:$L$47,10,FALSE))</f>
        <v/>
      </c>
      <c r="BB158" s="1098">
        <f>IF($BE$3="４週",SUM(W158:AX158),IF($BE$3="暦月",SUM(W158:BA158),""))</f>
        <v>0</v>
      </c>
      <c r="BC158" s="1099"/>
      <c r="BD158" s="1100">
        <f>IF($BE$3="４週",BB158/4,IF($BE$3="暦月",(BB158/($BE$8/7)),""))</f>
        <v>0</v>
      </c>
      <c r="BE158" s="1099"/>
      <c r="BF158" s="1095"/>
      <c r="BG158" s="1096"/>
      <c r="BH158" s="1096"/>
      <c r="BI158" s="1096"/>
      <c r="BJ158" s="1097"/>
    </row>
    <row r="159" spans="2:62" ht="20.25" customHeight="1" x14ac:dyDescent="0.4">
      <c r="B159" s="1011">
        <f>B157+1</f>
        <v>72</v>
      </c>
      <c r="C159" s="1072"/>
      <c r="D159" s="1002"/>
      <c r="E159" s="229"/>
      <c r="F159" s="230"/>
      <c r="G159" s="229"/>
      <c r="H159" s="230"/>
      <c r="I159" s="1073"/>
      <c r="J159" s="1074"/>
      <c r="K159" s="1000"/>
      <c r="L159" s="1001"/>
      <c r="M159" s="1001"/>
      <c r="N159" s="1002"/>
      <c r="O159" s="1006"/>
      <c r="P159" s="1007"/>
      <c r="Q159" s="1007"/>
      <c r="R159" s="1007"/>
      <c r="S159" s="1008"/>
      <c r="T159" s="249" t="s">
        <v>446</v>
      </c>
      <c r="V159" s="250"/>
      <c r="W159" s="242"/>
      <c r="X159" s="243"/>
      <c r="Y159" s="243"/>
      <c r="Z159" s="243"/>
      <c r="AA159" s="243"/>
      <c r="AB159" s="243"/>
      <c r="AC159" s="244"/>
      <c r="AD159" s="242"/>
      <c r="AE159" s="243"/>
      <c r="AF159" s="243"/>
      <c r="AG159" s="243"/>
      <c r="AH159" s="243"/>
      <c r="AI159" s="243"/>
      <c r="AJ159" s="244"/>
      <c r="AK159" s="242"/>
      <c r="AL159" s="243"/>
      <c r="AM159" s="243"/>
      <c r="AN159" s="243"/>
      <c r="AO159" s="243"/>
      <c r="AP159" s="243"/>
      <c r="AQ159" s="244"/>
      <c r="AR159" s="242"/>
      <c r="AS159" s="243"/>
      <c r="AT159" s="243"/>
      <c r="AU159" s="243"/>
      <c r="AV159" s="243"/>
      <c r="AW159" s="243"/>
      <c r="AX159" s="244"/>
      <c r="AY159" s="242"/>
      <c r="AZ159" s="243"/>
      <c r="BA159" s="245"/>
      <c r="BB159" s="1009"/>
      <c r="BC159" s="1010"/>
      <c r="BD159" s="1061"/>
      <c r="BE159" s="1062"/>
      <c r="BF159" s="1063"/>
      <c r="BG159" s="1064"/>
      <c r="BH159" s="1064"/>
      <c r="BI159" s="1064"/>
      <c r="BJ159" s="1065"/>
    </row>
    <row r="160" spans="2:62" ht="20.25" customHeight="1" x14ac:dyDescent="0.4">
      <c r="B160" s="1012"/>
      <c r="C160" s="1101"/>
      <c r="D160" s="1102"/>
      <c r="E160" s="251"/>
      <c r="F160" s="252">
        <f>C159</f>
        <v>0</v>
      </c>
      <c r="G160" s="251"/>
      <c r="H160" s="252">
        <f>I159</f>
        <v>0</v>
      </c>
      <c r="I160" s="1103"/>
      <c r="J160" s="1104"/>
      <c r="K160" s="1105"/>
      <c r="L160" s="1106"/>
      <c r="M160" s="1106"/>
      <c r="N160" s="1102"/>
      <c r="O160" s="1006"/>
      <c r="P160" s="1007"/>
      <c r="Q160" s="1007"/>
      <c r="R160" s="1007"/>
      <c r="S160" s="1008"/>
      <c r="T160" s="246" t="s">
        <v>447</v>
      </c>
      <c r="U160" s="247"/>
      <c r="V160" s="248"/>
      <c r="W160" s="234" t="str">
        <f>IF(W159="","",VLOOKUP(W159,'参考様式１（勤務表_シフト記号表）'!$C$6:$L$47,10,FALSE))</f>
        <v/>
      </c>
      <c r="X160" s="235" t="str">
        <f>IF(X159="","",VLOOKUP(X159,'参考様式１（勤務表_シフト記号表）'!$C$6:$L$47,10,FALSE))</f>
        <v/>
      </c>
      <c r="Y160" s="235" t="str">
        <f>IF(Y159="","",VLOOKUP(Y159,'参考様式１（勤務表_シフト記号表）'!$C$6:$L$47,10,FALSE))</f>
        <v/>
      </c>
      <c r="Z160" s="235" t="str">
        <f>IF(Z159="","",VLOOKUP(Z159,'参考様式１（勤務表_シフト記号表）'!$C$6:$L$47,10,FALSE))</f>
        <v/>
      </c>
      <c r="AA160" s="235" t="str">
        <f>IF(AA159="","",VLOOKUP(AA159,'参考様式１（勤務表_シフト記号表）'!$C$6:$L$47,10,FALSE))</f>
        <v/>
      </c>
      <c r="AB160" s="235" t="str">
        <f>IF(AB159="","",VLOOKUP(AB159,'参考様式１（勤務表_シフト記号表）'!$C$6:$L$47,10,FALSE))</f>
        <v/>
      </c>
      <c r="AC160" s="236" t="str">
        <f>IF(AC159="","",VLOOKUP(AC159,'参考様式１（勤務表_シフト記号表）'!$C$6:$L$47,10,FALSE))</f>
        <v/>
      </c>
      <c r="AD160" s="234" t="str">
        <f>IF(AD159="","",VLOOKUP(AD159,'参考様式１（勤務表_シフト記号表）'!$C$6:$L$47,10,FALSE))</f>
        <v/>
      </c>
      <c r="AE160" s="235" t="str">
        <f>IF(AE159="","",VLOOKUP(AE159,'参考様式１（勤務表_シフト記号表）'!$C$6:$L$47,10,FALSE))</f>
        <v/>
      </c>
      <c r="AF160" s="235" t="str">
        <f>IF(AF159="","",VLOOKUP(AF159,'参考様式１（勤務表_シフト記号表）'!$C$6:$L$47,10,FALSE))</f>
        <v/>
      </c>
      <c r="AG160" s="235" t="str">
        <f>IF(AG159="","",VLOOKUP(AG159,'参考様式１（勤務表_シフト記号表）'!$C$6:$L$47,10,FALSE))</f>
        <v/>
      </c>
      <c r="AH160" s="235" t="str">
        <f>IF(AH159="","",VLOOKUP(AH159,'参考様式１（勤務表_シフト記号表）'!$C$6:$L$47,10,FALSE))</f>
        <v/>
      </c>
      <c r="AI160" s="235" t="str">
        <f>IF(AI159="","",VLOOKUP(AI159,'参考様式１（勤務表_シフト記号表）'!$C$6:$L$47,10,FALSE))</f>
        <v/>
      </c>
      <c r="AJ160" s="236" t="str">
        <f>IF(AJ159="","",VLOOKUP(AJ159,'参考様式１（勤務表_シフト記号表）'!$C$6:$L$47,10,FALSE))</f>
        <v/>
      </c>
      <c r="AK160" s="234" t="str">
        <f>IF(AK159="","",VLOOKUP(AK159,'参考様式１（勤務表_シフト記号表）'!$C$6:$L$47,10,FALSE))</f>
        <v/>
      </c>
      <c r="AL160" s="235" t="str">
        <f>IF(AL159="","",VLOOKUP(AL159,'参考様式１（勤務表_シフト記号表）'!$C$6:$L$47,10,FALSE))</f>
        <v/>
      </c>
      <c r="AM160" s="235" t="str">
        <f>IF(AM159="","",VLOOKUP(AM159,'参考様式１（勤務表_シフト記号表）'!$C$6:$L$47,10,FALSE))</f>
        <v/>
      </c>
      <c r="AN160" s="235" t="str">
        <f>IF(AN159="","",VLOOKUP(AN159,'参考様式１（勤務表_シフト記号表）'!$C$6:$L$47,10,FALSE))</f>
        <v/>
      </c>
      <c r="AO160" s="235" t="str">
        <f>IF(AO159="","",VLOOKUP(AO159,'参考様式１（勤務表_シフト記号表）'!$C$6:$L$47,10,FALSE))</f>
        <v/>
      </c>
      <c r="AP160" s="235" t="str">
        <f>IF(AP159="","",VLOOKUP(AP159,'参考様式１（勤務表_シフト記号表）'!$C$6:$L$47,10,FALSE))</f>
        <v/>
      </c>
      <c r="AQ160" s="236" t="str">
        <f>IF(AQ159="","",VLOOKUP(AQ159,'参考様式１（勤務表_シフト記号表）'!$C$6:$L$47,10,FALSE))</f>
        <v/>
      </c>
      <c r="AR160" s="234" t="str">
        <f>IF(AR159="","",VLOOKUP(AR159,'参考様式１（勤務表_シフト記号表）'!$C$6:$L$47,10,FALSE))</f>
        <v/>
      </c>
      <c r="AS160" s="235" t="str">
        <f>IF(AS159="","",VLOOKUP(AS159,'参考様式１（勤務表_シフト記号表）'!$C$6:$L$47,10,FALSE))</f>
        <v/>
      </c>
      <c r="AT160" s="235" t="str">
        <f>IF(AT159="","",VLOOKUP(AT159,'参考様式１（勤務表_シフト記号表）'!$C$6:$L$47,10,FALSE))</f>
        <v/>
      </c>
      <c r="AU160" s="235" t="str">
        <f>IF(AU159="","",VLOOKUP(AU159,'参考様式１（勤務表_シフト記号表）'!$C$6:$L$47,10,FALSE))</f>
        <v/>
      </c>
      <c r="AV160" s="235" t="str">
        <f>IF(AV159="","",VLOOKUP(AV159,'参考様式１（勤務表_シフト記号表）'!$C$6:$L$47,10,FALSE))</f>
        <v/>
      </c>
      <c r="AW160" s="235" t="str">
        <f>IF(AW159="","",VLOOKUP(AW159,'参考様式１（勤務表_シフト記号表）'!$C$6:$L$47,10,FALSE))</f>
        <v/>
      </c>
      <c r="AX160" s="236" t="str">
        <f>IF(AX159="","",VLOOKUP(AX159,'参考様式１（勤務表_シフト記号表）'!$C$6:$L$47,10,FALSE))</f>
        <v/>
      </c>
      <c r="AY160" s="234" t="str">
        <f>IF(AY159="","",VLOOKUP(AY159,'参考様式１（勤務表_シフト記号表）'!$C$6:$L$47,10,FALSE))</f>
        <v/>
      </c>
      <c r="AZ160" s="235" t="str">
        <f>IF(AZ159="","",VLOOKUP(AZ159,'参考様式１（勤務表_シフト記号表）'!$C$6:$L$47,10,FALSE))</f>
        <v/>
      </c>
      <c r="BA160" s="235" t="str">
        <f>IF(BA159="","",VLOOKUP(BA159,'参考様式１（勤務表_シフト記号表）'!$C$6:$L$47,10,FALSE))</f>
        <v/>
      </c>
      <c r="BB160" s="1098">
        <f>IF($BE$3="４週",SUM(W160:AX160),IF($BE$3="暦月",SUM(W160:BA160),""))</f>
        <v>0</v>
      </c>
      <c r="BC160" s="1099"/>
      <c r="BD160" s="1100">
        <f>IF($BE$3="４週",BB160/4,IF($BE$3="暦月",(BB160/($BE$8/7)),""))</f>
        <v>0</v>
      </c>
      <c r="BE160" s="1099"/>
      <c r="BF160" s="1095"/>
      <c r="BG160" s="1096"/>
      <c r="BH160" s="1096"/>
      <c r="BI160" s="1096"/>
      <c r="BJ160" s="1097"/>
    </row>
    <row r="161" spans="2:62" ht="20.25" customHeight="1" x14ac:dyDescent="0.4">
      <c r="B161" s="1011">
        <f>B159+1</f>
        <v>73</v>
      </c>
      <c r="C161" s="1072"/>
      <c r="D161" s="1002"/>
      <c r="E161" s="229"/>
      <c r="F161" s="230"/>
      <c r="G161" s="229"/>
      <c r="H161" s="230"/>
      <c r="I161" s="1073"/>
      <c r="J161" s="1074"/>
      <c r="K161" s="1000"/>
      <c r="L161" s="1001"/>
      <c r="M161" s="1001"/>
      <c r="N161" s="1002"/>
      <c r="O161" s="1006"/>
      <c r="P161" s="1007"/>
      <c r="Q161" s="1007"/>
      <c r="R161" s="1007"/>
      <c r="S161" s="1008"/>
      <c r="T161" s="249" t="s">
        <v>446</v>
      </c>
      <c r="V161" s="250"/>
      <c r="W161" s="242"/>
      <c r="X161" s="243"/>
      <c r="Y161" s="243"/>
      <c r="Z161" s="243"/>
      <c r="AA161" s="243"/>
      <c r="AB161" s="243"/>
      <c r="AC161" s="244"/>
      <c r="AD161" s="242"/>
      <c r="AE161" s="243"/>
      <c r="AF161" s="243"/>
      <c r="AG161" s="243"/>
      <c r="AH161" s="243"/>
      <c r="AI161" s="243"/>
      <c r="AJ161" s="244"/>
      <c r="AK161" s="242"/>
      <c r="AL161" s="243"/>
      <c r="AM161" s="243"/>
      <c r="AN161" s="243"/>
      <c r="AO161" s="243"/>
      <c r="AP161" s="243"/>
      <c r="AQ161" s="244"/>
      <c r="AR161" s="242"/>
      <c r="AS161" s="243"/>
      <c r="AT161" s="243"/>
      <c r="AU161" s="243"/>
      <c r="AV161" s="243"/>
      <c r="AW161" s="243"/>
      <c r="AX161" s="244"/>
      <c r="AY161" s="242"/>
      <c r="AZ161" s="243"/>
      <c r="BA161" s="245"/>
      <c r="BB161" s="1009"/>
      <c r="BC161" s="1010"/>
      <c r="BD161" s="1061"/>
      <c r="BE161" s="1062"/>
      <c r="BF161" s="1063"/>
      <c r="BG161" s="1064"/>
      <c r="BH161" s="1064"/>
      <c r="BI161" s="1064"/>
      <c r="BJ161" s="1065"/>
    </row>
    <row r="162" spans="2:62" ht="20.25" customHeight="1" x14ac:dyDescent="0.4">
      <c r="B162" s="1012"/>
      <c r="C162" s="1101"/>
      <c r="D162" s="1102"/>
      <c r="E162" s="251"/>
      <c r="F162" s="252">
        <f>C161</f>
        <v>0</v>
      </c>
      <c r="G162" s="251"/>
      <c r="H162" s="252">
        <f>I161</f>
        <v>0</v>
      </c>
      <c r="I162" s="1103"/>
      <c r="J162" s="1104"/>
      <c r="K162" s="1105"/>
      <c r="L162" s="1106"/>
      <c r="M162" s="1106"/>
      <c r="N162" s="1102"/>
      <c r="O162" s="1006"/>
      <c r="P162" s="1007"/>
      <c r="Q162" s="1007"/>
      <c r="R162" s="1007"/>
      <c r="S162" s="1008"/>
      <c r="T162" s="246" t="s">
        <v>447</v>
      </c>
      <c r="U162" s="247"/>
      <c r="V162" s="248"/>
      <c r="W162" s="234" t="str">
        <f>IF(W161="","",VLOOKUP(W161,'参考様式１（勤務表_シフト記号表）'!$C$6:$L$47,10,FALSE))</f>
        <v/>
      </c>
      <c r="X162" s="235" t="str">
        <f>IF(X161="","",VLOOKUP(X161,'参考様式１（勤務表_シフト記号表）'!$C$6:$L$47,10,FALSE))</f>
        <v/>
      </c>
      <c r="Y162" s="235" t="str">
        <f>IF(Y161="","",VLOOKUP(Y161,'参考様式１（勤務表_シフト記号表）'!$C$6:$L$47,10,FALSE))</f>
        <v/>
      </c>
      <c r="Z162" s="235" t="str">
        <f>IF(Z161="","",VLOOKUP(Z161,'参考様式１（勤務表_シフト記号表）'!$C$6:$L$47,10,FALSE))</f>
        <v/>
      </c>
      <c r="AA162" s="235" t="str">
        <f>IF(AA161="","",VLOOKUP(AA161,'参考様式１（勤務表_シフト記号表）'!$C$6:$L$47,10,FALSE))</f>
        <v/>
      </c>
      <c r="AB162" s="235" t="str">
        <f>IF(AB161="","",VLOOKUP(AB161,'参考様式１（勤務表_シフト記号表）'!$C$6:$L$47,10,FALSE))</f>
        <v/>
      </c>
      <c r="AC162" s="236" t="str">
        <f>IF(AC161="","",VLOOKUP(AC161,'参考様式１（勤務表_シフト記号表）'!$C$6:$L$47,10,FALSE))</f>
        <v/>
      </c>
      <c r="AD162" s="234" t="str">
        <f>IF(AD161="","",VLOOKUP(AD161,'参考様式１（勤務表_シフト記号表）'!$C$6:$L$47,10,FALSE))</f>
        <v/>
      </c>
      <c r="AE162" s="235" t="str">
        <f>IF(AE161="","",VLOOKUP(AE161,'参考様式１（勤務表_シフト記号表）'!$C$6:$L$47,10,FALSE))</f>
        <v/>
      </c>
      <c r="AF162" s="235" t="str">
        <f>IF(AF161="","",VLOOKUP(AF161,'参考様式１（勤務表_シフト記号表）'!$C$6:$L$47,10,FALSE))</f>
        <v/>
      </c>
      <c r="AG162" s="235" t="str">
        <f>IF(AG161="","",VLOOKUP(AG161,'参考様式１（勤務表_シフト記号表）'!$C$6:$L$47,10,FALSE))</f>
        <v/>
      </c>
      <c r="AH162" s="235" t="str">
        <f>IF(AH161="","",VLOOKUP(AH161,'参考様式１（勤務表_シフト記号表）'!$C$6:$L$47,10,FALSE))</f>
        <v/>
      </c>
      <c r="AI162" s="235" t="str">
        <f>IF(AI161="","",VLOOKUP(AI161,'参考様式１（勤務表_シフト記号表）'!$C$6:$L$47,10,FALSE))</f>
        <v/>
      </c>
      <c r="AJ162" s="236" t="str">
        <f>IF(AJ161="","",VLOOKUP(AJ161,'参考様式１（勤務表_シフト記号表）'!$C$6:$L$47,10,FALSE))</f>
        <v/>
      </c>
      <c r="AK162" s="234" t="str">
        <f>IF(AK161="","",VLOOKUP(AK161,'参考様式１（勤務表_シフト記号表）'!$C$6:$L$47,10,FALSE))</f>
        <v/>
      </c>
      <c r="AL162" s="235" t="str">
        <f>IF(AL161="","",VLOOKUP(AL161,'参考様式１（勤務表_シフト記号表）'!$C$6:$L$47,10,FALSE))</f>
        <v/>
      </c>
      <c r="AM162" s="235" t="str">
        <f>IF(AM161="","",VLOOKUP(AM161,'参考様式１（勤務表_シフト記号表）'!$C$6:$L$47,10,FALSE))</f>
        <v/>
      </c>
      <c r="AN162" s="235" t="str">
        <f>IF(AN161="","",VLOOKUP(AN161,'参考様式１（勤務表_シフト記号表）'!$C$6:$L$47,10,FALSE))</f>
        <v/>
      </c>
      <c r="AO162" s="235" t="str">
        <f>IF(AO161="","",VLOOKUP(AO161,'参考様式１（勤務表_シフト記号表）'!$C$6:$L$47,10,FALSE))</f>
        <v/>
      </c>
      <c r="AP162" s="235" t="str">
        <f>IF(AP161="","",VLOOKUP(AP161,'参考様式１（勤務表_シフト記号表）'!$C$6:$L$47,10,FALSE))</f>
        <v/>
      </c>
      <c r="AQ162" s="236" t="str">
        <f>IF(AQ161="","",VLOOKUP(AQ161,'参考様式１（勤務表_シフト記号表）'!$C$6:$L$47,10,FALSE))</f>
        <v/>
      </c>
      <c r="AR162" s="234" t="str">
        <f>IF(AR161="","",VLOOKUP(AR161,'参考様式１（勤務表_シフト記号表）'!$C$6:$L$47,10,FALSE))</f>
        <v/>
      </c>
      <c r="AS162" s="235" t="str">
        <f>IF(AS161="","",VLOOKUP(AS161,'参考様式１（勤務表_シフト記号表）'!$C$6:$L$47,10,FALSE))</f>
        <v/>
      </c>
      <c r="AT162" s="235" t="str">
        <f>IF(AT161="","",VLOOKUP(AT161,'参考様式１（勤務表_シフト記号表）'!$C$6:$L$47,10,FALSE))</f>
        <v/>
      </c>
      <c r="AU162" s="235" t="str">
        <f>IF(AU161="","",VLOOKUP(AU161,'参考様式１（勤務表_シフト記号表）'!$C$6:$L$47,10,FALSE))</f>
        <v/>
      </c>
      <c r="AV162" s="235" t="str">
        <f>IF(AV161="","",VLOOKUP(AV161,'参考様式１（勤務表_シフト記号表）'!$C$6:$L$47,10,FALSE))</f>
        <v/>
      </c>
      <c r="AW162" s="235" t="str">
        <f>IF(AW161="","",VLOOKUP(AW161,'参考様式１（勤務表_シフト記号表）'!$C$6:$L$47,10,FALSE))</f>
        <v/>
      </c>
      <c r="AX162" s="236" t="str">
        <f>IF(AX161="","",VLOOKUP(AX161,'参考様式１（勤務表_シフト記号表）'!$C$6:$L$47,10,FALSE))</f>
        <v/>
      </c>
      <c r="AY162" s="234" t="str">
        <f>IF(AY161="","",VLOOKUP(AY161,'参考様式１（勤務表_シフト記号表）'!$C$6:$L$47,10,FALSE))</f>
        <v/>
      </c>
      <c r="AZ162" s="235" t="str">
        <f>IF(AZ161="","",VLOOKUP(AZ161,'参考様式１（勤務表_シフト記号表）'!$C$6:$L$47,10,FALSE))</f>
        <v/>
      </c>
      <c r="BA162" s="235" t="str">
        <f>IF(BA161="","",VLOOKUP(BA161,'参考様式１（勤務表_シフト記号表）'!$C$6:$L$47,10,FALSE))</f>
        <v/>
      </c>
      <c r="BB162" s="1098">
        <f>IF($BE$3="４週",SUM(W162:AX162),IF($BE$3="暦月",SUM(W162:BA162),""))</f>
        <v>0</v>
      </c>
      <c r="BC162" s="1099"/>
      <c r="BD162" s="1100">
        <f>IF($BE$3="４週",BB162/4,IF($BE$3="暦月",(BB162/($BE$8/7)),""))</f>
        <v>0</v>
      </c>
      <c r="BE162" s="1099"/>
      <c r="BF162" s="1095"/>
      <c r="BG162" s="1096"/>
      <c r="BH162" s="1096"/>
      <c r="BI162" s="1096"/>
      <c r="BJ162" s="1097"/>
    </row>
    <row r="163" spans="2:62" ht="20.25" customHeight="1" x14ac:dyDescent="0.4">
      <c r="B163" s="1011">
        <f>B161+1</f>
        <v>74</v>
      </c>
      <c r="C163" s="1072"/>
      <c r="D163" s="1002"/>
      <c r="E163" s="229"/>
      <c r="F163" s="230"/>
      <c r="G163" s="229"/>
      <c r="H163" s="230"/>
      <c r="I163" s="1073"/>
      <c r="J163" s="1074"/>
      <c r="K163" s="1000"/>
      <c r="L163" s="1001"/>
      <c r="M163" s="1001"/>
      <c r="N163" s="1002"/>
      <c r="O163" s="1006"/>
      <c r="P163" s="1007"/>
      <c r="Q163" s="1007"/>
      <c r="R163" s="1007"/>
      <c r="S163" s="1008"/>
      <c r="T163" s="249" t="s">
        <v>446</v>
      </c>
      <c r="V163" s="250"/>
      <c r="W163" s="242"/>
      <c r="X163" s="243"/>
      <c r="Y163" s="243"/>
      <c r="Z163" s="243"/>
      <c r="AA163" s="243"/>
      <c r="AB163" s="243"/>
      <c r="AC163" s="244"/>
      <c r="AD163" s="242"/>
      <c r="AE163" s="243"/>
      <c r="AF163" s="243"/>
      <c r="AG163" s="243"/>
      <c r="AH163" s="243"/>
      <c r="AI163" s="243"/>
      <c r="AJ163" s="244"/>
      <c r="AK163" s="242"/>
      <c r="AL163" s="243"/>
      <c r="AM163" s="243"/>
      <c r="AN163" s="243"/>
      <c r="AO163" s="243"/>
      <c r="AP163" s="243"/>
      <c r="AQ163" s="244"/>
      <c r="AR163" s="242"/>
      <c r="AS163" s="243"/>
      <c r="AT163" s="243"/>
      <c r="AU163" s="243"/>
      <c r="AV163" s="243"/>
      <c r="AW163" s="243"/>
      <c r="AX163" s="244"/>
      <c r="AY163" s="242"/>
      <c r="AZ163" s="243"/>
      <c r="BA163" s="245"/>
      <c r="BB163" s="1009"/>
      <c r="BC163" s="1010"/>
      <c r="BD163" s="1061"/>
      <c r="BE163" s="1062"/>
      <c r="BF163" s="1063"/>
      <c r="BG163" s="1064"/>
      <c r="BH163" s="1064"/>
      <c r="BI163" s="1064"/>
      <c r="BJ163" s="1065"/>
    </row>
    <row r="164" spans="2:62" ht="20.25" customHeight="1" x14ac:dyDescent="0.4">
      <c r="B164" s="1012"/>
      <c r="C164" s="1101"/>
      <c r="D164" s="1102"/>
      <c r="E164" s="251"/>
      <c r="F164" s="252">
        <f>C163</f>
        <v>0</v>
      </c>
      <c r="G164" s="251"/>
      <c r="H164" s="252">
        <f>I163</f>
        <v>0</v>
      </c>
      <c r="I164" s="1103"/>
      <c r="J164" s="1104"/>
      <c r="K164" s="1105"/>
      <c r="L164" s="1106"/>
      <c r="M164" s="1106"/>
      <c r="N164" s="1102"/>
      <c r="O164" s="1006"/>
      <c r="P164" s="1007"/>
      <c r="Q164" s="1007"/>
      <c r="R164" s="1007"/>
      <c r="S164" s="1008"/>
      <c r="T164" s="246" t="s">
        <v>447</v>
      </c>
      <c r="U164" s="247"/>
      <c r="V164" s="248"/>
      <c r="W164" s="234" t="str">
        <f>IF(W163="","",VLOOKUP(W163,'参考様式１（勤務表_シフト記号表）'!$C$6:$L$47,10,FALSE))</f>
        <v/>
      </c>
      <c r="X164" s="235" t="str">
        <f>IF(X163="","",VLOOKUP(X163,'参考様式１（勤務表_シフト記号表）'!$C$6:$L$47,10,FALSE))</f>
        <v/>
      </c>
      <c r="Y164" s="235" t="str">
        <f>IF(Y163="","",VLOOKUP(Y163,'参考様式１（勤務表_シフト記号表）'!$C$6:$L$47,10,FALSE))</f>
        <v/>
      </c>
      <c r="Z164" s="235" t="str">
        <f>IF(Z163="","",VLOOKUP(Z163,'参考様式１（勤務表_シフト記号表）'!$C$6:$L$47,10,FALSE))</f>
        <v/>
      </c>
      <c r="AA164" s="235" t="str">
        <f>IF(AA163="","",VLOOKUP(AA163,'参考様式１（勤務表_シフト記号表）'!$C$6:$L$47,10,FALSE))</f>
        <v/>
      </c>
      <c r="AB164" s="235" t="str">
        <f>IF(AB163="","",VLOOKUP(AB163,'参考様式１（勤務表_シフト記号表）'!$C$6:$L$47,10,FALSE))</f>
        <v/>
      </c>
      <c r="AC164" s="236" t="str">
        <f>IF(AC163="","",VLOOKUP(AC163,'参考様式１（勤務表_シフト記号表）'!$C$6:$L$47,10,FALSE))</f>
        <v/>
      </c>
      <c r="AD164" s="234" t="str">
        <f>IF(AD163="","",VLOOKUP(AD163,'参考様式１（勤務表_シフト記号表）'!$C$6:$L$47,10,FALSE))</f>
        <v/>
      </c>
      <c r="AE164" s="235" t="str">
        <f>IF(AE163="","",VLOOKUP(AE163,'参考様式１（勤務表_シフト記号表）'!$C$6:$L$47,10,FALSE))</f>
        <v/>
      </c>
      <c r="AF164" s="235" t="str">
        <f>IF(AF163="","",VLOOKUP(AF163,'参考様式１（勤務表_シフト記号表）'!$C$6:$L$47,10,FALSE))</f>
        <v/>
      </c>
      <c r="AG164" s="235" t="str">
        <f>IF(AG163="","",VLOOKUP(AG163,'参考様式１（勤務表_シフト記号表）'!$C$6:$L$47,10,FALSE))</f>
        <v/>
      </c>
      <c r="AH164" s="235" t="str">
        <f>IF(AH163="","",VLOOKUP(AH163,'参考様式１（勤務表_シフト記号表）'!$C$6:$L$47,10,FALSE))</f>
        <v/>
      </c>
      <c r="AI164" s="235" t="str">
        <f>IF(AI163="","",VLOOKUP(AI163,'参考様式１（勤務表_シフト記号表）'!$C$6:$L$47,10,FALSE))</f>
        <v/>
      </c>
      <c r="AJ164" s="236" t="str">
        <f>IF(AJ163="","",VLOOKUP(AJ163,'参考様式１（勤務表_シフト記号表）'!$C$6:$L$47,10,FALSE))</f>
        <v/>
      </c>
      <c r="AK164" s="234" t="str">
        <f>IF(AK163="","",VLOOKUP(AK163,'参考様式１（勤務表_シフト記号表）'!$C$6:$L$47,10,FALSE))</f>
        <v/>
      </c>
      <c r="AL164" s="235" t="str">
        <f>IF(AL163="","",VLOOKUP(AL163,'参考様式１（勤務表_シフト記号表）'!$C$6:$L$47,10,FALSE))</f>
        <v/>
      </c>
      <c r="AM164" s="235" t="str">
        <f>IF(AM163="","",VLOOKUP(AM163,'参考様式１（勤務表_シフト記号表）'!$C$6:$L$47,10,FALSE))</f>
        <v/>
      </c>
      <c r="AN164" s="235" t="str">
        <f>IF(AN163="","",VLOOKUP(AN163,'参考様式１（勤務表_シフト記号表）'!$C$6:$L$47,10,FALSE))</f>
        <v/>
      </c>
      <c r="AO164" s="235" t="str">
        <f>IF(AO163="","",VLOOKUP(AO163,'参考様式１（勤務表_シフト記号表）'!$C$6:$L$47,10,FALSE))</f>
        <v/>
      </c>
      <c r="AP164" s="235" t="str">
        <f>IF(AP163="","",VLOOKUP(AP163,'参考様式１（勤務表_シフト記号表）'!$C$6:$L$47,10,FALSE))</f>
        <v/>
      </c>
      <c r="AQ164" s="236" t="str">
        <f>IF(AQ163="","",VLOOKUP(AQ163,'参考様式１（勤務表_シフト記号表）'!$C$6:$L$47,10,FALSE))</f>
        <v/>
      </c>
      <c r="AR164" s="234" t="str">
        <f>IF(AR163="","",VLOOKUP(AR163,'参考様式１（勤務表_シフト記号表）'!$C$6:$L$47,10,FALSE))</f>
        <v/>
      </c>
      <c r="AS164" s="235" t="str">
        <f>IF(AS163="","",VLOOKUP(AS163,'参考様式１（勤務表_シフト記号表）'!$C$6:$L$47,10,FALSE))</f>
        <v/>
      </c>
      <c r="AT164" s="235" t="str">
        <f>IF(AT163="","",VLOOKUP(AT163,'参考様式１（勤務表_シフト記号表）'!$C$6:$L$47,10,FALSE))</f>
        <v/>
      </c>
      <c r="AU164" s="235" t="str">
        <f>IF(AU163="","",VLOOKUP(AU163,'参考様式１（勤務表_シフト記号表）'!$C$6:$L$47,10,FALSE))</f>
        <v/>
      </c>
      <c r="AV164" s="235" t="str">
        <f>IF(AV163="","",VLOOKUP(AV163,'参考様式１（勤務表_シフト記号表）'!$C$6:$L$47,10,FALSE))</f>
        <v/>
      </c>
      <c r="AW164" s="235" t="str">
        <f>IF(AW163="","",VLOOKUP(AW163,'参考様式１（勤務表_シフト記号表）'!$C$6:$L$47,10,FALSE))</f>
        <v/>
      </c>
      <c r="AX164" s="236" t="str">
        <f>IF(AX163="","",VLOOKUP(AX163,'参考様式１（勤務表_シフト記号表）'!$C$6:$L$47,10,FALSE))</f>
        <v/>
      </c>
      <c r="AY164" s="234" t="str">
        <f>IF(AY163="","",VLOOKUP(AY163,'参考様式１（勤務表_シフト記号表）'!$C$6:$L$47,10,FALSE))</f>
        <v/>
      </c>
      <c r="AZ164" s="235" t="str">
        <f>IF(AZ163="","",VLOOKUP(AZ163,'参考様式１（勤務表_シフト記号表）'!$C$6:$L$47,10,FALSE))</f>
        <v/>
      </c>
      <c r="BA164" s="235" t="str">
        <f>IF(BA163="","",VLOOKUP(BA163,'参考様式１（勤務表_シフト記号表）'!$C$6:$L$47,10,FALSE))</f>
        <v/>
      </c>
      <c r="BB164" s="1098">
        <f>IF($BE$3="４週",SUM(W164:AX164),IF($BE$3="暦月",SUM(W164:BA164),""))</f>
        <v>0</v>
      </c>
      <c r="BC164" s="1099"/>
      <c r="BD164" s="1100">
        <f>IF($BE$3="４週",BB164/4,IF($BE$3="暦月",(BB164/($BE$8/7)),""))</f>
        <v>0</v>
      </c>
      <c r="BE164" s="1099"/>
      <c r="BF164" s="1095"/>
      <c r="BG164" s="1096"/>
      <c r="BH164" s="1096"/>
      <c r="BI164" s="1096"/>
      <c r="BJ164" s="1097"/>
    </row>
    <row r="165" spans="2:62" ht="20.25" customHeight="1" x14ac:dyDescent="0.4">
      <c r="B165" s="1011">
        <f>B163+1</f>
        <v>75</v>
      </c>
      <c r="C165" s="1072"/>
      <c r="D165" s="1002"/>
      <c r="E165" s="229"/>
      <c r="F165" s="230"/>
      <c r="G165" s="229"/>
      <c r="H165" s="230"/>
      <c r="I165" s="1073"/>
      <c r="J165" s="1074"/>
      <c r="K165" s="1000"/>
      <c r="L165" s="1001"/>
      <c r="M165" s="1001"/>
      <c r="N165" s="1002"/>
      <c r="O165" s="1006"/>
      <c r="P165" s="1007"/>
      <c r="Q165" s="1007"/>
      <c r="R165" s="1007"/>
      <c r="S165" s="1008"/>
      <c r="T165" s="249" t="s">
        <v>446</v>
      </c>
      <c r="V165" s="250"/>
      <c r="W165" s="242"/>
      <c r="X165" s="243"/>
      <c r="Y165" s="243"/>
      <c r="Z165" s="243"/>
      <c r="AA165" s="243"/>
      <c r="AB165" s="243"/>
      <c r="AC165" s="244"/>
      <c r="AD165" s="242"/>
      <c r="AE165" s="243"/>
      <c r="AF165" s="243"/>
      <c r="AG165" s="243"/>
      <c r="AH165" s="243"/>
      <c r="AI165" s="243"/>
      <c r="AJ165" s="244"/>
      <c r="AK165" s="242"/>
      <c r="AL165" s="243"/>
      <c r="AM165" s="243"/>
      <c r="AN165" s="243"/>
      <c r="AO165" s="243"/>
      <c r="AP165" s="243"/>
      <c r="AQ165" s="244"/>
      <c r="AR165" s="242"/>
      <c r="AS165" s="243"/>
      <c r="AT165" s="243"/>
      <c r="AU165" s="243"/>
      <c r="AV165" s="243"/>
      <c r="AW165" s="243"/>
      <c r="AX165" s="244"/>
      <c r="AY165" s="242"/>
      <c r="AZ165" s="243"/>
      <c r="BA165" s="245"/>
      <c r="BB165" s="1009"/>
      <c r="BC165" s="1010"/>
      <c r="BD165" s="1061"/>
      <c r="BE165" s="1062"/>
      <c r="BF165" s="1063"/>
      <c r="BG165" s="1064"/>
      <c r="BH165" s="1064"/>
      <c r="BI165" s="1064"/>
      <c r="BJ165" s="1065"/>
    </row>
    <row r="166" spans="2:62" ht="20.25" customHeight="1" x14ac:dyDescent="0.4">
      <c r="B166" s="1012"/>
      <c r="C166" s="1101"/>
      <c r="D166" s="1102"/>
      <c r="E166" s="251"/>
      <c r="F166" s="252">
        <f>C165</f>
        <v>0</v>
      </c>
      <c r="G166" s="251"/>
      <c r="H166" s="252">
        <f>I165</f>
        <v>0</v>
      </c>
      <c r="I166" s="1103"/>
      <c r="J166" s="1104"/>
      <c r="K166" s="1105"/>
      <c r="L166" s="1106"/>
      <c r="M166" s="1106"/>
      <c r="N166" s="1102"/>
      <c r="O166" s="1006"/>
      <c r="P166" s="1007"/>
      <c r="Q166" s="1007"/>
      <c r="R166" s="1007"/>
      <c r="S166" s="1008"/>
      <c r="T166" s="246" t="s">
        <v>447</v>
      </c>
      <c r="U166" s="247"/>
      <c r="V166" s="248"/>
      <c r="W166" s="234" t="str">
        <f>IF(W165="","",VLOOKUP(W165,'参考様式１（勤務表_シフト記号表）'!$C$6:$L$47,10,FALSE))</f>
        <v/>
      </c>
      <c r="X166" s="235" t="str">
        <f>IF(X165="","",VLOOKUP(X165,'参考様式１（勤務表_シフト記号表）'!$C$6:$L$47,10,FALSE))</f>
        <v/>
      </c>
      <c r="Y166" s="235" t="str">
        <f>IF(Y165="","",VLOOKUP(Y165,'参考様式１（勤務表_シフト記号表）'!$C$6:$L$47,10,FALSE))</f>
        <v/>
      </c>
      <c r="Z166" s="235" t="str">
        <f>IF(Z165="","",VLOOKUP(Z165,'参考様式１（勤務表_シフト記号表）'!$C$6:$L$47,10,FALSE))</f>
        <v/>
      </c>
      <c r="AA166" s="235" t="str">
        <f>IF(AA165="","",VLOOKUP(AA165,'参考様式１（勤務表_シフト記号表）'!$C$6:$L$47,10,FALSE))</f>
        <v/>
      </c>
      <c r="AB166" s="235" t="str">
        <f>IF(AB165="","",VLOOKUP(AB165,'参考様式１（勤務表_シフト記号表）'!$C$6:$L$47,10,FALSE))</f>
        <v/>
      </c>
      <c r="AC166" s="236" t="str">
        <f>IF(AC165="","",VLOOKUP(AC165,'参考様式１（勤務表_シフト記号表）'!$C$6:$L$47,10,FALSE))</f>
        <v/>
      </c>
      <c r="AD166" s="234" t="str">
        <f>IF(AD165="","",VLOOKUP(AD165,'参考様式１（勤務表_シフト記号表）'!$C$6:$L$47,10,FALSE))</f>
        <v/>
      </c>
      <c r="AE166" s="235" t="str">
        <f>IF(AE165="","",VLOOKUP(AE165,'参考様式１（勤務表_シフト記号表）'!$C$6:$L$47,10,FALSE))</f>
        <v/>
      </c>
      <c r="AF166" s="235" t="str">
        <f>IF(AF165="","",VLOOKUP(AF165,'参考様式１（勤務表_シフト記号表）'!$C$6:$L$47,10,FALSE))</f>
        <v/>
      </c>
      <c r="AG166" s="235" t="str">
        <f>IF(AG165="","",VLOOKUP(AG165,'参考様式１（勤務表_シフト記号表）'!$C$6:$L$47,10,FALSE))</f>
        <v/>
      </c>
      <c r="AH166" s="235" t="str">
        <f>IF(AH165="","",VLOOKUP(AH165,'参考様式１（勤務表_シフト記号表）'!$C$6:$L$47,10,FALSE))</f>
        <v/>
      </c>
      <c r="AI166" s="235" t="str">
        <f>IF(AI165="","",VLOOKUP(AI165,'参考様式１（勤務表_シフト記号表）'!$C$6:$L$47,10,FALSE))</f>
        <v/>
      </c>
      <c r="AJ166" s="236" t="str">
        <f>IF(AJ165="","",VLOOKUP(AJ165,'参考様式１（勤務表_シフト記号表）'!$C$6:$L$47,10,FALSE))</f>
        <v/>
      </c>
      <c r="AK166" s="234" t="str">
        <f>IF(AK165="","",VLOOKUP(AK165,'参考様式１（勤務表_シフト記号表）'!$C$6:$L$47,10,FALSE))</f>
        <v/>
      </c>
      <c r="AL166" s="235" t="str">
        <f>IF(AL165="","",VLOOKUP(AL165,'参考様式１（勤務表_シフト記号表）'!$C$6:$L$47,10,FALSE))</f>
        <v/>
      </c>
      <c r="AM166" s="235" t="str">
        <f>IF(AM165="","",VLOOKUP(AM165,'参考様式１（勤務表_シフト記号表）'!$C$6:$L$47,10,FALSE))</f>
        <v/>
      </c>
      <c r="AN166" s="235" t="str">
        <f>IF(AN165="","",VLOOKUP(AN165,'参考様式１（勤務表_シフト記号表）'!$C$6:$L$47,10,FALSE))</f>
        <v/>
      </c>
      <c r="AO166" s="235" t="str">
        <f>IF(AO165="","",VLOOKUP(AO165,'参考様式１（勤務表_シフト記号表）'!$C$6:$L$47,10,FALSE))</f>
        <v/>
      </c>
      <c r="AP166" s="235" t="str">
        <f>IF(AP165="","",VLOOKUP(AP165,'参考様式１（勤務表_シフト記号表）'!$C$6:$L$47,10,FALSE))</f>
        <v/>
      </c>
      <c r="AQ166" s="236" t="str">
        <f>IF(AQ165="","",VLOOKUP(AQ165,'参考様式１（勤務表_シフト記号表）'!$C$6:$L$47,10,FALSE))</f>
        <v/>
      </c>
      <c r="AR166" s="234" t="str">
        <f>IF(AR165="","",VLOOKUP(AR165,'参考様式１（勤務表_シフト記号表）'!$C$6:$L$47,10,FALSE))</f>
        <v/>
      </c>
      <c r="AS166" s="235" t="str">
        <f>IF(AS165="","",VLOOKUP(AS165,'参考様式１（勤務表_シフト記号表）'!$C$6:$L$47,10,FALSE))</f>
        <v/>
      </c>
      <c r="AT166" s="235" t="str">
        <f>IF(AT165="","",VLOOKUP(AT165,'参考様式１（勤務表_シフト記号表）'!$C$6:$L$47,10,FALSE))</f>
        <v/>
      </c>
      <c r="AU166" s="235" t="str">
        <f>IF(AU165="","",VLOOKUP(AU165,'参考様式１（勤務表_シフト記号表）'!$C$6:$L$47,10,FALSE))</f>
        <v/>
      </c>
      <c r="AV166" s="235" t="str">
        <f>IF(AV165="","",VLOOKUP(AV165,'参考様式１（勤務表_シフト記号表）'!$C$6:$L$47,10,FALSE))</f>
        <v/>
      </c>
      <c r="AW166" s="235" t="str">
        <f>IF(AW165="","",VLOOKUP(AW165,'参考様式１（勤務表_シフト記号表）'!$C$6:$L$47,10,FALSE))</f>
        <v/>
      </c>
      <c r="AX166" s="236" t="str">
        <f>IF(AX165="","",VLOOKUP(AX165,'参考様式１（勤務表_シフト記号表）'!$C$6:$L$47,10,FALSE))</f>
        <v/>
      </c>
      <c r="AY166" s="234" t="str">
        <f>IF(AY165="","",VLOOKUP(AY165,'参考様式１（勤務表_シフト記号表）'!$C$6:$L$47,10,FALSE))</f>
        <v/>
      </c>
      <c r="AZ166" s="235" t="str">
        <f>IF(AZ165="","",VLOOKUP(AZ165,'参考様式１（勤務表_シフト記号表）'!$C$6:$L$47,10,FALSE))</f>
        <v/>
      </c>
      <c r="BA166" s="235" t="str">
        <f>IF(BA165="","",VLOOKUP(BA165,'参考様式１（勤務表_シフト記号表）'!$C$6:$L$47,10,FALSE))</f>
        <v/>
      </c>
      <c r="BB166" s="1098">
        <f>IF($BE$3="４週",SUM(W166:AX166),IF($BE$3="暦月",SUM(W166:BA166),""))</f>
        <v>0</v>
      </c>
      <c r="BC166" s="1099"/>
      <c r="BD166" s="1100">
        <f>IF($BE$3="４週",BB166/4,IF($BE$3="暦月",(BB166/($BE$8/7)),""))</f>
        <v>0</v>
      </c>
      <c r="BE166" s="1099"/>
      <c r="BF166" s="1095"/>
      <c r="BG166" s="1096"/>
      <c r="BH166" s="1096"/>
      <c r="BI166" s="1096"/>
      <c r="BJ166" s="1097"/>
    </row>
    <row r="167" spans="2:62" ht="20.25" customHeight="1" x14ac:dyDescent="0.4">
      <c r="B167" s="1011">
        <f>B165+1</f>
        <v>76</v>
      </c>
      <c r="C167" s="1072"/>
      <c r="D167" s="1002"/>
      <c r="E167" s="229"/>
      <c r="F167" s="230"/>
      <c r="G167" s="229"/>
      <c r="H167" s="230"/>
      <c r="I167" s="1073"/>
      <c r="J167" s="1074"/>
      <c r="K167" s="1000"/>
      <c r="L167" s="1001"/>
      <c r="M167" s="1001"/>
      <c r="N167" s="1002"/>
      <c r="O167" s="1006"/>
      <c r="P167" s="1007"/>
      <c r="Q167" s="1007"/>
      <c r="R167" s="1007"/>
      <c r="S167" s="1008"/>
      <c r="T167" s="249" t="s">
        <v>446</v>
      </c>
      <c r="V167" s="250"/>
      <c r="W167" s="242"/>
      <c r="X167" s="243"/>
      <c r="Y167" s="243"/>
      <c r="Z167" s="243"/>
      <c r="AA167" s="243"/>
      <c r="AB167" s="243"/>
      <c r="AC167" s="244"/>
      <c r="AD167" s="242"/>
      <c r="AE167" s="243"/>
      <c r="AF167" s="243"/>
      <c r="AG167" s="243"/>
      <c r="AH167" s="243"/>
      <c r="AI167" s="243"/>
      <c r="AJ167" s="244"/>
      <c r="AK167" s="242"/>
      <c r="AL167" s="243"/>
      <c r="AM167" s="243"/>
      <c r="AN167" s="243"/>
      <c r="AO167" s="243"/>
      <c r="AP167" s="243"/>
      <c r="AQ167" s="244"/>
      <c r="AR167" s="242"/>
      <c r="AS167" s="243"/>
      <c r="AT167" s="243"/>
      <c r="AU167" s="243"/>
      <c r="AV167" s="243"/>
      <c r="AW167" s="243"/>
      <c r="AX167" s="244"/>
      <c r="AY167" s="242"/>
      <c r="AZ167" s="243"/>
      <c r="BA167" s="245"/>
      <c r="BB167" s="1009"/>
      <c r="BC167" s="1010"/>
      <c r="BD167" s="1061"/>
      <c r="BE167" s="1062"/>
      <c r="BF167" s="1063"/>
      <c r="BG167" s="1064"/>
      <c r="BH167" s="1064"/>
      <c r="BI167" s="1064"/>
      <c r="BJ167" s="1065"/>
    </row>
    <row r="168" spans="2:62" ht="20.25" customHeight="1" x14ac:dyDescent="0.4">
      <c r="B168" s="1012"/>
      <c r="C168" s="1101"/>
      <c r="D168" s="1102"/>
      <c r="E168" s="251"/>
      <c r="F168" s="252">
        <f>C167</f>
        <v>0</v>
      </c>
      <c r="G168" s="251"/>
      <c r="H168" s="252">
        <f>I167</f>
        <v>0</v>
      </c>
      <c r="I168" s="1103"/>
      <c r="J168" s="1104"/>
      <c r="K168" s="1105"/>
      <c r="L168" s="1106"/>
      <c r="M168" s="1106"/>
      <c r="N168" s="1102"/>
      <c r="O168" s="1006"/>
      <c r="P168" s="1007"/>
      <c r="Q168" s="1007"/>
      <c r="R168" s="1007"/>
      <c r="S168" s="1008"/>
      <c r="T168" s="246" t="s">
        <v>447</v>
      </c>
      <c r="U168" s="247"/>
      <c r="V168" s="248"/>
      <c r="W168" s="234" t="str">
        <f>IF(W167="","",VLOOKUP(W167,'参考様式１（勤務表_シフト記号表）'!$C$6:$L$47,10,FALSE))</f>
        <v/>
      </c>
      <c r="X168" s="235" t="str">
        <f>IF(X167="","",VLOOKUP(X167,'参考様式１（勤務表_シフト記号表）'!$C$6:$L$47,10,FALSE))</f>
        <v/>
      </c>
      <c r="Y168" s="235" t="str">
        <f>IF(Y167="","",VLOOKUP(Y167,'参考様式１（勤務表_シフト記号表）'!$C$6:$L$47,10,FALSE))</f>
        <v/>
      </c>
      <c r="Z168" s="235" t="str">
        <f>IF(Z167="","",VLOOKUP(Z167,'参考様式１（勤務表_シフト記号表）'!$C$6:$L$47,10,FALSE))</f>
        <v/>
      </c>
      <c r="AA168" s="235" t="str">
        <f>IF(AA167="","",VLOOKUP(AA167,'参考様式１（勤務表_シフト記号表）'!$C$6:$L$47,10,FALSE))</f>
        <v/>
      </c>
      <c r="AB168" s="235" t="str">
        <f>IF(AB167="","",VLOOKUP(AB167,'参考様式１（勤務表_シフト記号表）'!$C$6:$L$47,10,FALSE))</f>
        <v/>
      </c>
      <c r="AC168" s="236" t="str">
        <f>IF(AC167="","",VLOOKUP(AC167,'参考様式１（勤務表_シフト記号表）'!$C$6:$L$47,10,FALSE))</f>
        <v/>
      </c>
      <c r="AD168" s="234" t="str">
        <f>IF(AD167="","",VLOOKUP(AD167,'参考様式１（勤務表_シフト記号表）'!$C$6:$L$47,10,FALSE))</f>
        <v/>
      </c>
      <c r="AE168" s="235" t="str">
        <f>IF(AE167="","",VLOOKUP(AE167,'参考様式１（勤務表_シフト記号表）'!$C$6:$L$47,10,FALSE))</f>
        <v/>
      </c>
      <c r="AF168" s="235" t="str">
        <f>IF(AF167="","",VLOOKUP(AF167,'参考様式１（勤務表_シフト記号表）'!$C$6:$L$47,10,FALSE))</f>
        <v/>
      </c>
      <c r="AG168" s="235" t="str">
        <f>IF(AG167="","",VLOOKUP(AG167,'参考様式１（勤務表_シフト記号表）'!$C$6:$L$47,10,FALSE))</f>
        <v/>
      </c>
      <c r="AH168" s="235" t="str">
        <f>IF(AH167="","",VLOOKUP(AH167,'参考様式１（勤務表_シフト記号表）'!$C$6:$L$47,10,FALSE))</f>
        <v/>
      </c>
      <c r="AI168" s="235" t="str">
        <f>IF(AI167="","",VLOOKUP(AI167,'参考様式１（勤務表_シフト記号表）'!$C$6:$L$47,10,FALSE))</f>
        <v/>
      </c>
      <c r="AJ168" s="236" t="str">
        <f>IF(AJ167="","",VLOOKUP(AJ167,'参考様式１（勤務表_シフト記号表）'!$C$6:$L$47,10,FALSE))</f>
        <v/>
      </c>
      <c r="AK168" s="234" t="str">
        <f>IF(AK167="","",VLOOKUP(AK167,'参考様式１（勤務表_シフト記号表）'!$C$6:$L$47,10,FALSE))</f>
        <v/>
      </c>
      <c r="AL168" s="235" t="str">
        <f>IF(AL167="","",VLOOKUP(AL167,'参考様式１（勤務表_シフト記号表）'!$C$6:$L$47,10,FALSE))</f>
        <v/>
      </c>
      <c r="AM168" s="235" t="str">
        <f>IF(AM167="","",VLOOKUP(AM167,'参考様式１（勤務表_シフト記号表）'!$C$6:$L$47,10,FALSE))</f>
        <v/>
      </c>
      <c r="AN168" s="235" t="str">
        <f>IF(AN167="","",VLOOKUP(AN167,'参考様式１（勤務表_シフト記号表）'!$C$6:$L$47,10,FALSE))</f>
        <v/>
      </c>
      <c r="AO168" s="235" t="str">
        <f>IF(AO167="","",VLOOKUP(AO167,'参考様式１（勤務表_シフト記号表）'!$C$6:$L$47,10,FALSE))</f>
        <v/>
      </c>
      <c r="AP168" s="235" t="str">
        <f>IF(AP167="","",VLOOKUP(AP167,'参考様式１（勤務表_シフト記号表）'!$C$6:$L$47,10,FALSE))</f>
        <v/>
      </c>
      <c r="AQ168" s="236" t="str">
        <f>IF(AQ167="","",VLOOKUP(AQ167,'参考様式１（勤務表_シフト記号表）'!$C$6:$L$47,10,FALSE))</f>
        <v/>
      </c>
      <c r="AR168" s="234" t="str">
        <f>IF(AR167="","",VLOOKUP(AR167,'参考様式１（勤務表_シフト記号表）'!$C$6:$L$47,10,FALSE))</f>
        <v/>
      </c>
      <c r="AS168" s="235" t="str">
        <f>IF(AS167="","",VLOOKUP(AS167,'参考様式１（勤務表_シフト記号表）'!$C$6:$L$47,10,FALSE))</f>
        <v/>
      </c>
      <c r="AT168" s="235" t="str">
        <f>IF(AT167="","",VLOOKUP(AT167,'参考様式１（勤務表_シフト記号表）'!$C$6:$L$47,10,FALSE))</f>
        <v/>
      </c>
      <c r="AU168" s="235" t="str">
        <f>IF(AU167="","",VLOOKUP(AU167,'参考様式１（勤務表_シフト記号表）'!$C$6:$L$47,10,FALSE))</f>
        <v/>
      </c>
      <c r="AV168" s="235" t="str">
        <f>IF(AV167="","",VLOOKUP(AV167,'参考様式１（勤務表_シフト記号表）'!$C$6:$L$47,10,FALSE))</f>
        <v/>
      </c>
      <c r="AW168" s="235" t="str">
        <f>IF(AW167="","",VLOOKUP(AW167,'参考様式１（勤務表_シフト記号表）'!$C$6:$L$47,10,FALSE))</f>
        <v/>
      </c>
      <c r="AX168" s="236" t="str">
        <f>IF(AX167="","",VLOOKUP(AX167,'参考様式１（勤務表_シフト記号表）'!$C$6:$L$47,10,FALSE))</f>
        <v/>
      </c>
      <c r="AY168" s="234" t="str">
        <f>IF(AY167="","",VLOOKUP(AY167,'参考様式１（勤務表_シフト記号表）'!$C$6:$L$47,10,FALSE))</f>
        <v/>
      </c>
      <c r="AZ168" s="235" t="str">
        <f>IF(AZ167="","",VLOOKUP(AZ167,'参考様式１（勤務表_シフト記号表）'!$C$6:$L$47,10,FALSE))</f>
        <v/>
      </c>
      <c r="BA168" s="235" t="str">
        <f>IF(BA167="","",VLOOKUP(BA167,'参考様式１（勤務表_シフト記号表）'!$C$6:$L$47,10,FALSE))</f>
        <v/>
      </c>
      <c r="BB168" s="1098">
        <f>IF($BE$3="４週",SUM(W168:AX168),IF($BE$3="暦月",SUM(W168:BA168),""))</f>
        <v>0</v>
      </c>
      <c r="BC168" s="1099"/>
      <c r="BD168" s="1100">
        <f>IF($BE$3="４週",BB168/4,IF($BE$3="暦月",(BB168/($BE$8/7)),""))</f>
        <v>0</v>
      </c>
      <c r="BE168" s="1099"/>
      <c r="BF168" s="1095"/>
      <c r="BG168" s="1096"/>
      <c r="BH168" s="1096"/>
      <c r="BI168" s="1096"/>
      <c r="BJ168" s="1097"/>
    </row>
    <row r="169" spans="2:62" ht="20.25" customHeight="1" x14ac:dyDescent="0.4">
      <c r="B169" s="1011">
        <f>B167+1</f>
        <v>77</v>
      </c>
      <c r="C169" s="1072"/>
      <c r="D169" s="1002"/>
      <c r="E169" s="229"/>
      <c r="F169" s="230"/>
      <c r="G169" s="229"/>
      <c r="H169" s="230"/>
      <c r="I169" s="1073"/>
      <c r="J169" s="1074"/>
      <c r="K169" s="1000"/>
      <c r="L169" s="1001"/>
      <c r="M169" s="1001"/>
      <c r="N169" s="1002"/>
      <c r="O169" s="1006"/>
      <c r="P169" s="1007"/>
      <c r="Q169" s="1007"/>
      <c r="R169" s="1007"/>
      <c r="S169" s="1008"/>
      <c r="T169" s="249" t="s">
        <v>446</v>
      </c>
      <c r="V169" s="250"/>
      <c r="W169" s="242"/>
      <c r="X169" s="243"/>
      <c r="Y169" s="243"/>
      <c r="Z169" s="243"/>
      <c r="AA169" s="243"/>
      <c r="AB169" s="243"/>
      <c r="AC169" s="244"/>
      <c r="AD169" s="242"/>
      <c r="AE169" s="243"/>
      <c r="AF169" s="243"/>
      <c r="AG169" s="243"/>
      <c r="AH169" s="243"/>
      <c r="AI169" s="243"/>
      <c r="AJ169" s="244"/>
      <c r="AK169" s="242"/>
      <c r="AL169" s="243"/>
      <c r="AM169" s="243"/>
      <c r="AN169" s="243"/>
      <c r="AO169" s="243"/>
      <c r="AP169" s="243"/>
      <c r="AQ169" s="244"/>
      <c r="AR169" s="242"/>
      <c r="AS169" s="243"/>
      <c r="AT169" s="243"/>
      <c r="AU169" s="243"/>
      <c r="AV169" s="243"/>
      <c r="AW169" s="243"/>
      <c r="AX169" s="244"/>
      <c r="AY169" s="242"/>
      <c r="AZ169" s="243"/>
      <c r="BA169" s="245"/>
      <c r="BB169" s="1009"/>
      <c r="BC169" s="1010"/>
      <c r="BD169" s="1061"/>
      <c r="BE169" s="1062"/>
      <c r="BF169" s="1063"/>
      <c r="BG169" s="1064"/>
      <c r="BH169" s="1064"/>
      <c r="BI169" s="1064"/>
      <c r="BJ169" s="1065"/>
    </row>
    <row r="170" spans="2:62" ht="20.25" customHeight="1" x14ac:dyDescent="0.4">
      <c r="B170" s="1012"/>
      <c r="C170" s="1101"/>
      <c r="D170" s="1102"/>
      <c r="E170" s="251"/>
      <c r="F170" s="252">
        <f>C169</f>
        <v>0</v>
      </c>
      <c r="G170" s="251"/>
      <c r="H170" s="252">
        <f>I169</f>
        <v>0</v>
      </c>
      <c r="I170" s="1103"/>
      <c r="J170" s="1104"/>
      <c r="K170" s="1105"/>
      <c r="L170" s="1106"/>
      <c r="M170" s="1106"/>
      <c r="N170" s="1102"/>
      <c r="O170" s="1006"/>
      <c r="P170" s="1007"/>
      <c r="Q170" s="1007"/>
      <c r="R170" s="1007"/>
      <c r="S170" s="1008"/>
      <c r="T170" s="246" t="s">
        <v>447</v>
      </c>
      <c r="U170" s="247"/>
      <c r="V170" s="248"/>
      <c r="W170" s="234" t="str">
        <f>IF(W169="","",VLOOKUP(W169,'参考様式１（勤務表_シフト記号表）'!$C$6:$L$47,10,FALSE))</f>
        <v/>
      </c>
      <c r="X170" s="235" t="str">
        <f>IF(X169="","",VLOOKUP(X169,'参考様式１（勤務表_シフト記号表）'!$C$6:$L$47,10,FALSE))</f>
        <v/>
      </c>
      <c r="Y170" s="235" t="str">
        <f>IF(Y169="","",VLOOKUP(Y169,'参考様式１（勤務表_シフト記号表）'!$C$6:$L$47,10,FALSE))</f>
        <v/>
      </c>
      <c r="Z170" s="235" t="str">
        <f>IF(Z169="","",VLOOKUP(Z169,'参考様式１（勤務表_シフト記号表）'!$C$6:$L$47,10,FALSE))</f>
        <v/>
      </c>
      <c r="AA170" s="235" t="str">
        <f>IF(AA169="","",VLOOKUP(AA169,'参考様式１（勤務表_シフト記号表）'!$C$6:$L$47,10,FALSE))</f>
        <v/>
      </c>
      <c r="AB170" s="235" t="str">
        <f>IF(AB169="","",VLOOKUP(AB169,'参考様式１（勤務表_シフト記号表）'!$C$6:$L$47,10,FALSE))</f>
        <v/>
      </c>
      <c r="AC170" s="236" t="str">
        <f>IF(AC169="","",VLOOKUP(AC169,'参考様式１（勤務表_シフト記号表）'!$C$6:$L$47,10,FALSE))</f>
        <v/>
      </c>
      <c r="AD170" s="234" t="str">
        <f>IF(AD169="","",VLOOKUP(AD169,'参考様式１（勤務表_シフト記号表）'!$C$6:$L$47,10,FALSE))</f>
        <v/>
      </c>
      <c r="AE170" s="235" t="str">
        <f>IF(AE169="","",VLOOKUP(AE169,'参考様式１（勤務表_シフト記号表）'!$C$6:$L$47,10,FALSE))</f>
        <v/>
      </c>
      <c r="AF170" s="235" t="str">
        <f>IF(AF169="","",VLOOKUP(AF169,'参考様式１（勤務表_シフト記号表）'!$C$6:$L$47,10,FALSE))</f>
        <v/>
      </c>
      <c r="AG170" s="235" t="str">
        <f>IF(AG169="","",VLOOKUP(AG169,'参考様式１（勤務表_シフト記号表）'!$C$6:$L$47,10,FALSE))</f>
        <v/>
      </c>
      <c r="AH170" s="235" t="str">
        <f>IF(AH169="","",VLOOKUP(AH169,'参考様式１（勤務表_シフト記号表）'!$C$6:$L$47,10,FALSE))</f>
        <v/>
      </c>
      <c r="AI170" s="235" t="str">
        <f>IF(AI169="","",VLOOKUP(AI169,'参考様式１（勤務表_シフト記号表）'!$C$6:$L$47,10,FALSE))</f>
        <v/>
      </c>
      <c r="AJ170" s="236" t="str">
        <f>IF(AJ169="","",VLOOKUP(AJ169,'参考様式１（勤務表_シフト記号表）'!$C$6:$L$47,10,FALSE))</f>
        <v/>
      </c>
      <c r="AK170" s="234" t="str">
        <f>IF(AK169="","",VLOOKUP(AK169,'参考様式１（勤務表_シフト記号表）'!$C$6:$L$47,10,FALSE))</f>
        <v/>
      </c>
      <c r="AL170" s="235" t="str">
        <f>IF(AL169="","",VLOOKUP(AL169,'参考様式１（勤務表_シフト記号表）'!$C$6:$L$47,10,FALSE))</f>
        <v/>
      </c>
      <c r="AM170" s="235" t="str">
        <f>IF(AM169="","",VLOOKUP(AM169,'参考様式１（勤務表_シフト記号表）'!$C$6:$L$47,10,FALSE))</f>
        <v/>
      </c>
      <c r="AN170" s="235" t="str">
        <f>IF(AN169="","",VLOOKUP(AN169,'参考様式１（勤務表_シフト記号表）'!$C$6:$L$47,10,FALSE))</f>
        <v/>
      </c>
      <c r="AO170" s="235" t="str">
        <f>IF(AO169="","",VLOOKUP(AO169,'参考様式１（勤務表_シフト記号表）'!$C$6:$L$47,10,FALSE))</f>
        <v/>
      </c>
      <c r="AP170" s="235" t="str">
        <f>IF(AP169="","",VLOOKUP(AP169,'参考様式１（勤務表_シフト記号表）'!$C$6:$L$47,10,FALSE))</f>
        <v/>
      </c>
      <c r="AQ170" s="236" t="str">
        <f>IF(AQ169="","",VLOOKUP(AQ169,'参考様式１（勤務表_シフト記号表）'!$C$6:$L$47,10,FALSE))</f>
        <v/>
      </c>
      <c r="AR170" s="234" t="str">
        <f>IF(AR169="","",VLOOKUP(AR169,'参考様式１（勤務表_シフト記号表）'!$C$6:$L$47,10,FALSE))</f>
        <v/>
      </c>
      <c r="AS170" s="235" t="str">
        <f>IF(AS169="","",VLOOKUP(AS169,'参考様式１（勤務表_シフト記号表）'!$C$6:$L$47,10,FALSE))</f>
        <v/>
      </c>
      <c r="AT170" s="235" t="str">
        <f>IF(AT169="","",VLOOKUP(AT169,'参考様式１（勤務表_シフト記号表）'!$C$6:$L$47,10,FALSE))</f>
        <v/>
      </c>
      <c r="AU170" s="235" t="str">
        <f>IF(AU169="","",VLOOKUP(AU169,'参考様式１（勤務表_シフト記号表）'!$C$6:$L$47,10,FALSE))</f>
        <v/>
      </c>
      <c r="AV170" s="235" t="str">
        <f>IF(AV169="","",VLOOKUP(AV169,'参考様式１（勤務表_シフト記号表）'!$C$6:$L$47,10,FALSE))</f>
        <v/>
      </c>
      <c r="AW170" s="235" t="str">
        <f>IF(AW169="","",VLOOKUP(AW169,'参考様式１（勤務表_シフト記号表）'!$C$6:$L$47,10,FALSE))</f>
        <v/>
      </c>
      <c r="AX170" s="236" t="str">
        <f>IF(AX169="","",VLOOKUP(AX169,'参考様式１（勤務表_シフト記号表）'!$C$6:$L$47,10,FALSE))</f>
        <v/>
      </c>
      <c r="AY170" s="234" t="str">
        <f>IF(AY169="","",VLOOKUP(AY169,'参考様式１（勤務表_シフト記号表）'!$C$6:$L$47,10,FALSE))</f>
        <v/>
      </c>
      <c r="AZ170" s="235" t="str">
        <f>IF(AZ169="","",VLOOKUP(AZ169,'参考様式１（勤務表_シフト記号表）'!$C$6:$L$47,10,FALSE))</f>
        <v/>
      </c>
      <c r="BA170" s="235" t="str">
        <f>IF(BA169="","",VLOOKUP(BA169,'参考様式１（勤務表_シフト記号表）'!$C$6:$L$47,10,FALSE))</f>
        <v/>
      </c>
      <c r="BB170" s="1098">
        <f>IF($BE$3="４週",SUM(W170:AX170),IF($BE$3="暦月",SUM(W170:BA170),""))</f>
        <v>0</v>
      </c>
      <c r="BC170" s="1099"/>
      <c r="BD170" s="1100">
        <f>IF($BE$3="４週",BB170/4,IF($BE$3="暦月",(BB170/($BE$8/7)),""))</f>
        <v>0</v>
      </c>
      <c r="BE170" s="1099"/>
      <c r="BF170" s="1095"/>
      <c r="BG170" s="1096"/>
      <c r="BH170" s="1096"/>
      <c r="BI170" s="1096"/>
      <c r="BJ170" s="1097"/>
    </row>
    <row r="171" spans="2:62" ht="20.25" customHeight="1" x14ac:dyDescent="0.4">
      <c r="B171" s="1011">
        <f>B169+1</f>
        <v>78</v>
      </c>
      <c r="C171" s="1072"/>
      <c r="D171" s="1002"/>
      <c r="E171" s="229"/>
      <c r="F171" s="230"/>
      <c r="G171" s="229"/>
      <c r="H171" s="230"/>
      <c r="I171" s="1073"/>
      <c r="J171" s="1074"/>
      <c r="K171" s="1000"/>
      <c r="L171" s="1001"/>
      <c r="M171" s="1001"/>
      <c r="N171" s="1002"/>
      <c r="O171" s="1006"/>
      <c r="P171" s="1007"/>
      <c r="Q171" s="1007"/>
      <c r="R171" s="1007"/>
      <c r="S171" s="1008"/>
      <c r="T171" s="249" t="s">
        <v>446</v>
      </c>
      <c r="V171" s="250"/>
      <c r="W171" s="242"/>
      <c r="X171" s="243"/>
      <c r="Y171" s="243"/>
      <c r="Z171" s="243"/>
      <c r="AA171" s="243"/>
      <c r="AB171" s="243"/>
      <c r="AC171" s="244"/>
      <c r="AD171" s="242"/>
      <c r="AE171" s="243"/>
      <c r="AF171" s="243"/>
      <c r="AG171" s="243"/>
      <c r="AH171" s="243"/>
      <c r="AI171" s="243"/>
      <c r="AJ171" s="244"/>
      <c r="AK171" s="242"/>
      <c r="AL171" s="243"/>
      <c r="AM171" s="243"/>
      <c r="AN171" s="243"/>
      <c r="AO171" s="243"/>
      <c r="AP171" s="243"/>
      <c r="AQ171" s="244"/>
      <c r="AR171" s="242"/>
      <c r="AS171" s="243"/>
      <c r="AT171" s="243"/>
      <c r="AU171" s="243"/>
      <c r="AV171" s="243"/>
      <c r="AW171" s="243"/>
      <c r="AX171" s="244"/>
      <c r="AY171" s="242"/>
      <c r="AZ171" s="243"/>
      <c r="BA171" s="245"/>
      <c r="BB171" s="1009"/>
      <c r="BC171" s="1010"/>
      <c r="BD171" s="1061"/>
      <c r="BE171" s="1062"/>
      <c r="BF171" s="1063"/>
      <c r="BG171" s="1064"/>
      <c r="BH171" s="1064"/>
      <c r="BI171" s="1064"/>
      <c r="BJ171" s="1065"/>
    </row>
    <row r="172" spans="2:62" ht="20.25" customHeight="1" x14ac:dyDescent="0.4">
      <c r="B172" s="1012"/>
      <c r="C172" s="1101"/>
      <c r="D172" s="1102"/>
      <c r="E172" s="251"/>
      <c r="F172" s="252">
        <f>C171</f>
        <v>0</v>
      </c>
      <c r="G172" s="251"/>
      <c r="H172" s="252">
        <f>I171</f>
        <v>0</v>
      </c>
      <c r="I172" s="1103"/>
      <c r="J172" s="1104"/>
      <c r="K172" s="1105"/>
      <c r="L172" s="1106"/>
      <c r="M172" s="1106"/>
      <c r="N172" s="1102"/>
      <c r="O172" s="1006"/>
      <c r="P172" s="1007"/>
      <c r="Q172" s="1007"/>
      <c r="R172" s="1007"/>
      <c r="S172" s="1008"/>
      <c r="T172" s="246" t="s">
        <v>447</v>
      </c>
      <c r="U172" s="247"/>
      <c r="V172" s="248"/>
      <c r="W172" s="234" t="str">
        <f>IF(W171="","",VLOOKUP(W171,'参考様式１（勤務表_シフト記号表）'!$C$6:$L$47,10,FALSE))</f>
        <v/>
      </c>
      <c r="X172" s="235" t="str">
        <f>IF(X171="","",VLOOKUP(X171,'参考様式１（勤務表_シフト記号表）'!$C$6:$L$47,10,FALSE))</f>
        <v/>
      </c>
      <c r="Y172" s="235" t="str">
        <f>IF(Y171="","",VLOOKUP(Y171,'参考様式１（勤務表_シフト記号表）'!$C$6:$L$47,10,FALSE))</f>
        <v/>
      </c>
      <c r="Z172" s="235" t="str">
        <f>IF(Z171="","",VLOOKUP(Z171,'参考様式１（勤務表_シフト記号表）'!$C$6:$L$47,10,FALSE))</f>
        <v/>
      </c>
      <c r="AA172" s="235" t="str">
        <f>IF(AA171="","",VLOOKUP(AA171,'参考様式１（勤務表_シフト記号表）'!$C$6:$L$47,10,FALSE))</f>
        <v/>
      </c>
      <c r="AB172" s="235" t="str">
        <f>IF(AB171="","",VLOOKUP(AB171,'参考様式１（勤務表_シフト記号表）'!$C$6:$L$47,10,FALSE))</f>
        <v/>
      </c>
      <c r="AC172" s="236" t="str">
        <f>IF(AC171="","",VLOOKUP(AC171,'参考様式１（勤務表_シフト記号表）'!$C$6:$L$47,10,FALSE))</f>
        <v/>
      </c>
      <c r="AD172" s="234" t="str">
        <f>IF(AD171="","",VLOOKUP(AD171,'参考様式１（勤務表_シフト記号表）'!$C$6:$L$47,10,FALSE))</f>
        <v/>
      </c>
      <c r="AE172" s="235" t="str">
        <f>IF(AE171="","",VLOOKUP(AE171,'参考様式１（勤務表_シフト記号表）'!$C$6:$L$47,10,FALSE))</f>
        <v/>
      </c>
      <c r="AF172" s="235" t="str">
        <f>IF(AF171="","",VLOOKUP(AF171,'参考様式１（勤務表_シフト記号表）'!$C$6:$L$47,10,FALSE))</f>
        <v/>
      </c>
      <c r="AG172" s="235" t="str">
        <f>IF(AG171="","",VLOOKUP(AG171,'参考様式１（勤務表_シフト記号表）'!$C$6:$L$47,10,FALSE))</f>
        <v/>
      </c>
      <c r="AH172" s="235" t="str">
        <f>IF(AH171="","",VLOOKUP(AH171,'参考様式１（勤務表_シフト記号表）'!$C$6:$L$47,10,FALSE))</f>
        <v/>
      </c>
      <c r="AI172" s="235" t="str">
        <f>IF(AI171="","",VLOOKUP(AI171,'参考様式１（勤務表_シフト記号表）'!$C$6:$L$47,10,FALSE))</f>
        <v/>
      </c>
      <c r="AJ172" s="236" t="str">
        <f>IF(AJ171="","",VLOOKUP(AJ171,'参考様式１（勤務表_シフト記号表）'!$C$6:$L$47,10,FALSE))</f>
        <v/>
      </c>
      <c r="AK172" s="234" t="str">
        <f>IF(AK171="","",VLOOKUP(AK171,'参考様式１（勤務表_シフト記号表）'!$C$6:$L$47,10,FALSE))</f>
        <v/>
      </c>
      <c r="AL172" s="235" t="str">
        <f>IF(AL171="","",VLOOKUP(AL171,'参考様式１（勤務表_シフト記号表）'!$C$6:$L$47,10,FALSE))</f>
        <v/>
      </c>
      <c r="AM172" s="235" t="str">
        <f>IF(AM171="","",VLOOKUP(AM171,'参考様式１（勤務表_シフト記号表）'!$C$6:$L$47,10,FALSE))</f>
        <v/>
      </c>
      <c r="AN172" s="235" t="str">
        <f>IF(AN171="","",VLOOKUP(AN171,'参考様式１（勤務表_シフト記号表）'!$C$6:$L$47,10,FALSE))</f>
        <v/>
      </c>
      <c r="AO172" s="235" t="str">
        <f>IF(AO171="","",VLOOKUP(AO171,'参考様式１（勤務表_シフト記号表）'!$C$6:$L$47,10,FALSE))</f>
        <v/>
      </c>
      <c r="AP172" s="235" t="str">
        <f>IF(AP171="","",VLOOKUP(AP171,'参考様式１（勤務表_シフト記号表）'!$C$6:$L$47,10,FALSE))</f>
        <v/>
      </c>
      <c r="AQ172" s="236" t="str">
        <f>IF(AQ171="","",VLOOKUP(AQ171,'参考様式１（勤務表_シフト記号表）'!$C$6:$L$47,10,FALSE))</f>
        <v/>
      </c>
      <c r="AR172" s="234" t="str">
        <f>IF(AR171="","",VLOOKUP(AR171,'参考様式１（勤務表_シフト記号表）'!$C$6:$L$47,10,FALSE))</f>
        <v/>
      </c>
      <c r="AS172" s="235" t="str">
        <f>IF(AS171="","",VLOOKUP(AS171,'参考様式１（勤務表_シフト記号表）'!$C$6:$L$47,10,FALSE))</f>
        <v/>
      </c>
      <c r="AT172" s="235" t="str">
        <f>IF(AT171="","",VLOOKUP(AT171,'参考様式１（勤務表_シフト記号表）'!$C$6:$L$47,10,FALSE))</f>
        <v/>
      </c>
      <c r="AU172" s="235" t="str">
        <f>IF(AU171="","",VLOOKUP(AU171,'参考様式１（勤務表_シフト記号表）'!$C$6:$L$47,10,FALSE))</f>
        <v/>
      </c>
      <c r="AV172" s="235" t="str">
        <f>IF(AV171="","",VLOOKUP(AV171,'参考様式１（勤務表_シフト記号表）'!$C$6:$L$47,10,FALSE))</f>
        <v/>
      </c>
      <c r="AW172" s="235" t="str">
        <f>IF(AW171="","",VLOOKUP(AW171,'参考様式１（勤務表_シフト記号表）'!$C$6:$L$47,10,FALSE))</f>
        <v/>
      </c>
      <c r="AX172" s="236" t="str">
        <f>IF(AX171="","",VLOOKUP(AX171,'参考様式１（勤務表_シフト記号表）'!$C$6:$L$47,10,FALSE))</f>
        <v/>
      </c>
      <c r="AY172" s="234" t="str">
        <f>IF(AY171="","",VLOOKUP(AY171,'参考様式１（勤務表_シフト記号表）'!$C$6:$L$47,10,FALSE))</f>
        <v/>
      </c>
      <c r="AZ172" s="235" t="str">
        <f>IF(AZ171="","",VLOOKUP(AZ171,'参考様式１（勤務表_シフト記号表）'!$C$6:$L$47,10,FALSE))</f>
        <v/>
      </c>
      <c r="BA172" s="235" t="str">
        <f>IF(BA171="","",VLOOKUP(BA171,'参考様式１（勤務表_シフト記号表）'!$C$6:$L$47,10,FALSE))</f>
        <v/>
      </c>
      <c r="BB172" s="1098">
        <f>IF($BE$3="４週",SUM(W172:AX172),IF($BE$3="暦月",SUM(W172:BA172),""))</f>
        <v>0</v>
      </c>
      <c r="BC172" s="1099"/>
      <c r="BD172" s="1100">
        <f>IF($BE$3="４週",BB172/4,IF($BE$3="暦月",(BB172/($BE$8/7)),""))</f>
        <v>0</v>
      </c>
      <c r="BE172" s="1099"/>
      <c r="BF172" s="1095"/>
      <c r="BG172" s="1096"/>
      <c r="BH172" s="1096"/>
      <c r="BI172" s="1096"/>
      <c r="BJ172" s="1097"/>
    </row>
    <row r="173" spans="2:62" ht="20.25" customHeight="1" x14ac:dyDescent="0.4">
      <c r="B173" s="1011">
        <f>B171+1</f>
        <v>79</v>
      </c>
      <c r="C173" s="1072"/>
      <c r="D173" s="1002"/>
      <c r="E173" s="229"/>
      <c r="F173" s="230"/>
      <c r="G173" s="229"/>
      <c r="H173" s="230"/>
      <c r="I173" s="1073"/>
      <c r="J173" s="1074"/>
      <c r="K173" s="1000"/>
      <c r="L173" s="1001"/>
      <c r="M173" s="1001"/>
      <c r="N173" s="1002"/>
      <c r="O173" s="1006"/>
      <c r="P173" s="1007"/>
      <c r="Q173" s="1007"/>
      <c r="R173" s="1007"/>
      <c r="S173" s="1008"/>
      <c r="T173" s="249" t="s">
        <v>446</v>
      </c>
      <c r="V173" s="250"/>
      <c r="W173" s="242"/>
      <c r="X173" s="243"/>
      <c r="Y173" s="243"/>
      <c r="Z173" s="243"/>
      <c r="AA173" s="243"/>
      <c r="AB173" s="243"/>
      <c r="AC173" s="244"/>
      <c r="AD173" s="242"/>
      <c r="AE173" s="243"/>
      <c r="AF173" s="243"/>
      <c r="AG173" s="243"/>
      <c r="AH173" s="243"/>
      <c r="AI173" s="243"/>
      <c r="AJ173" s="244"/>
      <c r="AK173" s="242"/>
      <c r="AL173" s="243"/>
      <c r="AM173" s="243"/>
      <c r="AN173" s="243"/>
      <c r="AO173" s="243"/>
      <c r="AP173" s="243"/>
      <c r="AQ173" s="244"/>
      <c r="AR173" s="242"/>
      <c r="AS173" s="243"/>
      <c r="AT173" s="243"/>
      <c r="AU173" s="243"/>
      <c r="AV173" s="243"/>
      <c r="AW173" s="243"/>
      <c r="AX173" s="244"/>
      <c r="AY173" s="242"/>
      <c r="AZ173" s="243"/>
      <c r="BA173" s="245"/>
      <c r="BB173" s="1009"/>
      <c r="BC173" s="1010"/>
      <c r="BD173" s="1061"/>
      <c r="BE173" s="1062"/>
      <c r="BF173" s="1063"/>
      <c r="BG173" s="1064"/>
      <c r="BH173" s="1064"/>
      <c r="BI173" s="1064"/>
      <c r="BJ173" s="1065"/>
    </row>
    <row r="174" spans="2:62" ht="20.25" customHeight="1" x14ac:dyDescent="0.4">
      <c r="B174" s="1012"/>
      <c r="C174" s="1101"/>
      <c r="D174" s="1102"/>
      <c r="E174" s="251"/>
      <c r="F174" s="252">
        <f>C173</f>
        <v>0</v>
      </c>
      <c r="G174" s="251"/>
      <c r="H174" s="252">
        <f>I173</f>
        <v>0</v>
      </c>
      <c r="I174" s="1103"/>
      <c r="J174" s="1104"/>
      <c r="K174" s="1105"/>
      <c r="L174" s="1106"/>
      <c r="M174" s="1106"/>
      <c r="N174" s="1102"/>
      <c r="O174" s="1006"/>
      <c r="P174" s="1007"/>
      <c r="Q174" s="1007"/>
      <c r="R174" s="1007"/>
      <c r="S174" s="1008"/>
      <c r="T174" s="246" t="s">
        <v>447</v>
      </c>
      <c r="U174" s="247"/>
      <c r="V174" s="248"/>
      <c r="W174" s="234" t="str">
        <f>IF(W173="","",VLOOKUP(W173,'参考様式１（勤務表_シフト記号表）'!$C$6:$L$47,10,FALSE))</f>
        <v/>
      </c>
      <c r="X174" s="235" t="str">
        <f>IF(X173="","",VLOOKUP(X173,'参考様式１（勤務表_シフト記号表）'!$C$6:$L$47,10,FALSE))</f>
        <v/>
      </c>
      <c r="Y174" s="235" t="str">
        <f>IF(Y173="","",VLOOKUP(Y173,'参考様式１（勤務表_シフト記号表）'!$C$6:$L$47,10,FALSE))</f>
        <v/>
      </c>
      <c r="Z174" s="235" t="str">
        <f>IF(Z173="","",VLOOKUP(Z173,'参考様式１（勤務表_シフト記号表）'!$C$6:$L$47,10,FALSE))</f>
        <v/>
      </c>
      <c r="AA174" s="235" t="str">
        <f>IF(AA173="","",VLOOKUP(AA173,'参考様式１（勤務表_シフト記号表）'!$C$6:$L$47,10,FALSE))</f>
        <v/>
      </c>
      <c r="AB174" s="235" t="str">
        <f>IF(AB173="","",VLOOKUP(AB173,'参考様式１（勤務表_シフト記号表）'!$C$6:$L$47,10,FALSE))</f>
        <v/>
      </c>
      <c r="AC174" s="236" t="str">
        <f>IF(AC173="","",VLOOKUP(AC173,'参考様式１（勤務表_シフト記号表）'!$C$6:$L$47,10,FALSE))</f>
        <v/>
      </c>
      <c r="AD174" s="234" t="str">
        <f>IF(AD173="","",VLOOKUP(AD173,'参考様式１（勤務表_シフト記号表）'!$C$6:$L$47,10,FALSE))</f>
        <v/>
      </c>
      <c r="AE174" s="235" t="str">
        <f>IF(AE173="","",VLOOKUP(AE173,'参考様式１（勤務表_シフト記号表）'!$C$6:$L$47,10,FALSE))</f>
        <v/>
      </c>
      <c r="AF174" s="235" t="str">
        <f>IF(AF173="","",VLOOKUP(AF173,'参考様式１（勤務表_シフト記号表）'!$C$6:$L$47,10,FALSE))</f>
        <v/>
      </c>
      <c r="AG174" s="235" t="str">
        <f>IF(AG173="","",VLOOKUP(AG173,'参考様式１（勤務表_シフト記号表）'!$C$6:$L$47,10,FALSE))</f>
        <v/>
      </c>
      <c r="AH174" s="235" t="str">
        <f>IF(AH173="","",VLOOKUP(AH173,'参考様式１（勤務表_シフト記号表）'!$C$6:$L$47,10,FALSE))</f>
        <v/>
      </c>
      <c r="AI174" s="235" t="str">
        <f>IF(AI173="","",VLOOKUP(AI173,'参考様式１（勤務表_シフト記号表）'!$C$6:$L$47,10,FALSE))</f>
        <v/>
      </c>
      <c r="AJ174" s="236" t="str">
        <f>IF(AJ173="","",VLOOKUP(AJ173,'参考様式１（勤務表_シフト記号表）'!$C$6:$L$47,10,FALSE))</f>
        <v/>
      </c>
      <c r="AK174" s="234" t="str">
        <f>IF(AK173="","",VLOOKUP(AK173,'参考様式１（勤務表_シフト記号表）'!$C$6:$L$47,10,FALSE))</f>
        <v/>
      </c>
      <c r="AL174" s="235" t="str">
        <f>IF(AL173="","",VLOOKUP(AL173,'参考様式１（勤務表_シフト記号表）'!$C$6:$L$47,10,FALSE))</f>
        <v/>
      </c>
      <c r="AM174" s="235" t="str">
        <f>IF(AM173="","",VLOOKUP(AM173,'参考様式１（勤務表_シフト記号表）'!$C$6:$L$47,10,FALSE))</f>
        <v/>
      </c>
      <c r="AN174" s="235" t="str">
        <f>IF(AN173="","",VLOOKUP(AN173,'参考様式１（勤務表_シフト記号表）'!$C$6:$L$47,10,FALSE))</f>
        <v/>
      </c>
      <c r="AO174" s="235" t="str">
        <f>IF(AO173="","",VLOOKUP(AO173,'参考様式１（勤務表_シフト記号表）'!$C$6:$L$47,10,FALSE))</f>
        <v/>
      </c>
      <c r="AP174" s="235" t="str">
        <f>IF(AP173="","",VLOOKUP(AP173,'参考様式１（勤務表_シフト記号表）'!$C$6:$L$47,10,FALSE))</f>
        <v/>
      </c>
      <c r="AQ174" s="236" t="str">
        <f>IF(AQ173="","",VLOOKUP(AQ173,'参考様式１（勤務表_シフト記号表）'!$C$6:$L$47,10,FALSE))</f>
        <v/>
      </c>
      <c r="AR174" s="234" t="str">
        <f>IF(AR173="","",VLOOKUP(AR173,'参考様式１（勤務表_シフト記号表）'!$C$6:$L$47,10,FALSE))</f>
        <v/>
      </c>
      <c r="AS174" s="235" t="str">
        <f>IF(AS173="","",VLOOKUP(AS173,'参考様式１（勤務表_シフト記号表）'!$C$6:$L$47,10,FALSE))</f>
        <v/>
      </c>
      <c r="AT174" s="235" t="str">
        <f>IF(AT173="","",VLOOKUP(AT173,'参考様式１（勤務表_シフト記号表）'!$C$6:$L$47,10,FALSE))</f>
        <v/>
      </c>
      <c r="AU174" s="235" t="str">
        <f>IF(AU173="","",VLOOKUP(AU173,'参考様式１（勤務表_シフト記号表）'!$C$6:$L$47,10,FALSE))</f>
        <v/>
      </c>
      <c r="AV174" s="235" t="str">
        <f>IF(AV173="","",VLOOKUP(AV173,'参考様式１（勤務表_シフト記号表）'!$C$6:$L$47,10,FALSE))</f>
        <v/>
      </c>
      <c r="AW174" s="235" t="str">
        <f>IF(AW173="","",VLOOKUP(AW173,'参考様式１（勤務表_シフト記号表）'!$C$6:$L$47,10,FALSE))</f>
        <v/>
      </c>
      <c r="AX174" s="236" t="str">
        <f>IF(AX173="","",VLOOKUP(AX173,'参考様式１（勤務表_シフト記号表）'!$C$6:$L$47,10,FALSE))</f>
        <v/>
      </c>
      <c r="AY174" s="234" t="str">
        <f>IF(AY173="","",VLOOKUP(AY173,'参考様式１（勤務表_シフト記号表）'!$C$6:$L$47,10,FALSE))</f>
        <v/>
      </c>
      <c r="AZ174" s="235" t="str">
        <f>IF(AZ173="","",VLOOKUP(AZ173,'参考様式１（勤務表_シフト記号表）'!$C$6:$L$47,10,FALSE))</f>
        <v/>
      </c>
      <c r="BA174" s="235" t="str">
        <f>IF(BA173="","",VLOOKUP(BA173,'参考様式１（勤務表_シフト記号表）'!$C$6:$L$47,10,FALSE))</f>
        <v/>
      </c>
      <c r="BB174" s="1098">
        <f>IF($BE$3="４週",SUM(W174:AX174),IF($BE$3="暦月",SUM(W174:BA174),""))</f>
        <v>0</v>
      </c>
      <c r="BC174" s="1099"/>
      <c r="BD174" s="1100">
        <f>IF($BE$3="４週",BB174/4,IF($BE$3="暦月",(BB174/($BE$8/7)),""))</f>
        <v>0</v>
      </c>
      <c r="BE174" s="1099"/>
      <c r="BF174" s="1095"/>
      <c r="BG174" s="1096"/>
      <c r="BH174" s="1096"/>
      <c r="BI174" s="1096"/>
      <c r="BJ174" s="1097"/>
    </row>
    <row r="175" spans="2:62" ht="20.25" customHeight="1" x14ac:dyDescent="0.4">
      <c r="B175" s="1011">
        <f>B173+1</f>
        <v>80</v>
      </c>
      <c r="C175" s="1072"/>
      <c r="D175" s="1002"/>
      <c r="E175" s="229"/>
      <c r="F175" s="230"/>
      <c r="G175" s="229"/>
      <c r="H175" s="230"/>
      <c r="I175" s="1073"/>
      <c r="J175" s="1074"/>
      <c r="K175" s="1000"/>
      <c r="L175" s="1001"/>
      <c r="M175" s="1001"/>
      <c r="N175" s="1002"/>
      <c r="O175" s="1006"/>
      <c r="P175" s="1007"/>
      <c r="Q175" s="1007"/>
      <c r="R175" s="1007"/>
      <c r="S175" s="1008"/>
      <c r="T175" s="249" t="s">
        <v>446</v>
      </c>
      <c r="V175" s="250"/>
      <c r="W175" s="242"/>
      <c r="X175" s="243"/>
      <c r="Y175" s="243"/>
      <c r="Z175" s="243"/>
      <c r="AA175" s="243"/>
      <c r="AB175" s="243"/>
      <c r="AC175" s="244"/>
      <c r="AD175" s="242"/>
      <c r="AE175" s="243"/>
      <c r="AF175" s="243"/>
      <c r="AG175" s="243"/>
      <c r="AH175" s="243"/>
      <c r="AI175" s="243"/>
      <c r="AJ175" s="244"/>
      <c r="AK175" s="242"/>
      <c r="AL175" s="243"/>
      <c r="AM175" s="243"/>
      <c r="AN175" s="243"/>
      <c r="AO175" s="243"/>
      <c r="AP175" s="243"/>
      <c r="AQ175" s="244"/>
      <c r="AR175" s="242"/>
      <c r="AS175" s="243"/>
      <c r="AT175" s="243"/>
      <c r="AU175" s="243"/>
      <c r="AV175" s="243"/>
      <c r="AW175" s="243"/>
      <c r="AX175" s="244"/>
      <c r="AY175" s="242"/>
      <c r="AZ175" s="243"/>
      <c r="BA175" s="245"/>
      <c r="BB175" s="1009"/>
      <c r="BC175" s="1010"/>
      <c r="BD175" s="1061"/>
      <c r="BE175" s="1062"/>
      <c r="BF175" s="1063"/>
      <c r="BG175" s="1064"/>
      <c r="BH175" s="1064"/>
      <c r="BI175" s="1064"/>
      <c r="BJ175" s="1065"/>
    </row>
    <row r="176" spans="2:62" ht="20.25" customHeight="1" x14ac:dyDescent="0.4">
      <c r="B176" s="1012"/>
      <c r="C176" s="1101"/>
      <c r="D176" s="1102"/>
      <c r="E176" s="251"/>
      <c r="F176" s="252">
        <f>C175</f>
        <v>0</v>
      </c>
      <c r="G176" s="251"/>
      <c r="H176" s="252">
        <f>I175</f>
        <v>0</v>
      </c>
      <c r="I176" s="1103"/>
      <c r="J176" s="1104"/>
      <c r="K176" s="1105"/>
      <c r="L176" s="1106"/>
      <c r="M176" s="1106"/>
      <c r="N176" s="1102"/>
      <c r="O176" s="1006"/>
      <c r="P176" s="1007"/>
      <c r="Q176" s="1007"/>
      <c r="R176" s="1007"/>
      <c r="S176" s="1008"/>
      <c r="T176" s="246" t="s">
        <v>447</v>
      </c>
      <c r="U176" s="247"/>
      <c r="V176" s="248"/>
      <c r="W176" s="234" t="str">
        <f>IF(W175="","",VLOOKUP(W175,'参考様式１（勤務表_シフト記号表）'!$C$6:$L$47,10,FALSE))</f>
        <v/>
      </c>
      <c r="X176" s="235" t="str">
        <f>IF(X175="","",VLOOKUP(X175,'参考様式１（勤務表_シフト記号表）'!$C$6:$L$47,10,FALSE))</f>
        <v/>
      </c>
      <c r="Y176" s="235" t="str">
        <f>IF(Y175="","",VLOOKUP(Y175,'参考様式１（勤務表_シフト記号表）'!$C$6:$L$47,10,FALSE))</f>
        <v/>
      </c>
      <c r="Z176" s="235" t="str">
        <f>IF(Z175="","",VLOOKUP(Z175,'参考様式１（勤務表_シフト記号表）'!$C$6:$L$47,10,FALSE))</f>
        <v/>
      </c>
      <c r="AA176" s="235" t="str">
        <f>IF(AA175="","",VLOOKUP(AA175,'参考様式１（勤務表_シフト記号表）'!$C$6:$L$47,10,FALSE))</f>
        <v/>
      </c>
      <c r="AB176" s="235" t="str">
        <f>IF(AB175="","",VLOOKUP(AB175,'参考様式１（勤務表_シフト記号表）'!$C$6:$L$47,10,FALSE))</f>
        <v/>
      </c>
      <c r="AC176" s="236" t="str">
        <f>IF(AC175="","",VLOOKUP(AC175,'参考様式１（勤務表_シフト記号表）'!$C$6:$L$47,10,FALSE))</f>
        <v/>
      </c>
      <c r="AD176" s="234" t="str">
        <f>IF(AD175="","",VLOOKUP(AD175,'参考様式１（勤務表_シフト記号表）'!$C$6:$L$47,10,FALSE))</f>
        <v/>
      </c>
      <c r="AE176" s="235" t="str">
        <f>IF(AE175="","",VLOOKUP(AE175,'参考様式１（勤務表_シフト記号表）'!$C$6:$L$47,10,FALSE))</f>
        <v/>
      </c>
      <c r="AF176" s="235" t="str">
        <f>IF(AF175="","",VLOOKUP(AF175,'参考様式１（勤務表_シフト記号表）'!$C$6:$L$47,10,FALSE))</f>
        <v/>
      </c>
      <c r="AG176" s="235" t="str">
        <f>IF(AG175="","",VLOOKUP(AG175,'参考様式１（勤務表_シフト記号表）'!$C$6:$L$47,10,FALSE))</f>
        <v/>
      </c>
      <c r="AH176" s="235" t="str">
        <f>IF(AH175="","",VLOOKUP(AH175,'参考様式１（勤務表_シフト記号表）'!$C$6:$L$47,10,FALSE))</f>
        <v/>
      </c>
      <c r="AI176" s="235" t="str">
        <f>IF(AI175="","",VLOOKUP(AI175,'参考様式１（勤務表_シフト記号表）'!$C$6:$L$47,10,FALSE))</f>
        <v/>
      </c>
      <c r="AJ176" s="236" t="str">
        <f>IF(AJ175="","",VLOOKUP(AJ175,'参考様式１（勤務表_シフト記号表）'!$C$6:$L$47,10,FALSE))</f>
        <v/>
      </c>
      <c r="AK176" s="234" t="str">
        <f>IF(AK175="","",VLOOKUP(AK175,'参考様式１（勤務表_シフト記号表）'!$C$6:$L$47,10,FALSE))</f>
        <v/>
      </c>
      <c r="AL176" s="235" t="str">
        <f>IF(AL175="","",VLOOKUP(AL175,'参考様式１（勤務表_シフト記号表）'!$C$6:$L$47,10,FALSE))</f>
        <v/>
      </c>
      <c r="AM176" s="235" t="str">
        <f>IF(AM175="","",VLOOKUP(AM175,'参考様式１（勤務表_シフト記号表）'!$C$6:$L$47,10,FALSE))</f>
        <v/>
      </c>
      <c r="AN176" s="235" t="str">
        <f>IF(AN175="","",VLOOKUP(AN175,'参考様式１（勤務表_シフト記号表）'!$C$6:$L$47,10,FALSE))</f>
        <v/>
      </c>
      <c r="AO176" s="235" t="str">
        <f>IF(AO175="","",VLOOKUP(AO175,'参考様式１（勤務表_シフト記号表）'!$C$6:$L$47,10,FALSE))</f>
        <v/>
      </c>
      <c r="AP176" s="235" t="str">
        <f>IF(AP175="","",VLOOKUP(AP175,'参考様式１（勤務表_シフト記号表）'!$C$6:$L$47,10,FALSE))</f>
        <v/>
      </c>
      <c r="AQ176" s="236" t="str">
        <f>IF(AQ175="","",VLOOKUP(AQ175,'参考様式１（勤務表_シフト記号表）'!$C$6:$L$47,10,FALSE))</f>
        <v/>
      </c>
      <c r="AR176" s="234" t="str">
        <f>IF(AR175="","",VLOOKUP(AR175,'参考様式１（勤務表_シフト記号表）'!$C$6:$L$47,10,FALSE))</f>
        <v/>
      </c>
      <c r="AS176" s="235" t="str">
        <f>IF(AS175="","",VLOOKUP(AS175,'参考様式１（勤務表_シフト記号表）'!$C$6:$L$47,10,FALSE))</f>
        <v/>
      </c>
      <c r="AT176" s="235" t="str">
        <f>IF(AT175="","",VLOOKUP(AT175,'参考様式１（勤務表_シフト記号表）'!$C$6:$L$47,10,FALSE))</f>
        <v/>
      </c>
      <c r="AU176" s="235" t="str">
        <f>IF(AU175="","",VLOOKUP(AU175,'参考様式１（勤務表_シフト記号表）'!$C$6:$L$47,10,FALSE))</f>
        <v/>
      </c>
      <c r="AV176" s="235" t="str">
        <f>IF(AV175="","",VLOOKUP(AV175,'参考様式１（勤務表_シフト記号表）'!$C$6:$L$47,10,FALSE))</f>
        <v/>
      </c>
      <c r="AW176" s="235" t="str">
        <f>IF(AW175="","",VLOOKUP(AW175,'参考様式１（勤務表_シフト記号表）'!$C$6:$L$47,10,FALSE))</f>
        <v/>
      </c>
      <c r="AX176" s="236" t="str">
        <f>IF(AX175="","",VLOOKUP(AX175,'参考様式１（勤務表_シフト記号表）'!$C$6:$L$47,10,FALSE))</f>
        <v/>
      </c>
      <c r="AY176" s="234" t="str">
        <f>IF(AY175="","",VLOOKUP(AY175,'参考様式１（勤務表_シフト記号表）'!$C$6:$L$47,10,FALSE))</f>
        <v/>
      </c>
      <c r="AZ176" s="235" t="str">
        <f>IF(AZ175="","",VLOOKUP(AZ175,'参考様式１（勤務表_シフト記号表）'!$C$6:$L$47,10,FALSE))</f>
        <v/>
      </c>
      <c r="BA176" s="235" t="str">
        <f>IF(BA175="","",VLOOKUP(BA175,'参考様式１（勤務表_シフト記号表）'!$C$6:$L$47,10,FALSE))</f>
        <v/>
      </c>
      <c r="BB176" s="1098">
        <f>IF($BE$3="４週",SUM(W176:AX176),IF($BE$3="暦月",SUM(W176:BA176),""))</f>
        <v>0</v>
      </c>
      <c r="BC176" s="1099"/>
      <c r="BD176" s="1100">
        <f>IF($BE$3="４週",BB176/4,IF($BE$3="暦月",(BB176/($BE$8/7)),""))</f>
        <v>0</v>
      </c>
      <c r="BE176" s="1099"/>
      <c r="BF176" s="1095"/>
      <c r="BG176" s="1096"/>
      <c r="BH176" s="1096"/>
      <c r="BI176" s="1096"/>
      <c r="BJ176" s="1097"/>
    </row>
    <row r="177" spans="2:62" ht="20.25" customHeight="1" x14ac:dyDescent="0.4">
      <c r="B177" s="1011">
        <f>B175+1</f>
        <v>81</v>
      </c>
      <c r="C177" s="1072"/>
      <c r="D177" s="1002"/>
      <c r="E177" s="229"/>
      <c r="F177" s="230"/>
      <c r="G177" s="229"/>
      <c r="H177" s="230"/>
      <c r="I177" s="1073"/>
      <c r="J177" s="1074"/>
      <c r="K177" s="1000"/>
      <c r="L177" s="1001"/>
      <c r="M177" s="1001"/>
      <c r="N177" s="1002"/>
      <c r="O177" s="1006"/>
      <c r="P177" s="1007"/>
      <c r="Q177" s="1007"/>
      <c r="R177" s="1007"/>
      <c r="S177" s="1008"/>
      <c r="T177" s="249" t="s">
        <v>446</v>
      </c>
      <c r="V177" s="250"/>
      <c r="W177" s="242"/>
      <c r="X177" s="243"/>
      <c r="Y177" s="243"/>
      <c r="Z177" s="243"/>
      <c r="AA177" s="243"/>
      <c r="AB177" s="243"/>
      <c r="AC177" s="244"/>
      <c r="AD177" s="242"/>
      <c r="AE177" s="243"/>
      <c r="AF177" s="243"/>
      <c r="AG177" s="243"/>
      <c r="AH177" s="243"/>
      <c r="AI177" s="243"/>
      <c r="AJ177" s="244"/>
      <c r="AK177" s="242"/>
      <c r="AL177" s="243"/>
      <c r="AM177" s="243"/>
      <c r="AN177" s="243"/>
      <c r="AO177" s="243"/>
      <c r="AP177" s="243"/>
      <c r="AQ177" s="244"/>
      <c r="AR177" s="242"/>
      <c r="AS177" s="243"/>
      <c r="AT177" s="243"/>
      <c r="AU177" s="243"/>
      <c r="AV177" s="243"/>
      <c r="AW177" s="243"/>
      <c r="AX177" s="244"/>
      <c r="AY177" s="242"/>
      <c r="AZ177" s="243"/>
      <c r="BA177" s="245"/>
      <c r="BB177" s="1009"/>
      <c r="BC177" s="1010"/>
      <c r="BD177" s="1061"/>
      <c r="BE177" s="1062"/>
      <c r="BF177" s="1063"/>
      <c r="BG177" s="1064"/>
      <c r="BH177" s="1064"/>
      <c r="BI177" s="1064"/>
      <c r="BJ177" s="1065"/>
    </row>
    <row r="178" spans="2:62" ht="20.25" customHeight="1" x14ac:dyDescent="0.4">
      <c r="B178" s="1012"/>
      <c r="C178" s="1101"/>
      <c r="D178" s="1102"/>
      <c r="E178" s="251"/>
      <c r="F178" s="252">
        <f>C177</f>
        <v>0</v>
      </c>
      <c r="G178" s="251"/>
      <c r="H178" s="252">
        <f>I177</f>
        <v>0</v>
      </c>
      <c r="I178" s="1103"/>
      <c r="J178" s="1104"/>
      <c r="K178" s="1105"/>
      <c r="L178" s="1106"/>
      <c r="M178" s="1106"/>
      <c r="N178" s="1102"/>
      <c r="O178" s="1006"/>
      <c r="P178" s="1007"/>
      <c r="Q178" s="1007"/>
      <c r="R178" s="1007"/>
      <c r="S178" s="1008"/>
      <c r="T178" s="246" t="s">
        <v>447</v>
      </c>
      <c r="U178" s="247"/>
      <c r="V178" s="248"/>
      <c r="W178" s="234" t="str">
        <f>IF(W177="","",VLOOKUP(W177,'参考様式１（勤務表_シフト記号表）'!$C$6:$L$47,10,FALSE))</f>
        <v/>
      </c>
      <c r="X178" s="235" t="str">
        <f>IF(X177="","",VLOOKUP(X177,'参考様式１（勤務表_シフト記号表）'!$C$6:$L$47,10,FALSE))</f>
        <v/>
      </c>
      <c r="Y178" s="235" t="str">
        <f>IF(Y177="","",VLOOKUP(Y177,'参考様式１（勤務表_シフト記号表）'!$C$6:$L$47,10,FALSE))</f>
        <v/>
      </c>
      <c r="Z178" s="235" t="str">
        <f>IF(Z177="","",VLOOKUP(Z177,'参考様式１（勤務表_シフト記号表）'!$C$6:$L$47,10,FALSE))</f>
        <v/>
      </c>
      <c r="AA178" s="235" t="str">
        <f>IF(AA177="","",VLOOKUP(AA177,'参考様式１（勤務表_シフト記号表）'!$C$6:$L$47,10,FALSE))</f>
        <v/>
      </c>
      <c r="AB178" s="235" t="str">
        <f>IF(AB177="","",VLOOKUP(AB177,'参考様式１（勤務表_シフト記号表）'!$C$6:$L$47,10,FALSE))</f>
        <v/>
      </c>
      <c r="AC178" s="236" t="str">
        <f>IF(AC177="","",VLOOKUP(AC177,'参考様式１（勤務表_シフト記号表）'!$C$6:$L$47,10,FALSE))</f>
        <v/>
      </c>
      <c r="AD178" s="234" t="str">
        <f>IF(AD177="","",VLOOKUP(AD177,'参考様式１（勤務表_シフト記号表）'!$C$6:$L$47,10,FALSE))</f>
        <v/>
      </c>
      <c r="AE178" s="235" t="str">
        <f>IF(AE177="","",VLOOKUP(AE177,'参考様式１（勤務表_シフト記号表）'!$C$6:$L$47,10,FALSE))</f>
        <v/>
      </c>
      <c r="AF178" s="235" t="str">
        <f>IF(AF177="","",VLOOKUP(AF177,'参考様式１（勤務表_シフト記号表）'!$C$6:$L$47,10,FALSE))</f>
        <v/>
      </c>
      <c r="AG178" s="235" t="str">
        <f>IF(AG177="","",VLOOKUP(AG177,'参考様式１（勤務表_シフト記号表）'!$C$6:$L$47,10,FALSE))</f>
        <v/>
      </c>
      <c r="AH178" s="235" t="str">
        <f>IF(AH177="","",VLOOKUP(AH177,'参考様式１（勤務表_シフト記号表）'!$C$6:$L$47,10,FALSE))</f>
        <v/>
      </c>
      <c r="AI178" s="235" t="str">
        <f>IF(AI177="","",VLOOKUP(AI177,'参考様式１（勤務表_シフト記号表）'!$C$6:$L$47,10,FALSE))</f>
        <v/>
      </c>
      <c r="AJ178" s="236" t="str">
        <f>IF(AJ177="","",VLOOKUP(AJ177,'参考様式１（勤務表_シフト記号表）'!$C$6:$L$47,10,FALSE))</f>
        <v/>
      </c>
      <c r="AK178" s="234" t="str">
        <f>IF(AK177="","",VLOOKUP(AK177,'参考様式１（勤務表_シフト記号表）'!$C$6:$L$47,10,FALSE))</f>
        <v/>
      </c>
      <c r="AL178" s="235" t="str">
        <f>IF(AL177="","",VLOOKUP(AL177,'参考様式１（勤務表_シフト記号表）'!$C$6:$L$47,10,FALSE))</f>
        <v/>
      </c>
      <c r="AM178" s="235" t="str">
        <f>IF(AM177="","",VLOOKUP(AM177,'参考様式１（勤務表_シフト記号表）'!$C$6:$L$47,10,FALSE))</f>
        <v/>
      </c>
      <c r="AN178" s="235" t="str">
        <f>IF(AN177="","",VLOOKUP(AN177,'参考様式１（勤務表_シフト記号表）'!$C$6:$L$47,10,FALSE))</f>
        <v/>
      </c>
      <c r="AO178" s="235" t="str">
        <f>IF(AO177="","",VLOOKUP(AO177,'参考様式１（勤務表_シフト記号表）'!$C$6:$L$47,10,FALSE))</f>
        <v/>
      </c>
      <c r="AP178" s="235" t="str">
        <f>IF(AP177="","",VLOOKUP(AP177,'参考様式１（勤務表_シフト記号表）'!$C$6:$L$47,10,FALSE))</f>
        <v/>
      </c>
      <c r="AQ178" s="236" t="str">
        <f>IF(AQ177="","",VLOOKUP(AQ177,'参考様式１（勤務表_シフト記号表）'!$C$6:$L$47,10,FALSE))</f>
        <v/>
      </c>
      <c r="AR178" s="234" t="str">
        <f>IF(AR177="","",VLOOKUP(AR177,'参考様式１（勤務表_シフト記号表）'!$C$6:$L$47,10,FALSE))</f>
        <v/>
      </c>
      <c r="AS178" s="235" t="str">
        <f>IF(AS177="","",VLOOKUP(AS177,'参考様式１（勤務表_シフト記号表）'!$C$6:$L$47,10,FALSE))</f>
        <v/>
      </c>
      <c r="AT178" s="235" t="str">
        <f>IF(AT177="","",VLOOKUP(AT177,'参考様式１（勤務表_シフト記号表）'!$C$6:$L$47,10,FALSE))</f>
        <v/>
      </c>
      <c r="AU178" s="235" t="str">
        <f>IF(AU177="","",VLOOKUP(AU177,'参考様式１（勤務表_シフト記号表）'!$C$6:$L$47,10,FALSE))</f>
        <v/>
      </c>
      <c r="AV178" s="235" t="str">
        <f>IF(AV177="","",VLOOKUP(AV177,'参考様式１（勤務表_シフト記号表）'!$C$6:$L$47,10,FALSE))</f>
        <v/>
      </c>
      <c r="AW178" s="235" t="str">
        <f>IF(AW177="","",VLOOKUP(AW177,'参考様式１（勤務表_シフト記号表）'!$C$6:$L$47,10,FALSE))</f>
        <v/>
      </c>
      <c r="AX178" s="236" t="str">
        <f>IF(AX177="","",VLOOKUP(AX177,'参考様式１（勤務表_シフト記号表）'!$C$6:$L$47,10,FALSE))</f>
        <v/>
      </c>
      <c r="AY178" s="234" t="str">
        <f>IF(AY177="","",VLOOKUP(AY177,'参考様式１（勤務表_シフト記号表）'!$C$6:$L$47,10,FALSE))</f>
        <v/>
      </c>
      <c r="AZ178" s="235" t="str">
        <f>IF(AZ177="","",VLOOKUP(AZ177,'参考様式１（勤務表_シフト記号表）'!$C$6:$L$47,10,FALSE))</f>
        <v/>
      </c>
      <c r="BA178" s="235" t="str">
        <f>IF(BA177="","",VLOOKUP(BA177,'参考様式１（勤務表_シフト記号表）'!$C$6:$L$47,10,FALSE))</f>
        <v/>
      </c>
      <c r="BB178" s="1098">
        <f>IF($BE$3="４週",SUM(W178:AX178),IF($BE$3="暦月",SUM(W178:BA178),""))</f>
        <v>0</v>
      </c>
      <c r="BC178" s="1099"/>
      <c r="BD178" s="1100">
        <f>IF($BE$3="４週",BB178/4,IF($BE$3="暦月",(BB178/($BE$8/7)),""))</f>
        <v>0</v>
      </c>
      <c r="BE178" s="1099"/>
      <c r="BF178" s="1095"/>
      <c r="BG178" s="1096"/>
      <c r="BH178" s="1096"/>
      <c r="BI178" s="1096"/>
      <c r="BJ178" s="1097"/>
    </row>
    <row r="179" spans="2:62" ht="20.25" customHeight="1" x14ac:dyDescent="0.4">
      <c r="B179" s="1011">
        <f>B177+1</f>
        <v>82</v>
      </c>
      <c r="C179" s="1072"/>
      <c r="D179" s="1002"/>
      <c r="E179" s="229"/>
      <c r="F179" s="230"/>
      <c r="G179" s="229"/>
      <c r="H179" s="230"/>
      <c r="I179" s="1073"/>
      <c r="J179" s="1074"/>
      <c r="K179" s="1000"/>
      <c r="L179" s="1001"/>
      <c r="M179" s="1001"/>
      <c r="N179" s="1002"/>
      <c r="O179" s="1006"/>
      <c r="P179" s="1007"/>
      <c r="Q179" s="1007"/>
      <c r="R179" s="1007"/>
      <c r="S179" s="1008"/>
      <c r="T179" s="249" t="s">
        <v>446</v>
      </c>
      <c r="V179" s="250"/>
      <c r="W179" s="242"/>
      <c r="X179" s="243"/>
      <c r="Y179" s="243"/>
      <c r="Z179" s="243"/>
      <c r="AA179" s="243"/>
      <c r="AB179" s="243"/>
      <c r="AC179" s="244"/>
      <c r="AD179" s="242"/>
      <c r="AE179" s="243"/>
      <c r="AF179" s="243"/>
      <c r="AG179" s="243"/>
      <c r="AH179" s="243"/>
      <c r="AI179" s="243"/>
      <c r="AJ179" s="244"/>
      <c r="AK179" s="242"/>
      <c r="AL179" s="243"/>
      <c r="AM179" s="243"/>
      <c r="AN179" s="243"/>
      <c r="AO179" s="243"/>
      <c r="AP179" s="243"/>
      <c r="AQ179" s="244"/>
      <c r="AR179" s="242"/>
      <c r="AS179" s="243"/>
      <c r="AT179" s="243"/>
      <c r="AU179" s="243"/>
      <c r="AV179" s="243"/>
      <c r="AW179" s="243"/>
      <c r="AX179" s="244"/>
      <c r="AY179" s="242"/>
      <c r="AZ179" s="243"/>
      <c r="BA179" s="245"/>
      <c r="BB179" s="1009"/>
      <c r="BC179" s="1010"/>
      <c r="BD179" s="1061"/>
      <c r="BE179" s="1062"/>
      <c r="BF179" s="1063"/>
      <c r="BG179" s="1064"/>
      <c r="BH179" s="1064"/>
      <c r="BI179" s="1064"/>
      <c r="BJ179" s="1065"/>
    </row>
    <row r="180" spans="2:62" ht="20.25" customHeight="1" x14ac:dyDescent="0.4">
      <c r="B180" s="1012"/>
      <c r="C180" s="1101"/>
      <c r="D180" s="1102"/>
      <c r="E180" s="251"/>
      <c r="F180" s="252">
        <f>C179</f>
        <v>0</v>
      </c>
      <c r="G180" s="251"/>
      <c r="H180" s="252">
        <f>I179</f>
        <v>0</v>
      </c>
      <c r="I180" s="1103"/>
      <c r="J180" s="1104"/>
      <c r="K180" s="1105"/>
      <c r="L180" s="1106"/>
      <c r="M180" s="1106"/>
      <c r="N180" s="1102"/>
      <c r="O180" s="1006"/>
      <c r="P180" s="1007"/>
      <c r="Q180" s="1007"/>
      <c r="R180" s="1007"/>
      <c r="S180" s="1008"/>
      <c r="T180" s="246" t="s">
        <v>447</v>
      </c>
      <c r="U180" s="247"/>
      <c r="V180" s="248"/>
      <c r="W180" s="234" t="str">
        <f>IF(W179="","",VLOOKUP(W179,'参考様式１（勤務表_シフト記号表）'!$C$6:$L$47,10,FALSE))</f>
        <v/>
      </c>
      <c r="X180" s="235" t="str">
        <f>IF(X179="","",VLOOKUP(X179,'参考様式１（勤務表_シフト記号表）'!$C$6:$L$47,10,FALSE))</f>
        <v/>
      </c>
      <c r="Y180" s="235" t="str">
        <f>IF(Y179="","",VLOOKUP(Y179,'参考様式１（勤務表_シフト記号表）'!$C$6:$L$47,10,FALSE))</f>
        <v/>
      </c>
      <c r="Z180" s="235" t="str">
        <f>IF(Z179="","",VLOOKUP(Z179,'参考様式１（勤務表_シフト記号表）'!$C$6:$L$47,10,FALSE))</f>
        <v/>
      </c>
      <c r="AA180" s="235" t="str">
        <f>IF(AA179="","",VLOOKUP(AA179,'参考様式１（勤務表_シフト記号表）'!$C$6:$L$47,10,FALSE))</f>
        <v/>
      </c>
      <c r="AB180" s="235" t="str">
        <f>IF(AB179="","",VLOOKUP(AB179,'参考様式１（勤務表_シフト記号表）'!$C$6:$L$47,10,FALSE))</f>
        <v/>
      </c>
      <c r="AC180" s="236" t="str">
        <f>IF(AC179="","",VLOOKUP(AC179,'参考様式１（勤務表_シフト記号表）'!$C$6:$L$47,10,FALSE))</f>
        <v/>
      </c>
      <c r="AD180" s="234" t="str">
        <f>IF(AD179="","",VLOOKUP(AD179,'参考様式１（勤務表_シフト記号表）'!$C$6:$L$47,10,FALSE))</f>
        <v/>
      </c>
      <c r="AE180" s="235" t="str">
        <f>IF(AE179="","",VLOOKUP(AE179,'参考様式１（勤務表_シフト記号表）'!$C$6:$L$47,10,FALSE))</f>
        <v/>
      </c>
      <c r="AF180" s="235" t="str">
        <f>IF(AF179="","",VLOOKUP(AF179,'参考様式１（勤務表_シフト記号表）'!$C$6:$L$47,10,FALSE))</f>
        <v/>
      </c>
      <c r="AG180" s="235" t="str">
        <f>IF(AG179="","",VLOOKUP(AG179,'参考様式１（勤務表_シフト記号表）'!$C$6:$L$47,10,FALSE))</f>
        <v/>
      </c>
      <c r="AH180" s="235" t="str">
        <f>IF(AH179="","",VLOOKUP(AH179,'参考様式１（勤務表_シフト記号表）'!$C$6:$L$47,10,FALSE))</f>
        <v/>
      </c>
      <c r="AI180" s="235" t="str">
        <f>IF(AI179="","",VLOOKUP(AI179,'参考様式１（勤務表_シフト記号表）'!$C$6:$L$47,10,FALSE))</f>
        <v/>
      </c>
      <c r="AJ180" s="236" t="str">
        <f>IF(AJ179="","",VLOOKUP(AJ179,'参考様式１（勤務表_シフト記号表）'!$C$6:$L$47,10,FALSE))</f>
        <v/>
      </c>
      <c r="AK180" s="234" t="str">
        <f>IF(AK179="","",VLOOKUP(AK179,'参考様式１（勤務表_シフト記号表）'!$C$6:$L$47,10,FALSE))</f>
        <v/>
      </c>
      <c r="AL180" s="235" t="str">
        <f>IF(AL179="","",VLOOKUP(AL179,'参考様式１（勤務表_シフト記号表）'!$C$6:$L$47,10,FALSE))</f>
        <v/>
      </c>
      <c r="AM180" s="235" t="str">
        <f>IF(AM179="","",VLOOKUP(AM179,'参考様式１（勤務表_シフト記号表）'!$C$6:$L$47,10,FALSE))</f>
        <v/>
      </c>
      <c r="AN180" s="235" t="str">
        <f>IF(AN179="","",VLOOKUP(AN179,'参考様式１（勤務表_シフト記号表）'!$C$6:$L$47,10,FALSE))</f>
        <v/>
      </c>
      <c r="AO180" s="235" t="str">
        <f>IF(AO179="","",VLOOKUP(AO179,'参考様式１（勤務表_シフト記号表）'!$C$6:$L$47,10,FALSE))</f>
        <v/>
      </c>
      <c r="AP180" s="235" t="str">
        <f>IF(AP179="","",VLOOKUP(AP179,'参考様式１（勤務表_シフト記号表）'!$C$6:$L$47,10,FALSE))</f>
        <v/>
      </c>
      <c r="AQ180" s="236" t="str">
        <f>IF(AQ179="","",VLOOKUP(AQ179,'参考様式１（勤務表_シフト記号表）'!$C$6:$L$47,10,FALSE))</f>
        <v/>
      </c>
      <c r="AR180" s="234" t="str">
        <f>IF(AR179="","",VLOOKUP(AR179,'参考様式１（勤務表_シフト記号表）'!$C$6:$L$47,10,FALSE))</f>
        <v/>
      </c>
      <c r="AS180" s="235" t="str">
        <f>IF(AS179="","",VLOOKUP(AS179,'参考様式１（勤務表_シフト記号表）'!$C$6:$L$47,10,FALSE))</f>
        <v/>
      </c>
      <c r="AT180" s="235" t="str">
        <f>IF(AT179="","",VLOOKUP(AT179,'参考様式１（勤務表_シフト記号表）'!$C$6:$L$47,10,FALSE))</f>
        <v/>
      </c>
      <c r="AU180" s="235" t="str">
        <f>IF(AU179="","",VLOOKUP(AU179,'参考様式１（勤務表_シフト記号表）'!$C$6:$L$47,10,FALSE))</f>
        <v/>
      </c>
      <c r="AV180" s="235" t="str">
        <f>IF(AV179="","",VLOOKUP(AV179,'参考様式１（勤務表_シフト記号表）'!$C$6:$L$47,10,FALSE))</f>
        <v/>
      </c>
      <c r="AW180" s="235" t="str">
        <f>IF(AW179="","",VLOOKUP(AW179,'参考様式１（勤務表_シフト記号表）'!$C$6:$L$47,10,FALSE))</f>
        <v/>
      </c>
      <c r="AX180" s="236" t="str">
        <f>IF(AX179="","",VLOOKUP(AX179,'参考様式１（勤務表_シフト記号表）'!$C$6:$L$47,10,FALSE))</f>
        <v/>
      </c>
      <c r="AY180" s="234" t="str">
        <f>IF(AY179="","",VLOOKUP(AY179,'参考様式１（勤務表_シフト記号表）'!$C$6:$L$47,10,FALSE))</f>
        <v/>
      </c>
      <c r="AZ180" s="235" t="str">
        <f>IF(AZ179="","",VLOOKUP(AZ179,'参考様式１（勤務表_シフト記号表）'!$C$6:$L$47,10,FALSE))</f>
        <v/>
      </c>
      <c r="BA180" s="235" t="str">
        <f>IF(BA179="","",VLOOKUP(BA179,'参考様式１（勤務表_シフト記号表）'!$C$6:$L$47,10,FALSE))</f>
        <v/>
      </c>
      <c r="BB180" s="1098">
        <f>IF($BE$3="４週",SUM(W180:AX180),IF($BE$3="暦月",SUM(W180:BA180),""))</f>
        <v>0</v>
      </c>
      <c r="BC180" s="1099"/>
      <c r="BD180" s="1100">
        <f>IF($BE$3="４週",BB180/4,IF($BE$3="暦月",(BB180/($BE$8/7)),""))</f>
        <v>0</v>
      </c>
      <c r="BE180" s="1099"/>
      <c r="BF180" s="1095"/>
      <c r="BG180" s="1096"/>
      <c r="BH180" s="1096"/>
      <c r="BI180" s="1096"/>
      <c r="BJ180" s="1097"/>
    </row>
    <row r="181" spans="2:62" ht="20.25" customHeight="1" x14ac:dyDescent="0.4">
      <c r="B181" s="1011">
        <f>B179+1</f>
        <v>83</v>
      </c>
      <c r="C181" s="1072"/>
      <c r="D181" s="1002"/>
      <c r="E181" s="229"/>
      <c r="F181" s="230"/>
      <c r="G181" s="229"/>
      <c r="H181" s="230"/>
      <c r="I181" s="1073"/>
      <c r="J181" s="1074"/>
      <c r="K181" s="1000"/>
      <c r="L181" s="1001"/>
      <c r="M181" s="1001"/>
      <c r="N181" s="1002"/>
      <c r="O181" s="1006"/>
      <c r="P181" s="1007"/>
      <c r="Q181" s="1007"/>
      <c r="R181" s="1007"/>
      <c r="S181" s="1008"/>
      <c r="T181" s="249" t="s">
        <v>446</v>
      </c>
      <c r="V181" s="250"/>
      <c r="W181" s="242"/>
      <c r="X181" s="243"/>
      <c r="Y181" s="243"/>
      <c r="Z181" s="243"/>
      <c r="AA181" s="243"/>
      <c r="AB181" s="243"/>
      <c r="AC181" s="244"/>
      <c r="AD181" s="242"/>
      <c r="AE181" s="243"/>
      <c r="AF181" s="243"/>
      <c r="AG181" s="243"/>
      <c r="AH181" s="243"/>
      <c r="AI181" s="243"/>
      <c r="AJ181" s="244"/>
      <c r="AK181" s="242"/>
      <c r="AL181" s="243"/>
      <c r="AM181" s="243"/>
      <c r="AN181" s="243"/>
      <c r="AO181" s="243"/>
      <c r="AP181" s="243"/>
      <c r="AQ181" s="244"/>
      <c r="AR181" s="242"/>
      <c r="AS181" s="243"/>
      <c r="AT181" s="243"/>
      <c r="AU181" s="243"/>
      <c r="AV181" s="243"/>
      <c r="AW181" s="243"/>
      <c r="AX181" s="244"/>
      <c r="AY181" s="242"/>
      <c r="AZ181" s="243"/>
      <c r="BA181" s="245"/>
      <c r="BB181" s="1009"/>
      <c r="BC181" s="1010"/>
      <c r="BD181" s="1061"/>
      <c r="BE181" s="1062"/>
      <c r="BF181" s="1063"/>
      <c r="BG181" s="1064"/>
      <c r="BH181" s="1064"/>
      <c r="BI181" s="1064"/>
      <c r="BJ181" s="1065"/>
    </row>
    <row r="182" spans="2:62" ht="20.25" customHeight="1" x14ac:dyDescent="0.4">
      <c r="B182" s="1012"/>
      <c r="C182" s="1101"/>
      <c r="D182" s="1102"/>
      <c r="E182" s="251"/>
      <c r="F182" s="252">
        <f>C181</f>
        <v>0</v>
      </c>
      <c r="G182" s="251"/>
      <c r="H182" s="252">
        <f>I181</f>
        <v>0</v>
      </c>
      <c r="I182" s="1103"/>
      <c r="J182" s="1104"/>
      <c r="K182" s="1105"/>
      <c r="L182" s="1106"/>
      <c r="M182" s="1106"/>
      <c r="N182" s="1102"/>
      <c r="O182" s="1006"/>
      <c r="P182" s="1007"/>
      <c r="Q182" s="1007"/>
      <c r="R182" s="1007"/>
      <c r="S182" s="1008"/>
      <c r="T182" s="246" t="s">
        <v>447</v>
      </c>
      <c r="U182" s="247"/>
      <c r="V182" s="248"/>
      <c r="W182" s="234" t="str">
        <f>IF(W181="","",VLOOKUP(W181,'参考様式１（勤務表_シフト記号表）'!$C$6:$L$47,10,FALSE))</f>
        <v/>
      </c>
      <c r="X182" s="235" t="str">
        <f>IF(X181="","",VLOOKUP(X181,'参考様式１（勤務表_シフト記号表）'!$C$6:$L$47,10,FALSE))</f>
        <v/>
      </c>
      <c r="Y182" s="235" t="str">
        <f>IF(Y181="","",VLOOKUP(Y181,'参考様式１（勤務表_シフト記号表）'!$C$6:$L$47,10,FALSE))</f>
        <v/>
      </c>
      <c r="Z182" s="235" t="str">
        <f>IF(Z181="","",VLOOKUP(Z181,'参考様式１（勤務表_シフト記号表）'!$C$6:$L$47,10,FALSE))</f>
        <v/>
      </c>
      <c r="AA182" s="235" t="str">
        <f>IF(AA181="","",VLOOKUP(AA181,'参考様式１（勤務表_シフト記号表）'!$C$6:$L$47,10,FALSE))</f>
        <v/>
      </c>
      <c r="AB182" s="235" t="str">
        <f>IF(AB181="","",VLOOKUP(AB181,'参考様式１（勤務表_シフト記号表）'!$C$6:$L$47,10,FALSE))</f>
        <v/>
      </c>
      <c r="AC182" s="236" t="str">
        <f>IF(AC181="","",VLOOKUP(AC181,'参考様式１（勤務表_シフト記号表）'!$C$6:$L$47,10,FALSE))</f>
        <v/>
      </c>
      <c r="AD182" s="234" t="str">
        <f>IF(AD181="","",VLOOKUP(AD181,'参考様式１（勤務表_シフト記号表）'!$C$6:$L$47,10,FALSE))</f>
        <v/>
      </c>
      <c r="AE182" s="235" t="str">
        <f>IF(AE181="","",VLOOKUP(AE181,'参考様式１（勤務表_シフト記号表）'!$C$6:$L$47,10,FALSE))</f>
        <v/>
      </c>
      <c r="AF182" s="235" t="str">
        <f>IF(AF181="","",VLOOKUP(AF181,'参考様式１（勤務表_シフト記号表）'!$C$6:$L$47,10,FALSE))</f>
        <v/>
      </c>
      <c r="AG182" s="235" t="str">
        <f>IF(AG181="","",VLOOKUP(AG181,'参考様式１（勤務表_シフト記号表）'!$C$6:$L$47,10,FALSE))</f>
        <v/>
      </c>
      <c r="AH182" s="235" t="str">
        <f>IF(AH181="","",VLOOKUP(AH181,'参考様式１（勤務表_シフト記号表）'!$C$6:$L$47,10,FALSE))</f>
        <v/>
      </c>
      <c r="AI182" s="235" t="str">
        <f>IF(AI181="","",VLOOKUP(AI181,'参考様式１（勤務表_シフト記号表）'!$C$6:$L$47,10,FALSE))</f>
        <v/>
      </c>
      <c r="AJ182" s="236" t="str">
        <f>IF(AJ181="","",VLOOKUP(AJ181,'参考様式１（勤務表_シフト記号表）'!$C$6:$L$47,10,FALSE))</f>
        <v/>
      </c>
      <c r="AK182" s="234" t="str">
        <f>IF(AK181="","",VLOOKUP(AK181,'参考様式１（勤務表_シフト記号表）'!$C$6:$L$47,10,FALSE))</f>
        <v/>
      </c>
      <c r="AL182" s="235" t="str">
        <f>IF(AL181="","",VLOOKUP(AL181,'参考様式１（勤務表_シフト記号表）'!$C$6:$L$47,10,FALSE))</f>
        <v/>
      </c>
      <c r="AM182" s="235" t="str">
        <f>IF(AM181="","",VLOOKUP(AM181,'参考様式１（勤務表_シフト記号表）'!$C$6:$L$47,10,FALSE))</f>
        <v/>
      </c>
      <c r="AN182" s="235" t="str">
        <f>IF(AN181="","",VLOOKUP(AN181,'参考様式１（勤務表_シフト記号表）'!$C$6:$L$47,10,FALSE))</f>
        <v/>
      </c>
      <c r="AO182" s="235" t="str">
        <f>IF(AO181="","",VLOOKUP(AO181,'参考様式１（勤務表_シフト記号表）'!$C$6:$L$47,10,FALSE))</f>
        <v/>
      </c>
      <c r="AP182" s="235" t="str">
        <f>IF(AP181="","",VLOOKUP(AP181,'参考様式１（勤務表_シフト記号表）'!$C$6:$L$47,10,FALSE))</f>
        <v/>
      </c>
      <c r="AQ182" s="236" t="str">
        <f>IF(AQ181="","",VLOOKUP(AQ181,'参考様式１（勤務表_シフト記号表）'!$C$6:$L$47,10,FALSE))</f>
        <v/>
      </c>
      <c r="AR182" s="234" t="str">
        <f>IF(AR181="","",VLOOKUP(AR181,'参考様式１（勤務表_シフト記号表）'!$C$6:$L$47,10,FALSE))</f>
        <v/>
      </c>
      <c r="AS182" s="235" t="str">
        <f>IF(AS181="","",VLOOKUP(AS181,'参考様式１（勤務表_シフト記号表）'!$C$6:$L$47,10,FALSE))</f>
        <v/>
      </c>
      <c r="AT182" s="235" t="str">
        <f>IF(AT181="","",VLOOKUP(AT181,'参考様式１（勤務表_シフト記号表）'!$C$6:$L$47,10,FALSE))</f>
        <v/>
      </c>
      <c r="AU182" s="235" t="str">
        <f>IF(AU181="","",VLOOKUP(AU181,'参考様式１（勤務表_シフト記号表）'!$C$6:$L$47,10,FALSE))</f>
        <v/>
      </c>
      <c r="AV182" s="235" t="str">
        <f>IF(AV181="","",VLOOKUP(AV181,'参考様式１（勤務表_シフト記号表）'!$C$6:$L$47,10,FALSE))</f>
        <v/>
      </c>
      <c r="AW182" s="235" t="str">
        <f>IF(AW181="","",VLOOKUP(AW181,'参考様式１（勤務表_シフト記号表）'!$C$6:$L$47,10,FALSE))</f>
        <v/>
      </c>
      <c r="AX182" s="236" t="str">
        <f>IF(AX181="","",VLOOKUP(AX181,'参考様式１（勤務表_シフト記号表）'!$C$6:$L$47,10,FALSE))</f>
        <v/>
      </c>
      <c r="AY182" s="234" t="str">
        <f>IF(AY181="","",VLOOKUP(AY181,'参考様式１（勤務表_シフト記号表）'!$C$6:$L$47,10,FALSE))</f>
        <v/>
      </c>
      <c r="AZ182" s="235" t="str">
        <f>IF(AZ181="","",VLOOKUP(AZ181,'参考様式１（勤務表_シフト記号表）'!$C$6:$L$47,10,FALSE))</f>
        <v/>
      </c>
      <c r="BA182" s="235" t="str">
        <f>IF(BA181="","",VLOOKUP(BA181,'参考様式１（勤務表_シフト記号表）'!$C$6:$L$47,10,FALSE))</f>
        <v/>
      </c>
      <c r="BB182" s="1098">
        <f>IF($BE$3="４週",SUM(W182:AX182),IF($BE$3="暦月",SUM(W182:BA182),""))</f>
        <v>0</v>
      </c>
      <c r="BC182" s="1099"/>
      <c r="BD182" s="1100">
        <f>IF($BE$3="４週",BB182/4,IF($BE$3="暦月",(BB182/($BE$8/7)),""))</f>
        <v>0</v>
      </c>
      <c r="BE182" s="1099"/>
      <c r="BF182" s="1095"/>
      <c r="BG182" s="1096"/>
      <c r="BH182" s="1096"/>
      <c r="BI182" s="1096"/>
      <c r="BJ182" s="1097"/>
    </row>
    <row r="183" spans="2:62" ht="20.25" customHeight="1" x14ac:dyDescent="0.4">
      <c r="B183" s="1011">
        <f>B181+1</f>
        <v>84</v>
      </c>
      <c r="C183" s="1072"/>
      <c r="D183" s="1002"/>
      <c r="E183" s="229"/>
      <c r="F183" s="230"/>
      <c r="G183" s="229"/>
      <c r="H183" s="230"/>
      <c r="I183" s="1073"/>
      <c r="J183" s="1074"/>
      <c r="K183" s="1000"/>
      <c r="L183" s="1001"/>
      <c r="M183" s="1001"/>
      <c r="N183" s="1002"/>
      <c r="O183" s="1006"/>
      <c r="P183" s="1007"/>
      <c r="Q183" s="1007"/>
      <c r="R183" s="1007"/>
      <c r="S183" s="1008"/>
      <c r="T183" s="249" t="s">
        <v>446</v>
      </c>
      <c r="V183" s="250"/>
      <c r="W183" s="242"/>
      <c r="X183" s="243"/>
      <c r="Y183" s="243"/>
      <c r="Z183" s="243"/>
      <c r="AA183" s="243"/>
      <c r="AB183" s="243"/>
      <c r="AC183" s="244"/>
      <c r="AD183" s="242"/>
      <c r="AE183" s="243"/>
      <c r="AF183" s="243"/>
      <c r="AG183" s="243"/>
      <c r="AH183" s="243"/>
      <c r="AI183" s="243"/>
      <c r="AJ183" s="244"/>
      <c r="AK183" s="242"/>
      <c r="AL183" s="243"/>
      <c r="AM183" s="243"/>
      <c r="AN183" s="243"/>
      <c r="AO183" s="243"/>
      <c r="AP183" s="243"/>
      <c r="AQ183" s="244"/>
      <c r="AR183" s="242"/>
      <c r="AS183" s="243"/>
      <c r="AT183" s="243"/>
      <c r="AU183" s="243"/>
      <c r="AV183" s="243"/>
      <c r="AW183" s="243"/>
      <c r="AX183" s="244"/>
      <c r="AY183" s="242"/>
      <c r="AZ183" s="243"/>
      <c r="BA183" s="245"/>
      <c r="BB183" s="1009"/>
      <c r="BC183" s="1010"/>
      <c r="BD183" s="1061"/>
      <c r="BE183" s="1062"/>
      <c r="BF183" s="1063"/>
      <c r="BG183" s="1064"/>
      <c r="BH183" s="1064"/>
      <c r="BI183" s="1064"/>
      <c r="BJ183" s="1065"/>
    </row>
    <row r="184" spans="2:62" ht="20.25" customHeight="1" x14ac:dyDescent="0.4">
      <c r="B184" s="1012"/>
      <c r="C184" s="1101"/>
      <c r="D184" s="1102"/>
      <c r="E184" s="251"/>
      <c r="F184" s="252">
        <f>C183</f>
        <v>0</v>
      </c>
      <c r="G184" s="251"/>
      <c r="H184" s="252">
        <f>I183</f>
        <v>0</v>
      </c>
      <c r="I184" s="1103"/>
      <c r="J184" s="1104"/>
      <c r="K184" s="1105"/>
      <c r="L184" s="1106"/>
      <c r="M184" s="1106"/>
      <c r="N184" s="1102"/>
      <c r="O184" s="1006"/>
      <c r="P184" s="1007"/>
      <c r="Q184" s="1007"/>
      <c r="R184" s="1007"/>
      <c r="S184" s="1008"/>
      <c r="T184" s="246" t="s">
        <v>447</v>
      </c>
      <c r="U184" s="247"/>
      <c r="V184" s="248"/>
      <c r="W184" s="234" t="str">
        <f>IF(W183="","",VLOOKUP(W183,'参考様式１（勤務表_シフト記号表）'!$C$6:$L$47,10,FALSE))</f>
        <v/>
      </c>
      <c r="X184" s="235" t="str">
        <f>IF(X183="","",VLOOKUP(X183,'参考様式１（勤務表_シフト記号表）'!$C$6:$L$47,10,FALSE))</f>
        <v/>
      </c>
      <c r="Y184" s="235" t="str">
        <f>IF(Y183="","",VLOOKUP(Y183,'参考様式１（勤務表_シフト記号表）'!$C$6:$L$47,10,FALSE))</f>
        <v/>
      </c>
      <c r="Z184" s="235" t="str">
        <f>IF(Z183="","",VLOOKUP(Z183,'参考様式１（勤務表_シフト記号表）'!$C$6:$L$47,10,FALSE))</f>
        <v/>
      </c>
      <c r="AA184" s="235" t="str">
        <f>IF(AA183="","",VLOOKUP(AA183,'参考様式１（勤務表_シフト記号表）'!$C$6:$L$47,10,FALSE))</f>
        <v/>
      </c>
      <c r="AB184" s="235" t="str">
        <f>IF(AB183="","",VLOOKUP(AB183,'参考様式１（勤務表_シフト記号表）'!$C$6:$L$47,10,FALSE))</f>
        <v/>
      </c>
      <c r="AC184" s="236" t="str">
        <f>IF(AC183="","",VLOOKUP(AC183,'参考様式１（勤務表_シフト記号表）'!$C$6:$L$47,10,FALSE))</f>
        <v/>
      </c>
      <c r="AD184" s="234" t="str">
        <f>IF(AD183="","",VLOOKUP(AD183,'参考様式１（勤務表_シフト記号表）'!$C$6:$L$47,10,FALSE))</f>
        <v/>
      </c>
      <c r="AE184" s="235" t="str">
        <f>IF(AE183="","",VLOOKUP(AE183,'参考様式１（勤務表_シフト記号表）'!$C$6:$L$47,10,FALSE))</f>
        <v/>
      </c>
      <c r="AF184" s="235" t="str">
        <f>IF(AF183="","",VLOOKUP(AF183,'参考様式１（勤務表_シフト記号表）'!$C$6:$L$47,10,FALSE))</f>
        <v/>
      </c>
      <c r="AG184" s="235" t="str">
        <f>IF(AG183="","",VLOOKUP(AG183,'参考様式１（勤務表_シフト記号表）'!$C$6:$L$47,10,FALSE))</f>
        <v/>
      </c>
      <c r="AH184" s="235" t="str">
        <f>IF(AH183="","",VLOOKUP(AH183,'参考様式１（勤務表_シフト記号表）'!$C$6:$L$47,10,FALSE))</f>
        <v/>
      </c>
      <c r="AI184" s="235" t="str">
        <f>IF(AI183="","",VLOOKUP(AI183,'参考様式１（勤務表_シフト記号表）'!$C$6:$L$47,10,FALSE))</f>
        <v/>
      </c>
      <c r="AJ184" s="236" t="str">
        <f>IF(AJ183="","",VLOOKUP(AJ183,'参考様式１（勤務表_シフト記号表）'!$C$6:$L$47,10,FALSE))</f>
        <v/>
      </c>
      <c r="AK184" s="234" t="str">
        <f>IF(AK183="","",VLOOKUP(AK183,'参考様式１（勤務表_シフト記号表）'!$C$6:$L$47,10,FALSE))</f>
        <v/>
      </c>
      <c r="AL184" s="235" t="str">
        <f>IF(AL183="","",VLOOKUP(AL183,'参考様式１（勤務表_シフト記号表）'!$C$6:$L$47,10,FALSE))</f>
        <v/>
      </c>
      <c r="AM184" s="235" t="str">
        <f>IF(AM183="","",VLOOKUP(AM183,'参考様式１（勤務表_シフト記号表）'!$C$6:$L$47,10,FALSE))</f>
        <v/>
      </c>
      <c r="AN184" s="235" t="str">
        <f>IF(AN183="","",VLOOKUP(AN183,'参考様式１（勤務表_シフト記号表）'!$C$6:$L$47,10,FALSE))</f>
        <v/>
      </c>
      <c r="AO184" s="235" t="str">
        <f>IF(AO183="","",VLOOKUP(AO183,'参考様式１（勤務表_シフト記号表）'!$C$6:$L$47,10,FALSE))</f>
        <v/>
      </c>
      <c r="AP184" s="235" t="str">
        <f>IF(AP183="","",VLOOKUP(AP183,'参考様式１（勤務表_シフト記号表）'!$C$6:$L$47,10,FALSE))</f>
        <v/>
      </c>
      <c r="AQ184" s="236" t="str">
        <f>IF(AQ183="","",VLOOKUP(AQ183,'参考様式１（勤務表_シフト記号表）'!$C$6:$L$47,10,FALSE))</f>
        <v/>
      </c>
      <c r="AR184" s="234" t="str">
        <f>IF(AR183="","",VLOOKUP(AR183,'参考様式１（勤務表_シフト記号表）'!$C$6:$L$47,10,FALSE))</f>
        <v/>
      </c>
      <c r="AS184" s="235" t="str">
        <f>IF(AS183="","",VLOOKUP(AS183,'参考様式１（勤務表_シフト記号表）'!$C$6:$L$47,10,FALSE))</f>
        <v/>
      </c>
      <c r="AT184" s="235" t="str">
        <f>IF(AT183="","",VLOOKUP(AT183,'参考様式１（勤務表_シフト記号表）'!$C$6:$L$47,10,FALSE))</f>
        <v/>
      </c>
      <c r="AU184" s="235" t="str">
        <f>IF(AU183="","",VLOOKUP(AU183,'参考様式１（勤務表_シフト記号表）'!$C$6:$L$47,10,FALSE))</f>
        <v/>
      </c>
      <c r="AV184" s="235" t="str">
        <f>IF(AV183="","",VLOOKUP(AV183,'参考様式１（勤務表_シフト記号表）'!$C$6:$L$47,10,FALSE))</f>
        <v/>
      </c>
      <c r="AW184" s="235" t="str">
        <f>IF(AW183="","",VLOOKUP(AW183,'参考様式１（勤務表_シフト記号表）'!$C$6:$L$47,10,FALSE))</f>
        <v/>
      </c>
      <c r="AX184" s="236" t="str">
        <f>IF(AX183="","",VLOOKUP(AX183,'参考様式１（勤務表_シフト記号表）'!$C$6:$L$47,10,FALSE))</f>
        <v/>
      </c>
      <c r="AY184" s="234" t="str">
        <f>IF(AY183="","",VLOOKUP(AY183,'参考様式１（勤務表_シフト記号表）'!$C$6:$L$47,10,FALSE))</f>
        <v/>
      </c>
      <c r="AZ184" s="235" t="str">
        <f>IF(AZ183="","",VLOOKUP(AZ183,'参考様式１（勤務表_シフト記号表）'!$C$6:$L$47,10,FALSE))</f>
        <v/>
      </c>
      <c r="BA184" s="235" t="str">
        <f>IF(BA183="","",VLOOKUP(BA183,'参考様式１（勤務表_シフト記号表）'!$C$6:$L$47,10,FALSE))</f>
        <v/>
      </c>
      <c r="BB184" s="1098">
        <f>IF($BE$3="４週",SUM(W184:AX184),IF($BE$3="暦月",SUM(W184:BA184),""))</f>
        <v>0</v>
      </c>
      <c r="BC184" s="1099"/>
      <c r="BD184" s="1100">
        <f>IF($BE$3="４週",BB184/4,IF($BE$3="暦月",(BB184/($BE$8/7)),""))</f>
        <v>0</v>
      </c>
      <c r="BE184" s="1099"/>
      <c r="BF184" s="1095"/>
      <c r="BG184" s="1096"/>
      <c r="BH184" s="1096"/>
      <c r="BI184" s="1096"/>
      <c r="BJ184" s="1097"/>
    </row>
    <row r="185" spans="2:62" ht="20.25" customHeight="1" x14ac:dyDescent="0.4">
      <c r="B185" s="1011">
        <f>B183+1</f>
        <v>85</v>
      </c>
      <c r="C185" s="1072"/>
      <c r="D185" s="1002"/>
      <c r="E185" s="229"/>
      <c r="F185" s="230"/>
      <c r="G185" s="229"/>
      <c r="H185" s="230"/>
      <c r="I185" s="1073"/>
      <c r="J185" s="1074"/>
      <c r="K185" s="1000"/>
      <c r="L185" s="1001"/>
      <c r="M185" s="1001"/>
      <c r="N185" s="1002"/>
      <c r="O185" s="1006"/>
      <c r="P185" s="1007"/>
      <c r="Q185" s="1007"/>
      <c r="R185" s="1007"/>
      <c r="S185" s="1008"/>
      <c r="T185" s="249" t="s">
        <v>446</v>
      </c>
      <c r="V185" s="250"/>
      <c r="W185" s="242"/>
      <c r="X185" s="243"/>
      <c r="Y185" s="243"/>
      <c r="Z185" s="243"/>
      <c r="AA185" s="243"/>
      <c r="AB185" s="243"/>
      <c r="AC185" s="244"/>
      <c r="AD185" s="242"/>
      <c r="AE185" s="243"/>
      <c r="AF185" s="243"/>
      <c r="AG185" s="243"/>
      <c r="AH185" s="243"/>
      <c r="AI185" s="243"/>
      <c r="AJ185" s="244"/>
      <c r="AK185" s="242"/>
      <c r="AL185" s="243"/>
      <c r="AM185" s="243"/>
      <c r="AN185" s="243"/>
      <c r="AO185" s="243"/>
      <c r="AP185" s="243"/>
      <c r="AQ185" s="244"/>
      <c r="AR185" s="242"/>
      <c r="AS185" s="243"/>
      <c r="AT185" s="243"/>
      <c r="AU185" s="243"/>
      <c r="AV185" s="243"/>
      <c r="AW185" s="243"/>
      <c r="AX185" s="244"/>
      <c r="AY185" s="242"/>
      <c r="AZ185" s="243"/>
      <c r="BA185" s="245"/>
      <c r="BB185" s="1009"/>
      <c r="BC185" s="1010"/>
      <c r="BD185" s="1061"/>
      <c r="BE185" s="1062"/>
      <c r="BF185" s="1063"/>
      <c r="BG185" s="1064"/>
      <c r="BH185" s="1064"/>
      <c r="BI185" s="1064"/>
      <c r="BJ185" s="1065"/>
    </row>
    <row r="186" spans="2:62" ht="20.25" customHeight="1" x14ac:dyDescent="0.4">
      <c r="B186" s="1012"/>
      <c r="C186" s="1101"/>
      <c r="D186" s="1102"/>
      <c r="E186" s="251"/>
      <c r="F186" s="252">
        <f>C185</f>
        <v>0</v>
      </c>
      <c r="G186" s="251"/>
      <c r="H186" s="252">
        <f>I185</f>
        <v>0</v>
      </c>
      <c r="I186" s="1103"/>
      <c r="J186" s="1104"/>
      <c r="K186" s="1105"/>
      <c r="L186" s="1106"/>
      <c r="M186" s="1106"/>
      <c r="N186" s="1102"/>
      <c r="O186" s="1006"/>
      <c r="P186" s="1007"/>
      <c r="Q186" s="1007"/>
      <c r="R186" s="1007"/>
      <c r="S186" s="1008"/>
      <c r="T186" s="246" t="s">
        <v>447</v>
      </c>
      <c r="U186" s="247"/>
      <c r="V186" s="248"/>
      <c r="W186" s="234" t="str">
        <f>IF(W185="","",VLOOKUP(W185,'参考様式１（勤務表_シフト記号表）'!$C$6:$L$47,10,FALSE))</f>
        <v/>
      </c>
      <c r="X186" s="235" t="str">
        <f>IF(X185="","",VLOOKUP(X185,'参考様式１（勤務表_シフト記号表）'!$C$6:$L$47,10,FALSE))</f>
        <v/>
      </c>
      <c r="Y186" s="235" t="str">
        <f>IF(Y185="","",VLOOKUP(Y185,'参考様式１（勤務表_シフト記号表）'!$C$6:$L$47,10,FALSE))</f>
        <v/>
      </c>
      <c r="Z186" s="235" t="str">
        <f>IF(Z185="","",VLOOKUP(Z185,'参考様式１（勤務表_シフト記号表）'!$C$6:$L$47,10,FALSE))</f>
        <v/>
      </c>
      <c r="AA186" s="235" t="str">
        <f>IF(AA185="","",VLOOKUP(AA185,'参考様式１（勤務表_シフト記号表）'!$C$6:$L$47,10,FALSE))</f>
        <v/>
      </c>
      <c r="AB186" s="235" t="str">
        <f>IF(AB185="","",VLOOKUP(AB185,'参考様式１（勤務表_シフト記号表）'!$C$6:$L$47,10,FALSE))</f>
        <v/>
      </c>
      <c r="AC186" s="236" t="str">
        <f>IF(AC185="","",VLOOKUP(AC185,'参考様式１（勤務表_シフト記号表）'!$C$6:$L$47,10,FALSE))</f>
        <v/>
      </c>
      <c r="AD186" s="234" t="str">
        <f>IF(AD185="","",VLOOKUP(AD185,'参考様式１（勤務表_シフト記号表）'!$C$6:$L$47,10,FALSE))</f>
        <v/>
      </c>
      <c r="AE186" s="235" t="str">
        <f>IF(AE185="","",VLOOKUP(AE185,'参考様式１（勤務表_シフト記号表）'!$C$6:$L$47,10,FALSE))</f>
        <v/>
      </c>
      <c r="AF186" s="235" t="str">
        <f>IF(AF185="","",VLOOKUP(AF185,'参考様式１（勤務表_シフト記号表）'!$C$6:$L$47,10,FALSE))</f>
        <v/>
      </c>
      <c r="AG186" s="235" t="str">
        <f>IF(AG185="","",VLOOKUP(AG185,'参考様式１（勤務表_シフト記号表）'!$C$6:$L$47,10,FALSE))</f>
        <v/>
      </c>
      <c r="AH186" s="235" t="str">
        <f>IF(AH185="","",VLOOKUP(AH185,'参考様式１（勤務表_シフト記号表）'!$C$6:$L$47,10,FALSE))</f>
        <v/>
      </c>
      <c r="AI186" s="235" t="str">
        <f>IF(AI185="","",VLOOKUP(AI185,'参考様式１（勤務表_シフト記号表）'!$C$6:$L$47,10,FALSE))</f>
        <v/>
      </c>
      <c r="AJ186" s="236" t="str">
        <f>IF(AJ185="","",VLOOKUP(AJ185,'参考様式１（勤務表_シフト記号表）'!$C$6:$L$47,10,FALSE))</f>
        <v/>
      </c>
      <c r="AK186" s="234" t="str">
        <f>IF(AK185="","",VLOOKUP(AK185,'参考様式１（勤務表_シフト記号表）'!$C$6:$L$47,10,FALSE))</f>
        <v/>
      </c>
      <c r="AL186" s="235" t="str">
        <f>IF(AL185="","",VLOOKUP(AL185,'参考様式１（勤務表_シフト記号表）'!$C$6:$L$47,10,FALSE))</f>
        <v/>
      </c>
      <c r="AM186" s="235" t="str">
        <f>IF(AM185="","",VLOOKUP(AM185,'参考様式１（勤務表_シフト記号表）'!$C$6:$L$47,10,FALSE))</f>
        <v/>
      </c>
      <c r="AN186" s="235" t="str">
        <f>IF(AN185="","",VLOOKUP(AN185,'参考様式１（勤務表_シフト記号表）'!$C$6:$L$47,10,FALSE))</f>
        <v/>
      </c>
      <c r="AO186" s="235" t="str">
        <f>IF(AO185="","",VLOOKUP(AO185,'参考様式１（勤務表_シフト記号表）'!$C$6:$L$47,10,FALSE))</f>
        <v/>
      </c>
      <c r="AP186" s="235" t="str">
        <f>IF(AP185="","",VLOOKUP(AP185,'参考様式１（勤務表_シフト記号表）'!$C$6:$L$47,10,FALSE))</f>
        <v/>
      </c>
      <c r="AQ186" s="236" t="str">
        <f>IF(AQ185="","",VLOOKUP(AQ185,'参考様式１（勤務表_シフト記号表）'!$C$6:$L$47,10,FALSE))</f>
        <v/>
      </c>
      <c r="AR186" s="234" t="str">
        <f>IF(AR185="","",VLOOKUP(AR185,'参考様式１（勤務表_シフト記号表）'!$C$6:$L$47,10,FALSE))</f>
        <v/>
      </c>
      <c r="AS186" s="235" t="str">
        <f>IF(AS185="","",VLOOKUP(AS185,'参考様式１（勤務表_シフト記号表）'!$C$6:$L$47,10,FALSE))</f>
        <v/>
      </c>
      <c r="AT186" s="235" t="str">
        <f>IF(AT185="","",VLOOKUP(AT185,'参考様式１（勤務表_シフト記号表）'!$C$6:$L$47,10,FALSE))</f>
        <v/>
      </c>
      <c r="AU186" s="235" t="str">
        <f>IF(AU185="","",VLOOKUP(AU185,'参考様式１（勤務表_シフト記号表）'!$C$6:$L$47,10,FALSE))</f>
        <v/>
      </c>
      <c r="AV186" s="235" t="str">
        <f>IF(AV185="","",VLOOKUP(AV185,'参考様式１（勤務表_シフト記号表）'!$C$6:$L$47,10,FALSE))</f>
        <v/>
      </c>
      <c r="AW186" s="235" t="str">
        <f>IF(AW185="","",VLOOKUP(AW185,'参考様式１（勤務表_シフト記号表）'!$C$6:$L$47,10,FALSE))</f>
        <v/>
      </c>
      <c r="AX186" s="236" t="str">
        <f>IF(AX185="","",VLOOKUP(AX185,'参考様式１（勤務表_シフト記号表）'!$C$6:$L$47,10,FALSE))</f>
        <v/>
      </c>
      <c r="AY186" s="234" t="str">
        <f>IF(AY185="","",VLOOKUP(AY185,'参考様式１（勤務表_シフト記号表）'!$C$6:$L$47,10,FALSE))</f>
        <v/>
      </c>
      <c r="AZ186" s="235" t="str">
        <f>IF(AZ185="","",VLOOKUP(AZ185,'参考様式１（勤務表_シフト記号表）'!$C$6:$L$47,10,FALSE))</f>
        <v/>
      </c>
      <c r="BA186" s="235" t="str">
        <f>IF(BA185="","",VLOOKUP(BA185,'参考様式１（勤務表_シフト記号表）'!$C$6:$L$47,10,FALSE))</f>
        <v/>
      </c>
      <c r="BB186" s="1098">
        <f>IF($BE$3="４週",SUM(W186:AX186),IF($BE$3="暦月",SUM(W186:BA186),""))</f>
        <v>0</v>
      </c>
      <c r="BC186" s="1099"/>
      <c r="BD186" s="1100">
        <f>IF($BE$3="４週",BB186/4,IF($BE$3="暦月",(BB186/($BE$8/7)),""))</f>
        <v>0</v>
      </c>
      <c r="BE186" s="1099"/>
      <c r="BF186" s="1095"/>
      <c r="BG186" s="1096"/>
      <c r="BH186" s="1096"/>
      <c r="BI186" s="1096"/>
      <c r="BJ186" s="1097"/>
    </row>
    <row r="187" spans="2:62" ht="20.25" customHeight="1" x14ac:dyDescent="0.4">
      <c r="B187" s="1011">
        <f>B185+1</f>
        <v>86</v>
      </c>
      <c r="C187" s="1072"/>
      <c r="D187" s="1002"/>
      <c r="E187" s="229"/>
      <c r="F187" s="230"/>
      <c r="G187" s="229"/>
      <c r="H187" s="230"/>
      <c r="I187" s="1073"/>
      <c r="J187" s="1074"/>
      <c r="K187" s="1000"/>
      <c r="L187" s="1001"/>
      <c r="M187" s="1001"/>
      <c r="N187" s="1002"/>
      <c r="O187" s="1006"/>
      <c r="P187" s="1007"/>
      <c r="Q187" s="1007"/>
      <c r="R187" s="1007"/>
      <c r="S187" s="1008"/>
      <c r="T187" s="249" t="s">
        <v>446</v>
      </c>
      <c r="V187" s="250"/>
      <c r="W187" s="242"/>
      <c r="X187" s="243"/>
      <c r="Y187" s="243"/>
      <c r="Z187" s="243"/>
      <c r="AA187" s="243"/>
      <c r="AB187" s="243"/>
      <c r="AC187" s="244"/>
      <c r="AD187" s="242"/>
      <c r="AE187" s="243"/>
      <c r="AF187" s="243"/>
      <c r="AG187" s="243"/>
      <c r="AH187" s="243"/>
      <c r="AI187" s="243"/>
      <c r="AJ187" s="244"/>
      <c r="AK187" s="242"/>
      <c r="AL187" s="243"/>
      <c r="AM187" s="243"/>
      <c r="AN187" s="243"/>
      <c r="AO187" s="243"/>
      <c r="AP187" s="243"/>
      <c r="AQ187" s="244"/>
      <c r="AR187" s="242"/>
      <c r="AS187" s="243"/>
      <c r="AT187" s="243"/>
      <c r="AU187" s="243"/>
      <c r="AV187" s="243"/>
      <c r="AW187" s="243"/>
      <c r="AX187" s="244"/>
      <c r="AY187" s="242"/>
      <c r="AZ187" s="243"/>
      <c r="BA187" s="245"/>
      <c r="BB187" s="1009"/>
      <c r="BC187" s="1010"/>
      <c r="BD187" s="1061"/>
      <c r="BE187" s="1062"/>
      <c r="BF187" s="1063"/>
      <c r="BG187" s="1064"/>
      <c r="BH187" s="1064"/>
      <c r="BI187" s="1064"/>
      <c r="BJ187" s="1065"/>
    </row>
    <row r="188" spans="2:62" ht="20.25" customHeight="1" x14ac:dyDescent="0.4">
      <c r="B188" s="1012"/>
      <c r="C188" s="1101"/>
      <c r="D188" s="1102"/>
      <c r="E188" s="251"/>
      <c r="F188" s="252">
        <f>C187</f>
        <v>0</v>
      </c>
      <c r="G188" s="251"/>
      <c r="H188" s="252">
        <f>I187</f>
        <v>0</v>
      </c>
      <c r="I188" s="1103"/>
      <c r="J188" s="1104"/>
      <c r="K188" s="1105"/>
      <c r="L188" s="1106"/>
      <c r="M188" s="1106"/>
      <c r="N188" s="1102"/>
      <c r="O188" s="1006"/>
      <c r="P188" s="1007"/>
      <c r="Q188" s="1007"/>
      <c r="R188" s="1007"/>
      <c r="S188" s="1008"/>
      <c r="T188" s="246" t="s">
        <v>447</v>
      </c>
      <c r="U188" s="247"/>
      <c r="V188" s="248"/>
      <c r="W188" s="234" t="str">
        <f>IF(W187="","",VLOOKUP(W187,'参考様式１（勤務表_シフト記号表）'!$C$6:$L$47,10,FALSE))</f>
        <v/>
      </c>
      <c r="X188" s="235" t="str">
        <f>IF(X187="","",VLOOKUP(X187,'参考様式１（勤務表_シフト記号表）'!$C$6:$L$47,10,FALSE))</f>
        <v/>
      </c>
      <c r="Y188" s="235" t="str">
        <f>IF(Y187="","",VLOOKUP(Y187,'参考様式１（勤務表_シフト記号表）'!$C$6:$L$47,10,FALSE))</f>
        <v/>
      </c>
      <c r="Z188" s="235" t="str">
        <f>IF(Z187="","",VLOOKUP(Z187,'参考様式１（勤務表_シフト記号表）'!$C$6:$L$47,10,FALSE))</f>
        <v/>
      </c>
      <c r="AA188" s="235" t="str">
        <f>IF(AA187="","",VLOOKUP(AA187,'参考様式１（勤務表_シフト記号表）'!$C$6:$L$47,10,FALSE))</f>
        <v/>
      </c>
      <c r="AB188" s="235" t="str">
        <f>IF(AB187="","",VLOOKUP(AB187,'参考様式１（勤務表_シフト記号表）'!$C$6:$L$47,10,FALSE))</f>
        <v/>
      </c>
      <c r="AC188" s="236" t="str">
        <f>IF(AC187="","",VLOOKUP(AC187,'参考様式１（勤務表_シフト記号表）'!$C$6:$L$47,10,FALSE))</f>
        <v/>
      </c>
      <c r="AD188" s="234" t="str">
        <f>IF(AD187="","",VLOOKUP(AD187,'参考様式１（勤務表_シフト記号表）'!$C$6:$L$47,10,FALSE))</f>
        <v/>
      </c>
      <c r="AE188" s="235" t="str">
        <f>IF(AE187="","",VLOOKUP(AE187,'参考様式１（勤務表_シフト記号表）'!$C$6:$L$47,10,FALSE))</f>
        <v/>
      </c>
      <c r="AF188" s="235" t="str">
        <f>IF(AF187="","",VLOOKUP(AF187,'参考様式１（勤務表_シフト記号表）'!$C$6:$L$47,10,FALSE))</f>
        <v/>
      </c>
      <c r="AG188" s="235" t="str">
        <f>IF(AG187="","",VLOOKUP(AG187,'参考様式１（勤務表_シフト記号表）'!$C$6:$L$47,10,FALSE))</f>
        <v/>
      </c>
      <c r="AH188" s="235" t="str">
        <f>IF(AH187="","",VLOOKUP(AH187,'参考様式１（勤務表_シフト記号表）'!$C$6:$L$47,10,FALSE))</f>
        <v/>
      </c>
      <c r="AI188" s="235" t="str">
        <f>IF(AI187="","",VLOOKUP(AI187,'参考様式１（勤務表_シフト記号表）'!$C$6:$L$47,10,FALSE))</f>
        <v/>
      </c>
      <c r="AJ188" s="236" t="str">
        <f>IF(AJ187="","",VLOOKUP(AJ187,'参考様式１（勤務表_シフト記号表）'!$C$6:$L$47,10,FALSE))</f>
        <v/>
      </c>
      <c r="AK188" s="234" t="str">
        <f>IF(AK187="","",VLOOKUP(AK187,'参考様式１（勤務表_シフト記号表）'!$C$6:$L$47,10,FALSE))</f>
        <v/>
      </c>
      <c r="AL188" s="235" t="str">
        <f>IF(AL187="","",VLOOKUP(AL187,'参考様式１（勤務表_シフト記号表）'!$C$6:$L$47,10,FALSE))</f>
        <v/>
      </c>
      <c r="AM188" s="235" t="str">
        <f>IF(AM187="","",VLOOKUP(AM187,'参考様式１（勤務表_シフト記号表）'!$C$6:$L$47,10,FALSE))</f>
        <v/>
      </c>
      <c r="AN188" s="235" t="str">
        <f>IF(AN187="","",VLOOKUP(AN187,'参考様式１（勤務表_シフト記号表）'!$C$6:$L$47,10,FALSE))</f>
        <v/>
      </c>
      <c r="AO188" s="235" t="str">
        <f>IF(AO187="","",VLOOKUP(AO187,'参考様式１（勤務表_シフト記号表）'!$C$6:$L$47,10,FALSE))</f>
        <v/>
      </c>
      <c r="AP188" s="235" t="str">
        <f>IF(AP187="","",VLOOKUP(AP187,'参考様式１（勤務表_シフト記号表）'!$C$6:$L$47,10,FALSE))</f>
        <v/>
      </c>
      <c r="AQ188" s="236" t="str">
        <f>IF(AQ187="","",VLOOKUP(AQ187,'参考様式１（勤務表_シフト記号表）'!$C$6:$L$47,10,FALSE))</f>
        <v/>
      </c>
      <c r="AR188" s="234" t="str">
        <f>IF(AR187="","",VLOOKUP(AR187,'参考様式１（勤務表_シフト記号表）'!$C$6:$L$47,10,FALSE))</f>
        <v/>
      </c>
      <c r="AS188" s="235" t="str">
        <f>IF(AS187="","",VLOOKUP(AS187,'参考様式１（勤務表_シフト記号表）'!$C$6:$L$47,10,FALSE))</f>
        <v/>
      </c>
      <c r="AT188" s="235" t="str">
        <f>IF(AT187="","",VLOOKUP(AT187,'参考様式１（勤務表_シフト記号表）'!$C$6:$L$47,10,FALSE))</f>
        <v/>
      </c>
      <c r="AU188" s="235" t="str">
        <f>IF(AU187="","",VLOOKUP(AU187,'参考様式１（勤務表_シフト記号表）'!$C$6:$L$47,10,FALSE))</f>
        <v/>
      </c>
      <c r="AV188" s="235" t="str">
        <f>IF(AV187="","",VLOOKUP(AV187,'参考様式１（勤務表_シフト記号表）'!$C$6:$L$47,10,FALSE))</f>
        <v/>
      </c>
      <c r="AW188" s="235" t="str">
        <f>IF(AW187="","",VLOOKUP(AW187,'参考様式１（勤務表_シフト記号表）'!$C$6:$L$47,10,FALSE))</f>
        <v/>
      </c>
      <c r="AX188" s="236" t="str">
        <f>IF(AX187="","",VLOOKUP(AX187,'参考様式１（勤務表_シフト記号表）'!$C$6:$L$47,10,FALSE))</f>
        <v/>
      </c>
      <c r="AY188" s="234" t="str">
        <f>IF(AY187="","",VLOOKUP(AY187,'参考様式１（勤務表_シフト記号表）'!$C$6:$L$47,10,FALSE))</f>
        <v/>
      </c>
      <c r="AZ188" s="235" t="str">
        <f>IF(AZ187="","",VLOOKUP(AZ187,'参考様式１（勤務表_シフト記号表）'!$C$6:$L$47,10,FALSE))</f>
        <v/>
      </c>
      <c r="BA188" s="235" t="str">
        <f>IF(BA187="","",VLOOKUP(BA187,'参考様式１（勤務表_シフト記号表）'!$C$6:$L$47,10,FALSE))</f>
        <v/>
      </c>
      <c r="BB188" s="1098">
        <f>IF($BE$3="４週",SUM(W188:AX188),IF($BE$3="暦月",SUM(W188:BA188),""))</f>
        <v>0</v>
      </c>
      <c r="BC188" s="1099"/>
      <c r="BD188" s="1100">
        <f>IF($BE$3="４週",BB188/4,IF($BE$3="暦月",(BB188/($BE$8/7)),""))</f>
        <v>0</v>
      </c>
      <c r="BE188" s="1099"/>
      <c r="BF188" s="1095"/>
      <c r="BG188" s="1096"/>
      <c r="BH188" s="1096"/>
      <c r="BI188" s="1096"/>
      <c r="BJ188" s="1097"/>
    </row>
    <row r="189" spans="2:62" ht="20.25" customHeight="1" x14ac:dyDescent="0.4">
      <c r="B189" s="1011">
        <f>B187+1</f>
        <v>87</v>
      </c>
      <c r="C189" s="1072"/>
      <c r="D189" s="1002"/>
      <c r="E189" s="229"/>
      <c r="F189" s="230"/>
      <c r="G189" s="229"/>
      <c r="H189" s="230"/>
      <c r="I189" s="1073"/>
      <c r="J189" s="1074"/>
      <c r="K189" s="1000"/>
      <c r="L189" s="1001"/>
      <c r="M189" s="1001"/>
      <c r="N189" s="1002"/>
      <c r="O189" s="1006"/>
      <c r="P189" s="1007"/>
      <c r="Q189" s="1007"/>
      <c r="R189" s="1007"/>
      <c r="S189" s="1008"/>
      <c r="T189" s="249" t="s">
        <v>446</v>
      </c>
      <c r="V189" s="250"/>
      <c r="W189" s="242"/>
      <c r="X189" s="243"/>
      <c r="Y189" s="243"/>
      <c r="Z189" s="243"/>
      <c r="AA189" s="243"/>
      <c r="AB189" s="243"/>
      <c r="AC189" s="244"/>
      <c r="AD189" s="242"/>
      <c r="AE189" s="243"/>
      <c r="AF189" s="243"/>
      <c r="AG189" s="243"/>
      <c r="AH189" s="243"/>
      <c r="AI189" s="243"/>
      <c r="AJ189" s="244"/>
      <c r="AK189" s="242"/>
      <c r="AL189" s="243"/>
      <c r="AM189" s="243"/>
      <c r="AN189" s="243"/>
      <c r="AO189" s="243"/>
      <c r="AP189" s="243"/>
      <c r="AQ189" s="244"/>
      <c r="AR189" s="242"/>
      <c r="AS189" s="243"/>
      <c r="AT189" s="243"/>
      <c r="AU189" s="243"/>
      <c r="AV189" s="243"/>
      <c r="AW189" s="243"/>
      <c r="AX189" s="244"/>
      <c r="AY189" s="242"/>
      <c r="AZ189" s="243"/>
      <c r="BA189" s="245"/>
      <c r="BB189" s="1009"/>
      <c r="BC189" s="1010"/>
      <c r="BD189" s="1061"/>
      <c r="BE189" s="1062"/>
      <c r="BF189" s="1063"/>
      <c r="BG189" s="1064"/>
      <c r="BH189" s="1064"/>
      <c r="BI189" s="1064"/>
      <c r="BJ189" s="1065"/>
    </row>
    <row r="190" spans="2:62" ht="20.25" customHeight="1" x14ac:dyDescent="0.4">
      <c r="B190" s="1012"/>
      <c r="C190" s="1101"/>
      <c r="D190" s="1102"/>
      <c r="E190" s="251"/>
      <c r="F190" s="252">
        <f>C189</f>
        <v>0</v>
      </c>
      <c r="G190" s="251"/>
      <c r="H190" s="252">
        <f>I189</f>
        <v>0</v>
      </c>
      <c r="I190" s="1103"/>
      <c r="J190" s="1104"/>
      <c r="K190" s="1105"/>
      <c r="L190" s="1106"/>
      <c r="M190" s="1106"/>
      <c r="N190" s="1102"/>
      <c r="O190" s="1006"/>
      <c r="P190" s="1007"/>
      <c r="Q190" s="1007"/>
      <c r="R190" s="1007"/>
      <c r="S190" s="1008"/>
      <c r="T190" s="246" t="s">
        <v>447</v>
      </c>
      <c r="U190" s="247"/>
      <c r="V190" s="248"/>
      <c r="W190" s="234" t="str">
        <f>IF(W189="","",VLOOKUP(W189,'参考様式１（勤務表_シフト記号表）'!$C$6:$L$47,10,FALSE))</f>
        <v/>
      </c>
      <c r="X190" s="235" t="str">
        <f>IF(X189="","",VLOOKUP(X189,'参考様式１（勤務表_シフト記号表）'!$C$6:$L$47,10,FALSE))</f>
        <v/>
      </c>
      <c r="Y190" s="235" t="str">
        <f>IF(Y189="","",VLOOKUP(Y189,'参考様式１（勤務表_シフト記号表）'!$C$6:$L$47,10,FALSE))</f>
        <v/>
      </c>
      <c r="Z190" s="235" t="str">
        <f>IF(Z189="","",VLOOKUP(Z189,'参考様式１（勤務表_シフト記号表）'!$C$6:$L$47,10,FALSE))</f>
        <v/>
      </c>
      <c r="AA190" s="235" t="str">
        <f>IF(AA189="","",VLOOKUP(AA189,'参考様式１（勤務表_シフト記号表）'!$C$6:$L$47,10,FALSE))</f>
        <v/>
      </c>
      <c r="AB190" s="235" t="str">
        <f>IF(AB189="","",VLOOKUP(AB189,'参考様式１（勤務表_シフト記号表）'!$C$6:$L$47,10,FALSE))</f>
        <v/>
      </c>
      <c r="AC190" s="236" t="str">
        <f>IF(AC189="","",VLOOKUP(AC189,'参考様式１（勤務表_シフト記号表）'!$C$6:$L$47,10,FALSE))</f>
        <v/>
      </c>
      <c r="AD190" s="234" t="str">
        <f>IF(AD189="","",VLOOKUP(AD189,'参考様式１（勤務表_シフト記号表）'!$C$6:$L$47,10,FALSE))</f>
        <v/>
      </c>
      <c r="AE190" s="235" t="str">
        <f>IF(AE189="","",VLOOKUP(AE189,'参考様式１（勤務表_シフト記号表）'!$C$6:$L$47,10,FALSE))</f>
        <v/>
      </c>
      <c r="AF190" s="235" t="str">
        <f>IF(AF189="","",VLOOKUP(AF189,'参考様式１（勤務表_シフト記号表）'!$C$6:$L$47,10,FALSE))</f>
        <v/>
      </c>
      <c r="AG190" s="235" t="str">
        <f>IF(AG189="","",VLOOKUP(AG189,'参考様式１（勤務表_シフト記号表）'!$C$6:$L$47,10,FALSE))</f>
        <v/>
      </c>
      <c r="AH190" s="235" t="str">
        <f>IF(AH189="","",VLOOKUP(AH189,'参考様式１（勤務表_シフト記号表）'!$C$6:$L$47,10,FALSE))</f>
        <v/>
      </c>
      <c r="AI190" s="235" t="str">
        <f>IF(AI189="","",VLOOKUP(AI189,'参考様式１（勤務表_シフト記号表）'!$C$6:$L$47,10,FALSE))</f>
        <v/>
      </c>
      <c r="AJ190" s="236" t="str">
        <f>IF(AJ189="","",VLOOKUP(AJ189,'参考様式１（勤務表_シフト記号表）'!$C$6:$L$47,10,FALSE))</f>
        <v/>
      </c>
      <c r="AK190" s="234" t="str">
        <f>IF(AK189="","",VLOOKUP(AK189,'参考様式１（勤務表_シフト記号表）'!$C$6:$L$47,10,FALSE))</f>
        <v/>
      </c>
      <c r="AL190" s="235" t="str">
        <f>IF(AL189="","",VLOOKUP(AL189,'参考様式１（勤務表_シフト記号表）'!$C$6:$L$47,10,FALSE))</f>
        <v/>
      </c>
      <c r="AM190" s="235" t="str">
        <f>IF(AM189="","",VLOOKUP(AM189,'参考様式１（勤務表_シフト記号表）'!$C$6:$L$47,10,FALSE))</f>
        <v/>
      </c>
      <c r="AN190" s="235" t="str">
        <f>IF(AN189="","",VLOOKUP(AN189,'参考様式１（勤務表_シフト記号表）'!$C$6:$L$47,10,FALSE))</f>
        <v/>
      </c>
      <c r="AO190" s="235" t="str">
        <f>IF(AO189="","",VLOOKUP(AO189,'参考様式１（勤務表_シフト記号表）'!$C$6:$L$47,10,FALSE))</f>
        <v/>
      </c>
      <c r="AP190" s="235" t="str">
        <f>IF(AP189="","",VLOOKUP(AP189,'参考様式１（勤務表_シフト記号表）'!$C$6:$L$47,10,FALSE))</f>
        <v/>
      </c>
      <c r="AQ190" s="236" t="str">
        <f>IF(AQ189="","",VLOOKUP(AQ189,'参考様式１（勤務表_シフト記号表）'!$C$6:$L$47,10,FALSE))</f>
        <v/>
      </c>
      <c r="AR190" s="234" t="str">
        <f>IF(AR189="","",VLOOKUP(AR189,'参考様式１（勤務表_シフト記号表）'!$C$6:$L$47,10,FALSE))</f>
        <v/>
      </c>
      <c r="AS190" s="235" t="str">
        <f>IF(AS189="","",VLOOKUP(AS189,'参考様式１（勤務表_シフト記号表）'!$C$6:$L$47,10,FALSE))</f>
        <v/>
      </c>
      <c r="AT190" s="235" t="str">
        <f>IF(AT189="","",VLOOKUP(AT189,'参考様式１（勤務表_シフト記号表）'!$C$6:$L$47,10,FALSE))</f>
        <v/>
      </c>
      <c r="AU190" s="235" t="str">
        <f>IF(AU189="","",VLOOKUP(AU189,'参考様式１（勤務表_シフト記号表）'!$C$6:$L$47,10,FALSE))</f>
        <v/>
      </c>
      <c r="AV190" s="235" t="str">
        <f>IF(AV189="","",VLOOKUP(AV189,'参考様式１（勤務表_シフト記号表）'!$C$6:$L$47,10,FALSE))</f>
        <v/>
      </c>
      <c r="AW190" s="235" t="str">
        <f>IF(AW189="","",VLOOKUP(AW189,'参考様式１（勤務表_シフト記号表）'!$C$6:$L$47,10,FALSE))</f>
        <v/>
      </c>
      <c r="AX190" s="236" t="str">
        <f>IF(AX189="","",VLOOKUP(AX189,'参考様式１（勤務表_シフト記号表）'!$C$6:$L$47,10,FALSE))</f>
        <v/>
      </c>
      <c r="AY190" s="234" t="str">
        <f>IF(AY189="","",VLOOKUP(AY189,'参考様式１（勤務表_シフト記号表）'!$C$6:$L$47,10,FALSE))</f>
        <v/>
      </c>
      <c r="AZ190" s="235" t="str">
        <f>IF(AZ189="","",VLOOKUP(AZ189,'参考様式１（勤務表_シフト記号表）'!$C$6:$L$47,10,FALSE))</f>
        <v/>
      </c>
      <c r="BA190" s="235" t="str">
        <f>IF(BA189="","",VLOOKUP(BA189,'参考様式１（勤務表_シフト記号表）'!$C$6:$L$47,10,FALSE))</f>
        <v/>
      </c>
      <c r="BB190" s="1098">
        <f>IF($BE$3="４週",SUM(W190:AX190),IF($BE$3="暦月",SUM(W190:BA190),""))</f>
        <v>0</v>
      </c>
      <c r="BC190" s="1099"/>
      <c r="BD190" s="1100">
        <f>IF($BE$3="４週",BB190/4,IF($BE$3="暦月",(BB190/($BE$8/7)),""))</f>
        <v>0</v>
      </c>
      <c r="BE190" s="1099"/>
      <c r="BF190" s="1095"/>
      <c r="BG190" s="1096"/>
      <c r="BH190" s="1096"/>
      <c r="BI190" s="1096"/>
      <c r="BJ190" s="1097"/>
    </row>
    <row r="191" spans="2:62" ht="20.25" customHeight="1" x14ac:dyDescent="0.4">
      <c r="B191" s="1011">
        <f>B189+1</f>
        <v>88</v>
      </c>
      <c r="C191" s="1072"/>
      <c r="D191" s="1002"/>
      <c r="E191" s="229"/>
      <c r="F191" s="230"/>
      <c r="G191" s="229"/>
      <c r="H191" s="230"/>
      <c r="I191" s="1073"/>
      <c r="J191" s="1074"/>
      <c r="K191" s="1000"/>
      <c r="L191" s="1001"/>
      <c r="M191" s="1001"/>
      <c r="N191" s="1002"/>
      <c r="O191" s="1006"/>
      <c r="P191" s="1007"/>
      <c r="Q191" s="1007"/>
      <c r="R191" s="1007"/>
      <c r="S191" s="1008"/>
      <c r="T191" s="249" t="s">
        <v>446</v>
      </c>
      <c r="V191" s="250"/>
      <c r="W191" s="242"/>
      <c r="X191" s="243"/>
      <c r="Y191" s="243"/>
      <c r="Z191" s="243"/>
      <c r="AA191" s="243"/>
      <c r="AB191" s="243"/>
      <c r="AC191" s="244"/>
      <c r="AD191" s="242"/>
      <c r="AE191" s="243"/>
      <c r="AF191" s="243"/>
      <c r="AG191" s="243"/>
      <c r="AH191" s="243"/>
      <c r="AI191" s="243"/>
      <c r="AJ191" s="244"/>
      <c r="AK191" s="242"/>
      <c r="AL191" s="243"/>
      <c r="AM191" s="243"/>
      <c r="AN191" s="243"/>
      <c r="AO191" s="243"/>
      <c r="AP191" s="243"/>
      <c r="AQ191" s="244"/>
      <c r="AR191" s="242"/>
      <c r="AS191" s="243"/>
      <c r="AT191" s="243"/>
      <c r="AU191" s="243"/>
      <c r="AV191" s="243"/>
      <c r="AW191" s="243"/>
      <c r="AX191" s="244"/>
      <c r="AY191" s="242"/>
      <c r="AZ191" s="243"/>
      <c r="BA191" s="245"/>
      <c r="BB191" s="1009"/>
      <c r="BC191" s="1010"/>
      <c r="BD191" s="1061"/>
      <c r="BE191" s="1062"/>
      <c r="BF191" s="1063"/>
      <c r="BG191" s="1064"/>
      <c r="BH191" s="1064"/>
      <c r="BI191" s="1064"/>
      <c r="BJ191" s="1065"/>
    </row>
    <row r="192" spans="2:62" ht="20.25" customHeight="1" x14ac:dyDescent="0.4">
      <c r="B192" s="1012"/>
      <c r="C192" s="1101"/>
      <c r="D192" s="1102"/>
      <c r="E192" s="251"/>
      <c r="F192" s="252">
        <f>C191</f>
        <v>0</v>
      </c>
      <c r="G192" s="251"/>
      <c r="H192" s="252">
        <f>I191</f>
        <v>0</v>
      </c>
      <c r="I192" s="1103"/>
      <c r="J192" s="1104"/>
      <c r="K192" s="1105"/>
      <c r="L192" s="1106"/>
      <c r="M192" s="1106"/>
      <c r="N192" s="1102"/>
      <c r="O192" s="1006"/>
      <c r="P192" s="1007"/>
      <c r="Q192" s="1007"/>
      <c r="R192" s="1007"/>
      <c r="S192" s="1008"/>
      <c r="T192" s="246" t="s">
        <v>447</v>
      </c>
      <c r="U192" s="247"/>
      <c r="V192" s="248"/>
      <c r="W192" s="234" t="str">
        <f>IF(W191="","",VLOOKUP(W191,'参考様式１（勤務表_シフト記号表）'!$C$6:$L$47,10,FALSE))</f>
        <v/>
      </c>
      <c r="X192" s="235" t="str">
        <f>IF(X191="","",VLOOKUP(X191,'参考様式１（勤務表_シフト記号表）'!$C$6:$L$47,10,FALSE))</f>
        <v/>
      </c>
      <c r="Y192" s="235" t="str">
        <f>IF(Y191="","",VLOOKUP(Y191,'参考様式１（勤務表_シフト記号表）'!$C$6:$L$47,10,FALSE))</f>
        <v/>
      </c>
      <c r="Z192" s="235" t="str">
        <f>IF(Z191="","",VLOOKUP(Z191,'参考様式１（勤務表_シフト記号表）'!$C$6:$L$47,10,FALSE))</f>
        <v/>
      </c>
      <c r="AA192" s="235" t="str">
        <f>IF(AA191="","",VLOOKUP(AA191,'参考様式１（勤務表_シフト記号表）'!$C$6:$L$47,10,FALSE))</f>
        <v/>
      </c>
      <c r="AB192" s="235" t="str">
        <f>IF(AB191="","",VLOOKUP(AB191,'参考様式１（勤務表_シフト記号表）'!$C$6:$L$47,10,FALSE))</f>
        <v/>
      </c>
      <c r="AC192" s="236" t="str">
        <f>IF(AC191="","",VLOOKUP(AC191,'参考様式１（勤務表_シフト記号表）'!$C$6:$L$47,10,FALSE))</f>
        <v/>
      </c>
      <c r="AD192" s="234" t="str">
        <f>IF(AD191="","",VLOOKUP(AD191,'参考様式１（勤務表_シフト記号表）'!$C$6:$L$47,10,FALSE))</f>
        <v/>
      </c>
      <c r="AE192" s="235" t="str">
        <f>IF(AE191="","",VLOOKUP(AE191,'参考様式１（勤務表_シフト記号表）'!$C$6:$L$47,10,FALSE))</f>
        <v/>
      </c>
      <c r="AF192" s="235" t="str">
        <f>IF(AF191="","",VLOOKUP(AF191,'参考様式１（勤務表_シフト記号表）'!$C$6:$L$47,10,FALSE))</f>
        <v/>
      </c>
      <c r="AG192" s="235" t="str">
        <f>IF(AG191="","",VLOOKUP(AG191,'参考様式１（勤務表_シフト記号表）'!$C$6:$L$47,10,FALSE))</f>
        <v/>
      </c>
      <c r="AH192" s="235" t="str">
        <f>IF(AH191="","",VLOOKUP(AH191,'参考様式１（勤務表_シフト記号表）'!$C$6:$L$47,10,FALSE))</f>
        <v/>
      </c>
      <c r="AI192" s="235" t="str">
        <f>IF(AI191="","",VLOOKUP(AI191,'参考様式１（勤務表_シフト記号表）'!$C$6:$L$47,10,FALSE))</f>
        <v/>
      </c>
      <c r="AJ192" s="236" t="str">
        <f>IF(AJ191="","",VLOOKUP(AJ191,'参考様式１（勤務表_シフト記号表）'!$C$6:$L$47,10,FALSE))</f>
        <v/>
      </c>
      <c r="AK192" s="234" t="str">
        <f>IF(AK191="","",VLOOKUP(AK191,'参考様式１（勤務表_シフト記号表）'!$C$6:$L$47,10,FALSE))</f>
        <v/>
      </c>
      <c r="AL192" s="235" t="str">
        <f>IF(AL191="","",VLOOKUP(AL191,'参考様式１（勤務表_シフト記号表）'!$C$6:$L$47,10,FALSE))</f>
        <v/>
      </c>
      <c r="AM192" s="235" t="str">
        <f>IF(AM191="","",VLOOKUP(AM191,'参考様式１（勤務表_シフト記号表）'!$C$6:$L$47,10,FALSE))</f>
        <v/>
      </c>
      <c r="AN192" s="235" t="str">
        <f>IF(AN191="","",VLOOKUP(AN191,'参考様式１（勤務表_シフト記号表）'!$C$6:$L$47,10,FALSE))</f>
        <v/>
      </c>
      <c r="AO192" s="235" t="str">
        <f>IF(AO191="","",VLOOKUP(AO191,'参考様式１（勤務表_シフト記号表）'!$C$6:$L$47,10,FALSE))</f>
        <v/>
      </c>
      <c r="AP192" s="235" t="str">
        <f>IF(AP191="","",VLOOKUP(AP191,'参考様式１（勤務表_シフト記号表）'!$C$6:$L$47,10,FALSE))</f>
        <v/>
      </c>
      <c r="AQ192" s="236" t="str">
        <f>IF(AQ191="","",VLOOKUP(AQ191,'参考様式１（勤務表_シフト記号表）'!$C$6:$L$47,10,FALSE))</f>
        <v/>
      </c>
      <c r="AR192" s="234" t="str">
        <f>IF(AR191="","",VLOOKUP(AR191,'参考様式１（勤務表_シフト記号表）'!$C$6:$L$47,10,FALSE))</f>
        <v/>
      </c>
      <c r="AS192" s="235" t="str">
        <f>IF(AS191="","",VLOOKUP(AS191,'参考様式１（勤務表_シフト記号表）'!$C$6:$L$47,10,FALSE))</f>
        <v/>
      </c>
      <c r="AT192" s="235" t="str">
        <f>IF(AT191="","",VLOOKUP(AT191,'参考様式１（勤務表_シフト記号表）'!$C$6:$L$47,10,FALSE))</f>
        <v/>
      </c>
      <c r="AU192" s="235" t="str">
        <f>IF(AU191="","",VLOOKUP(AU191,'参考様式１（勤務表_シフト記号表）'!$C$6:$L$47,10,FALSE))</f>
        <v/>
      </c>
      <c r="AV192" s="235" t="str">
        <f>IF(AV191="","",VLOOKUP(AV191,'参考様式１（勤務表_シフト記号表）'!$C$6:$L$47,10,FALSE))</f>
        <v/>
      </c>
      <c r="AW192" s="235" t="str">
        <f>IF(AW191="","",VLOOKUP(AW191,'参考様式１（勤務表_シフト記号表）'!$C$6:$L$47,10,FALSE))</f>
        <v/>
      </c>
      <c r="AX192" s="236" t="str">
        <f>IF(AX191="","",VLOOKUP(AX191,'参考様式１（勤務表_シフト記号表）'!$C$6:$L$47,10,FALSE))</f>
        <v/>
      </c>
      <c r="AY192" s="234" t="str">
        <f>IF(AY191="","",VLOOKUP(AY191,'参考様式１（勤務表_シフト記号表）'!$C$6:$L$47,10,FALSE))</f>
        <v/>
      </c>
      <c r="AZ192" s="235" t="str">
        <f>IF(AZ191="","",VLOOKUP(AZ191,'参考様式１（勤務表_シフト記号表）'!$C$6:$L$47,10,FALSE))</f>
        <v/>
      </c>
      <c r="BA192" s="235" t="str">
        <f>IF(BA191="","",VLOOKUP(BA191,'参考様式１（勤務表_シフト記号表）'!$C$6:$L$47,10,FALSE))</f>
        <v/>
      </c>
      <c r="BB192" s="1098">
        <f>IF($BE$3="４週",SUM(W192:AX192),IF($BE$3="暦月",SUM(W192:BA192),""))</f>
        <v>0</v>
      </c>
      <c r="BC192" s="1099"/>
      <c r="BD192" s="1100">
        <f>IF($BE$3="４週",BB192/4,IF($BE$3="暦月",(BB192/($BE$8/7)),""))</f>
        <v>0</v>
      </c>
      <c r="BE192" s="1099"/>
      <c r="BF192" s="1095"/>
      <c r="BG192" s="1096"/>
      <c r="BH192" s="1096"/>
      <c r="BI192" s="1096"/>
      <c r="BJ192" s="1097"/>
    </row>
    <row r="193" spans="2:62" ht="20.25" customHeight="1" x14ac:dyDescent="0.4">
      <c r="B193" s="1011">
        <f>B191+1</f>
        <v>89</v>
      </c>
      <c r="C193" s="1072"/>
      <c r="D193" s="1002"/>
      <c r="E193" s="229"/>
      <c r="F193" s="230"/>
      <c r="G193" s="229"/>
      <c r="H193" s="230"/>
      <c r="I193" s="1073"/>
      <c r="J193" s="1074"/>
      <c r="K193" s="1000"/>
      <c r="L193" s="1001"/>
      <c r="M193" s="1001"/>
      <c r="N193" s="1002"/>
      <c r="O193" s="1006"/>
      <c r="P193" s="1007"/>
      <c r="Q193" s="1007"/>
      <c r="R193" s="1007"/>
      <c r="S193" s="1008"/>
      <c r="T193" s="249" t="s">
        <v>446</v>
      </c>
      <c r="V193" s="250"/>
      <c r="W193" s="242"/>
      <c r="X193" s="243"/>
      <c r="Y193" s="243"/>
      <c r="Z193" s="243"/>
      <c r="AA193" s="243"/>
      <c r="AB193" s="243"/>
      <c r="AC193" s="244"/>
      <c r="AD193" s="242"/>
      <c r="AE193" s="243"/>
      <c r="AF193" s="243"/>
      <c r="AG193" s="243"/>
      <c r="AH193" s="243"/>
      <c r="AI193" s="243"/>
      <c r="AJ193" s="244"/>
      <c r="AK193" s="242"/>
      <c r="AL193" s="243"/>
      <c r="AM193" s="243"/>
      <c r="AN193" s="243"/>
      <c r="AO193" s="243"/>
      <c r="AP193" s="243"/>
      <c r="AQ193" s="244"/>
      <c r="AR193" s="242"/>
      <c r="AS193" s="243"/>
      <c r="AT193" s="243"/>
      <c r="AU193" s="243"/>
      <c r="AV193" s="243"/>
      <c r="AW193" s="243"/>
      <c r="AX193" s="244"/>
      <c r="AY193" s="242"/>
      <c r="AZ193" s="243"/>
      <c r="BA193" s="245"/>
      <c r="BB193" s="1009"/>
      <c r="BC193" s="1010"/>
      <c r="BD193" s="1061"/>
      <c r="BE193" s="1062"/>
      <c r="BF193" s="1063"/>
      <c r="BG193" s="1064"/>
      <c r="BH193" s="1064"/>
      <c r="BI193" s="1064"/>
      <c r="BJ193" s="1065"/>
    </row>
    <row r="194" spans="2:62" ht="20.25" customHeight="1" x14ac:dyDescent="0.4">
      <c r="B194" s="1012"/>
      <c r="C194" s="1101"/>
      <c r="D194" s="1102"/>
      <c r="E194" s="251"/>
      <c r="F194" s="252">
        <f>C193</f>
        <v>0</v>
      </c>
      <c r="G194" s="251"/>
      <c r="H194" s="252">
        <f>I193</f>
        <v>0</v>
      </c>
      <c r="I194" s="1103"/>
      <c r="J194" s="1104"/>
      <c r="K194" s="1105"/>
      <c r="L194" s="1106"/>
      <c r="M194" s="1106"/>
      <c r="N194" s="1102"/>
      <c r="O194" s="1006"/>
      <c r="P194" s="1007"/>
      <c r="Q194" s="1007"/>
      <c r="R194" s="1007"/>
      <c r="S194" s="1008"/>
      <c r="T194" s="246" t="s">
        <v>447</v>
      </c>
      <c r="U194" s="247"/>
      <c r="V194" s="248"/>
      <c r="W194" s="234" t="str">
        <f>IF(W193="","",VLOOKUP(W193,'参考様式１（勤務表_シフト記号表）'!$C$6:$L$47,10,FALSE))</f>
        <v/>
      </c>
      <c r="X194" s="235" t="str">
        <f>IF(X193="","",VLOOKUP(X193,'参考様式１（勤務表_シフト記号表）'!$C$6:$L$47,10,FALSE))</f>
        <v/>
      </c>
      <c r="Y194" s="235" t="str">
        <f>IF(Y193="","",VLOOKUP(Y193,'参考様式１（勤務表_シフト記号表）'!$C$6:$L$47,10,FALSE))</f>
        <v/>
      </c>
      <c r="Z194" s="235" t="str">
        <f>IF(Z193="","",VLOOKUP(Z193,'参考様式１（勤務表_シフト記号表）'!$C$6:$L$47,10,FALSE))</f>
        <v/>
      </c>
      <c r="AA194" s="235" t="str">
        <f>IF(AA193="","",VLOOKUP(AA193,'参考様式１（勤務表_シフト記号表）'!$C$6:$L$47,10,FALSE))</f>
        <v/>
      </c>
      <c r="AB194" s="235" t="str">
        <f>IF(AB193="","",VLOOKUP(AB193,'参考様式１（勤務表_シフト記号表）'!$C$6:$L$47,10,FALSE))</f>
        <v/>
      </c>
      <c r="AC194" s="236" t="str">
        <f>IF(AC193="","",VLOOKUP(AC193,'参考様式１（勤務表_シフト記号表）'!$C$6:$L$47,10,FALSE))</f>
        <v/>
      </c>
      <c r="AD194" s="234" t="str">
        <f>IF(AD193="","",VLOOKUP(AD193,'参考様式１（勤務表_シフト記号表）'!$C$6:$L$47,10,FALSE))</f>
        <v/>
      </c>
      <c r="AE194" s="235" t="str">
        <f>IF(AE193="","",VLOOKUP(AE193,'参考様式１（勤務表_シフト記号表）'!$C$6:$L$47,10,FALSE))</f>
        <v/>
      </c>
      <c r="AF194" s="235" t="str">
        <f>IF(AF193="","",VLOOKUP(AF193,'参考様式１（勤務表_シフト記号表）'!$C$6:$L$47,10,FALSE))</f>
        <v/>
      </c>
      <c r="AG194" s="235" t="str">
        <f>IF(AG193="","",VLOOKUP(AG193,'参考様式１（勤務表_シフト記号表）'!$C$6:$L$47,10,FALSE))</f>
        <v/>
      </c>
      <c r="AH194" s="235" t="str">
        <f>IF(AH193="","",VLOOKUP(AH193,'参考様式１（勤務表_シフト記号表）'!$C$6:$L$47,10,FALSE))</f>
        <v/>
      </c>
      <c r="AI194" s="235" t="str">
        <f>IF(AI193="","",VLOOKUP(AI193,'参考様式１（勤務表_シフト記号表）'!$C$6:$L$47,10,FALSE))</f>
        <v/>
      </c>
      <c r="AJ194" s="236" t="str">
        <f>IF(AJ193="","",VLOOKUP(AJ193,'参考様式１（勤務表_シフト記号表）'!$C$6:$L$47,10,FALSE))</f>
        <v/>
      </c>
      <c r="AK194" s="234" t="str">
        <f>IF(AK193="","",VLOOKUP(AK193,'参考様式１（勤務表_シフト記号表）'!$C$6:$L$47,10,FALSE))</f>
        <v/>
      </c>
      <c r="AL194" s="235" t="str">
        <f>IF(AL193="","",VLOOKUP(AL193,'参考様式１（勤務表_シフト記号表）'!$C$6:$L$47,10,FALSE))</f>
        <v/>
      </c>
      <c r="AM194" s="235" t="str">
        <f>IF(AM193="","",VLOOKUP(AM193,'参考様式１（勤務表_シフト記号表）'!$C$6:$L$47,10,FALSE))</f>
        <v/>
      </c>
      <c r="AN194" s="235" t="str">
        <f>IF(AN193="","",VLOOKUP(AN193,'参考様式１（勤務表_シフト記号表）'!$C$6:$L$47,10,FALSE))</f>
        <v/>
      </c>
      <c r="AO194" s="235" t="str">
        <f>IF(AO193="","",VLOOKUP(AO193,'参考様式１（勤務表_シフト記号表）'!$C$6:$L$47,10,FALSE))</f>
        <v/>
      </c>
      <c r="AP194" s="235" t="str">
        <f>IF(AP193="","",VLOOKUP(AP193,'参考様式１（勤務表_シフト記号表）'!$C$6:$L$47,10,FALSE))</f>
        <v/>
      </c>
      <c r="AQ194" s="236" t="str">
        <f>IF(AQ193="","",VLOOKUP(AQ193,'参考様式１（勤務表_シフト記号表）'!$C$6:$L$47,10,FALSE))</f>
        <v/>
      </c>
      <c r="AR194" s="234" t="str">
        <f>IF(AR193="","",VLOOKUP(AR193,'参考様式１（勤務表_シフト記号表）'!$C$6:$L$47,10,FALSE))</f>
        <v/>
      </c>
      <c r="AS194" s="235" t="str">
        <f>IF(AS193="","",VLOOKUP(AS193,'参考様式１（勤務表_シフト記号表）'!$C$6:$L$47,10,FALSE))</f>
        <v/>
      </c>
      <c r="AT194" s="235" t="str">
        <f>IF(AT193="","",VLOOKUP(AT193,'参考様式１（勤務表_シフト記号表）'!$C$6:$L$47,10,FALSE))</f>
        <v/>
      </c>
      <c r="AU194" s="235" t="str">
        <f>IF(AU193="","",VLOOKUP(AU193,'参考様式１（勤務表_シフト記号表）'!$C$6:$L$47,10,FALSE))</f>
        <v/>
      </c>
      <c r="AV194" s="235" t="str">
        <f>IF(AV193="","",VLOOKUP(AV193,'参考様式１（勤務表_シフト記号表）'!$C$6:$L$47,10,FALSE))</f>
        <v/>
      </c>
      <c r="AW194" s="235" t="str">
        <f>IF(AW193="","",VLOOKUP(AW193,'参考様式１（勤務表_シフト記号表）'!$C$6:$L$47,10,FALSE))</f>
        <v/>
      </c>
      <c r="AX194" s="236" t="str">
        <f>IF(AX193="","",VLOOKUP(AX193,'参考様式１（勤務表_シフト記号表）'!$C$6:$L$47,10,FALSE))</f>
        <v/>
      </c>
      <c r="AY194" s="234" t="str">
        <f>IF(AY193="","",VLOOKUP(AY193,'参考様式１（勤務表_シフト記号表）'!$C$6:$L$47,10,FALSE))</f>
        <v/>
      </c>
      <c r="AZ194" s="235" t="str">
        <f>IF(AZ193="","",VLOOKUP(AZ193,'参考様式１（勤務表_シフト記号表）'!$C$6:$L$47,10,FALSE))</f>
        <v/>
      </c>
      <c r="BA194" s="235" t="str">
        <f>IF(BA193="","",VLOOKUP(BA193,'参考様式１（勤務表_シフト記号表）'!$C$6:$L$47,10,FALSE))</f>
        <v/>
      </c>
      <c r="BB194" s="1098">
        <f>IF($BE$3="４週",SUM(W194:AX194),IF($BE$3="暦月",SUM(W194:BA194),""))</f>
        <v>0</v>
      </c>
      <c r="BC194" s="1099"/>
      <c r="BD194" s="1100">
        <f>IF($BE$3="４週",BB194/4,IF($BE$3="暦月",(BB194/($BE$8/7)),""))</f>
        <v>0</v>
      </c>
      <c r="BE194" s="1099"/>
      <c r="BF194" s="1095"/>
      <c r="BG194" s="1096"/>
      <c r="BH194" s="1096"/>
      <c r="BI194" s="1096"/>
      <c r="BJ194" s="1097"/>
    </row>
    <row r="195" spans="2:62" ht="20.25" customHeight="1" x14ac:dyDescent="0.4">
      <c r="B195" s="1011">
        <f>B193+1</f>
        <v>90</v>
      </c>
      <c r="C195" s="1072"/>
      <c r="D195" s="1002"/>
      <c r="E195" s="229"/>
      <c r="F195" s="230"/>
      <c r="G195" s="229"/>
      <c r="H195" s="230"/>
      <c r="I195" s="1073"/>
      <c r="J195" s="1074"/>
      <c r="K195" s="1000"/>
      <c r="L195" s="1001"/>
      <c r="M195" s="1001"/>
      <c r="N195" s="1002"/>
      <c r="O195" s="1006"/>
      <c r="P195" s="1007"/>
      <c r="Q195" s="1007"/>
      <c r="R195" s="1007"/>
      <c r="S195" s="1008"/>
      <c r="T195" s="249" t="s">
        <v>446</v>
      </c>
      <c r="V195" s="250"/>
      <c r="W195" s="242"/>
      <c r="X195" s="243"/>
      <c r="Y195" s="243"/>
      <c r="Z195" s="243"/>
      <c r="AA195" s="243"/>
      <c r="AB195" s="243"/>
      <c r="AC195" s="244"/>
      <c r="AD195" s="242"/>
      <c r="AE195" s="243"/>
      <c r="AF195" s="243"/>
      <c r="AG195" s="243"/>
      <c r="AH195" s="243"/>
      <c r="AI195" s="243"/>
      <c r="AJ195" s="244"/>
      <c r="AK195" s="242"/>
      <c r="AL195" s="243"/>
      <c r="AM195" s="243"/>
      <c r="AN195" s="243"/>
      <c r="AO195" s="243"/>
      <c r="AP195" s="243"/>
      <c r="AQ195" s="244"/>
      <c r="AR195" s="242"/>
      <c r="AS195" s="243"/>
      <c r="AT195" s="243"/>
      <c r="AU195" s="243"/>
      <c r="AV195" s="243"/>
      <c r="AW195" s="243"/>
      <c r="AX195" s="244"/>
      <c r="AY195" s="242"/>
      <c r="AZ195" s="243"/>
      <c r="BA195" s="245"/>
      <c r="BB195" s="1009"/>
      <c r="BC195" s="1010"/>
      <c r="BD195" s="1061"/>
      <c r="BE195" s="1062"/>
      <c r="BF195" s="1063"/>
      <c r="BG195" s="1064"/>
      <c r="BH195" s="1064"/>
      <c r="BI195" s="1064"/>
      <c r="BJ195" s="1065"/>
    </row>
    <row r="196" spans="2:62" ht="20.25" customHeight="1" x14ac:dyDescent="0.4">
      <c r="B196" s="1012"/>
      <c r="C196" s="1101"/>
      <c r="D196" s="1102"/>
      <c r="E196" s="251"/>
      <c r="F196" s="252">
        <f>C195</f>
        <v>0</v>
      </c>
      <c r="G196" s="251"/>
      <c r="H196" s="252">
        <f>I195</f>
        <v>0</v>
      </c>
      <c r="I196" s="1103"/>
      <c r="J196" s="1104"/>
      <c r="K196" s="1105"/>
      <c r="L196" s="1106"/>
      <c r="M196" s="1106"/>
      <c r="N196" s="1102"/>
      <c r="O196" s="1006"/>
      <c r="P196" s="1007"/>
      <c r="Q196" s="1007"/>
      <c r="R196" s="1007"/>
      <c r="S196" s="1008"/>
      <c r="T196" s="246" t="s">
        <v>447</v>
      </c>
      <c r="U196" s="247"/>
      <c r="V196" s="248"/>
      <c r="W196" s="234" t="str">
        <f>IF(W195="","",VLOOKUP(W195,'参考様式１（勤務表_シフト記号表）'!$C$6:$L$47,10,FALSE))</f>
        <v/>
      </c>
      <c r="X196" s="235" t="str">
        <f>IF(X195="","",VLOOKUP(X195,'参考様式１（勤務表_シフト記号表）'!$C$6:$L$47,10,FALSE))</f>
        <v/>
      </c>
      <c r="Y196" s="235" t="str">
        <f>IF(Y195="","",VLOOKUP(Y195,'参考様式１（勤務表_シフト記号表）'!$C$6:$L$47,10,FALSE))</f>
        <v/>
      </c>
      <c r="Z196" s="235" t="str">
        <f>IF(Z195="","",VLOOKUP(Z195,'参考様式１（勤務表_シフト記号表）'!$C$6:$L$47,10,FALSE))</f>
        <v/>
      </c>
      <c r="AA196" s="235" t="str">
        <f>IF(AA195="","",VLOOKUP(AA195,'参考様式１（勤務表_シフト記号表）'!$C$6:$L$47,10,FALSE))</f>
        <v/>
      </c>
      <c r="AB196" s="235" t="str">
        <f>IF(AB195="","",VLOOKUP(AB195,'参考様式１（勤務表_シフト記号表）'!$C$6:$L$47,10,FALSE))</f>
        <v/>
      </c>
      <c r="AC196" s="236" t="str">
        <f>IF(AC195="","",VLOOKUP(AC195,'参考様式１（勤務表_シフト記号表）'!$C$6:$L$47,10,FALSE))</f>
        <v/>
      </c>
      <c r="AD196" s="234" t="str">
        <f>IF(AD195="","",VLOOKUP(AD195,'参考様式１（勤務表_シフト記号表）'!$C$6:$L$47,10,FALSE))</f>
        <v/>
      </c>
      <c r="AE196" s="235" t="str">
        <f>IF(AE195="","",VLOOKUP(AE195,'参考様式１（勤務表_シフト記号表）'!$C$6:$L$47,10,FALSE))</f>
        <v/>
      </c>
      <c r="AF196" s="235" t="str">
        <f>IF(AF195="","",VLOOKUP(AF195,'参考様式１（勤務表_シフト記号表）'!$C$6:$L$47,10,FALSE))</f>
        <v/>
      </c>
      <c r="AG196" s="235" t="str">
        <f>IF(AG195="","",VLOOKUP(AG195,'参考様式１（勤務表_シフト記号表）'!$C$6:$L$47,10,FALSE))</f>
        <v/>
      </c>
      <c r="AH196" s="235" t="str">
        <f>IF(AH195="","",VLOOKUP(AH195,'参考様式１（勤務表_シフト記号表）'!$C$6:$L$47,10,FALSE))</f>
        <v/>
      </c>
      <c r="AI196" s="235" t="str">
        <f>IF(AI195="","",VLOOKUP(AI195,'参考様式１（勤務表_シフト記号表）'!$C$6:$L$47,10,FALSE))</f>
        <v/>
      </c>
      <c r="AJ196" s="236" t="str">
        <f>IF(AJ195="","",VLOOKUP(AJ195,'参考様式１（勤務表_シフト記号表）'!$C$6:$L$47,10,FALSE))</f>
        <v/>
      </c>
      <c r="AK196" s="234" t="str">
        <f>IF(AK195="","",VLOOKUP(AK195,'参考様式１（勤務表_シフト記号表）'!$C$6:$L$47,10,FALSE))</f>
        <v/>
      </c>
      <c r="AL196" s="235" t="str">
        <f>IF(AL195="","",VLOOKUP(AL195,'参考様式１（勤務表_シフト記号表）'!$C$6:$L$47,10,FALSE))</f>
        <v/>
      </c>
      <c r="AM196" s="235" t="str">
        <f>IF(AM195="","",VLOOKUP(AM195,'参考様式１（勤務表_シフト記号表）'!$C$6:$L$47,10,FALSE))</f>
        <v/>
      </c>
      <c r="AN196" s="235" t="str">
        <f>IF(AN195="","",VLOOKUP(AN195,'参考様式１（勤務表_シフト記号表）'!$C$6:$L$47,10,FALSE))</f>
        <v/>
      </c>
      <c r="AO196" s="235" t="str">
        <f>IF(AO195="","",VLOOKUP(AO195,'参考様式１（勤務表_シフト記号表）'!$C$6:$L$47,10,FALSE))</f>
        <v/>
      </c>
      <c r="AP196" s="235" t="str">
        <f>IF(AP195="","",VLOOKUP(AP195,'参考様式１（勤務表_シフト記号表）'!$C$6:$L$47,10,FALSE))</f>
        <v/>
      </c>
      <c r="AQ196" s="236" t="str">
        <f>IF(AQ195="","",VLOOKUP(AQ195,'参考様式１（勤務表_シフト記号表）'!$C$6:$L$47,10,FALSE))</f>
        <v/>
      </c>
      <c r="AR196" s="234" t="str">
        <f>IF(AR195="","",VLOOKUP(AR195,'参考様式１（勤務表_シフト記号表）'!$C$6:$L$47,10,FALSE))</f>
        <v/>
      </c>
      <c r="AS196" s="235" t="str">
        <f>IF(AS195="","",VLOOKUP(AS195,'参考様式１（勤務表_シフト記号表）'!$C$6:$L$47,10,FALSE))</f>
        <v/>
      </c>
      <c r="AT196" s="235" t="str">
        <f>IF(AT195="","",VLOOKUP(AT195,'参考様式１（勤務表_シフト記号表）'!$C$6:$L$47,10,FALSE))</f>
        <v/>
      </c>
      <c r="AU196" s="235" t="str">
        <f>IF(AU195="","",VLOOKUP(AU195,'参考様式１（勤務表_シフト記号表）'!$C$6:$L$47,10,FALSE))</f>
        <v/>
      </c>
      <c r="AV196" s="235" t="str">
        <f>IF(AV195="","",VLOOKUP(AV195,'参考様式１（勤務表_シフト記号表）'!$C$6:$L$47,10,FALSE))</f>
        <v/>
      </c>
      <c r="AW196" s="235" t="str">
        <f>IF(AW195="","",VLOOKUP(AW195,'参考様式１（勤務表_シフト記号表）'!$C$6:$L$47,10,FALSE))</f>
        <v/>
      </c>
      <c r="AX196" s="236" t="str">
        <f>IF(AX195="","",VLOOKUP(AX195,'参考様式１（勤務表_シフト記号表）'!$C$6:$L$47,10,FALSE))</f>
        <v/>
      </c>
      <c r="AY196" s="234" t="str">
        <f>IF(AY195="","",VLOOKUP(AY195,'参考様式１（勤務表_シフト記号表）'!$C$6:$L$47,10,FALSE))</f>
        <v/>
      </c>
      <c r="AZ196" s="235" t="str">
        <f>IF(AZ195="","",VLOOKUP(AZ195,'参考様式１（勤務表_シフト記号表）'!$C$6:$L$47,10,FALSE))</f>
        <v/>
      </c>
      <c r="BA196" s="235" t="str">
        <f>IF(BA195="","",VLOOKUP(BA195,'参考様式１（勤務表_シフト記号表）'!$C$6:$L$47,10,FALSE))</f>
        <v/>
      </c>
      <c r="BB196" s="1098">
        <f>IF($BE$3="４週",SUM(W196:AX196),IF($BE$3="暦月",SUM(W196:BA196),""))</f>
        <v>0</v>
      </c>
      <c r="BC196" s="1099"/>
      <c r="BD196" s="1100">
        <f>IF($BE$3="４週",BB196/4,IF($BE$3="暦月",(BB196/($BE$8/7)),""))</f>
        <v>0</v>
      </c>
      <c r="BE196" s="1099"/>
      <c r="BF196" s="1095"/>
      <c r="BG196" s="1096"/>
      <c r="BH196" s="1096"/>
      <c r="BI196" s="1096"/>
      <c r="BJ196" s="1097"/>
    </row>
    <row r="197" spans="2:62" ht="20.25" customHeight="1" x14ac:dyDescent="0.4">
      <c r="B197" s="1011">
        <f>B195+1</f>
        <v>91</v>
      </c>
      <c r="C197" s="1072"/>
      <c r="D197" s="1002"/>
      <c r="E197" s="229"/>
      <c r="F197" s="230"/>
      <c r="G197" s="229"/>
      <c r="H197" s="230"/>
      <c r="I197" s="1073"/>
      <c r="J197" s="1074"/>
      <c r="K197" s="1000"/>
      <c r="L197" s="1001"/>
      <c r="M197" s="1001"/>
      <c r="N197" s="1002"/>
      <c r="O197" s="1006"/>
      <c r="P197" s="1007"/>
      <c r="Q197" s="1007"/>
      <c r="R197" s="1007"/>
      <c r="S197" s="1008"/>
      <c r="T197" s="249" t="s">
        <v>446</v>
      </c>
      <c r="V197" s="250"/>
      <c r="W197" s="242"/>
      <c r="X197" s="243"/>
      <c r="Y197" s="243"/>
      <c r="Z197" s="243"/>
      <c r="AA197" s="243"/>
      <c r="AB197" s="243"/>
      <c r="AC197" s="244"/>
      <c r="AD197" s="242"/>
      <c r="AE197" s="243"/>
      <c r="AF197" s="243"/>
      <c r="AG197" s="243"/>
      <c r="AH197" s="243"/>
      <c r="AI197" s="243"/>
      <c r="AJ197" s="244"/>
      <c r="AK197" s="242"/>
      <c r="AL197" s="243"/>
      <c r="AM197" s="243"/>
      <c r="AN197" s="243"/>
      <c r="AO197" s="243"/>
      <c r="AP197" s="243"/>
      <c r="AQ197" s="244"/>
      <c r="AR197" s="242"/>
      <c r="AS197" s="243"/>
      <c r="AT197" s="243"/>
      <c r="AU197" s="243"/>
      <c r="AV197" s="243"/>
      <c r="AW197" s="243"/>
      <c r="AX197" s="244"/>
      <c r="AY197" s="242"/>
      <c r="AZ197" s="243"/>
      <c r="BA197" s="245"/>
      <c r="BB197" s="1009"/>
      <c r="BC197" s="1010"/>
      <c r="BD197" s="1061"/>
      <c r="BE197" s="1062"/>
      <c r="BF197" s="1063"/>
      <c r="BG197" s="1064"/>
      <c r="BH197" s="1064"/>
      <c r="BI197" s="1064"/>
      <c r="BJ197" s="1065"/>
    </row>
    <row r="198" spans="2:62" ht="20.25" customHeight="1" x14ac:dyDescent="0.4">
      <c r="B198" s="1012"/>
      <c r="C198" s="1101"/>
      <c r="D198" s="1102"/>
      <c r="E198" s="251"/>
      <c r="F198" s="252">
        <f>C197</f>
        <v>0</v>
      </c>
      <c r="G198" s="251"/>
      <c r="H198" s="252">
        <f>I197</f>
        <v>0</v>
      </c>
      <c r="I198" s="1103"/>
      <c r="J198" s="1104"/>
      <c r="K198" s="1105"/>
      <c r="L198" s="1106"/>
      <c r="M198" s="1106"/>
      <c r="N198" s="1102"/>
      <c r="O198" s="1006"/>
      <c r="P198" s="1007"/>
      <c r="Q198" s="1007"/>
      <c r="R198" s="1007"/>
      <c r="S198" s="1008"/>
      <c r="T198" s="246" t="s">
        <v>447</v>
      </c>
      <c r="U198" s="247"/>
      <c r="V198" s="248"/>
      <c r="W198" s="234" t="str">
        <f>IF(W197="","",VLOOKUP(W197,'参考様式１（勤務表_シフト記号表）'!$C$6:$L$47,10,FALSE))</f>
        <v/>
      </c>
      <c r="X198" s="235" t="str">
        <f>IF(X197="","",VLOOKUP(X197,'参考様式１（勤務表_シフト記号表）'!$C$6:$L$47,10,FALSE))</f>
        <v/>
      </c>
      <c r="Y198" s="235" t="str">
        <f>IF(Y197="","",VLOOKUP(Y197,'参考様式１（勤務表_シフト記号表）'!$C$6:$L$47,10,FALSE))</f>
        <v/>
      </c>
      <c r="Z198" s="235" t="str">
        <f>IF(Z197="","",VLOOKUP(Z197,'参考様式１（勤務表_シフト記号表）'!$C$6:$L$47,10,FALSE))</f>
        <v/>
      </c>
      <c r="AA198" s="235" t="str">
        <f>IF(AA197="","",VLOOKUP(AA197,'参考様式１（勤務表_シフト記号表）'!$C$6:$L$47,10,FALSE))</f>
        <v/>
      </c>
      <c r="AB198" s="235" t="str">
        <f>IF(AB197="","",VLOOKUP(AB197,'参考様式１（勤務表_シフト記号表）'!$C$6:$L$47,10,FALSE))</f>
        <v/>
      </c>
      <c r="AC198" s="236" t="str">
        <f>IF(AC197="","",VLOOKUP(AC197,'参考様式１（勤務表_シフト記号表）'!$C$6:$L$47,10,FALSE))</f>
        <v/>
      </c>
      <c r="AD198" s="234" t="str">
        <f>IF(AD197="","",VLOOKUP(AD197,'参考様式１（勤務表_シフト記号表）'!$C$6:$L$47,10,FALSE))</f>
        <v/>
      </c>
      <c r="AE198" s="235" t="str">
        <f>IF(AE197="","",VLOOKUP(AE197,'参考様式１（勤務表_シフト記号表）'!$C$6:$L$47,10,FALSE))</f>
        <v/>
      </c>
      <c r="AF198" s="235" t="str">
        <f>IF(AF197="","",VLOOKUP(AF197,'参考様式１（勤務表_シフト記号表）'!$C$6:$L$47,10,FALSE))</f>
        <v/>
      </c>
      <c r="AG198" s="235" t="str">
        <f>IF(AG197="","",VLOOKUP(AG197,'参考様式１（勤務表_シフト記号表）'!$C$6:$L$47,10,FALSE))</f>
        <v/>
      </c>
      <c r="AH198" s="235" t="str">
        <f>IF(AH197="","",VLOOKUP(AH197,'参考様式１（勤務表_シフト記号表）'!$C$6:$L$47,10,FALSE))</f>
        <v/>
      </c>
      <c r="AI198" s="235" t="str">
        <f>IF(AI197="","",VLOOKUP(AI197,'参考様式１（勤務表_シフト記号表）'!$C$6:$L$47,10,FALSE))</f>
        <v/>
      </c>
      <c r="AJ198" s="236" t="str">
        <f>IF(AJ197="","",VLOOKUP(AJ197,'参考様式１（勤務表_シフト記号表）'!$C$6:$L$47,10,FALSE))</f>
        <v/>
      </c>
      <c r="AK198" s="234" t="str">
        <f>IF(AK197="","",VLOOKUP(AK197,'参考様式１（勤務表_シフト記号表）'!$C$6:$L$47,10,FALSE))</f>
        <v/>
      </c>
      <c r="AL198" s="235" t="str">
        <f>IF(AL197="","",VLOOKUP(AL197,'参考様式１（勤務表_シフト記号表）'!$C$6:$L$47,10,FALSE))</f>
        <v/>
      </c>
      <c r="AM198" s="235" t="str">
        <f>IF(AM197="","",VLOOKUP(AM197,'参考様式１（勤務表_シフト記号表）'!$C$6:$L$47,10,FALSE))</f>
        <v/>
      </c>
      <c r="AN198" s="235" t="str">
        <f>IF(AN197="","",VLOOKUP(AN197,'参考様式１（勤務表_シフト記号表）'!$C$6:$L$47,10,FALSE))</f>
        <v/>
      </c>
      <c r="AO198" s="235" t="str">
        <f>IF(AO197="","",VLOOKUP(AO197,'参考様式１（勤務表_シフト記号表）'!$C$6:$L$47,10,FALSE))</f>
        <v/>
      </c>
      <c r="AP198" s="235" t="str">
        <f>IF(AP197="","",VLOOKUP(AP197,'参考様式１（勤務表_シフト記号表）'!$C$6:$L$47,10,FALSE))</f>
        <v/>
      </c>
      <c r="AQ198" s="236" t="str">
        <f>IF(AQ197="","",VLOOKUP(AQ197,'参考様式１（勤務表_シフト記号表）'!$C$6:$L$47,10,FALSE))</f>
        <v/>
      </c>
      <c r="AR198" s="234" t="str">
        <f>IF(AR197="","",VLOOKUP(AR197,'参考様式１（勤務表_シフト記号表）'!$C$6:$L$47,10,FALSE))</f>
        <v/>
      </c>
      <c r="AS198" s="235" t="str">
        <f>IF(AS197="","",VLOOKUP(AS197,'参考様式１（勤務表_シフト記号表）'!$C$6:$L$47,10,FALSE))</f>
        <v/>
      </c>
      <c r="AT198" s="235" t="str">
        <f>IF(AT197="","",VLOOKUP(AT197,'参考様式１（勤務表_シフト記号表）'!$C$6:$L$47,10,FALSE))</f>
        <v/>
      </c>
      <c r="AU198" s="235" t="str">
        <f>IF(AU197="","",VLOOKUP(AU197,'参考様式１（勤務表_シフト記号表）'!$C$6:$L$47,10,FALSE))</f>
        <v/>
      </c>
      <c r="AV198" s="235" t="str">
        <f>IF(AV197="","",VLOOKUP(AV197,'参考様式１（勤務表_シフト記号表）'!$C$6:$L$47,10,FALSE))</f>
        <v/>
      </c>
      <c r="AW198" s="235" t="str">
        <f>IF(AW197="","",VLOOKUP(AW197,'参考様式１（勤務表_シフト記号表）'!$C$6:$L$47,10,FALSE))</f>
        <v/>
      </c>
      <c r="AX198" s="236" t="str">
        <f>IF(AX197="","",VLOOKUP(AX197,'参考様式１（勤務表_シフト記号表）'!$C$6:$L$47,10,FALSE))</f>
        <v/>
      </c>
      <c r="AY198" s="234" t="str">
        <f>IF(AY197="","",VLOOKUP(AY197,'参考様式１（勤務表_シフト記号表）'!$C$6:$L$47,10,FALSE))</f>
        <v/>
      </c>
      <c r="AZ198" s="235" t="str">
        <f>IF(AZ197="","",VLOOKUP(AZ197,'参考様式１（勤務表_シフト記号表）'!$C$6:$L$47,10,FALSE))</f>
        <v/>
      </c>
      <c r="BA198" s="235" t="str">
        <f>IF(BA197="","",VLOOKUP(BA197,'参考様式１（勤務表_シフト記号表）'!$C$6:$L$47,10,FALSE))</f>
        <v/>
      </c>
      <c r="BB198" s="1098">
        <f>IF($BE$3="４週",SUM(W198:AX198),IF($BE$3="暦月",SUM(W198:BA198),""))</f>
        <v>0</v>
      </c>
      <c r="BC198" s="1099"/>
      <c r="BD198" s="1100">
        <f>IF($BE$3="４週",BB198/4,IF($BE$3="暦月",(BB198/($BE$8/7)),""))</f>
        <v>0</v>
      </c>
      <c r="BE198" s="1099"/>
      <c r="BF198" s="1095"/>
      <c r="BG198" s="1096"/>
      <c r="BH198" s="1096"/>
      <c r="BI198" s="1096"/>
      <c r="BJ198" s="1097"/>
    </row>
    <row r="199" spans="2:62" ht="20.25" customHeight="1" x14ac:dyDescent="0.4">
      <c r="B199" s="1011">
        <f>B197+1</f>
        <v>92</v>
      </c>
      <c r="C199" s="1072"/>
      <c r="D199" s="1002"/>
      <c r="E199" s="229"/>
      <c r="F199" s="230"/>
      <c r="G199" s="229"/>
      <c r="H199" s="230"/>
      <c r="I199" s="1073"/>
      <c r="J199" s="1074"/>
      <c r="K199" s="1000"/>
      <c r="L199" s="1001"/>
      <c r="M199" s="1001"/>
      <c r="N199" s="1002"/>
      <c r="O199" s="1006"/>
      <c r="P199" s="1007"/>
      <c r="Q199" s="1007"/>
      <c r="R199" s="1007"/>
      <c r="S199" s="1008"/>
      <c r="T199" s="249" t="s">
        <v>446</v>
      </c>
      <c r="V199" s="250"/>
      <c r="W199" s="242"/>
      <c r="X199" s="243"/>
      <c r="Y199" s="243"/>
      <c r="Z199" s="243"/>
      <c r="AA199" s="243"/>
      <c r="AB199" s="243"/>
      <c r="AC199" s="244"/>
      <c r="AD199" s="242"/>
      <c r="AE199" s="243"/>
      <c r="AF199" s="243"/>
      <c r="AG199" s="243"/>
      <c r="AH199" s="243"/>
      <c r="AI199" s="243"/>
      <c r="AJ199" s="244"/>
      <c r="AK199" s="242"/>
      <c r="AL199" s="243"/>
      <c r="AM199" s="243"/>
      <c r="AN199" s="243"/>
      <c r="AO199" s="243"/>
      <c r="AP199" s="243"/>
      <c r="AQ199" s="244"/>
      <c r="AR199" s="242"/>
      <c r="AS199" s="243"/>
      <c r="AT199" s="243"/>
      <c r="AU199" s="243"/>
      <c r="AV199" s="243"/>
      <c r="AW199" s="243"/>
      <c r="AX199" s="244"/>
      <c r="AY199" s="242"/>
      <c r="AZ199" s="243"/>
      <c r="BA199" s="245"/>
      <c r="BB199" s="1009"/>
      <c r="BC199" s="1010"/>
      <c r="BD199" s="1061"/>
      <c r="BE199" s="1062"/>
      <c r="BF199" s="1063"/>
      <c r="BG199" s="1064"/>
      <c r="BH199" s="1064"/>
      <c r="BI199" s="1064"/>
      <c r="BJ199" s="1065"/>
    </row>
    <row r="200" spans="2:62" ht="20.25" customHeight="1" x14ac:dyDescent="0.4">
      <c r="B200" s="1012"/>
      <c r="C200" s="1101"/>
      <c r="D200" s="1102"/>
      <c r="E200" s="251"/>
      <c r="F200" s="252">
        <f>C199</f>
        <v>0</v>
      </c>
      <c r="G200" s="251"/>
      <c r="H200" s="252">
        <f>I199</f>
        <v>0</v>
      </c>
      <c r="I200" s="1103"/>
      <c r="J200" s="1104"/>
      <c r="K200" s="1105"/>
      <c r="L200" s="1106"/>
      <c r="M200" s="1106"/>
      <c r="N200" s="1102"/>
      <c r="O200" s="1006"/>
      <c r="P200" s="1007"/>
      <c r="Q200" s="1007"/>
      <c r="R200" s="1007"/>
      <c r="S200" s="1008"/>
      <c r="T200" s="246" t="s">
        <v>447</v>
      </c>
      <c r="U200" s="247"/>
      <c r="V200" s="248"/>
      <c r="W200" s="234" t="str">
        <f>IF(W199="","",VLOOKUP(W199,'参考様式１（勤務表_シフト記号表）'!$C$6:$L$47,10,FALSE))</f>
        <v/>
      </c>
      <c r="X200" s="235" t="str">
        <f>IF(X199="","",VLOOKUP(X199,'参考様式１（勤務表_シフト記号表）'!$C$6:$L$47,10,FALSE))</f>
        <v/>
      </c>
      <c r="Y200" s="235" t="str">
        <f>IF(Y199="","",VLOOKUP(Y199,'参考様式１（勤務表_シフト記号表）'!$C$6:$L$47,10,FALSE))</f>
        <v/>
      </c>
      <c r="Z200" s="235" t="str">
        <f>IF(Z199="","",VLOOKUP(Z199,'参考様式１（勤務表_シフト記号表）'!$C$6:$L$47,10,FALSE))</f>
        <v/>
      </c>
      <c r="AA200" s="235" t="str">
        <f>IF(AA199="","",VLOOKUP(AA199,'参考様式１（勤務表_シフト記号表）'!$C$6:$L$47,10,FALSE))</f>
        <v/>
      </c>
      <c r="AB200" s="235" t="str">
        <f>IF(AB199="","",VLOOKUP(AB199,'参考様式１（勤務表_シフト記号表）'!$C$6:$L$47,10,FALSE))</f>
        <v/>
      </c>
      <c r="AC200" s="236" t="str">
        <f>IF(AC199="","",VLOOKUP(AC199,'参考様式１（勤務表_シフト記号表）'!$C$6:$L$47,10,FALSE))</f>
        <v/>
      </c>
      <c r="AD200" s="234" t="str">
        <f>IF(AD199="","",VLOOKUP(AD199,'参考様式１（勤務表_シフト記号表）'!$C$6:$L$47,10,FALSE))</f>
        <v/>
      </c>
      <c r="AE200" s="235" t="str">
        <f>IF(AE199="","",VLOOKUP(AE199,'参考様式１（勤務表_シフト記号表）'!$C$6:$L$47,10,FALSE))</f>
        <v/>
      </c>
      <c r="AF200" s="235" t="str">
        <f>IF(AF199="","",VLOOKUP(AF199,'参考様式１（勤務表_シフト記号表）'!$C$6:$L$47,10,FALSE))</f>
        <v/>
      </c>
      <c r="AG200" s="235" t="str">
        <f>IF(AG199="","",VLOOKUP(AG199,'参考様式１（勤務表_シフト記号表）'!$C$6:$L$47,10,FALSE))</f>
        <v/>
      </c>
      <c r="AH200" s="235" t="str">
        <f>IF(AH199="","",VLOOKUP(AH199,'参考様式１（勤務表_シフト記号表）'!$C$6:$L$47,10,FALSE))</f>
        <v/>
      </c>
      <c r="AI200" s="235" t="str">
        <f>IF(AI199="","",VLOOKUP(AI199,'参考様式１（勤務表_シフト記号表）'!$C$6:$L$47,10,FALSE))</f>
        <v/>
      </c>
      <c r="AJ200" s="236" t="str">
        <f>IF(AJ199="","",VLOOKUP(AJ199,'参考様式１（勤務表_シフト記号表）'!$C$6:$L$47,10,FALSE))</f>
        <v/>
      </c>
      <c r="AK200" s="234" t="str">
        <f>IF(AK199="","",VLOOKUP(AK199,'参考様式１（勤務表_シフト記号表）'!$C$6:$L$47,10,FALSE))</f>
        <v/>
      </c>
      <c r="AL200" s="235" t="str">
        <f>IF(AL199="","",VLOOKUP(AL199,'参考様式１（勤務表_シフト記号表）'!$C$6:$L$47,10,FALSE))</f>
        <v/>
      </c>
      <c r="AM200" s="235" t="str">
        <f>IF(AM199="","",VLOOKUP(AM199,'参考様式１（勤務表_シフト記号表）'!$C$6:$L$47,10,FALSE))</f>
        <v/>
      </c>
      <c r="AN200" s="235" t="str">
        <f>IF(AN199="","",VLOOKUP(AN199,'参考様式１（勤務表_シフト記号表）'!$C$6:$L$47,10,FALSE))</f>
        <v/>
      </c>
      <c r="AO200" s="235" t="str">
        <f>IF(AO199="","",VLOOKUP(AO199,'参考様式１（勤務表_シフト記号表）'!$C$6:$L$47,10,FALSE))</f>
        <v/>
      </c>
      <c r="AP200" s="235" t="str">
        <f>IF(AP199="","",VLOOKUP(AP199,'参考様式１（勤務表_シフト記号表）'!$C$6:$L$47,10,FALSE))</f>
        <v/>
      </c>
      <c r="AQ200" s="236" t="str">
        <f>IF(AQ199="","",VLOOKUP(AQ199,'参考様式１（勤務表_シフト記号表）'!$C$6:$L$47,10,FALSE))</f>
        <v/>
      </c>
      <c r="AR200" s="234" t="str">
        <f>IF(AR199="","",VLOOKUP(AR199,'参考様式１（勤務表_シフト記号表）'!$C$6:$L$47,10,FALSE))</f>
        <v/>
      </c>
      <c r="AS200" s="235" t="str">
        <f>IF(AS199="","",VLOOKUP(AS199,'参考様式１（勤務表_シフト記号表）'!$C$6:$L$47,10,FALSE))</f>
        <v/>
      </c>
      <c r="AT200" s="235" t="str">
        <f>IF(AT199="","",VLOOKUP(AT199,'参考様式１（勤務表_シフト記号表）'!$C$6:$L$47,10,FALSE))</f>
        <v/>
      </c>
      <c r="AU200" s="235" t="str">
        <f>IF(AU199="","",VLOOKUP(AU199,'参考様式１（勤務表_シフト記号表）'!$C$6:$L$47,10,FALSE))</f>
        <v/>
      </c>
      <c r="AV200" s="235" t="str">
        <f>IF(AV199="","",VLOOKUP(AV199,'参考様式１（勤務表_シフト記号表）'!$C$6:$L$47,10,FALSE))</f>
        <v/>
      </c>
      <c r="AW200" s="235" t="str">
        <f>IF(AW199="","",VLOOKUP(AW199,'参考様式１（勤務表_シフト記号表）'!$C$6:$L$47,10,FALSE))</f>
        <v/>
      </c>
      <c r="AX200" s="236" t="str">
        <f>IF(AX199="","",VLOOKUP(AX199,'参考様式１（勤務表_シフト記号表）'!$C$6:$L$47,10,FALSE))</f>
        <v/>
      </c>
      <c r="AY200" s="234" t="str">
        <f>IF(AY199="","",VLOOKUP(AY199,'参考様式１（勤務表_シフト記号表）'!$C$6:$L$47,10,FALSE))</f>
        <v/>
      </c>
      <c r="AZ200" s="235" t="str">
        <f>IF(AZ199="","",VLOOKUP(AZ199,'参考様式１（勤務表_シフト記号表）'!$C$6:$L$47,10,FALSE))</f>
        <v/>
      </c>
      <c r="BA200" s="235" t="str">
        <f>IF(BA199="","",VLOOKUP(BA199,'参考様式１（勤務表_シフト記号表）'!$C$6:$L$47,10,FALSE))</f>
        <v/>
      </c>
      <c r="BB200" s="1098">
        <f>IF($BE$3="４週",SUM(W200:AX200),IF($BE$3="暦月",SUM(W200:BA200),""))</f>
        <v>0</v>
      </c>
      <c r="BC200" s="1099"/>
      <c r="BD200" s="1100">
        <f>IF($BE$3="４週",BB200/4,IF($BE$3="暦月",(BB200/($BE$8/7)),""))</f>
        <v>0</v>
      </c>
      <c r="BE200" s="1099"/>
      <c r="BF200" s="1095"/>
      <c r="BG200" s="1096"/>
      <c r="BH200" s="1096"/>
      <c r="BI200" s="1096"/>
      <c r="BJ200" s="1097"/>
    </row>
    <row r="201" spans="2:62" ht="20.25" customHeight="1" x14ac:dyDescent="0.4">
      <c r="B201" s="1011">
        <f>B199+1</f>
        <v>93</v>
      </c>
      <c r="C201" s="1072"/>
      <c r="D201" s="1002"/>
      <c r="E201" s="229"/>
      <c r="F201" s="230"/>
      <c r="G201" s="229"/>
      <c r="H201" s="230"/>
      <c r="I201" s="1073"/>
      <c r="J201" s="1074"/>
      <c r="K201" s="1000"/>
      <c r="L201" s="1001"/>
      <c r="M201" s="1001"/>
      <c r="N201" s="1002"/>
      <c r="O201" s="1006"/>
      <c r="P201" s="1007"/>
      <c r="Q201" s="1007"/>
      <c r="R201" s="1007"/>
      <c r="S201" s="1008"/>
      <c r="T201" s="249" t="s">
        <v>446</v>
      </c>
      <c r="V201" s="250"/>
      <c r="W201" s="242"/>
      <c r="X201" s="243"/>
      <c r="Y201" s="243"/>
      <c r="Z201" s="243"/>
      <c r="AA201" s="243"/>
      <c r="AB201" s="243"/>
      <c r="AC201" s="244"/>
      <c r="AD201" s="242"/>
      <c r="AE201" s="243"/>
      <c r="AF201" s="243"/>
      <c r="AG201" s="243"/>
      <c r="AH201" s="243"/>
      <c r="AI201" s="243"/>
      <c r="AJ201" s="244"/>
      <c r="AK201" s="242"/>
      <c r="AL201" s="243"/>
      <c r="AM201" s="243"/>
      <c r="AN201" s="243"/>
      <c r="AO201" s="243"/>
      <c r="AP201" s="243"/>
      <c r="AQ201" s="244"/>
      <c r="AR201" s="242"/>
      <c r="AS201" s="243"/>
      <c r="AT201" s="243"/>
      <c r="AU201" s="243"/>
      <c r="AV201" s="243"/>
      <c r="AW201" s="243"/>
      <c r="AX201" s="244"/>
      <c r="AY201" s="242"/>
      <c r="AZ201" s="243"/>
      <c r="BA201" s="245"/>
      <c r="BB201" s="1009"/>
      <c r="BC201" s="1010"/>
      <c r="BD201" s="1061"/>
      <c r="BE201" s="1062"/>
      <c r="BF201" s="1063"/>
      <c r="BG201" s="1064"/>
      <c r="BH201" s="1064"/>
      <c r="BI201" s="1064"/>
      <c r="BJ201" s="1065"/>
    </row>
    <row r="202" spans="2:62" ht="20.25" customHeight="1" x14ac:dyDescent="0.4">
      <c r="B202" s="1012"/>
      <c r="C202" s="1101"/>
      <c r="D202" s="1102"/>
      <c r="E202" s="251"/>
      <c r="F202" s="252">
        <f>C201</f>
        <v>0</v>
      </c>
      <c r="G202" s="251"/>
      <c r="H202" s="252">
        <f>I201</f>
        <v>0</v>
      </c>
      <c r="I202" s="1103"/>
      <c r="J202" s="1104"/>
      <c r="K202" s="1105"/>
      <c r="L202" s="1106"/>
      <c r="M202" s="1106"/>
      <c r="N202" s="1102"/>
      <c r="O202" s="1006"/>
      <c r="P202" s="1007"/>
      <c r="Q202" s="1007"/>
      <c r="R202" s="1007"/>
      <c r="S202" s="1008"/>
      <c r="T202" s="246" t="s">
        <v>447</v>
      </c>
      <c r="U202" s="247"/>
      <c r="V202" s="248"/>
      <c r="W202" s="234" t="str">
        <f>IF(W201="","",VLOOKUP(W201,'参考様式１（勤務表_シフト記号表）'!$C$6:$L$47,10,FALSE))</f>
        <v/>
      </c>
      <c r="X202" s="235" t="str">
        <f>IF(X201="","",VLOOKUP(X201,'参考様式１（勤務表_シフト記号表）'!$C$6:$L$47,10,FALSE))</f>
        <v/>
      </c>
      <c r="Y202" s="235" t="str">
        <f>IF(Y201="","",VLOOKUP(Y201,'参考様式１（勤務表_シフト記号表）'!$C$6:$L$47,10,FALSE))</f>
        <v/>
      </c>
      <c r="Z202" s="235" t="str">
        <f>IF(Z201="","",VLOOKUP(Z201,'参考様式１（勤務表_シフト記号表）'!$C$6:$L$47,10,FALSE))</f>
        <v/>
      </c>
      <c r="AA202" s="235" t="str">
        <f>IF(AA201="","",VLOOKUP(AA201,'参考様式１（勤務表_シフト記号表）'!$C$6:$L$47,10,FALSE))</f>
        <v/>
      </c>
      <c r="AB202" s="235" t="str">
        <f>IF(AB201="","",VLOOKUP(AB201,'参考様式１（勤務表_シフト記号表）'!$C$6:$L$47,10,FALSE))</f>
        <v/>
      </c>
      <c r="AC202" s="236" t="str">
        <f>IF(AC201="","",VLOOKUP(AC201,'参考様式１（勤務表_シフト記号表）'!$C$6:$L$47,10,FALSE))</f>
        <v/>
      </c>
      <c r="AD202" s="234" t="str">
        <f>IF(AD201="","",VLOOKUP(AD201,'参考様式１（勤務表_シフト記号表）'!$C$6:$L$47,10,FALSE))</f>
        <v/>
      </c>
      <c r="AE202" s="235" t="str">
        <f>IF(AE201="","",VLOOKUP(AE201,'参考様式１（勤務表_シフト記号表）'!$C$6:$L$47,10,FALSE))</f>
        <v/>
      </c>
      <c r="AF202" s="235" t="str">
        <f>IF(AF201="","",VLOOKUP(AF201,'参考様式１（勤務表_シフト記号表）'!$C$6:$L$47,10,FALSE))</f>
        <v/>
      </c>
      <c r="AG202" s="235" t="str">
        <f>IF(AG201="","",VLOOKUP(AG201,'参考様式１（勤務表_シフト記号表）'!$C$6:$L$47,10,FALSE))</f>
        <v/>
      </c>
      <c r="AH202" s="235" t="str">
        <f>IF(AH201="","",VLOOKUP(AH201,'参考様式１（勤務表_シフト記号表）'!$C$6:$L$47,10,FALSE))</f>
        <v/>
      </c>
      <c r="AI202" s="235" t="str">
        <f>IF(AI201="","",VLOOKUP(AI201,'参考様式１（勤務表_シフト記号表）'!$C$6:$L$47,10,FALSE))</f>
        <v/>
      </c>
      <c r="AJ202" s="236" t="str">
        <f>IF(AJ201="","",VLOOKUP(AJ201,'参考様式１（勤務表_シフト記号表）'!$C$6:$L$47,10,FALSE))</f>
        <v/>
      </c>
      <c r="AK202" s="234" t="str">
        <f>IF(AK201="","",VLOOKUP(AK201,'参考様式１（勤務表_シフト記号表）'!$C$6:$L$47,10,FALSE))</f>
        <v/>
      </c>
      <c r="AL202" s="235" t="str">
        <f>IF(AL201="","",VLOOKUP(AL201,'参考様式１（勤務表_シフト記号表）'!$C$6:$L$47,10,FALSE))</f>
        <v/>
      </c>
      <c r="AM202" s="235" t="str">
        <f>IF(AM201="","",VLOOKUP(AM201,'参考様式１（勤務表_シフト記号表）'!$C$6:$L$47,10,FALSE))</f>
        <v/>
      </c>
      <c r="AN202" s="235" t="str">
        <f>IF(AN201="","",VLOOKUP(AN201,'参考様式１（勤務表_シフト記号表）'!$C$6:$L$47,10,FALSE))</f>
        <v/>
      </c>
      <c r="AO202" s="235" t="str">
        <f>IF(AO201="","",VLOOKUP(AO201,'参考様式１（勤務表_シフト記号表）'!$C$6:$L$47,10,FALSE))</f>
        <v/>
      </c>
      <c r="AP202" s="235" t="str">
        <f>IF(AP201="","",VLOOKUP(AP201,'参考様式１（勤務表_シフト記号表）'!$C$6:$L$47,10,FALSE))</f>
        <v/>
      </c>
      <c r="AQ202" s="236" t="str">
        <f>IF(AQ201="","",VLOOKUP(AQ201,'参考様式１（勤務表_シフト記号表）'!$C$6:$L$47,10,FALSE))</f>
        <v/>
      </c>
      <c r="AR202" s="234" t="str">
        <f>IF(AR201="","",VLOOKUP(AR201,'参考様式１（勤務表_シフト記号表）'!$C$6:$L$47,10,FALSE))</f>
        <v/>
      </c>
      <c r="AS202" s="235" t="str">
        <f>IF(AS201="","",VLOOKUP(AS201,'参考様式１（勤務表_シフト記号表）'!$C$6:$L$47,10,FALSE))</f>
        <v/>
      </c>
      <c r="AT202" s="235" t="str">
        <f>IF(AT201="","",VLOOKUP(AT201,'参考様式１（勤務表_シフト記号表）'!$C$6:$L$47,10,FALSE))</f>
        <v/>
      </c>
      <c r="AU202" s="235" t="str">
        <f>IF(AU201="","",VLOOKUP(AU201,'参考様式１（勤務表_シフト記号表）'!$C$6:$L$47,10,FALSE))</f>
        <v/>
      </c>
      <c r="AV202" s="235" t="str">
        <f>IF(AV201="","",VLOOKUP(AV201,'参考様式１（勤務表_シフト記号表）'!$C$6:$L$47,10,FALSE))</f>
        <v/>
      </c>
      <c r="AW202" s="235" t="str">
        <f>IF(AW201="","",VLOOKUP(AW201,'参考様式１（勤務表_シフト記号表）'!$C$6:$L$47,10,FALSE))</f>
        <v/>
      </c>
      <c r="AX202" s="236" t="str">
        <f>IF(AX201="","",VLOOKUP(AX201,'参考様式１（勤務表_シフト記号表）'!$C$6:$L$47,10,FALSE))</f>
        <v/>
      </c>
      <c r="AY202" s="234" t="str">
        <f>IF(AY201="","",VLOOKUP(AY201,'参考様式１（勤務表_シフト記号表）'!$C$6:$L$47,10,FALSE))</f>
        <v/>
      </c>
      <c r="AZ202" s="235" t="str">
        <f>IF(AZ201="","",VLOOKUP(AZ201,'参考様式１（勤務表_シフト記号表）'!$C$6:$L$47,10,FALSE))</f>
        <v/>
      </c>
      <c r="BA202" s="235" t="str">
        <f>IF(BA201="","",VLOOKUP(BA201,'参考様式１（勤務表_シフト記号表）'!$C$6:$L$47,10,FALSE))</f>
        <v/>
      </c>
      <c r="BB202" s="1098">
        <f>IF($BE$3="４週",SUM(W202:AX202),IF($BE$3="暦月",SUM(W202:BA202),""))</f>
        <v>0</v>
      </c>
      <c r="BC202" s="1099"/>
      <c r="BD202" s="1100">
        <f>IF($BE$3="４週",BB202/4,IF($BE$3="暦月",(BB202/($BE$8/7)),""))</f>
        <v>0</v>
      </c>
      <c r="BE202" s="1099"/>
      <c r="BF202" s="1095"/>
      <c r="BG202" s="1096"/>
      <c r="BH202" s="1096"/>
      <c r="BI202" s="1096"/>
      <c r="BJ202" s="1097"/>
    </row>
    <row r="203" spans="2:62" ht="20.25" customHeight="1" x14ac:dyDescent="0.4">
      <c r="B203" s="1011">
        <f>B201+1</f>
        <v>94</v>
      </c>
      <c r="C203" s="1072"/>
      <c r="D203" s="1002"/>
      <c r="E203" s="229"/>
      <c r="F203" s="230"/>
      <c r="G203" s="229"/>
      <c r="H203" s="230"/>
      <c r="I203" s="1073"/>
      <c r="J203" s="1074"/>
      <c r="K203" s="1000"/>
      <c r="L203" s="1001"/>
      <c r="M203" s="1001"/>
      <c r="N203" s="1002"/>
      <c r="O203" s="1006"/>
      <c r="P203" s="1007"/>
      <c r="Q203" s="1007"/>
      <c r="R203" s="1007"/>
      <c r="S203" s="1008"/>
      <c r="T203" s="249" t="s">
        <v>446</v>
      </c>
      <c r="V203" s="250"/>
      <c r="W203" s="242"/>
      <c r="X203" s="243"/>
      <c r="Y203" s="243"/>
      <c r="Z203" s="243"/>
      <c r="AA203" s="243"/>
      <c r="AB203" s="243"/>
      <c r="AC203" s="244"/>
      <c r="AD203" s="242"/>
      <c r="AE203" s="243"/>
      <c r="AF203" s="243"/>
      <c r="AG203" s="243"/>
      <c r="AH203" s="243"/>
      <c r="AI203" s="243"/>
      <c r="AJ203" s="244"/>
      <c r="AK203" s="242"/>
      <c r="AL203" s="243"/>
      <c r="AM203" s="243"/>
      <c r="AN203" s="243"/>
      <c r="AO203" s="243"/>
      <c r="AP203" s="243"/>
      <c r="AQ203" s="244"/>
      <c r="AR203" s="242"/>
      <c r="AS203" s="243"/>
      <c r="AT203" s="243"/>
      <c r="AU203" s="243"/>
      <c r="AV203" s="243"/>
      <c r="AW203" s="243"/>
      <c r="AX203" s="244"/>
      <c r="AY203" s="242"/>
      <c r="AZ203" s="243"/>
      <c r="BA203" s="245"/>
      <c r="BB203" s="1009"/>
      <c r="BC203" s="1010"/>
      <c r="BD203" s="1061"/>
      <c r="BE203" s="1062"/>
      <c r="BF203" s="1063"/>
      <c r="BG203" s="1064"/>
      <c r="BH203" s="1064"/>
      <c r="BI203" s="1064"/>
      <c r="BJ203" s="1065"/>
    </row>
    <row r="204" spans="2:62" ht="20.25" customHeight="1" x14ac:dyDescent="0.4">
      <c r="B204" s="1012"/>
      <c r="C204" s="1101"/>
      <c r="D204" s="1102"/>
      <c r="E204" s="251"/>
      <c r="F204" s="252">
        <f>C203</f>
        <v>0</v>
      </c>
      <c r="G204" s="251"/>
      <c r="H204" s="252">
        <f>I203</f>
        <v>0</v>
      </c>
      <c r="I204" s="1103"/>
      <c r="J204" s="1104"/>
      <c r="K204" s="1105"/>
      <c r="L204" s="1106"/>
      <c r="M204" s="1106"/>
      <c r="N204" s="1102"/>
      <c r="O204" s="1006"/>
      <c r="P204" s="1007"/>
      <c r="Q204" s="1007"/>
      <c r="R204" s="1007"/>
      <c r="S204" s="1008"/>
      <c r="T204" s="246" t="s">
        <v>447</v>
      </c>
      <c r="U204" s="247"/>
      <c r="V204" s="248"/>
      <c r="W204" s="234" t="str">
        <f>IF(W203="","",VLOOKUP(W203,'参考様式１（勤務表_シフト記号表）'!$C$6:$L$47,10,FALSE))</f>
        <v/>
      </c>
      <c r="X204" s="235" t="str">
        <f>IF(X203="","",VLOOKUP(X203,'参考様式１（勤務表_シフト記号表）'!$C$6:$L$47,10,FALSE))</f>
        <v/>
      </c>
      <c r="Y204" s="235" t="str">
        <f>IF(Y203="","",VLOOKUP(Y203,'参考様式１（勤務表_シフト記号表）'!$C$6:$L$47,10,FALSE))</f>
        <v/>
      </c>
      <c r="Z204" s="235" t="str">
        <f>IF(Z203="","",VLOOKUP(Z203,'参考様式１（勤務表_シフト記号表）'!$C$6:$L$47,10,FALSE))</f>
        <v/>
      </c>
      <c r="AA204" s="235" t="str">
        <f>IF(AA203="","",VLOOKUP(AA203,'参考様式１（勤務表_シフト記号表）'!$C$6:$L$47,10,FALSE))</f>
        <v/>
      </c>
      <c r="AB204" s="235" t="str">
        <f>IF(AB203="","",VLOOKUP(AB203,'参考様式１（勤務表_シフト記号表）'!$C$6:$L$47,10,FALSE))</f>
        <v/>
      </c>
      <c r="AC204" s="236" t="str">
        <f>IF(AC203="","",VLOOKUP(AC203,'参考様式１（勤務表_シフト記号表）'!$C$6:$L$47,10,FALSE))</f>
        <v/>
      </c>
      <c r="AD204" s="234" t="str">
        <f>IF(AD203="","",VLOOKUP(AD203,'参考様式１（勤務表_シフト記号表）'!$C$6:$L$47,10,FALSE))</f>
        <v/>
      </c>
      <c r="AE204" s="235" t="str">
        <f>IF(AE203="","",VLOOKUP(AE203,'参考様式１（勤務表_シフト記号表）'!$C$6:$L$47,10,FALSE))</f>
        <v/>
      </c>
      <c r="AF204" s="235" t="str">
        <f>IF(AF203="","",VLOOKUP(AF203,'参考様式１（勤務表_シフト記号表）'!$C$6:$L$47,10,FALSE))</f>
        <v/>
      </c>
      <c r="AG204" s="235" t="str">
        <f>IF(AG203="","",VLOOKUP(AG203,'参考様式１（勤務表_シフト記号表）'!$C$6:$L$47,10,FALSE))</f>
        <v/>
      </c>
      <c r="AH204" s="235" t="str">
        <f>IF(AH203="","",VLOOKUP(AH203,'参考様式１（勤務表_シフト記号表）'!$C$6:$L$47,10,FALSE))</f>
        <v/>
      </c>
      <c r="AI204" s="235" t="str">
        <f>IF(AI203="","",VLOOKUP(AI203,'参考様式１（勤務表_シフト記号表）'!$C$6:$L$47,10,FALSE))</f>
        <v/>
      </c>
      <c r="AJ204" s="236" t="str">
        <f>IF(AJ203="","",VLOOKUP(AJ203,'参考様式１（勤務表_シフト記号表）'!$C$6:$L$47,10,FALSE))</f>
        <v/>
      </c>
      <c r="AK204" s="234" t="str">
        <f>IF(AK203="","",VLOOKUP(AK203,'参考様式１（勤務表_シフト記号表）'!$C$6:$L$47,10,FALSE))</f>
        <v/>
      </c>
      <c r="AL204" s="235" t="str">
        <f>IF(AL203="","",VLOOKUP(AL203,'参考様式１（勤務表_シフト記号表）'!$C$6:$L$47,10,FALSE))</f>
        <v/>
      </c>
      <c r="AM204" s="235" t="str">
        <f>IF(AM203="","",VLOOKUP(AM203,'参考様式１（勤務表_シフト記号表）'!$C$6:$L$47,10,FALSE))</f>
        <v/>
      </c>
      <c r="AN204" s="235" t="str">
        <f>IF(AN203="","",VLOOKUP(AN203,'参考様式１（勤務表_シフト記号表）'!$C$6:$L$47,10,FALSE))</f>
        <v/>
      </c>
      <c r="AO204" s="235" t="str">
        <f>IF(AO203="","",VLOOKUP(AO203,'参考様式１（勤務表_シフト記号表）'!$C$6:$L$47,10,FALSE))</f>
        <v/>
      </c>
      <c r="AP204" s="235" t="str">
        <f>IF(AP203="","",VLOOKUP(AP203,'参考様式１（勤務表_シフト記号表）'!$C$6:$L$47,10,FALSE))</f>
        <v/>
      </c>
      <c r="AQ204" s="236" t="str">
        <f>IF(AQ203="","",VLOOKUP(AQ203,'参考様式１（勤務表_シフト記号表）'!$C$6:$L$47,10,FALSE))</f>
        <v/>
      </c>
      <c r="AR204" s="234" t="str">
        <f>IF(AR203="","",VLOOKUP(AR203,'参考様式１（勤務表_シフト記号表）'!$C$6:$L$47,10,FALSE))</f>
        <v/>
      </c>
      <c r="AS204" s="235" t="str">
        <f>IF(AS203="","",VLOOKUP(AS203,'参考様式１（勤務表_シフト記号表）'!$C$6:$L$47,10,FALSE))</f>
        <v/>
      </c>
      <c r="AT204" s="235" t="str">
        <f>IF(AT203="","",VLOOKUP(AT203,'参考様式１（勤務表_シフト記号表）'!$C$6:$L$47,10,FALSE))</f>
        <v/>
      </c>
      <c r="AU204" s="235" t="str">
        <f>IF(AU203="","",VLOOKUP(AU203,'参考様式１（勤務表_シフト記号表）'!$C$6:$L$47,10,FALSE))</f>
        <v/>
      </c>
      <c r="AV204" s="235" t="str">
        <f>IF(AV203="","",VLOOKUP(AV203,'参考様式１（勤務表_シフト記号表）'!$C$6:$L$47,10,FALSE))</f>
        <v/>
      </c>
      <c r="AW204" s="235" t="str">
        <f>IF(AW203="","",VLOOKUP(AW203,'参考様式１（勤務表_シフト記号表）'!$C$6:$L$47,10,FALSE))</f>
        <v/>
      </c>
      <c r="AX204" s="236" t="str">
        <f>IF(AX203="","",VLOOKUP(AX203,'参考様式１（勤務表_シフト記号表）'!$C$6:$L$47,10,FALSE))</f>
        <v/>
      </c>
      <c r="AY204" s="234" t="str">
        <f>IF(AY203="","",VLOOKUP(AY203,'参考様式１（勤務表_シフト記号表）'!$C$6:$L$47,10,FALSE))</f>
        <v/>
      </c>
      <c r="AZ204" s="235" t="str">
        <f>IF(AZ203="","",VLOOKUP(AZ203,'参考様式１（勤務表_シフト記号表）'!$C$6:$L$47,10,FALSE))</f>
        <v/>
      </c>
      <c r="BA204" s="235" t="str">
        <f>IF(BA203="","",VLOOKUP(BA203,'参考様式１（勤務表_シフト記号表）'!$C$6:$L$47,10,FALSE))</f>
        <v/>
      </c>
      <c r="BB204" s="1098">
        <f>IF($BE$3="４週",SUM(W204:AX204),IF($BE$3="暦月",SUM(W204:BA204),""))</f>
        <v>0</v>
      </c>
      <c r="BC204" s="1099"/>
      <c r="BD204" s="1100">
        <f>IF($BE$3="４週",BB204/4,IF($BE$3="暦月",(BB204/($BE$8/7)),""))</f>
        <v>0</v>
      </c>
      <c r="BE204" s="1099"/>
      <c r="BF204" s="1095"/>
      <c r="BG204" s="1096"/>
      <c r="BH204" s="1096"/>
      <c r="BI204" s="1096"/>
      <c r="BJ204" s="1097"/>
    </row>
    <row r="205" spans="2:62" ht="20.25" customHeight="1" x14ac:dyDescent="0.4">
      <c r="B205" s="1011">
        <f>B203+1</f>
        <v>95</v>
      </c>
      <c r="C205" s="1072"/>
      <c r="D205" s="1002"/>
      <c r="E205" s="229"/>
      <c r="F205" s="230"/>
      <c r="G205" s="229"/>
      <c r="H205" s="230"/>
      <c r="I205" s="1073"/>
      <c r="J205" s="1074"/>
      <c r="K205" s="1000"/>
      <c r="L205" s="1001"/>
      <c r="M205" s="1001"/>
      <c r="N205" s="1002"/>
      <c r="O205" s="1006"/>
      <c r="P205" s="1007"/>
      <c r="Q205" s="1007"/>
      <c r="R205" s="1007"/>
      <c r="S205" s="1008"/>
      <c r="T205" s="249" t="s">
        <v>446</v>
      </c>
      <c r="V205" s="250"/>
      <c r="W205" s="242"/>
      <c r="X205" s="243"/>
      <c r="Y205" s="243"/>
      <c r="Z205" s="243"/>
      <c r="AA205" s="243"/>
      <c r="AB205" s="243"/>
      <c r="AC205" s="244"/>
      <c r="AD205" s="242"/>
      <c r="AE205" s="243"/>
      <c r="AF205" s="243"/>
      <c r="AG205" s="243"/>
      <c r="AH205" s="243"/>
      <c r="AI205" s="243"/>
      <c r="AJ205" s="244"/>
      <c r="AK205" s="242"/>
      <c r="AL205" s="243"/>
      <c r="AM205" s="243"/>
      <c r="AN205" s="243"/>
      <c r="AO205" s="243"/>
      <c r="AP205" s="243"/>
      <c r="AQ205" s="244"/>
      <c r="AR205" s="242"/>
      <c r="AS205" s="243"/>
      <c r="AT205" s="243"/>
      <c r="AU205" s="243"/>
      <c r="AV205" s="243"/>
      <c r="AW205" s="243"/>
      <c r="AX205" s="244"/>
      <c r="AY205" s="242"/>
      <c r="AZ205" s="243"/>
      <c r="BA205" s="245"/>
      <c r="BB205" s="1009"/>
      <c r="BC205" s="1010"/>
      <c r="BD205" s="1061"/>
      <c r="BE205" s="1062"/>
      <c r="BF205" s="1063"/>
      <c r="BG205" s="1064"/>
      <c r="BH205" s="1064"/>
      <c r="BI205" s="1064"/>
      <c r="BJ205" s="1065"/>
    </row>
    <row r="206" spans="2:62" ht="20.25" customHeight="1" x14ac:dyDescent="0.4">
      <c r="B206" s="1012"/>
      <c r="C206" s="1101"/>
      <c r="D206" s="1102"/>
      <c r="E206" s="251"/>
      <c r="F206" s="252">
        <f>C205</f>
        <v>0</v>
      </c>
      <c r="G206" s="251"/>
      <c r="H206" s="252">
        <f>I205</f>
        <v>0</v>
      </c>
      <c r="I206" s="1103"/>
      <c r="J206" s="1104"/>
      <c r="K206" s="1105"/>
      <c r="L206" s="1106"/>
      <c r="M206" s="1106"/>
      <c r="N206" s="1102"/>
      <c r="O206" s="1006"/>
      <c r="P206" s="1007"/>
      <c r="Q206" s="1007"/>
      <c r="R206" s="1007"/>
      <c r="S206" s="1008"/>
      <c r="T206" s="246" t="s">
        <v>447</v>
      </c>
      <c r="U206" s="247"/>
      <c r="V206" s="248"/>
      <c r="W206" s="234" t="str">
        <f>IF(W205="","",VLOOKUP(W205,'参考様式１（勤務表_シフト記号表）'!$C$6:$L$47,10,FALSE))</f>
        <v/>
      </c>
      <c r="X206" s="235" t="str">
        <f>IF(X205="","",VLOOKUP(X205,'参考様式１（勤務表_シフト記号表）'!$C$6:$L$47,10,FALSE))</f>
        <v/>
      </c>
      <c r="Y206" s="235" t="str">
        <f>IF(Y205="","",VLOOKUP(Y205,'参考様式１（勤務表_シフト記号表）'!$C$6:$L$47,10,FALSE))</f>
        <v/>
      </c>
      <c r="Z206" s="235" t="str">
        <f>IF(Z205="","",VLOOKUP(Z205,'参考様式１（勤務表_シフト記号表）'!$C$6:$L$47,10,FALSE))</f>
        <v/>
      </c>
      <c r="AA206" s="235" t="str">
        <f>IF(AA205="","",VLOOKUP(AA205,'参考様式１（勤務表_シフト記号表）'!$C$6:$L$47,10,FALSE))</f>
        <v/>
      </c>
      <c r="AB206" s="235" t="str">
        <f>IF(AB205="","",VLOOKUP(AB205,'参考様式１（勤務表_シフト記号表）'!$C$6:$L$47,10,FALSE))</f>
        <v/>
      </c>
      <c r="AC206" s="236" t="str">
        <f>IF(AC205="","",VLOOKUP(AC205,'参考様式１（勤務表_シフト記号表）'!$C$6:$L$47,10,FALSE))</f>
        <v/>
      </c>
      <c r="AD206" s="234" t="str">
        <f>IF(AD205="","",VLOOKUP(AD205,'参考様式１（勤務表_シフト記号表）'!$C$6:$L$47,10,FALSE))</f>
        <v/>
      </c>
      <c r="AE206" s="235" t="str">
        <f>IF(AE205="","",VLOOKUP(AE205,'参考様式１（勤務表_シフト記号表）'!$C$6:$L$47,10,FALSE))</f>
        <v/>
      </c>
      <c r="AF206" s="235" t="str">
        <f>IF(AF205="","",VLOOKUP(AF205,'参考様式１（勤務表_シフト記号表）'!$C$6:$L$47,10,FALSE))</f>
        <v/>
      </c>
      <c r="AG206" s="235" t="str">
        <f>IF(AG205="","",VLOOKUP(AG205,'参考様式１（勤務表_シフト記号表）'!$C$6:$L$47,10,FALSE))</f>
        <v/>
      </c>
      <c r="AH206" s="235" t="str">
        <f>IF(AH205="","",VLOOKUP(AH205,'参考様式１（勤務表_シフト記号表）'!$C$6:$L$47,10,FALSE))</f>
        <v/>
      </c>
      <c r="AI206" s="235" t="str">
        <f>IF(AI205="","",VLOOKUP(AI205,'参考様式１（勤務表_シフト記号表）'!$C$6:$L$47,10,FALSE))</f>
        <v/>
      </c>
      <c r="AJ206" s="236" t="str">
        <f>IF(AJ205="","",VLOOKUP(AJ205,'参考様式１（勤務表_シフト記号表）'!$C$6:$L$47,10,FALSE))</f>
        <v/>
      </c>
      <c r="AK206" s="234" t="str">
        <f>IF(AK205="","",VLOOKUP(AK205,'参考様式１（勤務表_シフト記号表）'!$C$6:$L$47,10,FALSE))</f>
        <v/>
      </c>
      <c r="AL206" s="235" t="str">
        <f>IF(AL205="","",VLOOKUP(AL205,'参考様式１（勤務表_シフト記号表）'!$C$6:$L$47,10,FALSE))</f>
        <v/>
      </c>
      <c r="AM206" s="235" t="str">
        <f>IF(AM205="","",VLOOKUP(AM205,'参考様式１（勤務表_シフト記号表）'!$C$6:$L$47,10,FALSE))</f>
        <v/>
      </c>
      <c r="AN206" s="235" t="str">
        <f>IF(AN205="","",VLOOKUP(AN205,'参考様式１（勤務表_シフト記号表）'!$C$6:$L$47,10,FALSE))</f>
        <v/>
      </c>
      <c r="AO206" s="235" t="str">
        <f>IF(AO205="","",VLOOKUP(AO205,'参考様式１（勤務表_シフト記号表）'!$C$6:$L$47,10,FALSE))</f>
        <v/>
      </c>
      <c r="AP206" s="235" t="str">
        <f>IF(AP205="","",VLOOKUP(AP205,'参考様式１（勤務表_シフト記号表）'!$C$6:$L$47,10,FALSE))</f>
        <v/>
      </c>
      <c r="AQ206" s="236" t="str">
        <f>IF(AQ205="","",VLOOKUP(AQ205,'参考様式１（勤務表_シフト記号表）'!$C$6:$L$47,10,FALSE))</f>
        <v/>
      </c>
      <c r="AR206" s="234" t="str">
        <f>IF(AR205="","",VLOOKUP(AR205,'参考様式１（勤務表_シフト記号表）'!$C$6:$L$47,10,FALSE))</f>
        <v/>
      </c>
      <c r="AS206" s="235" t="str">
        <f>IF(AS205="","",VLOOKUP(AS205,'参考様式１（勤務表_シフト記号表）'!$C$6:$L$47,10,FALSE))</f>
        <v/>
      </c>
      <c r="AT206" s="235" t="str">
        <f>IF(AT205="","",VLOOKUP(AT205,'参考様式１（勤務表_シフト記号表）'!$C$6:$L$47,10,FALSE))</f>
        <v/>
      </c>
      <c r="AU206" s="235" t="str">
        <f>IF(AU205="","",VLOOKUP(AU205,'参考様式１（勤務表_シフト記号表）'!$C$6:$L$47,10,FALSE))</f>
        <v/>
      </c>
      <c r="AV206" s="235" t="str">
        <f>IF(AV205="","",VLOOKUP(AV205,'参考様式１（勤務表_シフト記号表）'!$C$6:$L$47,10,FALSE))</f>
        <v/>
      </c>
      <c r="AW206" s="235" t="str">
        <f>IF(AW205="","",VLOOKUP(AW205,'参考様式１（勤務表_シフト記号表）'!$C$6:$L$47,10,FALSE))</f>
        <v/>
      </c>
      <c r="AX206" s="236" t="str">
        <f>IF(AX205="","",VLOOKUP(AX205,'参考様式１（勤務表_シフト記号表）'!$C$6:$L$47,10,FALSE))</f>
        <v/>
      </c>
      <c r="AY206" s="234" t="str">
        <f>IF(AY205="","",VLOOKUP(AY205,'参考様式１（勤務表_シフト記号表）'!$C$6:$L$47,10,FALSE))</f>
        <v/>
      </c>
      <c r="AZ206" s="235" t="str">
        <f>IF(AZ205="","",VLOOKUP(AZ205,'参考様式１（勤務表_シフト記号表）'!$C$6:$L$47,10,FALSE))</f>
        <v/>
      </c>
      <c r="BA206" s="235" t="str">
        <f>IF(BA205="","",VLOOKUP(BA205,'参考様式１（勤務表_シフト記号表）'!$C$6:$L$47,10,FALSE))</f>
        <v/>
      </c>
      <c r="BB206" s="1098">
        <f>IF($BE$3="４週",SUM(W206:AX206),IF($BE$3="暦月",SUM(W206:BA206),""))</f>
        <v>0</v>
      </c>
      <c r="BC206" s="1099"/>
      <c r="BD206" s="1100">
        <f>IF($BE$3="４週",BB206/4,IF($BE$3="暦月",(BB206/($BE$8/7)),""))</f>
        <v>0</v>
      </c>
      <c r="BE206" s="1099"/>
      <c r="BF206" s="1095"/>
      <c r="BG206" s="1096"/>
      <c r="BH206" s="1096"/>
      <c r="BI206" s="1096"/>
      <c r="BJ206" s="1097"/>
    </row>
    <row r="207" spans="2:62" ht="20.25" customHeight="1" x14ac:dyDescent="0.4">
      <c r="B207" s="1011">
        <f>B205+1</f>
        <v>96</v>
      </c>
      <c r="C207" s="1072"/>
      <c r="D207" s="1002"/>
      <c r="E207" s="229"/>
      <c r="F207" s="230"/>
      <c r="G207" s="229"/>
      <c r="H207" s="230"/>
      <c r="I207" s="1073"/>
      <c r="J207" s="1074"/>
      <c r="K207" s="1000"/>
      <c r="L207" s="1001"/>
      <c r="M207" s="1001"/>
      <c r="N207" s="1002"/>
      <c r="O207" s="1006"/>
      <c r="P207" s="1007"/>
      <c r="Q207" s="1007"/>
      <c r="R207" s="1007"/>
      <c r="S207" s="1008"/>
      <c r="T207" s="249" t="s">
        <v>446</v>
      </c>
      <c r="V207" s="250"/>
      <c r="W207" s="242"/>
      <c r="X207" s="243"/>
      <c r="Y207" s="243"/>
      <c r="Z207" s="243"/>
      <c r="AA207" s="243"/>
      <c r="AB207" s="243"/>
      <c r="AC207" s="244"/>
      <c r="AD207" s="242"/>
      <c r="AE207" s="243"/>
      <c r="AF207" s="243"/>
      <c r="AG207" s="243"/>
      <c r="AH207" s="243"/>
      <c r="AI207" s="243"/>
      <c r="AJ207" s="244"/>
      <c r="AK207" s="242"/>
      <c r="AL207" s="243"/>
      <c r="AM207" s="243"/>
      <c r="AN207" s="243"/>
      <c r="AO207" s="243"/>
      <c r="AP207" s="243"/>
      <c r="AQ207" s="244"/>
      <c r="AR207" s="242"/>
      <c r="AS207" s="243"/>
      <c r="AT207" s="243"/>
      <c r="AU207" s="243"/>
      <c r="AV207" s="243"/>
      <c r="AW207" s="243"/>
      <c r="AX207" s="244"/>
      <c r="AY207" s="242"/>
      <c r="AZ207" s="243"/>
      <c r="BA207" s="245"/>
      <c r="BB207" s="1009"/>
      <c r="BC207" s="1010"/>
      <c r="BD207" s="1061"/>
      <c r="BE207" s="1062"/>
      <c r="BF207" s="1063"/>
      <c r="BG207" s="1064"/>
      <c r="BH207" s="1064"/>
      <c r="BI207" s="1064"/>
      <c r="BJ207" s="1065"/>
    </row>
    <row r="208" spans="2:62" ht="20.25" customHeight="1" x14ac:dyDescent="0.4">
      <c r="B208" s="1012"/>
      <c r="C208" s="1101"/>
      <c r="D208" s="1102"/>
      <c r="E208" s="251"/>
      <c r="F208" s="252">
        <f>C207</f>
        <v>0</v>
      </c>
      <c r="G208" s="251"/>
      <c r="H208" s="252">
        <f>I207</f>
        <v>0</v>
      </c>
      <c r="I208" s="1103"/>
      <c r="J208" s="1104"/>
      <c r="K208" s="1105"/>
      <c r="L208" s="1106"/>
      <c r="M208" s="1106"/>
      <c r="N208" s="1102"/>
      <c r="O208" s="1006"/>
      <c r="P208" s="1007"/>
      <c r="Q208" s="1007"/>
      <c r="R208" s="1007"/>
      <c r="S208" s="1008"/>
      <c r="T208" s="246" t="s">
        <v>447</v>
      </c>
      <c r="U208" s="247"/>
      <c r="V208" s="248"/>
      <c r="W208" s="234" t="str">
        <f>IF(W207="","",VLOOKUP(W207,'参考様式１（勤務表_シフト記号表）'!$C$6:$L$47,10,FALSE))</f>
        <v/>
      </c>
      <c r="X208" s="235" t="str">
        <f>IF(X207="","",VLOOKUP(X207,'参考様式１（勤務表_シフト記号表）'!$C$6:$L$47,10,FALSE))</f>
        <v/>
      </c>
      <c r="Y208" s="235" t="str">
        <f>IF(Y207="","",VLOOKUP(Y207,'参考様式１（勤務表_シフト記号表）'!$C$6:$L$47,10,FALSE))</f>
        <v/>
      </c>
      <c r="Z208" s="235" t="str">
        <f>IF(Z207="","",VLOOKUP(Z207,'参考様式１（勤務表_シフト記号表）'!$C$6:$L$47,10,FALSE))</f>
        <v/>
      </c>
      <c r="AA208" s="235" t="str">
        <f>IF(AA207="","",VLOOKUP(AA207,'参考様式１（勤務表_シフト記号表）'!$C$6:$L$47,10,FALSE))</f>
        <v/>
      </c>
      <c r="AB208" s="235" t="str">
        <f>IF(AB207="","",VLOOKUP(AB207,'参考様式１（勤務表_シフト記号表）'!$C$6:$L$47,10,FALSE))</f>
        <v/>
      </c>
      <c r="AC208" s="236" t="str">
        <f>IF(AC207="","",VLOOKUP(AC207,'参考様式１（勤務表_シフト記号表）'!$C$6:$L$47,10,FALSE))</f>
        <v/>
      </c>
      <c r="AD208" s="234" t="str">
        <f>IF(AD207="","",VLOOKUP(AD207,'参考様式１（勤務表_シフト記号表）'!$C$6:$L$47,10,FALSE))</f>
        <v/>
      </c>
      <c r="AE208" s="235" t="str">
        <f>IF(AE207="","",VLOOKUP(AE207,'参考様式１（勤務表_シフト記号表）'!$C$6:$L$47,10,FALSE))</f>
        <v/>
      </c>
      <c r="AF208" s="235" t="str">
        <f>IF(AF207="","",VLOOKUP(AF207,'参考様式１（勤務表_シフト記号表）'!$C$6:$L$47,10,FALSE))</f>
        <v/>
      </c>
      <c r="AG208" s="235" t="str">
        <f>IF(AG207="","",VLOOKUP(AG207,'参考様式１（勤務表_シフト記号表）'!$C$6:$L$47,10,FALSE))</f>
        <v/>
      </c>
      <c r="AH208" s="235" t="str">
        <f>IF(AH207="","",VLOOKUP(AH207,'参考様式１（勤務表_シフト記号表）'!$C$6:$L$47,10,FALSE))</f>
        <v/>
      </c>
      <c r="AI208" s="235" t="str">
        <f>IF(AI207="","",VLOOKUP(AI207,'参考様式１（勤務表_シフト記号表）'!$C$6:$L$47,10,FALSE))</f>
        <v/>
      </c>
      <c r="AJ208" s="236" t="str">
        <f>IF(AJ207="","",VLOOKUP(AJ207,'参考様式１（勤務表_シフト記号表）'!$C$6:$L$47,10,FALSE))</f>
        <v/>
      </c>
      <c r="AK208" s="234" t="str">
        <f>IF(AK207="","",VLOOKUP(AK207,'参考様式１（勤務表_シフト記号表）'!$C$6:$L$47,10,FALSE))</f>
        <v/>
      </c>
      <c r="AL208" s="235" t="str">
        <f>IF(AL207="","",VLOOKUP(AL207,'参考様式１（勤務表_シフト記号表）'!$C$6:$L$47,10,FALSE))</f>
        <v/>
      </c>
      <c r="AM208" s="235" t="str">
        <f>IF(AM207="","",VLOOKUP(AM207,'参考様式１（勤務表_シフト記号表）'!$C$6:$L$47,10,FALSE))</f>
        <v/>
      </c>
      <c r="AN208" s="235" t="str">
        <f>IF(AN207="","",VLOOKUP(AN207,'参考様式１（勤務表_シフト記号表）'!$C$6:$L$47,10,FALSE))</f>
        <v/>
      </c>
      <c r="AO208" s="235" t="str">
        <f>IF(AO207="","",VLOOKUP(AO207,'参考様式１（勤務表_シフト記号表）'!$C$6:$L$47,10,FALSE))</f>
        <v/>
      </c>
      <c r="AP208" s="235" t="str">
        <f>IF(AP207="","",VLOOKUP(AP207,'参考様式１（勤務表_シフト記号表）'!$C$6:$L$47,10,FALSE))</f>
        <v/>
      </c>
      <c r="AQ208" s="236" t="str">
        <f>IF(AQ207="","",VLOOKUP(AQ207,'参考様式１（勤務表_シフト記号表）'!$C$6:$L$47,10,FALSE))</f>
        <v/>
      </c>
      <c r="AR208" s="234" t="str">
        <f>IF(AR207="","",VLOOKUP(AR207,'参考様式１（勤務表_シフト記号表）'!$C$6:$L$47,10,FALSE))</f>
        <v/>
      </c>
      <c r="AS208" s="235" t="str">
        <f>IF(AS207="","",VLOOKUP(AS207,'参考様式１（勤務表_シフト記号表）'!$C$6:$L$47,10,FALSE))</f>
        <v/>
      </c>
      <c r="AT208" s="235" t="str">
        <f>IF(AT207="","",VLOOKUP(AT207,'参考様式１（勤務表_シフト記号表）'!$C$6:$L$47,10,FALSE))</f>
        <v/>
      </c>
      <c r="AU208" s="235" t="str">
        <f>IF(AU207="","",VLOOKUP(AU207,'参考様式１（勤務表_シフト記号表）'!$C$6:$L$47,10,FALSE))</f>
        <v/>
      </c>
      <c r="AV208" s="235" t="str">
        <f>IF(AV207="","",VLOOKUP(AV207,'参考様式１（勤務表_シフト記号表）'!$C$6:$L$47,10,FALSE))</f>
        <v/>
      </c>
      <c r="AW208" s="235" t="str">
        <f>IF(AW207="","",VLOOKUP(AW207,'参考様式１（勤務表_シフト記号表）'!$C$6:$L$47,10,FALSE))</f>
        <v/>
      </c>
      <c r="AX208" s="236" t="str">
        <f>IF(AX207="","",VLOOKUP(AX207,'参考様式１（勤務表_シフト記号表）'!$C$6:$L$47,10,FALSE))</f>
        <v/>
      </c>
      <c r="AY208" s="234" t="str">
        <f>IF(AY207="","",VLOOKUP(AY207,'参考様式１（勤務表_シフト記号表）'!$C$6:$L$47,10,FALSE))</f>
        <v/>
      </c>
      <c r="AZ208" s="235" t="str">
        <f>IF(AZ207="","",VLOOKUP(AZ207,'参考様式１（勤務表_シフト記号表）'!$C$6:$L$47,10,FALSE))</f>
        <v/>
      </c>
      <c r="BA208" s="235" t="str">
        <f>IF(BA207="","",VLOOKUP(BA207,'参考様式１（勤務表_シフト記号表）'!$C$6:$L$47,10,FALSE))</f>
        <v/>
      </c>
      <c r="BB208" s="1098">
        <f>IF($BE$3="４週",SUM(W208:AX208),IF($BE$3="暦月",SUM(W208:BA208),""))</f>
        <v>0</v>
      </c>
      <c r="BC208" s="1099"/>
      <c r="BD208" s="1100">
        <f>IF($BE$3="４週",BB208/4,IF($BE$3="暦月",(BB208/($BE$8/7)),""))</f>
        <v>0</v>
      </c>
      <c r="BE208" s="1099"/>
      <c r="BF208" s="1095"/>
      <c r="BG208" s="1096"/>
      <c r="BH208" s="1096"/>
      <c r="BI208" s="1096"/>
      <c r="BJ208" s="1097"/>
    </row>
    <row r="209" spans="2:62" ht="20.25" customHeight="1" x14ac:dyDescent="0.4">
      <c r="B209" s="1011">
        <f>B207+1</f>
        <v>97</v>
      </c>
      <c r="C209" s="1072"/>
      <c r="D209" s="1002"/>
      <c r="E209" s="229"/>
      <c r="F209" s="230"/>
      <c r="G209" s="229"/>
      <c r="H209" s="230"/>
      <c r="I209" s="1073"/>
      <c r="J209" s="1074"/>
      <c r="K209" s="1000"/>
      <c r="L209" s="1001"/>
      <c r="M209" s="1001"/>
      <c r="N209" s="1002"/>
      <c r="O209" s="1006"/>
      <c r="P209" s="1007"/>
      <c r="Q209" s="1007"/>
      <c r="R209" s="1007"/>
      <c r="S209" s="1008"/>
      <c r="T209" s="249" t="s">
        <v>446</v>
      </c>
      <c r="V209" s="250"/>
      <c r="W209" s="242"/>
      <c r="X209" s="243"/>
      <c r="Y209" s="243"/>
      <c r="Z209" s="243"/>
      <c r="AA209" s="243"/>
      <c r="AB209" s="243"/>
      <c r="AC209" s="244"/>
      <c r="AD209" s="242"/>
      <c r="AE209" s="243"/>
      <c r="AF209" s="243"/>
      <c r="AG209" s="243"/>
      <c r="AH209" s="243"/>
      <c r="AI209" s="243"/>
      <c r="AJ209" s="244"/>
      <c r="AK209" s="242"/>
      <c r="AL209" s="243"/>
      <c r="AM209" s="243"/>
      <c r="AN209" s="243"/>
      <c r="AO209" s="243"/>
      <c r="AP209" s="243"/>
      <c r="AQ209" s="244"/>
      <c r="AR209" s="242"/>
      <c r="AS209" s="243"/>
      <c r="AT209" s="243"/>
      <c r="AU209" s="243"/>
      <c r="AV209" s="243"/>
      <c r="AW209" s="243"/>
      <c r="AX209" s="244"/>
      <c r="AY209" s="242"/>
      <c r="AZ209" s="243"/>
      <c r="BA209" s="245"/>
      <c r="BB209" s="1009"/>
      <c r="BC209" s="1010"/>
      <c r="BD209" s="1061"/>
      <c r="BE209" s="1062"/>
      <c r="BF209" s="1063"/>
      <c r="BG209" s="1064"/>
      <c r="BH209" s="1064"/>
      <c r="BI209" s="1064"/>
      <c r="BJ209" s="1065"/>
    </row>
    <row r="210" spans="2:62" ht="20.25" customHeight="1" x14ac:dyDescent="0.4">
      <c r="B210" s="1012"/>
      <c r="C210" s="1101"/>
      <c r="D210" s="1102"/>
      <c r="E210" s="251"/>
      <c r="F210" s="252">
        <f>C209</f>
        <v>0</v>
      </c>
      <c r="G210" s="251"/>
      <c r="H210" s="252">
        <f>I209</f>
        <v>0</v>
      </c>
      <c r="I210" s="1103"/>
      <c r="J210" s="1104"/>
      <c r="K210" s="1105"/>
      <c r="L210" s="1106"/>
      <c r="M210" s="1106"/>
      <c r="N210" s="1102"/>
      <c r="O210" s="1006"/>
      <c r="P210" s="1007"/>
      <c r="Q210" s="1007"/>
      <c r="R210" s="1007"/>
      <c r="S210" s="1008"/>
      <c r="T210" s="246" t="s">
        <v>447</v>
      </c>
      <c r="U210" s="247"/>
      <c r="V210" s="248"/>
      <c r="W210" s="234" t="str">
        <f>IF(W209="","",VLOOKUP(W209,'参考様式１（勤務表_シフト記号表）'!$C$6:$L$47,10,FALSE))</f>
        <v/>
      </c>
      <c r="X210" s="235" t="str">
        <f>IF(X209="","",VLOOKUP(X209,'参考様式１（勤務表_シフト記号表）'!$C$6:$L$47,10,FALSE))</f>
        <v/>
      </c>
      <c r="Y210" s="235" t="str">
        <f>IF(Y209="","",VLOOKUP(Y209,'参考様式１（勤務表_シフト記号表）'!$C$6:$L$47,10,FALSE))</f>
        <v/>
      </c>
      <c r="Z210" s="235" t="str">
        <f>IF(Z209="","",VLOOKUP(Z209,'参考様式１（勤務表_シフト記号表）'!$C$6:$L$47,10,FALSE))</f>
        <v/>
      </c>
      <c r="AA210" s="235" t="str">
        <f>IF(AA209="","",VLOOKUP(AA209,'参考様式１（勤務表_シフト記号表）'!$C$6:$L$47,10,FALSE))</f>
        <v/>
      </c>
      <c r="AB210" s="235" t="str">
        <f>IF(AB209="","",VLOOKUP(AB209,'参考様式１（勤務表_シフト記号表）'!$C$6:$L$47,10,FALSE))</f>
        <v/>
      </c>
      <c r="AC210" s="236" t="str">
        <f>IF(AC209="","",VLOOKUP(AC209,'参考様式１（勤務表_シフト記号表）'!$C$6:$L$47,10,FALSE))</f>
        <v/>
      </c>
      <c r="AD210" s="234" t="str">
        <f>IF(AD209="","",VLOOKUP(AD209,'参考様式１（勤務表_シフト記号表）'!$C$6:$L$47,10,FALSE))</f>
        <v/>
      </c>
      <c r="AE210" s="235" t="str">
        <f>IF(AE209="","",VLOOKUP(AE209,'参考様式１（勤務表_シフト記号表）'!$C$6:$L$47,10,FALSE))</f>
        <v/>
      </c>
      <c r="AF210" s="235" t="str">
        <f>IF(AF209="","",VLOOKUP(AF209,'参考様式１（勤務表_シフト記号表）'!$C$6:$L$47,10,FALSE))</f>
        <v/>
      </c>
      <c r="AG210" s="235" t="str">
        <f>IF(AG209="","",VLOOKUP(AG209,'参考様式１（勤務表_シフト記号表）'!$C$6:$L$47,10,FALSE))</f>
        <v/>
      </c>
      <c r="AH210" s="235" t="str">
        <f>IF(AH209="","",VLOOKUP(AH209,'参考様式１（勤務表_シフト記号表）'!$C$6:$L$47,10,FALSE))</f>
        <v/>
      </c>
      <c r="AI210" s="235" t="str">
        <f>IF(AI209="","",VLOOKUP(AI209,'参考様式１（勤務表_シフト記号表）'!$C$6:$L$47,10,FALSE))</f>
        <v/>
      </c>
      <c r="AJ210" s="236" t="str">
        <f>IF(AJ209="","",VLOOKUP(AJ209,'参考様式１（勤務表_シフト記号表）'!$C$6:$L$47,10,FALSE))</f>
        <v/>
      </c>
      <c r="AK210" s="234" t="str">
        <f>IF(AK209="","",VLOOKUP(AK209,'参考様式１（勤務表_シフト記号表）'!$C$6:$L$47,10,FALSE))</f>
        <v/>
      </c>
      <c r="AL210" s="235" t="str">
        <f>IF(AL209="","",VLOOKUP(AL209,'参考様式１（勤務表_シフト記号表）'!$C$6:$L$47,10,FALSE))</f>
        <v/>
      </c>
      <c r="AM210" s="235" t="str">
        <f>IF(AM209="","",VLOOKUP(AM209,'参考様式１（勤務表_シフト記号表）'!$C$6:$L$47,10,FALSE))</f>
        <v/>
      </c>
      <c r="AN210" s="235" t="str">
        <f>IF(AN209="","",VLOOKUP(AN209,'参考様式１（勤務表_シフト記号表）'!$C$6:$L$47,10,FALSE))</f>
        <v/>
      </c>
      <c r="AO210" s="235" t="str">
        <f>IF(AO209="","",VLOOKUP(AO209,'参考様式１（勤務表_シフト記号表）'!$C$6:$L$47,10,FALSE))</f>
        <v/>
      </c>
      <c r="AP210" s="235" t="str">
        <f>IF(AP209="","",VLOOKUP(AP209,'参考様式１（勤務表_シフト記号表）'!$C$6:$L$47,10,FALSE))</f>
        <v/>
      </c>
      <c r="AQ210" s="236" t="str">
        <f>IF(AQ209="","",VLOOKUP(AQ209,'参考様式１（勤務表_シフト記号表）'!$C$6:$L$47,10,FALSE))</f>
        <v/>
      </c>
      <c r="AR210" s="234" t="str">
        <f>IF(AR209="","",VLOOKUP(AR209,'参考様式１（勤務表_シフト記号表）'!$C$6:$L$47,10,FALSE))</f>
        <v/>
      </c>
      <c r="AS210" s="235" t="str">
        <f>IF(AS209="","",VLOOKUP(AS209,'参考様式１（勤務表_シフト記号表）'!$C$6:$L$47,10,FALSE))</f>
        <v/>
      </c>
      <c r="AT210" s="235" t="str">
        <f>IF(AT209="","",VLOOKUP(AT209,'参考様式１（勤務表_シフト記号表）'!$C$6:$L$47,10,FALSE))</f>
        <v/>
      </c>
      <c r="AU210" s="235" t="str">
        <f>IF(AU209="","",VLOOKUP(AU209,'参考様式１（勤務表_シフト記号表）'!$C$6:$L$47,10,FALSE))</f>
        <v/>
      </c>
      <c r="AV210" s="235" t="str">
        <f>IF(AV209="","",VLOOKUP(AV209,'参考様式１（勤務表_シフト記号表）'!$C$6:$L$47,10,FALSE))</f>
        <v/>
      </c>
      <c r="AW210" s="235" t="str">
        <f>IF(AW209="","",VLOOKUP(AW209,'参考様式１（勤務表_シフト記号表）'!$C$6:$L$47,10,FALSE))</f>
        <v/>
      </c>
      <c r="AX210" s="236" t="str">
        <f>IF(AX209="","",VLOOKUP(AX209,'参考様式１（勤務表_シフト記号表）'!$C$6:$L$47,10,FALSE))</f>
        <v/>
      </c>
      <c r="AY210" s="234" t="str">
        <f>IF(AY209="","",VLOOKUP(AY209,'参考様式１（勤務表_シフト記号表）'!$C$6:$L$47,10,FALSE))</f>
        <v/>
      </c>
      <c r="AZ210" s="235" t="str">
        <f>IF(AZ209="","",VLOOKUP(AZ209,'参考様式１（勤務表_シフト記号表）'!$C$6:$L$47,10,FALSE))</f>
        <v/>
      </c>
      <c r="BA210" s="235" t="str">
        <f>IF(BA209="","",VLOOKUP(BA209,'参考様式１（勤務表_シフト記号表）'!$C$6:$L$47,10,FALSE))</f>
        <v/>
      </c>
      <c r="BB210" s="1098">
        <f>IF($BE$3="４週",SUM(W210:AX210),IF($BE$3="暦月",SUM(W210:BA210),""))</f>
        <v>0</v>
      </c>
      <c r="BC210" s="1099"/>
      <c r="BD210" s="1100">
        <f>IF($BE$3="４週",BB210/4,IF($BE$3="暦月",(BB210/($BE$8/7)),""))</f>
        <v>0</v>
      </c>
      <c r="BE210" s="1099"/>
      <c r="BF210" s="1095"/>
      <c r="BG210" s="1096"/>
      <c r="BH210" s="1096"/>
      <c r="BI210" s="1096"/>
      <c r="BJ210" s="1097"/>
    </row>
    <row r="211" spans="2:62" ht="20.25" customHeight="1" x14ac:dyDescent="0.4">
      <c r="B211" s="1011">
        <f>B209+1</f>
        <v>98</v>
      </c>
      <c r="C211" s="1072"/>
      <c r="D211" s="1002"/>
      <c r="E211" s="229"/>
      <c r="F211" s="230"/>
      <c r="G211" s="229"/>
      <c r="H211" s="230"/>
      <c r="I211" s="1073"/>
      <c r="J211" s="1074"/>
      <c r="K211" s="1000"/>
      <c r="L211" s="1001"/>
      <c r="M211" s="1001"/>
      <c r="N211" s="1002"/>
      <c r="O211" s="1006"/>
      <c r="P211" s="1007"/>
      <c r="Q211" s="1007"/>
      <c r="R211" s="1007"/>
      <c r="S211" s="1008"/>
      <c r="T211" s="249" t="s">
        <v>446</v>
      </c>
      <c r="V211" s="250"/>
      <c r="W211" s="242"/>
      <c r="X211" s="243"/>
      <c r="Y211" s="243"/>
      <c r="Z211" s="243"/>
      <c r="AA211" s="243"/>
      <c r="AB211" s="243"/>
      <c r="AC211" s="244"/>
      <c r="AD211" s="242"/>
      <c r="AE211" s="243"/>
      <c r="AF211" s="243"/>
      <c r="AG211" s="243"/>
      <c r="AH211" s="243"/>
      <c r="AI211" s="243"/>
      <c r="AJ211" s="244"/>
      <c r="AK211" s="242"/>
      <c r="AL211" s="243"/>
      <c r="AM211" s="243"/>
      <c r="AN211" s="243"/>
      <c r="AO211" s="243"/>
      <c r="AP211" s="243"/>
      <c r="AQ211" s="244"/>
      <c r="AR211" s="242"/>
      <c r="AS211" s="243"/>
      <c r="AT211" s="243"/>
      <c r="AU211" s="243"/>
      <c r="AV211" s="243"/>
      <c r="AW211" s="243"/>
      <c r="AX211" s="244"/>
      <c r="AY211" s="242"/>
      <c r="AZ211" s="243"/>
      <c r="BA211" s="245"/>
      <c r="BB211" s="1009"/>
      <c r="BC211" s="1010"/>
      <c r="BD211" s="1061"/>
      <c r="BE211" s="1062"/>
      <c r="BF211" s="1063"/>
      <c r="BG211" s="1064"/>
      <c r="BH211" s="1064"/>
      <c r="BI211" s="1064"/>
      <c r="BJ211" s="1065"/>
    </row>
    <row r="212" spans="2:62" ht="20.25" customHeight="1" x14ac:dyDescent="0.4">
      <c r="B212" s="1012"/>
      <c r="C212" s="1101"/>
      <c r="D212" s="1102"/>
      <c r="E212" s="251"/>
      <c r="F212" s="252">
        <f>C211</f>
        <v>0</v>
      </c>
      <c r="G212" s="251"/>
      <c r="H212" s="252">
        <f>I211</f>
        <v>0</v>
      </c>
      <c r="I212" s="1103"/>
      <c r="J212" s="1104"/>
      <c r="K212" s="1105"/>
      <c r="L212" s="1106"/>
      <c r="M212" s="1106"/>
      <c r="N212" s="1102"/>
      <c r="O212" s="1006"/>
      <c r="P212" s="1007"/>
      <c r="Q212" s="1007"/>
      <c r="R212" s="1007"/>
      <c r="S212" s="1008"/>
      <c r="T212" s="246" t="s">
        <v>447</v>
      </c>
      <c r="U212" s="247"/>
      <c r="V212" s="248"/>
      <c r="W212" s="234" t="str">
        <f>IF(W211="","",VLOOKUP(W211,'参考様式１（勤務表_シフト記号表）'!$C$6:$L$47,10,FALSE))</f>
        <v/>
      </c>
      <c r="X212" s="235" t="str">
        <f>IF(X211="","",VLOOKUP(X211,'参考様式１（勤務表_シフト記号表）'!$C$6:$L$47,10,FALSE))</f>
        <v/>
      </c>
      <c r="Y212" s="235" t="str">
        <f>IF(Y211="","",VLOOKUP(Y211,'参考様式１（勤務表_シフト記号表）'!$C$6:$L$47,10,FALSE))</f>
        <v/>
      </c>
      <c r="Z212" s="235" t="str">
        <f>IF(Z211="","",VLOOKUP(Z211,'参考様式１（勤務表_シフト記号表）'!$C$6:$L$47,10,FALSE))</f>
        <v/>
      </c>
      <c r="AA212" s="235" t="str">
        <f>IF(AA211="","",VLOOKUP(AA211,'参考様式１（勤務表_シフト記号表）'!$C$6:$L$47,10,FALSE))</f>
        <v/>
      </c>
      <c r="AB212" s="235" t="str">
        <f>IF(AB211="","",VLOOKUP(AB211,'参考様式１（勤務表_シフト記号表）'!$C$6:$L$47,10,FALSE))</f>
        <v/>
      </c>
      <c r="AC212" s="236" t="str">
        <f>IF(AC211="","",VLOOKUP(AC211,'参考様式１（勤務表_シフト記号表）'!$C$6:$L$47,10,FALSE))</f>
        <v/>
      </c>
      <c r="AD212" s="234" t="str">
        <f>IF(AD211="","",VLOOKUP(AD211,'参考様式１（勤務表_シフト記号表）'!$C$6:$L$47,10,FALSE))</f>
        <v/>
      </c>
      <c r="AE212" s="235" t="str">
        <f>IF(AE211="","",VLOOKUP(AE211,'参考様式１（勤務表_シフト記号表）'!$C$6:$L$47,10,FALSE))</f>
        <v/>
      </c>
      <c r="AF212" s="235" t="str">
        <f>IF(AF211="","",VLOOKUP(AF211,'参考様式１（勤務表_シフト記号表）'!$C$6:$L$47,10,FALSE))</f>
        <v/>
      </c>
      <c r="AG212" s="235" t="str">
        <f>IF(AG211="","",VLOOKUP(AG211,'参考様式１（勤務表_シフト記号表）'!$C$6:$L$47,10,FALSE))</f>
        <v/>
      </c>
      <c r="AH212" s="235" t="str">
        <f>IF(AH211="","",VLOOKUP(AH211,'参考様式１（勤務表_シフト記号表）'!$C$6:$L$47,10,FALSE))</f>
        <v/>
      </c>
      <c r="AI212" s="235" t="str">
        <f>IF(AI211="","",VLOOKUP(AI211,'参考様式１（勤務表_シフト記号表）'!$C$6:$L$47,10,FALSE))</f>
        <v/>
      </c>
      <c r="AJ212" s="236" t="str">
        <f>IF(AJ211="","",VLOOKUP(AJ211,'参考様式１（勤務表_シフト記号表）'!$C$6:$L$47,10,FALSE))</f>
        <v/>
      </c>
      <c r="AK212" s="234" t="str">
        <f>IF(AK211="","",VLOOKUP(AK211,'参考様式１（勤務表_シフト記号表）'!$C$6:$L$47,10,FALSE))</f>
        <v/>
      </c>
      <c r="AL212" s="235" t="str">
        <f>IF(AL211="","",VLOOKUP(AL211,'参考様式１（勤務表_シフト記号表）'!$C$6:$L$47,10,FALSE))</f>
        <v/>
      </c>
      <c r="AM212" s="235" t="str">
        <f>IF(AM211="","",VLOOKUP(AM211,'参考様式１（勤務表_シフト記号表）'!$C$6:$L$47,10,FALSE))</f>
        <v/>
      </c>
      <c r="AN212" s="235" t="str">
        <f>IF(AN211="","",VLOOKUP(AN211,'参考様式１（勤務表_シフト記号表）'!$C$6:$L$47,10,FALSE))</f>
        <v/>
      </c>
      <c r="AO212" s="235" t="str">
        <f>IF(AO211="","",VLOOKUP(AO211,'参考様式１（勤務表_シフト記号表）'!$C$6:$L$47,10,FALSE))</f>
        <v/>
      </c>
      <c r="AP212" s="235" t="str">
        <f>IF(AP211="","",VLOOKUP(AP211,'参考様式１（勤務表_シフト記号表）'!$C$6:$L$47,10,FALSE))</f>
        <v/>
      </c>
      <c r="AQ212" s="236" t="str">
        <f>IF(AQ211="","",VLOOKUP(AQ211,'参考様式１（勤務表_シフト記号表）'!$C$6:$L$47,10,FALSE))</f>
        <v/>
      </c>
      <c r="AR212" s="234" t="str">
        <f>IF(AR211="","",VLOOKUP(AR211,'参考様式１（勤務表_シフト記号表）'!$C$6:$L$47,10,FALSE))</f>
        <v/>
      </c>
      <c r="AS212" s="235" t="str">
        <f>IF(AS211="","",VLOOKUP(AS211,'参考様式１（勤務表_シフト記号表）'!$C$6:$L$47,10,FALSE))</f>
        <v/>
      </c>
      <c r="AT212" s="235" t="str">
        <f>IF(AT211="","",VLOOKUP(AT211,'参考様式１（勤務表_シフト記号表）'!$C$6:$L$47,10,FALSE))</f>
        <v/>
      </c>
      <c r="AU212" s="235" t="str">
        <f>IF(AU211="","",VLOOKUP(AU211,'参考様式１（勤務表_シフト記号表）'!$C$6:$L$47,10,FALSE))</f>
        <v/>
      </c>
      <c r="AV212" s="235" t="str">
        <f>IF(AV211="","",VLOOKUP(AV211,'参考様式１（勤務表_シフト記号表）'!$C$6:$L$47,10,FALSE))</f>
        <v/>
      </c>
      <c r="AW212" s="235" t="str">
        <f>IF(AW211="","",VLOOKUP(AW211,'参考様式１（勤務表_シフト記号表）'!$C$6:$L$47,10,FALSE))</f>
        <v/>
      </c>
      <c r="AX212" s="236" t="str">
        <f>IF(AX211="","",VLOOKUP(AX211,'参考様式１（勤務表_シフト記号表）'!$C$6:$L$47,10,FALSE))</f>
        <v/>
      </c>
      <c r="AY212" s="234" t="str">
        <f>IF(AY211="","",VLOOKUP(AY211,'参考様式１（勤務表_シフト記号表）'!$C$6:$L$47,10,FALSE))</f>
        <v/>
      </c>
      <c r="AZ212" s="235" t="str">
        <f>IF(AZ211="","",VLOOKUP(AZ211,'参考様式１（勤務表_シフト記号表）'!$C$6:$L$47,10,FALSE))</f>
        <v/>
      </c>
      <c r="BA212" s="235" t="str">
        <f>IF(BA211="","",VLOOKUP(BA211,'参考様式１（勤務表_シフト記号表）'!$C$6:$L$47,10,FALSE))</f>
        <v/>
      </c>
      <c r="BB212" s="1098">
        <f>IF($BE$3="４週",SUM(W212:AX212),IF($BE$3="暦月",SUM(W212:BA212),""))</f>
        <v>0</v>
      </c>
      <c r="BC212" s="1099"/>
      <c r="BD212" s="1100">
        <f>IF($BE$3="４週",BB212/4,IF($BE$3="暦月",(BB212/($BE$8/7)),""))</f>
        <v>0</v>
      </c>
      <c r="BE212" s="1099"/>
      <c r="BF212" s="1095"/>
      <c r="BG212" s="1096"/>
      <c r="BH212" s="1096"/>
      <c r="BI212" s="1096"/>
      <c r="BJ212" s="1097"/>
    </row>
    <row r="213" spans="2:62" ht="20.25" customHeight="1" x14ac:dyDescent="0.4">
      <c r="B213" s="1011">
        <f>B211+1</f>
        <v>99</v>
      </c>
      <c r="C213" s="1072"/>
      <c r="D213" s="1002"/>
      <c r="E213" s="229"/>
      <c r="F213" s="230"/>
      <c r="G213" s="229"/>
      <c r="H213" s="230"/>
      <c r="I213" s="1073"/>
      <c r="J213" s="1074"/>
      <c r="K213" s="1000"/>
      <c r="L213" s="1001"/>
      <c r="M213" s="1001"/>
      <c r="N213" s="1002"/>
      <c r="O213" s="1006"/>
      <c r="P213" s="1007"/>
      <c r="Q213" s="1007"/>
      <c r="R213" s="1007"/>
      <c r="S213" s="1008"/>
      <c r="T213" s="249" t="s">
        <v>446</v>
      </c>
      <c r="V213" s="250"/>
      <c r="W213" s="242"/>
      <c r="X213" s="243"/>
      <c r="Y213" s="243"/>
      <c r="Z213" s="243"/>
      <c r="AA213" s="243"/>
      <c r="AB213" s="243"/>
      <c r="AC213" s="244"/>
      <c r="AD213" s="242"/>
      <c r="AE213" s="243"/>
      <c r="AF213" s="243"/>
      <c r="AG213" s="243"/>
      <c r="AH213" s="243"/>
      <c r="AI213" s="243"/>
      <c r="AJ213" s="244"/>
      <c r="AK213" s="242"/>
      <c r="AL213" s="243"/>
      <c r="AM213" s="243"/>
      <c r="AN213" s="243"/>
      <c r="AO213" s="243"/>
      <c r="AP213" s="243"/>
      <c r="AQ213" s="244"/>
      <c r="AR213" s="242"/>
      <c r="AS213" s="243"/>
      <c r="AT213" s="243"/>
      <c r="AU213" s="243"/>
      <c r="AV213" s="243"/>
      <c r="AW213" s="243"/>
      <c r="AX213" s="244"/>
      <c r="AY213" s="242"/>
      <c r="AZ213" s="243"/>
      <c r="BA213" s="245"/>
      <c r="BB213" s="1009"/>
      <c r="BC213" s="1010"/>
      <c r="BD213" s="1061"/>
      <c r="BE213" s="1062"/>
      <c r="BF213" s="1063"/>
      <c r="BG213" s="1064"/>
      <c r="BH213" s="1064"/>
      <c r="BI213" s="1064"/>
      <c r="BJ213" s="1065"/>
    </row>
    <row r="214" spans="2:62" ht="20.25" customHeight="1" x14ac:dyDescent="0.4">
      <c r="B214" s="1012"/>
      <c r="C214" s="1101"/>
      <c r="D214" s="1102"/>
      <c r="E214" s="251"/>
      <c r="F214" s="252">
        <f>C213</f>
        <v>0</v>
      </c>
      <c r="G214" s="251"/>
      <c r="H214" s="252">
        <f>I213</f>
        <v>0</v>
      </c>
      <c r="I214" s="1103"/>
      <c r="J214" s="1104"/>
      <c r="K214" s="1105"/>
      <c r="L214" s="1106"/>
      <c r="M214" s="1106"/>
      <c r="N214" s="1102"/>
      <c r="O214" s="1006"/>
      <c r="P214" s="1007"/>
      <c r="Q214" s="1007"/>
      <c r="R214" s="1007"/>
      <c r="S214" s="1008"/>
      <c r="T214" s="246" t="s">
        <v>447</v>
      </c>
      <c r="U214" s="247"/>
      <c r="V214" s="248"/>
      <c r="W214" s="234" t="str">
        <f>IF(W213="","",VLOOKUP(W213,'参考様式１（勤務表_シフト記号表）'!$C$6:$L$47,10,FALSE))</f>
        <v/>
      </c>
      <c r="X214" s="235" t="str">
        <f>IF(X213="","",VLOOKUP(X213,'参考様式１（勤務表_シフト記号表）'!$C$6:$L$47,10,FALSE))</f>
        <v/>
      </c>
      <c r="Y214" s="235" t="str">
        <f>IF(Y213="","",VLOOKUP(Y213,'参考様式１（勤務表_シフト記号表）'!$C$6:$L$47,10,FALSE))</f>
        <v/>
      </c>
      <c r="Z214" s="235" t="str">
        <f>IF(Z213="","",VLOOKUP(Z213,'参考様式１（勤務表_シフト記号表）'!$C$6:$L$47,10,FALSE))</f>
        <v/>
      </c>
      <c r="AA214" s="235" t="str">
        <f>IF(AA213="","",VLOOKUP(AA213,'参考様式１（勤務表_シフト記号表）'!$C$6:$L$47,10,FALSE))</f>
        <v/>
      </c>
      <c r="AB214" s="235" t="str">
        <f>IF(AB213="","",VLOOKUP(AB213,'参考様式１（勤務表_シフト記号表）'!$C$6:$L$47,10,FALSE))</f>
        <v/>
      </c>
      <c r="AC214" s="236" t="str">
        <f>IF(AC213="","",VLOOKUP(AC213,'参考様式１（勤務表_シフト記号表）'!$C$6:$L$47,10,FALSE))</f>
        <v/>
      </c>
      <c r="AD214" s="234" t="str">
        <f>IF(AD213="","",VLOOKUP(AD213,'参考様式１（勤務表_シフト記号表）'!$C$6:$L$47,10,FALSE))</f>
        <v/>
      </c>
      <c r="AE214" s="235" t="str">
        <f>IF(AE213="","",VLOOKUP(AE213,'参考様式１（勤務表_シフト記号表）'!$C$6:$L$47,10,FALSE))</f>
        <v/>
      </c>
      <c r="AF214" s="235" t="str">
        <f>IF(AF213="","",VLOOKUP(AF213,'参考様式１（勤務表_シフト記号表）'!$C$6:$L$47,10,FALSE))</f>
        <v/>
      </c>
      <c r="AG214" s="235" t="str">
        <f>IF(AG213="","",VLOOKUP(AG213,'参考様式１（勤務表_シフト記号表）'!$C$6:$L$47,10,FALSE))</f>
        <v/>
      </c>
      <c r="AH214" s="235" t="str">
        <f>IF(AH213="","",VLOOKUP(AH213,'参考様式１（勤務表_シフト記号表）'!$C$6:$L$47,10,FALSE))</f>
        <v/>
      </c>
      <c r="AI214" s="235" t="str">
        <f>IF(AI213="","",VLOOKUP(AI213,'参考様式１（勤務表_シフト記号表）'!$C$6:$L$47,10,FALSE))</f>
        <v/>
      </c>
      <c r="AJ214" s="236" t="str">
        <f>IF(AJ213="","",VLOOKUP(AJ213,'参考様式１（勤務表_シフト記号表）'!$C$6:$L$47,10,FALSE))</f>
        <v/>
      </c>
      <c r="AK214" s="234" t="str">
        <f>IF(AK213="","",VLOOKUP(AK213,'参考様式１（勤務表_シフト記号表）'!$C$6:$L$47,10,FALSE))</f>
        <v/>
      </c>
      <c r="AL214" s="235" t="str">
        <f>IF(AL213="","",VLOOKUP(AL213,'参考様式１（勤務表_シフト記号表）'!$C$6:$L$47,10,FALSE))</f>
        <v/>
      </c>
      <c r="AM214" s="235" t="str">
        <f>IF(AM213="","",VLOOKUP(AM213,'参考様式１（勤務表_シフト記号表）'!$C$6:$L$47,10,FALSE))</f>
        <v/>
      </c>
      <c r="AN214" s="235" t="str">
        <f>IF(AN213="","",VLOOKUP(AN213,'参考様式１（勤務表_シフト記号表）'!$C$6:$L$47,10,FALSE))</f>
        <v/>
      </c>
      <c r="AO214" s="235" t="str">
        <f>IF(AO213="","",VLOOKUP(AO213,'参考様式１（勤務表_シフト記号表）'!$C$6:$L$47,10,FALSE))</f>
        <v/>
      </c>
      <c r="AP214" s="235" t="str">
        <f>IF(AP213="","",VLOOKUP(AP213,'参考様式１（勤務表_シフト記号表）'!$C$6:$L$47,10,FALSE))</f>
        <v/>
      </c>
      <c r="AQ214" s="236" t="str">
        <f>IF(AQ213="","",VLOOKUP(AQ213,'参考様式１（勤務表_シフト記号表）'!$C$6:$L$47,10,FALSE))</f>
        <v/>
      </c>
      <c r="AR214" s="234" t="str">
        <f>IF(AR213="","",VLOOKUP(AR213,'参考様式１（勤務表_シフト記号表）'!$C$6:$L$47,10,FALSE))</f>
        <v/>
      </c>
      <c r="AS214" s="235" t="str">
        <f>IF(AS213="","",VLOOKUP(AS213,'参考様式１（勤務表_シフト記号表）'!$C$6:$L$47,10,FALSE))</f>
        <v/>
      </c>
      <c r="AT214" s="235" t="str">
        <f>IF(AT213="","",VLOOKUP(AT213,'参考様式１（勤務表_シフト記号表）'!$C$6:$L$47,10,FALSE))</f>
        <v/>
      </c>
      <c r="AU214" s="235" t="str">
        <f>IF(AU213="","",VLOOKUP(AU213,'参考様式１（勤務表_シフト記号表）'!$C$6:$L$47,10,FALSE))</f>
        <v/>
      </c>
      <c r="AV214" s="235" t="str">
        <f>IF(AV213="","",VLOOKUP(AV213,'参考様式１（勤務表_シフト記号表）'!$C$6:$L$47,10,FALSE))</f>
        <v/>
      </c>
      <c r="AW214" s="235" t="str">
        <f>IF(AW213="","",VLOOKUP(AW213,'参考様式１（勤務表_シフト記号表）'!$C$6:$L$47,10,FALSE))</f>
        <v/>
      </c>
      <c r="AX214" s="236" t="str">
        <f>IF(AX213="","",VLOOKUP(AX213,'参考様式１（勤務表_シフト記号表）'!$C$6:$L$47,10,FALSE))</f>
        <v/>
      </c>
      <c r="AY214" s="234" t="str">
        <f>IF(AY213="","",VLOOKUP(AY213,'参考様式１（勤務表_シフト記号表）'!$C$6:$L$47,10,FALSE))</f>
        <v/>
      </c>
      <c r="AZ214" s="235" t="str">
        <f>IF(AZ213="","",VLOOKUP(AZ213,'参考様式１（勤務表_シフト記号表）'!$C$6:$L$47,10,FALSE))</f>
        <v/>
      </c>
      <c r="BA214" s="235" t="str">
        <f>IF(BA213="","",VLOOKUP(BA213,'参考様式１（勤務表_シフト記号表）'!$C$6:$L$47,10,FALSE))</f>
        <v/>
      </c>
      <c r="BB214" s="1098">
        <f>IF($BE$3="４週",SUM(W214:AX214),IF($BE$3="暦月",SUM(W214:BA214),""))</f>
        <v>0</v>
      </c>
      <c r="BC214" s="1099"/>
      <c r="BD214" s="1100">
        <f>IF($BE$3="４週",BB214/4,IF($BE$3="暦月",(BB214/($BE$8/7)),""))</f>
        <v>0</v>
      </c>
      <c r="BE214" s="1099"/>
      <c r="BF214" s="1095"/>
      <c r="BG214" s="1096"/>
      <c r="BH214" s="1096"/>
      <c r="BI214" s="1096"/>
      <c r="BJ214" s="1097"/>
    </row>
    <row r="215" spans="2:62" ht="20.25" customHeight="1" x14ac:dyDescent="0.4">
      <c r="B215" s="1011">
        <f>B213+1</f>
        <v>100</v>
      </c>
      <c r="C215" s="1072"/>
      <c r="D215" s="1002"/>
      <c r="E215" s="237"/>
      <c r="F215" s="238"/>
      <c r="G215" s="237"/>
      <c r="H215" s="238"/>
      <c r="I215" s="1073"/>
      <c r="J215" s="1074"/>
      <c r="K215" s="1000"/>
      <c r="L215" s="1001"/>
      <c r="M215" s="1001"/>
      <c r="N215" s="1002"/>
      <c r="O215" s="1006"/>
      <c r="P215" s="1007"/>
      <c r="Q215" s="1007"/>
      <c r="R215" s="1007"/>
      <c r="S215" s="1008"/>
      <c r="T215" s="239" t="s">
        <v>446</v>
      </c>
      <c r="U215" s="240"/>
      <c r="V215" s="241"/>
      <c r="W215" s="242"/>
      <c r="X215" s="243"/>
      <c r="Y215" s="243"/>
      <c r="Z215" s="243"/>
      <c r="AA215" s="243"/>
      <c r="AB215" s="243"/>
      <c r="AC215" s="244"/>
      <c r="AD215" s="242"/>
      <c r="AE215" s="243"/>
      <c r="AF215" s="243"/>
      <c r="AG215" s="243"/>
      <c r="AH215" s="243"/>
      <c r="AI215" s="243"/>
      <c r="AJ215" s="244"/>
      <c r="AK215" s="242"/>
      <c r="AL215" s="243"/>
      <c r="AM215" s="243"/>
      <c r="AN215" s="243"/>
      <c r="AO215" s="243"/>
      <c r="AP215" s="243"/>
      <c r="AQ215" s="244"/>
      <c r="AR215" s="242"/>
      <c r="AS215" s="243"/>
      <c r="AT215" s="243"/>
      <c r="AU215" s="243"/>
      <c r="AV215" s="243"/>
      <c r="AW215" s="243"/>
      <c r="AX215" s="244"/>
      <c r="AY215" s="242"/>
      <c r="AZ215" s="243"/>
      <c r="BA215" s="245"/>
      <c r="BB215" s="1009"/>
      <c r="BC215" s="1010"/>
      <c r="BD215" s="1061"/>
      <c r="BE215" s="1062"/>
      <c r="BF215" s="1063"/>
      <c r="BG215" s="1064"/>
      <c r="BH215" s="1064"/>
      <c r="BI215" s="1064"/>
      <c r="BJ215" s="1065"/>
    </row>
    <row r="216" spans="2:62" ht="20.25" customHeight="1" thickBot="1" x14ac:dyDescent="0.45">
      <c r="B216" s="1107"/>
      <c r="C216" s="1108"/>
      <c r="D216" s="1109"/>
      <c r="E216" s="253"/>
      <c r="F216" s="254">
        <f>C215</f>
        <v>0</v>
      </c>
      <c r="G216" s="253"/>
      <c r="H216" s="254">
        <f>I215</f>
        <v>0</v>
      </c>
      <c r="I216" s="1110"/>
      <c r="J216" s="1111"/>
      <c r="K216" s="1112"/>
      <c r="L216" s="1113"/>
      <c r="M216" s="1113"/>
      <c r="N216" s="1109"/>
      <c r="O216" s="1114"/>
      <c r="P216" s="1115"/>
      <c r="Q216" s="1115"/>
      <c r="R216" s="1115"/>
      <c r="S216" s="1116"/>
      <c r="T216" s="255" t="s">
        <v>447</v>
      </c>
      <c r="U216" s="256"/>
      <c r="V216" s="257"/>
      <c r="W216" s="258" t="str">
        <f>IF(W215="","",VLOOKUP(W215,'参考様式１（勤務表_シフト記号表）'!$C$6:$L$47,10,FALSE))</f>
        <v/>
      </c>
      <c r="X216" s="259" t="str">
        <f>IF(X215="","",VLOOKUP(X215,'参考様式１（勤務表_シフト記号表）'!$C$6:$L$47,10,FALSE))</f>
        <v/>
      </c>
      <c r="Y216" s="259" t="str">
        <f>IF(Y215="","",VLOOKUP(Y215,'参考様式１（勤務表_シフト記号表）'!$C$6:$L$47,10,FALSE))</f>
        <v/>
      </c>
      <c r="Z216" s="259" t="str">
        <f>IF(Z215="","",VLOOKUP(Z215,'参考様式１（勤務表_シフト記号表）'!$C$6:$L$47,10,FALSE))</f>
        <v/>
      </c>
      <c r="AA216" s="259" t="str">
        <f>IF(AA215="","",VLOOKUP(AA215,'参考様式１（勤務表_シフト記号表）'!$C$6:$L$47,10,FALSE))</f>
        <v/>
      </c>
      <c r="AB216" s="259" t="str">
        <f>IF(AB215="","",VLOOKUP(AB215,'参考様式１（勤務表_シフト記号表）'!$C$6:$L$47,10,FALSE))</f>
        <v/>
      </c>
      <c r="AC216" s="260" t="str">
        <f>IF(AC215="","",VLOOKUP(AC215,'参考様式１（勤務表_シフト記号表）'!$C$6:$L$47,10,FALSE))</f>
        <v/>
      </c>
      <c r="AD216" s="258" t="str">
        <f>IF(AD215="","",VLOOKUP(AD215,'参考様式１（勤務表_シフト記号表）'!$C$6:$L$47,10,FALSE))</f>
        <v/>
      </c>
      <c r="AE216" s="259" t="str">
        <f>IF(AE215="","",VLOOKUP(AE215,'参考様式１（勤務表_シフト記号表）'!$C$6:$L$47,10,FALSE))</f>
        <v/>
      </c>
      <c r="AF216" s="259" t="str">
        <f>IF(AF215="","",VLOOKUP(AF215,'参考様式１（勤務表_シフト記号表）'!$C$6:$L$47,10,FALSE))</f>
        <v/>
      </c>
      <c r="AG216" s="259" t="str">
        <f>IF(AG215="","",VLOOKUP(AG215,'参考様式１（勤務表_シフト記号表）'!$C$6:$L$47,10,FALSE))</f>
        <v/>
      </c>
      <c r="AH216" s="259" t="str">
        <f>IF(AH215="","",VLOOKUP(AH215,'参考様式１（勤務表_シフト記号表）'!$C$6:$L$47,10,FALSE))</f>
        <v/>
      </c>
      <c r="AI216" s="259" t="str">
        <f>IF(AI215="","",VLOOKUP(AI215,'参考様式１（勤務表_シフト記号表）'!$C$6:$L$47,10,FALSE))</f>
        <v/>
      </c>
      <c r="AJ216" s="260" t="str">
        <f>IF(AJ215="","",VLOOKUP(AJ215,'参考様式１（勤務表_シフト記号表）'!$C$6:$L$47,10,FALSE))</f>
        <v/>
      </c>
      <c r="AK216" s="258" t="str">
        <f>IF(AK215="","",VLOOKUP(AK215,'参考様式１（勤務表_シフト記号表）'!$C$6:$L$47,10,FALSE))</f>
        <v/>
      </c>
      <c r="AL216" s="259" t="str">
        <f>IF(AL215="","",VLOOKUP(AL215,'参考様式１（勤務表_シフト記号表）'!$C$6:$L$47,10,FALSE))</f>
        <v/>
      </c>
      <c r="AM216" s="259" t="str">
        <f>IF(AM215="","",VLOOKUP(AM215,'参考様式１（勤務表_シフト記号表）'!$C$6:$L$47,10,FALSE))</f>
        <v/>
      </c>
      <c r="AN216" s="259" t="str">
        <f>IF(AN215="","",VLOOKUP(AN215,'参考様式１（勤務表_シフト記号表）'!$C$6:$L$47,10,FALSE))</f>
        <v/>
      </c>
      <c r="AO216" s="259" t="str">
        <f>IF(AO215="","",VLOOKUP(AO215,'参考様式１（勤務表_シフト記号表）'!$C$6:$L$47,10,FALSE))</f>
        <v/>
      </c>
      <c r="AP216" s="259" t="str">
        <f>IF(AP215="","",VLOOKUP(AP215,'参考様式１（勤務表_シフト記号表）'!$C$6:$L$47,10,FALSE))</f>
        <v/>
      </c>
      <c r="AQ216" s="260" t="str">
        <f>IF(AQ215="","",VLOOKUP(AQ215,'参考様式１（勤務表_シフト記号表）'!$C$6:$L$47,10,FALSE))</f>
        <v/>
      </c>
      <c r="AR216" s="258" t="str">
        <f>IF(AR215="","",VLOOKUP(AR215,'参考様式１（勤務表_シフト記号表）'!$C$6:$L$47,10,FALSE))</f>
        <v/>
      </c>
      <c r="AS216" s="259" t="str">
        <f>IF(AS215="","",VLOOKUP(AS215,'参考様式１（勤務表_シフト記号表）'!$C$6:$L$47,10,FALSE))</f>
        <v/>
      </c>
      <c r="AT216" s="259" t="str">
        <f>IF(AT215="","",VLOOKUP(AT215,'参考様式１（勤務表_シフト記号表）'!$C$6:$L$47,10,FALSE))</f>
        <v/>
      </c>
      <c r="AU216" s="259" t="str">
        <f>IF(AU215="","",VLOOKUP(AU215,'参考様式１（勤務表_シフト記号表）'!$C$6:$L$47,10,FALSE))</f>
        <v/>
      </c>
      <c r="AV216" s="259" t="str">
        <f>IF(AV215="","",VLOOKUP(AV215,'参考様式１（勤務表_シフト記号表）'!$C$6:$L$47,10,FALSE))</f>
        <v/>
      </c>
      <c r="AW216" s="259" t="str">
        <f>IF(AW215="","",VLOOKUP(AW215,'参考様式１（勤務表_シフト記号表）'!$C$6:$L$47,10,FALSE))</f>
        <v/>
      </c>
      <c r="AX216" s="260" t="str">
        <f>IF(AX215="","",VLOOKUP(AX215,'参考様式１（勤務表_シフト記号表）'!$C$6:$L$47,10,FALSE))</f>
        <v/>
      </c>
      <c r="AY216" s="258" t="str">
        <f>IF(AY215="","",VLOOKUP(AY215,'参考様式１（勤務表_シフト記号表）'!$C$6:$L$47,10,FALSE))</f>
        <v/>
      </c>
      <c r="AZ216" s="259" t="str">
        <f>IF(AZ215="","",VLOOKUP(AZ215,'参考様式１（勤務表_シフト記号表）'!$C$6:$L$47,10,FALSE))</f>
        <v/>
      </c>
      <c r="BA216" s="259" t="str">
        <f>IF(BA215="","",VLOOKUP(BA215,'参考様式１（勤務表_シフト記号表）'!$C$6:$L$47,10,FALSE))</f>
        <v/>
      </c>
      <c r="BB216" s="1125">
        <f>IF($BE$3="４週",SUM(W216:AX216),IF($BE$3="暦月",SUM(W216:BA216),""))</f>
        <v>0</v>
      </c>
      <c r="BC216" s="1126"/>
      <c r="BD216" s="1127">
        <f>IF($BE$3="４週",BB216/4,IF($BE$3="暦月",(BB216/($BE$8/7)),""))</f>
        <v>0</v>
      </c>
      <c r="BE216" s="1126"/>
      <c r="BF216" s="1122"/>
      <c r="BG216" s="1123"/>
      <c r="BH216" s="1123"/>
      <c r="BI216" s="1123"/>
      <c r="BJ216" s="1124"/>
    </row>
    <row r="217" spans="2:62" ht="20.25" customHeight="1" x14ac:dyDescent="0.4">
      <c r="B217" s="261"/>
      <c r="C217" s="262"/>
      <c r="D217" s="262"/>
      <c r="E217" s="262"/>
      <c r="F217" s="262"/>
      <c r="G217" s="262"/>
      <c r="H217" s="262"/>
      <c r="I217" s="263"/>
      <c r="J217" s="263"/>
      <c r="K217" s="262"/>
      <c r="L217" s="262"/>
      <c r="M217" s="262"/>
      <c r="N217" s="262"/>
      <c r="O217" s="264"/>
      <c r="P217" s="264"/>
      <c r="Q217" s="264"/>
      <c r="R217" s="265"/>
      <c r="S217" s="265"/>
      <c r="T217" s="265"/>
      <c r="U217" s="266"/>
      <c r="V217" s="267"/>
      <c r="W217" s="268"/>
      <c r="X217" s="268"/>
      <c r="Y217" s="268"/>
      <c r="Z217" s="268"/>
      <c r="AA217" s="268"/>
      <c r="AB217" s="268"/>
      <c r="AC217" s="268"/>
      <c r="AD217" s="268"/>
      <c r="AE217" s="268"/>
      <c r="AF217" s="268"/>
      <c r="AG217" s="268"/>
      <c r="AH217" s="268"/>
      <c r="AI217" s="268"/>
      <c r="AJ217" s="268"/>
      <c r="AK217" s="268"/>
      <c r="AL217" s="268"/>
      <c r="AM217" s="268"/>
      <c r="AN217" s="268"/>
      <c r="AO217" s="268"/>
      <c r="AP217" s="268"/>
      <c r="AQ217" s="268"/>
      <c r="AR217" s="268"/>
      <c r="AS217" s="268"/>
      <c r="AT217" s="268"/>
      <c r="AU217" s="268"/>
      <c r="AV217" s="268"/>
      <c r="AW217" s="268"/>
      <c r="AX217" s="268"/>
      <c r="AY217" s="268"/>
      <c r="AZ217" s="268"/>
      <c r="BA217" s="268"/>
      <c r="BB217" s="268"/>
      <c r="BC217" s="268"/>
      <c r="BD217" s="269"/>
      <c r="BE217" s="269"/>
      <c r="BF217" s="264"/>
      <c r="BG217" s="264"/>
      <c r="BH217" s="264"/>
      <c r="BI217" s="264"/>
      <c r="BJ217" s="264"/>
    </row>
    <row r="218" spans="2:62" ht="20.25" customHeight="1" x14ac:dyDescent="0.4">
      <c r="B218" s="261"/>
      <c r="C218" s="262"/>
      <c r="D218" s="262"/>
      <c r="E218" s="262"/>
      <c r="F218" s="262"/>
      <c r="G218" s="262"/>
      <c r="H218" s="262"/>
      <c r="I218" s="270"/>
      <c r="J218" s="192" t="s">
        <v>448</v>
      </c>
      <c r="K218" s="192"/>
      <c r="L218" s="192"/>
      <c r="M218" s="192"/>
      <c r="N218" s="192"/>
      <c r="O218" s="192"/>
      <c r="P218" s="192"/>
      <c r="Q218" s="192"/>
      <c r="R218" s="192"/>
      <c r="S218" s="192"/>
      <c r="T218" s="197"/>
      <c r="U218" s="192"/>
      <c r="V218" s="192"/>
      <c r="W218" s="192"/>
      <c r="X218" s="192"/>
      <c r="Y218" s="192"/>
      <c r="Z218" s="271"/>
      <c r="AA218" s="271"/>
      <c r="AB218" s="271"/>
      <c r="AC218" s="271"/>
      <c r="AD218" s="271"/>
      <c r="AE218" s="271"/>
      <c r="AF218" s="271"/>
      <c r="AG218" s="271"/>
      <c r="AH218" s="271"/>
      <c r="AI218" s="271"/>
      <c r="AJ218" s="271"/>
      <c r="AK218" s="271"/>
      <c r="AL218" s="271"/>
      <c r="AM218" s="271"/>
      <c r="AN218" s="271"/>
      <c r="AO218" s="271"/>
      <c r="AP218" s="271"/>
      <c r="AQ218" s="271"/>
      <c r="AR218" s="271"/>
      <c r="AS218" s="271"/>
      <c r="AT218" s="271"/>
      <c r="AU218" s="271"/>
      <c r="AV218" s="271"/>
      <c r="AW218" s="271"/>
      <c r="AX218" s="271"/>
      <c r="AY218" s="271"/>
      <c r="AZ218" s="271"/>
      <c r="BA218" s="271"/>
      <c r="BB218" s="271"/>
      <c r="BC218" s="271"/>
      <c r="BD218" s="272"/>
      <c r="BE218" s="269"/>
      <c r="BF218" s="264"/>
      <c r="BG218" s="264"/>
      <c r="BH218" s="264"/>
      <c r="BI218" s="264"/>
      <c r="BJ218" s="264"/>
    </row>
    <row r="219" spans="2:62" ht="20.25" customHeight="1" x14ac:dyDescent="0.4">
      <c r="B219" s="261"/>
      <c r="C219" s="262"/>
      <c r="D219" s="262"/>
      <c r="E219" s="262"/>
      <c r="F219" s="262"/>
      <c r="G219" s="262"/>
      <c r="H219" s="262"/>
      <c r="I219" s="270"/>
      <c r="J219" s="192"/>
      <c r="K219" s="192" t="s">
        <v>449</v>
      </c>
      <c r="L219" s="192"/>
      <c r="M219" s="192"/>
      <c r="N219" s="192"/>
      <c r="O219" s="192"/>
      <c r="P219" s="192"/>
      <c r="Q219" s="192"/>
      <c r="R219" s="192"/>
      <c r="S219" s="192"/>
      <c r="T219" s="197"/>
      <c r="U219" s="192"/>
      <c r="V219" s="192"/>
      <c r="W219" s="192"/>
      <c r="X219" s="192"/>
      <c r="Y219" s="192"/>
      <c r="Z219" s="271"/>
      <c r="AA219" s="192" t="s">
        <v>450</v>
      </c>
      <c r="AB219" s="192"/>
      <c r="AC219" s="192"/>
      <c r="AD219" s="192"/>
      <c r="AE219" s="192"/>
      <c r="AF219" s="192"/>
      <c r="AG219" s="192"/>
      <c r="AH219" s="192"/>
      <c r="AI219" s="192"/>
      <c r="AJ219" s="197"/>
      <c r="AK219" s="192"/>
      <c r="AL219" s="192"/>
      <c r="AM219" s="192"/>
      <c r="AN219" s="192"/>
      <c r="AO219" s="271"/>
      <c r="AP219" s="271"/>
      <c r="AQ219" s="192" t="s">
        <v>451</v>
      </c>
      <c r="AR219" s="271"/>
      <c r="AS219" s="271"/>
      <c r="AT219" s="271"/>
      <c r="AU219" s="271"/>
      <c r="AV219" s="271"/>
      <c r="AW219" s="271"/>
      <c r="AX219" s="271"/>
      <c r="AY219" s="271"/>
      <c r="AZ219" s="271"/>
      <c r="BA219" s="271"/>
      <c r="BB219" s="271"/>
      <c r="BC219" s="271"/>
      <c r="BD219" s="272"/>
      <c r="BE219" s="269"/>
      <c r="BF219" s="1128"/>
      <c r="BG219" s="1128"/>
      <c r="BH219" s="1128"/>
      <c r="BI219" s="1128"/>
      <c r="BJ219" s="264"/>
    </row>
    <row r="220" spans="2:62" ht="20.25" customHeight="1" x14ac:dyDescent="0.4">
      <c r="B220" s="261"/>
      <c r="C220" s="262"/>
      <c r="D220" s="262"/>
      <c r="E220" s="262"/>
      <c r="F220" s="262"/>
      <c r="G220" s="262"/>
      <c r="H220" s="262"/>
      <c r="I220" s="270"/>
      <c r="J220" s="192"/>
      <c r="K220" s="1129" t="s">
        <v>452</v>
      </c>
      <c r="L220" s="1129"/>
      <c r="M220" s="1129" t="s">
        <v>453</v>
      </c>
      <c r="N220" s="1129"/>
      <c r="O220" s="1129"/>
      <c r="P220" s="1129"/>
      <c r="Q220" s="192"/>
      <c r="R220" s="1118" t="s">
        <v>454</v>
      </c>
      <c r="S220" s="1118"/>
      <c r="T220" s="1118"/>
      <c r="U220" s="1118"/>
      <c r="V220" s="192"/>
      <c r="W220" s="273" t="s">
        <v>455</v>
      </c>
      <c r="X220" s="273"/>
      <c r="Y220" s="192"/>
      <c r="Z220" s="271"/>
      <c r="AA220" s="1129" t="s">
        <v>452</v>
      </c>
      <c r="AB220" s="1129"/>
      <c r="AC220" s="1129" t="s">
        <v>453</v>
      </c>
      <c r="AD220" s="1129"/>
      <c r="AE220" s="1129"/>
      <c r="AF220" s="1129"/>
      <c r="AG220" s="192"/>
      <c r="AH220" s="1118" t="s">
        <v>454</v>
      </c>
      <c r="AI220" s="1118"/>
      <c r="AJ220" s="1118"/>
      <c r="AK220" s="1118"/>
      <c r="AL220" s="192"/>
      <c r="AM220" s="273" t="s">
        <v>455</v>
      </c>
      <c r="AN220" s="273"/>
      <c r="AO220" s="271"/>
      <c r="AP220" s="271"/>
      <c r="AQ220" s="271"/>
      <c r="AR220" s="271"/>
      <c r="AS220" s="271"/>
      <c r="AT220" s="271"/>
      <c r="AU220" s="271"/>
      <c r="AV220" s="271"/>
      <c r="AW220" s="271"/>
      <c r="AX220" s="271"/>
      <c r="AY220" s="271"/>
      <c r="AZ220" s="271"/>
      <c r="BA220" s="271"/>
      <c r="BB220" s="271"/>
      <c r="BC220" s="271"/>
      <c r="BD220" s="272"/>
      <c r="BE220" s="269"/>
      <c r="BF220" s="1119"/>
      <c r="BG220" s="1119"/>
      <c r="BH220" s="1119"/>
      <c r="BI220" s="1119"/>
      <c r="BJ220" s="264"/>
    </row>
    <row r="221" spans="2:62" ht="20.25" customHeight="1" x14ac:dyDescent="0.4">
      <c r="B221" s="261"/>
      <c r="C221" s="262"/>
      <c r="D221" s="262"/>
      <c r="E221" s="262"/>
      <c r="F221" s="262"/>
      <c r="G221" s="262"/>
      <c r="H221" s="262"/>
      <c r="I221" s="270"/>
      <c r="J221" s="192"/>
      <c r="K221" s="1120"/>
      <c r="L221" s="1120"/>
      <c r="M221" s="1120" t="s">
        <v>456</v>
      </c>
      <c r="N221" s="1120"/>
      <c r="O221" s="1120" t="s">
        <v>457</v>
      </c>
      <c r="P221" s="1120"/>
      <c r="Q221" s="192"/>
      <c r="R221" s="1120" t="s">
        <v>456</v>
      </c>
      <c r="S221" s="1120"/>
      <c r="T221" s="1120" t="s">
        <v>457</v>
      </c>
      <c r="U221" s="1120"/>
      <c r="V221" s="192"/>
      <c r="W221" s="273" t="s">
        <v>458</v>
      </c>
      <c r="X221" s="273"/>
      <c r="Y221" s="192"/>
      <c r="Z221" s="271"/>
      <c r="AA221" s="1120"/>
      <c r="AB221" s="1120"/>
      <c r="AC221" s="1120" t="s">
        <v>456</v>
      </c>
      <c r="AD221" s="1120"/>
      <c r="AE221" s="1120" t="s">
        <v>457</v>
      </c>
      <c r="AF221" s="1120"/>
      <c r="AG221" s="192"/>
      <c r="AH221" s="1120" t="s">
        <v>456</v>
      </c>
      <c r="AI221" s="1120"/>
      <c r="AJ221" s="1120" t="s">
        <v>457</v>
      </c>
      <c r="AK221" s="1120"/>
      <c r="AL221" s="192"/>
      <c r="AM221" s="273" t="s">
        <v>458</v>
      </c>
      <c r="AN221" s="273"/>
      <c r="AO221" s="271"/>
      <c r="AP221" s="271"/>
      <c r="AQ221" s="273" t="s">
        <v>459</v>
      </c>
      <c r="AR221" s="273"/>
      <c r="AS221" s="273"/>
      <c r="AT221" s="273"/>
      <c r="AU221" s="192"/>
      <c r="AV221" s="273" t="s">
        <v>460</v>
      </c>
      <c r="AW221" s="273"/>
      <c r="AX221" s="273"/>
      <c r="AY221" s="273"/>
      <c r="AZ221" s="192"/>
      <c r="BA221" s="1120" t="s">
        <v>461</v>
      </c>
      <c r="BB221" s="1120"/>
      <c r="BC221" s="1120"/>
      <c r="BD221" s="1120"/>
      <c r="BE221" s="269"/>
      <c r="BF221" s="1117"/>
      <c r="BG221" s="1117"/>
      <c r="BH221" s="1117"/>
      <c r="BI221" s="1117"/>
      <c r="BJ221" s="264"/>
    </row>
    <row r="222" spans="2:62" ht="20.25" customHeight="1" x14ac:dyDescent="0.4">
      <c r="B222" s="261"/>
      <c r="C222" s="262"/>
      <c r="D222" s="262"/>
      <c r="E222" s="262"/>
      <c r="F222" s="262"/>
      <c r="G222" s="262"/>
      <c r="H222" s="262"/>
      <c r="I222" s="270"/>
      <c r="J222" s="192"/>
      <c r="K222" s="1135" t="s">
        <v>462</v>
      </c>
      <c r="L222" s="1135"/>
      <c r="M222" s="1136">
        <f>SUMIFS($BB$17:$BB$216,$F$17:$F$216,"看護職員",$H$17:$H$216,"A")</f>
        <v>0</v>
      </c>
      <c r="N222" s="1136"/>
      <c r="O222" s="1130">
        <f>SUMIFS($BD$17:$BD$216,$F$17:$F$216,"看護職員",$H$17:$H$216,"A")</f>
        <v>0</v>
      </c>
      <c r="P222" s="1130"/>
      <c r="Q222" s="274"/>
      <c r="R222" s="1131"/>
      <c r="S222" s="1131"/>
      <c r="T222" s="1131"/>
      <c r="U222" s="1131"/>
      <c r="V222" s="274"/>
      <c r="W222" s="1132"/>
      <c r="X222" s="1133"/>
      <c r="Y222" s="192"/>
      <c r="Z222" s="271"/>
      <c r="AA222" s="1135" t="s">
        <v>462</v>
      </c>
      <c r="AB222" s="1135"/>
      <c r="AC222" s="1136">
        <f>SUMIFS($BB$17:$BB$216,$F$17:$F$216,"介護職員",$H$17:$H$216,"A")</f>
        <v>0</v>
      </c>
      <c r="AD222" s="1136"/>
      <c r="AE222" s="1130">
        <f>SUMIFS($BD$17:$BD$216,$F$17:$F$216,"介護職員",$H$17:$H$216,"A")</f>
        <v>0</v>
      </c>
      <c r="AF222" s="1130"/>
      <c r="AG222" s="274"/>
      <c r="AH222" s="1131"/>
      <c r="AI222" s="1131"/>
      <c r="AJ222" s="1131"/>
      <c r="AK222" s="1131"/>
      <c r="AL222" s="274"/>
      <c r="AM222" s="1132"/>
      <c r="AN222" s="1133"/>
      <c r="AO222" s="271"/>
      <c r="AP222" s="271"/>
      <c r="AQ222" s="1134">
        <f>U236</f>
        <v>0</v>
      </c>
      <c r="AR222" s="1135"/>
      <c r="AS222" s="1135"/>
      <c r="AT222" s="1135"/>
      <c r="AU222" s="275" t="s">
        <v>463</v>
      </c>
      <c r="AV222" s="1134">
        <f>AK236</f>
        <v>0</v>
      </c>
      <c r="AW222" s="1135"/>
      <c r="AX222" s="1135"/>
      <c r="AY222" s="1135"/>
      <c r="AZ222" s="275" t="s">
        <v>464</v>
      </c>
      <c r="BA222" s="1121">
        <f>ROUNDDOWN(AQ222+AV222,1)</f>
        <v>0</v>
      </c>
      <c r="BB222" s="1121"/>
      <c r="BC222" s="1121"/>
      <c r="BD222" s="1121"/>
      <c r="BE222" s="269"/>
      <c r="BF222" s="276"/>
      <c r="BG222" s="276"/>
      <c r="BH222" s="276"/>
      <c r="BI222" s="276"/>
      <c r="BJ222" s="264"/>
    </row>
    <row r="223" spans="2:62" ht="20.25" customHeight="1" x14ac:dyDescent="0.4">
      <c r="B223" s="261"/>
      <c r="C223" s="262"/>
      <c r="D223" s="262"/>
      <c r="E223" s="262"/>
      <c r="F223" s="262"/>
      <c r="G223" s="262"/>
      <c r="H223" s="262"/>
      <c r="I223" s="270"/>
      <c r="J223" s="192"/>
      <c r="K223" s="1135" t="s">
        <v>465</v>
      </c>
      <c r="L223" s="1135"/>
      <c r="M223" s="1136">
        <f>SUMIFS($BB$17:$BB$216,$F$17:$F$216,"看護職員",$H$17:$H$216,"B")</f>
        <v>0</v>
      </c>
      <c r="N223" s="1136"/>
      <c r="O223" s="1130">
        <f>SUMIFS($BD$17:$BD$216,$F$17:$F$216,"看護職員",$H$17:$H$216,"B")</f>
        <v>0</v>
      </c>
      <c r="P223" s="1130"/>
      <c r="Q223" s="274"/>
      <c r="R223" s="1131"/>
      <c r="S223" s="1131"/>
      <c r="T223" s="1131"/>
      <c r="U223" s="1131"/>
      <c r="V223" s="274"/>
      <c r="W223" s="1132"/>
      <c r="X223" s="1133"/>
      <c r="Y223" s="192"/>
      <c r="Z223" s="271"/>
      <c r="AA223" s="1135" t="s">
        <v>465</v>
      </c>
      <c r="AB223" s="1135"/>
      <c r="AC223" s="1136">
        <f>SUMIFS($BB$17:$BB$216,$F$17:$F$216,"介護職員",$H$17:$H$216,"B")</f>
        <v>0</v>
      </c>
      <c r="AD223" s="1136"/>
      <c r="AE223" s="1130">
        <f>SUMIFS($BD$17:$BD$216,$F$17:$F$216,"介護職員",$H$17:$H$216,"B")</f>
        <v>0</v>
      </c>
      <c r="AF223" s="1130"/>
      <c r="AG223" s="274"/>
      <c r="AH223" s="1131"/>
      <c r="AI223" s="1131"/>
      <c r="AJ223" s="1131"/>
      <c r="AK223" s="1131"/>
      <c r="AL223" s="274"/>
      <c r="AM223" s="1132"/>
      <c r="AN223" s="1133"/>
      <c r="AO223" s="271"/>
      <c r="AP223" s="271"/>
      <c r="AQ223" s="271"/>
      <c r="AR223" s="271"/>
      <c r="AS223" s="271"/>
      <c r="AT223" s="271"/>
      <c r="AU223" s="271"/>
      <c r="AV223" s="271"/>
      <c r="AW223" s="271"/>
      <c r="AX223" s="271"/>
      <c r="AY223" s="271"/>
      <c r="AZ223" s="271"/>
      <c r="BA223" s="271"/>
      <c r="BB223" s="271"/>
      <c r="BC223" s="271"/>
      <c r="BD223" s="272"/>
      <c r="BE223" s="269"/>
      <c r="BF223" s="264"/>
      <c r="BG223" s="264"/>
      <c r="BH223" s="264"/>
      <c r="BI223" s="264"/>
      <c r="BJ223" s="264"/>
    </row>
    <row r="224" spans="2:62" ht="20.25" customHeight="1" x14ac:dyDescent="0.4">
      <c r="B224" s="261"/>
      <c r="C224" s="262"/>
      <c r="D224" s="262"/>
      <c r="E224" s="262"/>
      <c r="F224" s="262"/>
      <c r="G224" s="262"/>
      <c r="H224" s="262"/>
      <c r="I224" s="270"/>
      <c r="J224" s="192"/>
      <c r="K224" s="1135" t="s">
        <v>466</v>
      </c>
      <c r="L224" s="1135"/>
      <c r="M224" s="1136">
        <f>SUMIFS($BB$17:$BB$216,$F$17:$F$216,"看護職員",$H$17:$H$216,"C")</f>
        <v>0</v>
      </c>
      <c r="N224" s="1136"/>
      <c r="O224" s="1130">
        <f>SUMIFS($BD$17:$BD$216,$F$17:$F$216,"看護職員",$H$17:$H$216,"C")</f>
        <v>0</v>
      </c>
      <c r="P224" s="1130"/>
      <c r="Q224" s="274"/>
      <c r="R224" s="1131"/>
      <c r="S224" s="1131"/>
      <c r="T224" s="1137"/>
      <c r="U224" s="1137"/>
      <c r="V224" s="274"/>
      <c r="W224" s="1138" t="s">
        <v>467</v>
      </c>
      <c r="X224" s="1139"/>
      <c r="Y224" s="192"/>
      <c r="Z224" s="271"/>
      <c r="AA224" s="1135" t="s">
        <v>466</v>
      </c>
      <c r="AB224" s="1135"/>
      <c r="AC224" s="1136">
        <f>SUMIFS($BB$17:$BB$216,$F$17:$F$216,"介護職員",$H$17:$H$216,"C")</f>
        <v>0</v>
      </c>
      <c r="AD224" s="1136"/>
      <c r="AE224" s="1130">
        <f>SUMIFS($BD$17:$BD$216,$F$17:$F$216,"介護職員",$H$17:$H$216,"C")</f>
        <v>0</v>
      </c>
      <c r="AF224" s="1130"/>
      <c r="AG224" s="274"/>
      <c r="AH224" s="1131"/>
      <c r="AI224" s="1131"/>
      <c r="AJ224" s="1137"/>
      <c r="AK224" s="1137"/>
      <c r="AL224" s="274"/>
      <c r="AM224" s="1138" t="s">
        <v>467</v>
      </c>
      <c r="AN224" s="1139"/>
      <c r="AO224" s="271"/>
      <c r="AP224" s="271"/>
      <c r="AQ224" s="271"/>
      <c r="AR224" s="271"/>
      <c r="AS224" s="271"/>
      <c r="AT224" s="271"/>
      <c r="AU224" s="271"/>
      <c r="AV224" s="271"/>
      <c r="AW224" s="271"/>
      <c r="AX224" s="271"/>
      <c r="AY224" s="271"/>
      <c r="AZ224" s="271"/>
      <c r="BA224" s="271"/>
      <c r="BB224" s="271"/>
      <c r="BC224" s="271"/>
      <c r="BD224" s="272"/>
      <c r="BE224" s="269"/>
      <c r="BF224" s="264"/>
      <c r="BG224" s="264"/>
      <c r="BH224" s="264"/>
      <c r="BI224" s="264"/>
      <c r="BJ224" s="264"/>
    </row>
    <row r="225" spans="2:62" ht="20.25" customHeight="1" x14ac:dyDescent="0.4">
      <c r="B225" s="261"/>
      <c r="C225" s="262"/>
      <c r="D225" s="262"/>
      <c r="E225" s="262"/>
      <c r="F225" s="262"/>
      <c r="G225" s="262"/>
      <c r="H225" s="262"/>
      <c r="I225" s="270"/>
      <c r="J225" s="192"/>
      <c r="K225" s="1135" t="s">
        <v>468</v>
      </c>
      <c r="L225" s="1135"/>
      <c r="M225" s="1136">
        <f>SUMIFS($BB$17:$BB$216,$F$17:$F$216,"看護職員",$H$17:$H$216,"D")</f>
        <v>0</v>
      </c>
      <c r="N225" s="1136"/>
      <c r="O225" s="1130">
        <f>SUMIFS($BD$17:$BD$216,$F$17:$F$216,"看護職員",$H$17:$H$216,"D")</f>
        <v>0</v>
      </c>
      <c r="P225" s="1130"/>
      <c r="Q225" s="274"/>
      <c r="R225" s="1131"/>
      <c r="S225" s="1131"/>
      <c r="T225" s="1137"/>
      <c r="U225" s="1137"/>
      <c r="V225" s="274"/>
      <c r="W225" s="1138" t="s">
        <v>467</v>
      </c>
      <c r="X225" s="1139"/>
      <c r="Y225" s="192"/>
      <c r="Z225" s="271"/>
      <c r="AA225" s="1135" t="s">
        <v>468</v>
      </c>
      <c r="AB225" s="1135"/>
      <c r="AC225" s="1136">
        <f>SUMIFS($BB$17:$BB$216,$F$17:$F$216,"介護職員",$H$17:$H$216,"D")</f>
        <v>0</v>
      </c>
      <c r="AD225" s="1136"/>
      <c r="AE225" s="1130">
        <f>SUMIFS($BD$17:$BD$216,$F$17:$F$216,"介護職員",$H$17:$H$216,"D")</f>
        <v>0</v>
      </c>
      <c r="AF225" s="1130"/>
      <c r="AG225" s="274"/>
      <c r="AH225" s="1131"/>
      <c r="AI225" s="1131"/>
      <c r="AJ225" s="1137"/>
      <c r="AK225" s="1137"/>
      <c r="AL225" s="274"/>
      <c r="AM225" s="1138" t="s">
        <v>467</v>
      </c>
      <c r="AN225" s="1139"/>
      <c r="AO225" s="271"/>
      <c r="AP225" s="271"/>
      <c r="AQ225" s="192" t="s">
        <v>469</v>
      </c>
      <c r="AR225" s="192"/>
      <c r="AS225" s="192"/>
      <c r="AT225" s="192"/>
      <c r="AU225" s="192"/>
      <c r="AV225" s="192"/>
      <c r="AW225" s="271"/>
      <c r="AX225" s="271"/>
      <c r="AY225" s="271"/>
      <c r="AZ225" s="271"/>
      <c r="BA225" s="271"/>
      <c r="BB225" s="271"/>
      <c r="BC225" s="271"/>
      <c r="BD225" s="272"/>
      <c r="BE225" s="269"/>
      <c r="BF225" s="264"/>
      <c r="BG225" s="264"/>
      <c r="BH225" s="264"/>
      <c r="BI225" s="264"/>
      <c r="BJ225" s="264"/>
    </row>
    <row r="226" spans="2:62" ht="20.25" customHeight="1" x14ac:dyDescent="0.4">
      <c r="B226" s="261"/>
      <c r="C226" s="262"/>
      <c r="D226" s="262"/>
      <c r="E226" s="262"/>
      <c r="F226" s="262"/>
      <c r="G226" s="262"/>
      <c r="H226" s="262"/>
      <c r="I226" s="270"/>
      <c r="J226" s="192"/>
      <c r="K226" s="1135" t="s">
        <v>461</v>
      </c>
      <c r="L226" s="1135"/>
      <c r="M226" s="1136">
        <f>SUM(M222:N225)</f>
        <v>0</v>
      </c>
      <c r="N226" s="1136"/>
      <c r="O226" s="1130">
        <f>SUM(O222:P225)</f>
        <v>0</v>
      </c>
      <c r="P226" s="1130"/>
      <c r="Q226" s="274"/>
      <c r="R226" s="1136">
        <f>SUM(R222:S225)</f>
        <v>0</v>
      </c>
      <c r="S226" s="1136"/>
      <c r="T226" s="1130">
        <f>SUM(T222:U225)</f>
        <v>0</v>
      </c>
      <c r="U226" s="1130"/>
      <c r="V226" s="274"/>
      <c r="W226" s="1147">
        <f>SUM(W222:X223)</f>
        <v>0</v>
      </c>
      <c r="X226" s="1148"/>
      <c r="Y226" s="192"/>
      <c r="Z226" s="271"/>
      <c r="AA226" s="1135" t="s">
        <v>461</v>
      </c>
      <c r="AB226" s="1135"/>
      <c r="AC226" s="1136">
        <f>SUM(AC222:AD225)</f>
        <v>0</v>
      </c>
      <c r="AD226" s="1136"/>
      <c r="AE226" s="1130">
        <f>SUM(AE222:AF225)</f>
        <v>0</v>
      </c>
      <c r="AF226" s="1130"/>
      <c r="AG226" s="274"/>
      <c r="AH226" s="1136">
        <f>SUM(AH222:AI225)</f>
        <v>0</v>
      </c>
      <c r="AI226" s="1136"/>
      <c r="AJ226" s="1130">
        <f>SUM(AJ222:AK225)</f>
        <v>0</v>
      </c>
      <c r="AK226" s="1130"/>
      <c r="AL226" s="274"/>
      <c r="AM226" s="1147">
        <f>SUM(AM222:AN223)</f>
        <v>0</v>
      </c>
      <c r="AN226" s="1148"/>
      <c r="AO226" s="271"/>
      <c r="AP226" s="271"/>
      <c r="AQ226" s="1135" t="s">
        <v>470</v>
      </c>
      <c r="AR226" s="1135"/>
      <c r="AS226" s="1135" t="s">
        <v>471</v>
      </c>
      <c r="AT226" s="1135"/>
      <c r="AU226" s="1135"/>
      <c r="AV226" s="1135"/>
      <c r="AW226" s="271"/>
      <c r="AX226" s="271"/>
      <c r="AY226" s="271"/>
      <c r="AZ226" s="271"/>
      <c r="BA226" s="271"/>
      <c r="BB226" s="271"/>
      <c r="BC226" s="271"/>
      <c r="BD226" s="272"/>
      <c r="BE226" s="269"/>
      <c r="BF226" s="264"/>
      <c r="BG226" s="264"/>
      <c r="BH226" s="264"/>
      <c r="BI226" s="264"/>
      <c r="BJ226" s="264"/>
    </row>
    <row r="227" spans="2:62" ht="20.25" customHeight="1" x14ac:dyDescent="0.4">
      <c r="B227" s="261"/>
      <c r="C227" s="262"/>
      <c r="D227" s="262"/>
      <c r="E227" s="262"/>
      <c r="F227" s="262"/>
      <c r="G227" s="262"/>
      <c r="H227" s="262"/>
      <c r="I227" s="270"/>
      <c r="J227" s="270"/>
      <c r="K227" s="277"/>
      <c r="L227" s="277"/>
      <c r="M227" s="277"/>
      <c r="N227" s="277"/>
      <c r="O227" s="278"/>
      <c r="P227" s="278"/>
      <c r="Q227" s="278"/>
      <c r="R227" s="279"/>
      <c r="S227" s="279"/>
      <c r="T227" s="279"/>
      <c r="U227" s="279"/>
      <c r="V227" s="280"/>
      <c r="W227" s="271"/>
      <c r="X227" s="271"/>
      <c r="Y227" s="271"/>
      <c r="Z227" s="271"/>
      <c r="AA227" s="277"/>
      <c r="AB227" s="277"/>
      <c r="AC227" s="277"/>
      <c r="AD227" s="277"/>
      <c r="AE227" s="278"/>
      <c r="AF227" s="278"/>
      <c r="AG227" s="278"/>
      <c r="AH227" s="279"/>
      <c r="AI227" s="279"/>
      <c r="AJ227" s="279"/>
      <c r="AK227" s="279"/>
      <c r="AL227" s="280"/>
      <c r="AM227" s="271"/>
      <c r="AN227" s="271"/>
      <c r="AO227" s="271"/>
      <c r="AP227" s="271"/>
      <c r="AQ227" s="1135" t="s">
        <v>462</v>
      </c>
      <c r="AR227" s="1135"/>
      <c r="AS227" s="1135" t="s">
        <v>472</v>
      </c>
      <c r="AT227" s="1135"/>
      <c r="AU227" s="1135"/>
      <c r="AV227" s="1135"/>
      <c r="AW227" s="271"/>
      <c r="AX227" s="271"/>
      <c r="AY227" s="271"/>
      <c r="AZ227" s="271"/>
      <c r="BA227" s="271"/>
      <c r="BB227" s="271"/>
      <c r="BC227" s="271"/>
      <c r="BD227" s="272"/>
      <c r="BE227" s="269"/>
      <c r="BF227" s="264"/>
      <c r="BG227" s="264"/>
      <c r="BH227" s="264"/>
      <c r="BI227" s="264"/>
      <c r="BJ227" s="264"/>
    </row>
    <row r="228" spans="2:62" ht="20.25" customHeight="1" x14ac:dyDescent="0.4">
      <c r="B228" s="261"/>
      <c r="C228" s="262"/>
      <c r="D228" s="262"/>
      <c r="E228" s="262"/>
      <c r="F228" s="262"/>
      <c r="G228" s="262"/>
      <c r="H228" s="262"/>
      <c r="I228" s="270"/>
      <c r="J228" s="270"/>
      <c r="K228" s="197" t="s">
        <v>473</v>
      </c>
      <c r="L228" s="192"/>
      <c r="M228" s="192"/>
      <c r="N228" s="192"/>
      <c r="O228" s="192"/>
      <c r="P228" s="192"/>
      <c r="Q228" s="281" t="s">
        <v>474</v>
      </c>
      <c r="R228" s="1143" t="s">
        <v>475</v>
      </c>
      <c r="S228" s="1144"/>
      <c r="T228" s="281"/>
      <c r="U228" s="281"/>
      <c r="V228" s="192"/>
      <c r="W228" s="192"/>
      <c r="X228" s="192"/>
      <c r="Y228" s="271"/>
      <c r="Z228" s="271"/>
      <c r="AA228" s="197" t="s">
        <v>473</v>
      </c>
      <c r="AB228" s="192"/>
      <c r="AC228" s="192"/>
      <c r="AD228" s="192"/>
      <c r="AE228" s="192"/>
      <c r="AF228" s="192"/>
      <c r="AG228" s="281" t="s">
        <v>474</v>
      </c>
      <c r="AH228" s="1145" t="str">
        <f>R228</f>
        <v>週</v>
      </c>
      <c r="AI228" s="1146"/>
      <c r="AJ228" s="281"/>
      <c r="AK228" s="281"/>
      <c r="AL228" s="192"/>
      <c r="AM228" s="192"/>
      <c r="AN228" s="192"/>
      <c r="AO228" s="271"/>
      <c r="AP228" s="271"/>
      <c r="AQ228" s="1135" t="s">
        <v>465</v>
      </c>
      <c r="AR228" s="1135"/>
      <c r="AS228" s="1135" t="s">
        <v>476</v>
      </c>
      <c r="AT228" s="1135"/>
      <c r="AU228" s="1135"/>
      <c r="AV228" s="1135"/>
      <c r="AW228" s="271"/>
      <c r="AX228" s="271"/>
      <c r="AY228" s="271"/>
      <c r="AZ228" s="271"/>
      <c r="BA228" s="271"/>
      <c r="BB228" s="271"/>
      <c r="BC228" s="271"/>
      <c r="BD228" s="272"/>
      <c r="BE228" s="269"/>
      <c r="BF228" s="264"/>
      <c r="BG228" s="264"/>
      <c r="BH228" s="264"/>
      <c r="BI228" s="264"/>
      <c r="BJ228" s="264"/>
    </row>
    <row r="229" spans="2:62" ht="20.25" customHeight="1" x14ac:dyDescent="0.4">
      <c r="B229" s="261"/>
      <c r="C229" s="262"/>
      <c r="D229" s="262"/>
      <c r="E229" s="262"/>
      <c r="F229" s="262"/>
      <c r="G229" s="262"/>
      <c r="H229" s="262"/>
      <c r="I229" s="270"/>
      <c r="J229" s="270"/>
      <c r="K229" s="192" t="s">
        <v>477</v>
      </c>
      <c r="L229" s="192"/>
      <c r="M229" s="192"/>
      <c r="N229" s="192"/>
      <c r="O229" s="192"/>
      <c r="P229" s="192" t="s">
        <v>478</v>
      </c>
      <c r="Q229" s="192"/>
      <c r="R229" s="192"/>
      <c r="S229" s="192"/>
      <c r="T229" s="197"/>
      <c r="U229" s="192"/>
      <c r="V229" s="192"/>
      <c r="W229" s="192"/>
      <c r="X229" s="192"/>
      <c r="Y229" s="271"/>
      <c r="Z229" s="271"/>
      <c r="AA229" s="192" t="s">
        <v>477</v>
      </c>
      <c r="AB229" s="192"/>
      <c r="AC229" s="192"/>
      <c r="AD229" s="192"/>
      <c r="AE229" s="192"/>
      <c r="AF229" s="192" t="s">
        <v>478</v>
      </c>
      <c r="AG229" s="192"/>
      <c r="AH229" s="192"/>
      <c r="AI229" s="192"/>
      <c r="AJ229" s="197"/>
      <c r="AK229" s="192"/>
      <c r="AL229" s="192"/>
      <c r="AM229" s="192"/>
      <c r="AN229" s="192"/>
      <c r="AO229" s="271"/>
      <c r="AP229" s="271"/>
      <c r="AQ229" s="1135" t="s">
        <v>466</v>
      </c>
      <c r="AR229" s="1135"/>
      <c r="AS229" s="1135" t="s">
        <v>479</v>
      </c>
      <c r="AT229" s="1135"/>
      <c r="AU229" s="1135"/>
      <c r="AV229" s="1135"/>
      <c r="AW229" s="271"/>
      <c r="AX229" s="271"/>
      <c r="AY229" s="271"/>
      <c r="AZ229" s="271"/>
      <c r="BA229" s="271"/>
      <c r="BB229" s="271"/>
      <c r="BC229" s="271"/>
      <c r="BD229" s="272"/>
      <c r="BE229" s="269"/>
      <c r="BF229" s="264"/>
      <c r="BG229" s="264"/>
      <c r="BH229" s="264"/>
      <c r="BI229" s="264"/>
      <c r="BJ229" s="264"/>
    </row>
    <row r="230" spans="2:62" ht="20.25" customHeight="1" x14ac:dyDescent="0.4">
      <c r="B230" s="261"/>
      <c r="C230" s="262"/>
      <c r="D230" s="262"/>
      <c r="E230" s="262"/>
      <c r="F230" s="262"/>
      <c r="G230" s="262"/>
      <c r="H230" s="262"/>
      <c r="I230" s="270"/>
      <c r="J230" s="270"/>
      <c r="K230" s="192" t="str">
        <f>IF($R$228="週","対象時間数（週平均）","対象時間数（当月合計）")</f>
        <v>対象時間数（週平均）</v>
      </c>
      <c r="L230" s="192"/>
      <c r="M230" s="192"/>
      <c r="N230" s="192"/>
      <c r="O230" s="192"/>
      <c r="P230" s="192" t="str">
        <f>IF($R$228="週","週に勤務すべき時間数","当月に勤務すべき時間数")</f>
        <v>週に勤務すべき時間数</v>
      </c>
      <c r="Q230" s="192"/>
      <c r="R230" s="192"/>
      <c r="S230" s="192"/>
      <c r="T230" s="197"/>
      <c r="U230" s="192" t="s">
        <v>480</v>
      </c>
      <c r="V230" s="192"/>
      <c r="W230" s="192"/>
      <c r="X230" s="192"/>
      <c r="Y230" s="271"/>
      <c r="Z230" s="271"/>
      <c r="AA230" s="192" t="str">
        <f>IF(AH228="週","対象時間数（週平均）","対象時間数（当月合計）")</f>
        <v>対象時間数（週平均）</v>
      </c>
      <c r="AB230" s="192"/>
      <c r="AC230" s="192"/>
      <c r="AD230" s="192"/>
      <c r="AE230" s="192"/>
      <c r="AF230" s="192" t="str">
        <f>IF($AH$228="週","週に勤務すべき時間数","当月に勤務すべき時間数")</f>
        <v>週に勤務すべき時間数</v>
      </c>
      <c r="AG230" s="192"/>
      <c r="AH230" s="192"/>
      <c r="AI230" s="192"/>
      <c r="AJ230" s="197"/>
      <c r="AK230" s="192" t="s">
        <v>480</v>
      </c>
      <c r="AL230" s="192"/>
      <c r="AM230" s="192"/>
      <c r="AN230" s="192"/>
      <c r="AO230" s="271"/>
      <c r="AP230" s="271"/>
      <c r="AQ230" s="1135" t="s">
        <v>468</v>
      </c>
      <c r="AR230" s="1135"/>
      <c r="AS230" s="1135" t="s">
        <v>481</v>
      </c>
      <c r="AT230" s="1135"/>
      <c r="AU230" s="1135"/>
      <c r="AV230" s="1135"/>
      <c r="AW230" s="271"/>
      <c r="AX230" s="271"/>
      <c r="AY230" s="271"/>
      <c r="AZ230" s="271"/>
      <c r="BA230" s="271"/>
      <c r="BB230" s="271"/>
      <c r="BC230" s="271"/>
      <c r="BD230" s="272"/>
      <c r="BE230" s="269"/>
      <c r="BF230" s="264"/>
      <c r="BG230" s="264"/>
      <c r="BH230" s="264"/>
      <c r="BI230" s="264"/>
      <c r="BJ230" s="264"/>
    </row>
    <row r="231" spans="2:62" ht="20.25" customHeight="1" x14ac:dyDescent="0.4">
      <c r="I231" s="192"/>
      <c r="J231" s="192"/>
      <c r="K231" s="1149">
        <f>IF($R$228="週",T226,R226)</f>
        <v>0</v>
      </c>
      <c r="L231" s="1149"/>
      <c r="M231" s="1149"/>
      <c r="N231" s="1149"/>
      <c r="O231" s="275" t="s">
        <v>482</v>
      </c>
      <c r="P231" s="1135">
        <f>IF($R$228="週",$BA$6,$BE$6)</f>
        <v>40</v>
      </c>
      <c r="Q231" s="1135"/>
      <c r="R231" s="1135"/>
      <c r="S231" s="1135"/>
      <c r="T231" s="275" t="s">
        <v>464</v>
      </c>
      <c r="U231" s="1140">
        <f>ROUNDDOWN(K231/P231,1)</f>
        <v>0</v>
      </c>
      <c r="V231" s="1140"/>
      <c r="W231" s="1140"/>
      <c r="X231" s="1140"/>
      <c r="Y231" s="192"/>
      <c r="Z231" s="192"/>
      <c r="AA231" s="1149">
        <f>IF($AH$228="週",AJ226,AH226)</f>
        <v>0</v>
      </c>
      <c r="AB231" s="1149"/>
      <c r="AC231" s="1149"/>
      <c r="AD231" s="1149"/>
      <c r="AE231" s="275" t="s">
        <v>482</v>
      </c>
      <c r="AF231" s="1135">
        <f>IF($AH$228="週",$BA$6,$BE$6)</f>
        <v>40</v>
      </c>
      <c r="AG231" s="1135"/>
      <c r="AH231" s="1135"/>
      <c r="AI231" s="1135"/>
      <c r="AJ231" s="275" t="s">
        <v>464</v>
      </c>
      <c r="AK231" s="1140">
        <f>ROUNDDOWN(AA231/AF231,1)</f>
        <v>0</v>
      </c>
      <c r="AL231" s="1140"/>
      <c r="AM231" s="1140"/>
      <c r="AN231" s="1140"/>
      <c r="AO231" s="192"/>
      <c r="AP231" s="192"/>
      <c r="AQ231" s="192"/>
      <c r="AR231" s="192"/>
      <c r="AS231" s="192"/>
      <c r="AT231" s="192"/>
      <c r="AU231" s="192"/>
      <c r="AV231" s="192"/>
      <c r="AW231" s="192"/>
      <c r="AX231" s="192"/>
      <c r="AY231" s="192"/>
      <c r="AZ231" s="192"/>
      <c r="BA231" s="192"/>
      <c r="BB231" s="192"/>
      <c r="BC231" s="192"/>
      <c r="BD231" s="192"/>
    </row>
    <row r="232" spans="2:62" ht="20.25" customHeight="1" x14ac:dyDescent="0.4">
      <c r="I232" s="192"/>
      <c r="J232" s="192"/>
      <c r="K232" s="192"/>
      <c r="L232" s="192"/>
      <c r="M232" s="192"/>
      <c r="N232" s="192"/>
      <c r="O232" s="192"/>
      <c r="P232" s="192"/>
      <c r="Q232" s="192"/>
      <c r="R232" s="192"/>
      <c r="S232" s="192"/>
      <c r="T232" s="197"/>
      <c r="U232" s="192" t="s">
        <v>483</v>
      </c>
      <c r="V232" s="192"/>
      <c r="W232" s="192"/>
      <c r="X232" s="192"/>
      <c r="Y232" s="192"/>
      <c r="Z232" s="192"/>
      <c r="AA232" s="192"/>
      <c r="AB232" s="192"/>
      <c r="AC232" s="192"/>
      <c r="AD232" s="192"/>
      <c r="AE232" s="192"/>
      <c r="AF232" s="192"/>
      <c r="AG232" s="192"/>
      <c r="AH232" s="192"/>
      <c r="AI232" s="192"/>
      <c r="AJ232" s="197"/>
      <c r="AK232" s="192" t="s">
        <v>483</v>
      </c>
      <c r="AL232" s="192"/>
      <c r="AM232" s="192"/>
      <c r="AN232" s="192"/>
      <c r="AO232" s="192"/>
      <c r="AP232" s="192"/>
      <c r="AQ232" s="192"/>
      <c r="AR232" s="192"/>
      <c r="AS232" s="192"/>
      <c r="AT232" s="192"/>
      <c r="AU232" s="192"/>
      <c r="AV232" s="192"/>
      <c r="AW232" s="192"/>
      <c r="AX232" s="192"/>
      <c r="AY232" s="192"/>
      <c r="AZ232" s="192"/>
      <c r="BA232" s="192"/>
      <c r="BB232" s="192"/>
      <c r="BC232" s="192"/>
      <c r="BD232" s="192"/>
    </row>
    <row r="233" spans="2:62" ht="20.25" customHeight="1" x14ac:dyDescent="0.4">
      <c r="I233" s="192"/>
      <c r="J233" s="192"/>
      <c r="K233" s="192" t="s">
        <v>484</v>
      </c>
      <c r="L233" s="192"/>
      <c r="M233" s="192"/>
      <c r="N233" s="192"/>
      <c r="O233" s="192"/>
      <c r="P233" s="192"/>
      <c r="Q233" s="192"/>
      <c r="R233" s="192"/>
      <c r="S233" s="192"/>
      <c r="T233" s="197"/>
      <c r="U233" s="192"/>
      <c r="V233" s="192"/>
      <c r="W233" s="192"/>
      <c r="X233" s="192"/>
      <c r="Y233" s="192"/>
      <c r="Z233" s="192"/>
      <c r="AA233" s="192" t="s">
        <v>485</v>
      </c>
      <c r="AB233" s="192"/>
      <c r="AC233" s="192"/>
      <c r="AD233" s="192"/>
      <c r="AE233" s="192"/>
      <c r="AF233" s="192"/>
      <c r="AG233" s="192"/>
      <c r="AH233" s="192"/>
      <c r="AI233" s="192"/>
      <c r="AJ233" s="197"/>
      <c r="AK233" s="192"/>
      <c r="AL233" s="192"/>
      <c r="AM233" s="192"/>
      <c r="AN233" s="192"/>
      <c r="AO233" s="192"/>
      <c r="AP233" s="192"/>
      <c r="AQ233" s="192"/>
      <c r="AR233" s="192"/>
      <c r="AS233" s="192"/>
      <c r="AT233" s="192"/>
      <c r="AU233" s="192"/>
      <c r="AV233" s="192"/>
      <c r="AW233" s="192"/>
      <c r="AX233" s="192"/>
      <c r="AY233" s="192"/>
      <c r="AZ233" s="192"/>
      <c r="BA233" s="192"/>
      <c r="BB233" s="192"/>
      <c r="BC233" s="192"/>
      <c r="BD233" s="192"/>
    </row>
    <row r="234" spans="2:62" ht="20.25" customHeight="1" x14ac:dyDescent="0.4">
      <c r="I234" s="192"/>
      <c r="J234" s="192"/>
      <c r="K234" s="192" t="s">
        <v>455</v>
      </c>
      <c r="L234" s="192"/>
      <c r="M234" s="192"/>
      <c r="N234" s="192"/>
      <c r="O234" s="192"/>
      <c r="P234" s="192"/>
      <c r="Q234" s="192"/>
      <c r="R234" s="192"/>
      <c r="S234" s="192"/>
      <c r="T234" s="197"/>
      <c r="U234" s="1129"/>
      <c r="V234" s="1129"/>
      <c r="W234" s="1129"/>
      <c r="X234" s="1129"/>
      <c r="Y234" s="192"/>
      <c r="Z234" s="192"/>
      <c r="AA234" s="192" t="s">
        <v>455</v>
      </c>
      <c r="AB234" s="192"/>
      <c r="AC234" s="192"/>
      <c r="AD234" s="192"/>
      <c r="AE234" s="192"/>
      <c r="AF234" s="192"/>
      <c r="AG234" s="192"/>
      <c r="AH234" s="192"/>
      <c r="AI234" s="192"/>
      <c r="AJ234" s="197"/>
      <c r="AK234" s="1129"/>
      <c r="AL234" s="1129"/>
      <c r="AM234" s="1129"/>
      <c r="AN234" s="1129"/>
      <c r="AO234" s="192"/>
      <c r="AP234" s="192"/>
      <c r="AQ234" s="192"/>
      <c r="AR234" s="192"/>
      <c r="AS234" s="192"/>
      <c r="AT234" s="192"/>
      <c r="AU234" s="192"/>
      <c r="AV234" s="192"/>
      <c r="AW234" s="192"/>
      <c r="AX234" s="192"/>
      <c r="AY234" s="192"/>
      <c r="AZ234" s="192"/>
      <c r="BA234" s="192"/>
      <c r="BB234" s="192"/>
      <c r="BC234" s="192"/>
      <c r="BD234" s="192"/>
    </row>
    <row r="235" spans="2:62" ht="20.25" customHeight="1" x14ac:dyDescent="0.4">
      <c r="I235" s="192"/>
      <c r="J235" s="192"/>
      <c r="K235" s="192" t="s">
        <v>486</v>
      </c>
      <c r="L235" s="192"/>
      <c r="M235" s="192"/>
      <c r="N235" s="192"/>
      <c r="O235" s="192"/>
      <c r="P235" s="192" t="s">
        <v>487</v>
      </c>
      <c r="Q235" s="192"/>
      <c r="R235" s="192"/>
      <c r="S235" s="192"/>
      <c r="T235" s="192"/>
      <c r="U235" s="1120" t="s">
        <v>461</v>
      </c>
      <c r="V235" s="1120"/>
      <c r="W235" s="1120"/>
      <c r="X235" s="1120"/>
      <c r="Y235" s="192"/>
      <c r="Z235" s="192"/>
      <c r="AA235" s="192" t="s">
        <v>486</v>
      </c>
      <c r="AB235" s="192"/>
      <c r="AC235" s="192"/>
      <c r="AD235" s="192"/>
      <c r="AE235" s="192"/>
      <c r="AF235" s="192" t="s">
        <v>487</v>
      </c>
      <c r="AG235" s="192"/>
      <c r="AH235" s="192"/>
      <c r="AI235" s="192"/>
      <c r="AJ235" s="192"/>
      <c r="AK235" s="1120" t="s">
        <v>461</v>
      </c>
      <c r="AL235" s="1120"/>
      <c r="AM235" s="1120"/>
      <c r="AN235" s="1120"/>
      <c r="AO235" s="192"/>
      <c r="AP235" s="192"/>
      <c r="AQ235" s="192"/>
      <c r="AR235" s="192"/>
      <c r="AS235" s="192"/>
      <c r="AT235" s="192"/>
      <c r="AU235" s="192"/>
      <c r="AV235" s="192"/>
      <c r="AW235" s="192"/>
      <c r="AX235" s="192"/>
      <c r="AY235" s="192"/>
      <c r="AZ235" s="192"/>
      <c r="BA235" s="192"/>
      <c r="BB235" s="192"/>
      <c r="BC235" s="192"/>
      <c r="BD235" s="192"/>
    </row>
    <row r="236" spans="2:62" ht="20.25" customHeight="1" x14ac:dyDescent="0.4">
      <c r="I236" s="192"/>
      <c r="J236" s="192"/>
      <c r="K236" s="1135">
        <f>W226</f>
        <v>0</v>
      </c>
      <c r="L236" s="1135"/>
      <c r="M236" s="1135"/>
      <c r="N236" s="1135"/>
      <c r="O236" s="275" t="s">
        <v>463</v>
      </c>
      <c r="P236" s="1140">
        <f>U231</f>
        <v>0</v>
      </c>
      <c r="Q236" s="1140"/>
      <c r="R236" s="1140"/>
      <c r="S236" s="1140"/>
      <c r="T236" s="275" t="s">
        <v>464</v>
      </c>
      <c r="U236" s="1121">
        <f>ROUNDDOWN(K236+P236,1)</f>
        <v>0</v>
      </c>
      <c r="V236" s="1121"/>
      <c r="W236" s="1121"/>
      <c r="X236" s="1121"/>
      <c r="Y236" s="279"/>
      <c r="Z236" s="279"/>
      <c r="AA236" s="1141">
        <f>AM226</f>
        <v>0</v>
      </c>
      <c r="AB236" s="1141"/>
      <c r="AC236" s="1141"/>
      <c r="AD236" s="1141"/>
      <c r="AE236" s="280" t="s">
        <v>463</v>
      </c>
      <c r="AF236" s="1142">
        <f>AK231</f>
        <v>0</v>
      </c>
      <c r="AG236" s="1142"/>
      <c r="AH236" s="1142"/>
      <c r="AI236" s="1142"/>
      <c r="AJ236" s="280" t="s">
        <v>464</v>
      </c>
      <c r="AK236" s="1121">
        <f>ROUNDDOWN(AA236+AF236,1)</f>
        <v>0</v>
      </c>
      <c r="AL236" s="1121"/>
      <c r="AM236" s="1121"/>
      <c r="AN236" s="1121"/>
      <c r="AO236" s="192"/>
      <c r="AP236" s="192"/>
      <c r="AQ236" s="192"/>
      <c r="AR236" s="192"/>
      <c r="AS236" s="192"/>
      <c r="AT236" s="192"/>
      <c r="AU236" s="192"/>
      <c r="AV236" s="192"/>
      <c r="AW236" s="192"/>
      <c r="AX236" s="192"/>
      <c r="AY236" s="192"/>
      <c r="AZ236" s="192"/>
      <c r="BA236" s="192"/>
      <c r="BB236" s="192"/>
      <c r="BC236" s="192"/>
      <c r="BD236" s="192"/>
    </row>
    <row r="237" spans="2:62" ht="20.25" customHeight="1" x14ac:dyDescent="0.4"/>
    <row r="238" spans="2:62" ht="20.25" customHeight="1" x14ac:dyDescent="0.4"/>
    <row r="239" spans="2:62" ht="20.25" customHeight="1" x14ac:dyDescent="0.4"/>
    <row r="240" spans="2:62" ht="20.25" customHeight="1" x14ac:dyDescent="0.4"/>
    <row r="241" ht="20.25" customHeight="1" x14ac:dyDescent="0.4"/>
    <row r="242" ht="20.25" customHeight="1" x14ac:dyDescent="0.4"/>
    <row r="243" ht="20.25" customHeight="1" x14ac:dyDescent="0.4"/>
    <row r="244" ht="20.25" customHeight="1" x14ac:dyDescent="0.4"/>
    <row r="245" ht="20.25" customHeight="1" x14ac:dyDescent="0.4"/>
    <row r="246" ht="20.25" customHeight="1" x14ac:dyDescent="0.4"/>
    <row r="247" ht="20.25" customHeight="1" x14ac:dyDescent="0.4"/>
    <row r="248" ht="20.25" customHeight="1" x14ac:dyDescent="0.4"/>
    <row r="249" ht="20.25" customHeight="1" x14ac:dyDescent="0.4"/>
    <row r="250" ht="20.25" customHeight="1" x14ac:dyDescent="0.4"/>
    <row r="251" ht="20.25" customHeight="1" x14ac:dyDescent="0.4"/>
    <row r="252" ht="20.25" customHeight="1" x14ac:dyDescent="0.4"/>
    <row r="253" ht="20.25" customHeight="1" x14ac:dyDescent="0.4"/>
    <row r="254" ht="20.25" customHeight="1" x14ac:dyDescent="0.4"/>
    <row r="255" ht="20.25" customHeight="1" x14ac:dyDescent="0.4"/>
    <row r="256" ht="20.25" customHeight="1" x14ac:dyDescent="0.4"/>
    <row r="283" spans="3:59" x14ac:dyDescent="0.4">
      <c r="C283" s="199"/>
      <c r="D283" s="199"/>
      <c r="E283" s="199"/>
      <c r="F283" s="199"/>
      <c r="G283" s="199"/>
      <c r="H283" s="199"/>
      <c r="I283" s="199"/>
      <c r="J283" s="199"/>
      <c r="K283" s="282"/>
      <c r="L283" s="282"/>
      <c r="M283" s="282"/>
      <c r="N283" s="282"/>
      <c r="O283" s="282"/>
      <c r="P283" s="282"/>
      <c r="Q283" s="282"/>
      <c r="R283" s="282"/>
      <c r="S283" s="282"/>
      <c r="T283" s="282"/>
      <c r="U283" s="282"/>
      <c r="V283" s="282"/>
      <c r="W283" s="282"/>
      <c r="X283" s="282"/>
      <c r="Y283" s="282"/>
      <c r="Z283" s="282"/>
      <c r="AA283" s="282"/>
      <c r="AB283" s="282"/>
      <c r="AC283" s="282"/>
      <c r="AD283" s="282"/>
      <c r="AE283" s="282"/>
      <c r="AF283" s="282"/>
      <c r="AG283" s="282"/>
      <c r="AH283" s="282"/>
      <c r="AI283" s="282"/>
      <c r="AJ283" s="282"/>
      <c r="AK283" s="282"/>
      <c r="AL283" s="282"/>
      <c r="AM283" s="282"/>
      <c r="AN283" s="282"/>
      <c r="AO283" s="282"/>
      <c r="AP283" s="282"/>
      <c r="AQ283" s="282"/>
      <c r="AR283" s="282"/>
      <c r="AS283" s="282"/>
      <c r="AT283" s="282"/>
      <c r="AU283" s="282"/>
      <c r="AV283" s="282"/>
      <c r="AW283" s="282"/>
      <c r="AX283" s="282"/>
      <c r="AY283" s="282"/>
      <c r="AZ283" s="282"/>
      <c r="BA283" s="282"/>
      <c r="BB283" s="282"/>
      <c r="BC283" s="282"/>
      <c r="BD283" s="282"/>
      <c r="BE283" s="282"/>
      <c r="BF283" s="282"/>
      <c r="BG283" s="282"/>
    </row>
    <row r="284" spans="3:59" x14ac:dyDescent="0.4">
      <c r="C284" s="199"/>
      <c r="D284" s="199"/>
      <c r="E284" s="199"/>
      <c r="F284" s="199"/>
      <c r="G284" s="199"/>
      <c r="H284" s="199"/>
      <c r="I284" s="199"/>
      <c r="J284" s="199"/>
      <c r="K284" s="282"/>
      <c r="L284" s="282"/>
      <c r="M284" s="282"/>
      <c r="N284" s="282"/>
      <c r="O284" s="282"/>
      <c r="P284" s="282"/>
      <c r="Q284" s="282"/>
      <c r="R284" s="282"/>
      <c r="S284" s="282"/>
      <c r="T284" s="282"/>
      <c r="U284" s="282"/>
      <c r="V284" s="282"/>
      <c r="W284" s="282"/>
      <c r="X284" s="282"/>
      <c r="Y284" s="282"/>
      <c r="Z284" s="282"/>
      <c r="AA284" s="282"/>
      <c r="AB284" s="282"/>
      <c r="AC284" s="282"/>
      <c r="AD284" s="282"/>
      <c r="AE284" s="282"/>
      <c r="AF284" s="282"/>
      <c r="AG284" s="282"/>
      <c r="AH284" s="282"/>
      <c r="AI284" s="282"/>
      <c r="AJ284" s="282"/>
      <c r="AK284" s="282"/>
      <c r="AL284" s="282"/>
      <c r="AM284" s="282"/>
      <c r="AN284" s="282"/>
      <c r="AO284" s="282"/>
      <c r="AP284" s="282"/>
      <c r="AQ284" s="282"/>
      <c r="AR284" s="282"/>
      <c r="AS284" s="282"/>
      <c r="AT284" s="282"/>
      <c r="AU284" s="282"/>
      <c r="AV284" s="282"/>
      <c r="AW284" s="282"/>
      <c r="AX284" s="282"/>
      <c r="AY284" s="282"/>
      <c r="AZ284" s="282"/>
      <c r="BA284" s="282"/>
      <c r="BB284" s="282"/>
      <c r="BC284" s="282"/>
      <c r="BD284" s="282"/>
      <c r="BE284" s="282"/>
      <c r="BF284" s="282"/>
      <c r="BG284" s="282"/>
    </row>
    <row r="285" spans="3:59" x14ac:dyDescent="0.4">
      <c r="C285" s="283"/>
      <c r="D285" s="283"/>
      <c r="E285" s="283"/>
      <c r="F285" s="283"/>
      <c r="G285" s="283"/>
      <c r="H285" s="283"/>
      <c r="I285" s="283"/>
      <c r="J285" s="283"/>
      <c r="K285" s="199"/>
      <c r="L285" s="199"/>
    </row>
    <row r="286" spans="3:59" x14ac:dyDescent="0.4">
      <c r="C286" s="283"/>
      <c r="D286" s="283"/>
      <c r="E286" s="283"/>
      <c r="F286" s="283"/>
      <c r="G286" s="283"/>
      <c r="H286" s="283"/>
      <c r="I286" s="283"/>
      <c r="J286" s="283"/>
      <c r="K286" s="199"/>
      <c r="L286" s="199"/>
    </row>
    <row r="287" spans="3:59" x14ac:dyDescent="0.4">
      <c r="C287" s="199"/>
      <c r="D287" s="199"/>
      <c r="E287" s="199"/>
      <c r="F287" s="199"/>
      <c r="G287" s="199"/>
      <c r="H287" s="199"/>
      <c r="I287" s="199"/>
      <c r="J287" s="199"/>
    </row>
    <row r="288" spans="3:59" x14ac:dyDescent="0.4">
      <c r="C288" s="199"/>
      <c r="D288" s="199"/>
      <c r="E288" s="199"/>
      <c r="F288" s="199"/>
      <c r="G288" s="199"/>
      <c r="H288" s="199"/>
      <c r="I288" s="199"/>
      <c r="J288" s="199"/>
    </row>
    <row r="289" spans="3:10" x14ac:dyDescent="0.4">
      <c r="C289" s="199"/>
      <c r="D289" s="199"/>
      <c r="E289" s="199"/>
      <c r="F289" s="199"/>
      <c r="G289" s="199"/>
      <c r="H289" s="199"/>
      <c r="I289" s="199"/>
      <c r="J289" s="199"/>
    </row>
    <row r="290" spans="3:10" x14ac:dyDescent="0.4">
      <c r="C290" s="199"/>
      <c r="D290" s="199"/>
      <c r="E290" s="199"/>
      <c r="F290" s="199"/>
      <c r="G290" s="199"/>
      <c r="H290" s="199"/>
      <c r="I290" s="199"/>
      <c r="J290" s="199"/>
    </row>
  </sheetData>
  <sheetProtection insertRows="0" deleteRows="0"/>
  <mergeCells count="1134">
    <mergeCell ref="AQ230:AR230"/>
    <mergeCell ref="AS230:AV230"/>
    <mergeCell ref="K231:N231"/>
    <mergeCell ref="P231:S231"/>
    <mergeCell ref="U231:X231"/>
    <mergeCell ref="AA231:AD231"/>
    <mergeCell ref="AF231:AI231"/>
    <mergeCell ref="AK231:AN231"/>
    <mergeCell ref="W225:X225"/>
    <mergeCell ref="AA225:AB225"/>
    <mergeCell ref="AC225:AD225"/>
    <mergeCell ref="AE225:AF225"/>
    <mergeCell ref="AH225:AI225"/>
    <mergeCell ref="AJ225:AK225"/>
    <mergeCell ref="K225:L225"/>
    <mergeCell ref="M225:N225"/>
    <mergeCell ref="O225:P225"/>
    <mergeCell ref="R225:S225"/>
    <mergeCell ref="T225:U225"/>
    <mergeCell ref="AQ228:AR228"/>
    <mergeCell ref="AS228:AV228"/>
    <mergeCell ref="AQ229:AR229"/>
    <mergeCell ref="AS229:AV229"/>
    <mergeCell ref="AQ226:AR226"/>
    <mergeCell ref="AS226:AV226"/>
    <mergeCell ref="AQ227:AR227"/>
    <mergeCell ref="AS227:AV227"/>
    <mergeCell ref="AC226:AD226"/>
    <mergeCell ref="AE226:AF226"/>
    <mergeCell ref="U234:X234"/>
    <mergeCell ref="AK234:AN234"/>
    <mergeCell ref="U235:X235"/>
    <mergeCell ref="AK235:AN235"/>
    <mergeCell ref="K236:N236"/>
    <mergeCell ref="P236:S236"/>
    <mergeCell ref="U236:X236"/>
    <mergeCell ref="AA236:AD236"/>
    <mergeCell ref="AF236:AI236"/>
    <mergeCell ref="AK236:AN236"/>
    <mergeCell ref="R228:S228"/>
    <mergeCell ref="AH228:AI228"/>
    <mergeCell ref="K223:L223"/>
    <mergeCell ref="M223:N223"/>
    <mergeCell ref="O223:P223"/>
    <mergeCell ref="R223:S223"/>
    <mergeCell ref="T223:U223"/>
    <mergeCell ref="W223:X223"/>
    <mergeCell ref="AA223:AB223"/>
    <mergeCell ref="AC223:AD223"/>
    <mergeCell ref="AE223:AF223"/>
    <mergeCell ref="AH226:AI226"/>
    <mergeCell ref="AJ226:AK226"/>
    <mergeCell ref="AM226:AN226"/>
    <mergeCell ref="AM225:AN225"/>
    <mergeCell ref="K226:L226"/>
    <mergeCell ref="M226:N226"/>
    <mergeCell ref="O226:P226"/>
    <mergeCell ref="R226:S226"/>
    <mergeCell ref="T226:U226"/>
    <mergeCell ref="W226:X226"/>
    <mergeCell ref="AA226:AB226"/>
    <mergeCell ref="AC224:AD224"/>
    <mergeCell ref="AE224:AF224"/>
    <mergeCell ref="AH224:AI224"/>
    <mergeCell ref="AJ224:AK224"/>
    <mergeCell ref="AM224:AN224"/>
    <mergeCell ref="K222:L222"/>
    <mergeCell ref="M222:N222"/>
    <mergeCell ref="O222:P222"/>
    <mergeCell ref="R222:S222"/>
    <mergeCell ref="T222:U222"/>
    <mergeCell ref="W222:X222"/>
    <mergeCell ref="AA222:AB222"/>
    <mergeCell ref="AC222:AD222"/>
    <mergeCell ref="AH223:AI223"/>
    <mergeCell ref="AJ223:AK223"/>
    <mergeCell ref="AM223:AN223"/>
    <mergeCell ref="K224:L224"/>
    <mergeCell ref="M224:N224"/>
    <mergeCell ref="O224:P224"/>
    <mergeCell ref="R224:S224"/>
    <mergeCell ref="T224:U224"/>
    <mergeCell ref="W224:X224"/>
    <mergeCell ref="AA224:AB224"/>
    <mergeCell ref="BA222:BD222"/>
    <mergeCell ref="BD215:BE215"/>
    <mergeCell ref="BF215:BJ216"/>
    <mergeCell ref="BB216:BC216"/>
    <mergeCell ref="BD216:BE216"/>
    <mergeCell ref="BF219:BI219"/>
    <mergeCell ref="K220:L221"/>
    <mergeCell ref="M220:P220"/>
    <mergeCell ref="R220:U220"/>
    <mergeCell ref="AA220:AB221"/>
    <mergeCell ref="AC220:AF220"/>
    <mergeCell ref="AE222:AF222"/>
    <mergeCell ref="AH222:AI222"/>
    <mergeCell ref="AJ222:AK222"/>
    <mergeCell ref="AM222:AN222"/>
    <mergeCell ref="AQ222:AT222"/>
    <mergeCell ref="AV222:AY222"/>
    <mergeCell ref="BA221:BD221"/>
    <mergeCell ref="BD213:BE213"/>
    <mergeCell ref="BF213:BJ214"/>
    <mergeCell ref="BB214:BC214"/>
    <mergeCell ref="BD214:BE214"/>
    <mergeCell ref="B215:B216"/>
    <mergeCell ref="C215:D216"/>
    <mergeCell ref="I215:J216"/>
    <mergeCell ref="K215:N216"/>
    <mergeCell ref="O215:S216"/>
    <mergeCell ref="BB215:BC215"/>
    <mergeCell ref="BF221:BI221"/>
    <mergeCell ref="BD211:BE211"/>
    <mergeCell ref="BF211:BJ212"/>
    <mergeCell ref="BB212:BC212"/>
    <mergeCell ref="BD212:BE212"/>
    <mergeCell ref="B213:B214"/>
    <mergeCell ref="C213:D214"/>
    <mergeCell ref="I213:J214"/>
    <mergeCell ref="K213:N214"/>
    <mergeCell ref="O213:S214"/>
    <mergeCell ref="BB213:BC213"/>
    <mergeCell ref="AH220:AK220"/>
    <mergeCell ref="BF220:BI220"/>
    <mergeCell ref="M221:N221"/>
    <mergeCell ref="O221:P221"/>
    <mergeCell ref="R221:S221"/>
    <mergeCell ref="T221:U221"/>
    <mergeCell ref="AC221:AD221"/>
    <mergeCell ref="AE221:AF221"/>
    <mergeCell ref="AH221:AI221"/>
    <mergeCell ref="AJ221:AK221"/>
    <mergeCell ref="BD209:BE209"/>
    <mergeCell ref="BF209:BJ210"/>
    <mergeCell ref="BB210:BC210"/>
    <mergeCell ref="BD210:BE210"/>
    <mergeCell ref="B211:B212"/>
    <mergeCell ref="C211:D212"/>
    <mergeCell ref="I211:J212"/>
    <mergeCell ref="K211:N212"/>
    <mergeCell ref="O211:S212"/>
    <mergeCell ref="BB211:BC211"/>
    <mergeCell ref="BD207:BE207"/>
    <mergeCell ref="BF207:BJ208"/>
    <mergeCell ref="BB208:BC208"/>
    <mergeCell ref="BD208:BE208"/>
    <mergeCell ref="B209:B210"/>
    <mergeCell ref="C209:D210"/>
    <mergeCell ref="I209:J210"/>
    <mergeCell ref="K209:N210"/>
    <mergeCell ref="O209:S210"/>
    <mergeCell ref="BB209:BC209"/>
    <mergeCell ref="BD205:BE205"/>
    <mergeCell ref="BF205:BJ206"/>
    <mergeCell ref="BB206:BC206"/>
    <mergeCell ref="BD206:BE206"/>
    <mergeCell ref="B207:B208"/>
    <mergeCell ref="C207:D208"/>
    <mergeCell ref="I207:J208"/>
    <mergeCell ref="K207:N208"/>
    <mergeCell ref="O207:S208"/>
    <mergeCell ref="BB207:BC207"/>
    <mergeCell ref="BD203:BE203"/>
    <mergeCell ref="BF203:BJ204"/>
    <mergeCell ref="BB204:BC204"/>
    <mergeCell ref="BD204:BE204"/>
    <mergeCell ref="B205:B206"/>
    <mergeCell ref="C205:D206"/>
    <mergeCell ref="I205:J206"/>
    <mergeCell ref="K205:N206"/>
    <mergeCell ref="O205:S206"/>
    <mergeCell ref="BB205:BC205"/>
    <mergeCell ref="BD201:BE201"/>
    <mergeCell ref="BF201:BJ202"/>
    <mergeCell ref="BB202:BC202"/>
    <mergeCell ref="BD202:BE202"/>
    <mergeCell ref="B203:B204"/>
    <mergeCell ref="C203:D204"/>
    <mergeCell ref="I203:J204"/>
    <mergeCell ref="K203:N204"/>
    <mergeCell ref="O203:S204"/>
    <mergeCell ref="BB203:BC203"/>
    <mergeCell ref="BD199:BE199"/>
    <mergeCell ref="BF199:BJ200"/>
    <mergeCell ref="BB200:BC200"/>
    <mergeCell ref="BD200:BE200"/>
    <mergeCell ref="B201:B202"/>
    <mergeCell ref="C201:D202"/>
    <mergeCell ref="I201:J202"/>
    <mergeCell ref="K201:N202"/>
    <mergeCell ref="O201:S202"/>
    <mergeCell ref="BB201:BC201"/>
    <mergeCell ref="BD197:BE197"/>
    <mergeCell ref="BF197:BJ198"/>
    <mergeCell ref="BB198:BC198"/>
    <mergeCell ref="BD198:BE198"/>
    <mergeCell ref="B199:B200"/>
    <mergeCell ref="C199:D200"/>
    <mergeCell ref="I199:J200"/>
    <mergeCell ref="K199:N200"/>
    <mergeCell ref="O199:S200"/>
    <mergeCell ref="BB199:BC199"/>
    <mergeCell ref="BD195:BE195"/>
    <mergeCell ref="BF195:BJ196"/>
    <mergeCell ref="BB196:BC196"/>
    <mergeCell ref="BD196:BE196"/>
    <mergeCell ref="B197:B198"/>
    <mergeCell ref="C197:D198"/>
    <mergeCell ref="I197:J198"/>
    <mergeCell ref="K197:N198"/>
    <mergeCell ref="O197:S198"/>
    <mergeCell ref="BB197:BC197"/>
    <mergeCell ref="BD193:BE193"/>
    <mergeCell ref="BF193:BJ194"/>
    <mergeCell ref="BB194:BC194"/>
    <mergeCell ref="BD194:BE194"/>
    <mergeCell ref="B195:B196"/>
    <mergeCell ref="C195:D196"/>
    <mergeCell ref="I195:J196"/>
    <mergeCell ref="K195:N196"/>
    <mergeCell ref="O195:S196"/>
    <mergeCell ref="BB195:BC195"/>
    <mergeCell ref="BD191:BE191"/>
    <mergeCell ref="BF191:BJ192"/>
    <mergeCell ref="BB192:BC192"/>
    <mergeCell ref="BD192:BE192"/>
    <mergeCell ref="B193:B194"/>
    <mergeCell ref="C193:D194"/>
    <mergeCell ref="I193:J194"/>
    <mergeCell ref="K193:N194"/>
    <mergeCell ref="O193:S194"/>
    <mergeCell ref="BB193:BC193"/>
    <mergeCell ref="BD189:BE189"/>
    <mergeCell ref="BF189:BJ190"/>
    <mergeCell ref="BB190:BC190"/>
    <mergeCell ref="BD190:BE190"/>
    <mergeCell ref="B191:B192"/>
    <mergeCell ref="C191:D192"/>
    <mergeCell ref="I191:J192"/>
    <mergeCell ref="K191:N192"/>
    <mergeCell ref="O191:S192"/>
    <mergeCell ref="BB191:BC191"/>
    <mergeCell ref="BD187:BE187"/>
    <mergeCell ref="BF187:BJ188"/>
    <mergeCell ref="BB188:BC188"/>
    <mergeCell ref="BD188:BE188"/>
    <mergeCell ref="B189:B190"/>
    <mergeCell ref="C189:D190"/>
    <mergeCell ref="I189:J190"/>
    <mergeCell ref="K189:N190"/>
    <mergeCell ref="O189:S190"/>
    <mergeCell ref="BB189:BC189"/>
    <mergeCell ref="BD185:BE185"/>
    <mergeCell ref="BF185:BJ186"/>
    <mergeCell ref="BB186:BC186"/>
    <mergeCell ref="BD186:BE186"/>
    <mergeCell ref="B187:B188"/>
    <mergeCell ref="C187:D188"/>
    <mergeCell ref="I187:J188"/>
    <mergeCell ref="K187:N188"/>
    <mergeCell ref="O187:S188"/>
    <mergeCell ref="BB187:BC187"/>
    <mergeCell ref="BD183:BE183"/>
    <mergeCell ref="BF183:BJ184"/>
    <mergeCell ref="BB184:BC184"/>
    <mergeCell ref="BD184:BE184"/>
    <mergeCell ref="B185:B186"/>
    <mergeCell ref="C185:D186"/>
    <mergeCell ref="I185:J186"/>
    <mergeCell ref="K185:N186"/>
    <mergeCell ref="O185:S186"/>
    <mergeCell ref="BB185:BC185"/>
    <mergeCell ref="BD181:BE181"/>
    <mergeCell ref="BF181:BJ182"/>
    <mergeCell ref="BB182:BC182"/>
    <mergeCell ref="BD182:BE182"/>
    <mergeCell ref="B183:B184"/>
    <mergeCell ref="C183:D184"/>
    <mergeCell ref="I183:J184"/>
    <mergeCell ref="K183:N184"/>
    <mergeCell ref="O183:S184"/>
    <mergeCell ref="BB183:BC183"/>
    <mergeCell ref="BD179:BE179"/>
    <mergeCell ref="BF179:BJ180"/>
    <mergeCell ref="BB180:BC180"/>
    <mergeCell ref="BD180:BE180"/>
    <mergeCell ref="B181:B182"/>
    <mergeCell ref="C181:D182"/>
    <mergeCell ref="I181:J182"/>
    <mergeCell ref="K181:N182"/>
    <mergeCell ref="O181:S182"/>
    <mergeCell ref="BB181:BC181"/>
    <mergeCell ref="BD177:BE177"/>
    <mergeCell ref="BF177:BJ178"/>
    <mergeCell ref="BB178:BC178"/>
    <mergeCell ref="BD178:BE178"/>
    <mergeCell ref="B179:B180"/>
    <mergeCell ref="C179:D180"/>
    <mergeCell ref="I179:J180"/>
    <mergeCell ref="K179:N180"/>
    <mergeCell ref="O179:S180"/>
    <mergeCell ref="BB179:BC179"/>
    <mergeCell ref="BD175:BE175"/>
    <mergeCell ref="BF175:BJ176"/>
    <mergeCell ref="BB176:BC176"/>
    <mergeCell ref="BD176:BE176"/>
    <mergeCell ref="B177:B178"/>
    <mergeCell ref="C177:D178"/>
    <mergeCell ref="I177:J178"/>
    <mergeCell ref="K177:N178"/>
    <mergeCell ref="O177:S178"/>
    <mergeCell ref="BB177:BC177"/>
    <mergeCell ref="BD173:BE173"/>
    <mergeCell ref="BF173:BJ174"/>
    <mergeCell ref="BB174:BC174"/>
    <mergeCell ref="BD174:BE174"/>
    <mergeCell ref="B175:B176"/>
    <mergeCell ref="C175:D176"/>
    <mergeCell ref="I175:J176"/>
    <mergeCell ref="K175:N176"/>
    <mergeCell ref="O175:S176"/>
    <mergeCell ref="BB175:BC175"/>
    <mergeCell ref="BD171:BE171"/>
    <mergeCell ref="BF171:BJ172"/>
    <mergeCell ref="BB172:BC172"/>
    <mergeCell ref="BD172:BE172"/>
    <mergeCell ref="B173:B174"/>
    <mergeCell ref="C173:D174"/>
    <mergeCell ref="I173:J174"/>
    <mergeCell ref="K173:N174"/>
    <mergeCell ref="O173:S174"/>
    <mergeCell ref="BB173:BC173"/>
    <mergeCell ref="BD169:BE169"/>
    <mergeCell ref="BF169:BJ170"/>
    <mergeCell ref="BB170:BC170"/>
    <mergeCell ref="BD170:BE170"/>
    <mergeCell ref="B171:B172"/>
    <mergeCell ref="C171:D172"/>
    <mergeCell ref="I171:J172"/>
    <mergeCell ref="K171:N172"/>
    <mergeCell ref="O171:S172"/>
    <mergeCell ref="BB171:BC171"/>
    <mergeCell ref="BD167:BE167"/>
    <mergeCell ref="BF167:BJ168"/>
    <mergeCell ref="BB168:BC168"/>
    <mergeCell ref="BD168:BE168"/>
    <mergeCell ref="B169:B170"/>
    <mergeCell ref="C169:D170"/>
    <mergeCell ref="I169:J170"/>
    <mergeCell ref="K169:N170"/>
    <mergeCell ref="O169:S170"/>
    <mergeCell ref="BB169:BC169"/>
    <mergeCell ref="BD165:BE165"/>
    <mergeCell ref="BF165:BJ166"/>
    <mergeCell ref="BB166:BC166"/>
    <mergeCell ref="BD166:BE166"/>
    <mergeCell ref="B167:B168"/>
    <mergeCell ref="C167:D168"/>
    <mergeCell ref="I167:J168"/>
    <mergeCell ref="K167:N168"/>
    <mergeCell ref="O167:S168"/>
    <mergeCell ref="BB167:BC167"/>
    <mergeCell ref="BD163:BE163"/>
    <mergeCell ref="BF163:BJ164"/>
    <mergeCell ref="BB164:BC164"/>
    <mergeCell ref="BD164:BE164"/>
    <mergeCell ref="B165:B166"/>
    <mergeCell ref="C165:D166"/>
    <mergeCell ref="I165:J166"/>
    <mergeCell ref="K165:N166"/>
    <mergeCell ref="O165:S166"/>
    <mergeCell ref="BB165:BC165"/>
    <mergeCell ref="BD161:BE161"/>
    <mergeCell ref="BF161:BJ162"/>
    <mergeCell ref="BB162:BC162"/>
    <mergeCell ref="BD162:BE162"/>
    <mergeCell ref="B163:B164"/>
    <mergeCell ref="C163:D164"/>
    <mergeCell ref="I163:J164"/>
    <mergeCell ref="K163:N164"/>
    <mergeCell ref="O163:S164"/>
    <mergeCell ref="BB163:BC163"/>
    <mergeCell ref="BD159:BE159"/>
    <mergeCell ref="BF159:BJ160"/>
    <mergeCell ref="BB160:BC160"/>
    <mergeCell ref="BD160:BE160"/>
    <mergeCell ref="B161:B162"/>
    <mergeCell ref="C161:D162"/>
    <mergeCell ref="I161:J162"/>
    <mergeCell ref="K161:N162"/>
    <mergeCell ref="O161:S162"/>
    <mergeCell ref="BB161:BC161"/>
    <mergeCell ref="BD157:BE157"/>
    <mergeCell ref="BF157:BJ158"/>
    <mergeCell ref="BB158:BC158"/>
    <mergeCell ref="BD158:BE158"/>
    <mergeCell ref="B159:B160"/>
    <mergeCell ref="C159:D160"/>
    <mergeCell ref="I159:J160"/>
    <mergeCell ref="K159:N160"/>
    <mergeCell ref="O159:S160"/>
    <mergeCell ref="BB159:BC159"/>
    <mergeCell ref="BD155:BE155"/>
    <mergeCell ref="BF155:BJ156"/>
    <mergeCell ref="BB156:BC156"/>
    <mergeCell ref="BD156:BE156"/>
    <mergeCell ref="B157:B158"/>
    <mergeCell ref="C157:D158"/>
    <mergeCell ref="I157:J158"/>
    <mergeCell ref="K157:N158"/>
    <mergeCell ref="O157:S158"/>
    <mergeCell ref="BB157:BC157"/>
    <mergeCell ref="BD153:BE153"/>
    <mergeCell ref="BF153:BJ154"/>
    <mergeCell ref="BB154:BC154"/>
    <mergeCell ref="BD154:BE154"/>
    <mergeCell ref="B155:B156"/>
    <mergeCell ref="C155:D156"/>
    <mergeCell ref="I155:J156"/>
    <mergeCell ref="K155:N156"/>
    <mergeCell ref="O155:S156"/>
    <mergeCell ref="BB155:BC155"/>
    <mergeCell ref="BD151:BE151"/>
    <mergeCell ref="BF151:BJ152"/>
    <mergeCell ref="BB152:BC152"/>
    <mergeCell ref="BD152:BE152"/>
    <mergeCell ref="B153:B154"/>
    <mergeCell ref="C153:D154"/>
    <mergeCell ref="I153:J154"/>
    <mergeCell ref="K153:N154"/>
    <mergeCell ref="O153:S154"/>
    <mergeCell ref="BB153:BC153"/>
    <mergeCell ref="BD149:BE149"/>
    <mergeCell ref="BF149:BJ150"/>
    <mergeCell ref="BB150:BC150"/>
    <mergeCell ref="BD150:BE150"/>
    <mergeCell ref="B151:B152"/>
    <mergeCell ref="C151:D152"/>
    <mergeCell ref="I151:J152"/>
    <mergeCell ref="K151:N152"/>
    <mergeCell ref="O151:S152"/>
    <mergeCell ref="BB151:BC151"/>
    <mergeCell ref="BD147:BE147"/>
    <mergeCell ref="BF147:BJ148"/>
    <mergeCell ref="BB148:BC148"/>
    <mergeCell ref="BD148:BE148"/>
    <mergeCell ref="B149:B150"/>
    <mergeCell ref="C149:D150"/>
    <mergeCell ref="I149:J150"/>
    <mergeCell ref="K149:N150"/>
    <mergeCell ref="O149:S150"/>
    <mergeCell ref="BB149:BC149"/>
    <mergeCell ref="BD145:BE145"/>
    <mergeCell ref="BF145:BJ146"/>
    <mergeCell ref="BB146:BC146"/>
    <mergeCell ref="BD146:BE146"/>
    <mergeCell ref="B147:B148"/>
    <mergeCell ref="C147:D148"/>
    <mergeCell ref="I147:J148"/>
    <mergeCell ref="K147:N148"/>
    <mergeCell ref="O147:S148"/>
    <mergeCell ref="BB147:BC147"/>
    <mergeCell ref="BD143:BE143"/>
    <mergeCell ref="BF143:BJ144"/>
    <mergeCell ref="BB144:BC144"/>
    <mergeCell ref="BD144:BE144"/>
    <mergeCell ref="B145:B146"/>
    <mergeCell ref="C145:D146"/>
    <mergeCell ref="I145:J146"/>
    <mergeCell ref="K145:N146"/>
    <mergeCell ref="O145:S146"/>
    <mergeCell ref="BB145:BC145"/>
    <mergeCell ref="BD141:BE141"/>
    <mergeCell ref="BF141:BJ142"/>
    <mergeCell ref="BB142:BC142"/>
    <mergeCell ref="BD142:BE142"/>
    <mergeCell ref="B143:B144"/>
    <mergeCell ref="C143:D144"/>
    <mergeCell ref="I143:J144"/>
    <mergeCell ref="K143:N144"/>
    <mergeCell ref="O143:S144"/>
    <mergeCell ref="BB143:BC143"/>
    <mergeCell ref="BD139:BE139"/>
    <mergeCell ref="BF139:BJ140"/>
    <mergeCell ref="BB140:BC140"/>
    <mergeCell ref="BD140:BE140"/>
    <mergeCell ref="B141:B142"/>
    <mergeCell ref="C141:D142"/>
    <mergeCell ref="I141:J142"/>
    <mergeCell ref="K141:N142"/>
    <mergeCell ref="O141:S142"/>
    <mergeCell ref="BB141:BC141"/>
    <mergeCell ref="BD137:BE137"/>
    <mergeCell ref="BF137:BJ138"/>
    <mergeCell ref="BB138:BC138"/>
    <mergeCell ref="BD138:BE138"/>
    <mergeCell ref="B139:B140"/>
    <mergeCell ref="C139:D140"/>
    <mergeCell ref="I139:J140"/>
    <mergeCell ref="K139:N140"/>
    <mergeCell ref="O139:S140"/>
    <mergeCell ref="BB139:BC139"/>
    <mergeCell ref="BD135:BE135"/>
    <mergeCell ref="BF135:BJ136"/>
    <mergeCell ref="BB136:BC136"/>
    <mergeCell ref="BD136:BE136"/>
    <mergeCell ref="B137:B138"/>
    <mergeCell ref="C137:D138"/>
    <mergeCell ref="I137:J138"/>
    <mergeCell ref="K137:N138"/>
    <mergeCell ref="O137:S138"/>
    <mergeCell ref="BB137:BC137"/>
    <mergeCell ref="BD133:BE133"/>
    <mergeCell ref="BF133:BJ134"/>
    <mergeCell ref="BB134:BC134"/>
    <mergeCell ref="BD134:BE134"/>
    <mergeCell ref="B135:B136"/>
    <mergeCell ref="C135:D136"/>
    <mergeCell ref="I135:J136"/>
    <mergeCell ref="K135:N136"/>
    <mergeCell ref="O135:S136"/>
    <mergeCell ref="BB135:BC135"/>
    <mergeCell ref="BD131:BE131"/>
    <mergeCell ref="BF131:BJ132"/>
    <mergeCell ref="BB132:BC132"/>
    <mergeCell ref="BD132:BE132"/>
    <mergeCell ref="B133:B134"/>
    <mergeCell ref="C133:D134"/>
    <mergeCell ref="I133:J134"/>
    <mergeCell ref="K133:N134"/>
    <mergeCell ref="O133:S134"/>
    <mergeCell ref="BB133:BC133"/>
    <mergeCell ref="BD129:BE129"/>
    <mergeCell ref="BF129:BJ130"/>
    <mergeCell ref="BB130:BC130"/>
    <mergeCell ref="BD130:BE130"/>
    <mergeCell ref="B131:B132"/>
    <mergeCell ref="C131:D132"/>
    <mergeCell ref="I131:J132"/>
    <mergeCell ref="K131:N132"/>
    <mergeCell ref="O131:S132"/>
    <mergeCell ref="BB131:BC131"/>
    <mergeCell ref="BD127:BE127"/>
    <mergeCell ref="BF127:BJ128"/>
    <mergeCell ref="BB128:BC128"/>
    <mergeCell ref="BD128:BE128"/>
    <mergeCell ref="B129:B130"/>
    <mergeCell ref="C129:D130"/>
    <mergeCell ref="I129:J130"/>
    <mergeCell ref="K129:N130"/>
    <mergeCell ref="O129:S130"/>
    <mergeCell ref="BB129:BC129"/>
    <mergeCell ref="BD125:BE125"/>
    <mergeCell ref="BF125:BJ126"/>
    <mergeCell ref="BB126:BC126"/>
    <mergeCell ref="BD126:BE126"/>
    <mergeCell ref="B127:B128"/>
    <mergeCell ref="C127:D128"/>
    <mergeCell ref="I127:J128"/>
    <mergeCell ref="K127:N128"/>
    <mergeCell ref="O127:S128"/>
    <mergeCell ref="BB127:BC127"/>
    <mergeCell ref="BD123:BE123"/>
    <mergeCell ref="BF123:BJ124"/>
    <mergeCell ref="BB124:BC124"/>
    <mergeCell ref="BD124:BE124"/>
    <mergeCell ref="B125:B126"/>
    <mergeCell ref="C125:D126"/>
    <mergeCell ref="I125:J126"/>
    <mergeCell ref="K125:N126"/>
    <mergeCell ref="O125:S126"/>
    <mergeCell ref="BB125:BC125"/>
    <mergeCell ref="BD121:BE121"/>
    <mergeCell ref="BF121:BJ122"/>
    <mergeCell ref="BB122:BC122"/>
    <mergeCell ref="BD122:BE122"/>
    <mergeCell ref="B123:B124"/>
    <mergeCell ref="C123:D124"/>
    <mergeCell ref="I123:J124"/>
    <mergeCell ref="K123:N124"/>
    <mergeCell ref="O123:S124"/>
    <mergeCell ref="BB123:BC123"/>
    <mergeCell ref="BD119:BE119"/>
    <mergeCell ref="BF119:BJ120"/>
    <mergeCell ref="BB120:BC120"/>
    <mergeCell ref="BD120:BE120"/>
    <mergeCell ref="B121:B122"/>
    <mergeCell ref="C121:D122"/>
    <mergeCell ref="I121:J122"/>
    <mergeCell ref="K121:N122"/>
    <mergeCell ref="O121:S122"/>
    <mergeCell ref="BB121:BC121"/>
    <mergeCell ref="BD117:BE117"/>
    <mergeCell ref="BF117:BJ118"/>
    <mergeCell ref="BB118:BC118"/>
    <mergeCell ref="BD118:BE118"/>
    <mergeCell ref="B119:B120"/>
    <mergeCell ref="C119:D120"/>
    <mergeCell ref="I119:J120"/>
    <mergeCell ref="K119:N120"/>
    <mergeCell ref="O119:S120"/>
    <mergeCell ref="BB119:BC119"/>
    <mergeCell ref="BD115:BE115"/>
    <mergeCell ref="BF115:BJ116"/>
    <mergeCell ref="BB116:BC116"/>
    <mergeCell ref="BD116:BE116"/>
    <mergeCell ref="B117:B118"/>
    <mergeCell ref="C117:D118"/>
    <mergeCell ref="I117:J118"/>
    <mergeCell ref="K117:N118"/>
    <mergeCell ref="O117:S118"/>
    <mergeCell ref="BB117:BC117"/>
    <mergeCell ref="BD113:BE113"/>
    <mergeCell ref="BF113:BJ114"/>
    <mergeCell ref="BB114:BC114"/>
    <mergeCell ref="BD114:BE114"/>
    <mergeCell ref="B115:B116"/>
    <mergeCell ref="C115:D116"/>
    <mergeCell ref="I115:J116"/>
    <mergeCell ref="K115:N116"/>
    <mergeCell ref="O115:S116"/>
    <mergeCell ref="BB115:BC115"/>
    <mergeCell ref="BD111:BE111"/>
    <mergeCell ref="BF111:BJ112"/>
    <mergeCell ref="BB112:BC112"/>
    <mergeCell ref="BD112:BE112"/>
    <mergeCell ref="B113:B114"/>
    <mergeCell ref="C113:D114"/>
    <mergeCell ref="I113:J114"/>
    <mergeCell ref="K113:N114"/>
    <mergeCell ref="O113:S114"/>
    <mergeCell ref="BB113:BC113"/>
    <mergeCell ref="BD109:BE109"/>
    <mergeCell ref="BF109:BJ110"/>
    <mergeCell ref="BB110:BC110"/>
    <mergeCell ref="BD110:BE110"/>
    <mergeCell ref="B111:B112"/>
    <mergeCell ref="C111:D112"/>
    <mergeCell ref="I111:J112"/>
    <mergeCell ref="K111:N112"/>
    <mergeCell ref="O111:S112"/>
    <mergeCell ref="BB111:BC111"/>
    <mergeCell ref="BD107:BE107"/>
    <mergeCell ref="BF107:BJ108"/>
    <mergeCell ref="BB108:BC108"/>
    <mergeCell ref="BD108:BE108"/>
    <mergeCell ref="B109:B110"/>
    <mergeCell ref="C109:D110"/>
    <mergeCell ref="I109:J110"/>
    <mergeCell ref="K109:N110"/>
    <mergeCell ref="O109:S110"/>
    <mergeCell ref="BB109:BC109"/>
    <mergeCell ref="BD105:BE105"/>
    <mergeCell ref="BF105:BJ106"/>
    <mergeCell ref="BB106:BC106"/>
    <mergeCell ref="BD106:BE106"/>
    <mergeCell ref="B107:B108"/>
    <mergeCell ref="C107:D108"/>
    <mergeCell ref="I107:J108"/>
    <mergeCell ref="K107:N108"/>
    <mergeCell ref="O107:S108"/>
    <mergeCell ref="BB107:BC107"/>
    <mergeCell ref="BD103:BE103"/>
    <mergeCell ref="BF103:BJ104"/>
    <mergeCell ref="BB104:BC104"/>
    <mergeCell ref="BD104:BE104"/>
    <mergeCell ref="B105:B106"/>
    <mergeCell ref="C105:D106"/>
    <mergeCell ref="I105:J106"/>
    <mergeCell ref="K105:N106"/>
    <mergeCell ref="O105:S106"/>
    <mergeCell ref="BB105:BC105"/>
    <mergeCell ref="BD101:BE101"/>
    <mergeCell ref="BF101:BJ102"/>
    <mergeCell ref="BB102:BC102"/>
    <mergeCell ref="BD102:BE102"/>
    <mergeCell ref="B103:B104"/>
    <mergeCell ref="C103:D104"/>
    <mergeCell ref="I103:J104"/>
    <mergeCell ref="K103:N104"/>
    <mergeCell ref="O103:S104"/>
    <mergeCell ref="BB103:BC103"/>
    <mergeCell ref="BD99:BE99"/>
    <mergeCell ref="BF99:BJ100"/>
    <mergeCell ref="BB100:BC100"/>
    <mergeCell ref="BD100:BE100"/>
    <mergeCell ref="B101:B102"/>
    <mergeCell ref="C101:D102"/>
    <mergeCell ref="I101:J102"/>
    <mergeCell ref="K101:N102"/>
    <mergeCell ref="O101:S102"/>
    <mergeCell ref="BB101:BC101"/>
    <mergeCell ref="BD97:BE97"/>
    <mergeCell ref="BF97:BJ98"/>
    <mergeCell ref="BB98:BC98"/>
    <mergeCell ref="BD98:BE98"/>
    <mergeCell ref="B99:B100"/>
    <mergeCell ref="C99:D100"/>
    <mergeCell ref="I99:J100"/>
    <mergeCell ref="K99:N100"/>
    <mergeCell ref="O99:S100"/>
    <mergeCell ref="BB99:BC99"/>
    <mergeCell ref="BD95:BE95"/>
    <mergeCell ref="BF95:BJ96"/>
    <mergeCell ref="BB96:BC96"/>
    <mergeCell ref="BD96:BE96"/>
    <mergeCell ref="B97:B98"/>
    <mergeCell ref="C97:D98"/>
    <mergeCell ref="I97:J98"/>
    <mergeCell ref="K97:N98"/>
    <mergeCell ref="O97:S98"/>
    <mergeCell ref="BB97:BC97"/>
    <mergeCell ref="BD93:BE93"/>
    <mergeCell ref="BF93:BJ94"/>
    <mergeCell ref="BB94:BC94"/>
    <mergeCell ref="BD94:BE94"/>
    <mergeCell ref="B95:B96"/>
    <mergeCell ref="C95:D96"/>
    <mergeCell ref="I95:J96"/>
    <mergeCell ref="K95:N96"/>
    <mergeCell ref="O95:S96"/>
    <mergeCell ref="BB95:BC95"/>
    <mergeCell ref="BD91:BE91"/>
    <mergeCell ref="BF91:BJ92"/>
    <mergeCell ref="BB92:BC92"/>
    <mergeCell ref="BD92:BE92"/>
    <mergeCell ref="B93:B94"/>
    <mergeCell ref="C93:D94"/>
    <mergeCell ref="I93:J94"/>
    <mergeCell ref="K93:N94"/>
    <mergeCell ref="O93:S94"/>
    <mergeCell ref="BB93:BC93"/>
    <mergeCell ref="BD89:BE89"/>
    <mergeCell ref="BF89:BJ90"/>
    <mergeCell ref="BB90:BC90"/>
    <mergeCell ref="BD90:BE90"/>
    <mergeCell ref="B91:B92"/>
    <mergeCell ref="C91:D92"/>
    <mergeCell ref="I91:J92"/>
    <mergeCell ref="K91:N92"/>
    <mergeCell ref="O91:S92"/>
    <mergeCell ref="BB91:BC91"/>
    <mergeCell ref="BD87:BE87"/>
    <mergeCell ref="BF87:BJ88"/>
    <mergeCell ref="BB88:BC88"/>
    <mergeCell ref="BD88:BE88"/>
    <mergeCell ref="B89:B90"/>
    <mergeCell ref="C89:D90"/>
    <mergeCell ref="I89:J90"/>
    <mergeCell ref="K89:N90"/>
    <mergeCell ref="O89:S90"/>
    <mergeCell ref="BB89:BC89"/>
    <mergeCell ref="BD85:BE85"/>
    <mergeCell ref="BF85:BJ86"/>
    <mergeCell ref="BB86:BC86"/>
    <mergeCell ref="BD86:BE86"/>
    <mergeCell ref="B87:B88"/>
    <mergeCell ref="C87:D88"/>
    <mergeCell ref="I87:J88"/>
    <mergeCell ref="K87:N88"/>
    <mergeCell ref="O87:S88"/>
    <mergeCell ref="BB87:BC87"/>
    <mergeCell ref="BD83:BE83"/>
    <mergeCell ref="BF83:BJ84"/>
    <mergeCell ref="BB84:BC84"/>
    <mergeCell ref="BD84:BE84"/>
    <mergeCell ref="B85:B86"/>
    <mergeCell ref="C85:D86"/>
    <mergeCell ref="I85:J86"/>
    <mergeCell ref="K85:N86"/>
    <mergeCell ref="O85:S86"/>
    <mergeCell ref="BB85:BC85"/>
    <mergeCell ref="BD81:BE81"/>
    <mergeCell ref="BF81:BJ82"/>
    <mergeCell ref="BB82:BC82"/>
    <mergeCell ref="BD82:BE82"/>
    <mergeCell ref="B83:B84"/>
    <mergeCell ref="C83:D84"/>
    <mergeCell ref="I83:J84"/>
    <mergeCell ref="K83:N84"/>
    <mergeCell ref="O83:S84"/>
    <mergeCell ref="BB83:BC83"/>
    <mergeCell ref="BD79:BE79"/>
    <mergeCell ref="BF79:BJ80"/>
    <mergeCell ref="BB80:BC80"/>
    <mergeCell ref="BD80:BE80"/>
    <mergeCell ref="B81:B82"/>
    <mergeCell ref="C81:D82"/>
    <mergeCell ref="I81:J82"/>
    <mergeCell ref="K81:N82"/>
    <mergeCell ref="O81:S82"/>
    <mergeCell ref="BB81:BC81"/>
    <mergeCell ref="BD77:BE77"/>
    <mergeCell ref="BF77:BJ78"/>
    <mergeCell ref="BB78:BC78"/>
    <mergeCell ref="BD78:BE78"/>
    <mergeCell ref="B79:B80"/>
    <mergeCell ref="C79:D80"/>
    <mergeCell ref="I79:J80"/>
    <mergeCell ref="K79:N80"/>
    <mergeCell ref="O79:S80"/>
    <mergeCell ref="BB79:BC79"/>
    <mergeCell ref="BD75:BE75"/>
    <mergeCell ref="BF75:BJ76"/>
    <mergeCell ref="BB76:BC76"/>
    <mergeCell ref="BD76:BE76"/>
    <mergeCell ref="B77:B78"/>
    <mergeCell ref="C77:D78"/>
    <mergeCell ref="I77:J78"/>
    <mergeCell ref="K77:N78"/>
    <mergeCell ref="O77:S78"/>
    <mergeCell ref="BB77:BC77"/>
    <mergeCell ref="BD73:BE73"/>
    <mergeCell ref="BF73:BJ74"/>
    <mergeCell ref="BB74:BC74"/>
    <mergeCell ref="BD74:BE74"/>
    <mergeCell ref="B75:B76"/>
    <mergeCell ref="C75:D76"/>
    <mergeCell ref="I75:J76"/>
    <mergeCell ref="K75:N76"/>
    <mergeCell ref="O75:S76"/>
    <mergeCell ref="BB75:BC75"/>
    <mergeCell ref="BD71:BE71"/>
    <mergeCell ref="BF71:BJ72"/>
    <mergeCell ref="BB72:BC72"/>
    <mergeCell ref="BD72:BE72"/>
    <mergeCell ref="B73:B74"/>
    <mergeCell ref="C73:D74"/>
    <mergeCell ref="I73:J74"/>
    <mergeCell ref="K73:N74"/>
    <mergeCell ref="O73:S74"/>
    <mergeCell ref="BB73:BC73"/>
    <mergeCell ref="BD69:BE69"/>
    <mergeCell ref="BF69:BJ70"/>
    <mergeCell ref="BB70:BC70"/>
    <mergeCell ref="BD70:BE70"/>
    <mergeCell ref="B71:B72"/>
    <mergeCell ref="C71:D72"/>
    <mergeCell ref="I71:J72"/>
    <mergeCell ref="K71:N72"/>
    <mergeCell ref="O71:S72"/>
    <mergeCell ref="BB71:BC71"/>
    <mergeCell ref="BD67:BE67"/>
    <mergeCell ref="BF67:BJ68"/>
    <mergeCell ref="BB68:BC68"/>
    <mergeCell ref="BD68:BE68"/>
    <mergeCell ref="B69:B70"/>
    <mergeCell ref="C69:D70"/>
    <mergeCell ref="I69:J70"/>
    <mergeCell ref="K69:N70"/>
    <mergeCell ref="O69:S70"/>
    <mergeCell ref="BB69:BC69"/>
    <mergeCell ref="BD65:BE65"/>
    <mergeCell ref="BF65:BJ66"/>
    <mergeCell ref="BB66:BC66"/>
    <mergeCell ref="BD66:BE66"/>
    <mergeCell ref="B67:B68"/>
    <mergeCell ref="C67:D68"/>
    <mergeCell ref="I67:J68"/>
    <mergeCell ref="K67:N68"/>
    <mergeCell ref="O67:S68"/>
    <mergeCell ref="BB67:BC67"/>
    <mergeCell ref="BD63:BE63"/>
    <mergeCell ref="BF63:BJ64"/>
    <mergeCell ref="BB64:BC64"/>
    <mergeCell ref="BD64:BE64"/>
    <mergeCell ref="B65:B66"/>
    <mergeCell ref="C65:D66"/>
    <mergeCell ref="I65:J66"/>
    <mergeCell ref="K65:N66"/>
    <mergeCell ref="O65:S66"/>
    <mergeCell ref="BB65:BC65"/>
    <mergeCell ref="BD61:BE61"/>
    <mergeCell ref="BF61:BJ62"/>
    <mergeCell ref="BB62:BC62"/>
    <mergeCell ref="BD62:BE62"/>
    <mergeCell ref="B63:B64"/>
    <mergeCell ref="C63:D64"/>
    <mergeCell ref="I63:J64"/>
    <mergeCell ref="K63:N64"/>
    <mergeCell ref="O63:S64"/>
    <mergeCell ref="BB63:BC63"/>
    <mergeCell ref="BD59:BE59"/>
    <mergeCell ref="BF59:BJ60"/>
    <mergeCell ref="BB60:BC60"/>
    <mergeCell ref="BD60:BE60"/>
    <mergeCell ref="B61:B62"/>
    <mergeCell ref="C61:D62"/>
    <mergeCell ref="I61:J62"/>
    <mergeCell ref="K61:N62"/>
    <mergeCell ref="O61:S62"/>
    <mergeCell ref="BB61:BC61"/>
    <mergeCell ref="BD57:BE57"/>
    <mergeCell ref="BF57:BJ58"/>
    <mergeCell ref="BB58:BC58"/>
    <mergeCell ref="BD58:BE58"/>
    <mergeCell ref="B59:B60"/>
    <mergeCell ref="C59:D60"/>
    <mergeCell ref="I59:J60"/>
    <mergeCell ref="K59:N60"/>
    <mergeCell ref="O59:S60"/>
    <mergeCell ref="BB59:BC59"/>
    <mergeCell ref="BD55:BE55"/>
    <mergeCell ref="BF55:BJ56"/>
    <mergeCell ref="BB56:BC56"/>
    <mergeCell ref="BD56:BE56"/>
    <mergeCell ref="B57:B58"/>
    <mergeCell ref="C57:D58"/>
    <mergeCell ref="I57:J58"/>
    <mergeCell ref="K57:N58"/>
    <mergeCell ref="O57:S58"/>
    <mergeCell ref="BB57:BC57"/>
    <mergeCell ref="BD53:BE53"/>
    <mergeCell ref="BF53:BJ54"/>
    <mergeCell ref="BB54:BC54"/>
    <mergeCell ref="BD54:BE54"/>
    <mergeCell ref="B55:B56"/>
    <mergeCell ref="C55:D56"/>
    <mergeCell ref="I55:J56"/>
    <mergeCell ref="K55:N56"/>
    <mergeCell ref="O55:S56"/>
    <mergeCell ref="BB55:BC55"/>
    <mergeCell ref="BD51:BE51"/>
    <mergeCell ref="BF51:BJ52"/>
    <mergeCell ref="BB52:BC52"/>
    <mergeCell ref="BD52:BE52"/>
    <mergeCell ref="B53:B54"/>
    <mergeCell ref="C53:D54"/>
    <mergeCell ref="I53:J54"/>
    <mergeCell ref="K53:N54"/>
    <mergeCell ref="O53:S54"/>
    <mergeCell ref="BB53:BC53"/>
    <mergeCell ref="BD49:BE49"/>
    <mergeCell ref="BF49:BJ50"/>
    <mergeCell ref="BB50:BC50"/>
    <mergeCell ref="BD50:BE50"/>
    <mergeCell ref="B51:B52"/>
    <mergeCell ref="C51:D52"/>
    <mergeCell ref="I51:J52"/>
    <mergeCell ref="K51:N52"/>
    <mergeCell ref="O51:S52"/>
    <mergeCell ref="BB51:BC51"/>
    <mergeCell ref="BD47:BE47"/>
    <mergeCell ref="BF47:BJ48"/>
    <mergeCell ref="BB48:BC48"/>
    <mergeCell ref="BD48:BE48"/>
    <mergeCell ref="B49:B50"/>
    <mergeCell ref="C49:D50"/>
    <mergeCell ref="I49:J50"/>
    <mergeCell ref="K49:N50"/>
    <mergeCell ref="O49:S50"/>
    <mergeCell ref="BB49:BC49"/>
    <mergeCell ref="BD45:BE45"/>
    <mergeCell ref="BF45:BJ46"/>
    <mergeCell ref="BB46:BC46"/>
    <mergeCell ref="BD46:BE46"/>
    <mergeCell ref="B47:B48"/>
    <mergeCell ref="C47:D48"/>
    <mergeCell ref="I47:J48"/>
    <mergeCell ref="K47:N48"/>
    <mergeCell ref="O47:S48"/>
    <mergeCell ref="BB47:BC47"/>
    <mergeCell ref="BD43:BE43"/>
    <mergeCell ref="BF43:BJ44"/>
    <mergeCell ref="BB44:BC44"/>
    <mergeCell ref="BD44:BE44"/>
    <mergeCell ref="B45:B46"/>
    <mergeCell ref="C45:D46"/>
    <mergeCell ref="I45:J46"/>
    <mergeCell ref="K45:N46"/>
    <mergeCell ref="O45:S46"/>
    <mergeCell ref="BB45:BC45"/>
    <mergeCell ref="BD41:BE41"/>
    <mergeCell ref="BF41:BJ42"/>
    <mergeCell ref="BB42:BC42"/>
    <mergeCell ref="BD42:BE42"/>
    <mergeCell ref="B43:B44"/>
    <mergeCell ref="C43:D44"/>
    <mergeCell ref="I43:J44"/>
    <mergeCell ref="K43:N44"/>
    <mergeCell ref="O43:S44"/>
    <mergeCell ref="BB43:BC43"/>
    <mergeCell ref="BD39:BE39"/>
    <mergeCell ref="BF39:BJ40"/>
    <mergeCell ref="BB40:BC40"/>
    <mergeCell ref="BD40:BE40"/>
    <mergeCell ref="B41:B42"/>
    <mergeCell ref="C41:D42"/>
    <mergeCell ref="I41:J42"/>
    <mergeCell ref="K41:N42"/>
    <mergeCell ref="O41:S42"/>
    <mergeCell ref="BB41:BC41"/>
    <mergeCell ref="BD37:BE37"/>
    <mergeCell ref="BF37:BJ38"/>
    <mergeCell ref="BB38:BC38"/>
    <mergeCell ref="BD38:BE38"/>
    <mergeCell ref="B39:B40"/>
    <mergeCell ref="C39:D40"/>
    <mergeCell ref="I39:J40"/>
    <mergeCell ref="K39:N40"/>
    <mergeCell ref="O39:S40"/>
    <mergeCell ref="BB39:BC39"/>
    <mergeCell ref="BD35:BE35"/>
    <mergeCell ref="BF35:BJ36"/>
    <mergeCell ref="BB36:BC36"/>
    <mergeCell ref="BD36:BE36"/>
    <mergeCell ref="B37:B38"/>
    <mergeCell ref="C37:D38"/>
    <mergeCell ref="I37:J38"/>
    <mergeCell ref="K37:N38"/>
    <mergeCell ref="O37:S38"/>
    <mergeCell ref="BB37:BC37"/>
    <mergeCell ref="BD33:BE33"/>
    <mergeCell ref="BF33:BJ34"/>
    <mergeCell ref="BB34:BC34"/>
    <mergeCell ref="BD34:BE34"/>
    <mergeCell ref="B35:B36"/>
    <mergeCell ref="C35:D36"/>
    <mergeCell ref="I35:J36"/>
    <mergeCell ref="K35:N36"/>
    <mergeCell ref="O35:S36"/>
    <mergeCell ref="BB35:BC35"/>
    <mergeCell ref="BD31:BE31"/>
    <mergeCell ref="BF31:BJ32"/>
    <mergeCell ref="BB32:BC32"/>
    <mergeCell ref="BD32:BE32"/>
    <mergeCell ref="B33:B34"/>
    <mergeCell ref="C33:D34"/>
    <mergeCell ref="I33:J34"/>
    <mergeCell ref="K33:N34"/>
    <mergeCell ref="O33:S34"/>
    <mergeCell ref="BB33:BC33"/>
    <mergeCell ref="BD29:BE29"/>
    <mergeCell ref="BF29:BJ30"/>
    <mergeCell ref="BB30:BC30"/>
    <mergeCell ref="BD30:BE30"/>
    <mergeCell ref="B31:B32"/>
    <mergeCell ref="C31:D32"/>
    <mergeCell ref="I31:J32"/>
    <mergeCell ref="K31:N32"/>
    <mergeCell ref="O31:S32"/>
    <mergeCell ref="BB31:BC31"/>
    <mergeCell ref="BD27:BE27"/>
    <mergeCell ref="BF27:BJ28"/>
    <mergeCell ref="BB28:BC28"/>
    <mergeCell ref="BD28:BE28"/>
    <mergeCell ref="B29:B30"/>
    <mergeCell ref="C29:D30"/>
    <mergeCell ref="I29:J30"/>
    <mergeCell ref="K29:N30"/>
    <mergeCell ref="O29:S30"/>
    <mergeCell ref="BB29:BC29"/>
    <mergeCell ref="BD25:BE25"/>
    <mergeCell ref="BF25:BJ26"/>
    <mergeCell ref="BB26:BC26"/>
    <mergeCell ref="BD26:BE26"/>
    <mergeCell ref="B27:B28"/>
    <mergeCell ref="C27:D28"/>
    <mergeCell ref="I27:J28"/>
    <mergeCell ref="K27:N28"/>
    <mergeCell ref="O27:S28"/>
    <mergeCell ref="BB27:BC27"/>
    <mergeCell ref="BD23:BE23"/>
    <mergeCell ref="BF23:BJ24"/>
    <mergeCell ref="BB24:BC24"/>
    <mergeCell ref="BD24:BE24"/>
    <mergeCell ref="B25:B26"/>
    <mergeCell ref="C25:D26"/>
    <mergeCell ref="I25:J26"/>
    <mergeCell ref="K25:N26"/>
    <mergeCell ref="O25:S26"/>
    <mergeCell ref="BB25:BC25"/>
    <mergeCell ref="BD21:BE21"/>
    <mergeCell ref="BF21:BJ22"/>
    <mergeCell ref="BB22:BC22"/>
    <mergeCell ref="BD22:BE22"/>
    <mergeCell ref="B23:B24"/>
    <mergeCell ref="C23:D24"/>
    <mergeCell ref="I23:J24"/>
    <mergeCell ref="K23:N24"/>
    <mergeCell ref="O23:S24"/>
    <mergeCell ref="BB23:BC23"/>
    <mergeCell ref="B12:B16"/>
    <mergeCell ref="C12:D16"/>
    <mergeCell ref="I12:J16"/>
    <mergeCell ref="K12:N16"/>
    <mergeCell ref="O12:S16"/>
    <mergeCell ref="BD19:BE19"/>
    <mergeCell ref="BF19:BJ20"/>
    <mergeCell ref="BB20:BC20"/>
    <mergeCell ref="BD20:BE20"/>
    <mergeCell ref="B21:B22"/>
    <mergeCell ref="C21:D22"/>
    <mergeCell ref="I21:J22"/>
    <mergeCell ref="K21:N22"/>
    <mergeCell ref="O21:S22"/>
    <mergeCell ref="BB21:BC21"/>
    <mergeCell ref="BD17:BE17"/>
    <mergeCell ref="BF17:BJ18"/>
    <mergeCell ref="BB18:BC18"/>
    <mergeCell ref="BD18:BE18"/>
    <mergeCell ref="B19:B20"/>
    <mergeCell ref="C19:D20"/>
    <mergeCell ref="I19:J20"/>
    <mergeCell ref="K19:N20"/>
    <mergeCell ref="O19:S20"/>
    <mergeCell ref="BB19:BC19"/>
    <mergeCell ref="B17:B18"/>
    <mergeCell ref="C17:D18"/>
    <mergeCell ref="I17:J18"/>
    <mergeCell ref="K17:N18"/>
    <mergeCell ref="O17:S18"/>
    <mergeCell ref="BB17:BC17"/>
    <mergeCell ref="AT1:BI1"/>
    <mergeCell ref="AC2:AD2"/>
    <mergeCell ref="AF2:AG2"/>
    <mergeCell ref="AJ2:AK2"/>
    <mergeCell ref="AT2:BI2"/>
    <mergeCell ref="BE3:BH3"/>
    <mergeCell ref="W12:BA12"/>
    <mergeCell ref="BB12:BC16"/>
    <mergeCell ref="BD12:BE16"/>
    <mergeCell ref="BF12:BJ16"/>
    <mergeCell ref="W13:AC13"/>
    <mergeCell ref="AD13:AJ13"/>
    <mergeCell ref="AK13:AQ13"/>
    <mergeCell ref="AR13:AX13"/>
    <mergeCell ref="AY13:BA13"/>
    <mergeCell ref="BE4:BH4"/>
    <mergeCell ref="BA6:BB6"/>
    <mergeCell ref="BE6:BF6"/>
    <mergeCell ref="BE8:BF8"/>
    <mergeCell ref="BE10:BF10"/>
  </mergeCells>
  <phoneticPr fontId="2"/>
  <conditionalFormatting sqref="K231:N231">
    <cfRule type="expression" dxfId="145" priority="174">
      <formula>INDIRECT(ADDRESS(ROW(),COLUMN()))=TRUNC(INDIRECT(ADDRESS(ROW(),COLUMN())))</formula>
    </cfRule>
  </conditionalFormatting>
  <conditionalFormatting sqref="M222:X226">
    <cfRule type="expression" dxfId="144" priority="176">
      <formula>INDIRECT(ADDRESS(ROW(),COLUMN()))=TRUNC(INDIRECT(ADDRESS(ROW(),COLUMN())))</formula>
    </cfRule>
  </conditionalFormatting>
  <conditionalFormatting sqref="W220:X220 Z220 W229:Z229">
    <cfRule type="expression" dxfId="143" priority="209">
      <formula>OR(#REF!=$B218,#REF!=$B218)</formula>
    </cfRule>
  </conditionalFormatting>
  <conditionalFormatting sqref="W230:Z230">
    <cfRule type="expression" dxfId="142" priority="208">
      <formula>OR(#REF!=$B217,#REF!=$B217)</formula>
    </cfRule>
  </conditionalFormatting>
  <conditionalFormatting sqref="W18:BE18">
    <cfRule type="expression" dxfId="141" priority="170">
      <formula>INDIRECT(ADDRESS(ROW(),COLUMN()))=TRUNC(INDIRECT(ADDRESS(ROW(),COLUMN())))</formula>
    </cfRule>
  </conditionalFormatting>
  <conditionalFormatting sqref="W20:BE20">
    <cfRule type="expression" dxfId="140" priority="171">
      <formula>INDIRECT(ADDRESS(ROW(),COLUMN()))=TRUNC(INDIRECT(ADDRESS(ROW(),COLUMN())))</formula>
    </cfRule>
  </conditionalFormatting>
  <conditionalFormatting sqref="W22:BE22">
    <cfRule type="expression" dxfId="139" priority="169">
      <formula>INDIRECT(ADDRESS(ROW(),COLUMN()))=TRUNC(INDIRECT(ADDRESS(ROW(),COLUMN())))</formula>
    </cfRule>
  </conditionalFormatting>
  <conditionalFormatting sqref="W24:BE24">
    <cfRule type="expression" dxfId="138" priority="168">
      <formula>INDIRECT(ADDRESS(ROW(),COLUMN()))=TRUNC(INDIRECT(ADDRESS(ROW(),COLUMN())))</formula>
    </cfRule>
  </conditionalFormatting>
  <conditionalFormatting sqref="W26:BE26">
    <cfRule type="expression" dxfId="137" priority="167">
      <formula>INDIRECT(ADDRESS(ROW(),COLUMN()))=TRUNC(INDIRECT(ADDRESS(ROW(),COLUMN())))</formula>
    </cfRule>
  </conditionalFormatting>
  <conditionalFormatting sqref="W28:BE28">
    <cfRule type="expression" dxfId="136" priority="166">
      <formula>INDIRECT(ADDRESS(ROW(),COLUMN()))=TRUNC(INDIRECT(ADDRESS(ROW(),COLUMN())))</formula>
    </cfRule>
  </conditionalFormatting>
  <conditionalFormatting sqref="W30:BE30">
    <cfRule type="expression" dxfId="135" priority="165">
      <formula>INDIRECT(ADDRESS(ROW(),COLUMN()))=TRUNC(INDIRECT(ADDRESS(ROW(),COLUMN())))</formula>
    </cfRule>
  </conditionalFormatting>
  <conditionalFormatting sqref="W32:BE32">
    <cfRule type="expression" dxfId="134" priority="164">
      <formula>INDIRECT(ADDRESS(ROW(),COLUMN()))=TRUNC(INDIRECT(ADDRESS(ROW(),COLUMN())))</formula>
    </cfRule>
  </conditionalFormatting>
  <conditionalFormatting sqref="W34:BE34">
    <cfRule type="expression" dxfId="133" priority="163">
      <formula>INDIRECT(ADDRESS(ROW(),COLUMN()))=TRUNC(INDIRECT(ADDRESS(ROW(),COLUMN())))</formula>
    </cfRule>
  </conditionalFormatting>
  <conditionalFormatting sqref="W36:BE36">
    <cfRule type="expression" dxfId="132" priority="162">
      <formula>INDIRECT(ADDRESS(ROW(),COLUMN()))=TRUNC(INDIRECT(ADDRESS(ROW(),COLUMN())))</formula>
    </cfRule>
  </conditionalFormatting>
  <conditionalFormatting sqref="W38:BE38">
    <cfRule type="expression" dxfId="131" priority="161">
      <formula>INDIRECT(ADDRESS(ROW(),COLUMN()))=TRUNC(INDIRECT(ADDRESS(ROW(),COLUMN())))</formula>
    </cfRule>
  </conditionalFormatting>
  <conditionalFormatting sqref="W40:BE40">
    <cfRule type="expression" dxfId="130" priority="160">
      <formula>INDIRECT(ADDRESS(ROW(),COLUMN()))=TRUNC(INDIRECT(ADDRESS(ROW(),COLUMN())))</formula>
    </cfRule>
  </conditionalFormatting>
  <conditionalFormatting sqref="W42:BE42">
    <cfRule type="expression" dxfId="129" priority="159">
      <formula>INDIRECT(ADDRESS(ROW(),COLUMN()))=TRUNC(INDIRECT(ADDRESS(ROW(),COLUMN())))</formula>
    </cfRule>
  </conditionalFormatting>
  <conditionalFormatting sqref="W44:BE44">
    <cfRule type="expression" dxfId="128" priority="158">
      <formula>INDIRECT(ADDRESS(ROW(),COLUMN()))=TRUNC(INDIRECT(ADDRESS(ROW(),COLUMN())))</formula>
    </cfRule>
  </conditionalFormatting>
  <conditionalFormatting sqref="W46:BE46">
    <cfRule type="expression" dxfId="127" priority="157">
      <formula>INDIRECT(ADDRESS(ROW(),COLUMN()))=TRUNC(INDIRECT(ADDRESS(ROW(),COLUMN())))</formula>
    </cfRule>
  </conditionalFormatting>
  <conditionalFormatting sqref="W48:BE48">
    <cfRule type="expression" dxfId="126" priority="156">
      <formula>INDIRECT(ADDRESS(ROW(),COLUMN()))=TRUNC(INDIRECT(ADDRESS(ROW(),COLUMN())))</formula>
    </cfRule>
  </conditionalFormatting>
  <conditionalFormatting sqref="W50:BE50">
    <cfRule type="expression" dxfId="125" priority="155">
      <formula>INDIRECT(ADDRESS(ROW(),COLUMN()))=TRUNC(INDIRECT(ADDRESS(ROW(),COLUMN())))</formula>
    </cfRule>
  </conditionalFormatting>
  <conditionalFormatting sqref="W52:BE52">
    <cfRule type="expression" dxfId="124" priority="154">
      <formula>INDIRECT(ADDRESS(ROW(),COLUMN()))=TRUNC(INDIRECT(ADDRESS(ROW(),COLUMN())))</formula>
    </cfRule>
  </conditionalFormatting>
  <conditionalFormatting sqref="W54:BE54">
    <cfRule type="expression" dxfId="123" priority="153">
      <formula>INDIRECT(ADDRESS(ROW(),COLUMN()))=TRUNC(INDIRECT(ADDRESS(ROW(),COLUMN())))</formula>
    </cfRule>
  </conditionalFormatting>
  <conditionalFormatting sqref="W56:BE56">
    <cfRule type="expression" dxfId="122" priority="152">
      <formula>INDIRECT(ADDRESS(ROW(),COLUMN()))=TRUNC(INDIRECT(ADDRESS(ROW(),COLUMN())))</formula>
    </cfRule>
  </conditionalFormatting>
  <conditionalFormatting sqref="W58:BE58">
    <cfRule type="expression" dxfId="121" priority="151">
      <formula>INDIRECT(ADDRESS(ROW(),COLUMN()))=TRUNC(INDIRECT(ADDRESS(ROW(),COLUMN())))</formula>
    </cfRule>
  </conditionalFormatting>
  <conditionalFormatting sqref="W60:BE60">
    <cfRule type="expression" dxfId="120" priority="150">
      <formula>INDIRECT(ADDRESS(ROW(),COLUMN()))=TRUNC(INDIRECT(ADDRESS(ROW(),COLUMN())))</formula>
    </cfRule>
  </conditionalFormatting>
  <conditionalFormatting sqref="W62:BE62">
    <cfRule type="expression" dxfId="119" priority="149">
      <formula>INDIRECT(ADDRESS(ROW(),COLUMN()))=TRUNC(INDIRECT(ADDRESS(ROW(),COLUMN())))</formula>
    </cfRule>
  </conditionalFormatting>
  <conditionalFormatting sqref="W64:BE64">
    <cfRule type="expression" dxfId="118" priority="148">
      <formula>INDIRECT(ADDRESS(ROW(),COLUMN()))=TRUNC(INDIRECT(ADDRESS(ROW(),COLUMN())))</formula>
    </cfRule>
  </conditionalFormatting>
  <conditionalFormatting sqref="W66:BE66">
    <cfRule type="expression" dxfId="117" priority="147">
      <formula>INDIRECT(ADDRESS(ROW(),COLUMN()))=TRUNC(INDIRECT(ADDRESS(ROW(),COLUMN())))</formula>
    </cfRule>
  </conditionalFormatting>
  <conditionalFormatting sqref="W68:BE68">
    <cfRule type="expression" dxfId="116" priority="146">
      <formula>INDIRECT(ADDRESS(ROW(),COLUMN()))=TRUNC(INDIRECT(ADDRESS(ROW(),COLUMN())))</formula>
    </cfRule>
  </conditionalFormatting>
  <conditionalFormatting sqref="W70:BE70">
    <cfRule type="expression" dxfId="115" priority="145">
      <formula>INDIRECT(ADDRESS(ROW(),COLUMN()))=TRUNC(INDIRECT(ADDRESS(ROW(),COLUMN())))</formula>
    </cfRule>
  </conditionalFormatting>
  <conditionalFormatting sqref="W72:BE72">
    <cfRule type="expression" dxfId="114" priority="144">
      <formula>INDIRECT(ADDRESS(ROW(),COLUMN()))=TRUNC(INDIRECT(ADDRESS(ROW(),COLUMN())))</formula>
    </cfRule>
  </conditionalFormatting>
  <conditionalFormatting sqref="W74:BE74">
    <cfRule type="expression" dxfId="113" priority="143">
      <formula>INDIRECT(ADDRESS(ROW(),COLUMN()))=TRUNC(INDIRECT(ADDRESS(ROW(),COLUMN())))</formula>
    </cfRule>
  </conditionalFormatting>
  <conditionalFormatting sqref="W76:BE76">
    <cfRule type="expression" dxfId="112" priority="141">
      <formula>INDIRECT(ADDRESS(ROW(),COLUMN()))=TRUNC(INDIRECT(ADDRESS(ROW(),COLUMN())))</formula>
    </cfRule>
  </conditionalFormatting>
  <conditionalFormatting sqref="W78:BE78">
    <cfRule type="expression" dxfId="111" priority="139">
      <formula>INDIRECT(ADDRESS(ROW(),COLUMN()))=TRUNC(INDIRECT(ADDRESS(ROW(),COLUMN())))</formula>
    </cfRule>
  </conditionalFormatting>
  <conditionalFormatting sqref="W80:BE80">
    <cfRule type="expression" dxfId="110" priority="137">
      <formula>INDIRECT(ADDRESS(ROW(),COLUMN()))=TRUNC(INDIRECT(ADDRESS(ROW(),COLUMN())))</formula>
    </cfRule>
  </conditionalFormatting>
  <conditionalFormatting sqref="W82:BE82">
    <cfRule type="expression" dxfId="109" priority="135">
      <formula>INDIRECT(ADDRESS(ROW(),COLUMN()))=TRUNC(INDIRECT(ADDRESS(ROW(),COLUMN())))</formula>
    </cfRule>
  </conditionalFormatting>
  <conditionalFormatting sqref="W84:BE84">
    <cfRule type="expression" dxfId="108" priority="133">
      <formula>INDIRECT(ADDRESS(ROW(),COLUMN()))=TRUNC(INDIRECT(ADDRESS(ROW(),COLUMN())))</formula>
    </cfRule>
  </conditionalFormatting>
  <conditionalFormatting sqref="W86:BE86">
    <cfRule type="expression" dxfId="107" priority="131">
      <formula>INDIRECT(ADDRESS(ROW(),COLUMN()))=TRUNC(INDIRECT(ADDRESS(ROW(),COLUMN())))</formula>
    </cfRule>
  </conditionalFormatting>
  <conditionalFormatting sqref="W88:BE88">
    <cfRule type="expression" dxfId="106" priority="129">
      <formula>INDIRECT(ADDRESS(ROW(),COLUMN()))=TRUNC(INDIRECT(ADDRESS(ROW(),COLUMN())))</formula>
    </cfRule>
  </conditionalFormatting>
  <conditionalFormatting sqref="W90:BE90">
    <cfRule type="expression" dxfId="105" priority="127">
      <formula>INDIRECT(ADDRESS(ROW(),COLUMN()))=TRUNC(INDIRECT(ADDRESS(ROW(),COLUMN())))</formula>
    </cfRule>
  </conditionalFormatting>
  <conditionalFormatting sqref="W92:BE92">
    <cfRule type="expression" dxfId="104" priority="125">
      <formula>INDIRECT(ADDRESS(ROW(),COLUMN()))=TRUNC(INDIRECT(ADDRESS(ROW(),COLUMN())))</formula>
    </cfRule>
  </conditionalFormatting>
  <conditionalFormatting sqref="W94:BE94">
    <cfRule type="expression" dxfId="103" priority="123">
      <formula>INDIRECT(ADDRESS(ROW(),COLUMN()))=TRUNC(INDIRECT(ADDRESS(ROW(),COLUMN())))</formula>
    </cfRule>
  </conditionalFormatting>
  <conditionalFormatting sqref="W96:BE96">
    <cfRule type="expression" dxfId="102" priority="121">
      <formula>INDIRECT(ADDRESS(ROW(),COLUMN()))=TRUNC(INDIRECT(ADDRESS(ROW(),COLUMN())))</formula>
    </cfRule>
  </conditionalFormatting>
  <conditionalFormatting sqref="W98:BE98">
    <cfRule type="expression" dxfId="101" priority="119">
      <formula>INDIRECT(ADDRESS(ROW(),COLUMN()))=TRUNC(INDIRECT(ADDRESS(ROW(),COLUMN())))</formula>
    </cfRule>
  </conditionalFormatting>
  <conditionalFormatting sqref="W100:BE100">
    <cfRule type="expression" dxfId="100" priority="117">
      <formula>INDIRECT(ADDRESS(ROW(),COLUMN()))=TRUNC(INDIRECT(ADDRESS(ROW(),COLUMN())))</formula>
    </cfRule>
  </conditionalFormatting>
  <conditionalFormatting sqref="W102:BE102">
    <cfRule type="expression" dxfId="99" priority="115">
      <formula>INDIRECT(ADDRESS(ROW(),COLUMN()))=TRUNC(INDIRECT(ADDRESS(ROW(),COLUMN())))</formula>
    </cfRule>
  </conditionalFormatting>
  <conditionalFormatting sqref="W104:BE104">
    <cfRule type="expression" dxfId="98" priority="113">
      <formula>INDIRECT(ADDRESS(ROW(),COLUMN()))=TRUNC(INDIRECT(ADDRESS(ROW(),COLUMN())))</formula>
    </cfRule>
  </conditionalFormatting>
  <conditionalFormatting sqref="W106:BE106">
    <cfRule type="expression" dxfId="97" priority="111">
      <formula>INDIRECT(ADDRESS(ROW(),COLUMN()))=TRUNC(INDIRECT(ADDRESS(ROW(),COLUMN())))</formula>
    </cfRule>
  </conditionalFormatting>
  <conditionalFormatting sqref="W108:BE108">
    <cfRule type="expression" dxfId="96" priority="109">
      <formula>INDIRECT(ADDRESS(ROW(),COLUMN()))=TRUNC(INDIRECT(ADDRESS(ROW(),COLUMN())))</formula>
    </cfRule>
  </conditionalFormatting>
  <conditionalFormatting sqref="W110:BE110">
    <cfRule type="expression" dxfId="95" priority="107">
      <formula>INDIRECT(ADDRESS(ROW(),COLUMN()))=TRUNC(INDIRECT(ADDRESS(ROW(),COLUMN())))</formula>
    </cfRule>
  </conditionalFormatting>
  <conditionalFormatting sqref="W112:BE112">
    <cfRule type="expression" dxfId="94" priority="105">
      <formula>INDIRECT(ADDRESS(ROW(),COLUMN()))=TRUNC(INDIRECT(ADDRESS(ROW(),COLUMN())))</formula>
    </cfRule>
  </conditionalFormatting>
  <conditionalFormatting sqref="W114:BE114">
    <cfRule type="expression" dxfId="93" priority="103">
      <formula>INDIRECT(ADDRESS(ROW(),COLUMN()))=TRUNC(INDIRECT(ADDRESS(ROW(),COLUMN())))</formula>
    </cfRule>
  </conditionalFormatting>
  <conditionalFormatting sqref="W116:BE116">
    <cfRule type="expression" dxfId="92" priority="101">
      <formula>INDIRECT(ADDRESS(ROW(),COLUMN()))=TRUNC(INDIRECT(ADDRESS(ROW(),COLUMN())))</formula>
    </cfRule>
  </conditionalFormatting>
  <conditionalFormatting sqref="W118:BE118">
    <cfRule type="expression" dxfId="91" priority="99">
      <formula>INDIRECT(ADDRESS(ROW(),COLUMN()))=TRUNC(INDIRECT(ADDRESS(ROW(),COLUMN())))</formula>
    </cfRule>
  </conditionalFormatting>
  <conditionalFormatting sqref="W120:BE120">
    <cfRule type="expression" dxfId="90" priority="97">
      <formula>INDIRECT(ADDRESS(ROW(),COLUMN()))=TRUNC(INDIRECT(ADDRESS(ROW(),COLUMN())))</formula>
    </cfRule>
  </conditionalFormatting>
  <conditionalFormatting sqref="W122:BE122">
    <cfRule type="expression" dxfId="89" priority="95">
      <formula>INDIRECT(ADDRESS(ROW(),COLUMN()))=TRUNC(INDIRECT(ADDRESS(ROW(),COLUMN())))</formula>
    </cfRule>
  </conditionalFormatting>
  <conditionalFormatting sqref="W124:BE124">
    <cfRule type="expression" dxfId="88" priority="93">
      <formula>INDIRECT(ADDRESS(ROW(),COLUMN()))=TRUNC(INDIRECT(ADDRESS(ROW(),COLUMN())))</formula>
    </cfRule>
  </conditionalFormatting>
  <conditionalFormatting sqref="W126:BE126">
    <cfRule type="expression" dxfId="87" priority="91">
      <formula>INDIRECT(ADDRESS(ROW(),COLUMN()))=TRUNC(INDIRECT(ADDRESS(ROW(),COLUMN())))</formula>
    </cfRule>
  </conditionalFormatting>
  <conditionalFormatting sqref="W128:BE128">
    <cfRule type="expression" dxfId="86" priority="89">
      <formula>INDIRECT(ADDRESS(ROW(),COLUMN()))=TRUNC(INDIRECT(ADDRESS(ROW(),COLUMN())))</formula>
    </cfRule>
  </conditionalFormatting>
  <conditionalFormatting sqref="W130:BE130">
    <cfRule type="expression" dxfId="85" priority="87">
      <formula>INDIRECT(ADDRESS(ROW(),COLUMN()))=TRUNC(INDIRECT(ADDRESS(ROW(),COLUMN())))</formula>
    </cfRule>
  </conditionalFormatting>
  <conditionalFormatting sqref="W132:BE132">
    <cfRule type="expression" dxfId="84" priority="85">
      <formula>INDIRECT(ADDRESS(ROW(),COLUMN()))=TRUNC(INDIRECT(ADDRESS(ROW(),COLUMN())))</formula>
    </cfRule>
  </conditionalFormatting>
  <conditionalFormatting sqref="W134:BE134">
    <cfRule type="expression" dxfId="83" priority="83">
      <formula>INDIRECT(ADDRESS(ROW(),COLUMN()))=TRUNC(INDIRECT(ADDRESS(ROW(),COLUMN())))</formula>
    </cfRule>
  </conditionalFormatting>
  <conditionalFormatting sqref="W136:BE136">
    <cfRule type="expression" dxfId="82" priority="81">
      <formula>INDIRECT(ADDRESS(ROW(),COLUMN()))=TRUNC(INDIRECT(ADDRESS(ROW(),COLUMN())))</formula>
    </cfRule>
  </conditionalFormatting>
  <conditionalFormatting sqref="W138:BE138">
    <cfRule type="expression" dxfId="81" priority="79">
      <formula>INDIRECT(ADDRESS(ROW(),COLUMN()))=TRUNC(INDIRECT(ADDRESS(ROW(),COLUMN())))</formula>
    </cfRule>
  </conditionalFormatting>
  <conditionalFormatting sqref="W140:BE140">
    <cfRule type="expression" dxfId="80" priority="77">
      <formula>INDIRECT(ADDRESS(ROW(),COLUMN()))=TRUNC(INDIRECT(ADDRESS(ROW(),COLUMN())))</formula>
    </cfRule>
  </conditionalFormatting>
  <conditionalFormatting sqref="W142:BE142">
    <cfRule type="expression" dxfId="79" priority="75">
      <formula>INDIRECT(ADDRESS(ROW(),COLUMN()))=TRUNC(INDIRECT(ADDRESS(ROW(),COLUMN())))</formula>
    </cfRule>
  </conditionalFormatting>
  <conditionalFormatting sqref="W144:BE144">
    <cfRule type="expression" dxfId="78" priority="73">
      <formula>INDIRECT(ADDRESS(ROW(),COLUMN()))=TRUNC(INDIRECT(ADDRESS(ROW(),COLUMN())))</formula>
    </cfRule>
  </conditionalFormatting>
  <conditionalFormatting sqref="W146:BE146">
    <cfRule type="expression" dxfId="77" priority="71">
      <formula>INDIRECT(ADDRESS(ROW(),COLUMN()))=TRUNC(INDIRECT(ADDRESS(ROW(),COLUMN())))</formula>
    </cfRule>
  </conditionalFormatting>
  <conditionalFormatting sqref="W148:BE148">
    <cfRule type="expression" dxfId="76" priority="69">
      <formula>INDIRECT(ADDRESS(ROW(),COLUMN()))=TRUNC(INDIRECT(ADDRESS(ROW(),COLUMN())))</formula>
    </cfRule>
  </conditionalFormatting>
  <conditionalFormatting sqref="W150:BE150">
    <cfRule type="expression" dxfId="75" priority="67">
      <formula>INDIRECT(ADDRESS(ROW(),COLUMN()))=TRUNC(INDIRECT(ADDRESS(ROW(),COLUMN())))</formula>
    </cfRule>
  </conditionalFormatting>
  <conditionalFormatting sqref="W152:BE152">
    <cfRule type="expression" dxfId="74" priority="65">
      <formula>INDIRECT(ADDRESS(ROW(),COLUMN()))=TRUNC(INDIRECT(ADDRESS(ROW(),COLUMN())))</formula>
    </cfRule>
  </conditionalFormatting>
  <conditionalFormatting sqref="W154:BE154">
    <cfRule type="expression" dxfId="73" priority="63">
      <formula>INDIRECT(ADDRESS(ROW(),COLUMN()))=TRUNC(INDIRECT(ADDRESS(ROW(),COLUMN())))</formula>
    </cfRule>
  </conditionalFormatting>
  <conditionalFormatting sqref="W156:BE156">
    <cfRule type="expression" dxfId="72" priority="61">
      <formula>INDIRECT(ADDRESS(ROW(),COLUMN()))=TRUNC(INDIRECT(ADDRESS(ROW(),COLUMN())))</formula>
    </cfRule>
  </conditionalFormatting>
  <conditionalFormatting sqref="W158:BE158">
    <cfRule type="expression" dxfId="71" priority="59">
      <formula>INDIRECT(ADDRESS(ROW(),COLUMN()))=TRUNC(INDIRECT(ADDRESS(ROW(),COLUMN())))</formula>
    </cfRule>
  </conditionalFormatting>
  <conditionalFormatting sqref="W160:BE160">
    <cfRule type="expression" dxfId="70" priority="57">
      <formula>INDIRECT(ADDRESS(ROW(),COLUMN()))=TRUNC(INDIRECT(ADDRESS(ROW(),COLUMN())))</formula>
    </cfRule>
  </conditionalFormatting>
  <conditionalFormatting sqref="W162:BE162">
    <cfRule type="expression" dxfId="69" priority="55">
      <formula>INDIRECT(ADDRESS(ROW(),COLUMN()))=TRUNC(INDIRECT(ADDRESS(ROW(),COLUMN())))</formula>
    </cfRule>
  </conditionalFormatting>
  <conditionalFormatting sqref="W164:BE164">
    <cfRule type="expression" dxfId="68" priority="53">
      <formula>INDIRECT(ADDRESS(ROW(),COLUMN()))=TRUNC(INDIRECT(ADDRESS(ROW(),COLUMN())))</formula>
    </cfRule>
  </conditionalFormatting>
  <conditionalFormatting sqref="W166:BE166">
    <cfRule type="expression" dxfId="67" priority="51">
      <formula>INDIRECT(ADDRESS(ROW(),COLUMN()))=TRUNC(INDIRECT(ADDRESS(ROW(),COLUMN())))</formula>
    </cfRule>
  </conditionalFormatting>
  <conditionalFormatting sqref="W168:BE168">
    <cfRule type="expression" dxfId="66" priority="49">
      <formula>INDIRECT(ADDRESS(ROW(),COLUMN()))=TRUNC(INDIRECT(ADDRESS(ROW(),COLUMN())))</formula>
    </cfRule>
  </conditionalFormatting>
  <conditionalFormatting sqref="W170:BE170">
    <cfRule type="expression" dxfId="65" priority="47">
      <formula>INDIRECT(ADDRESS(ROW(),COLUMN()))=TRUNC(INDIRECT(ADDRESS(ROW(),COLUMN())))</formula>
    </cfRule>
  </conditionalFormatting>
  <conditionalFormatting sqref="W172:BE172">
    <cfRule type="expression" dxfId="64" priority="45">
      <formula>INDIRECT(ADDRESS(ROW(),COLUMN()))=TRUNC(INDIRECT(ADDRESS(ROW(),COLUMN())))</formula>
    </cfRule>
  </conditionalFormatting>
  <conditionalFormatting sqref="W174:BE174">
    <cfRule type="expression" dxfId="63" priority="43">
      <formula>INDIRECT(ADDRESS(ROW(),COLUMN()))=TRUNC(INDIRECT(ADDRESS(ROW(),COLUMN())))</formula>
    </cfRule>
  </conditionalFormatting>
  <conditionalFormatting sqref="W176:BE176">
    <cfRule type="expression" dxfId="62" priority="41">
      <formula>INDIRECT(ADDRESS(ROW(),COLUMN()))=TRUNC(INDIRECT(ADDRESS(ROW(),COLUMN())))</formula>
    </cfRule>
  </conditionalFormatting>
  <conditionalFormatting sqref="W178:BE178">
    <cfRule type="expression" dxfId="61" priority="39">
      <formula>INDIRECT(ADDRESS(ROW(),COLUMN()))=TRUNC(INDIRECT(ADDRESS(ROW(),COLUMN())))</formula>
    </cfRule>
  </conditionalFormatting>
  <conditionalFormatting sqref="W180:BE180">
    <cfRule type="expression" dxfId="60" priority="37">
      <formula>INDIRECT(ADDRESS(ROW(),COLUMN()))=TRUNC(INDIRECT(ADDRESS(ROW(),COLUMN())))</formula>
    </cfRule>
  </conditionalFormatting>
  <conditionalFormatting sqref="W182:BE182">
    <cfRule type="expression" dxfId="59" priority="35">
      <formula>INDIRECT(ADDRESS(ROW(),COLUMN()))=TRUNC(INDIRECT(ADDRESS(ROW(),COLUMN())))</formula>
    </cfRule>
  </conditionalFormatting>
  <conditionalFormatting sqref="W184:BE184">
    <cfRule type="expression" dxfId="58" priority="33">
      <formula>INDIRECT(ADDRESS(ROW(),COLUMN()))=TRUNC(INDIRECT(ADDRESS(ROW(),COLUMN())))</formula>
    </cfRule>
  </conditionalFormatting>
  <conditionalFormatting sqref="W186:BE186">
    <cfRule type="expression" dxfId="57" priority="31">
      <formula>INDIRECT(ADDRESS(ROW(),COLUMN()))=TRUNC(INDIRECT(ADDRESS(ROW(),COLUMN())))</formula>
    </cfRule>
  </conditionalFormatting>
  <conditionalFormatting sqref="W188:BE188">
    <cfRule type="expression" dxfId="56" priority="29">
      <formula>INDIRECT(ADDRESS(ROW(),COLUMN()))=TRUNC(INDIRECT(ADDRESS(ROW(),COLUMN())))</formula>
    </cfRule>
  </conditionalFormatting>
  <conditionalFormatting sqref="W190:BE190">
    <cfRule type="expression" dxfId="55" priority="27">
      <formula>INDIRECT(ADDRESS(ROW(),COLUMN()))=TRUNC(INDIRECT(ADDRESS(ROW(),COLUMN())))</formula>
    </cfRule>
  </conditionalFormatting>
  <conditionalFormatting sqref="W192:BE192">
    <cfRule type="expression" dxfId="54" priority="25">
      <formula>INDIRECT(ADDRESS(ROW(),COLUMN()))=TRUNC(INDIRECT(ADDRESS(ROW(),COLUMN())))</formula>
    </cfRule>
  </conditionalFormatting>
  <conditionalFormatting sqref="W194:BE194">
    <cfRule type="expression" dxfId="53" priority="23">
      <formula>INDIRECT(ADDRESS(ROW(),COLUMN()))=TRUNC(INDIRECT(ADDRESS(ROW(),COLUMN())))</formula>
    </cfRule>
  </conditionalFormatting>
  <conditionalFormatting sqref="W196:BE196">
    <cfRule type="expression" dxfId="52" priority="21">
      <formula>INDIRECT(ADDRESS(ROW(),COLUMN()))=TRUNC(INDIRECT(ADDRESS(ROW(),COLUMN())))</formula>
    </cfRule>
  </conditionalFormatting>
  <conditionalFormatting sqref="W198:BE198">
    <cfRule type="expression" dxfId="51" priority="19">
      <formula>INDIRECT(ADDRESS(ROW(),COLUMN()))=TRUNC(INDIRECT(ADDRESS(ROW(),COLUMN())))</formula>
    </cfRule>
  </conditionalFormatting>
  <conditionalFormatting sqref="W200:BE200">
    <cfRule type="expression" dxfId="50" priority="17">
      <formula>INDIRECT(ADDRESS(ROW(),COLUMN()))=TRUNC(INDIRECT(ADDRESS(ROW(),COLUMN())))</formula>
    </cfRule>
  </conditionalFormatting>
  <conditionalFormatting sqref="W202:BE202">
    <cfRule type="expression" dxfId="49" priority="15">
      <formula>INDIRECT(ADDRESS(ROW(),COLUMN()))=TRUNC(INDIRECT(ADDRESS(ROW(),COLUMN())))</formula>
    </cfRule>
  </conditionalFormatting>
  <conditionalFormatting sqref="W204:BE204">
    <cfRule type="expression" dxfId="48" priority="13">
      <formula>INDIRECT(ADDRESS(ROW(),COLUMN()))=TRUNC(INDIRECT(ADDRESS(ROW(),COLUMN())))</formula>
    </cfRule>
  </conditionalFormatting>
  <conditionalFormatting sqref="W206:BE206">
    <cfRule type="expression" dxfId="47" priority="11">
      <formula>INDIRECT(ADDRESS(ROW(),COLUMN()))=TRUNC(INDIRECT(ADDRESS(ROW(),COLUMN())))</formula>
    </cfRule>
  </conditionalFormatting>
  <conditionalFormatting sqref="W208:BE208">
    <cfRule type="expression" dxfId="46" priority="9">
      <formula>INDIRECT(ADDRESS(ROW(),COLUMN()))=TRUNC(INDIRECT(ADDRESS(ROW(),COLUMN())))</formula>
    </cfRule>
  </conditionalFormatting>
  <conditionalFormatting sqref="W210:BE210">
    <cfRule type="expression" dxfId="45" priority="7">
      <formula>INDIRECT(ADDRESS(ROW(),COLUMN()))=TRUNC(INDIRECT(ADDRESS(ROW(),COLUMN())))</formula>
    </cfRule>
  </conditionalFormatting>
  <conditionalFormatting sqref="W212:BE212">
    <cfRule type="expression" dxfId="44" priority="5">
      <formula>INDIRECT(ADDRESS(ROW(),COLUMN()))=TRUNC(INDIRECT(ADDRESS(ROW(),COLUMN())))</formula>
    </cfRule>
  </conditionalFormatting>
  <conditionalFormatting sqref="W214:BE214">
    <cfRule type="expression" dxfId="43" priority="3">
      <formula>INDIRECT(ADDRESS(ROW(),COLUMN()))=TRUNC(INDIRECT(ADDRESS(ROW(),COLUMN())))</formula>
    </cfRule>
  </conditionalFormatting>
  <conditionalFormatting sqref="W216:BE216">
    <cfRule type="expression" dxfId="42" priority="1">
      <formula>INDIRECT(ADDRESS(ROW(),COLUMN()))=TRUNC(INDIRECT(ADDRESS(ROW(),COLUMN())))</formula>
    </cfRule>
  </conditionalFormatting>
  <conditionalFormatting sqref="AA231:AD231">
    <cfRule type="expression" dxfId="41" priority="173">
      <formula>INDIRECT(ADDRESS(ROW(),COLUMN()))=TRUNC(INDIRECT(ADDRESS(ROW(),COLUMN())))</formula>
    </cfRule>
  </conditionalFormatting>
  <conditionalFormatting sqref="AC222:AN226">
    <cfRule type="expression" dxfId="40" priority="172">
      <formula>INDIRECT(ADDRESS(ROW(),COLUMN()))=TRUNC(INDIRECT(ADDRESS(ROW(),COLUMN())))</formula>
    </cfRule>
  </conditionalFormatting>
  <conditionalFormatting sqref="AM220:BA220 AM229:BA229">
    <cfRule type="expression" dxfId="39" priority="207">
      <formula>OR(#REF!=$B218,#REF!=$B218)</formula>
    </cfRule>
  </conditionalFormatting>
  <conditionalFormatting sqref="AM230:BA230">
    <cfRule type="expression" dxfId="38" priority="206">
      <formula>OR(#REF!=$B217,#REF!=$B217)</formula>
    </cfRule>
  </conditionalFormatting>
  <dataValidations count="11">
    <dataValidation type="list" allowBlank="1" showInputMessage="1" sqref="I17:J216" xr:uid="{00000000-0002-0000-1100-000000000000}">
      <formula1>"A, B, C, D"</formula1>
    </dataValidation>
    <dataValidation type="list" allowBlank="1" showInputMessage="1" sqref="W17:BA17 W19:BA19 W21:BA21 W23:BA23 W25:BA25 W27:BA27 W29:BA29 W31:BA31 W33:BA33 W35:BA35 W37:BA37 W39:BA39 W41:BA41 W43:BA43 W45:BA45 W47:BA47 W49:BA49 W51:BA51 W53:BA53 W55:BA55 W57:BA57 W59:BA59 W61:BA61 W63:BA63 W65:BA65 W67:BA67 W69:BA69 W71:BA71 W73:BA73 W75:BA75 W77:BA77 W79:BA79 W81:BA81 W83:BA83 W85:BA85 W87:BA87 W89:BA89 W91:BA91 W93:BA93 W95:BA95 W97:BA97 W99:BA99 W101:BA101 W103:BA103 W105:BA105 W107:BA107 W109:BA109 W111:BA111 W113:BA113 W115:BA115 W117:BA117 W119:BA119 W121:BA121 W123:BA123 W125:BA125 W127:BA127 W129:BA129 W131:BA131 W133:BA133 W135:BA135 W137:BA137 W139:BA139 W141:BA141 W143:BA143 W145:BA145 W147:BA147 W149:BA149 W151:BA151 W153:BA153 W155:BA155 W157:BA157 W159:BA159 W161:BA161 W163:BA163 W165:BA165 W167:BA167 W169:BA169 W171:BA171 W173:BA173 W175:BA175 W177:BA177 W179:BA179 W181:BA181 W183:BA183 W185:BA185 W187:BA187 W189:BA189 W191:BA191 W193:BA193 W195:BA195 W197:BA197 W199:BA199 W201:BA201 W203:BA203 W205:BA205 W207:BA207 W209:BA209 W211:BA211 W213:BA213 W215:BA215" xr:uid="{00000000-0002-0000-1100-000001000000}">
      <formula1>シフト記号表</formula1>
    </dataValidation>
    <dataValidation type="list" errorStyle="warning" allowBlank="1" showInputMessage="1" error="リストにない場合のみ、入力してください。" sqref="K17:N216" xr:uid="{00000000-0002-0000-1100-000002000000}">
      <formula1>INDIRECT(C17)</formula1>
    </dataValidation>
    <dataValidation type="list" allowBlank="1" showInputMessage="1" sqref="C17:D216" xr:uid="{00000000-0002-0000-1100-000003000000}">
      <formula1>職種</formula1>
    </dataValidation>
    <dataValidation type="list" allowBlank="1" showInputMessage="1" showErrorMessage="1" sqref="BE4:BH4" xr:uid="{00000000-0002-0000-1100-000004000000}">
      <formula1>"予定,実績,予定・実績"</formula1>
    </dataValidation>
    <dataValidation type="decimal" allowBlank="1" showInputMessage="1" showErrorMessage="1" error="入力可能範囲　32～40" sqref="BA6:BB6" xr:uid="{00000000-0002-0000-1100-000005000000}">
      <formula1>32</formula1>
      <formula2>40</formula2>
    </dataValidation>
    <dataValidation type="list" allowBlank="1" showInputMessage="1" showErrorMessage="1" sqref="AF3:AF4" xr:uid="{00000000-0002-0000-1100-000006000000}">
      <formula1>#REF!</formula1>
    </dataValidation>
    <dataValidation type="list" allowBlank="1" showInputMessage="1" showErrorMessage="1" sqref="BE3:BH3" xr:uid="{00000000-0002-0000-1100-000007000000}">
      <formula1>"４週,暦月"</formula1>
    </dataValidation>
    <dataValidation type="list" allowBlank="1" showInputMessage="1" showErrorMessage="1" sqref="R228:S228" xr:uid="{00000000-0002-0000-1100-000008000000}">
      <formula1>"週,暦月"</formula1>
    </dataValidation>
    <dataValidation allowBlank="1" showInputMessage="1" showErrorMessage="1" error="入力可能範囲　32～40" sqref="BE10" xr:uid="{00000000-0002-0000-1100-000009000000}"/>
    <dataValidation type="list" allowBlank="1" showInputMessage="1" showErrorMessage="1" sqref="AT1:BI1" xr:uid="{00000000-0002-0000-1100-00000A000000}">
      <formula1>サービス種別</formula1>
    </dataValidation>
  </dataValidations>
  <printOptions horizontalCentered="1"/>
  <pageMargins left="0.15748031496062992" right="0.15748031496062992" top="0.59055118110236227" bottom="0.35433070866141736" header="0.15748031496062992" footer="0.15748031496062992"/>
  <pageSetup paperSize="9" scale="16" orientation="portrait" r:id="rId1"/>
  <headerFooter>
    <oddFooter>&amp;R&amp;16&amp;P/&amp;N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7" tint="0.39997558519241921"/>
    <pageSetUpPr fitToPage="1"/>
  </sheetPr>
  <dimension ref="B1:N54"/>
  <sheetViews>
    <sheetView zoomScale="75" zoomScaleNormal="75" workbookViewId="0">
      <selection activeCell="C20" sqref="C20"/>
    </sheetView>
  </sheetViews>
  <sheetFormatPr defaultColWidth="6.5" defaultRowHeight="25.5" x14ac:dyDescent="0.4"/>
  <cols>
    <col min="1" max="1" width="1.5" style="286" customWidth="1"/>
    <col min="2" max="2" width="5.25" style="285" customWidth="1"/>
    <col min="3" max="3" width="9.875" style="285" customWidth="1"/>
    <col min="4" max="4" width="9.875" style="285" hidden="1" customWidth="1"/>
    <col min="5" max="5" width="3.125" style="285" bestFit="1" customWidth="1"/>
    <col min="6" max="6" width="14.625" style="286" customWidth="1"/>
    <col min="7" max="7" width="3.125" style="286" bestFit="1" customWidth="1"/>
    <col min="8" max="8" width="14.625" style="286" customWidth="1"/>
    <col min="9" max="9" width="3.125" style="286" bestFit="1" customWidth="1"/>
    <col min="10" max="10" width="14.625" style="285" customWidth="1"/>
    <col min="11" max="11" width="3.125" style="286" bestFit="1" customWidth="1"/>
    <col min="12" max="12" width="14.625" style="286" customWidth="1"/>
    <col min="13" max="13" width="3.125" style="286" customWidth="1"/>
    <col min="14" max="14" width="47.25" style="286" customWidth="1"/>
    <col min="15" max="16384" width="6.5" style="286"/>
  </cols>
  <sheetData>
    <row r="1" spans="2:14" x14ac:dyDescent="0.4">
      <c r="B1" s="284" t="s">
        <v>488</v>
      </c>
    </row>
    <row r="2" spans="2:14" x14ac:dyDescent="0.4">
      <c r="B2" s="287" t="s">
        <v>489</v>
      </c>
      <c r="F2" s="288"/>
      <c r="J2" s="289"/>
    </row>
    <row r="3" spans="2:14" x14ac:dyDescent="0.4">
      <c r="B3" s="288" t="s">
        <v>490</v>
      </c>
      <c r="F3" s="289" t="s">
        <v>491</v>
      </c>
      <c r="J3" s="289"/>
    </row>
    <row r="4" spans="2:14" x14ac:dyDescent="0.4">
      <c r="B4" s="287"/>
      <c r="F4" s="1150" t="s">
        <v>492</v>
      </c>
      <c r="G4" s="1150"/>
      <c r="H4" s="1150"/>
      <c r="I4" s="1150"/>
      <c r="J4" s="1150"/>
      <c r="K4" s="1150"/>
      <c r="L4" s="1150"/>
      <c r="N4" s="1150" t="s">
        <v>493</v>
      </c>
    </row>
    <row r="5" spans="2:14" x14ac:dyDescent="0.4">
      <c r="B5" s="285" t="s">
        <v>433</v>
      </c>
      <c r="C5" s="285" t="s">
        <v>470</v>
      </c>
      <c r="F5" s="285" t="s">
        <v>494</v>
      </c>
      <c r="G5" s="285"/>
      <c r="H5" s="285" t="s">
        <v>495</v>
      </c>
      <c r="J5" s="285" t="s">
        <v>496</v>
      </c>
      <c r="L5" s="285" t="s">
        <v>492</v>
      </c>
      <c r="N5" s="1150"/>
    </row>
    <row r="6" spans="2:14" x14ac:dyDescent="0.4">
      <c r="B6" s="290">
        <v>1</v>
      </c>
      <c r="C6" s="291" t="s">
        <v>497</v>
      </c>
      <c r="D6" s="292" t="str">
        <f>C6</f>
        <v>a</v>
      </c>
      <c r="E6" s="290" t="s">
        <v>498</v>
      </c>
      <c r="F6" s="293"/>
      <c r="G6" s="290" t="s">
        <v>499</v>
      </c>
      <c r="H6" s="293"/>
      <c r="I6" s="294" t="s">
        <v>14</v>
      </c>
      <c r="J6" s="293"/>
      <c r="K6" s="295" t="s">
        <v>414</v>
      </c>
      <c r="L6" s="296" t="str">
        <f>IF(OR(F6="",H6=""),"",(H6+IF(F6&gt;H6,1,0)-F6-J6)*24)</f>
        <v/>
      </c>
      <c r="N6" s="297"/>
    </row>
    <row r="7" spans="2:14" x14ac:dyDescent="0.4">
      <c r="B7" s="290">
        <v>2</v>
      </c>
      <c r="C7" s="291" t="s">
        <v>500</v>
      </c>
      <c r="D7" s="292" t="str">
        <f t="shared" ref="D7:D38" si="0">C7</f>
        <v>b</v>
      </c>
      <c r="E7" s="290" t="s">
        <v>498</v>
      </c>
      <c r="F7" s="293"/>
      <c r="G7" s="290" t="s">
        <v>499</v>
      </c>
      <c r="H7" s="293"/>
      <c r="I7" s="294" t="s">
        <v>14</v>
      </c>
      <c r="J7" s="293"/>
      <c r="K7" s="295" t="s">
        <v>414</v>
      </c>
      <c r="L7" s="296" t="str">
        <f>IF(OR(F7="",H7=""),"",(H7+IF(F7&gt;H7,1,0)-F7-J7)*24)</f>
        <v/>
      </c>
      <c r="N7" s="297"/>
    </row>
    <row r="8" spans="2:14" x14ac:dyDescent="0.4">
      <c r="B8" s="290">
        <v>3</v>
      </c>
      <c r="C8" s="291" t="s">
        <v>501</v>
      </c>
      <c r="D8" s="292" t="str">
        <f t="shared" si="0"/>
        <v>c</v>
      </c>
      <c r="E8" s="290" t="s">
        <v>498</v>
      </c>
      <c r="F8" s="293"/>
      <c r="G8" s="290" t="s">
        <v>499</v>
      </c>
      <c r="H8" s="293"/>
      <c r="I8" s="294" t="s">
        <v>14</v>
      </c>
      <c r="J8" s="293"/>
      <c r="K8" s="295" t="s">
        <v>414</v>
      </c>
      <c r="L8" s="296" t="str">
        <f>IF(OR(F8="",H8=""),"",(H8+IF(F8&gt;H8,1,0)-F8-J8)*24)</f>
        <v/>
      </c>
      <c r="N8" s="297"/>
    </row>
    <row r="9" spans="2:14" x14ac:dyDescent="0.4">
      <c r="B9" s="290">
        <v>4</v>
      </c>
      <c r="C9" s="291" t="s">
        <v>502</v>
      </c>
      <c r="D9" s="292" t="str">
        <f t="shared" si="0"/>
        <v>d</v>
      </c>
      <c r="E9" s="290" t="s">
        <v>498</v>
      </c>
      <c r="F9" s="293"/>
      <c r="G9" s="290" t="s">
        <v>499</v>
      </c>
      <c r="H9" s="293"/>
      <c r="I9" s="294" t="s">
        <v>14</v>
      </c>
      <c r="J9" s="293"/>
      <c r="K9" s="295" t="s">
        <v>414</v>
      </c>
      <c r="L9" s="296" t="str">
        <f>IF(OR(F9="",H9=""),"",(H9+IF(F9&gt;H9,1,0)-F9-J9)*24)</f>
        <v/>
      </c>
      <c r="N9" s="297"/>
    </row>
    <row r="10" spans="2:14" x14ac:dyDescent="0.4">
      <c r="B10" s="290">
        <v>5</v>
      </c>
      <c r="C10" s="291" t="s">
        <v>503</v>
      </c>
      <c r="D10" s="292" t="str">
        <f t="shared" si="0"/>
        <v>e</v>
      </c>
      <c r="E10" s="290" t="s">
        <v>498</v>
      </c>
      <c r="F10" s="293"/>
      <c r="G10" s="290" t="s">
        <v>499</v>
      </c>
      <c r="H10" s="293"/>
      <c r="I10" s="294" t="s">
        <v>14</v>
      </c>
      <c r="J10" s="293"/>
      <c r="K10" s="295" t="s">
        <v>414</v>
      </c>
      <c r="L10" s="296" t="str">
        <f t="shared" ref="L10:L22" si="1">IF(OR(F10="",H10=""),"",(H10+IF(F10&gt;H10,1,0)-F10-J10)*24)</f>
        <v/>
      </c>
      <c r="N10" s="297"/>
    </row>
    <row r="11" spans="2:14" x14ac:dyDescent="0.4">
      <c r="B11" s="290">
        <v>6</v>
      </c>
      <c r="C11" s="291" t="s">
        <v>504</v>
      </c>
      <c r="D11" s="292" t="str">
        <f t="shared" si="0"/>
        <v>f</v>
      </c>
      <c r="E11" s="290" t="s">
        <v>498</v>
      </c>
      <c r="F11" s="293"/>
      <c r="G11" s="290" t="s">
        <v>499</v>
      </c>
      <c r="H11" s="293"/>
      <c r="I11" s="294" t="s">
        <v>14</v>
      </c>
      <c r="J11" s="293"/>
      <c r="K11" s="295" t="s">
        <v>414</v>
      </c>
      <c r="L11" s="296" t="str">
        <f>IF(OR(F11="",H11=""),"",(H11+IF(F11&gt;H11,1,0)-F11-J11)*24)</f>
        <v/>
      </c>
      <c r="N11" s="297"/>
    </row>
    <row r="12" spans="2:14" x14ac:dyDescent="0.4">
      <c r="B12" s="290">
        <v>7</v>
      </c>
      <c r="C12" s="291" t="s">
        <v>505</v>
      </c>
      <c r="D12" s="292" t="str">
        <f t="shared" si="0"/>
        <v>g</v>
      </c>
      <c r="E12" s="290" t="s">
        <v>498</v>
      </c>
      <c r="F12" s="293"/>
      <c r="G12" s="290" t="s">
        <v>499</v>
      </c>
      <c r="H12" s="293"/>
      <c r="I12" s="294" t="s">
        <v>14</v>
      </c>
      <c r="J12" s="293"/>
      <c r="K12" s="295" t="s">
        <v>414</v>
      </c>
      <c r="L12" s="296" t="str">
        <f t="shared" si="1"/>
        <v/>
      </c>
      <c r="N12" s="297"/>
    </row>
    <row r="13" spans="2:14" x14ac:dyDescent="0.4">
      <c r="B13" s="290">
        <v>8</v>
      </c>
      <c r="C13" s="291" t="s">
        <v>506</v>
      </c>
      <c r="D13" s="292" t="str">
        <f t="shared" si="0"/>
        <v>h</v>
      </c>
      <c r="E13" s="290" t="s">
        <v>498</v>
      </c>
      <c r="F13" s="293"/>
      <c r="G13" s="290" t="s">
        <v>499</v>
      </c>
      <c r="H13" s="293"/>
      <c r="I13" s="294" t="s">
        <v>14</v>
      </c>
      <c r="J13" s="293"/>
      <c r="K13" s="295" t="s">
        <v>414</v>
      </c>
      <c r="L13" s="296" t="str">
        <f t="shared" si="1"/>
        <v/>
      </c>
      <c r="N13" s="297"/>
    </row>
    <row r="14" spans="2:14" x14ac:dyDescent="0.4">
      <c r="B14" s="290">
        <v>9</v>
      </c>
      <c r="C14" s="291" t="s">
        <v>507</v>
      </c>
      <c r="D14" s="292" t="str">
        <f t="shared" si="0"/>
        <v>i</v>
      </c>
      <c r="E14" s="290" t="s">
        <v>498</v>
      </c>
      <c r="F14" s="293"/>
      <c r="G14" s="290" t="s">
        <v>499</v>
      </c>
      <c r="H14" s="293"/>
      <c r="I14" s="294" t="s">
        <v>14</v>
      </c>
      <c r="J14" s="293"/>
      <c r="K14" s="295" t="s">
        <v>414</v>
      </c>
      <c r="L14" s="296" t="str">
        <f t="shared" si="1"/>
        <v/>
      </c>
      <c r="N14" s="297"/>
    </row>
    <row r="15" spans="2:14" x14ac:dyDescent="0.4">
      <c r="B15" s="290">
        <v>10</v>
      </c>
      <c r="C15" s="291" t="s">
        <v>508</v>
      </c>
      <c r="D15" s="292" t="str">
        <f t="shared" si="0"/>
        <v>j</v>
      </c>
      <c r="E15" s="290" t="s">
        <v>498</v>
      </c>
      <c r="F15" s="293"/>
      <c r="G15" s="290" t="s">
        <v>499</v>
      </c>
      <c r="H15" s="293"/>
      <c r="I15" s="294" t="s">
        <v>14</v>
      </c>
      <c r="J15" s="293"/>
      <c r="K15" s="295" t="s">
        <v>414</v>
      </c>
      <c r="L15" s="296" t="str">
        <f t="shared" si="1"/>
        <v/>
      </c>
      <c r="N15" s="297"/>
    </row>
    <row r="16" spans="2:14" x14ac:dyDescent="0.4">
      <c r="B16" s="290">
        <v>11</v>
      </c>
      <c r="C16" s="291" t="s">
        <v>509</v>
      </c>
      <c r="D16" s="292" t="str">
        <f t="shared" si="0"/>
        <v>k</v>
      </c>
      <c r="E16" s="290" t="s">
        <v>498</v>
      </c>
      <c r="F16" s="293"/>
      <c r="G16" s="290" t="s">
        <v>499</v>
      </c>
      <c r="H16" s="293"/>
      <c r="I16" s="294" t="s">
        <v>14</v>
      </c>
      <c r="J16" s="293"/>
      <c r="K16" s="295" t="s">
        <v>414</v>
      </c>
      <c r="L16" s="296" t="str">
        <f t="shared" si="1"/>
        <v/>
      </c>
      <c r="N16" s="297"/>
    </row>
    <row r="17" spans="2:14" x14ac:dyDescent="0.4">
      <c r="B17" s="290">
        <v>12</v>
      </c>
      <c r="C17" s="291" t="s">
        <v>510</v>
      </c>
      <c r="D17" s="292" t="str">
        <f t="shared" si="0"/>
        <v>l</v>
      </c>
      <c r="E17" s="290" t="s">
        <v>498</v>
      </c>
      <c r="F17" s="293"/>
      <c r="G17" s="290" t="s">
        <v>499</v>
      </c>
      <c r="H17" s="293"/>
      <c r="I17" s="294" t="s">
        <v>14</v>
      </c>
      <c r="J17" s="293"/>
      <c r="K17" s="295" t="s">
        <v>414</v>
      </c>
      <c r="L17" s="296" t="str">
        <f t="shared" si="1"/>
        <v/>
      </c>
      <c r="N17" s="297"/>
    </row>
    <row r="18" spans="2:14" x14ac:dyDescent="0.4">
      <c r="B18" s="290">
        <v>13</v>
      </c>
      <c r="C18" s="291" t="s">
        <v>511</v>
      </c>
      <c r="D18" s="292" t="str">
        <f t="shared" si="0"/>
        <v>m</v>
      </c>
      <c r="E18" s="290" t="s">
        <v>498</v>
      </c>
      <c r="F18" s="293"/>
      <c r="G18" s="290" t="s">
        <v>499</v>
      </c>
      <c r="H18" s="293"/>
      <c r="I18" s="294" t="s">
        <v>14</v>
      </c>
      <c r="J18" s="293"/>
      <c r="K18" s="295" t="s">
        <v>414</v>
      </c>
      <c r="L18" s="296" t="str">
        <f t="shared" si="1"/>
        <v/>
      </c>
      <c r="N18" s="297"/>
    </row>
    <row r="19" spans="2:14" x14ac:dyDescent="0.4">
      <c r="B19" s="290">
        <v>14</v>
      </c>
      <c r="C19" s="291" t="s">
        <v>512</v>
      </c>
      <c r="D19" s="292" t="str">
        <f t="shared" si="0"/>
        <v>n</v>
      </c>
      <c r="E19" s="290" t="s">
        <v>498</v>
      </c>
      <c r="F19" s="293"/>
      <c r="G19" s="290" t="s">
        <v>499</v>
      </c>
      <c r="H19" s="293"/>
      <c r="I19" s="294" t="s">
        <v>14</v>
      </c>
      <c r="J19" s="293"/>
      <c r="K19" s="295" t="s">
        <v>414</v>
      </c>
      <c r="L19" s="296" t="str">
        <f t="shared" si="1"/>
        <v/>
      </c>
      <c r="N19" s="297"/>
    </row>
    <row r="20" spans="2:14" x14ac:dyDescent="0.4">
      <c r="B20" s="290">
        <v>15</v>
      </c>
      <c r="C20" s="291" t="s">
        <v>513</v>
      </c>
      <c r="D20" s="292" t="str">
        <f t="shared" si="0"/>
        <v>o</v>
      </c>
      <c r="E20" s="290" t="s">
        <v>498</v>
      </c>
      <c r="F20" s="293"/>
      <c r="G20" s="290" t="s">
        <v>499</v>
      </c>
      <c r="H20" s="293"/>
      <c r="I20" s="294" t="s">
        <v>14</v>
      </c>
      <c r="J20" s="293"/>
      <c r="K20" s="295" t="s">
        <v>414</v>
      </c>
      <c r="L20" s="296" t="str">
        <f t="shared" si="1"/>
        <v/>
      </c>
      <c r="N20" s="297"/>
    </row>
    <row r="21" spans="2:14" x14ac:dyDescent="0.4">
      <c r="B21" s="290">
        <v>16</v>
      </c>
      <c r="C21" s="291" t="s">
        <v>514</v>
      </c>
      <c r="D21" s="292" t="str">
        <f t="shared" si="0"/>
        <v>p</v>
      </c>
      <c r="E21" s="290" t="s">
        <v>498</v>
      </c>
      <c r="F21" s="293"/>
      <c r="G21" s="290" t="s">
        <v>499</v>
      </c>
      <c r="H21" s="293"/>
      <c r="I21" s="294" t="s">
        <v>14</v>
      </c>
      <c r="J21" s="293"/>
      <c r="K21" s="295" t="s">
        <v>414</v>
      </c>
      <c r="L21" s="296" t="str">
        <f t="shared" si="1"/>
        <v/>
      </c>
      <c r="N21" s="297"/>
    </row>
    <row r="22" spans="2:14" x14ac:dyDescent="0.4">
      <c r="B22" s="290">
        <v>17</v>
      </c>
      <c r="C22" s="291" t="s">
        <v>515</v>
      </c>
      <c r="D22" s="292" t="str">
        <f t="shared" si="0"/>
        <v>q</v>
      </c>
      <c r="E22" s="290" t="s">
        <v>498</v>
      </c>
      <c r="F22" s="293"/>
      <c r="G22" s="290" t="s">
        <v>499</v>
      </c>
      <c r="H22" s="293"/>
      <c r="I22" s="294" t="s">
        <v>14</v>
      </c>
      <c r="J22" s="293"/>
      <c r="K22" s="295" t="s">
        <v>414</v>
      </c>
      <c r="L22" s="296" t="str">
        <f t="shared" si="1"/>
        <v/>
      </c>
      <c r="N22" s="297"/>
    </row>
    <row r="23" spans="2:14" x14ac:dyDescent="0.4">
      <c r="B23" s="290">
        <v>18</v>
      </c>
      <c r="C23" s="291" t="s">
        <v>516</v>
      </c>
      <c r="D23" s="292" t="str">
        <f t="shared" si="0"/>
        <v>r</v>
      </c>
      <c r="E23" s="290" t="s">
        <v>498</v>
      </c>
      <c r="F23" s="298"/>
      <c r="G23" s="290" t="s">
        <v>499</v>
      </c>
      <c r="H23" s="298"/>
      <c r="I23" s="294" t="s">
        <v>14</v>
      </c>
      <c r="J23" s="298"/>
      <c r="K23" s="295" t="s">
        <v>414</v>
      </c>
      <c r="L23" s="291"/>
      <c r="N23" s="297"/>
    </row>
    <row r="24" spans="2:14" x14ac:dyDescent="0.4">
      <c r="B24" s="290">
        <v>19</v>
      </c>
      <c r="C24" s="291" t="s">
        <v>517</v>
      </c>
      <c r="D24" s="292" t="str">
        <f t="shared" si="0"/>
        <v>s</v>
      </c>
      <c r="E24" s="290" t="s">
        <v>498</v>
      </c>
      <c r="F24" s="298"/>
      <c r="G24" s="290" t="s">
        <v>499</v>
      </c>
      <c r="H24" s="298"/>
      <c r="I24" s="294" t="s">
        <v>14</v>
      </c>
      <c r="J24" s="298"/>
      <c r="K24" s="295" t="s">
        <v>414</v>
      </c>
      <c r="L24" s="291"/>
      <c r="N24" s="297"/>
    </row>
    <row r="25" spans="2:14" x14ac:dyDescent="0.4">
      <c r="B25" s="290">
        <v>20</v>
      </c>
      <c r="C25" s="291" t="s">
        <v>518</v>
      </c>
      <c r="D25" s="292" t="str">
        <f t="shared" si="0"/>
        <v>t</v>
      </c>
      <c r="E25" s="290" t="s">
        <v>498</v>
      </c>
      <c r="F25" s="298"/>
      <c r="G25" s="290" t="s">
        <v>499</v>
      </c>
      <c r="H25" s="298"/>
      <c r="I25" s="294" t="s">
        <v>14</v>
      </c>
      <c r="J25" s="298"/>
      <c r="K25" s="295" t="s">
        <v>414</v>
      </c>
      <c r="L25" s="291"/>
      <c r="N25" s="297"/>
    </row>
    <row r="26" spans="2:14" x14ac:dyDescent="0.4">
      <c r="B26" s="290">
        <v>21</v>
      </c>
      <c r="C26" s="291" t="s">
        <v>519</v>
      </c>
      <c r="D26" s="292" t="str">
        <f t="shared" si="0"/>
        <v>u</v>
      </c>
      <c r="E26" s="290" t="s">
        <v>498</v>
      </c>
      <c r="F26" s="298"/>
      <c r="G26" s="290" t="s">
        <v>499</v>
      </c>
      <c r="H26" s="298"/>
      <c r="I26" s="294" t="s">
        <v>14</v>
      </c>
      <c r="J26" s="298"/>
      <c r="K26" s="295" t="s">
        <v>414</v>
      </c>
      <c r="L26" s="291"/>
      <c r="N26" s="297"/>
    </row>
    <row r="27" spans="2:14" x14ac:dyDescent="0.4">
      <c r="B27" s="290">
        <v>22</v>
      </c>
      <c r="C27" s="291" t="s">
        <v>520</v>
      </c>
      <c r="D27" s="292" t="str">
        <f t="shared" si="0"/>
        <v>v</v>
      </c>
      <c r="E27" s="290" t="s">
        <v>498</v>
      </c>
      <c r="F27" s="298"/>
      <c r="G27" s="290" t="s">
        <v>499</v>
      </c>
      <c r="H27" s="298"/>
      <c r="I27" s="294" t="s">
        <v>14</v>
      </c>
      <c r="J27" s="298"/>
      <c r="K27" s="295" t="s">
        <v>414</v>
      </c>
      <c r="L27" s="291"/>
      <c r="N27" s="297"/>
    </row>
    <row r="28" spans="2:14" x14ac:dyDescent="0.4">
      <c r="B28" s="290">
        <v>23</v>
      </c>
      <c r="C28" s="291" t="s">
        <v>521</v>
      </c>
      <c r="D28" s="292" t="str">
        <f t="shared" si="0"/>
        <v>w</v>
      </c>
      <c r="E28" s="290" t="s">
        <v>498</v>
      </c>
      <c r="F28" s="298"/>
      <c r="G28" s="290" t="s">
        <v>499</v>
      </c>
      <c r="H28" s="298"/>
      <c r="I28" s="294" t="s">
        <v>14</v>
      </c>
      <c r="J28" s="298"/>
      <c r="K28" s="295" t="s">
        <v>414</v>
      </c>
      <c r="L28" s="291"/>
      <c r="N28" s="297"/>
    </row>
    <row r="29" spans="2:14" x14ac:dyDescent="0.4">
      <c r="B29" s="290">
        <v>24</v>
      </c>
      <c r="C29" s="291" t="s">
        <v>522</v>
      </c>
      <c r="D29" s="292" t="str">
        <f t="shared" si="0"/>
        <v>x</v>
      </c>
      <c r="E29" s="290" t="s">
        <v>498</v>
      </c>
      <c r="F29" s="298"/>
      <c r="G29" s="290" t="s">
        <v>499</v>
      </c>
      <c r="H29" s="298"/>
      <c r="I29" s="294" t="s">
        <v>14</v>
      </c>
      <c r="J29" s="298"/>
      <c r="K29" s="295" t="s">
        <v>414</v>
      </c>
      <c r="L29" s="291"/>
      <c r="N29" s="297"/>
    </row>
    <row r="30" spans="2:14" x14ac:dyDescent="0.4">
      <c r="B30" s="290">
        <v>25</v>
      </c>
      <c r="C30" s="291" t="s">
        <v>523</v>
      </c>
      <c r="D30" s="292" t="str">
        <f t="shared" si="0"/>
        <v>y</v>
      </c>
      <c r="E30" s="290" t="s">
        <v>498</v>
      </c>
      <c r="F30" s="298"/>
      <c r="G30" s="290" t="s">
        <v>499</v>
      </c>
      <c r="H30" s="298"/>
      <c r="I30" s="294" t="s">
        <v>14</v>
      </c>
      <c r="J30" s="298"/>
      <c r="K30" s="295" t="s">
        <v>414</v>
      </c>
      <c r="L30" s="291"/>
      <c r="N30" s="297"/>
    </row>
    <row r="31" spans="2:14" x14ac:dyDescent="0.4">
      <c r="B31" s="290">
        <v>26</v>
      </c>
      <c r="C31" s="291" t="s">
        <v>524</v>
      </c>
      <c r="D31" s="292" t="str">
        <f t="shared" si="0"/>
        <v>z</v>
      </c>
      <c r="E31" s="290" t="s">
        <v>498</v>
      </c>
      <c r="F31" s="298"/>
      <c r="G31" s="290" t="s">
        <v>499</v>
      </c>
      <c r="H31" s="298"/>
      <c r="I31" s="294" t="s">
        <v>14</v>
      </c>
      <c r="J31" s="298"/>
      <c r="K31" s="295" t="s">
        <v>414</v>
      </c>
      <c r="L31" s="291"/>
      <c r="N31" s="297"/>
    </row>
    <row r="32" spans="2:14" x14ac:dyDescent="0.4">
      <c r="B32" s="290">
        <v>27</v>
      </c>
      <c r="C32" s="291" t="s">
        <v>522</v>
      </c>
      <c r="D32" s="292" t="str">
        <f t="shared" si="0"/>
        <v>x</v>
      </c>
      <c r="E32" s="290" t="s">
        <v>498</v>
      </c>
      <c r="F32" s="298"/>
      <c r="G32" s="290" t="s">
        <v>499</v>
      </c>
      <c r="H32" s="298"/>
      <c r="I32" s="294" t="s">
        <v>14</v>
      </c>
      <c r="J32" s="298"/>
      <c r="K32" s="295" t="s">
        <v>414</v>
      </c>
      <c r="L32" s="291"/>
      <c r="N32" s="297"/>
    </row>
    <row r="33" spans="2:14" x14ac:dyDescent="0.4">
      <c r="B33" s="290">
        <v>28</v>
      </c>
      <c r="C33" s="291" t="s">
        <v>525</v>
      </c>
      <c r="D33" s="292" t="str">
        <f t="shared" si="0"/>
        <v>aa</v>
      </c>
      <c r="E33" s="290" t="s">
        <v>498</v>
      </c>
      <c r="F33" s="298"/>
      <c r="G33" s="290" t="s">
        <v>499</v>
      </c>
      <c r="H33" s="298"/>
      <c r="I33" s="294" t="s">
        <v>14</v>
      </c>
      <c r="J33" s="298"/>
      <c r="K33" s="295" t="s">
        <v>414</v>
      </c>
      <c r="L33" s="291"/>
      <c r="N33" s="297"/>
    </row>
    <row r="34" spans="2:14" x14ac:dyDescent="0.4">
      <c r="B34" s="290">
        <v>29</v>
      </c>
      <c r="C34" s="291" t="s">
        <v>526</v>
      </c>
      <c r="D34" s="292" t="str">
        <f t="shared" si="0"/>
        <v>ab</v>
      </c>
      <c r="E34" s="290" t="s">
        <v>498</v>
      </c>
      <c r="F34" s="298"/>
      <c r="G34" s="290" t="s">
        <v>499</v>
      </c>
      <c r="H34" s="298"/>
      <c r="I34" s="294" t="s">
        <v>14</v>
      </c>
      <c r="J34" s="298"/>
      <c r="K34" s="295" t="s">
        <v>414</v>
      </c>
      <c r="L34" s="291"/>
      <c r="N34" s="297"/>
    </row>
    <row r="35" spans="2:14" x14ac:dyDescent="0.4">
      <c r="B35" s="290">
        <v>30</v>
      </c>
      <c r="C35" s="291" t="s">
        <v>527</v>
      </c>
      <c r="D35" s="292" t="str">
        <f t="shared" si="0"/>
        <v>ac</v>
      </c>
      <c r="E35" s="290" t="s">
        <v>498</v>
      </c>
      <c r="F35" s="298"/>
      <c r="G35" s="290" t="s">
        <v>499</v>
      </c>
      <c r="H35" s="298"/>
      <c r="I35" s="294" t="s">
        <v>14</v>
      </c>
      <c r="J35" s="298"/>
      <c r="K35" s="295" t="s">
        <v>414</v>
      </c>
      <c r="L35" s="291"/>
      <c r="N35" s="297"/>
    </row>
    <row r="36" spans="2:14" x14ac:dyDescent="0.4">
      <c r="B36" s="290">
        <v>31</v>
      </c>
      <c r="C36" s="291" t="s">
        <v>528</v>
      </c>
      <c r="D36" s="292" t="str">
        <f t="shared" si="0"/>
        <v>ad</v>
      </c>
      <c r="E36" s="290" t="s">
        <v>498</v>
      </c>
      <c r="F36" s="298"/>
      <c r="G36" s="290" t="s">
        <v>499</v>
      </c>
      <c r="H36" s="298"/>
      <c r="I36" s="294" t="s">
        <v>14</v>
      </c>
      <c r="J36" s="298"/>
      <c r="K36" s="295" t="s">
        <v>414</v>
      </c>
      <c r="L36" s="291"/>
      <c r="N36" s="297"/>
    </row>
    <row r="37" spans="2:14" x14ac:dyDescent="0.4">
      <c r="B37" s="290">
        <v>32</v>
      </c>
      <c r="C37" s="291" t="s">
        <v>529</v>
      </c>
      <c r="D37" s="292" t="str">
        <f t="shared" si="0"/>
        <v>ae</v>
      </c>
      <c r="E37" s="290" t="s">
        <v>498</v>
      </c>
      <c r="F37" s="298"/>
      <c r="G37" s="290" t="s">
        <v>499</v>
      </c>
      <c r="H37" s="298"/>
      <c r="I37" s="294" t="s">
        <v>14</v>
      </c>
      <c r="J37" s="298"/>
      <c r="K37" s="295" t="s">
        <v>414</v>
      </c>
      <c r="L37" s="291"/>
      <c r="N37" s="297"/>
    </row>
    <row r="38" spans="2:14" x14ac:dyDescent="0.4">
      <c r="B38" s="290">
        <v>33</v>
      </c>
      <c r="C38" s="291" t="s">
        <v>530</v>
      </c>
      <c r="D38" s="292" t="str">
        <f t="shared" si="0"/>
        <v>af</v>
      </c>
      <c r="E38" s="290" t="s">
        <v>498</v>
      </c>
      <c r="F38" s="298"/>
      <c r="G38" s="290" t="s">
        <v>499</v>
      </c>
      <c r="H38" s="298"/>
      <c r="I38" s="294" t="s">
        <v>14</v>
      </c>
      <c r="J38" s="298"/>
      <c r="K38" s="295" t="s">
        <v>414</v>
      </c>
      <c r="L38" s="291"/>
      <c r="N38" s="297"/>
    </row>
    <row r="39" spans="2:14" x14ac:dyDescent="0.4">
      <c r="B39" s="290">
        <v>34</v>
      </c>
      <c r="C39" s="299" t="s">
        <v>531</v>
      </c>
      <c r="D39" s="292"/>
      <c r="E39" s="290" t="s">
        <v>498</v>
      </c>
      <c r="F39" s="293"/>
      <c r="G39" s="290" t="s">
        <v>499</v>
      </c>
      <c r="H39" s="293"/>
      <c r="I39" s="294" t="s">
        <v>14</v>
      </c>
      <c r="J39" s="293"/>
      <c r="K39" s="295" t="s">
        <v>414</v>
      </c>
      <c r="L39" s="296" t="str">
        <f t="shared" ref="L39:L40" si="2">IF(OR(F39="",H39=""),"",(H39+IF(F39&gt;H39,1,0)-F39-J39)*24)</f>
        <v/>
      </c>
      <c r="N39" s="297"/>
    </row>
    <row r="40" spans="2:14" x14ac:dyDescent="0.4">
      <c r="B40" s="290"/>
      <c r="C40" s="300" t="s">
        <v>467</v>
      </c>
      <c r="D40" s="292"/>
      <c r="E40" s="290" t="s">
        <v>498</v>
      </c>
      <c r="F40" s="293"/>
      <c r="G40" s="290" t="s">
        <v>499</v>
      </c>
      <c r="H40" s="293"/>
      <c r="I40" s="294" t="s">
        <v>14</v>
      </c>
      <c r="J40" s="293"/>
      <c r="K40" s="295" t="s">
        <v>414</v>
      </c>
      <c r="L40" s="296" t="str">
        <f t="shared" si="2"/>
        <v/>
      </c>
      <c r="N40" s="297"/>
    </row>
    <row r="41" spans="2:14" x14ac:dyDescent="0.4">
      <c r="B41" s="290"/>
      <c r="C41" s="301" t="s">
        <v>467</v>
      </c>
      <c r="D41" s="292" t="str">
        <f>C39</f>
        <v>ag</v>
      </c>
      <c r="E41" s="290" t="s">
        <v>498</v>
      </c>
      <c r="F41" s="293"/>
      <c r="G41" s="290" t="s">
        <v>499</v>
      </c>
      <c r="H41" s="293"/>
      <c r="I41" s="294" t="s">
        <v>14</v>
      </c>
      <c r="J41" s="293"/>
      <c r="K41" s="295" t="s">
        <v>414</v>
      </c>
      <c r="L41" s="296" t="str">
        <f>IF(OR(L39="",L40=""),"",L39+L40)</f>
        <v/>
      </c>
      <c r="N41" s="297"/>
    </row>
    <row r="42" spans="2:14" x14ac:dyDescent="0.4">
      <c r="B42" s="290"/>
      <c r="C42" s="299" t="s">
        <v>532</v>
      </c>
      <c r="D42" s="292"/>
      <c r="E42" s="290" t="s">
        <v>498</v>
      </c>
      <c r="F42" s="293"/>
      <c r="G42" s="290" t="s">
        <v>499</v>
      </c>
      <c r="H42" s="293"/>
      <c r="I42" s="294" t="s">
        <v>14</v>
      </c>
      <c r="J42" s="293"/>
      <c r="K42" s="295" t="s">
        <v>414</v>
      </c>
      <c r="L42" s="296" t="str">
        <f t="shared" ref="L42:L43" si="3">IF(OR(F42="",H42=""),"",(H42+IF(F42&gt;H42,1,0)-F42-J42)*24)</f>
        <v/>
      </c>
      <c r="N42" s="297"/>
    </row>
    <row r="43" spans="2:14" x14ac:dyDescent="0.4">
      <c r="B43" s="290">
        <v>35</v>
      </c>
      <c r="C43" s="300" t="s">
        <v>467</v>
      </c>
      <c r="D43" s="292"/>
      <c r="E43" s="290" t="s">
        <v>498</v>
      </c>
      <c r="F43" s="293"/>
      <c r="G43" s="290" t="s">
        <v>499</v>
      </c>
      <c r="H43" s="293"/>
      <c r="I43" s="294" t="s">
        <v>14</v>
      </c>
      <c r="J43" s="293"/>
      <c r="K43" s="295" t="s">
        <v>414</v>
      </c>
      <c r="L43" s="296" t="str">
        <f t="shared" si="3"/>
        <v/>
      </c>
      <c r="N43" s="297"/>
    </row>
    <row r="44" spans="2:14" x14ac:dyDescent="0.4">
      <c r="B44" s="290"/>
      <c r="C44" s="301" t="s">
        <v>467</v>
      </c>
      <c r="D44" s="292" t="str">
        <f>C42</f>
        <v>ah</v>
      </c>
      <c r="E44" s="290" t="s">
        <v>498</v>
      </c>
      <c r="F44" s="293"/>
      <c r="G44" s="290" t="s">
        <v>499</v>
      </c>
      <c r="H44" s="293"/>
      <c r="I44" s="294" t="s">
        <v>14</v>
      </c>
      <c r="J44" s="293"/>
      <c r="K44" s="295" t="s">
        <v>414</v>
      </c>
      <c r="L44" s="296" t="str">
        <f>IF(OR(L42="",L43=""),"",L42+L43)</f>
        <v/>
      </c>
      <c r="N44" s="297"/>
    </row>
    <row r="45" spans="2:14" x14ac:dyDescent="0.4">
      <c r="B45" s="290"/>
      <c r="C45" s="299" t="s">
        <v>533</v>
      </c>
      <c r="D45" s="292"/>
      <c r="E45" s="290" t="s">
        <v>498</v>
      </c>
      <c r="F45" s="293"/>
      <c r="G45" s="290" t="s">
        <v>499</v>
      </c>
      <c r="H45" s="293"/>
      <c r="I45" s="294" t="s">
        <v>14</v>
      </c>
      <c r="J45" s="293"/>
      <c r="K45" s="295" t="s">
        <v>414</v>
      </c>
      <c r="L45" s="296" t="str">
        <f t="shared" ref="L45:L46" si="4">IF(OR(F45="",H45=""),"",(H45+IF(F45&gt;H45,1,0)-F45-J45)*24)</f>
        <v/>
      </c>
      <c r="N45" s="297"/>
    </row>
    <row r="46" spans="2:14" x14ac:dyDescent="0.4">
      <c r="B46" s="290">
        <v>36</v>
      </c>
      <c r="C46" s="300" t="s">
        <v>467</v>
      </c>
      <c r="D46" s="292"/>
      <c r="E46" s="290" t="s">
        <v>498</v>
      </c>
      <c r="F46" s="293"/>
      <c r="G46" s="290" t="s">
        <v>499</v>
      </c>
      <c r="H46" s="293"/>
      <c r="I46" s="294" t="s">
        <v>14</v>
      </c>
      <c r="J46" s="293"/>
      <c r="K46" s="295" t="s">
        <v>414</v>
      </c>
      <c r="L46" s="296" t="str">
        <f t="shared" si="4"/>
        <v/>
      </c>
      <c r="N46" s="297"/>
    </row>
    <row r="47" spans="2:14" x14ac:dyDescent="0.4">
      <c r="B47" s="290"/>
      <c r="C47" s="301" t="s">
        <v>467</v>
      </c>
      <c r="D47" s="292" t="str">
        <f>C45</f>
        <v>ai</v>
      </c>
      <c r="E47" s="290" t="s">
        <v>498</v>
      </c>
      <c r="F47" s="293"/>
      <c r="G47" s="290" t="s">
        <v>499</v>
      </c>
      <c r="H47" s="293"/>
      <c r="I47" s="294" t="s">
        <v>14</v>
      </c>
      <c r="J47" s="293"/>
      <c r="K47" s="295" t="s">
        <v>414</v>
      </c>
      <c r="L47" s="296" t="str">
        <f>IF(OR(L45="",L46=""),"",L45+L46)</f>
        <v/>
      </c>
      <c r="N47" s="297"/>
    </row>
    <row r="49" spans="3:4" x14ac:dyDescent="0.4">
      <c r="C49" s="287" t="s">
        <v>534</v>
      </c>
      <c r="D49" s="287"/>
    </row>
    <row r="50" spans="3:4" x14ac:dyDescent="0.4">
      <c r="C50" s="287" t="s">
        <v>535</v>
      </c>
      <c r="D50" s="287"/>
    </row>
    <row r="51" spans="3:4" x14ac:dyDescent="0.4">
      <c r="C51" s="287" t="s">
        <v>536</v>
      </c>
      <c r="D51" s="287"/>
    </row>
    <row r="52" spans="3:4" x14ac:dyDescent="0.4">
      <c r="C52" s="287" t="s">
        <v>537</v>
      </c>
      <c r="D52" s="287"/>
    </row>
    <row r="53" spans="3:4" x14ac:dyDescent="0.4">
      <c r="C53" s="287" t="s">
        <v>538</v>
      </c>
      <c r="D53" s="287"/>
    </row>
    <row r="54" spans="3:4" x14ac:dyDescent="0.4">
      <c r="C54" s="287" t="s">
        <v>539</v>
      </c>
      <c r="D54" s="287"/>
    </row>
  </sheetData>
  <sheetProtection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B2:AN83"/>
  <sheetViews>
    <sheetView view="pageBreakPreview" zoomScaleNormal="100" zoomScaleSheetLayoutView="100" workbookViewId="0">
      <selection activeCell="AR53" sqref="AR53"/>
    </sheetView>
  </sheetViews>
  <sheetFormatPr defaultRowHeight="13.5" x14ac:dyDescent="0.15"/>
  <cols>
    <col min="1" max="1" width="1.25" style="82" customWidth="1"/>
    <col min="2" max="3" width="3.75" style="82" customWidth="1"/>
    <col min="4" max="4" width="0.625" style="82" customWidth="1"/>
    <col min="5" max="40" width="2.75" style="82" customWidth="1"/>
    <col min="41" max="41" width="1.25" style="82" customWidth="1"/>
    <col min="42" max="256" width="8.75" style="82"/>
    <col min="257" max="257" width="1.25" style="82" customWidth="1"/>
    <col min="258" max="259" width="3.75" style="82" customWidth="1"/>
    <col min="260" max="260" width="0.625" style="82" customWidth="1"/>
    <col min="261" max="296" width="2.75" style="82" customWidth="1"/>
    <col min="297" max="297" width="1.25" style="82" customWidth="1"/>
    <col min="298" max="512" width="8.75" style="82"/>
    <col min="513" max="513" width="1.25" style="82" customWidth="1"/>
    <col min="514" max="515" width="3.75" style="82" customWidth="1"/>
    <col min="516" max="516" width="0.625" style="82" customWidth="1"/>
    <col min="517" max="552" width="2.75" style="82" customWidth="1"/>
    <col min="553" max="553" width="1.25" style="82" customWidth="1"/>
    <col min="554" max="768" width="8.75" style="82"/>
    <col min="769" max="769" width="1.25" style="82" customWidth="1"/>
    <col min="770" max="771" width="3.75" style="82" customWidth="1"/>
    <col min="772" max="772" width="0.625" style="82" customWidth="1"/>
    <col min="773" max="808" width="2.75" style="82" customWidth="1"/>
    <col min="809" max="809" width="1.25" style="82" customWidth="1"/>
    <col min="810" max="1024" width="8.75" style="82"/>
    <col min="1025" max="1025" width="1.25" style="82" customWidth="1"/>
    <col min="1026" max="1027" width="3.75" style="82" customWidth="1"/>
    <col min="1028" max="1028" width="0.625" style="82" customWidth="1"/>
    <col min="1029" max="1064" width="2.75" style="82" customWidth="1"/>
    <col min="1065" max="1065" width="1.25" style="82" customWidth="1"/>
    <col min="1066" max="1280" width="8.75" style="82"/>
    <col min="1281" max="1281" width="1.25" style="82" customWidth="1"/>
    <col min="1282" max="1283" width="3.75" style="82" customWidth="1"/>
    <col min="1284" max="1284" width="0.625" style="82" customWidth="1"/>
    <col min="1285" max="1320" width="2.75" style="82" customWidth="1"/>
    <col min="1321" max="1321" width="1.25" style="82" customWidth="1"/>
    <col min="1322" max="1536" width="8.75" style="82"/>
    <col min="1537" max="1537" width="1.25" style="82" customWidth="1"/>
    <col min="1538" max="1539" width="3.75" style="82" customWidth="1"/>
    <col min="1540" max="1540" width="0.625" style="82" customWidth="1"/>
    <col min="1541" max="1576" width="2.75" style="82" customWidth="1"/>
    <col min="1577" max="1577" width="1.25" style="82" customWidth="1"/>
    <col min="1578" max="1792" width="8.75" style="82"/>
    <col min="1793" max="1793" width="1.25" style="82" customWidth="1"/>
    <col min="1794" max="1795" width="3.75" style="82" customWidth="1"/>
    <col min="1796" max="1796" width="0.625" style="82" customWidth="1"/>
    <col min="1797" max="1832" width="2.75" style="82" customWidth="1"/>
    <col min="1833" max="1833" width="1.25" style="82" customWidth="1"/>
    <col min="1834" max="2048" width="8.75" style="82"/>
    <col min="2049" max="2049" width="1.25" style="82" customWidth="1"/>
    <col min="2050" max="2051" width="3.75" style="82" customWidth="1"/>
    <col min="2052" max="2052" width="0.625" style="82" customWidth="1"/>
    <col min="2053" max="2088" width="2.75" style="82" customWidth="1"/>
    <col min="2089" max="2089" width="1.25" style="82" customWidth="1"/>
    <col min="2090" max="2304" width="8.75" style="82"/>
    <col min="2305" max="2305" width="1.25" style="82" customWidth="1"/>
    <col min="2306" max="2307" width="3.75" style="82" customWidth="1"/>
    <col min="2308" max="2308" width="0.625" style="82" customWidth="1"/>
    <col min="2309" max="2344" width="2.75" style="82" customWidth="1"/>
    <col min="2345" max="2345" width="1.25" style="82" customWidth="1"/>
    <col min="2346" max="2560" width="8.75" style="82"/>
    <col min="2561" max="2561" width="1.25" style="82" customWidth="1"/>
    <col min="2562" max="2563" width="3.75" style="82" customWidth="1"/>
    <col min="2564" max="2564" width="0.625" style="82" customWidth="1"/>
    <col min="2565" max="2600" width="2.75" style="82" customWidth="1"/>
    <col min="2601" max="2601" width="1.25" style="82" customWidth="1"/>
    <col min="2602" max="2816" width="8.75" style="82"/>
    <col min="2817" max="2817" width="1.25" style="82" customWidth="1"/>
    <col min="2818" max="2819" width="3.75" style="82" customWidth="1"/>
    <col min="2820" max="2820" width="0.625" style="82" customWidth="1"/>
    <col min="2821" max="2856" width="2.75" style="82" customWidth="1"/>
    <col min="2857" max="2857" width="1.25" style="82" customWidth="1"/>
    <col min="2858" max="3072" width="8.75" style="82"/>
    <col min="3073" max="3073" width="1.25" style="82" customWidth="1"/>
    <col min="3074" max="3075" width="3.75" style="82" customWidth="1"/>
    <col min="3076" max="3076" width="0.625" style="82" customWidth="1"/>
    <col min="3077" max="3112" width="2.75" style="82" customWidth="1"/>
    <col min="3113" max="3113" width="1.25" style="82" customWidth="1"/>
    <col min="3114" max="3328" width="8.75" style="82"/>
    <col min="3329" max="3329" width="1.25" style="82" customWidth="1"/>
    <col min="3330" max="3331" width="3.75" style="82" customWidth="1"/>
    <col min="3332" max="3332" width="0.625" style="82" customWidth="1"/>
    <col min="3333" max="3368" width="2.75" style="82" customWidth="1"/>
    <col min="3369" max="3369" width="1.25" style="82" customWidth="1"/>
    <col min="3370" max="3584" width="8.75" style="82"/>
    <col min="3585" max="3585" width="1.25" style="82" customWidth="1"/>
    <col min="3586" max="3587" width="3.75" style="82" customWidth="1"/>
    <col min="3588" max="3588" width="0.625" style="82" customWidth="1"/>
    <col min="3589" max="3624" width="2.75" style="82" customWidth="1"/>
    <col min="3625" max="3625" width="1.25" style="82" customWidth="1"/>
    <col min="3626" max="3840" width="8.75" style="82"/>
    <col min="3841" max="3841" width="1.25" style="82" customWidth="1"/>
    <col min="3842" max="3843" width="3.75" style="82" customWidth="1"/>
    <col min="3844" max="3844" width="0.625" style="82" customWidth="1"/>
    <col min="3845" max="3880" width="2.75" style="82" customWidth="1"/>
    <col min="3881" max="3881" width="1.25" style="82" customWidth="1"/>
    <col min="3882" max="4096" width="8.75" style="82"/>
    <col min="4097" max="4097" width="1.25" style="82" customWidth="1"/>
    <col min="4098" max="4099" width="3.75" style="82" customWidth="1"/>
    <col min="4100" max="4100" width="0.625" style="82" customWidth="1"/>
    <col min="4101" max="4136" width="2.75" style="82" customWidth="1"/>
    <col min="4137" max="4137" width="1.25" style="82" customWidth="1"/>
    <col min="4138" max="4352" width="8.75" style="82"/>
    <col min="4353" max="4353" width="1.25" style="82" customWidth="1"/>
    <col min="4354" max="4355" width="3.75" style="82" customWidth="1"/>
    <col min="4356" max="4356" width="0.625" style="82" customWidth="1"/>
    <col min="4357" max="4392" width="2.75" style="82" customWidth="1"/>
    <col min="4393" max="4393" width="1.25" style="82" customWidth="1"/>
    <col min="4394" max="4608" width="8.75" style="82"/>
    <col min="4609" max="4609" width="1.25" style="82" customWidth="1"/>
    <col min="4610" max="4611" width="3.75" style="82" customWidth="1"/>
    <col min="4612" max="4612" width="0.625" style="82" customWidth="1"/>
    <col min="4613" max="4648" width="2.75" style="82" customWidth="1"/>
    <col min="4649" max="4649" width="1.25" style="82" customWidth="1"/>
    <col min="4650" max="4864" width="8.75" style="82"/>
    <col min="4865" max="4865" width="1.25" style="82" customWidth="1"/>
    <col min="4866" max="4867" width="3.75" style="82" customWidth="1"/>
    <col min="4868" max="4868" width="0.625" style="82" customWidth="1"/>
    <col min="4869" max="4904" width="2.75" style="82" customWidth="1"/>
    <col min="4905" max="4905" width="1.25" style="82" customWidth="1"/>
    <col min="4906" max="5120" width="8.75" style="82"/>
    <col min="5121" max="5121" width="1.25" style="82" customWidth="1"/>
    <col min="5122" max="5123" width="3.75" style="82" customWidth="1"/>
    <col min="5124" max="5124" width="0.625" style="82" customWidth="1"/>
    <col min="5125" max="5160" width="2.75" style="82" customWidth="1"/>
    <col min="5161" max="5161" width="1.25" style="82" customWidth="1"/>
    <col min="5162" max="5376" width="8.75" style="82"/>
    <col min="5377" max="5377" width="1.25" style="82" customWidth="1"/>
    <col min="5378" max="5379" width="3.75" style="82" customWidth="1"/>
    <col min="5380" max="5380" width="0.625" style="82" customWidth="1"/>
    <col min="5381" max="5416" width="2.75" style="82" customWidth="1"/>
    <col min="5417" max="5417" width="1.25" style="82" customWidth="1"/>
    <col min="5418" max="5632" width="8.75" style="82"/>
    <col min="5633" max="5633" width="1.25" style="82" customWidth="1"/>
    <col min="5634" max="5635" width="3.75" style="82" customWidth="1"/>
    <col min="5636" max="5636" width="0.625" style="82" customWidth="1"/>
    <col min="5637" max="5672" width="2.75" style="82" customWidth="1"/>
    <col min="5673" max="5673" width="1.25" style="82" customWidth="1"/>
    <col min="5674" max="5888" width="8.75" style="82"/>
    <col min="5889" max="5889" width="1.25" style="82" customWidth="1"/>
    <col min="5890" max="5891" width="3.75" style="82" customWidth="1"/>
    <col min="5892" max="5892" width="0.625" style="82" customWidth="1"/>
    <col min="5893" max="5928" width="2.75" style="82" customWidth="1"/>
    <col min="5929" max="5929" width="1.25" style="82" customWidth="1"/>
    <col min="5930" max="6144" width="8.75" style="82"/>
    <col min="6145" max="6145" width="1.25" style="82" customWidth="1"/>
    <col min="6146" max="6147" width="3.75" style="82" customWidth="1"/>
    <col min="6148" max="6148" width="0.625" style="82" customWidth="1"/>
    <col min="6149" max="6184" width="2.75" style="82" customWidth="1"/>
    <col min="6185" max="6185" width="1.25" style="82" customWidth="1"/>
    <col min="6186" max="6400" width="8.75" style="82"/>
    <col min="6401" max="6401" width="1.25" style="82" customWidth="1"/>
    <col min="6402" max="6403" width="3.75" style="82" customWidth="1"/>
    <col min="6404" max="6404" width="0.625" style="82" customWidth="1"/>
    <col min="6405" max="6440" width="2.75" style="82" customWidth="1"/>
    <col min="6441" max="6441" width="1.25" style="82" customWidth="1"/>
    <col min="6442" max="6656" width="8.75" style="82"/>
    <col min="6657" max="6657" width="1.25" style="82" customWidth="1"/>
    <col min="6658" max="6659" width="3.75" style="82" customWidth="1"/>
    <col min="6660" max="6660" width="0.625" style="82" customWidth="1"/>
    <col min="6661" max="6696" width="2.75" style="82" customWidth="1"/>
    <col min="6697" max="6697" width="1.25" style="82" customWidth="1"/>
    <col min="6698" max="6912" width="8.75" style="82"/>
    <col min="6913" max="6913" width="1.25" style="82" customWidth="1"/>
    <col min="6914" max="6915" width="3.75" style="82" customWidth="1"/>
    <col min="6916" max="6916" width="0.625" style="82" customWidth="1"/>
    <col min="6917" max="6952" width="2.75" style="82" customWidth="1"/>
    <col min="6953" max="6953" width="1.25" style="82" customWidth="1"/>
    <col min="6954" max="7168" width="8.75" style="82"/>
    <col min="7169" max="7169" width="1.25" style="82" customWidth="1"/>
    <col min="7170" max="7171" width="3.75" style="82" customWidth="1"/>
    <col min="7172" max="7172" width="0.625" style="82" customWidth="1"/>
    <col min="7173" max="7208" width="2.75" style="82" customWidth="1"/>
    <col min="7209" max="7209" width="1.25" style="82" customWidth="1"/>
    <col min="7210" max="7424" width="8.75" style="82"/>
    <col min="7425" max="7425" width="1.25" style="82" customWidth="1"/>
    <col min="7426" max="7427" width="3.75" style="82" customWidth="1"/>
    <col min="7428" max="7428" width="0.625" style="82" customWidth="1"/>
    <col min="7429" max="7464" width="2.75" style="82" customWidth="1"/>
    <col min="7465" max="7465" width="1.25" style="82" customWidth="1"/>
    <col min="7466" max="7680" width="8.75" style="82"/>
    <col min="7681" max="7681" width="1.25" style="82" customWidth="1"/>
    <col min="7682" max="7683" width="3.75" style="82" customWidth="1"/>
    <col min="7684" max="7684" width="0.625" style="82" customWidth="1"/>
    <col min="7685" max="7720" width="2.75" style="82" customWidth="1"/>
    <col min="7721" max="7721" width="1.25" style="82" customWidth="1"/>
    <col min="7722" max="7936" width="8.75" style="82"/>
    <col min="7937" max="7937" width="1.25" style="82" customWidth="1"/>
    <col min="7938" max="7939" width="3.75" style="82" customWidth="1"/>
    <col min="7940" max="7940" width="0.625" style="82" customWidth="1"/>
    <col min="7941" max="7976" width="2.75" style="82" customWidth="1"/>
    <col min="7977" max="7977" width="1.25" style="82" customWidth="1"/>
    <col min="7978" max="8192" width="8.75" style="82"/>
    <col min="8193" max="8193" width="1.25" style="82" customWidth="1"/>
    <col min="8194" max="8195" width="3.75" style="82" customWidth="1"/>
    <col min="8196" max="8196" width="0.625" style="82" customWidth="1"/>
    <col min="8197" max="8232" width="2.75" style="82" customWidth="1"/>
    <col min="8233" max="8233" width="1.25" style="82" customWidth="1"/>
    <col min="8234" max="8448" width="8.75" style="82"/>
    <col min="8449" max="8449" width="1.25" style="82" customWidth="1"/>
    <col min="8450" max="8451" width="3.75" style="82" customWidth="1"/>
    <col min="8452" max="8452" width="0.625" style="82" customWidth="1"/>
    <col min="8453" max="8488" width="2.75" style="82" customWidth="1"/>
    <col min="8489" max="8489" width="1.25" style="82" customWidth="1"/>
    <col min="8490" max="8704" width="8.75" style="82"/>
    <col min="8705" max="8705" width="1.25" style="82" customWidth="1"/>
    <col min="8706" max="8707" width="3.75" style="82" customWidth="1"/>
    <col min="8708" max="8708" width="0.625" style="82" customWidth="1"/>
    <col min="8709" max="8744" width="2.75" style="82" customWidth="1"/>
    <col min="8745" max="8745" width="1.25" style="82" customWidth="1"/>
    <col min="8746" max="8960" width="8.75" style="82"/>
    <col min="8961" max="8961" width="1.25" style="82" customWidth="1"/>
    <col min="8962" max="8963" width="3.75" style="82" customWidth="1"/>
    <col min="8964" max="8964" width="0.625" style="82" customWidth="1"/>
    <col min="8965" max="9000" width="2.75" style="82" customWidth="1"/>
    <col min="9001" max="9001" width="1.25" style="82" customWidth="1"/>
    <col min="9002" max="9216" width="8.75" style="82"/>
    <col min="9217" max="9217" width="1.25" style="82" customWidth="1"/>
    <col min="9218" max="9219" width="3.75" style="82" customWidth="1"/>
    <col min="9220" max="9220" width="0.625" style="82" customWidth="1"/>
    <col min="9221" max="9256" width="2.75" style="82" customWidth="1"/>
    <col min="9257" max="9257" width="1.25" style="82" customWidth="1"/>
    <col min="9258" max="9472" width="8.75" style="82"/>
    <col min="9473" max="9473" width="1.25" style="82" customWidth="1"/>
    <col min="9474" max="9475" width="3.75" style="82" customWidth="1"/>
    <col min="9476" max="9476" width="0.625" style="82" customWidth="1"/>
    <col min="9477" max="9512" width="2.75" style="82" customWidth="1"/>
    <col min="9513" max="9513" width="1.25" style="82" customWidth="1"/>
    <col min="9514" max="9728" width="8.75" style="82"/>
    <col min="9729" max="9729" width="1.25" style="82" customWidth="1"/>
    <col min="9730" max="9731" width="3.75" style="82" customWidth="1"/>
    <col min="9732" max="9732" width="0.625" style="82" customWidth="1"/>
    <col min="9733" max="9768" width="2.75" style="82" customWidth="1"/>
    <col min="9769" max="9769" width="1.25" style="82" customWidth="1"/>
    <col min="9770" max="9984" width="8.75" style="82"/>
    <col min="9985" max="9985" width="1.25" style="82" customWidth="1"/>
    <col min="9986" max="9987" width="3.75" style="82" customWidth="1"/>
    <col min="9988" max="9988" width="0.625" style="82" customWidth="1"/>
    <col min="9989" max="10024" width="2.75" style="82" customWidth="1"/>
    <col min="10025" max="10025" width="1.25" style="82" customWidth="1"/>
    <col min="10026" max="10240" width="8.75" style="82"/>
    <col min="10241" max="10241" width="1.25" style="82" customWidth="1"/>
    <col min="10242" max="10243" width="3.75" style="82" customWidth="1"/>
    <col min="10244" max="10244" width="0.625" style="82" customWidth="1"/>
    <col min="10245" max="10280" width="2.75" style="82" customWidth="1"/>
    <col min="10281" max="10281" width="1.25" style="82" customWidth="1"/>
    <col min="10282" max="10496" width="8.75" style="82"/>
    <col min="10497" max="10497" width="1.25" style="82" customWidth="1"/>
    <col min="10498" max="10499" width="3.75" style="82" customWidth="1"/>
    <col min="10500" max="10500" width="0.625" style="82" customWidth="1"/>
    <col min="10501" max="10536" width="2.75" style="82" customWidth="1"/>
    <col min="10537" max="10537" width="1.25" style="82" customWidth="1"/>
    <col min="10538" max="10752" width="8.75" style="82"/>
    <col min="10753" max="10753" width="1.25" style="82" customWidth="1"/>
    <col min="10754" max="10755" width="3.75" style="82" customWidth="1"/>
    <col min="10756" max="10756" width="0.625" style="82" customWidth="1"/>
    <col min="10757" max="10792" width="2.75" style="82" customWidth="1"/>
    <col min="10793" max="10793" width="1.25" style="82" customWidth="1"/>
    <col min="10794" max="11008" width="8.75" style="82"/>
    <col min="11009" max="11009" width="1.25" style="82" customWidth="1"/>
    <col min="11010" max="11011" width="3.75" style="82" customWidth="1"/>
    <col min="11012" max="11012" width="0.625" style="82" customWidth="1"/>
    <col min="11013" max="11048" width="2.75" style="82" customWidth="1"/>
    <col min="11049" max="11049" width="1.25" style="82" customWidth="1"/>
    <col min="11050" max="11264" width="8.75" style="82"/>
    <col min="11265" max="11265" width="1.25" style="82" customWidth="1"/>
    <col min="11266" max="11267" width="3.75" style="82" customWidth="1"/>
    <col min="11268" max="11268" width="0.625" style="82" customWidth="1"/>
    <col min="11269" max="11304" width="2.75" style="82" customWidth="1"/>
    <col min="11305" max="11305" width="1.25" style="82" customWidth="1"/>
    <col min="11306" max="11520" width="8.75" style="82"/>
    <col min="11521" max="11521" width="1.25" style="82" customWidth="1"/>
    <col min="11522" max="11523" width="3.75" style="82" customWidth="1"/>
    <col min="11524" max="11524" width="0.625" style="82" customWidth="1"/>
    <col min="11525" max="11560" width="2.75" style="82" customWidth="1"/>
    <col min="11561" max="11561" width="1.25" style="82" customWidth="1"/>
    <col min="11562" max="11776" width="8.75" style="82"/>
    <col min="11777" max="11777" width="1.25" style="82" customWidth="1"/>
    <col min="11778" max="11779" width="3.75" style="82" customWidth="1"/>
    <col min="11780" max="11780" width="0.625" style="82" customWidth="1"/>
    <col min="11781" max="11816" width="2.75" style="82" customWidth="1"/>
    <col min="11817" max="11817" width="1.25" style="82" customWidth="1"/>
    <col min="11818" max="12032" width="8.75" style="82"/>
    <col min="12033" max="12033" width="1.25" style="82" customWidth="1"/>
    <col min="12034" max="12035" width="3.75" style="82" customWidth="1"/>
    <col min="12036" max="12036" width="0.625" style="82" customWidth="1"/>
    <col min="12037" max="12072" width="2.75" style="82" customWidth="1"/>
    <col min="12073" max="12073" width="1.25" style="82" customWidth="1"/>
    <col min="12074" max="12288" width="8.75" style="82"/>
    <col min="12289" max="12289" width="1.25" style="82" customWidth="1"/>
    <col min="12290" max="12291" width="3.75" style="82" customWidth="1"/>
    <col min="12292" max="12292" width="0.625" style="82" customWidth="1"/>
    <col min="12293" max="12328" width="2.75" style="82" customWidth="1"/>
    <col min="12329" max="12329" width="1.25" style="82" customWidth="1"/>
    <col min="12330" max="12544" width="8.75" style="82"/>
    <col min="12545" max="12545" width="1.25" style="82" customWidth="1"/>
    <col min="12546" max="12547" width="3.75" style="82" customWidth="1"/>
    <col min="12548" max="12548" width="0.625" style="82" customWidth="1"/>
    <col min="12549" max="12584" width="2.75" style="82" customWidth="1"/>
    <col min="12585" max="12585" width="1.25" style="82" customWidth="1"/>
    <col min="12586" max="12800" width="8.75" style="82"/>
    <col min="12801" max="12801" width="1.25" style="82" customWidth="1"/>
    <col min="12802" max="12803" width="3.75" style="82" customWidth="1"/>
    <col min="12804" max="12804" width="0.625" style="82" customWidth="1"/>
    <col min="12805" max="12840" width="2.75" style="82" customWidth="1"/>
    <col min="12841" max="12841" width="1.25" style="82" customWidth="1"/>
    <col min="12842" max="13056" width="8.75" style="82"/>
    <col min="13057" max="13057" width="1.25" style="82" customWidth="1"/>
    <col min="13058" max="13059" width="3.75" style="82" customWidth="1"/>
    <col min="13060" max="13060" width="0.625" style="82" customWidth="1"/>
    <col min="13061" max="13096" width="2.75" style="82" customWidth="1"/>
    <col min="13097" max="13097" width="1.25" style="82" customWidth="1"/>
    <col min="13098" max="13312" width="8.75" style="82"/>
    <col min="13313" max="13313" width="1.25" style="82" customWidth="1"/>
    <col min="13314" max="13315" width="3.75" style="82" customWidth="1"/>
    <col min="13316" max="13316" width="0.625" style="82" customWidth="1"/>
    <col min="13317" max="13352" width="2.75" style="82" customWidth="1"/>
    <col min="13353" max="13353" width="1.25" style="82" customWidth="1"/>
    <col min="13354" max="13568" width="8.75" style="82"/>
    <col min="13569" max="13569" width="1.25" style="82" customWidth="1"/>
    <col min="13570" max="13571" width="3.75" style="82" customWidth="1"/>
    <col min="13572" max="13572" width="0.625" style="82" customWidth="1"/>
    <col min="13573" max="13608" width="2.75" style="82" customWidth="1"/>
    <col min="13609" max="13609" width="1.25" style="82" customWidth="1"/>
    <col min="13610" max="13824" width="8.75" style="82"/>
    <col min="13825" max="13825" width="1.25" style="82" customWidth="1"/>
    <col min="13826" max="13827" width="3.75" style="82" customWidth="1"/>
    <col min="13828" max="13828" width="0.625" style="82" customWidth="1"/>
    <col min="13829" max="13864" width="2.75" style="82" customWidth="1"/>
    <col min="13865" max="13865" width="1.25" style="82" customWidth="1"/>
    <col min="13866" max="14080" width="8.75" style="82"/>
    <col min="14081" max="14081" width="1.25" style="82" customWidth="1"/>
    <col min="14082" max="14083" width="3.75" style="82" customWidth="1"/>
    <col min="14084" max="14084" width="0.625" style="82" customWidth="1"/>
    <col min="14085" max="14120" width="2.75" style="82" customWidth="1"/>
    <col min="14121" max="14121" width="1.25" style="82" customWidth="1"/>
    <col min="14122" max="14336" width="8.75" style="82"/>
    <col min="14337" max="14337" width="1.25" style="82" customWidth="1"/>
    <col min="14338" max="14339" width="3.75" style="82" customWidth="1"/>
    <col min="14340" max="14340" width="0.625" style="82" customWidth="1"/>
    <col min="14341" max="14376" width="2.75" style="82" customWidth="1"/>
    <col min="14377" max="14377" width="1.25" style="82" customWidth="1"/>
    <col min="14378" max="14592" width="8.75" style="82"/>
    <col min="14593" max="14593" width="1.25" style="82" customWidth="1"/>
    <col min="14594" max="14595" width="3.75" style="82" customWidth="1"/>
    <col min="14596" max="14596" width="0.625" style="82" customWidth="1"/>
    <col min="14597" max="14632" width="2.75" style="82" customWidth="1"/>
    <col min="14633" max="14633" width="1.25" style="82" customWidth="1"/>
    <col min="14634" max="14848" width="8.75" style="82"/>
    <col min="14849" max="14849" width="1.25" style="82" customWidth="1"/>
    <col min="14850" max="14851" width="3.75" style="82" customWidth="1"/>
    <col min="14852" max="14852" width="0.625" style="82" customWidth="1"/>
    <col min="14853" max="14888" width="2.75" style="82" customWidth="1"/>
    <col min="14889" max="14889" width="1.25" style="82" customWidth="1"/>
    <col min="14890" max="15104" width="8.75" style="82"/>
    <col min="15105" max="15105" width="1.25" style="82" customWidth="1"/>
    <col min="15106" max="15107" width="3.75" style="82" customWidth="1"/>
    <col min="15108" max="15108" width="0.625" style="82" customWidth="1"/>
    <col min="15109" max="15144" width="2.75" style="82" customWidth="1"/>
    <col min="15145" max="15145" width="1.25" style="82" customWidth="1"/>
    <col min="15146" max="15360" width="8.75" style="82"/>
    <col min="15361" max="15361" width="1.25" style="82" customWidth="1"/>
    <col min="15362" max="15363" width="3.75" style="82" customWidth="1"/>
    <col min="15364" max="15364" width="0.625" style="82" customWidth="1"/>
    <col min="15365" max="15400" width="2.75" style="82" customWidth="1"/>
    <col min="15401" max="15401" width="1.25" style="82" customWidth="1"/>
    <col min="15402" max="15616" width="8.75" style="82"/>
    <col min="15617" max="15617" width="1.25" style="82" customWidth="1"/>
    <col min="15618" max="15619" width="3.75" style="82" customWidth="1"/>
    <col min="15620" max="15620" width="0.625" style="82" customWidth="1"/>
    <col min="15621" max="15656" width="2.75" style="82" customWidth="1"/>
    <col min="15657" max="15657" width="1.25" style="82" customWidth="1"/>
    <col min="15658" max="15872" width="8.75" style="82"/>
    <col min="15873" max="15873" width="1.25" style="82" customWidth="1"/>
    <col min="15874" max="15875" width="3.75" style="82" customWidth="1"/>
    <col min="15876" max="15876" width="0.625" style="82" customWidth="1"/>
    <col min="15877" max="15912" width="2.75" style="82" customWidth="1"/>
    <col min="15913" max="15913" width="1.25" style="82" customWidth="1"/>
    <col min="15914" max="16128" width="8.75" style="82"/>
    <col min="16129" max="16129" width="1.25" style="82" customWidth="1"/>
    <col min="16130" max="16131" width="3.75" style="82" customWidth="1"/>
    <col min="16132" max="16132" width="0.625" style="82" customWidth="1"/>
    <col min="16133" max="16168" width="2.75" style="82" customWidth="1"/>
    <col min="16169" max="16169" width="1.25" style="82" customWidth="1"/>
    <col min="16170" max="16384" width="8.75" style="82"/>
  </cols>
  <sheetData>
    <row r="2" spans="2:40" x14ac:dyDescent="0.15">
      <c r="B2" s="82" t="s">
        <v>127</v>
      </c>
    </row>
    <row r="3" spans="2:40" ht="14.25" customHeight="1" x14ac:dyDescent="0.15">
      <c r="AB3" s="616" t="s">
        <v>128</v>
      </c>
      <c r="AC3" s="617"/>
      <c r="AD3" s="617"/>
      <c r="AE3" s="617"/>
      <c r="AF3" s="618"/>
      <c r="AG3" s="619"/>
      <c r="AH3" s="620"/>
      <c r="AI3" s="620"/>
      <c r="AJ3" s="620"/>
      <c r="AK3" s="620"/>
      <c r="AL3" s="620"/>
      <c r="AM3" s="620"/>
      <c r="AN3" s="621"/>
    </row>
    <row r="5" spans="2:40" x14ac:dyDescent="0.15">
      <c r="B5" s="615" t="s">
        <v>129</v>
      </c>
      <c r="C5" s="615"/>
      <c r="D5" s="615"/>
      <c r="E5" s="615"/>
      <c r="F5" s="615"/>
      <c r="G5" s="615"/>
      <c r="H5" s="615"/>
      <c r="I5" s="615"/>
      <c r="J5" s="615"/>
      <c r="K5" s="615"/>
      <c r="L5" s="615"/>
      <c r="M5" s="615"/>
      <c r="N5" s="615"/>
      <c r="O5" s="615"/>
      <c r="P5" s="615"/>
      <c r="Q5" s="615"/>
      <c r="R5" s="615"/>
      <c r="S5" s="615"/>
      <c r="T5" s="615"/>
      <c r="U5" s="615"/>
      <c r="V5" s="615"/>
      <c r="W5" s="615"/>
      <c r="X5" s="615"/>
      <c r="Y5" s="615"/>
      <c r="Z5" s="615"/>
      <c r="AA5" s="615"/>
      <c r="AB5" s="615"/>
      <c r="AC5" s="615"/>
      <c r="AD5" s="615"/>
      <c r="AE5" s="615"/>
      <c r="AF5" s="615"/>
      <c r="AG5" s="615"/>
      <c r="AH5" s="615"/>
      <c r="AI5" s="615"/>
      <c r="AJ5" s="615"/>
      <c r="AK5" s="615"/>
      <c r="AL5" s="615"/>
      <c r="AM5" s="615"/>
      <c r="AN5" s="615"/>
    </row>
    <row r="6" spans="2:40" ht="13.15" customHeight="1" x14ac:dyDescent="0.15">
      <c r="AE6" s="83" t="s">
        <v>130</v>
      </c>
      <c r="AF6" s="614"/>
      <c r="AG6" s="614"/>
      <c r="AH6" s="82" t="s">
        <v>131</v>
      </c>
      <c r="AI6" s="614"/>
      <c r="AJ6" s="614"/>
      <c r="AK6" s="82" t="s">
        <v>132</v>
      </c>
      <c r="AL6" s="614"/>
      <c r="AM6" s="614"/>
      <c r="AN6" s="82" t="s">
        <v>133</v>
      </c>
    </row>
    <row r="7" spans="2:40" ht="13.9" customHeight="1" x14ac:dyDescent="0.15">
      <c r="B7" s="86"/>
      <c r="C7" s="86"/>
      <c r="D7" s="86"/>
      <c r="E7" s="772" t="s">
        <v>223</v>
      </c>
      <c r="F7" s="772"/>
      <c r="G7" s="772"/>
      <c r="H7" s="772"/>
      <c r="I7" s="772"/>
      <c r="J7" s="772"/>
      <c r="K7" s="82" t="s">
        <v>135</v>
      </c>
    </row>
    <row r="8" spans="2:40" x14ac:dyDescent="0.15">
      <c r="V8" s="612" t="s">
        <v>136</v>
      </c>
      <c r="W8" s="612"/>
      <c r="X8" s="612"/>
      <c r="Y8" s="613"/>
      <c r="Z8" s="613"/>
      <c r="AA8" s="613"/>
      <c r="AB8" s="613"/>
      <c r="AC8" s="613"/>
      <c r="AD8" s="613"/>
      <c r="AE8" s="613"/>
      <c r="AF8" s="613"/>
      <c r="AG8" s="613"/>
      <c r="AH8" s="613"/>
      <c r="AI8" s="613"/>
      <c r="AJ8" s="613"/>
      <c r="AK8" s="613"/>
      <c r="AL8" s="613"/>
      <c r="AM8" s="613"/>
      <c r="AN8" s="613"/>
    </row>
    <row r="9" spans="2:40" x14ac:dyDescent="0.15">
      <c r="Y9" s="614"/>
      <c r="Z9" s="614"/>
      <c r="AA9" s="614"/>
      <c r="AB9" s="614"/>
      <c r="AC9" s="614"/>
      <c r="AD9" s="614"/>
      <c r="AE9" s="614"/>
      <c r="AF9" s="614"/>
      <c r="AG9" s="614"/>
      <c r="AH9" s="614"/>
      <c r="AI9" s="614"/>
      <c r="AJ9" s="614"/>
      <c r="AK9" s="614"/>
      <c r="AL9" s="614"/>
      <c r="AM9" s="614"/>
      <c r="AN9" s="614"/>
    </row>
    <row r="10" spans="2:40" x14ac:dyDescent="0.15">
      <c r="V10" s="615" t="s">
        <v>137</v>
      </c>
      <c r="W10" s="615"/>
      <c r="X10" s="615"/>
      <c r="Y10" s="614"/>
      <c r="Z10" s="614"/>
      <c r="AA10" s="614"/>
      <c r="AB10" s="614"/>
      <c r="AC10" s="614"/>
      <c r="AD10" s="614"/>
      <c r="AE10" s="614"/>
      <c r="AF10" s="614"/>
      <c r="AG10" s="614"/>
      <c r="AH10" s="614"/>
      <c r="AI10" s="614"/>
      <c r="AJ10" s="614"/>
      <c r="AK10" s="614"/>
      <c r="AL10" s="614"/>
      <c r="AM10" s="614"/>
      <c r="AN10" s="614"/>
    </row>
    <row r="11" spans="2:40" x14ac:dyDescent="0.15">
      <c r="Y11" s="614"/>
      <c r="Z11" s="614"/>
      <c r="AA11" s="614"/>
      <c r="AB11" s="614"/>
      <c r="AC11" s="614"/>
      <c r="AD11" s="614"/>
      <c r="AE11" s="614"/>
      <c r="AF11" s="614"/>
      <c r="AG11" s="614"/>
      <c r="AH11" s="614"/>
      <c r="AI11" s="614"/>
      <c r="AJ11" s="614"/>
      <c r="AK11" s="614"/>
      <c r="AL11" s="614"/>
      <c r="AM11" s="614"/>
      <c r="AN11" s="614"/>
    </row>
    <row r="12" spans="2:40" x14ac:dyDescent="0.15">
      <c r="C12" s="82" t="s">
        <v>138</v>
      </c>
    </row>
    <row r="13" spans="2:40" x14ac:dyDescent="0.15">
      <c r="N13" s="622"/>
      <c r="O13" s="622"/>
      <c r="AB13" s="616" t="s">
        <v>139</v>
      </c>
      <c r="AC13" s="617"/>
      <c r="AD13" s="617"/>
      <c r="AE13" s="617"/>
      <c r="AF13" s="617"/>
      <c r="AG13" s="617"/>
      <c r="AH13" s="617"/>
      <c r="AI13" s="618"/>
      <c r="AJ13" s="623"/>
      <c r="AK13" s="624"/>
      <c r="AL13" s="624"/>
      <c r="AM13" s="624"/>
      <c r="AN13" s="625"/>
    </row>
    <row r="14" spans="2:40" ht="14.25" customHeight="1" x14ac:dyDescent="0.15">
      <c r="B14" s="626" t="s">
        <v>140</v>
      </c>
      <c r="C14" s="629" t="s">
        <v>141</v>
      </c>
      <c r="D14" s="630"/>
      <c r="E14" s="630"/>
      <c r="F14" s="630"/>
      <c r="G14" s="630"/>
      <c r="H14" s="630"/>
      <c r="I14" s="630"/>
      <c r="J14" s="630"/>
      <c r="K14" s="630"/>
      <c r="L14" s="631"/>
      <c r="M14" s="632"/>
      <c r="N14" s="633"/>
      <c r="O14" s="633"/>
      <c r="P14" s="633"/>
      <c r="Q14" s="633"/>
      <c r="R14" s="633"/>
      <c r="S14" s="633"/>
      <c r="T14" s="633"/>
      <c r="U14" s="633"/>
      <c r="V14" s="633"/>
      <c r="W14" s="633"/>
      <c r="X14" s="633"/>
      <c r="Y14" s="633"/>
      <c r="Z14" s="633"/>
      <c r="AA14" s="633"/>
      <c r="AB14" s="633"/>
      <c r="AC14" s="633"/>
      <c r="AD14" s="633"/>
      <c r="AE14" s="633"/>
      <c r="AF14" s="633"/>
      <c r="AG14" s="633"/>
      <c r="AH14" s="633"/>
      <c r="AI14" s="633"/>
      <c r="AJ14" s="633"/>
      <c r="AK14" s="633"/>
      <c r="AL14" s="633"/>
      <c r="AM14" s="633"/>
      <c r="AN14" s="634"/>
    </row>
    <row r="15" spans="2:40" ht="14.25" customHeight="1" x14ac:dyDescent="0.15">
      <c r="B15" s="627"/>
      <c r="C15" s="635" t="s">
        <v>142</v>
      </c>
      <c r="D15" s="636"/>
      <c r="E15" s="636"/>
      <c r="F15" s="636"/>
      <c r="G15" s="636"/>
      <c r="H15" s="636"/>
      <c r="I15" s="636"/>
      <c r="J15" s="636"/>
      <c r="K15" s="636"/>
      <c r="L15" s="636"/>
      <c r="M15" s="637"/>
      <c r="N15" s="638"/>
      <c r="O15" s="638"/>
      <c r="P15" s="638"/>
      <c r="Q15" s="638"/>
      <c r="R15" s="638"/>
      <c r="S15" s="638"/>
      <c r="T15" s="638"/>
      <c r="U15" s="638"/>
      <c r="V15" s="638"/>
      <c r="W15" s="638"/>
      <c r="X15" s="638"/>
      <c r="Y15" s="638"/>
      <c r="Z15" s="638"/>
      <c r="AA15" s="638"/>
      <c r="AB15" s="638"/>
      <c r="AC15" s="638"/>
      <c r="AD15" s="638"/>
      <c r="AE15" s="638"/>
      <c r="AF15" s="638"/>
      <c r="AG15" s="638"/>
      <c r="AH15" s="638"/>
      <c r="AI15" s="638"/>
      <c r="AJ15" s="638"/>
      <c r="AK15" s="638"/>
      <c r="AL15" s="638"/>
      <c r="AM15" s="638"/>
      <c r="AN15" s="639"/>
    </row>
    <row r="16" spans="2:40" ht="13.5" customHeight="1" x14ac:dyDescent="0.15">
      <c r="B16" s="627"/>
      <c r="C16" s="629" t="s">
        <v>143</v>
      </c>
      <c r="D16" s="630"/>
      <c r="E16" s="630"/>
      <c r="F16" s="630"/>
      <c r="G16" s="630"/>
      <c r="H16" s="630"/>
      <c r="I16" s="630"/>
      <c r="J16" s="630"/>
      <c r="K16" s="630"/>
      <c r="L16" s="640"/>
      <c r="M16" s="623" t="s">
        <v>144</v>
      </c>
      <c r="N16" s="624"/>
      <c r="O16" s="624"/>
      <c r="P16" s="624"/>
      <c r="Q16" s="651"/>
      <c r="R16" s="651"/>
      <c r="S16" s="651"/>
      <c r="T16" s="82" t="s">
        <v>145</v>
      </c>
      <c r="U16" s="651"/>
      <c r="V16" s="651"/>
      <c r="W16" s="651"/>
      <c r="X16" s="82" t="s">
        <v>146</v>
      </c>
      <c r="Y16" s="630"/>
      <c r="Z16" s="630"/>
      <c r="AA16" s="630"/>
      <c r="AB16" s="630"/>
      <c r="AC16" s="630"/>
      <c r="AD16" s="630"/>
      <c r="AE16" s="630"/>
      <c r="AF16" s="630"/>
      <c r="AG16" s="630"/>
      <c r="AH16" s="630"/>
      <c r="AI16" s="630"/>
      <c r="AJ16" s="630"/>
      <c r="AK16" s="630"/>
      <c r="AL16" s="630"/>
      <c r="AM16" s="630"/>
      <c r="AN16" s="640"/>
    </row>
    <row r="17" spans="2:40" ht="13.5" customHeight="1" x14ac:dyDescent="0.15">
      <c r="B17" s="627"/>
      <c r="C17" s="635"/>
      <c r="D17" s="636"/>
      <c r="E17" s="636"/>
      <c r="F17" s="636"/>
      <c r="G17" s="636"/>
      <c r="H17" s="636"/>
      <c r="I17" s="636"/>
      <c r="J17" s="636"/>
      <c r="K17" s="636"/>
      <c r="L17" s="641"/>
      <c r="M17" s="652" t="s">
        <v>147</v>
      </c>
      <c r="N17" s="653"/>
      <c r="O17" s="653"/>
      <c r="P17" s="653"/>
      <c r="Q17" s="82" t="s">
        <v>148</v>
      </c>
      <c r="R17" s="653"/>
      <c r="S17" s="653"/>
      <c r="T17" s="653"/>
      <c r="U17" s="653"/>
      <c r="V17" s="654" t="s">
        <v>149</v>
      </c>
      <c r="W17" s="654"/>
      <c r="X17" s="655"/>
      <c r="Y17" s="655"/>
      <c r="Z17" s="655"/>
      <c r="AA17" s="655"/>
      <c r="AB17" s="655"/>
      <c r="AC17" s="655"/>
      <c r="AD17" s="655"/>
      <c r="AE17" s="655"/>
      <c r="AF17" s="655"/>
      <c r="AG17" s="655"/>
      <c r="AH17" s="655"/>
      <c r="AI17" s="655"/>
      <c r="AJ17" s="655"/>
      <c r="AK17" s="655"/>
      <c r="AL17" s="655"/>
      <c r="AM17" s="655"/>
      <c r="AN17" s="656"/>
    </row>
    <row r="18" spans="2:40" ht="13.5" customHeight="1" x14ac:dyDescent="0.15">
      <c r="B18" s="627"/>
      <c r="C18" s="642"/>
      <c r="D18" s="643"/>
      <c r="E18" s="643"/>
      <c r="F18" s="643"/>
      <c r="G18" s="643"/>
      <c r="H18" s="643"/>
      <c r="I18" s="643"/>
      <c r="J18" s="643"/>
      <c r="K18" s="643"/>
      <c r="L18" s="644"/>
      <c r="M18" s="773" t="s">
        <v>150</v>
      </c>
      <c r="N18" s="774"/>
      <c r="O18" s="774"/>
      <c r="P18" s="774"/>
      <c r="Q18" s="774"/>
      <c r="R18" s="774"/>
      <c r="S18" s="88"/>
      <c r="T18" s="88"/>
      <c r="U18" s="88"/>
      <c r="V18" s="88"/>
      <c r="W18" s="88"/>
      <c r="X18" s="88"/>
      <c r="Y18" s="88"/>
      <c r="Z18" s="88"/>
      <c r="AA18" s="88"/>
      <c r="AB18" s="88"/>
      <c r="AC18" s="88"/>
      <c r="AD18" s="88"/>
      <c r="AE18" s="88"/>
      <c r="AF18" s="88"/>
      <c r="AG18" s="88"/>
      <c r="AH18" s="88"/>
      <c r="AI18" s="88"/>
      <c r="AJ18" s="88"/>
      <c r="AK18" s="88"/>
      <c r="AL18" s="88"/>
      <c r="AM18" s="88"/>
      <c r="AN18" s="89"/>
    </row>
    <row r="19" spans="2:40" ht="14.25" customHeight="1" x14ac:dyDescent="0.15">
      <c r="B19" s="627"/>
      <c r="C19" s="645" t="s">
        <v>151</v>
      </c>
      <c r="D19" s="646"/>
      <c r="E19" s="646"/>
      <c r="F19" s="646"/>
      <c r="G19" s="646"/>
      <c r="H19" s="646"/>
      <c r="I19" s="646"/>
      <c r="J19" s="646"/>
      <c r="K19" s="646"/>
      <c r="L19" s="647"/>
      <c r="M19" s="616" t="s">
        <v>152</v>
      </c>
      <c r="N19" s="617"/>
      <c r="O19" s="617"/>
      <c r="P19" s="617"/>
      <c r="Q19" s="618"/>
      <c r="R19" s="648"/>
      <c r="S19" s="649"/>
      <c r="T19" s="649"/>
      <c r="U19" s="649"/>
      <c r="V19" s="649"/>
      <c r="W19" s="649"/>
      <c r="X19" s="649"/>
      <c r="Y19" s="649"/>
      <c r="Z19" s="649"/>
      <c r="AA19" s="650"/>
      <c r="AB19" s="623" t="s">
        <v>153</v>
      </c>
      <c r="AC19" s="624"/>
      <c r="AD19" s="624"/>
      <c r="AE19" s="624"/>
      <c r="AF19" s="625"/>
      <c r="AG19" s="648"/>
      <c r="AH19" s="649"/>
      <c r="AI19" s="649"/>
      <c r="AJ19" s="649"/>
      <c r="AK19" s="649"/>
      <c r="AL19" s="649"/>
      <c r="AM19" s="649"/>
      <c r="AN19" s="650"/>
    </row>
    <row r="20" spans="2:40" ht="14.25" customHeight="1" x14ac:dyDescent="0.15">
      <c r="B20" s="627"/>
      <c r="C20" s="657" t="s">
        <v>154</v>
      </c>
      <c r="D20" s="657"/>
      <c r="E20" s="657"/>
      <c r="F20" s="657"/>
      <c r="G20" s="657"/>
      <c r="H20" s="657"/>
      <c r="I20" s="657"/>
      <c r="J20" s="657"/>
      <c r="K20" s="657"/>
      <c r="L20" s="657"/>
      <c r="M20" s="658"/>
      <c r="N20" s="659"/>
      <c r="O20" s="659"/>
      <c r="P20" s="659"/>
      <c r="Q20" s="659"/>
      <c r="R20" s="659"/>
      <c r="S20" s="659"/>
      <c r="T20" s="659"/>
      <c r="U20" s="660"/>
      <c r="V20" s="661" t="s">
        <v>155</v>
      </c>
      <c r="W20" s="662"/>
      <c r="X20" s="662"/>
      <c r="Y20" s="662"/>
      <c r="Z20" s="662"/>
      <c r="AA20" s="663"/>
      <c r="AB20" s="658"/>
      <c r="AC20" s="659"/>
      <c r="AD20" s="659"/>
      <c r="AE20" s="659"/>
      <c r="AF20" s="659"/>
      <c r="AG20" s="659"/>
      <c r="AH20" s="659"/>
      <c r="AI20" s="659"/>
      <c r="AJ20" s="659"/>
      <c r="AK20" s="659"/>
      <c r="AL20" s="659"/>
      <c r="AM20" s="659"/>
      <c r="AN20" s="660"/>
    </row>
    <row r="21" spans="2:40" ht="14.25" customHeight="1" x14ac:dyDescent="0.15">
      <c r="B21" s="627"/>
      <c r="C21" s="657" t="s">
        <v>156</v>
      </c>
      <c r="D21" s="657"/>
      <c r="E21" s="657"/>
      <c r="F21" s="657"/>
      <c r="G21" s="657"/>
      <c r="H21" s="657"/>
      <c r="I21" s="657"/>
      <c r="J21" s="664"/>
      <c r="K21" s="664"/>
      <c r="L21" s="665"/>
      <c r="M21" s="661" t="s">
        <v>157</v>
      </c>
      <c r="N21" s="662"/>
      <c r="O21" s="662"/>
      <c r="P21" s="662"/>
      <c r="Q21" s="663"/>
      <c r="R21" s="666"/>
      <c r="S21" s="667"/>
      <c r="T21" s="667"/>
      <c r="U21" s="667"/>
      <c r="V21" s="667"/>
      <c r="W21" s="667"/>
      <c r="X21" s="667"/>
      <c r="Y21" s="667"/>
      <c r="Z21" s="667"/>
      <c r="AA21" s="668"/>
      <c r="AB21" s="662" t="s">
        <v>158</v>
      </c>
      <c r="AC21" s="662"/>
      <c r="AD21" s="662"/>
      <c r="AE21" s="662"/>
      <c r="AF21" s="663"/>
      <c r="AG21" s="666"/>
      <c r="AH21" s="667"/>
      <c r="AI21" s="667"/>
      <c r="AJ21" s="667"/>
      <c r="AK21" s="667"/>
      <c r="AL21" s="667"/>
      <c r="AM21" s="667"/>
      <c r="AN21" s="668"/>
    </row>
    <row r="22" spans="2:40" ht="13.5" customHeight="1" x14ac:dyDescent="0.15">
      <c r="B22" s="627"/>
      <c r="C22" s="669" t="s">
        <v>159</v>
      </c>
      <c r="D22" s="669"/>
      <c r="E22" s="669"/>
      <c r="F22" s="669"/>
      <c r="G22" s="669"/>
      <c r="H22" s="669"/>
      <c r="I22" s="669"/>
      <c r="J22" s="670"/>
      <c r="K22" s="670"/>
      <c r="L22" s="670"/>
      <c r="M22" s="623" t="s">
        <v>144</v>
      </c>
      <c r="N22" s="624"/>
      <c r="O22" s="624"/>
      <c r="P22" s="624"/>
      <c r="Q22" s="651"/>
      <c r="R22" s="651"/>
      <c r="S22" s="651"/>
      <c r="T22" s="82" t="s">
        <v>145</v>
      </c>
      <c r="U22" s="651"/>
      <c r="V22" s="651"/>
      <c r="W22" s="651"/>
      <c r="X22" s="82" t="s">
        <v>146</v>
      </c>
      <c r="Y22" s="630"/>
      <c r="Z22" s="630"/>
      <c r="AA22" s="630"/>
      <c r="AB22" s="630"/>
      <c r="AC22" s="630"/>
      <c r="AD22" s="630"/>
      <c r="AE22" s="630"/>
      <c r="AF22" s="630"/>
      <c r="AG22" s="630"/>
      <c r="AH22" s="630"/>
      <c r="AI22" s="630"/>
      <c r="AJ22" s="630"/>
      <c r="AK22" s="630"/>
      <c r="AL22" s="630"/>
      <c r="AM22" s="630"/>
      <c r="AN22" s="640"/>
    </row>
    <row r="23" spans="2:40" ht="14.25" customHeight="1" x14ac:dyDescent="0.15">
      <c r="B23" s="627"/>
      <c r="C23" s="669"/>
      <c r="D23" s="669"/>
      <c r="E23" s="669"/>
      <c r="F23" s="669"/>
      <c r="G23" s="669"/>
      <c r="H23" s="669"/>
      <c r="I23" s="669"/>
      <c r="J23" s="670"/>
      <c r="K23" s="670"/>
      <c r="L23" s="670"/>
      <c r="M23" s="652" t="s">
        <v>147</v>
      </c>
      <c r="N23" s="653"/>
      <c r="O23" s="653"/>
      <c r="P23" s="653"/>
      <c r="Q23" s="82" t="s">
        <v>148</v>
      </c>
      <c r="R23" s="653"/>
      <c r="S23" s="653"/>
      <c r="T23" s="653"/>
      <c r="U23" s="653"/>
      <c r="V23" s="654" t="s">
        <v>149</v>
      </c>
      <c r="W23" s="654"/>
      <c r="X23" s="655"/>
      <c r="Y23" s="655"/>
      <c r="Z23" s="655"/>
      <c r="AA23" s="655"/>
      <c r="AB23" s="655"/>
      <c r="AC23" s="655"/>
      <c r="AD23" s="655"/>
      <c r="AE23" s="655"/>
      <c r="AF23" s="655"/>
      <c r="AG23" s="655"/>
      <c r="AH23" s="655"/>
      <c r="AI23" s="655"/>
      <c r="AJ23" s="655"/>
      <c r="AK23" s="655"/>
      <c r="AL23" s="655"/>
      <c r="AM23" s="655"/>
      <c r="AN23" s="656"/>
    </row>
    <row r="24" spans="2:40" x14ac:dyDescent="0.15">
      <c r="B24" s="628"/>
      <c r="C24" s="671"/>
      <c r="D24" s="671"/>
      <c r="E24" s="671"/>
      <c r="F24" s="671"/>
      <c r="G24" s="671"/>
      <c r="H24" s="671"/>
      <c r="I24" s="671"/>
      <c r="J24" s="672"/>
      <c r="K24" s="672"/>
      <c r="L24" s="672"/>
      <c r="M24" s="673"/>
      <c r="N24" s="674"/>
      <c r="O24" s="674"/>
      <c r="P24" s="674"/>
      <c r="Q24" s="674"/>
      <c r="R24" s="674"/>
      <c r="S24" s="674"/>
      <c r="T24" s="674"/>
      <c r="U24" s="674"/>
      <c r="V24" s="674"/>
      <c r="W24" s="674"/>
      <c r="X24" s="674"/>
      <c r="Y24" s="674"/>
      <c r="Z24" s="674"/>
      <c r="AA24" s="674"/>
      <c r="AB24" s="674"/>
      <c r="AC24" s="674"/>
      <c r="AD24" s="674"/>
      <c r="AE24" s="674"/>
      <c r="AF24" s="674"/>
      <c r="AG24" s="674"/>
      <c r="AH24" s="674"/>
      <c r="AI24" s="674"/>
      <c r="AJ24" s="674"/>
      <c r="AK24" s="674"/>
      <c r="AL24" s="674"/>
      <c r="AM24" s="674"/>
      <c r="AN24" s="675"/>
    </row>
    <row r="25" spans="2:40" ht="14.25" customHeight="1" x14ac:dyDescent="0.15">
      <c r="B25" s="676" t="s">
        <v>160</v>
      </c>
      <c r="C25" s="629" t="s">
        <v>161</v>
      </c>
      <c r="D25" s="630"/>
      <c r="E25" s="630"/>
      <c r="F25" s="630"/>
      <c r="G25" s="630"/>
      <c r="H25" s="630"/>
      <c r="I25" s="630"/>
      <c r="J25" s="630"/>
      <c r="K25" s="630"/>
      <c r="L25" s="640"/>
      <c r="M25" s="679"/>
      <c r="N25" s="680"/>
      <c r="O25" s="680"/>
      <c r="P25" s="680"/>
      <c r="Q25" s="680"/>
      <c r="R25" s="680"/>
      <c r="S25" s="680"/>
      <c r="T25" s="680"/>
      <c r="U25" s="680"/>
      <c r="V25" s="680"/>
      <c r="W25" s="680"/>
      <c r="X25" s="680"/>
      <c r="Y25" s="680"/>
      <c r="Z25" s="680"/>
      <c r="AA25" s="680"/>
      <c r="AB25" s="680"/>
      <c r="AC25" s="680"/>
      <c r="AD25" s="680"/>
      <c r="AE25" s="680"/>
      <c r="AF25" s="680"/>
      <c r="AG25" s="680"/>
      <c r="AH25" s="680"/>
      <c r="AI25" s="680"/>
      <c r="AJ25" s="680"/>
      <c r="AK25" s="680"/>
      <c r="AL25" s="680"/>
      <c r="AM25" s="680"/>
      <c r="AN25" s="681"/>
    </row>
    <row r="26" spans="2:40" ht="14.25" customHeight="1" x14ac:dyDescent="0.15">
      <c r="B26" s="677"/>
      <c r="C26" s="642" t="s">
        <v>162</v>
      </c>
      <c r="D26" s="643"/>
      <c r="E26" s="643"/>
      <c r="F26" s="643"/>
      <c r="G26" s="643"/>
      <c r="H26" s="643"/>
      <c r="I26" s="643"/>
      <c r="J26" s="643"/>
      <c r="K26" s="643"/>
      <c r="L26" s="644"/>
      <c r="M26" s="682"/>
      <c r="N26" s="683"/>
      <c r="O26" s="683"/>
      <c r="P26" s="683"/>
      <c r="Q26" s="683"/>
      <c r="R26" s="683"/>
      <c r="S26" s="683"/>
      <c r="T26" s="683"/>
      <c r="U26" s="683"/>
      <c r="V26" s="683"/>
      <c r="W26" s="683"/>
      <c r="X26" s="683"/>
      <c r="Y26" s="683"/>
      <c r="Z26" s="683"/>
      <c r="AA26" s="683"/>
      <c r="AB26" s="683"/>
      <c r="AC26" s="683"/>
      <c r="AD26" s="683"/>
      <c r="AE26" s="683"/>
      <c r="AF26" s="683"/>
      <c r="AG26" s="683"/>
      <c r="AH26" s="683"/>
      <c r="AI26" s="683"/>
      <c r="AJ26" s="683"/>
      <c r="AK26" s="683"/>
      <c r="AL26" s="683"/>
      <c r="AM26" s="683"/>
      <c r="AN26" s="684"/>
    </row>
    <row r="27" spans="2:40" ht="13.5" customHeight="1" x14ac:dyDescent="0.15">
      <c r="B27" s="677"/>
      <c r="C27" s="669" t="s">
        <v>163</v>
      </c>
      <c r="D27" s="669"/>
      <c r="E27" s="669"/>
      <c r="F27" s="669"/>
      <c r="G27" s="669"/>
      <c r="H27" s="669"/>
      <c r="I27" s="669"/>
      <c r="J27" s="669"/>
      <c r="K27" s="669"/>
      <c r="L27" s="669"/>
      <c r="M27" s="623" t="s">
        <v>144</v>
      </c>
      <c r="N27" s="624"/>
      <c r="O27" s="624"/>
      <c r="P27" s="624"/>
      <c r="Q27" s="651"/>
      <c r="R27" s="651"/>
      <c r="S27" s="651"/>
      <c r="T27" s="82" t="s">
        <v>145</v>
      </c>
      <c r="U27" s="651"/>
      <c r="V27" s="651"/>
      <c r="W27" s="651"/>
      <c r="X27" s="82" t="s">
        <v>146</v>
      </c>
      <c r="Y27" s="630"/>
      <c r="Z27" s="630"/>
      <c r="AA27" s="630"/>
      <c r="AB27" s="630"/>
      <c r="AC27" s="630"/>
      <c r="AD27" s="630"/>
      <c r="AE27" s="630"/>
      <c r="AF27" s="630"/>
      <c r="AG27" s="630"/>
      <c r="AH27" s="630"/>
      <c r="AI27" s="630"/>
      <c r="AJ27" s="630"/>
      <c r="AK27" s="630"/>
      <c r="AL27" s="630"/>
      <c r="AM27" s="630"/>
      <c r="AN27" s="640"/>
    </row>
    <row r="28" spans="2:40" ht="14.25" customHeight="1" x14ac:dyDescent="0.15">
      <c r="B28" s="677"/>
      <c r="C28" s="669"/>
      <c r="D28" s="669"/>
      <c r="E28" s="669"/>
      <c r="F28" s="669"/>
      <c r="G28" s="669"/>
      <c r="H28" s="669"/>
      <c r="I28" s="669"/>
      <c r="J28" s="669"/>
      <c r="K28" s="669"/>
      <c r="L28" s="669"/>
      <c r="M28" s="652" t="s">
        <v>147</v>
      </c>
      <c r="N28" s="653"/>
      <c r="O28" s="653"/>
      <c r="P28" s="653"/>
      <c r="Q28" s="82" t="s">
        <v>148</v>
      </c>
      <c r="R28" s="653"/>
      <c r="S28" s="653"/>
      <c r="T28" s="653"/>
      <c r="U28" s="653"/>
      <c r="V28" s="654" t="s">
        <v>149</v>
      </c>
      <c r="W28" s="654"/>
      <c r="X28" s="655"/>
      <c r="Y28" s="655"/>
      <c r="Z28" s="655"/>
      <c r="AA28" s="655"/>
      <c r="AB28" s="655"/>
      <c r="AC28" s="655"/>
      <c r="AD28" s="655"/>
      <c r="AE28" s="655"/>
      <c r="AF28" s="655"/>
      <c r="AG28" s="655"/>
      <c r="AH28" s="655"/>
      <c r="AI28" s="655"/>
      <c r="AJ28" s="655"/>
      <c r="AK28" s="655"/>
      <c r="AL28" s="655"/>
      <c r="AM28" s="655"/>
      <c r="AN28" s="656"/>
    </row>
    <row r="29" spans="2:40" x14ac:dyDescent="0.15">
      <c r="B29" s="677"/>
      <c r="C29" s="669"/>
      <c r="D29" s="669"/>
      <c r="E29" s="669"/>
      <c r="F29" s="669"/>
      <c r="G29" s="669"/>
      <c r="H29" s="669"/>
      <c r="I29" s="669"/>
      <c r="J29" s="669"/>
      <c r="K29" s="669"/>
      <c r="L29" s="669"/>
      <c r="M29" s="673"/>
      <c r="N29" s="674"/>
      <c r="O29" s="674"/>
      <c r="P29" s="674"/>
      <c r="Q29" s="674"/>
      <c r="R29" s="674"/>
      <c r="S29" s="674"/>
      <c r="T29" s="674"/>
      <c r="U29" s="674"/>
      <c r="V29" s="674"/>
      <c r="W29" s="674"/>
      <c r="X29" s="674"/>
      <c r="Y29" s="674"/>
      <c r="Z29" s="674"/>
      <c r="AA29" s="674"/>
      <c r="AB29" s="674"/>
      <c r="AC29" s="674"/>
      <c r="AD29" s="674"/>
      <c r="AE29" s="674"/>
      <c r="AF29" s="674"/>
      <c r="AG29" s="674"/>
      <c r="AH29" s="674"/>
      <c r="AI29" s="674"/>
      <c r="AJ29" s="674"/>
      <c r="AK29" s="674"/>
      <c r="AL29" s="674"/>
      <c r="AM29" s="674"/>
      <c r="AN29" s="675"/>
    </row>
    <row r="30" spans="2:40" ht="14.25" customHeight="1" x14ac:dyDescent="0.15">
      <c r="B30" s="677"/>
      <c r="C30" s="669" t="s">
        <v>151</v>
      </c>
      <c r="D30" s="669"/>
      <c r="E30" s="669"/>
      <c r="F30" s="669"/>
      <c r="G30" s="669"/>
      <c r="H30" s="669"/>
      <c r="I30" s="669"/>
      <c r="J30" s="669"/>
      <c r="K30" s="669"/>
      <c r="L30" s="669"/>
      <c r="M30" s="616" t="s">
        <v>152</v>
      </c>
      <c r="N30" s="617"/>
      <c r="O30" s="617"/>
      <c r="P30" s="617"/>
      <c r="Q30" s="618"/>
      <c r="R30" s="648"/>
      <c r="S30" s="649"/>
      <c r="T30" s="649"/>
      <c r="U30" s="649"/>
      <c r="V30" s="649"/>
      <c r="W30" s="649"/>
      <c r="X30" s="649"/>
      <c r="Y30" s="649"/>
      <c r="Z30" s="649"/>
      <c r="AA30" s="650"/>
      <c r="AB30" s="623" t="s">
        <v>153</v>
      </c>
      <c r="AC30" s="624"/>
      <c r="AD30" s="624"/>
      <c r="AE30" s="624"/>
      <c r="AF30" s="625"/>
      <c r="AG30" s="648"/>
      <c r="AH30" s="649"/>
      <c r="AI30" s="649"/>
      <c r="AJ30" s="649"/>
      <c r="AK30" s="649"/>
      <c r="AL30" s="649"/>
      <c r="AM30" s="649"/>
      <c r="AN30" s="650"/>
    </row>
    <row r="31" spans="2:40" ht="13.5" customHeight="1" x14ac:dyDescent="0.15">
      <c r="B31" s="677"/>
      <c r="C31" s="686" t="s">
        <v>164</v>
      </c>
      <c r="D31" s="686"/>
      <c r="E31" s="686"/>
      <c r="F31" s="686"/>
      <c r="G31" s="686"/>
      <c r="H31" s="686"/>
      <c r="I31" s="686"/>
      <c r="J31" s="686"/>
      <c r="K31" s="686"/>
      <c r="L31" s="686"/>
      <c r="M31" s="623" t="s">
        <v>144</v>
      </c>
      <c r="N31" s="624"/>
      <c r="O31" s="624"/>
      <c r="P31" s="624"/>
      <c r="Q31" s="651"/>
      <c r="R31" s="651"/>
      <c r="S31" s="651"/>
      <c r="T31" s="82" t="s">
        <v>145</v>
      </c>
      <c r="U31" s="651"/>
      <c r="V31" s="651"/>
      <c r="W31" s="651"/>
      <c r="X31" s="82" t="s">
        <v>146</v>
      </c>
      <c r="Y31" s="630"/>
      <c r="Z31" s="630"/>
      <c r="AA31" s="630"/>
      <c r="AB31" s="630"/>
      <c r="AC31" s="630"/>
      <c r="AD31" s="630"/>
      <c r="AE31" s="630"/>
      <c r="AF31" s="630"/>
      <c r="AG31" s="630"/>
      <c r="AH31" s="630"/>
      <c r="AI31" s="630"/>
      <c r="AJ31" s="630"/>
      <c r="AK31" s="630"/>
      <c r="AL31" s="630"/>
      <c r="AM31" s="630"/>
      <c r="AN31" s="640"/>
    </row>
    <row r="32" spans="2:40" ht="14.25" customHeight="1" x14ac:dyDescent="0.15">
      <c r="B32" s="677"/>
      <c r="C32" s="686"/>
      <c r="D32" s="686"/>
      <c r="E32" s="686"/>
      <c r="F32" s="686"/>
      <c r="G32" s="686"/>
      <c r="H32" s="686"/>
      <c r="I32" s="686"/>
      <c r="J32" s="686"/>
      <c r="K32" s="686"/>
      <c r="L32" s="686"/>
      <c r="M32" s="652" t="s">
        <v>147</v>
      </c>
      <c r="N32" s="653"/>
      <c r="O32" s="653"/>
      <c r="P32" s="653"/>
      <c r="Q32" s="82" t="s">
        <v>148</v>
      </c>
      <c r="R32" s="653"/>
      <c r="S32" s="653"/>
      <c r="T32" s="653"/>
      <c r="U32" s="653"/>
      <c r="V32" s="654" t="s">
        <v>149</v>
      </c>
      <c r="W32" s="654"/>
      <c r="X32" s="655"/>
      <c r="Y32" s="655"/>
      <c r="Z32" s="655"/>
      <c r="AA32" s="655"/>
      <c r="AB32" s="655"/>
      <c r="AC32" s="655"/>
      <c r="AD32" s="655"/>
      <c r="AE32" s="655"/>
      <c r="AF32" s="655"/>
      <c r="AG32" s="655"/>
      <c r="AH32" s="655"/>
      <c r="AI32" s="655"/>
      <c r="AJ32" s="655"/>
      <c r="AK32" s="655"/>
      <c r="AL32" s="655"/>
      <c r="AM32" s="655"/>
      <c r="AN32" s="656"/>
    </row>
    <row r="33" spans="2:40" x14ac:dyDescent="0.15">
      <c r="B33" s="677"/>
      <c r="C33" s="686"/>
      <c r="D33" s="686"/>
      <c r="E33" s="686"/>
      <c r="F33" s="686"/>
      <c r="G33" s="686"/>
      <c r="H33" s="686"/>
      <c r="I33" s="686"/>
      <c r="J33" s="686"/>
      <c r="K33" s="686"/>
      <c r="L33" s="686"/>
      <c r="M33" s="673"/>
      <c r="N33" s="674"/>
      <c r="O33" s="674"/>
      <c r="P33" s="674"/>
      <c r="Q33" s="674"/>
      <c r="R33" s="674"/>
      <c r="S33" s="674"/>
      <c r="T33" s="674"/>
      <c r="U33" s="674"/>
      <c r="V33" s="674"/>
      <c r="W33" s="674"/>
      <c r="X33" s="674"/>
      <c r="Y33" s="674"/>
      <c r="Z33" s="674"/>
      <c r="AA33" s="674"/>
      <c r="AB33" s="674"/>
      <c r="AC33" s="674"/>
      <c r="AD33" s="674"/>
      <c r="AE33" s="674"/>
      <c r="AF33" s="674"/>
      <c r="AG33" s="674"/>
      <c r="AH33" s="674"/>
      <c r="AI33" s="674"/>
      <c r="AJ33" s="674"/>
      <c r="AK33" s="674"/>
      <c r="AL33" s="674"/>
      <c r="AM33" s="674"/>
      <c r="AN33" s="675"/>
    </row>
    <row r="34" spans="2:40" ht="14.25" customHeight="1" x14ac:dyDescent="0.15">
      <c r="B34" s="677"/>
      <c r="C34" s="669"/>
      <c r="D34" s="669"/>
      <c r="E34" s="669"/>
      <c r="F34" s="669"/>
      <c r="G34" s="669"/>
      <c r="H34" s="669"/>
      <c r="I34" s="669"/>
      <c r="J34" s="669"/>
      <c r="K34" s="669"/>
      <c r="L34" s="669"/>
      <c r="M34" s="616" t="s">
        <v>152</v>
      </c>
      <c r="N34" s="617"/>
      <c r="O34" s="617"/>
      <c r="P34" s="617"/>
      <c r="Q34" s="618"/>
      <c r="R34" s="648"/>
      <c r="S34" s="649"/>
      <c r="T34" s="649"/>
      <c r="U34" s="649"/>
      <c r="V34" s="649"/>
      <c r="W34" s="649"/>
      <c r="X34" s="649"/>
      <c r="Y34" s="649"/>
      <c r="Z34" s="649"/>
      <c r="AA34" s="650"/>
      <c r="AB34" s="623" t="s">
        <v>153</v>
      </c>
      <c r="AC34" s="624"/>
      <c r="AD34" s="624"/>
      <c r="AE34" s="624"/>
      <c r="AF34" s="625"/>
      <c r="AG34" s="648"/>
      <c r="AH34" s="649"/>
      <c r="AI34" s="649"/>
      <c r="AJ34" s="649"/>
      <c r="AK34" s="649"/>
      <c r="AL34" s="649"/>
      <c r="AM34" s="649"/>
      <c r="AN34" s="650"/>
    </row>
    <row r="35" spans="2:40" ht="14.25" customHeight="1" x14ac:dyDescent="0.15">
      <c r="B35" s="677"/>
      <c r="C35" s="669" t="s">
        <v>165</v>
      </c>
      <c r="D35" s="669"/>
      <c r="E35" s="669"/>
      <c r="F35" s="669"/>
      <c r="G35" s="669"/>
      <c r="H35" s="669"/>
      <c r="I35" s="669"/>
      <c r="J35" s="669"/>
      <c r="K35" s="669"/>
      <c r="L35" s="669"/>
      <c r="M35" s="685"/>
      <c r="N35" s="685"/>
      <c r="O35" s="685"/>
      <c r="P35" s="685"/>
      <c r="Q35" s="685"/>
      <c r="R35" s="685"/>
      <c r="S35" s="685"/>
      <c r="T35" s="685"/>
      <c r="U35" s="685"/>
      <c r="V35" s="685"/>
      <c r="W35" s="685"/>
      <c r="X35" s="685"/>
      <c r="Y35" s="685"/>
      <c r="Z35" s="685"/>
      <c r="AA35" s="685"/>
      <c r="AB35" s="685"/>
      <c r="AC35" s="685"/>
      <c r="AD35" s="685"/>
      <c r="AE35" s="685"/>
      <c r="AF35" s="685"/>
      <c r="AG35" s="685"/>
      <c r="AH35" s="685"/>
      <c r="AI35" s="685"/>
      <c r="AJ35" s="685"/>
      <c r="AK35" s="685"/>
      <c r="AL35" s="685"/>
      <c r="AM35" s="685"/>
      <c r="AN35" s="685"/>
    </row>
    <row r="36" spans="2:40" ht="13.5" customHeight="1" x14ac:dyDescent="0.15">
      <c r="B36" s="677"/>
      <c r="C36" s="669" t="s">
        <v>166</v>
      </c>
      <c r="D36" s="669"/>
      <c r="E36" s="669"/>
      <c r="F36" s="669"/>
      <c r="G36" s="669"/>
      <c r="H36" s="669"/>
      <c r="I36" s="669"/>
      <c r="J36" s="669"/>
      <c r="K36" s="669"/>
      <c r="L36" s="669"/>
      <c r="M36" s="623" t="s">
        <v>144</v>
      </c>
      <c r="N36" s="624"/>
      <c r="O36" s="624"/>
      <c r="P36" s="624"/>
      <c r="Q36" s="651"/>
      <c r="R36" s="651"/>
      <c r="S36" s="651"/>
      <c r="T36" s="82" t="s">
        <v>145</v>
      </c>
      <c r="U36" s="651"/>
      <c r="V36" s="651"/>
      <c r="W36" s="651"/>
      <c r="X36" s="82" t="s">
        <v>146</v>
      </c>
      <c r="Y36" s="630"/>
      <c r="Z36" s="630"/>
      <c r="AA36" s="630"/>
      <c r="AB36" s="630"/>
      <c r="AC36" s="630"/>
      <c r="AD36" s="630"/>
      <c r="AE36" s="630"/>
      <c r="AF36" s="630"/>
      <c r="AG36" s="630"/>
      <c r="AH36" s="630"/>
      <c r="AI36" s="630"/>
      <c r="AJ36" s="630"/>
      <c r="AK36" s="630"/>
      <c r="AL36" s="630"/>
      <c r="AM36" s="630"/>
      <c r="AN36" s="640"/>
    </row>
    <row r="37" spans="2:40" ht="14.25" customHeight="1" x14ac:dyDescent="0.15">
      <c r="B37" s="677"/>
      <c r="C37" s="669"/>
      <c r="D37" s="669"/>
      <c r="E37" s="669"/>
      <c r="F37" s="669"/>
      <c r="G37" s="669"/>
      <c r="H37" s="669"/>
      <c r="I37" s="669"/>
      <c r="J37" s="669"/>
      <c r="K37" s="669"/>
      <c r="L37" s="669"/>
      <c r="M37" s="652" t="s">
        <v>147</v>
      </c>
      <c r="N37" s="653"/>
      <c r="O37" s="653"/>
      <c r="P37" s="653"/>
      <c r="Q37" s="82" t="s">
        <v>148</v>
      </c>
      <c r="R37" s="653"/>
      <c r="S37" s="653"/>
      <c r="T37" s="653"/>
      <c r="U37" s="653"/>
      <c r="V37" s="654" t="s">
        <v>149</v>
      </c>
      <c r="W37" s="654"/>
      <c r="X37" s="655"/>
      <c r="Y37" s="655"/>
      <c r="Z37" s="655"/>
      <c r="AA37" s="655"/>
      <c r="AB37" s="655"/>
      <c r="AC37" s="655"/>
      <c r="AD37" s="655"/>
      <c r="AE37" s="655"/>
      <c r="AF37" s="655"/>
      <c r="AG37" s="655"/>
      <c r="AH37" s="655"/>
      <c r="AI37" s="655"/>
      <c r="AJ37" s="655"/>
      <c r="AK37" s="655"/>
      <c r="AL37" s="655"/>
      <c r="AM37" s="655"/>
      <c r="AN37" s="656"/>
    </row>
    <row r="38" spans="2:40" x14ac:dyDescent="0.15">
      <c r="B38" s="678"/>
      <c r="C38" s="669"/>
      <c r="D38" s="669"/>
      <c r="E38" s="669"/>
      <c r="F38" s="669"/>
      <c r="G38" s="669"/>
      <c r="H38" s="669"/>
      <c r="I38" s="669"/>
      <c r="J38" s="669"/>
      <c r="K38" s="669"/>
      <c r="L38" s="669"/>
      <c r="M38" s="673"/>
      <c r="N38" s="674"/>
      <c r="O38" s="687"/>
      <c r="P38" s="687"/>
      <c r="Q38" s="687"/>
      <c r="R38" s="687"/>
      <c r="S38" s="687"/>
      <c r="T38" s="687"/>
      <c r="U38" s="687"/>
      <c r="V38" s="687"/>
      <c r="W38" s="687"/>
      <c r="X38" s="687"/>
      <c r="Y38" s="687"/>
      <c r="Z38" s="687"/>
      <c r="AA38" s="687"/>
      <c r="AB38" s="687"/>
      <c r="AC38" s="687"/>
      <c r="AD38" s="687"/>
      <c r="AE38" s="674"/>
      <c r="AF38" s="674"/>
      <c r="AG38" s="674"/>
      <c r="AH38" s="674"/>
      <c r="AI38" s="674"/>
      <c r="AJ38" s="687"/>
      <c r="AK38" s="687"/>
      <c r="AL38" s="687"/>
      <c r="AM38" s="687"/>
      <c r="AN38" s="688"/>
    </row>
    <row r="39" spans="2:40" ht="13.5" customHeight="1" x14ac:dyDescent="0.15">
      <c r="B39" s="676" t="s">
        <v>167</v>
      </c>
      <c r="C39" s="689" t="s">
        <v>168</v>
      </c>
      <c r="D39" s="690"/>
      <c r="E39" s="690"/>
      <c r="F39" s="690"/>
      <c r="G39" s="690"/>
      <c r="H39" s="690"/>
      <c r="I39" s="690"/>
      <c r="J39" s="690"/>
      <c r="K39" s="690"/>
      <c r="L39" s="690"/>
      <c r="M39" s="690"/>
      <c r="N39" s="691"/>
      <c r="O39" s="695" t="s">
        <v>169</v>
      </c>
      <c r="P39" s="696"/>
      <c r="Q39" s="699" t="s">
        <v>170</v>
      </c>
      <c r="R39" s="690"/>
      <c r="S39" s="690"/>
      <c r="T39" s="690"/>
      <c r="U39" s="700"/>
      <c r="V39" s="701" t="s">
        <v>171</v>
      </c>
      <c r="W39" s="702"/>
      <c r="X39" s="702"/>
      <c r="Y39" s="702"/>
      <c r="Z39" s="702"/>
      <c r="AA39" s="702"/>
      <c r="AB39" s="702"/>
      <c r="AC39" s="702"/>
      <c r="AD39" s="703"/>
      <c r="AE39" s="689" t="s">
        <v>172</v>
      </c>
      <c r="AF39" s="690"/>
      <c r="AG39" s="690"/>
      <c r="AH39" s="690"/>
      <c r="AI39" s="690"/>
      <c r="AJ39" s="689" t="s">
        <v>173</v>
      </c>
      <c r="AK39" s="690"/>
      <c r="AL39" s="690"/>
      <c r="AM39" s="690"/>
      <c r="AN39" s="700"/>
    </row>
    <row r="40" spans="2:40" ht="14.25" customHeight="1" x14ac:dyDescent="0.15">
      <c r="B40" s="677"/>
      <c r="C40" s="692"/>
      <c r="D40" s="693"/>
      <c r="E40" s="693"/>
      <c r="F40" s="693"/>
      <c r="G40" s="693"/>
      <c r="H40" s="693"/>
      <c r="I40" s="693"/>
      <c r="J40" s="693"/>
      <c r="K40" s="693"/>
      <c r="L40" s="693"/>
      <c r="M40" s="693"/>
      <c r="N40" s="694"/>
      <c r="O40" s="697"/>
      <c r="P40" s="698"/>
      <c r="Q40" s="716" t="s">
        <v>174</v>
      </c>
      <c r="R40" s="717"/>
      <c r="S40" s="717"/>
      <c r="T40" s="717"/>
      <c r="U40" s="718"/>
      <c r="V40" s="719"/>
      <c r="W40" s="720"/>
      <c r="X40" s="720"/>
      <c r="Y40" s="720"/>
      <c r="Z40" s="720"/>
      <c r="AA40" s="720"/>
      <c r="AB40" s="720"/>
      <c r="AC40" s="720"/>
      <c r="AD40" s="721"/>
      <c r="AE40" s="692" t="s">
        <v>174</v>
      </c>
      <c r="AF40" s="693"/>
      <c r="AG40" s="693"/>
      <c r="AH40" s="693"/>
      <c r="AI40" s="693"/>
      <c r="AJ40" s="722" t="s">
        <v>175</v>
      </c>
      <c r="AK40" s="717"/>
      <c r="AL40" s="717"/>
      <c r="AM40" s="717"/>
      <c r="AN40" s="718"/>
    </row>
    <row r="41" spans="2:40" ht="14.25" customHeight="1" x14ac:dyDescent="0.15">
      <c r="B41" s="677"/>
      <c r="C41" s="627" t="s">
        <v>176</v>
      </c>
      <c r="E41" s="709" t="s">
        <v>177</v>
      </c>
      <c r="F41" s="709"/>
      <c r="G41" s="709"/>
      <c r="H41" s="709"/>
      <c r="I41" s="709"/>
      <c r="J41" s="709"/>
      <c r="K41" s="709"/>
      <c r="L41" s="709"/>
      <c r="M41" s="709"/>
      <c r="N41" s="711"/>
      <c r="O41" s="712"/>
      <c r="P41" s="713"/>
      <c r="Q41" s="712"/>
      <c r="R41" s="714"/>
      <c r="S41" s="714"/>
      <c r="T41" s="714"/>
      <c r="U41" s="715"/>
      <c r="V41" s="552" t="s">
        <v>178</v>
      </c>
      <c r="W41" s="704" t="s">
        <v>179</v>
      </c>
      <c r="X41" s="704"/>
      <c r="Y41" s="552" t="s">
        <v>178</v>
      </c>
      <c r="Z41" s="704" t="s">
        <v>180</v>
      </c>
      <c r="AA41" s="704"/>
      <c r="AB41" s="552" t="s">
        <v>178</v>
      </c>
      <c r="AC41" s="704" t="s">
        <v>181</v>
      </c>
      <c r="AD41" s="705"/>
      <c r="AE41" s="706"/>
      <c r="AF41" s="707"/>
      <c r="AG41" s="707"/>
      <c r="AH41" s="707"/>
      <c r="AI41" s="708"/>
      <c r="AJ41" s="723"/>
      <c r="AK41" s="724"/>
      <c r="AL41" s="724"/>
      <c r="AM41" s="724"/>
      <c r="AN41" s="725"/>
    </row>
    <row r="42" spans="2:40" ht="14.25" customHeight="1" x14ac:dyDescent="0.15">
      <c r="B42" s="677"/>
      <c r="C42" s="627"/>
      <c r="E42" s="709" t="s">
        <v>182</v>
      </c>
      <c r="F42" s="710"/>
      <c r="G42" s="710"/>
      <c r="H42" s="710"/>
      <c r="I42" s="710"/>
      <c r="J42" s="710"/>
      <c r="K42" s="710"/>
      <c r="L42" s="710"/>
      <c r="M42" s="710"/>
      <c r="N42" s="711"/>
      <c r="O42" s="712"/>
      <c r="P42" s="713"/>
      <c r="Q42" s="712"/>
      <c r="R42" s="714"/>
      <c r="S42" s="714"/>
      <c r="T42" s="714"/>
      <c r="U42" s="715"/>
      <c r="V42" s="552" t="s">
        <v>178</v>
      </c>
      <c r="W42" s="704" t="s">
        <v>179</v>
      </c>
      <c r="X42" s="704"/>
      <c r="Y42" s="552" t="s">
        <v>178</v>
      </c>
      <c r="Z42" s="704" t="s">
        <v>180</v>
      </c>
      <c r="AA42" s="704"/>
      <c r="AB42" s="552" t="s">
        <v>178</v>
      </c>
      <c r="AC42" s="704" t="s">
        <v>181</v>
      </c>
      <c r="AD42" s="705"/>
      <c r="AE42" s="706"/>
      <c r="AF42" s="707"/>
      <c r="AG42" s="707"/>
      <c r="AH42" s="707"/>
      <c r="AI42" s="708"/>
      <c r="AJ42" s="723"/>
      <c r="AK42" s="724"/>
      <c r="AL42" s="724"/>
      <c r="AM42" s="724"/>
      <c r="AN42" s="725"/>
    </row>
    <row r="43" spans="2:40" ht="14.25" customHeight="1" x14ac:dyDescent="0.15">
      <c r="B43" s="677"/>
      <c r="C43" s="627"/>
      <c r="E43" s="709" t="s">
        <v>183</v>
      </c>
      <c r="F43" s="710"/>
      <c r="G43" s="710"/>
      <c r="H43" s="710"/>
      <c r="I43" s="710"/>
      <c r="J43" s="710"/>
      <c r="K43" s="710"/>
      <c r="L43" s="710"/>
      <c r="M43" s="710"/>
      <c r="N43" s="711"/>
      <c r="O43" s="712"/>
      <c r="P43" s="713"/>
      <c r="Q43" s="712"/>
      <c r="R43" s="714"/>
      <c r="S43" s="714"/>
      <c r="T43" s="714"/>
      <c r="U43" s="715"/>
      <c r="V43" s="552" t="s">
        <v>178</v>
      </c>
      <c r="W43" s="704" t="s">
        <v>179</v>
      </c>
      <c r="X43" s="704"/>
      <c r="Y43" s="552" t="s">
        <v>178</v>
      </c>
      <c r="Z43" s="704" t="s">
        <v>180</v>
      </c>
      <c r="AA43" s="704"/>
      <c r="AB43" s="552" t="s">
        <v>178</v>
      </c>
      <c r="AC43" s="704" t="s">
        <v>181</v>
      </c>
      <c r="AD43" s="705"/>
      <c r="AE43" s="706"/>
      <c r="AF43" s="707"/>
      <c r="AG43" s="707"/>
      <c r="AH43" s="707"/>
      <c r="AI43" s="708"/>
      <c r="AJ43" s="723"/>
      <c r="AK43" s="724"/>
      <c r="AL43" s="724"/>
      <c r="AM43" s="724"/>
      <c r="AN43" s="725"/>
    </row>
    <row r="44" spans="2:40" ht="14.25" customHeight="1" x14ac:dyDescent="0.15">
      <c r="B44" s="677"/>
      <c r="C44" s="627"/>
      <c r="E44" s="709" t="s">
        <v>184</v>
      </c>
      <c r="F44" s="710"/>
      <c r="G44" s="710"/>
      <c r="H44" s="710"/>
      <c r="I44" s="710"/>
      <c r="J44" s="710"/>
      <c r="K44" s="710"/>
      <c r="L44" s="710"/>
      <c r="M44" s="710"/>
      <c r="N44" s="711"/>
      <c r="O44" s="712"/>
      <c r="P44" s="713"/>
      <c r="Q44" s="712"/>
      <c r="R44" s="714"/>
      <c r="S44" s="714"/>
      <c r="T44" s="714"/>
      <c r="U44" s="715"/>
      <c r="V44" s="552" t="s">
        <v>178</v>
      </c>
      <c r="W44" s="704" t="s">
        <v>179</v>
      </c>
      <c r="X44" s="704"/>
      <c r="Y44" s="552" t="s">
        <v>178</v>
      </c>
      <c r="Z44" s="704" t="s">
        <v>180</v>
      </c>
      <c r="AA44" s="704"/>
      <c r="AB44" s="552" t="s">
        <v>178</v>
      </c>
      <c r="AC44" s="704" t="s">
        <v>181</v>
      </c>
      <c r="AD44" s="705"/>
      <c r="AE44" s="706"/>
      <c r="AF44" s="707"/>
      <c r="AG44" s="707"/>
      <c r="AH44" s="707"/>
      <c r="AI44" s="708"/>
      <c r="AJ44" s="723"/>
      <c r="AK44" s="724"/>
      <c r="AL44" s="724"/>
      <c r="AM44" s="724"/>
      <c r="AN44" s="725"/>
    </row>
    <row r="45" spans="2:40" ht="14.25" customHeight="1" x14ac:dyDescent="0.15">
      <c r="B45" s="677"/>
      <c r="C45" s="627"/>
      <c r="E45" s="709" t="s">
        <v>185</v>
      </c>
      <c r="F45" s="710"/>
      <c r="G45" s="710"/>
      <c r="H45" s="710"/>
      <c r="I45" s="710"/>
      <c r="J45" s="710"/>
      <c r="K45" s="710"/>
      <c r="L45" s="710"/>
      <c r="M45" s="710"/>
      <c r="N45" s="711"/>
      <c r="O45" s="712"/>
      <c r="P45" s="713"/>
      <c r="Q45" s="712"/>
      <c r="R45" s="714"/>
      <c r="S45" s="714"/>
      <c r="T45" s="714"/>
      <c r="U45" s="715"/>
      <c r="V45" s="552" t="s">
        <v>178</v>
      </c>
      <c r="W45" s="704" t="s">
        <v>179</v>
      </c>
      <c r="X45" s="704"/>
      <c r="Y45" s="552" t="s">
        <v>178</v>
      </c>
      <c r="Z45" s="704" t="s">
        <v>180</v>
      </c>
      <c r="AA45" s="704"/>
      <c r="AB45" s="552" t="s">
        <v>178</v>
      </c>
      <c r="AC45" s="704" t="s">
        <v>181</v>
      </c>
      <c r="AD45" s="705"/>
      <c r="AE45" s="706"/>
      <c r="AF45" s="707"/>
      <c r="AG45" s="707"/>
      <c r="AH45" s="707"/>
      <c r="AI45" s="708"/>
      <c r="AJ45" s="723"/>
      <c r="AK45" s="724"/>
      <c r="AL45" s="724"/>
      <c r="AM45" s="724"/>
      <c r="AN45" s="725"/>
    </row>
    <row r="46" spans="2:40" ht="14.25" customHeight="1" x14ac:dyDescent="0.15">
      <c r="B46" s="677"/>
      <c r="C46" s="627"/>
      <c r="E46" s="709" t="s">
        <v>186</v>
      </c>
      <c r="F46" s="710"/>
      <c r="G46" s="710"/>
      <c r="H46" s="710"/>
      <c r="I46" s="710"/>
      <c r="J46" s="710"/>
      <c r="K46" s="710"/>
      <c r="L46" s="710"/>
      <c r="M46" s="710"/>
      <c r="N46" s="711"/>
      <c r="O46" s="712"/>
      <c r="P46" s="713"/>
      <c r="Q46" s="712"/>
      <c r="R46" s="714"/>
      <c r="S46" s="714"/>
      <c r="T46" s="714"/>
      <c r="U46" s="715"/>
      <c r="V46" s="552" t="s">
        <v>178</v>
      </c>
      <c r="W46" s="704" t="s">
        <v>179</v>
      </c>
      <c r="X46" s="704"/>
      <c r="Y46" s="552" t="s">
        <v>178</v>
      </c>
      <c r="Z46" s="704" t="s">
        <v>180</v>
      </c>
      <c r="AA46" s="704"/>
      <c r="AB46" s="552" t="s">
        <v>178</v>
      </c>
      <c r="AC46" s="704" t="s">
        <v>181</v>
      </c>
      <c r="AD46" s="705"/>
      <c r="AE46" s="706"/>
      <c r="AF46" s="707"/>
      <c r="AG46" s="707"/>
      <c r="AH46" s="707"/>
      <c r="AI46" s="708"/>
      <c r="AJ46" s="723"/>
      <c r="AK46" s="724"/>
      <c r="AL46" s="724"/>
      <c r="AM46" s="724"/>
      <c r="AN46" s="725"/>
    </row>
    <row r="47" spans="2:40" ht="14.25" customHeight="1" x14ac:dyDescent="0.15">
      <c r="B47" s="677"/>
      <c r="C47" s="627"/>
      <c r="E47" s="709" t="s">
        <v>187</v>
      </c>
      <c r="F47" s="710"/>
      <c r="G47" s="710"/>
      <c r="H47" s="710"/>
      <c r="I47" s="710"/>
      <c r="J47" s="710"/>
      <c r="K47" s="710"/>
      <c r="L47" s="710"/>
      <c r="M47" s="710"/>
      <c r="N47" s="711"/>
      <c r="O47" s="712"/>
      <c r="P47" s="713"/>
      <c r="Q47" s="712"/>
      <c r="R47" s="714"/>
      <c r="S47" s="714"/>
      <c r="T47" s="714"/>
      <c r="U47" s="715"/>
      <c r="V47" s="552" t="s">
        <v>178</v>
      </c>
      <c r="W47" s="704" t="s">
        <v>179</v>
      </c>
      <c r="X47" s="704"/>
      <c r="Y47" s="552" t="s">
        <v>178</v>
      </c>
      <c r="Z47" s="704" t="s">
        <v>180</v>
      </c>
      <c r="AA47" s="704"/>
      <c r="AB47" s="552" t="s">
        <v>178</v>
      </c>
      <c r="AC47" s="704" t="s">
        <v>181</v>
      </c>
      <c r="AD47" s="705"/>
      <c r="AE47" s="706"/>
      <c r="AF47" s="707"/>
      <c r="AG47" s="707"/>
      <c r="AH47" s="707"/>
      <c r="AI47" s="708"/>
      <c r="AJ47" s="723"/>
      <c r="AK47" s="724"/>
      <c r="AL47" s="724"/>
      <c r="AM47" s="724"/>
      <c r="AN47" s="725"/>
    </row>
    <row r="48" spans="2:40" ht="14.25" customHeight="1" x14ac:dyDescent="0.15">
      <c r="B48" s="677"/>
      <c r="C48" s="627"/>
      <c r="E48" s="709" t="s">
        <v>188</v>
      </c>
      <c r="F48" s="710"/>
      <c r="G48" s="710"/>
      <c r="H48" s="710"/>
      <c r="I48" s="710"/>
      <c r="J48" s="710"/>
      <c r="K48" s="710"/>
      <c r="L48" s="710"/>
      <c r="M48" s="710"/>
      <c r="N48" s="711"/>
      <c r="O48" s="712"/>
      <c r="P48" s="713"/>
      <c r="Q48" s="712"/>
      <c r="R48" s="714"/>
      <c r="S48" s="714"/>
      <c r="T48" s="714"/>
      <c r="U48" s="715"/>
      <c r="V48" s="552" t="s">
        <v>178</v>
      </c>
      <c r="W48" s="704" t="s">
        <v>179</v>
      </c>
      <c r="X48" s="704"/>
      <c r="Y48" s="552" t="s">
        <v>178</v>
      </c>
      <c r="Z48" s="704" t="s">
        <v>180</v>
      </c>
      <c r="AA48" s="704"/>
      <c r="AB48" s="552" t="s">
        <v>178</v>
      </c>
      <c r="AC48" s="704" t="s">
        <v>181</v>
      </c>
      <c r="AD48" s="705"/>
      <c r="AE48" s="706"/>
      <c r="AF48" s="707"/>
      <c r="AG48" s="707"/>
      <c r="AH48" s="707"/>
      <c r="AI48" s="708"/>
      <c r="AJ48" s="723"/>
      <c r="AK48" s="724"/>
      <c r="AL48" s="724"/>
      <c r="AM48" s="724"/>
      <c r="AN48" s="725"/>
    </row>
    <row r="49" spans="2:40" ht="14.25" customHeight="1" x14ac:dyDescent="0.15">
      <c r="B49" s="677"/>
      <c r="C49" s="627"/>
      <c r="E49" s="709" t="s">
        <v>189</v>
      </c>
      <c r="F49" s="710"/>
      <c r="G49" s="710"/>
      <c r="H49" s="710"/>
      <c r="I49" s="710"/>
      <c r="J49" s="710"/>
      <c r="K49" s="710"/>
      <c r="L49" s="710"/>
      <c r="M49" s="710"/>
      <c r="N49" s="711"/>
      <c r="O49" s="712"/>
      <c r="P49" s="713"/>
      <c r="Q49" s="712"/>
      <c r="R49" s="714"/>
      <c r="S49" s="714"/>
      <c r="T49" s="714"/>
      <c r="U49" s="715"/>
      <c r="V49" s="552" t="s">
        <v>178</v>
      </c>
      <c r="W49" s="704" t="s">
        <v>179</v>
      </c>
      <c r="X49" s="704"/>
      <c r="Y49" s="552" t="s">
        <v>178</v>
      </c>
      <c r="Z49" s="704" t="s">
        <v>180</v>
      </c>
      <c r="AA49" s="704"/>
      <c r="AB49" s="552" t="s">
        <v>178</v>
      </c>
      <c r="AC49" s="704" t="s">
        <v>181</v>
      </c>
      <c r="AD49" s="705"/>
      <c r="AE49" s="706"/>
      <c r="AF49" s="707"/>
      <c r="AG49" s="707"/>
      <c r="AH49" s="707"/>
      <c r="AI49" s="708"/>
      <c r="AJ49" s="723"/>
      <c r="AK49" s="724"/>
      <c r="AL49" s="724"/>
      <c r="AM49" s="724"/>
      <c r="AN49" s="725"/>
    </row>
    <row r="50" spans="2:40" ht="14.25" customHeight="1" x14ac:dyDescent="0.15">
      <c r="B50" s="677"/>
      <c r="C50" s="627"/>
      <c r="E50" s="726" t="s">
        <v>190</v>
      </c>
      <c r="F50" s="727"/>
      <c r="G50" s="727"/>
      <c r="H50" s="727"/>
      <c r="I50" s="727"/>
      <c r="J50" s="727"/>
      <c r="K50" s="727"/>
      <c r="L50" s="727"/>
      <c r="M50" s="727"/>
      <c r="N50" s="728"/>
      <c r="O50" s="729"/>
      <c r="P50" s="730"/>
      <c r="Q50" s="729"/>
      <c r="R50" s="659"/>
      <c r="S50" s="659"/>
      <c r="T50" s="659"/>
      <c r="U50" s="660"/>
      <c r="V50" s="90" t="s">
        <v>178</v>
      </c>
      <c r="W50" s="731" t="s">
        <v>179</v>
      </c>
      <c r="X50" s="731"/>
      <c r="Y50" s="90" t="s">
        <v>178</v>
      </c>
      <c r="Z50" s="731" t="s">
        <v>180</v>
      </c>
      <c r="AA50" s="731"/>
      <c r="AB50" s="90" t="s">
        <v>178</v>
      </c>
      <c r="AC50" s="731" t="s">
        <v>181</v>
      </c>
      <c r="AD50" s="732"/>
      <c r="AE50" s="648"/>
      <c r="AF50" s="649"/>
      <c r="AG50" s="649"/>
      <c r="AH50" s="649"/>
      <c r="AI50" s="650"/>
      <c r="AJ50" s="666"/>
      <c r="AK50" s="667"/>
      <c r="AL50" s="667"/>
      <c r="AM50" s="667"/>
      <c r="AN50" s="668"/>
    </row>
    <row r="51" spans="2:40" ht="14.25" customHeight="1" thickBot="1" x14ac:dyDescent="0.2">
      <c r="B51" s="677"/>
      <c r="C51" s="627"/>
      <c r="E51" s="755" t="s">
        <v>191</v>
      </c>
      <c r="F51" s="756"/>
      <c r="G51" s="756"/>
      <c r="H51" s="756"/>
      <c r="I51" s="756"/>
      <c r="J51" s="756"/>
      <c r="K51" s="756"/>
      <c r="L51" s="756"/>
      <c r="M51" s="756"/>
      <c r="N51" s="757"/>
      <c r="O51" s="758"/>
      <c r="P51" s="759"/>
      <c r="Q51" s="758"/>
      <c r="R51" s="760"/>
      <c r="S51" s="760"/>
      <c r="T51" s="760"/>
      <c r="U51" s="761"/>
      <c r="V51" s="553" t="s">
        <v>178</v>
      </c>
      <c r="W51" s="762" t="s">
        <v>179</v>
      </c>
      <c r="X51" s="762"/>
      <c r="Y51" s="552" t="s">
        <v>178</v>
      </c>
      <c r="Z51" s="762" t="s">
        <v>180</v>
      </c>
      <c r="AA51" s="762"/>
      <c r="AB51" s="552" t="s">
        <v>178</v>
      </c>
      <c r="AC51" s="762" t="s">
        <v>181</v>
      </c>
      <c r="AD51" s="763"/>
      <c r="AE51" s="733"/>
      <c r="AF51" s="734"/>
      <c r="AG51" s="734"/>
      <c r="AH51" s="734"/>
      <c r="AI51" s="735"/>
      <c r="AJ51" s="736"/>
      <c r="AK51" s="737"/>
      <c r="AL51" s="737"/>
      <c r="AM51" s="737"/>
      <c r="AN51" s="738"/>
    </row>
    <row r="52" spans="2:40" ht="14.25" customHeight="1" thickTop="1" x14ac:dyDescent="0.15">
      <c r="B52" s="677"/>
      <c r="C52" s="627"/>
      <c r="E52" s="739" t="s">
        <v>192</v>
      </c>
      <c r="F52" s="740"/>
      <c r="G52" s="740"/>
      <c r="H52" s="740"/>
      <c r="I52" s="740"/>
      <c r="J52" s="740"/>
      <c r="K52" s="740"/>
      <c r="L52" s="740"/>
      <c r="M52" s="740"/>
      <c r="N52" s="741"/>
      <c r="O52" s="742"/>
      <c r="P52" s="743"/>
      <c r="Q52" s="744"/>
      <c r="R52" s="745"/>
      <c r="S52" s="745"/>
      <c r="T52" s="745"/>
      <c r="U52" s="746"/>
      <c r="V52" s="552" t="s">
        <v>178</v>
      </c>
      <c r="W52" s="747" t="s">
        <v>179</v>
      </c>
      <c r="X52" s="747"/>
      <c r="Y52" s="552" t="s">
        <v>178</v>
      </c>
      <c r="Z52" s="747" t="s">
        <v>180</v>
      </c>
      <c r="AA52" s="747"/>
      <c r="AB52" s="552" t="s">
        <v>178</v>
      </c>
      <c r="AC52" s="747" t="s">
        <v>181</v>
      </c>
      <c r="AD52" s="748"/>
      <c r="AE52" s="749"/>
      <c r="AF52" s="750"/>
      <c r="AG52" s="750"/>
      <c r="AH52" s="750"/>
      <c r="AI52" s="751"/>
      <c r="AJ52" s="752"/>
      <c r="AK52" s="753"/>
      <c r="AL52" s="753"/>
      <c r="AM52" s="753"/>
      <c r="AN52" s="754"/>
    </row>
    <row r="53" spans="2:40" ht="14.25" customHeight="1" x14ac:dyDescent="0.15">
      <c r="B53" s="677"/>
      <c r="C53" s="627"/>
      <c r="E53" s="764" t="s">
        <v>193</v>
      </c>
      <c r="F53" s="765"/>
      <c r="G53" s="765"/>
      <c r="H53" s="765"/>
      <c r="I53" s="765"/>
      <c r="J53" s="765"/>
      <c r="K53" s="765"/>
      <c r="L53" s="765"/>
      <c r="M53" s="765"/>
      <c r="N53" s="766"/>
      <c r="O53" s="712"/>
      <c r="P53" s="713"/>
      <c r="Q53" s="712"/>
      <c r="R53" s="714"/>
      <c r="S53" s="714"/>
      <c r="T53" s="714"/>
      <c r="U53" s="715"/>
      <c r="V53" s="552" t="s">
        <v>178</v>
      </c>
      <c r="W53" s="704" t="s">
        <v>179</v>
      </c>
      <c r="X53" s="704"/>
      <c r="Y53" s="552" t="s">
        <v>178</v>
      </c>
      <c r="Z53" s="704" t="s">
        <v>180</v>
      </c>
      <c r="AA53" s="704"/>
      <c r="AB53" s="552" t="s">
        <v>178</v>
      </c>
      <c r="AC53" s="704" t="s">
        <v>181</v>
      </c>
      <c r="AD53" s="705"/>
      <c r="AE53" s="706"/>
      <c r="AF53" s="707"/>
      <c r="AG53" s="707"/>
      <c r="AH53" s="707"/>
      <c r="AI53" s="708"/>
      <c r="AJ53" s="723"/>
      <c r="AK53" s="724"/>
      <c r="AL53" s="724"/>
      <c r="AM53" s="724"/>
      <c r="AN53" s="725"/>
    </row>
    <row r="54" spans="2:40" ht="14.25" customHeight="1" x14ac:dyDescent="0.15">
      <c r="B54" s="677"/>
      <c r="C54" s="627"/>
      <c r="E54" s="764" t="s">
        <v>194</v>
      </c>
      <c r="F54" s="765"/>
      <c r="G54" s="765"/>
      <c r="H54" s="765"/>
      <c r="I54" s="765"/>
      <c r="J54" s="765"/>
      <c r="K54" s="765"/>
      <c r="L54" s="765"/>
      <c r="M54" s="765"/>
      <c r="N54" s="766"/>
      <c r="O54" s="712"/>
      <c r="P54" s="713"/>
      <c r="Q54" s="712"/>
      <c r="R54" s="714"/>
      <c r="S54" s="714"/>
      <c r="T54" s="714"/>
      <c r="U54" s="715"/>
      <c r="V54" s="552" t="s">
        <v>178</v>
      </c>
      <c r="W54" s="704" t="s">
        <v>179</v>
      </c>
      <c r="X54" s="704"/>
      <c r="Y54" s="552" t="s">
        <v>178</v>
      </c>
      <c r="Z54" s="704" t="s">
        <v>180</v>
      </c>
      <c r="AA54" s="704"/>
      <c r="AB54" s="552" t="s">
        <v>178</v>
      </c>
      <c r="AC54" s="704" t="s">
        <v>181</v>
      </c>
      <c r="AD54" s="705"/>
      <c r="AE54" s="706"/>
      <c r="AF54" s="707"/>
      <c r="AG54" s="707"/>
      <c r="AH54" s="707"/>
      <c r="AI54" s="708"/>
      <c r="AJ54" s="723"/>
      <c r="AK54" s="724"/>
      <c r="AL54" s="724"/>
      <c r="AM54" s="724"/>
      <c r="AN54" s="725"/>
    </row>
    <row r="55" spans="2:40" ht="14.25" customHeight="1" x14ac:dyDescent="0.15">
      <c r="B55" s="677"/>
      <c r="C55" s="627"/>
      <c r="E55" s="764" t="s">
        <v>195</v>
      </c>
      <c r="F55" s="765"/>
      <c r="G55" s="765"/>
      <c r="H55" s="765"/>
      <c r="I55" s="765"/>
      <c r="J55" s="765"/>
      <c r="K55" s="765"/>
      <c r="L55" s="765"/>
      <c r="M55" s="765"/>
      <c r="N55" s="766"/>
      <c r="O55" s="712"/>
      <c r="P55" s="713"/>
      <c r="Q55" s="712"/>
      <c r="R55" s="714"/>
      <c r="S55" s="714"/>
      <c r="T55" s="714"/>
      <c r="U55" s="715"/>
      <c r="V55" s="552" t="s">
        <v>178</v>
      </c>
      <c r="W55" s="704" t="s">
        <v>179</v>
      </c>
      <c r="X55" s="704"/>
      <c r="Y55" s="552" t="s">
        <v>178</v>
      </c>
      <c r="Z55" s="704" t="s">
        <v>180</v>
      </c>
      <c r="AA55" s="704"/>
      <c r="AB55" s="552" t="s">
        <v>178</v>
      </c>
      <c r="AC55" s="704" t="s">
        <v>181</v>
      </c>
      <c r="AD55" s="705"/>
      <c r="AE55" s="706"/>
      <c r="AF55" s="707"/>
      <c r="AG55" s="707"/>
      <c r="AH55" s="707"/>
      <c r="AI55" s="708"/>
      <c r="AJ55" s="723"/>
      <c r="AK55" s="724"/>
      <c r="AL55" s="724"/>
      <c r="AM55" s="724"/>
      <c r="AN55" s="725"/>
    </row>
    <row r="56" spans="2:40" ht="14.25" customHeight="1" x14ac:dyDescent="0.15">
      <c r="B56" s="677"/>
      <c r="C56" s="627"/>
      <c r="E56" s="764" t="s">
        <v>196</v>
      </c>
      <c r="F56" s="765"/>
      <c r="G56" s="765"/>
      <c r="H56" s="765"/>
      <c r="I56" s="765"/>
      <c r="J56" s="765"/>
      <c r="K56" s="765"/>
      <c r="L56" s="765"/>
      <c r="M56" s="765"/>
      <c r="N56" s="766"/>
      <c r="O56" s="712"/>
      <c r="P56" s="713"/>
      <c r="Q56" s="712"/>
      <c r="R56" s="714"/>
      <c r="S56" s="714"/>
      <c r="T56" s="714"/>
      <c r="U56" s="715"/>
      <c r="V56" s="552" t="s">
        <v>178</v>
      </c>
      <c r="W56" s="704" t="s">
        <v>179</v>
      </c>
      <c r="X56" s="704"/>
      <c r="Y56" s="552" t="s">
        <v>178</v>
      </c>
      <c r="Z56" s="704" t="s">
        <v>180</v>
      </c>
      <c r="AA56" s="704"/>
      <c r="AB56" s="552" t="s">
        <v>178</v>
      </c>
      <c r="AC56" s="704" t="s">
        <v>181</v>
      </c>
      <c r="AD56" s="705"/>
      <c r="AE56" s="706"/>
      <c r="AF56" s="707"/>
      <c r="AG56" s="707"/>
      <c r="AH56" s="707"/>
      <c r="AI56" s="708"/>
      <c r="AJ56" s="723"/>
      <c r="AK56" s="724"/>
      <c r="AL56" s="724"/>
      <c r="AM56" s="724"/>
      <c r="AN56" s="725"/>
    </row>
    <row r="57" spans="2:40" ht="14.25" customHeight="1" x14ac:dyDescent="0.15">
      <c r="B57" s="677"/>
      <c r="C57" s="627"/>
      <c r="E57" s="764" t="s">
        <v>197</v>
      </c>
      <c r="F57" s="765"/>
      <c r="G57" s="765"/>
      <c r="H57" s="765"/>
      <c r="I57" s="765"/>
      <c r="J57" s="765"/>
      <c r="K57" s="765"/>
      <c r="L57" s="765"/>
      <c r="M57" s="765"/>
      <c r="N57" s="766"/>
      <c r="O57" s="712"/>
      <c r="P57" s="713"/>
      <c r="Q57" s="712"/>
      <c r="R57" s="714"/>
      <c r="S57" s="714"/>
      <c r="T57" s="714"/>
      <c r="U57" s="715"/>
      <c r="V57" s="552" t="s">
        <v>178</v>
      </c>
      <c r="W57" s="704" t="s">
        <v>179</v>
      </c>
      <c r="X57" s="704"/>
      <c r="Y57" s="552" t="s">
        <v>178</v>
      </c>
      <c r="Z57" s="704" t="s">
        <v>180</v>
      </c>
      <c r="AA57" s="704"/>
      <c r="AB57" s="552" t="s">
        <v>178</v>
      </c>
      <c r="AC57" s="704" t="s">
        <v>181</v>
      </c>
      <c r="AD57" s="705"/>
      <c r="AE57" s="706"/>
      <c r="AF57" s="707"/>
      <c r="AG57" s="707"/>
      <c r="AH57" s="707"/>
      <c r="AI57" s="708"/>
      <c r="AJ57" s="723"/>
      <c r="AK57" s="724"/>
      <c r="AL57" s="724"/>
      <c r="AM57" s="724"/>
      <c r="AN57" s="725"/>
    </row>
    <row r="58" spans="2:40" ht="14.25" customHeight="1" x14ac:dyDescent="0.15">
      <c r="B58" s="677"/>
      <c r="C58" s="627"/>
      <c r="E58" s="764" t="s">
        <v>198</v>
      </c>
      <c r="F58" s="765"/>
      <c r="G58" s="765"/>
      <c r="H58" s="765"/>
      <c r="I58" s="765"/>
      <c r="J58" s="765"/>
      <c r="K58" s="765"/>
      <c r="L58" s="765"/>
      <c r="M58" s="765"/>
      <c r="N58" s="766"/>
      <c r="O58" s="712"/>
      <c r="P58" s="713"/>
      <c r="Q58" s="712"/>
      <c r="R58" s="714"/>
      <c r="S58" s="714"/>
      <c r="T58" s="714"/>
      <c r="U58" s="715"/>
      <c r="V58" s="552" t="s">
        <v>178</v>
      </c>
      <c r="W58" s="704" t="s">
        <v>179</v>
      </c>
      <c r="X58" s="704"/>
      <c r="Y58" s="552" t="s">
        <v>178</v>
      </c>
      <c r="Z58" s="704" t="s">
        <v>180</v>
      </c>
      <c r="AA58" s="704"/>
      <c r="AB58" s="552" t="s">
        <v>178</v>
      </c>
      <c r="AC58" s="704" t="s">
        <v>181</v>
      </c>
      <c r="AD58" s="705"/>
      <c r="AE58" s="706"/>
      <c r="AF58" s="707"/>
      <c r="AG58" s="707"/>
      <c r="AH58" s="707"/>
      <c r="AI58" s="708"/>
      <c r="AJ58" s="723"/>
      <c r="AK58" s="724"/>
      <c r="AL58" s="724"/>
      <c r="AM58" s="724"/>
      <c r="AN58" s="725"/>
    </row>
    <row r="59" spans="2:40" ht="14.25" customHeight="1" x14ac:dyDescent="0.15">
      <c r="B59" s="677"/>
      <c r="C59" s="627"/>
      <c r="E59" s="767" t="s">
        <v>199</v>
      </c>
      <c r="F59" s="768"/>
      <c r="G59" s="768"/>
      <c r="H59" s="768"/>
      <c r="I59" s="768"/>
      <c r="J59" s="768"/>
      <c r="K59" s="768"/>
      <c r="L59" s="768"/>
      <c r="M59" s="768"/>
      <c r="N59" s="769"/>
      <c r="O59" s="729"/>
      <c r="P59" s="730"/>
      <c r="Q59" s="729"/>
      <c r="R59" s="659"/>
      <c r="S59" s="659"/>
      <c r="T59" s="659"/>
      <c r="U59" s="660"/>
      <c r="V59" s="90" t="s">
        <v>178</v>
      </c>
      <c r="W59" s="731" t="s">
        <v>179</v>
      </c>
      <c r="X59" s="731"/>
      <c r="Y59" s="90" t="s">
        <v>178</v>
      </c>
      <c r="Z59" s="731" t="s">
        <v>180</v>
      </c>
      <c r="AA59" s="731"/>
      <c r="AB59" s="90" t="s">
        <v>178</v>
      </c>
      <c r="AC59" s="731" t="s">
        <v>181</v>
      </c>
      <c r="AD59" s="732"/>
      <c r="AE59" s="648"/>
      <c r="AF59" s="649"/>
      <c r="AG59" s="649"/>
      <c r="AH59" s="649"/>
      <c r="AI59" s="650"/>
      <c r="AJ59" s="666"/>
      <c r="AK59" s="667"/>
      <c r="AL59" s="667"/>
      <c r="AM59" s="667"/>
      <c r="AN59" s="668"/>
    </row>
    <row r="60" spans="2:40" ht="14.25" customHeight="1" x14ac:dyDescent="0.15">
      <c r="B60" s="677"/>
      <c r="C60" s="628"/>
      <c r="E60" s="764" t="s">
        <v>200</v>
      </c>
      <c r="F60" s="765"/>
      <c r="G60" s="765"/>
      <c r="H60" s="765"/>
      <c r="I60" s="765"/>
      <c r="J60" s="765"/>
      <c r="K60" s="765"/>
      <c r="L60" s="765"/>
      <c r="M60" s="765"/>
      <c r="N60" s="766"/>
      <c r="O60" s="712"/>
      <c r="P60" s="713"/>
      <c r="Q60" s="712"/>
      <c r="R60" s="714"/>
      <c r="S60" s="714"/>
      <c r="T60" s="714"/>
      <c r="U60" s="715"/>
      <c r="V60" s="552" t="s">
        <v>178</v>
      </c>
      <c r="W60" s="704" t="s">
        <v>179</v>
      </c>
      <c r="X60" s="704"/>
      <c r="Y60" s="552" t="s">
        <v>178</v>
      </c>
      <c r="Z60" s="704" t="s">
        <v>180</v>
      </c>
      <c r="AA60" s="704"/>
      <c r="AB60" s="552" t="s">
        <v>178</v>
      </c>
      <c r="AC60" s="704" t="s">
        <v>181</v>
      </c>
      <c r="AD60" s="705"/>
      <c r="AE60" s="706"/>
      <c r="AF60" s="707"/>
      <c r="AG60" s="707"/>
      <c r="AH60" s="707"/>
      <c r="AI60" s="708"/>
      <c r="AJ60" s="723"/>
      <c r="AK60" s="724"/>
      <c r="AL60" s="724"/>
      <c r="AM60" s="724"/>
      <c r="AN60" s="725"/>
    </row>
    <row r="61" spans="2:40" ht="14.25" customHeight="1" x14ac:dyDescent="0.15">
      <c r="B61" s="677"/>
      <c r="C61" s="771" t="s">
        <v>201</v>
      </c>
      <c r="E61" s="709" t="s">
        <v>202</v>
      </c>
      <c r="F61" s="709"/>
      <c r="G61" s="709"/>
      <c r="H61" s="709"/>
      <c r="I61" s="709"/>
      <c r="J61" s="709"/>
      <c r="K61" s="709"/>
      <c r="L61" s="709"/>
      <c r="M61" s="709"/>
      <c r="N61" s="770"/>
      <c r="O61" s="712"/>
      <c r="P61" s="713"/>
      <c r="Q61" s="744"/>
      <c r="R61" s="745"/>
      <c r="S61" s="745"/>
      <c r="T61" s="745"/>
      <c r="U61" s="746"/>
      <c r="V61" s="552" t="s">
        <v>178</v>
      </c>
      <c r="W61" s="747" t="s">
        <v>179</v>
      </c>
      <c r="X61" s="747"/>
      <c r="Y61" s="552" t="s">
        <v>178</v>
      </c>
      <c r="Z61" s="747" t="s">
        <v>180</v>
      </c>
      <c r="AA61" s="747"/>
      <c r="AB61" s="552" t="s">
        <v>178</v>
      </c>
      <c r="AC61" s="747" t="s">
        <v>181</v>
      </c>
      <c r="AD61" s="748"/>
      <c r="AE61" s="749"/>
      <c r="AF61" s="750"/>
      <c r="AG61" s="750"/>
      <c r="AH61" s="750"/>
      <c r="AI61" s="751"/>
      <c r="AJ61" s="723"/>
      <c r="AK61" s="724"/>
      <c r="AL61" s="724"/>
      <c r="AM61" s="724"/>
      <c r="AN61" s="725"/>
    </row>
    <row r="62" spans="2:40" ht="14.25" customHeight="1" x14ac:dyDescent="0.15">
      <c r="B62" s="677"/>
      <c r="C62" s="771"/>
      <c r="E62" s="709" t="s">
        <v>203</v>
      </c>
      <c r="F62" s="709"/>
      <c r="G62" s="709"/>
      <c r="H62" s="709"/>
      <c r="I62" s="709"/>
      <c r="J62" s="709"/>
      <c r="K62" s="709"/>
      <c r="L62" s="709"/>
      <c r="M62" s="709"/>
      <c r="N62" s="770"/>
      <c r="O62" s="712"/>
      <c r="P62" s="713"/>
      <c r="Q62" s="712"/>
      <c r="R62" s="714"/>
      <c r="S62" s="714"/>
      <c r="T62" s="714"/>
      <c r="U62" s="715"/>
      <c r="V62" s="552" t="s">
        <v>178</v>
      </c>
      <c r="W62" s="704" t="s">
        <v>179</v>
      </c>
      <c r="X62" s="704"/>
      <c r="Y62" s="552" t="s">
        <v>178</v>
      </c>
      <c r="Z62" s="704" t="s">
        <v>180</v>
      </c>
      <c r="AA62" s="704"/>
      <c r="AB62" s="552" t="s">
        <v>178</v>
      </c>
      <c r="AC62" s="704" t="s">
        <v>181</v>
      </c>
      <c r="AD62" s="705"/>
      <c r="AE62" s="706"/>
      <c r="AF62" s="707"/>
      <c r="AG62" s="707"/>
      <c r="AH62" s="707"/>
      <c r="AI62" s="708"/>
      <c r="AJ62" s="723"/>
      <c r="AK62" s="724"/>
      <c r="AL62" s="724"/>
      <c r="AM62" s="724"/>
      <c r="AN62" s="725"/>
    </row>
    <row r="63" spans="2:40" ht="14.25" customHeight="1" x14ac:dyDescent="0.15">
      <c r="B63" s="678"/>
      <c r="C63" s="771"/>
      <c r="E63" s="709" t="s">
        <v>204</v>
      </c>
      <c r="F63" s="709"/>
      <c r="G63" s="709"/>
      <c r="H63" s="709"/>
      <c r="I63" s="709"/>
      <c r="J63" s="709"/>
      <c r="K63" s="709"/>
      <c r="L63" s="709"/>
      <c r="M63" s="709"/>
      <c r="N63" s="770"/>
      <c r="O63" s="712"/>
      <c r="P63" s="713"/>
      <c r="Q63" s="712"/>
      <c r="R63" s="714"/>
      <c r="S63" s="714"/>
      <c r="T63" s="714"/>
      <c r="U63" s="715"/>
      <c r="V63" s="554" t="s">
        <v>178</v>
      </c>
      <c r="W63" s="704" t="s">
        <v>179</v>
      </c>
      <c r="X63" s="704"/>
      <c r="Y63" s="552" t="s">
        <v>178</v>
      </c>
      <c r="Z63" s="704" t="s">
        <v>180</v>
      </c>
      <c r="AA63" s="704"/>
      <c r="AB63" s="552" t="s">
        <v>178</v>
      </c>
      <c r="AC63" s="704" t="s">
        <v>181</v>
      </c>
      <c r="AD63" s="705"/>
      <c r="AE63" s="706"/>
      <c r="AF63" s="707"/>
      <c r="AG63" s="707"/>
      <c r="AH63" s="707"/>
      <c r="AI63" s="708"/>
      <c r="AJ63" s="723"/>
      <c r="AK63" s="724"/>
      <c r="AL63" s="724"/>
      <c r="AM63" s="724"/>
      <c r="AN63" s="725"/>
    </row>
    <row r="64" spans="2:40" ht="14.25" customHeight="1" x14ac:dyDescent="0.15">
      <c r="B64" s="775" t="s">
        <v>205</v>
      </c>
      <c r="C64" s="776"/>
      <c r="D64" s="776"/>
      <c r="E64" s="776"/>
      <c r="F64" s="776"/>
      <c r="G64" s="776"/>
      <c r="H64" s="776"/>
      <c r="I64" s="776"/>
      <c r="J64" s="776"/>
      <c r="K64" s="776"/>
      <c r="L64" s="777"/>
      <c r="M64" s="91"/>
      <c r="N64" s="92"/>
      <c r="O64" s="92"/>
      <c r="P64" s="92"/>
      <c r="Q64" s="92"/>
      <c r="R64" s="92"/>
      <c r="S64" s="92"/>
      <c r="T64" s="92"/>
      <c r="U64" s="92"/>
      <c r="V64" s="93"/>
      <c r="W64" s="778"/>
      <c r="X64" s="778"/>
      <c r="Y64" s="779"/>
      <c r="Z64" s="779"/>
      <c r="AA64" s="779"/>
      <c r="AB64" s="779"/>
      <c r="AC64" s="779"/>
      <c r="AD64" s="779"/>
      <c r="AE64" s="779"/>
      <c r="AF64" s="779"/>
      <c r="AG64" s="779"/>
      <c r="AH64" s="779"/>
      <c r="AI64" s="779"/>
      <c r="AJ64" s="779"/>
      <c r="AK64" s="779"/>
      <c r="AL64" s="779"/>
      <c r="AM64" s="779"/>
      <c r="AN64" s="779"/>
    </row>
    <row r="65" spans="2:40" ht="14.25" customHeight="1" x14ac:dyDescent="0.15">
      <c r="B65" s="780" t="s">
        <v>206</v>
      </c>
      <c r="C65" s="781"/>
      <c r="D65" s="781"/>
      <c r="E65" s="781"/>
      <c r="F65" s="781"/>
      <c r="G65" s="781"/>
      <c r="H65" s="781"/>
      <c r="I65" s="781"/>
      <c r="J65" s="781"/>
      <c r="K65" s="781"/>
      <c r="L65" s="781"/>
      <c r="M65" s="782"/>
      <c r="N65" s="782"/>
      <c r="O65" s="783"/>
      <c r="W65" s="779"/>
      <c r="X65" s="779"/>
      <c r="Y65" s="779"/>
      <c r="Z65" s="779"/>
      <c r="AA65" s="779"/>
      <c r="AB65" s="779"/>
      <c r="AC65" s="779"/>
      <c r="AD65" s="779"/>
      <c r="AE65" s="779"/>
      <c r="AF65" s="779"/>
      <c r="AG65" s="779"/>
      <c r="AH65" s="779"/>
      <c r="AI65" s="779"/>
      <c r="AJ65" s="779"/>
      <c r="AK65" s="779"/>
      <c r="AL65" s="779"/>
      <c r="AM65" s="779"/>
      <c r="AN65" s="779"/>
    </row>
    <row r="66" spans="2:40" ht="14.25" customHeight="1" x14ac:dyDescent="0.15">
      <c r="B66" s="626" t="s">
        <v>207</v>
      </c>
      <c r="C66" s="661" t="s">
        <v>208</v>
      </c>
      <c r="D66" s="662"/>
      <c r="E66" s="662"/>
      <c r="F66" s="662"/>
      <c r="G66" s="662"/>
      <c r="H66" s="662"/>
      <c r="I66" s="662"/>
      <c r="J66" s="662"/>
      <c r="K66" s="662"/>
      <c r="L66" s="662"/>
      <c r="M66" s="662"/>
      <c r="N66" s="662"/>
      <c r="O66" s="662"/>
      <c r="P66" s="662"/>
      <c r="Q66" s="662"/>
      <c r="R66" s="662"/>
      <c r="S66" s="662"/>
      <c r="T66" s="662"/>
      <c r="U66" s="663"/>
      <c r="V66" s="661" t="s">
        <v>209</v>
      </c>
      <c r="W66" s="662"/>
      <c r="X66" s="662"/>
      <c r="Y66" s="662"/>
      <c r="Z66" s="662"/>
      <c r="AA66" s="662"/>
      <c r="AB66" s="662"/>
      <c r="AC66" s="662"/>
      <c r="AD66" s="662"/>
      <c r="AE66" s="662"/>
      <c r="AF66" s="662"/>
      <c r="AG66" s="662"/>
      <c r="AH66" s="662"/>
      <c r="AI66" s="662"/>
      <c r="AJ66" s="662"/>
      <c r="AK66" s="662"/>
      <c r="AL66" s="662"/>
      <c r="AM66" s="662"/>
      <c r="AN66" s="663"/>
    </row>
    <row r="67" spans="2:40" x14ac:dyDescent="0.15">
      <c r="B67" s="627"/>
      <c r="C67" s="784"/>
      <c r="D67" s="785"/>
      <c r="E67" s="785"/>
      <c r="F67" s="785"/>
      <c r="G67" s="785"/>
      <c r="H67" s="785"/>
      <c r="I67" s="785"/>
      <c r="J67" s="785"/>
      <c r="K67" s="785"/>
      <c r="L67" s="785"/>
      <c r="M67" s="785"/>
      <c r="N67" s="785"/>
      <c r="O67" s="785"/>
      <c r="P67" s="785"/>
      <c r="Q67" s="785"/>
      <c r="R67" s="785"/>
      <c r="S67" s="785"/>
      <c r="T67" s="785"/>
      <c r="U67" s="786"/>
      <c r="V67" s="784"/>
      <c r="W67" s="785"/>
      <c r="X67" s="785"/>
      <c r="Y67" s="785"/>
      <c r="Z67" s="785"/>
      <c r="AA67" s="785"/>
      <c r="AB67" s="785"/>
      <c r="AC67" s="785"/>
      <c r="AD67" s="785"/>
      <c r="AE67" s="785"/>
      <c r="AF67" s="785"/>
      <c r="AG67" s="785"/>
      <c r="AH67" s="785"/>
      <c r="AI67" s="785"/>
      <c r="AJ67" s="785"/>
      <c r="AK67" s="785"/>
      <c r="AL67" s="785"/>
      <c r="AM67" s="785"/>
      <c r="AN67" s="786"/>
    </row>
    <row r="68" spans="2:40" x14ac:dyDescent="0.15">
      <c r="B68" s="627"/>
      <c r="C68" s="787"/>
      <c r="D68" s="788"/>
      <c r="E68" s="788"/>
      <c r="F68" s="788"/>
      <c r="G68" s="788"/>
      <c r="H68" s="788"/>
      <c r="I68" s="788"/>
      <c r="J68" s="788"/>
      <c r="K68" s="788"/>
      <c r="L68" s="788"/>
      <c r="M68" s="788"/>
      <c r="N68" s="788"/>
      <c r="O68" s="788"/>
      <c r="P68" s="788"/>
      <c r="Q68" s="788"/>
      <c r="R68" s="788"/>
      <c r="S68" s="788"/>
      <c r="T68" s="788"/>
      <c r="U68" s="789"/>
      <c r="V68" s="787"/>
      <c r="W68" s="788"/>
      <c r="X68" s="788"/>
      <c r="Y68" s="788"/>
      <c r="Z68" s="788"/>
      <c r="AA68" s="788"/>
      <c r="AB68" s="788"/>
      <c r="AC68" s="788"/>
      <c r="AD68" s="788"/>
      <c r="AE68" s="788"/>
      <c r="AF68" s="788"/>
      <c r="AG68" s="788"/>
      <c r="AH68" s="788"/>
      <c r="AI68" s="788"/>
      <c r="AJ68" s="788"/>
      <c r="AK68" s="788"/>
      <c r="AL68" s="788"/>
      <c r="AM68" s="788"/>
      <c r="AN68" s="789"/>
    </row>
    <row r="69" spans="2:40" x14ac:dyDescent="0.15">
      <c r="B69" s="627"/>
      <c r="C69" s="787"/>
      <c r="D69" s="788"/>
      <c r="E69" s="788"/>
      <c r="F69" s="788"/>
      <c r="G69" s="788"/>
      <c r="H69" s="788"/>
      <c r="I69" s="788"/>
      <c r="J69" s="788"/>
      <c r="K69" s="788"/>
      <c r="L69" s="788"/>
      <c r="M69" s="788"/>
      <c r="N69" s="788"/>
      <c r="O69" s="788"/>
      <c r="P69" s="788"/>
      <c r="Q69" s="788"/>
      <c r="R69" s="788"/>
      <c r="S69" s="788"/>
      <c r="T69" s="788"/>
      <c r="U69" s="789"/>
      <c r="V69" s="787"/>
      <c r="W69" s="788"/>
      <c r="X69" s="788"/>
      <c r="Y69" s="788"/>
      <c r="Z69" s="788"/>
      <c r="AA69" s="788"/>
      <c r="AB69" s="788"/>
      <c r="AC69" s="788"/>
      <c r="AD69" s="788"/>
      <c r="AE69" s="788"/>
      <c r="AF69" s="788"/>
      <c r="AG69" s="788"/>
      <c r="AH69" s="788"/>
      <c r="AI69" s="788"/>
      <c r="AJ69" s="788"/>
      <c r="AK69" s="788"/>
      <c r="AL69" s="788"/>
      <c r="AM69" s="788"/>
      <c r="AN69" s="789"/>
    </row>
    <row r="70" spans="2:40" x14ac:dyDescent="0.15">
      <c r="B70" s="628"/>
      <c r="C70" s="790"/>
      <c r="D70" s="791"/>
      <c r="E70" s="791"/>
      <c r="F70" s="791"/>
      <c r="G70" s="791"/>
      <c r="H70" s="791"/>
      <c r="I70" s="791"/>
      <c r="J70" s="791"/>
      <c r="K70" s="791"/>
      <c r="L70" s="791"/>
      <c r="M70" s="791"/>
      <c r="N70" s="791"/>
      <c r="O70" s="791"/>
      <c r="P70" s="791"/>
      <c r="Q70" s="791"/>
      <c r="R70" s="791"/>
      <c r="S70" s="791"/>
      <c r="T70" s="791"/>
      <c r="U70" s="792"/>
      <c r="V70" s="790"/>
      <c r="W70" s="791"/>
      <c r="X70" s="791"/>
      <c r="Y70" s="791"/>
      <c r="Z70" s="791"/>
      <c r="AA70" s="791"/>
      <c r="AB70" s="791"/>
      <c r="AC70" s="791"/>
      <c r="AD70" s="791"/>
      <c r="AE70" s="791"/>
      <c r="AF70" s="791"/>
      <c r="AG70" s="791"/>
      <c r="AH70" s="791"/>
      <c r="AI70" s="791"/>
      <c r="AJ70" s="791"/>
      <c r="AK70" s="791"/>
      <c r="AL70" s="791"/>
      <c r="AM70" s="791"/>
      <c r="AN70" s="792"/>
    </row>
    <row r="71" spans="2:40" ht="14.25" customHeight="1" x14ac:dyDescent="0.15">
      <c r="B71" s="616" t="s">
        <v>210</v>
      </c>
      <c r="C71" s="617"/>
      <c r="D71" s="617"/>
      <c r="E71" s="617"/>
      <c r="F71" s="618"/>
      <c r="G71" s="657" t="s">
        <v>211</v>
      </c>
      <c r="H71" s="657"/>
      <c r="I71" s="657"/>
      <c r="J71" s="657"/>
      <c r="K71" s="657"/>
      <c r="L71" s="657"/>
      <c r="M71" s="657"/>
      <c r="N71" s="657"/>
      <c r="O71" s="657"/>
      <c r="P71" s="657"/>
      <c r="Q71" s="657"/>
      <c r="R71" s="657"/>
      <c r="S71" s="657"/>
      <c r="T71" s="657"/>
      <c r="U71" s="657"/>
      <c r="V71" s="657"/>
      <c r="W71" s="657"/>
      <c r="X71" s="657"/>
      <c r="Y71" s="657"/>
      <c r="Z71" s="657"/>
      <c r="AA71" s="657"/>
      <c r="AB71" s="657"/>
      <c r="AC71" s="657"/>
      <c r="AD71" s="657"/>
      <c r="AE71" s="657"/>
      <c r="AF71" s="657"/>
      <c r="AG71" s="657"/>
      <c r="AH71" s="657"/>
      <c r="AI71" s="657"/>
      <c r="AJ71" s="657"/>
      <c r="AK71" s="657"/>
      <c r="AL71" s="657"/>
      <c r="AM71" s="657"/>
      <c r="AN71" s="657"/>
    </row>
    <row r="73" spans="2:40" x14ac:dyDescent="0.15">
      <c r="B73" s="82" t="s">
        <v>212</v>
      </c>
    </row>
    <row r="74" spans="2:40" x14ac:dyDescent="0.15">
      <c r="B74" s="82" t="s">
        <v>213</v>
      </c>
    </row>
    <row r="75" spans="2:40" x14ac:dyDescent="0.15">
      <c r="B75" s="82" t="s">
        <v>214</v>
      </c>
    </row>
    <row r="76" spans="2:40" x14ac:dyDescent="0.15">
      <c r="B76" s="82" t="s">
        <v>215</v>
      </c>
    </row>
    <row r="77" spans="2:40" x14ac:dyDescent="0.15">
      <c r="B77" s="82" t="s">
        <v>216</v>
      </c>
    </row>
    <row r="78" spans="2:40" x14ac:dyDescent="0.15">
      <c r="B78" s="82" t="s">
        <v>217</v>
      </c>
    </row>
    <row r="79" spans="2:40" x14ac:dyDescent="0.15">
      <c r="B79" s="82" t="s">
        <v>218</v>
      </c>
    </row>
    <row r="80" spans="2:40" x14ac:dyDescent="0.15">
      <c r="D80" s="82" t="s">
        <v>219</v>
      </c>
    </row>
    <row r="81" spans="2:2" x14ac:dyDescent="0.15">
      <c r="B81" s="82" t="s">
        <v>220</v>
      </c>
    </row>
    <row r="82" spans="2:2" x14ac:dyDescent="0.15">
      <c r="B82" s="82" t="s">
        <v>221</v>
      </c>
    </row>
    <row r="83" spans="2:2" x14ac:dyDescent="0.15">
      <c r="B83" s="82" t="s">
        <v>222</v>
      </c>
    </row>
  </sheetData>
  <mergeCells count="309">
    <mergeCell ref="B71:F71"/>
    <mergeCell ref="G71:AN71"/>
    <mergeCell ref="E7:J7"/>
    <mergeCell ref="M18:R18"/>
    <mergeCell ref="B64:L64"/>
    <mergeCell ref="W64:AN65"/>
    <mergeCell ref="B65:O65"/>
    <mergeCell ref="B66:B70"/>
    <mergeCell ref="C66:U66"/>
    <mergeCell ref="V66:AN66"/>
    <mergeCell ref="C67:U70"/>
    <mergeCell ref="V67:AN70"/>
    <mergeCell ref="AJ62:AN62"/>
    <mergeCell ref="E63:N63"/>
    <mergeCell ref="O63:P63"/>
    <mergeCell ref="Q63:U63"/>
    <mergeCell ref="W63:X63"/>
    <mergeCell ref="Z63:AA63"/>
    <mergeCell ref="AC63:AD63"/>
    <mergeCell ref="AE63:AI63"/>
    <mergeCell ref="AJ63:AN63"/>
    <mergeCell ref="AC61:AD61"/>
    <mergeCell ref="AE61:AI61"/>
    <mergeCell ref="AJ61:AN61"/>
    <mergeCell ref="E62:N62"/>
    <mergeCell ref="O62:P62"/>
    <mergeCell ref="Q62:U62"/>
    <mergeCell ref="W62:X62"/>
    <mergeCell ref="Z62:AA62"/>
    <mergeCell ref="AC62:AD62"/>
    <mergeCell ref="AE62:AI62"/>
    <mergeCell ref="C61:C63"/>
    <mergeCell ref="E61:N61"/>
    <mergeCell ref="O61:P61"/>
    <mergeCell ref="Q61:U61"/>
    <mergeCell ref="W61:X61"/>
    <mergeCell ref="Z61:AA61"/>
    <mergeCell ref="AE59:AI59"/>
    <mergeCell ref="AJ59:AN59"/>
    <mergeCell ref="E60:N60"/>
    <mergeCell ref="O60:P60"/>
    <mergeCell ref="Q60:U60"/>
    <mergeCell ref="W60:X60"/>
    <mergeCell ref="Z60:AA60"/>
    <mergeCell ref="AC60:AD60"/>
    <mergeCell ref="AE60:AI60"/>
    <mergeCell ref="AJ60:AN60"/>
    <mergeCell ref="E59:N59"/>
    <mergeCell ref="O59:P59"/>
    <mergeCell ref="Q59:U59"/>
    <mergeCell ref="W59:X59"/>
    <mergeCell ref="Z59:AA59"/>
    <mergeCell ref="AC59:AD59"/>
    <mergeCell ref="AE57:AI57"/>
    <mergeCell ref="AJ57:AN57"/>
    <mergeCell ref="E58:N58"/>
    <mergeCell ref="O58:P58"/>
    <mergeCell ref="Q58:U58"/>
    <mergeCell ref="W58:X58"/>
    <mergeCell ref="Z58:AA58"/>
    <mergeCell ref="AC58:AD58"/>
    <mergeCell ref="AE58:AI58"/>
    <mergeCell ref="AJ58:AN58"/>
    <mergeCell ref="E57:N57"/>
    <mergeCell ref="O57:P57"/>
    <mergeCell ref="Q57:U57"/>
    <mergeCell ref="W57:X57"/>
    <mergeCell ref="Z57:AA57"/>
    <mergeCell ref="AC57:AD57"/>
    <mergeCell ref="AE55:AI55"/>
    <mergeCell ref="AJ55:AN55"/>
    <mergeCell ref="E56:N56"/>
    <mergeCell ref="O56:P56"/>
    <mergeCell ref="Q56:U56"/>
    <mergeCell ref="W56:X56"/>
    <mergeCell ref="Z56:AA56"/>
    <mergeCell ref="AC56:AD56"/>
    <mergeCell ref="AE56:AI56"/>
    <mergeCell ref="AJ56:AN56"/>
    <mergeCell ref="E55:N55"/>
    <mergeCell ref="O55:P55"/>
    <mergeCell ref="Q55:U55"/>
    <mergeCell ref="W55:X55"/>
    <mergeCell ref="Z55:AA55"/>
    <mergeCell ref="AC55:AD55"/>
    <mergeCell ref="AE53:AI53"/>
    <mergeCell ref="AJ53:AN53"/>
    <mergeCell ref="E54:N54"/>
    <mergeCell ref="O54:P54"/>
    <mergeCell ref="Q54:U54"/>
    <mergeCell ref="W54:X54"/>
    <mergeCell ref="Z54:AA54"/>
    <mergeCell ref="AC54:AD54"/>
    <mergeCell ref="AE54:AI54"/>
    <mergeCell ref="AJ54:AN54"/>
    <mergeCell ref="E53:N53"/>
    <mergeCell ref="O53:P53"/>
    <mergeCell ref="Q53:U53"/>
    <mergeCell ref="W53:X53"/>
    <mergeCell ref="Z53:AA53"/>
    <mergeCell ref="AC53:AD53"/>
    <mergeCell ref="AE51:AI51"/>
    <mergeCell ref="AJ51:AN51"/>
    <mergeCell ref="E52:N52"/>
    <mergeCell ref="O52:P52"/>
    <mergeCell ref="Q52:U52"/>
    <mergeCell ref="W52:X52"/>
    <mergeCell ref="Z52:AA52"/>
    <mergeCell ref="AC52:AD52"/>
    <mergeCell ref="AE52:AI52"/>
    <mergeCell ref="AJ52:AN52"/>
    <mergeCell ref="E51:N51"/>
    <mergeCell ref="O51:P51"/>
    <mergeCell ref="Q51:U51"/>
    <mergeCell ref="W51:X51"/>
    <mergeCell ref="Z51:AA51"/>
    <mergeCell ref="AC51:AD51"/>
    <mergeCell ref="AE49:AI49"/>
    <mergeCell ref="AJ49:AN49"/>
    <mergeCell ref="E50:N50"/>
    <mergeCell ref="O50:P50"/>
    <mergeCell ref="Q50:U50"/>
    <mergeCell ref="W50:X50"/>
    <mergeCell ref="Z50:AA50"/>
    <mergeCell ref="AC50:AD50"/>
    <mergeCell ref="AE50:AI50"/>
    <mergeCell ref="AJ50:AN50"/>
    <mergeCell ref="E49:N49"/>
    <mergeCell ref="O49:P49"/>
    <mergeCell ref="Q49:U49"/>
    <mergeCell ref="W49:X49"/>
    <mergeCell ref="Z49:AA49"/>
    <mergeCell ref="AC49:AD49"/>
    <mergeCell ref="Z48:AA48"/>
    <mergeCell ref="AC48:AD48"/>
    <mergeCell ref="AE48:AI48"/>
    <mergeCell ref="AJ48:AN48"/>
    <mergeCell ref="E47:N47"/>
    <mergeCell ref="O47:P47"/>
    <mergeCell ref="Q47:U47"/>
    <mergeCell ref="W47:X47"/>
    <mergeCell ref="Z47:AA47"/>
    <mergeCell ref="AC47:AD47"/>
    <mergeCell ref="AJ46:AN46"/>
    <mergeCell ref="E45:N45"/>
    <mergeCell ref="O45:P45"/>
    <mergeCell ref="Q45:U45"/>
    <mergeCell ref="W45:X45"/>
    <mergeCell ref="Z45:AA45"/>
    <mergeCell ref="AC45:AD45"/>
    <mergeCell ref="AE47:AI47"/>
    <mergeCell ref="AJ47:AN47"/>
    <mergeCell ref="AJ44:AN44"/>
    <mergeCell ref="O43:P43"/>
    <mergeCell ref="Q43:U43"/>
    <mergeCell ref="W43:X43"/>
    <mergeCell ref="Z43:AA43"/>
    <mergeCell ref="AC43:AD43"/>
    <mergeCell ref="AE43:AI43"/>
    <mergeCell ref="AE45:AI45"/>
    <mergeCell ref="AJ45:AN45"/>
    <mergeCell ref="AJ39:AN39"/>
    <mergeCell ref="Q40:U40"/>
    <mergeCell ref="V40:AD40"/>
    <mergeCell ref="AE40:AI40"/>
    <mergeCell ref="AJ40:AN40"/>
    <mergeCell ref="C41:C60"/>
    <mergeCell ref="E41:N41"/>
    <mergeCell ref="O41:P41"/>
    <mergeCell ref="Q41:U41"/>
    <mergeCell ref="W41:X41"/>
    <mergeCell ref="AJ41:AN41"/>
    <mergeCell ref="E42:N42"/>
    <mergeCell ref="O42:P42"/>
    <mergeCell ref="Q42:U42"/>
    <mergeCell ref="W42:X42"/>
    <mergeCell ref="Z42:AA42"/>
    <mergeCell ref="AC42:AD42"/>
    <mergeCell ref="AE42:AI42"/>
    <mergeCell ref="AJ42:AN42"/>
    <mergeCell ref="AJ43:AN43"/>
    <mergeCell ref="E44:N44"/>
    <mergeCell ref="O44:P44"/>
    <mergeCell ref="Q44:U44"/>
    <mergeCell ref="W44:X44"/>
    <mergeCell ref="B39:B63"/>
    <mergeCell ref="C39:N40"/>
    <mergeCell ref="O39:P40"/>
    <mergeCell ref="Q39:U39"/>
    <mergeCell ref="V39:AD39"/>
    <mergeCell ref="AE39:AI39"/>
    <mergeCell ref="Z41:AA41"/>
    <mergeCell ref="AC41:AD41"/>
    <mergeCell ref="AE41:AI41"/>
    <mergeCell ref="E43:N43"/>
    <mergeCell ref="Z44:AA44"/>
    <mergeCell ref="AC44:AD44"/>
    <mergeCell ref="AE44:AI44"/>
    <mergeCell ref="E46:N46"/>
    <mergeCell ref="O46:P46"/>
    <mergeCell ref="Q46:U46"/>
    <mergeCell ref="W46:X46"/>
    <mergeCell ref="Z46:AA46"/>
    <mergeCell ref="AC46:AD46"/>
    <mergeCell ref="AE46:AI46"/>
    <mergeCell ref="E48:N48"/>
    <mergeCell ref="O48:P48"/>
    <mergeCell ref="Q48:U48"/>
    <mergeCell ref="W48:X48"/>
    <mergeCell ref="C36:L38"/>
    <mergeCell ref="M36:P36"/>
    <mergeCell ref="Q36:S36"/>
    <mergeCell ref="U36:W36"/>
    <mergeCell ref="Y36:AN36"/>
    <mergeCell ref="M37:P37"/>
    <mergeCell ref="R37:U37"/>
    <mergeCell ref="V37:W37"/>
    <mergeCell ref="X37:AN37"/>
    <mergeCell ref="M38:AN38"/>
    <mergeCell ref="AG34:AN34"/>
    <mergeCell ref="C35:L35"/>
    <mergeCell ref="M35:AN35"/>
    <mergeCell ref="C31:L33"/>
    <mergeCell ref="M31:P31"/>
    <mergeCell ref="Q31:S31"/>
    <mergeCell ref="U31:W31"/>
    <mergeCell ref="Y31:AN31"/>
    <mergeCell ref="M32:P32"/>
    <mergeCell ref="R32:U32"/>
    <mergeCell ref="V32:W32"/>
    <mergeCell ref="X32:AN32"/>
    <mergeCell ref="M33:AN33"/>
    <mergeCell ref="B25:B38"/>
    <mergeCell ref="C25:L25"/>
    <mergeCell ref="M25:AN25"/>
    <mergeCell ref="C26:L26"/>
    <mergeCell ref="M26:AN26"/>
    <mergeCell ref="C27:L29"/>
    <mergeCell ref="M27:P27"/>
    <mergeCell ref="Q27:S27"/>
    <mergeCell ref="U27:W27"/>
    <mergeCell ref="Y27:AN27"/>
    <mergeCell ref="M28:P28"/>
    <mergeCell ref="R28:U28"/>
    <mergeCell ref="V28:W28"/>
    <mergeCell ref="X28:AN28"/>
    <mergeCell ref="M29:AN29"/>
    <mergeCell ref="C30:L30"/>
    <mergeCell ref="M30:Q30"/>
    <mergeCell ref="R30:AA30"/>
    <mergeCell ref="AB30:AF30"/>
    <mergeCell ref="AG30:AN30"/>
    <mergeCell ref="C34:L34"/>
    <mergeCell ref="M34:Q34"/>
    <mergeCell ref="R34:AA34"/>
    <mergeCell ref="AB34:AF34"/>
    <mergeCell ref="M20:U20"/>
    <mergeCell ref="V20:AA20"/>
    <mergeCell ref="AB20:AN20"/>
    <mergeCell ref="C21:L21"/>
    <mergeCell ref="M21:Q21"/>
    <mergeCell ref="R21:AA21"/>
    <mergeCell ref="AB21:AF21"/>
    <mergeCell ref="AG21:AN21"/>
    <mergeCell ref="C22:L24"/>
    <mergeCell ref="M22:P22"/>
    <mergeCell ref="Q22:S22"/>
    <mergeCell ref="U22:W22"/>
    <mergeCell ref="Y22:AN22"/>
    <mergeCell ref="M23:P23"/>
    <mergeCell ref="R23:U23"/>
    <mergeCell ref="V23:W23"/>
    <mergeCell ref="X23:AN23"/>
    <mergeCell ref="M24:AN24"/>
    <mergeCell ref="Y11:AN11"/>
    <mergeCell ref="N13:O13"/>
    <mergeCell ref="AB13:AI13"/>
    <mergeCell ref="AJ13:AN13"/>
    <mergeCell ref="B14:B24"/>
    <mergeCell ref="C14:L14"/>
    <mergeCell ref="M14:AN14"/>
    <mergeCell ref="C15:L15"/>
    <mergeCell ref="M15:AN15"/>
    <mergeCell ref="C16:L18"/>
    <mergeCell ref="C19:L19"/>
    <mergeCell ref="M19:Q19"/>
    <mergeCell ref="R19:AA19"/>
    <mergeCell ref="AB19:AF19"/>
    <mergeCell ref="AG19:AN19"/>
    <mergeCell ref="M16:P16"/>
    <mergeCell ref="Q16:S16"/>
    <mergeCell ref="U16:W16"/>
    <mergeCell ref="Y16:AN16"/>
    <mergeCell ref="M17:P17"/>
    <mergeCell ref="R17:U17"/>
    <mergeCell ref="V17:W17"/>
    <mergeCell ref="X17:AN17"/>
    <mergeCell ref="C20:L20"/>
    <mergeCell ref="V8:X8"/>
    <mergeCell ref="Y8:AN8"/>
    <mergeCell ref="Y9:AN9"/>
    <mergeCell ref="V10:X10"/>
    <mergeCell ref="Y10:AN10"/>
    <mergeCell ref="AB3:AF3"/>
    <mergeCell ref="AG3:AN3"/>
    <mergeCell ref="B5:AN5"/>
    <mergeCell ref="AF6:AG6"/>
    <mergeCell ref="AI6:AJ6"/>
    <mergeCell ref="AL6:AM6"/>
  </mergeCells>
  <phoneticPr fontId="2"/>
  <dataValidations count="2">
    <dataValidation type="list" allowBlank="1" showInputMessage="1" showErrorMessage="1" sqref="AB41:AB63 JX41:JX63 TT41:TT63 ADP41:ADP63 ANL41:ANL63 AXH41:AXH63 BHD41:BHD63 BQZ41:BQZ63 CAV41:CAV63 CKR41:CKR63 CUN41:CUN63 DEJ41:DEJ63 DOF41:DOF63 DYB41:DYB63 EHX41:EHX63 ERT41:ERT63 FBP41:FBP63 FLL41:FLL63 FVH41:FVH63 GFD41:GFD63 GOZ41:GOZ63 GYV41:GYV63 HIR41:HIR63 HSN41:HSN63 ICJ41:ICJ63 IMF41:IMF63 IWB41:IWB63 JFX41:JFX63 JPT41:JPT63 JZP41:JZP63 KJL41:KJL63 KTH41:KTH63 LDD41:LDD63 LMZ41:LMZ63 LWV41:LWV63 MGR41:MGR63 MQN41:MQN63 NAJ41:NAJ63 NKF41:NKF63 NUB41:NUB63 ODX41:ODX63 ONT41:ONT63 OXP41:OXP63 PHL41:PHL63 PRH41:PRH63 QBD41:QBD63 QKZ41:QKZ63 QUV41:QUV63 RER41:RER63 RON41:RON63 RYJ41:RYJ63 SIF41:SIF63 SSB41:SSB63 TBX41:TBX63 TLT41:TLT63 TVP41:TVP63 UFL41:UFL63 UPH41:UPH63 UZD41:UZD63 VIZ41:VIZ63 VSV41:VSV63 WCR41:WCR63 WMN41:WMN63 WWJ41:WWJ63 AB65577:AB65599 JX65577:JX65599 TT65577:TT65599 ADP65577:ADP65599 ANL65577:ANL65599 AXH65577:AXH65599 BHD65577:BHD65599 BQZ65577:BQZ65599 CAV65577:CAV65599 CKR65577:CKR65599 CUN65577:CUN65599 DEJ65577:DEJ65599 DOF65577:DOF65599 DYB65577:DYB65599 EHX65577:EHX65599 ERT65577:ERT65599 FBP65577:FBP65599 FLL65577:FLL65599 FVH65577:FVH65599 GFD65577:GFD65599 GOZ65577:GOZ65599 GYV65577:GYV65599 HIR65577:HIR65599 HSN65577:HSN65599 ICJ65577:ICJ65599 IMF65577:IMF65599 IWB65577:IWB65599 JFX65577:JFX65599 JPT65577:JPT65599 JZP65577:JZP65599 KJL65577:KJL65599 KTH65577:KTH65599 LDD65577:LDD65599 LMZ65577:LMZ65599 LWV65577:LWV65599 MGR65577:MGR65599 MQN65577:MQN65599 NAJ65577:NAJ65599 NKF65577:NKF65599 NUB65577:NUB65599 ODX65577:ODX65599 ONT65577:ONT65599 OXP65577:OXP65599 PHL65577:PHL65599 PRH65577:PRH65599 QBD65577:QBD65599 QKZ65577:QKZ65599 QUV65577:QUV65599 RER65577:RER65599 RON65577:RON65599 RYJ65577:RYJ65599 SIF65577:SIF65599 SSB65577:SSB65599 TBX65577:TBX65599 TLT65577:TLT65599 TVP65577:TVP65599 UFL65577:UFL65599 UPH65577:UPH65599 UZD65577:UZD65599 VIZ65577:VIZ65599 VSV65577:VSV65599 WCR65577:WCR65599 WMN65577:WMN65599 WWJ65577:WWJ65599 AB131113:AB131135 JX131113:JX131135 TT131113:TT131135 ADP131113:ADP131135 ANL131113:ANL131135 AXH131113:AXH131135 BHD131113:BHD131135 BQZ131113:BQZ131135 CAV131113:CAV131135 CKR131113:CKR131135 CUN131113:CUN131135 DEJ131113:DEJ131135 DOF131113:DOF131135 DYB131113:DYB131135 EHX131113:EHX131135 ERT131113:ERT131135 FBP131113:FBP131135 FLL131113:FLL131135 FVH131113:FVH131135 GFD131113:GFD131135 GOZ131113:GOZ131135 GYV131113:GYV131135 HIR131113:HIR131135 HSN131113:HSN131135 ICJ131113:ICJ131135 IMF131113:IMF131135 IWB131113:IWB131135 JFX131113:JFX131135 JPT131113:JPT131135 JZP131113:JZP131135 KJL131113:KJL131135 KTH131113:KTH131135 LDD131113:LDD131135 LMZ131113:LMZ131135 LWV131113:LWV131135 MGR131113:MGR131135 MQN131113:MQN131135 NAJ131113:NAJ131135 NKF131113:NKF131135 NUB131113:NUB131135 ODX131113:ODX131135 ONT131113:ONT131135 OXP131113:OXP131135 PHL131113:PHL131135 PRH131113:PRH131135 QBD131113:QBD131135 QKZ131113:QKZ131135 QUV131113:QUV131135 RER131113:RER131135 RON131113:RON131135 RYJ131113:RYJ131135 SIF131113:SIF131135 SSB131113:SSB131135 TBX131113:TBX131135 TLT131113:TLT131135 TVP131113:TVP131135 UFL131113:UFL131135 UPH131113:UPH131135 UZD131113:UZD131135 VIZ131113:VIZ131135 VSV131113:VSV131135 WCR131113:WCR131135 WMN131113:WMN131135 WWJ131113:WWJ131135 AB196649:AB196671 JX196649:JX196671 TT196649:TT196671 ADP196649:ADP196671 ANL196649:ANL196671 AXH196649:AXH196671 BHD196649:BHD196671 BQZ196649:BQZ196671 CAV196649:CAV196671 CKR196649:CKR196671 CUN196649:CUN196671 DEJ196649:DEJ196671 DOF196649:DOF196671 DYB196649:DYB196671 EHX196649:EHX196671 ERT196649:ERT196671 FBP196649:FBP196671 FLL196649:FLL196671 FVH196649:FVH196671 GFD196649:GFD196671 GOZ196649:GOZ196671 GYV196649:GYV196671 HIR196649:HIR196671 HSN196649:HSN196671 ICJ196649:ICJ196671 IMF196649:IMF196671 IWB196649:IWB196671 JFX196649:JFX196671 JPT196649:JPT196671 JZP196649:JZP196671 KJL196649:KJL196671 KTH196649:KTH196671 LDD196649:LDD196671 LMZ196649:LMZ196671 LWV196649:LWV196671 MGR196649:MGR196671 MQN196649:MQN196671 NAJ196649:NAJ196671 NKF196649:NKF196671 NUB196649:NUB196671 ODX196649:ODX196671 ONT196649:ONT196671 OXP196649:OXP196671 PHL196649:PHL196671 PRH196649:PRH196671 QBD196649:QBD196671 QKZ196649:QKZ196671 QUV196649:QUV196671 RER196649:RER196671 RON196649:RON196671 RYJ196649:RYJ196671 SIF196649:SIF196671 SSB196649:SSB196671 TBX196649:TBX196671 TLT196649:TLT196671 TVP196649:TVP196671 UFL196649:UFL196671 UPH196649:UPH196671 UZD196649:UZD196671 VIZ196649:VIZ196671 VSV196649:VSV196671 WCR196649:WCR196671 WMN196649:WMN196671 WWJ196649:WWJ196671 AB262185:AB262207 JX262185:JX262207 TT262185:TT262207 ADP262185:ADP262207 ANL262185:ANL262207 AXH262185:AXH262207 BHD262185:BHD262207 BQZ262185:BQZ262207 CAV262185:CAV262207 CKR262185:CKR262207 CUN262185:CUN262207 DEJ262185:DEJ262207 DOF262185:DOF262207 DYB262185:DYB262207 EHX262185:EHX262207 ERT262185:ERT262207 FBP262185:FBP262207 FLL262185:FLL262207 FVH262185:FVH262207 GFD262185:GFD262207 GOZ262185:GOZ262207 GYV262185:GYV262207 HIR262185:HIR262207 HSN262185:HSN262207 ICJ262185:ICJ262207 IMF262185:IMF262207 IWB262185:IWB262207 JFX262185:JFX262207 JPT262185:JPT262207 JZP262185:JZP262207 KJL262185:KJL262207 KTH262185:KTH262207 LDD262185:LDD262207 LMZ262185:LMZ262207 LWV262185:LWV262207 MGR262185:MGR262207 MQN262185:MQN262207 NAJ262185:NAJ262207 NKF262185:NKF262207 NUB262185:NUB262207 ODX262185:ODX262207 ONT262185:ONT262207 OXP262185:OXP262207 PHL262185:PHL262207 PRH262185:PRH262207 QBD262185:QBD262207 QKZ262185:QKZ262207 QUV262185:QUV262207 RER262185:RER262207 RON262185:RON262207 RYJ262185:RYJ262207 SIF262185:SIF262207 SSB262185:SSB262207 TBX262185:TBX262207 TLT262185:TLT262207 TVP262185:TVP262207 UFL262185:UFL262207 UPH262185:UPH262207 UZD262185:UZD262207 VIZ262185:VIZ262207 VSV262185:VSV262207 WCR262185:WCR262207 WMN262185:WMN262207 WWJ262185:WWJ262207 AB327721:AB327743 JX327721:JX327743 TT327721:TT327743 ADP327721:ADP327743 ANL327721:ANL327743 AXH327721:AXH327743 BHD327721:BHD327743 BQZ327721:BQZ327743 CAV327721:CAV327743 CKR327721:CKR327743 CUN327721:CUN327743 DEJ327721:DEJ327743 DOF327721:DOF327743 DYB327721:DYB327743 EHX327721:EHX327743 ERT327721:ERT327743 FBP327721:FBP327743 FLL327721:FLL327743 FVH327721:FVH327743 GFD327721:GFD327743 GOZ327721:GOZ327743 GYV327721:GYV327743 HIR327721:HIR327743 HSN327721:HSN327743 ICJ327721:ICJ327743 IMF327721:IMF327743 IWB327721:IWB327743 JFX327721:JFX327743 JPT327721:JPT327743 JZP327721:JZP327743 KJL327721:KJL327743 KTH327721:KTH327743 LDD327721:LDD327743 LMZ327721:LMZ327743 LWV327721:LWV327743 MGR327721:MGR327743 MQN327721:MQN327743 NAJ327721:NAJ327743 NKF327721:NKF327743 NUB327721:NUB327743 ODX327721:ODX327743 ONT327721:ONT327743 OXP327721:OXP327743 PHL327721:PHL327743 PRH327721:PRH327743 QBD327721:QBD327743 QKZ327721:QKZ327743 QUV327721:QUV327743 RER327721:RER327743 RON327721:RON327743 RYJ327721:RYJ327743 SIF327721:SIF327743 SSB327721:SSB327743 TBX327721:TBX327743 TLT327721:TLT327743 TVP327721:TVP327743 UFL327721:UFL327743 UPH327721:UPH327743 UZD327721:UZD327743 VIZ327721:VIZ327743 VSV327721:VSV327743 WCR327721:WCR327743 WMN327721:WMN327743 WWJ327721:WWJ327743 AB393257:AB393279 JX393257:JX393279 TT393257:TT393279 ADP393257:ADP393279 ANL393257:ANL393279 AXH393257:AXH393279 BHD393257:BHD393279 BQZ393257:BQZ393279 CAV393257:CAV393279 CKR393257:CKR393279 CUN393257:CUN393279 DEJ393257:DEJ393279 DOF393257:DOF393279 DYB393257:DYB393279 EHX393257:EHX393279 ERT393257:ERT393279 FBP393257:FBP393279 FLL393257:FLL393279 FVH393257:FVH393279 GFD393257:GFD393279 GOZ393257:GOZ393279 GYV393257:GYV393279 HIR393257:HIR393279 HSN393257:HSN393279 ICJ393257:ICJ393279 IMF393257:IMF393279 IWB393257:IWB393279 JFX393257:JFX393279 JPT393257:JPT393279 JZP393257:JZP393279 KJL393257:KJL393279 KTH393257:KTH393279 LDD393257:LDD393279 LMZ393257:LMZ393279 LWV393257:LWV393279 MGR393257:MGR393279 MQN393257:MQN393279 NAJ393257:NAJ393279 NKF393257:NKF393279 NUB393257:NUB393279 ODX393257:ODX393279 ONT393257:ONT393279 OXP393257:OXP393279 PHL393257:PHL393279 PRH393257:PRH393279 QBD393257:QBD393279 QKZ393257:QKZ393279 QUV393257:QUV393279 RER393257:RER393279 RON393257:RON393279 RYJ393257:RYJ393279 SIF393257:SIF393279 SSB393257:SSB393279 TBX393257:TBX393279 TLT393257:TLT393279 TVP393257:TVP393279 UFL393257:UFL393279 UPH393257:UPH393279 UZD393257:UZD393279 VIZ393257:VIZ393279 VSV393257:VSV393279 WCR393257:WCR393279 WMN393257:WMN393279 WWJ393257:WWJ393279 AB458793:AB458815 JX458793:JX458815 TT458793:TT458815 ADP458793:ADP458815 ANL458793:ANL458815 AXH458793:AXH458815 BHD458793:BHD458815 BQZ458793:BQZ458815 CAV458793:CAV458815 CKR458793:CKR458815 CUN458793:CUN458815 DEJ458793:DEJ458815 DOF458793:DOF458815 DYB458793:DYB458815 EHX458793:EHX458815 ERT458793:ERT458815 FBP458793:FBP458815 FLL458793:FLL458815 FVH458793:FVH458815 GFD458793:GFD458815 GOZ458793:GOZ458815 GYV458793:GYV458815 HIR458793:HIR458815 HSN458793:HSN458815 ICJ458793:ICJ458815 IMF458793:IMF458815 IWB458793:IWB458815 JFX458793:JFX458815 JPT458793:JPT458815 JZP458793:JZP458815 KJL458793:KJL458815 KTH458793:KTH458815 LDD458793:LDD458815 LMZ458793:LMZ458815 LWV458793:LWV458815 MGR458793:MGR458815 MQN458793:MQN458815 NAJ458793:NAJ458815 NKF458793:NKF458815 NUB458793:NUB458815 ODX458793:ODX458815 ONT458793:ONT458815 OXP458793:OXP458815 PHL458793:PHL458815 PRH458793:PRH458815 QBD458793:QBD458815 QKZ458793:QKZ458815 QUV458793:QUV458815 RER458793:RER458815 RON458793:RON458815 RYJ458793:RYJ458815 SIF458793:SIF458815 SSB458793:SSB458815 TBX458793:TBX458815 TLT458793:TLT458815 TVP458793:TVP458815 UFL458793:UFL458815 UPH458793:UPH458815 UZD458793:UZD458815 VIZ458793:VIZ458815 VSV458793:VSV458815 WCR458793:WCR458815 WMN458793:WMN458815 WWJ458793:WWJ458815 AB524329:AB524351 JX524329:JX524351 TT524329:TT524351 ADP524329:ADP524351 ANL524329:ANL524351 AXH524329:AXH524351 BHD524329:BHD524351 BQZ524329:BQZ524351 CAV524329:CAV524351 CKR524329:CKR524351 CUN524329:CUN524351 DEJ524329:DEJ524351 DOF524329:DOF524351 DYB524329:DYB524351 EHX524329:EHX524351 ERT524329:ERT524351 FBP524329:FBP524351 FLL524329:FLL524351 FVH524329:FVH524351 GFD524329:GFD524351 GOZ524329:GOZ524351 GYV524329:GYV524351 HIR524329:HIR524351 HSN524329:HSN524351 ICJ524329:ICJ524351 IMF524329:IMF524351 IWB524329:IWB524351 JFX524329:JFX524351 JPT524329:JPT524351 JZP524329:JZP524351 KJL524329:KJL524351 KTH524329:KTH524351 LDD524329:LDD524351 LMZ524329:LMZ524351 LWV524329:LWV524351 MGR524329:MGR524351 MQN524329:MQN524351 NAJ524329:NAJ524351 NKF524329:NKF524351 NUB524329:NUB524351 ODX524329:ODX524351 ONT524329:ONT524351 OXP524329:OXP524351 PHL524329:PHL524351 PRH524329:PRH524351 QBD524329:QBD524351 QKZ524329:QKZ524351 QUV524329:QUV524351 RER524329:RER524351 RON524329:RON524351 RYJ524329:RYJ524351 SIF524329:SIF524351 SSB524329:SSB524351 TBX524329:TBX524351 TLT524329:TLT524351 TVP524329:TVP524351 UFL524329:UFL524351 UPH524329:UPH524351 UZD524329:UZD524351 VIZ524329:VIZ524351 VSV524329:VSV524351 WCR524329:WCR524351 WMN524329:WMN524351 WWJ524329:WWJ524351 AB589865:AB589887 JX589865:JX589887 TT589865:TT589887 ADP589865:ADP589887 ANL589865:ANL589887 AXH589865:AXH589887 BHD589865:BHD589887 BQZ589865:BQZ589887 CAV589865:CAV589887 CKR589865:CKR589887 CUN589865:CUN589887 DEJ589865:DEJ589887 DOF589865:DOF589887 DYB589865:DYB589887 EHX589865:EHX589887 ERT589865:ERT589887 FBP589865:FBP589887 FLL589865:FLL589887 FVH589865:FVH589887 GFD589865:GFD589887 GOZ589865:GOZ589887 GYV589865:GYV589887 HIR589865:HIR589887 HSN589865:HSN589887 ICJ589865:ICJ589887 IMF589865:IMF589887 IWB589865:IWB589887 JFX589865:JFX589887 JPT589865:JPT589887 JZP589865:JZP589887 KJL589865:KJL589887 KTH589865:KTH589887 LDD589865:LDD589887 LMZ589865:LMZ589887 LWV589865:LWV589887 MGR589865:MGR589887 MQN589865:MQN589887 NAJ589865:NAJ589887 NKF589865:NKF589887 NUB589865:NUB589887 ODX589865:ODX589887 ONT589865:ONT589887 OXP589865:OXP589887 PHL589865:PHL589887 PRH589865:PRH589887 QBD589865:QBD589887 QKZ589865:QKZ589887 QUV589865:QUV589887 RER589865:RER589887 RON589865:RON589887 RYJ589865:RYJ589887 SIF589865:SIF589887 SSB589865:SSB589887 TBX589865:TBX589887 TLT589865:TLT589887 TVP589865:TVP589887 UFL589865:UFL589887 UPH589865:UPH589887 UZD589865:UZD589887 VIZ589865:VIZ589887 VSV589865:VSV589887 WCR589865:WCR589887 WMN589865:WMN589887 WWJ589865:WWJ589887 AB655401:AB655423 JX655401:JX655423 TT655401:TT655423 ADP655401:ADP655423 ANL655401:ANL655423 AXH655401:AXH655423 BHD655401:BHD655423 BQZ655401:BQZ655423 CAV655401:CAV655423 CKR655401:CKR655423 CUN655401:CUN655423 DEJ655401:DEJ655423 DOF655401:DOF655423 DYB655401:DYB655423 EHX655401:EHX655423 ERT655401:ERT655423 FBP655401:FBP655423 FLL655401:FLL655423 FVH655401:FVH655423 GFD655401:GFD655423 GOZ655401:GOZ655423 GYV655401:GYV655423 HIR655401:HIR655423 HSN655401:HSN655423 ICJ655401:ICJ655423 IMF655401:IMF655423 IWB655401:IWB655423 JFX655401:JFX655423 JPT655401:JPT655423 JZP655401:JZP655423 KJL655401:KJL655423 KTH655401:KTH655423 LDD655401:LDD655423 LMZ655401:LMZ655423 LWV655401:LWV655423 MGR655401:MGR655423 MQN655401:MQN655423 NAJ655401:NAJ655423 NKF655401:NKF655423 NUB655401:NUB655423 ODX655401:ODX655423 ONT655401:ONT655423 OXP655401:OXP655423 PHL655401:PHL655423 PRH655401:PRH655423 QBD655401:QBD655423 QKZ655401:QKZ655423 QUV655401:QUV655423 RER655401:RER655423 RON655401:RON655423 RYJ655401:RYJ655423 SIF655401:SIF655423 SSB655401:SSB655423 TBX655401:TBX655423 TLT655401:TLT655423 TVP655401:TVP655423 UFL655401:UFL655423 UPH655401:UPH655423 UZD655401:UZD655423 VIZ655401:VIZ655423 VSV655401:VSV655423 WCR655401:WCR655423 WMN655401:WMN655423 WWJ655401:WWJ655423 AB720937:AB720959 JX720937:JX720959 TT720937:TT720959 ADP720937:ADP720959 ANL720937:ANL720959 AXH720937:AXH720959 BHD720937:BHD720959 BQZ720937:BQZ720959 CAV720937:CAV720959 CKR720937:CKR720959 CUN720937:CUN720959 DEJ720937:DEJ720959 DOF720937:DOF720959 DYB720937:DYB720959 EHX720937:EHX720959 ERT720937:ERT720959 FBP720937:FBP720959 FLL720937:FLL720959 FVH720937:FVH720959 GFD720937:GFD720959 GOZ720937:GOZ720959 GYV720937:GYV720959 HIR720937:HIR720959 HSN720937:HSN720959 ICJ720937:ICJ720959 IMF720937:IMF720959 IWB720937:IWB720959 JFX720937:JFX720959 JPT720937:JPT720959 JZP720937:JZP720959 KJL720937:KJL720959 KTH720937:KTH720959 LDD720937:LDD720959 LMZ720937:LMZ720959 LWV720937:LWV720959 MGR720937:MGR720959 MQN720937:MQN720959 NAJ720937:NAJ720959 NKF720937:NKF720959 NUB720937:NUB720959 ODX720937:ODX720959 ONT720937:ONT720959 OXP720937:OXP720959 PHL720937:PHL720959 PRH720937:PRH720959 QBD720937:QBD720959 QKZ720937:QKZ720959 QUV720937:QUV720959 RER720937:RER720959 RON720937:RON720959 RYJ720937:RYJ720959 SIF720937:SIF720959 SSB720937:SSB720959 TBX720937:TBX720959 TLT720937:TLT720959 TVP720937:TVP720959 UFL720937:UFL720959 UPH720937:UPH720959 UZD720937:UZD720959 VIZ720937:VIZ720959 VSV720937:VSV720959 WCR720937:WCR720959 WMN720937:WMN720959 WWJ720937:WWJ720959 AB786473:AB786495 JX786473:JX786495 TT786473:TT786495 ADP786473:ADP786495 ANL786473:ANL786495 AXH786473:AXH786495 BHD786473:BHD786495 BQZ786473:BQZ786495 CAV786473:CAV786495 CKR786473:CKR786495 CUN786473:CUN786495 DEJ786473:DEJ786495 DOF786473:DOF786495 DYB786473:DYB786495 EHX786473:EHX786495 ERT786473:ERT786495 FBP786473:FBP786495 FLL786473:FLL786495 FVH786473:FVH786495 GFD786473:GFD786495 GOZ786473:GOZ786495 GYV786473:GYV786495 HIR786473:HIR786495 HSN786473:HSN786495 ICJ786473:ICJ786495 IMF786473:IMF786495 IWB786473:IWB786495 JFX786473:JFX786495 JPT786473:JPT786495 JZP786473:JZP786495 KJL786473:KJL786495 KTH786473:KTH786495 LDD786473:LDD786495 LMZ786473:LMZ786495 LWV786473:LWV786495 MGR786473:MGR786495 MQN786473:MQN786495 NAJ786473:NAJ786495 NKF786473:NKF786495 NUB786473:NUB786495 ODX786473:ODX786495 ONT786473:ONT786495 OXP786473:OXP786495 PHL786473:PHL786495 PRH786473:PRH786495 QBD786473:QBD786495 QKZ786473:QKZ786495 QUV786473:QUV786495 RER786473:RER786495 RON786473:RON786495 RYJ786473:RYJ786495 SIF786473:SIF786495 SSB786473:SSB786495 TBX786473:TBX786495 TLT786473:TLT786495 TVP786473:TVP786495 UFL786473:UFL786495 UPH786473:UPH786495 UZD786473:UZD786495 VIZ786473:VIZ786495 VSV786473:VSV786495 WCR786473:WCR786495 WMN786473:WMN786495 WWJ786473:WWJ786495 AB852009:AB852031 JX852009:JX852031 TT852009:TT852031 ADP852009:ADP852031 ANL852009:ANL852031 AXH852009:AXH852031 BHD852009:BHD852031 BQZ852009:BQZ852031 CAV852009:CAV852031 CKR852009:CKR852031 CUN852009:CUN852031 DEJ852009:DEJ852031 DOF852009:DOF852031 DYB852009:DYB852031 EHX852009:EHX852031 ERT852009:ERT852031 FBP852009:FBP852031 FLL852009:FLL852031 FVH852009:FVH852031 GFD852009:GFD852031 GOZ852009:GOZ852031 GYV852009:GYV852031 HIR852009:HIR852031 HSN852009:HSN852031 ICJ852009:ICJ852031 IMF852009:IMF852031 IWB852009:IWB852031 JFX852009:JFX852031 JPT852009:JPT852031 JZP852009:JZP852031 KJL852009:KJL852031 KTH852009:KTH852031 LDD852009:LDD852031 LMZ852009:LMZ852031 LWV852009:LWV852031 MGR852009:MGR852031 MQN852009:MQN852031 NAJ852009:NAJ852031 NKF852009:NKF852031 NUB852009:NUB852031 ODX852009:ODX852031 ONT852009:ONT852031 OXP852009:OXP852031 PHL852009:PHL852031 PRH852009:PRH852031 QBD852009:QBD852031 QKZ852009:QKZ852031 QUV852009:QUV852031 RER852009:RER852031 RON852009:RON852031 RYJ852009:RYJ852031 SIF852009:SIF852031 SSB852009:SSB852031 TBX852009:TBX852031 TLT852009:TLT852031 TVP852009:TVP852031 UFL852009:UFL852031 UPH852009:UPH852031 UZD852009:UZD852031 VIZ852009:VIZ852031 VSV852009:VSV852031 WCR852009:WCR852031 WMN852009:WMN852031 WWJ852009:WWJ852031 AB917545:AB917567 JX917545:JX917567 TT917545:TT917567 ADP917545:ADP917567 ANL917545:ANL917567 AXH917545:AXH917567 BHD917545:BHD917567 BQZ917545:BQZ917567 CAV917545:CAV917567 CKR917545:CKR917567 CUN917545:CUN917567 DEJ917545:DEJ917567 DOF917545:DOF917567 DYB917545:DYB917567 EHX917545:EHX917567 ERT917545:ERT917567 FBP917545:FBP917567 FLL917545:FLL917567 FVH917545:FVH917567 GFD917545:GFD917567 GOZ917545:GOZ917567 GYV917545:GYV917567 HIR917545:HIR917567 HSN917545:HSN917567 ICJ917545:ICJ917567 IMF917545:IMF917567 IWB917545:IWB917567 JFX917545:JFX917567 JPT917545:JPT917567 JZP917545:JZP917567 KJL917545:KJL917567 KTH917545:KTH917567 LDD917545:LDD917567 LMZ917545:LMZ917567 LWV917545:LWV917567 MGR917545:MGR917567 MQN917545:MQN917567 NAJ917545:NAJ917567 NKF917545:NKF917567 NUB917545:NUB917567 ODX917545:ODX917567 ONT917545:ONT917567 OXP917545:OXP917567 PHL917545:PHL917567 PRH917545:PRH917567 QBD917545:QBD917567 QKZ917545:QKZ917567 QUV917545:QUV917567 RER917545:RER917567 RON917545:RON917567 RYJ917545:RYJ917567 SIF917545:SIF917567 SSB917545:SSB917567 TBX917545:TBX917567 TLT917545:TLT917567 TVP917545:TVP917567 UFL917545:UFL917567 UPH917545:UPH917567 UZD917545:UZD917567 VIZ917545:VIZ917567 VSV917545:VSV917567 WCR917545:WCR917567 WMN917545:WMN917567 WWJ917545:WWJ917567 AB983081:AB983103 JX983081:JX983103 TT983081:TT983103 ADP983081:ADP983103 ANL983081:ANL983103 AXH983081:AXH983103 BHD983081:BHD983103 BQZ983081:BQZ983103 CAV983081:CAV983103 CKR983081:CKR983103 CUN983081:CUN983103 DEJ983081:DEJ983103 DOF983081:DOF983103 DYB983081:DYB983103 EHX983081:EHX983103 ERT983081:ERT983103 FBP983081:FBP983103 FLL983081:FLL983103 FVH983081:FVH983103 GFD983081:GFD983103 GOZ983081:GOZ983103 GYV983081:GYV983103 HIR983081:HIR983103 HSN983081:HSN983103 ICJ983081:ICJ983103 IMF983081:IMF983103 IWB983081:IWB983103 JFX983081:JFX983103 JPT983081:JPT983103 JZP983081:JZP983103 KJL983081:KJL983103 KTH983081:KTH983103 LDD983081:LDD983103 LMZ983081:LMZ983103 LWV983081:LWV983103 MGR983081:MGR983103 MQN983081:MQN983103 NAJ983081:NAJ983103 NKF983081:NKF983103 NUB983081:NUB983103 ODX983081:ODX983103 ONT983081:ONT983103 OXP983081:OXP983103 PHL983081:PHL983103 PRH983081:PRH983103 QBD983081:QBD983103 QKZ983081:QKZ983103 QUV983081:QUV983103 RER983081:RER983103 RON983081:RON983103 RYJ983081:RYJ983103 SIF983081:SIF983103 SSB983081:SSB983103 TBX983081:TBX983103 TLT983081:TLT983103 TVP983081:TVP983103 UFL983081:UFL983103 UPH983081:UPH983103 UZD983081:UZD983103 VIZ983081:VIZ983103 VSV983081:VSV983103 WCR983081:WCR983103 WMN983081:WMN983103 WWJ983081:WWJ983103 Y41:Y63 JU41:JU63 TQ41:TQ63 ADM41:ADM63 ANI41:ANI63 AXE41:AXE63 BHA41:BHA63 BQW41:BQW63 CAS41:CAS63 CKO41:CKO63 CUK41:CUK63 DEG41:DEG63 DOC41:DOC63 DXY41:DXY63 EHU41:EHU63 ERQ41:ERQ63 FBM41:FBM63 FLI41:FLI63 FVE41:FVE63 GFA41:GFA63 GOW41:GOW63 GYS41:GYS63 HIO41:HIO63 HSK41:HSK63 ICG41:ICG63 IMC41:IMC63 IVY41:IVY63 JFU41:JFU63 JPQ41:JPQ63 JZM41:JZM63 KJI41:KJI63 KTE41:KTE63 LDA41:LDA63 LMW41:LMW63 LWS41:LWS63 MGO41:MGO63 MQK41:MQK63 NAG41:NAG63 NKC41:NKC63 NTY41:NTY63 ODU41:ODU63 ONQ41:ONQ63 OXM41:OXM63 PHI41:PHI63 PRE41:PRE63 QBA41:QBA63 QKW41:QKW63 QUS41:QUS63 REO41:REO63 ROK41:ROK63 RYG41:RYG63 SIC41:SIC63 SRY41:SRY63 TBU41:TBU63 TLQ41:TLQ63 TVM41:TVM63 UFI41:UFI63 UPE41:UPE63 UZA41:UZA63 VIW41:VIW63 VSS41:VSS63 WCO41:WCO63 WMK41:WMK63 WWG41:WWG63 Y65577:Y65599 JU65577:JU65599 TQ65577:TQ65599 ADM65577:ADM65599 ANI65577:ANI65599 AXE65577:AXE65599 BHA65577:BHA65599 BQW65577:BQW65599 CAS65577:CAS65599 CKO65577:CKO65599 CUK65577:CUK65599 DEG65577:DEG65599 DOC65577:DOC65599 DXY65577:DXY65599 EHU65577:EHU65599 ERQ65577:ERQ65599 FBM65577:FBM65599 FLI65577:FLI65599 FVE65577:FVE65599 GFA65577:GFA65599 GOW65577:GOW65599 GYS65577:GYS65599 HIO65577:HIO65599 HSK65577:HSK65599 ICG65577:ICG65599 IMC65577:IMC65599 IVY65577:IVY65599 JFU65577:JFU65599 JPQ65577:JPQ65599 JZM65577:JZM65599 KJI65577:KJI65599 KTE65577:KTE65599 LDA65577:LDA65599 LMW65577:LMW65599 LWS65577:LWS65599 MGO65577:MGO65599 MQK65577:MQK65599 NAG65577:NAG65599 NKC65577:NKC65599 NTY65577:NTY65599 ODU65577:ODU65599 ONQ65577:ONQ65599 OXM65577:OXM65599 PHI65577:PHI65599 PRE65577:PRE65599 QBA65577:QBA65599 QKW65577:QKW65599 QUS65577:QUS65599 REO65577:REO65599 ROK65577:ROK65599 RYG65577:RYG65599 SIC65577:SIC65599 SRY65577:SRY65599 TBU65577:TBU65599 TLQ65577:TLQ65599 TVM65577:TVM65599 UFI65577:UFI65599 UPE65577:UPE65599 UZA65577:UZA65599 VIW65577:VIW65599 VSS65577:VSS65599 WCO65577:WCO65599 WMK65577:WMK65599 WWG65577:WWG65599 Y131113:Y131135 JU131113:JU131135 TQ131113:TQ131135 ADM131113:ADM131135 ANI131113:ANI131135 AXE131113:AXE131135 BHA131113:BHA131135 BQW131113:BQW131135 CAS131113:CAS131135 CKO131113:CKO131135 CUK131113:CUK131135 DEG131113:DEG131135 DOC131113:DOC131135 DXY131113:DXY131135 EHU131113:EHU131135 ERQ131113:ERQ131135 FBM131113:FBM131135 FLI131113:FLI131135 FVE131113:FVE131135 GFA131113:GFA131135 GOW131113:GOW131135 GYS131113:GYS131135 HIO131113:HIO131135 HSK131113:HSK131135 ICG131113:ICG131135 IMC131113:IMC131135 IVY131113:IVY131135 JFU131113:JFU131135 JPQ131113:JPQ131135 JZM131113:JZM131135 KJI131113:KJI131135 KTE131113:KTE131135 LDA131113:LDA131135 LMW131113:LMW131135 LWS131113:LWS131135 MGO131113:MGO131135 MQK131113:MQK131135 NAG131113:NAG131135 NKC131113:NKC131135 NTY131113:NTY131135 ODU131113:ODU131135 ONQ131113:ONQ131135 OXM131113:OXM131135 PHI131113:PHI131135 PRE131113:PRE131135 QBA131113:QBA131135 QKW131113:QKW131135 QUS131113:QUS131135 REO131113:REO131135 ROK131113:ROK131135 RYG131113:RYG131135 SIC131113:SIC131135 SRY131113:SRY131135 TBU131113:TBU131135 TLQ131113:TLQ131135 TVM131113:TVM131135 UFI131113:UFI131135 UPE131113:UPE131135 UZA131113:UZA131135 VIW131113:VIW131135 VSS131113:VSS131135 WCO131113:WCO131135 WMK131113:WMK131135 WWG131113:WWG131135 Y196649:Y196671 JU196649:JU196671 TQ196649:TQ196671 ADM196649:ADM196671 ANI196649:ANI196671 AXE196649:AXE196671 BHA196649:BHA196671 BQW196649:BQW196671 CAS196649:CAS196671 CKO196649:CKO196671 CUK196649:CUK196671 DEG196649:DEG196671 DOC196649:DOC196671 DXY196649:DXY196671 EHU196649:EHU196671 ERQ196649:ERQ196671 FBM196649:FBM196671 FLI196649:FLI196671 FVE196649:FVE196671 GFA196649:GFA196671 GOW196649:GOW196671 GYS196649:GYS196671 HIO196649:HIO196671 HSK196649:HSK196671 ICG196649:ICG196671 IMC196649:IMC196671 IVY196649:IVY196671 JFU196649:JFU196671 JPQ196649:JPQ196671 JZM196649:JZM196671 KJI196649:KJI196671 KTE196649:KTE196671 LDA196649:LDA196671 LMW196649:LMW196671 LWS196649:LWS196671 MGO196649:MGO196671 MQK196649:MQK196671 NAG196649:NAG196671 NKC196649:NKC196671 NTY196649:NTY196671 ODU196649:ODU196671 ONQ196649:ONQ196671 OXM196649:OXM196671 PHI196649:PHI196671 PRE196649:PRE196671 QBA196649:QBA196671 QKW196649:QKW196671 QUS196649:QUS196671 REO196649:REO196671 ROK196649:ROK196671 RYG196649:RYG196671 SIC196649:SIC196671 SRY196649:SRY196671 TBU196649:TBU196671 TLQ196649:TLQ196671 TVM196649:TVM196671 UFI196649:UFI196671 UPE196649:UPE196671 UZA196649:UZA196671 VIW196649:VIW196671 VSS196649:VSS196671 WCO196649:WCO196671 WMK196649:WMK196671 WWG196649:WWG196671 Y262185:Y262207 JU262185:JU262207 TQ262185:TQ262207 ADM262185:ADM262207 ANI262185:ANI262207 AXE262185:AXE262207 BHA262185:BHA262207 BQW262185:BQW262207 CAS262185:CAS262207 CKO262185:CKO262207 CUK262185:CUK262207 DEG262185:DEG262207 DOC262185:DOC262207 DXY262185:DXY262207 EHU262185:EHU262207 ERQ262185:ERQ262207 FBM262185:FBM262207 FLI262185:FLI262207 FVE262185:FVE262207 GFA262185:GFA262207 GOW262185:GOW262207 GYS262185:GYS262207 HIO262185:HIO262207 HSK262185:HSK262207 ICG262185:ICG262207 IMC262185:IMC262207 IVY262185:IVY262207 JFU262185:JFU262207 JPQ262185:JPQ262207 JZM262185:JZM262207 KJI262185:KJI262207 KTE262185:KTE262207 LDA262185:LDA262207 LMW262185:LMW262207 LWS262185:LWS262207 MGO262185:MGO262207 MQK262185:MQK262207 NAG262185:NAG262207 NKC262185:NKC262207 NTY262185:NTY262207 ODU262185:ODU262207 ONQ262185:ONQ262207 OXM262185:OXM262207 PHI262185:PHI262207 PRE262185:PRE262207 QBA262185:QBA262207 QKW262185:QKW262207 QUS262185:QUS262207 REO262185:REO262207 ROK262185:ROK262207 RYG262185:RYG262207 SIC262185:SIC262207 SRY262185:SRY262207 TBU262185:TBU262207 TLQ262185:TLQ262207 TVM262185:TVM262207 UFI262185:UFI262207 UPE262185:UPE262207 UZA262185:UZA262207 VIW262185:VIW262207 VSS262185:VSS262207 WCO262185:WCO262207 WMK262185:WMK262207 WWG262185:WWG262207 Y327721:Y327743 JU327721:JU327743 TQ327721:TQ327743 ADM327721:ADM327743 ANI327721:ANI327743 AXE327721:AXE327743 BHA327721:BHA327743 BQW327721:BQW327743 CAS327721:CAS327743 CKO327721:CKO327743 CUK327721:CUK327743 DEG327721:DEG327743 DOC327721:DOC327743 DXY327721:DXY327743 EHU327721:EHU327743 ERQ327721:ERQ327743 FBM327721:FBM327743 FLI327721:FLI327743 FVE327721:FVE327743 GFA327721:GFA327743 GOW327721:GOW327743 GYS327721:GYS327743 HIO327721:HIO327743 HSK327721:HSK327743 ICG327721:ICG327743 IMC327721:IMC327743 IVY327721:IVY327743 JFU327721:JFU327743 JPQ327721:JPQ327743 JZM327721:JZM327743 KJI327721:KJI327743 KTE327721:KTE327743 LDA327721:LDA327743 LMW327721:LMW327743 LWS327721:LWS327743 MGO327721:MGO327743 MQK327721:MQK327743 NAG327721:NAG327743 NKC327721:NKC327743 NTY327721:NTY327743 ODU327721:ODU327743 ONQ327721:ONQ327743 OXM327721:OXM327743 PHI327721:PHI327743 PRE327721:PRE327743 QBA327721:QBA327743 QKW327721:QKW327743 QUS327721:QUS327743 REO327721:REO327743 ROK327721:ROK327743 RYG327721:RYG327743 SIC327721:SIC327743 SRY327721:SRY327743 TBU327721:TBU327743 TLQ327721:TLQ327743 TVM327721:TVM327743 UFI327721:UFI327743 UPE327721:UPE327743 UZA327721:UZA327743 VIW327721:VIW327743 VSS327721:VSS327743 WCO327721:WCO327743 WMK327721:WMK327743 WWG327721:WWG327743 Y393257:Y393279 JU393257:JU393279 TQ393257:TQ393279 ADM393257:ADM393279 ANI393257:ANI393279 AXE393257:AXE393279 BHA393257:BHA393279 BQW393257:BQW393279 CAS393257:CAS393279 CKO393257:CKO393279 CUK393257:CUK393279 DEG393257:DEG393279 DOC393257:DOC393279 DXY393257:DXY393279 EHU393257:EHU393279 ERQ393257:ERQ393279 FBM393257:FBM393279 FLI393257:FLI393279 FVE393257:FVE393279 GFA393257:GFA393279 GOW393257:GOW393279 GYS393257:GYS393279 HIO393257:HIO393279 HSK393257:HSK393279 ICG393257:ICG393279 IMC393257:IMC393279 IVY393257:IVY393279 JFU393257:JFU393279 JPQ393257:JPQ393279 JZM393257:JZM393279 KJI393257:KJI393279 KTE393257:KTE393279 LDA393257:LDA393279 LMW393257:LMW393279 LWS393257:LWS393279 MGO393257:MGO393279 MQK393257:MQK393279 NAG393257:NAG393279 NKC393257:NKC393279 NTY393257:NTY393279 ODU393257:ODU393279 ONQ393257:ONQ393279 OXM393257:OXM393279 PHI393257:PHI393279 PRE393257:PRE393279 QBA393257:QBA393279 QKW393257:QKW393279 QUS393257:QUS393279 REO393257:REO393279 ROK393257:ROK393279 RYG393257:RYG393279 SIC393257:SIC393279 SRY393257:SRY393279 TBU393257:TBU393279 TLQ393257:TLQ393279 TVM393257:TVM393279 UFI393257:UFI393279 UPE393257:UPE393279 UZA393257:UZA393279 VIW393257:VIW393279 VSS393257:VSS393279 WCO393257:WCO393279 WMK393257:WMK393279 WWG393257:WWG393279 Y458793:Y458815 JU458793:JU458815 TQ458793:TQ458815 ADM458793:ADM458815 ANI458793:ANI458815 AXE458793:AXE458815 BHA458793:BHA458815 BQW458793:BQW458815 CAS458793:CAS458815 CKO458793:CKO458815 CUK458793:CUK458815 DEG458793:DEG458815 DOC458793:DOC458815 DXY458793:DXY458815 EHU458793:EHU458815 ERQ458793:ERQ458815 FBM458793:FBM458815 FLI458793:FLI458815 FVE458793:FVE458815 GFA458793:GFA458815 GOW458793:GOW458815 GYS458793:GYS458815 HIO458793:HIO458815 HSK458793:HSK458815 ICG458793:ICG458815 IMC458793:IMC458815 IVY458793:IVY458815 JFU458793:JFU458815 JPQ458793:JPQ458815 JZM458793:JZM458815 KJI458793:KJI458815 KTE458793:KTE458815 LDA458793:LDA458815 LMW458793:LMW458815 LWS458793:LWS458815 MGO458793:MGO458815 MQK458793:MQK458815 NAG458793:NAG458815 NKC458793:NKC458815 NTY458793:NTY458815 ODU458793:ODU458815 ONQ458793:ONQ458815 OXM458793:OXM458815 PHI458793:PHI458815 PRE458793:PRE458815 QBA458793:QBA458815 QKW458793:QKW458815 QUS458793:QUS458815 REO458793:REO458815 ROK458793:ROK458815 RYG458793:RYG458815 SIC458793:SIC458815 SRY458793:SRY458815 TBU458793:TBU458815 TLQ458793:TLQ458815 TVM458793:TVM458815 UFI458793:UFI458815 UPE458793:UPE458815 UZA458793:UZA458815 VIW458793:VIW458815 VSS458793:VSS458815 WCO458793:WCO458815 WMK458793:WMK458815 WWG458793:WWG458815 Y524329:Y524351 JU524329:JU524351 TQ524329:TQ524351 ADM524329:ADM524351 ANI524329:ANI524351 AXE524329:AXE524351 BHA524329:BHA524351 BQW524329:BQW524351 CAS524329:CAS524351 CKO524329:CKO524351 CUK524329:CUK524351 DEG524329:DEG524351 DOC524329:DOC524351 DXY524329:DXY524351 EHU524329:EHU524351 ERQ524329:ERQ524351 FBM524329:FBM524351 FLI524329:FLI524351 FVE524329:FVE524351 GFA524329:GFA524351 GOW524329:GOW524351 GYS524329:GYS524351 HIO524329:HIO524351 HSK524329:HSK524351 ICG524329:ICG524351 IMC524329:IMC524351 IVY524329:IVY524351 JFU524329:JFU524351 JPQ524329:JPQ524351 JZM524329:JZM524351 KJI524329:KJI524351 KTE524329:KTE524351 LDA524329:LDA524351 LMW524329:LMW524351 LWS524329:LWS524351 MGO524329:MGO524351 MQK524329:MQK524351 NAG524329:NAG524351 NKC524329:NKC524351 NTY524329:NTY524351 ODU524329:ODU524351 ONQ524329:ONQ524351 OXM524329:OXM524351 PHI524329:PHI524351 PRE524329:PRE524351 QBA524329:QBA524351 QKW524329:QKW524351 QUS524329:QUS524351 REO524329:REO524351 ROK524329:ROK524351 RYG524329:RYG524351 SIC524329:SIC524351 SRY524329:SRY524351 TBU524329:TBU524351 TLQ524329:TLQ524351 TVM524329:TVM524351 UFI524329:UFI524351 UPE524329:UPE524351 UZA524329:UZA524351 VIW524329:VIW524351 VSS524329:VSS524351 WCO524329:WCO524351 WMK524329:WMK524351 WWG524329:WWG524351 Y589865:Y589887 JU589865:JU589887 TQ589865:TQ589887 ADM589865:ADM589887 ANI589865:ANI589887 AXE589865:AXE589887 BHA589865:BHA589887 BQW589865:BQW589887 CAS589865:CAS589887 CKO589865:CKO589887 CUK589865:CUK589887 DEG589865:DEG589887 DOC589865:DOC589887 DXY589865:DXY589887 EHU589865:EHU589887 ERQ589865:ERQ589887 FBM589865:FBM589887 FLI589865:FLI589887 FVE589865:FVE589887 GFA589865:GFA589887 GOW589865:GOW589887 GYS589865:GYS589887 HIO589865:HIO589887 HSK589865:HSK589887 ICG589865:ICG589887 IMC589865:IMC589887 IVY589865:IVY589887 JFU589865:JFU589887 JPQ589865:JPQ589887 JZM589865:JZM589887 KJI589865:KJI589887 KTE589865:KTE589887 LDA589865:LDA589887 LMW589865:LMW589887 LWS589865:LWS589887 MGO589865:MGO589887 MQK589865:MQK589887 NAG589865:NAG589887 NKC589865:NKC589887 NTY589865:NTY589887 ODU589865:ODU589887 ONQ589865:ONQ589887 OXM589865:OXM589887 PHI589865:PHI589887 PRE589865:PRE589887 QBA589865:QBA589887 QKW589865:QKW589887 QUS589865:QUS589887 REO589865:REO589887 ROK589865:ROK589887 RYG589865:RYG589887 SIC589865:SIC589887 SRY589865:SRY589887 TBU589865:TBU589887 TLQ589865:TLQ589887 TVM589865:TVM589887 UFI589865:UFI589887 UPE589865:UPE589887 UZA589865:UZA589887 VIW589865:VIW589887 VSS589865:VSS589887 WCO589865:WCO589887 WMK589865:WMK589887 WWG589865:WWG589887 Y655401:Y655423 JU655401:JU655423 TQ655401:TQ655423 ADM655401:ADM655423 ANI655401:ANI655423 AXE655401:AXE655423 BHA655401:BHA655423 BQW655401:BQW655423 CAS655401:CAS655423 CKO655401:CKO655423 CUK655401:CUK655423 DEG655401:DEG655423 DOC655401:DOC655423 DXY655401:DXY655423 EHU655401:EHU655423 ERQ655401:ERQ655423 FBM655401:FBM655423 FLI655401:FLI655423 FVE655401:FVE655423 GFA655401:GFA655423 GOW655401:GOW655423 GYS655401:GYS655423 HIO655401:HIO655423 HSK655401:HSK655423 ICG655401:ICG655423 IMC655401:IMC655423 IVY655401:IVY655423 JFU655401:JFU655423 JPQ655401:JPQ655423 JZM655401:JZM655423 KJI655401:KJI655423 KTE655401:KTE655423 LDA655401:LDA655423 LMW655401:LMW655423 LWS655401:LWS655423 MGO655401:MGO655423 MQK655401:MQK655423 NAG655401:NAG655423 NKC655401:NKC655423 NTY655401:NTY655423 ODU655401:ODU655423 ONQ655401:ONQ655423 OXM655401:OXM655423 PHI655401:PHI655423 PRE655401:PRE655423 QBA655401:QBA655423 QKW655401:QKW655423 QUS655401:QUS655423 REO655401:REO655423 ROK655401:ROK655423 RYG655401:RYG655423 SIC655401:SIC655423 SRY655401:SRY655423 TBU655401:TBU655423 TLQ655401:TLQ655423 TVM655401:TVM655423 UFI655401:UFI655423 UPE655401:UPE655423 UZA655401:UZA655423 VIW655401:VIW655423 VSS655401:VSS655423 WCO655401:WCO655423 WMK655401:WMK655423 WWG655401:WWG655423 Y720937:Y720959 JU720937:JU720959 TQ720937:TQ720959 ADM720937:ADM720959 ANI720937:ANI720959 AXE720937:AXE720959 BHA720937:BHA720959 BQW720937:BQW720959 CAS720937:CAS720959 CKO720937:CKO720959 CUK720937:CUK720959 DEG720937:DEG720959 DOC720937:DOC720959 DXY720937:DXY720959 EHU720937:EHU720959 ERQ720937:ERQ720959 FBM720937:FBM720959 FLI720937:FLI720959 FVE720937:FVE720959 GFA720937:GFA720959 GOW720937:GOW720959 GYS720937:GYS720959 HIO720937:HIO720959 HSK720937:HSK720959 ICG720937:ICG720959 IMC720937:IMC720959 IVY720937:IVY720959 JFU720937:JFU720959 JPQ720937:JPQ720959 JZM720937:JZM720959 KJI720937:KJI720959 KTE720937:KTE720959 LDA720937:LDA720959 LMW720937:LMW720959 LWS720937:LWS720959 MGO720937:MGO720959 MQK720937:MQK720959 NAG720937:NAG720959 NKC720937:NKC720959 NTY720937:NTY720959 ODU720937:ODU720959 ONQ720937:ONQ720959 OXM720937:OXM720959 PHI720937:PHI720959 PRE720937:PRE720959 QBA720937:QBA720959 QKW720937:QKW720959 QUS720937:QUS720959 REO720937:REO720959 ROK720937:ROK720959 RYG720937:RYG720959 SIC720937:SIC720959 SRY720937:SRY720959 TBU720937:TBU720959 TLQ720937:TLQ720959 TVM720937:TVM720959 UFI720937:UFI720959 UPE720937:UPE720959 UZA720937:UZA720959 VIW720937:VIW720959 VSS720937:VSS720959 WCO720937:WCO720959 WMK720937:WMK720959 WWG720937:WWG720959 Y786473:Y786495 JU786473:JU786495 TQ786473:TQ786495 ADM786473:ADM786495 ANI786473:ANI786495 AXE786473:AXE786495 BHA786473:BHA786495 BQW786473:BQW786495 CAS786473:CAS786495 CKO786473:CKO786495 CUK786473:CUK786495 DEG786473:DEG786495 DOC786473:DOC786495 DXY786473:DXY786495 EHU786473:EHU786495 ERQ786473:ERQ786495 FBM786473:FBM786495 FLI786473:FLI786495 FVE786473:FVE786495 GFA786473:GFA786495 GOW786473:GOW786495 GYS786473:GYS786495 HIO786473:HIO786495 HSK786473:HSK786495 ICG786473:ICG786495 IMC786473:IMC786495 IVY786473:IVY786495 JFU786473:JFU786495 JPQ786473:JPQ786495 JZM786473:JZM786495 KJI786473:KJI786495 KTE786473:KTE786495 LDA786473:LDA786495 LMW786473:LMW786495 LWS786473:LWS786495 MGO786473:MGO786495 MQK786473:MQK786495 NAG786473:NAG786495 NKC786473:NKC786495 NTY786473:NTY786495 ODU786473:ODU786495 ONQ786473:ONQ786495 OXM786473:OXM786495 PHI786473:PHI786495 PRE786473:PRE786495 QBA786473:QBA786495 QKW786473:QKW786495 QUS786473:QUS786495 REO786473:REO786495 ROK786473:ROK786495 RYG786473:RYG786495 SIC786473:SIC786495 SRY786473:SRY786495 TBU786473:TBU786495 TLQ786473:TLQ786495 TVM786473:TVM786495 UFI786473:UFI786495 UPE786473:UPE786495 UZA786473:UZA786495 VIW786473:VIW786495 VSS786473:VSS786495 WCO786473:WCO786495 WMK786473:WMK786495 WWG786473:WWG786495 Y852009:Y852031 JU852009:JU852031 TQ852009:TQ852031 ADM852009:ADM852031 ANI852009:ANI852031 AXE852009:AXE852031 BHA852009:BHA852031 BQW852009:BQW852031 CAS852009:CAS852031 CKO852009:CKO852031 CUK852009:CUK852031 DEG852009:DEG852031 DOC852009:DOC852031 DXY852009:DXY852031 EHU852009:EHU852031 ERQ852009:ERQ852031 FBM852009:FBM852031 FLI852009:FLI852031 FVE852009:FVE852031 GFA852009:GFA852031 GOW852009:GOW852031 GYS852009:GYS852031 HIO852009:HIO852031 HSK852009:HSK852031 ICG852009:ICG852031 IMC852009:IMC852031 IVY852009:IVY852031 JFU852009:JFU852031 JPQ852009:JPQ852031 JZM852009:JZM852031 KJI852009:KJI852031 KTE852009:KTE852031 LDA852009:LDA852031 LMW852009:LMW852031 LWS852009:LWS852031 MGO852009:MGO852031 MQK852009:MQK852031 NAG852009:NAG852031 NKC852009:NKC852031 NTY852009:NTY852031 ODU852009:ODU852031 ONQ852009:ONQ852031 OXM852009:OXM852031 PHI852009:PHI852031 PRE852009:PRE852031 QBA852009:QBA852031 QKW852009:QKW852031 QUS852009:QUS852031 REO852009:REO852031 ROK852009:ROK852031 RYG852009:RYG852031 SIC852009:SIC852031 SRY852009:SRY852031 TBU852009:TBU852031 TLQ852009:TLQ852031 TVM852009:TVM852031 UFI852009:UFI852031 UPE852009:UPE852031 UZA852009:UZA852031 VIW852009:VIW852031 VSS852009:VSS852031 WCO852009:WCO852031 WMK852009:WMK852031 WWG852009:WWG852031 Y917545:Y917567 JU917545:JU917567 TQ917545:TQ917567 ADM917545:ADM917567 ANI917545:ANI917567 AXE917545:AXE917567 BHA917545:BHA917567 BQW917545:BQW917567 CAS917545:CAS917567 CKO917545:CKO917567 CUK917545:CUK917567 DEG917545:DEG917567 DOC917545:DOC917567 DXY917545:DXY917567 EHU917545:EHU917567 ERQ917545:ERQ917567 FBM917545:FBM917567 FLI917545:FLI917567 FVE917545:FVE917567 GFA917545:GFA917567 GOW917545:GOW917567 GYS917545:GYS917567 HIO917545:HIO917567 HSK917545:HSK917567 ICG917545:ICG917567 IMC917545:IMC917567 IVY917545:IVY917567 JFU917545:JFU917567 JPQ917545:JPQ917567 JZM917545:JZM917567 KJI917545:KJI917567 KTE917545:KTE917567 LDA917545:LDA917567 LMW917545:LMW917567 LWS917545:LWS917567 MGO917545:MGO917567 MQK917545:MQK917567 NAG917545:NAG917567 NKC917545:NKC917567 NTY917545:NTY917567 ODU917545:ODU917567 ONQ917545:ONQ917567 OXM917545:OXM917567 PHI917545:PHI917567 PRE917545:PRE917567 QBA917545:QBA917567 QKW917545:QKW917567 QUS917545:QUS917567 REO917545:REO917567 ROK917545:ROK917567 RYG917545:RYG917567 SIC917545:SIC917567 SRY917545:SRY917567 TBU917545:TBU917567 TLQ917545:TLQ917567 TVM917545:TVM917567 UFI917545:UFI917567 UPE917545:UPE917567 UZA917545:UZA917567 VIW917545:VIW917567 VSS917545:VSS917567 WCO917545:WCO917567 WMK917545:WMK917567 WWG917545:WWG917567 Y983081:Y983103 JU983081:JU983103 TQ983081:TQ983103 ADM983081:ADM983103 ANI983081:ANI983103 AXE983081:AXE983103 BHA983081:BHA983103 BQW983081:BQW983103 CAS983081:CAS983103 CKO983081:CKO983103 CUK983081:CUK983103 DEG983081:DEG983103 DOC983081:DOC983103 DXY983081:DXY983103 EHU983081:EHU983103 ERQ983081:ERQ983103 FBM983081:FBM983103 FLI983081:FLI983103 FVE983081:FVE983103 GFA983081:GFA983103 GOW983081:GOW983103 GYS983081:GYS983103 HIO983081:HIO983103 HSK983081:HSK983103 ICG983081:ICG983103 IMC983081:IMC983103 IVY983081:IVY983103 JFU983081:JFU983103 JPQ983081:JPQ983103 JZM983081:JZM983103 KJI983081:KJI983103 KTE983081:KTE983103 LDA983081:LDA983103 LMW983081:LMW983103 LWS983081:LWS983103 MGO983081:MGO983103 MQK983081:MQK983103 NAG983081:NAG983103 NKC983081:NKC983103 NTY983081:NTY983103 ODU983081:ODU983103 ONQ983081:ONQ983103 OXM983081:OXM983103 PHI983081:PHI983103 PRE983081:PRE983103 QBA983081:QBA983103 QKW983081:QKW983103 QUS983081:QUS983103 REO983081:REO983103 ROK983081:ROK983103 RYG983081:RYG983103 SIC983081:SIC983103 SRY983081:SRY983103 TBU983081:TBU983103 TLQ983081:TLQ983103 TVM983081:TVM983103 UFI983081:UFI983103 UPE983081:UPE983103 UZA983081:UZA983103 VIW983081:VIW983103 VSS983081:VSS983103 WCO983081:WCO983103 WMK983081:WMK983103 WWG983081:WWG983103 V41:V63 JR41:JR63 TN41:TN63 ADJ41:ADJ63 ANF41:ANF63 AXB41:AXB63 BGX41:BGX63 BQT41:BQT63 CAP41:CAP63 CKL41:CKL63 CUH41:CUH63 DED41:DED63 DNZ41:DNZ63 DXV41:DXV63 EHR41:EHR63 ERN41:ERN63 FBJ41:FBJ63 FLF41:FLF63 FVB41:FVB63 GEX41:GEX63 GOT41:GOT63 GYP41:GYP63 HIL41:HIL63 HSH41:HSH63 ICD41:ICD63 ILZ41:ILZ63 IVV41:IVV63 JFR41:JFR63 JPN41:JPN63 JZJ41:JZJ63 KJF41:KJF63 KTB41:KTB63 LCX41:LCX63 LMT41:LMT63 LWP41:LWP63 MGL41:MGL63 MQH41:MQH63 NAD41:NAD63 NJZ41:NJZ63 NTV41:NTV63 ODR41:ODR63 ONN41:ONN63 OXJ41:OXJ63 PHF41:PHF63 PRB41:PRB63 QAX41:QAX63 QKT41:QKT63 QUP41:QUP63 REL41:REL63 ROH41:ROH63 RYD41:RYD63 SHZ41:SHZ63 SRV41:SRV63 TBR41:TBR63 TLN41:TLN63 TVJ41:TVJ63 UFF41:UFF63 UPB41:UPB63 UYX41:UYX63 VIT41:VIT63 VSP41:VSP63 WCL41:WCL63 WMH41:WMH63 WWD41:WWD63 V65577:V65599 JR65577:JR65599 TN65577:TN65599 ADJ65577:ADJ65599 ANF65577:ANF65599 AXB65577:AXB65599 BGX65577:BGX65599 BQT65577:BQT65599 CAP65577:CAP65599 CKL65577:CKL65599 CUH65577:CUH65599 DED65577:DED65599 DNZ65577:DNZ65599 DXV65577:DXV65599 EHR65577:EHR65599 ERN65577:ERN65599 FBJ65577:FBJ65599 FLF65577:FLF65599 FVB65577:FVB65599 GEX65577:GEX65599 GOT65577:GOT65599 GYP65577:GYP65599 HIL65577:HIL65599 HSH65577:HSH65599 ICD65577:ICD65599 ILZ65577:ILZ65599 IVV65577:IVV65599 JFR65577:JFR65599 JPN65577:JPN65599 JZJ65577:JZJ65599 KJF65577:KJF65599 KTB65577:KTB65599 LCX65577:LCX65599 LMT65577:LMT65599 LWP65577:LWP65599 MGL65577:MGL65599 MQH65577:MQH65599 NAD65577:NAD65599 NJZ65577:NJZ65599 NTV65577:NTV65599 ODR65577:ODR65599 ONN65577:ONN65599 OXJ65577:OXJ65599 PHF65577:PHF65599 PRB65577:PRB65599 QAX65577:QAX65599 QKT65577:QKT65599 QUP65577:QUP65599 REL65577:REL65599 ROH65577:ROH65599 RYD65577:RYD65599 SHZ65577:SHZ65599 SRV65577:SRV65599 TBR65577:TBR65599 TLN65577:TLN65599 TVJ65577:TVJ65599 UFF65577:UFF65599 UPB65577:UPB65599 UYX65577:UYX65599 VIT65577:VIT65599 VSP65577:VSP65599 WCL65577:WCL65599 WMH65577:WMH65599 WWD65577:WWD65599 V131113:V131135 JR131113:JR131135 TN131113:TN131135 ADJ131113:ADJ131135 ANF131113:ANF131135 AXB131113:AXB131135 BGX131113:BGX131135 BQT131113:BQT131135 CAP131113:CAP131135 CKL131113:CKL131135 CUH131113:CUH131135 DED131113:DED131135 DNZ131113:DNZ131135 DXV131113:DXV131135 EHR131113:EHR131135 ERN131113:ERN131135 FBJ131113:FBJ131135 FLF131113:FLF131135 FVB131113:FVB131135 GEX131113:GEX131135 GOT131113:GOT131135 GYP131113:GYP131135 HIL131113:HIL131135 HSH131113:HSH131135 ICD131113:ICD131135 ILZ131113:ILZ131135 IVV131113:IVV131135 JFR131113:JFR131135 JPN131113:JPN131135 JZJ131113:JZJ131135 KJF131113:KJF131135 KTB131113:KTB131135 LCX131113:LCX131135 LMT131113:LMT131135 LWP131113:LWP131135 MGL131113:MGL131135 MQH131113:MQH131135 NAD131113:NAD131135 NJZ131113:NJZ131135 NTV131113:NTV131135 ODR131113:ODR131135 ONN131113:ONN131135 OXJ131113:OXJ131135 PHF131113:PHF131135 PRB131113:PRB131135 QAX131113:QAX131135 QKT131113:QKT131135 QUP131113:QUP131135 REL131113:REL131135 ROH131113:ROH131135 RYD131113:RYD131135 SHZ131113:SHZ131135 SRV131113:SRV131135 TBR131113:TBR131135 TLN131113:TLN131135 TVJ131113:TVJ131135 UFF131113:UFF131135 UPB131113:UPB131135 UYX131113:UYX131135 VIT131113:VIT131135 VSP131113:VSP131135 WCL131113:WCL131135 WMH131113:WMH131135 WWD131113:WWD131135 V196649:V196671 JR196649:JR196671 TN196649:TN196671 ADJ196649:ADJ196671 ANF196649:ANF196671 AXB196649:AXB196671 BGX196649:BGX196671 BQT196649:BQT196671 CAP196649:CAP196671 CKL196649:CKL196671 CUH196649:CUH196671 DED196649:DED196671 DNZ196649:DNZ196671 DXV196649:DXV196671 EHR196649:EHR196671 ERN196649:ERN196671 FBJ196649:FBJ196671 FLF196649:FLF196671 FVB196649:FVB196671 GEX196649:GEX196671 GOT196649:GOT196671 GYP196649:GYP196671 HIL196649:HIL196671 HSH196649:HSH196671 ICD196649:ICD196671 ILZ196649:ILZ196671 IVV196649:IVV196671 JFR196649:JFR196671 JPN196649:JPN196671 JZJ196649:JZJ196671 KJF196649:KJF196671 KTB196649:KTB196671 LCX196649:LCX196671 LMT196649:LMT196671 LWP196649:LWP196671 MGL196649:MGL196671 MQH196649:MQH196671 NAD196649:NAD196671 NJZ196649:NJZ196671 NTV196649:NTV196671 ODR196649:ODR196671 ONN196649:ONN196671 OXJ196649:OXJ196671 PHF196649:PHF196671 PRB196649:PRB196671 QAX196649:QAX196671 QKT196649:QKT196671 QUP196649:QUP196671 REL196649:REL196671 ROH196649:ROH196671 RYD196649:RYD196671 SHZ196649:SHZ196671 SRV196649:SRV196671 TBR196649:TBR196671 TLN196649:TLN196671 TVJ196649:TVJ196671 UFF196649:UFF196671 UPB196649:UPB196671 UYX196649:UYX196671 VIT196649:VIT196671 VSP196649:VSP196671 WCL196649:WCL196671 WMH196649:WMH196671 WWD196649:WWD196671 V262185:V262207 JR262185:JR262207 TN262185:TN262207 ADJ262185:ADJ262207 ANF262185:ANF262207 AXB262185:AXB262207 BGX262185:BGX262207 BQT262185:BQT262207 CAP262185:CAP262207 CKL262185:CKL262207 CUH262185:CUH262207 DED262185:DED262207 DNZ262185:DNZ262207 DXV262185:DXV262207 EHR262185:EHR262207 ERN262185:ERN262207 FBJ262185:FBJ262207 FLF262185:FLF262207 FVB262185:FVB262207 GEX262185:GEX262207 GOT262185:GOT262207 GYP262185:GYP262207 HIL262185:HIL262207 HSH262185:HSH262207 ICD262185:ICD262207 ILZ262185:ILZ262207 IVV262185:IVV262207 JFR262185:JFR262207 JPN262185:JPN262207 JZJ262185:JZJ262207 KJF262185:KJF262207 KTB262185:KTB262207 LCX262185:LCX262207 LMT262185:LMT262207 LWP262185:LWP262207 MGL262185:MGL262207 MQH262185:MQH262207 NAD262185:NAD262207 NJZ262185:NJZ262207 NTV262185:NTV262207 ODR262185:ODR262207 ONN262185:ONN262207 OXJ262185:OXJ262207 PHF262185:PHF262207 PRB262185:PRB262207 QAX262185:QAX262207 QKT262185:QKT262207 QUP262185:QUP262207 REL262185:REL262207 ROH262185:ROH262207 RYD262185:RYD262207 SHZ262185:SHZ262207 SRV262185:SRV262207 TBR262185:TBR262207 TLN262185:TLN262207 TVJ262185:TVJ262207 UFF262185:UFF262207 UPB262185:UPB262207 UYX262185:UYX262207 VIT262185:VIT262207 VSP262185:VSP262207 WCL262185:WCL262207 WMH262185:WMH262207 WWD262185:WWD262207 V327721:V327743 JR327721:JR327743 TN327721:TN327743 ADJ327721:ADJ327743 ANF327721:ANF327743 AXB327721:AXB327743 BGX327721:BGX327743 BQT327721:BQT327743 CAP327721:CAP327743 CKL327721:CKL327743 CUH327721:CUH327743 DED327721:DED327743 DNZ327721:DNZ327743 DXV327721:DXV327743 EHR327721:EHR327743 ERN327721:ERN327743 FBJ327721:FBJ327743 FLF327721:FLF327743 FVB327721:FVB327743 GEX327721:GEX327743 GOT327721:GOT327743 GYP327721:GYP327743 HIL327721:HIL327743 HSH327721:HSH327743 ICD327721:ICD327743 ILZ327721:ILZ327743 IVV327721:IVV327743 JFR327721:JFR327743 JPN327721:JPN327743 JZJ327721:JZJ327743 KJF327721:KJF327743 KTB327721:KTB327743 LCX327721:LCX327743 LMT327721:LMT327743 LWP327721:LWP327743 MGL327721:MGL327743 MQH327721:MQH327743 NAD327721:NAD327743 NJZ327721:NJZ327743 NTV327721:NTV327743 ODR327721:ODR327743 ONN327721:ONN327743 OXJ327721:OXJ327743 PHF327721:PHF327743 PRB327721:PRB327743 QAX327721:QAX327743 QKT327721:QKT327743 QUP327721:QUP327743 REL327721:REL327743 ROH327721:ROH327743 RYD327721:RYD327743 SHZ327721:SHZ327743 SRV327721:SRV327743 TBR327721:TBR327743 TLN327721:TLN327743 TVJ327721:TVJ327743 UFF327721:UFF327743 UPB327721:UPB327743 UYX327721:UYX327743 VIT327721:VIT327743 VSP327721:VSP327743 WCL327721:WCL327743 WMH327721:WMH327743 WWD327721:WWD327743 V393257:V393279 JR393257:JR393279 TN393257:TN393279 ADJ393257:ADJ393279 ANF393257:ANF393279 AXB393257:AXB393279 BGX393257:BGX393279 BQT393257:BQT393279 CAP393257:CAP393279 CKL393257:CKL393279 CUH393257:CUH393279 DED393257:DED393279 DNZ393257:DNZ393279 DXV393257:DXV393279 EHR393257:EHR393279 ERN393257:ERN393279 FBJ393257:FBJ393279 FLF393257:FLF393279 FVB393257:FVB393279 GEX393257:GEX393279 GOT393257:GOT393279 GYP393257:GYP393279 HIL393257:HIL393279 HSH393257:HSH393279 ICD393257:ICD393279 ILZ393257:ILZ393279 IVV393257:IVV393279 JFR393257:JFR393279 JPN393257:JPN393279 JZJ393257:JZJ393279 KJF393257:KJF393279 KTB393257:KTB393279 LCX393257:LCX393279 LMT393257:LMT393279 LWP393257:LWP393279 MGL393257:MGL393279 MQH393257:MQH393279 NAD393257:NAD393279 NJZ393257:NJZ393279 NTV393257:NTV393279 ODR393257:ODR393279 ONN393257:ONN393279 OXJ393257:OXJ393279 PHF393257:PHF393279 PRB393257:PRB393279 QAX393257:QAX393279 QKT393257:QKT393279 QUP393257:QUP393279 REL393257:REL393279 ROH393257:ROH393279 RYD393257:RYD393279 SHZ393257:SHZ393279 SRV393257:SRV393279 TBR393257:TBR393279 TLN393257:TLN393279 TVJ393257:TVJ393279 UFF393257:UFF393279 UPB393257:UPB393279 UYX393257:UYX393279 VIT393257:VIT393279 VSP393257:VSP393279 WCL393257:WCL393279 WMH393257:WMH393279 WWD393257:WWD393279 V458793:V458815 JR458793:JR458815 TN458793:TN458815 ADJ458793:ADJ458815 ANF458793:ANF458815 AXB458793:AXB458815 BGX458793:BGX458815 BQT458793:BQT458815 CAP458793:CAP458815 CKL458793:CKL458815 CUH458793:CUH458815 DED458793:DED458815 DNZ458793:DNZ458815 DXV458793:DXV458815 EHR458793:EHR458815 ERN458793:ERN458815 FBJ458793:FBJ458815 FLF458793:FLF458815 FVB458793:FVB458815 GEX458793:GEX458815 GOT458793:GOT458815 GYP458793:GYP458815 HIL458793:HIL458815 HSH458793:HSH458815 ICD458793:ICD458815 ILZ458793:ILZ458815 IVV458793:IVV458815 JFR458793:JFR458815 JPN458793:JPN458815 JZJ458793:JZJ458815 KJF458793:KJF458815 KTB458793:KTB458815 LCX458793:LCX458815 LMT458793:LMT458815 LWP458793:LWP458815 MGL458793:MGL458815 MQH458793:MQH458815 NAD458793:NAD458815 NJZ458793:NJZ458815 NTV458793:NTV458815 ODR458793:ODR458815 ONN458793:ONN458815 OXJ458793:OXJ458815 PHF458793:PHF458815 PRB458793:PRB458815 QAX458793:QAX458815 QKT458793:QKT458815 QUP458793:QUP458815 REL458793:REL458815 ROH458793:ROH458815 RYD458793:RYD458815 SHZ458793:SHZ458815 SRV458793:SRV458815 TBR458793:TBR458815 TLN458793:TLN458815 TVJ458793:TVJ458815 UFF458793:UFF458815 UPB458793:UPB458815 UYX458793:UYX458815 VIT458793:VIT458815 VSP458793:VSP458815 WCL458793:WCL458815 WMH458793:WMH458815 WWD458793:WWD458815 V524329:V524351 JR524329:JR524351 TN524329:TN524351 ADJ524329:ADJ524351 ANF524329:ANF524351 AXB524329:AXB524351 BGX524329:BGX524351 BQT524329:BQT524351 CAP524329:CAP524351 CKL524329:CKL524351 CUH524329:CUH524351 DED524329:DED524351 DNZ524329:DNZ524351 DXV524329:DXV524351 EHR524329:EHR524351 ERN524329:ERN524351 FBJ524329:FBJ524351 FLF524329:FLF524351 FVB524329:FVB524351 GEX524329:GEX524351 GOT524329:GOT524351 GYP524329:GYP524351 HIL524329:HIL524351 HSH524329:HSH524351 ICD524329:ICD524351 ILZ524329:ILZ524351 IVV524329:IVV524351 JFR524329:JFR524351 JPN524329:JPN524351 JZJ524329:JZJ524351 KJF524329:KJF524351 KTB524329:KTB524351 LCX524329:LCX524351 LMT524329:LMT524351 LWP524329:LWP524351 MGL524329:MGL524351 MQH524329:MQH524351 NAD524329:NAD524351 NJZ524329:NJZ524351 NTV524329:NTV524351 ODR524329:ODR524351 ONN524329:ONN524351 OXJ524329:OXJ524351 PHF524329:PHF524351 PRB524329:PRB524351 QAX524329:QAX524351 QKT524329:QKT524351 QUP524329:QUP524351 REL524329:REL524351 ROH524329:ROH524351 RYD524329:RYD524351 SHZ524329:SHZ524351 SRV524329:SRV524351 TBR524329:TBR524351 TLN524329:TLN524351 TVJ524329:TVJ524351 UFF524329:UFF524351 UPB524329:UPB524351 UYX524329:UYX524351 VIT524329:VIT524351 VSP524329:VSP524351 WCL524329:WCL524351 WMH524329:WMH524351 WWD524329:WWD524351 V589865:V589887 JR589865:JR589887 TN589865:TN589887 ADJ589865:ADJ589887 ANF589865:ANF589887 AXB589865:AXB589887 BGX589865:BGX589887 BQT589865:BQT589887 CAP589865:CAP589887 CKL589865:CKL589887 CUH589865:CUH589887 DED589865:DED589887 DNZ589865:DNZ589887 DXV589865:DXV589887 EHR589865:EHR589887 ERN589865:ERN589887 FBJ589865:FBJ589887 FLF589865:FLF589887 FVB589865:FVB589887 GEX589865:GEX589887 GOT589865:GOT589887 GYP589865:GYP589887 HIL589865:HIL589887 HSH589865:HSH589887 ICD589865:ICD589887 ILZ589865:ILZ589887 IVV589865:IVV589887 JFR589865:JFR589887 JPN589865:JPN589887 JZJ589865:JZJ589887 KJF589865:KJF589887 KTB589865:KTB589887 LCX589865:LCX589887 LMT589865:LMT589887 LWP589865:LWP589887 MGL589865:MGL589887 MQH589865:MQH589887 NAD589865:NAD589887 NJZ589865:NJZ589887 NTV589865:NTV589887 ODR589865:ODR589887 ONN589865:ONN589887 OXJ589865:OXJ589887 PHF589865:PHF589887 PRB589865:PRB589887 QAX589865:QAX589887 QKT589865:QKT589887 QUP589865:QUP589887 REL589865:REL589887 ROH589865:ROH589887 RYD589865:RYD589887 SHZ589865:SHZ589887 SRV589865:SRV589887 TBR589865:TBR589887 TLN589865:TLN589887 TVJ589865:TVJ589887 UFF589865:UFF589887 UPB589865:UPB589887 UYX589865:UYX589887 VIT589865:VIT589887 VSP589865:VSP589887 WCL589865:WCL589887 WMH589865:WMH589887 WWD589865:WWD589887 V655401:V655423 JR655401:JR655423 TN655401:TN655423 ADJ655401:ADJ655423 ANF655401:ANF655423 AXB655401:AXB655423 BGX655401:BGX655423 BQT655401:BQT655423 CAP655401:CAP655423 CKL655401:CKL655423 CUH655401:CUH655423 DED655401:DED655423 DNZ655401:DNZ655423 DXV655401:DXV655423 EHR655401:EHR655423 ERN655401:ERN655423 FBJ655401:FBJ655423 FLF655401:FLF655423 FVB655401:FVB655423 GEX655401:GEX655423 GOT655401:GOT655423 GYP655401:GYP655423 HIL655401:HIL655423 HSH655401:HSH655423 ICD655401:ICD655423 ILZ655401:ILZ655423 IVV655401:IVV655423 JFR655401:JFR655423 JPN655401:JPN655423 JZJ655401:JZJ655423 KJF655401:KJF655423 KTB655401:KTB655423 LCX655401:LCX655423 LMT655401:LMT655423 LWP655401:LWP655423 MGL655401:MGL655423 MQH655401:MQH655423 NAD655401:NAD655423 NJZ655401:NJZ655423 NTV655401:NTV655423 ODR655401:ODR655423 ONN655401:ONN655423 OXJ655401:OXJ655423 PHF655401:PHF655423 PRB655401:PRB655423 QAX655401:QAX655423 QKT655401:QKT655423 QUP655401:QUP655423 REL655401:REL655423 ROH655401:ROH655423 RYD655401:RYD655423 SHZ655401:SHZ655423 SRV655401:SRV655423 TBR655401:TBR655423 TLN655401:TLN655423 TVJ655401:TVJ655423 UFF655401:UFF655423 UPB655401:UPB655423 UYX655401:UYX655423 VIT655401:VIT655423 VSP655401:VSP655423 WCL655401:WCL655423 WMH655401:WMH655423 WWD655401:WWD655423 V720937:V720959 JR720937:JR720959 TN720937:TN720959 ADJ720937:ADJ720959 ANF720937:ANF720959 AXB720937:AXB720959 BGX720937:BGX720959 BQT720937:BQT720959 CAP720937:CAP720959 CKL720937:CKL720959 CUH720937:CUH720959 DED720937:DED720959 DNZ720937:DNZ720959 DXV720937:DXV720959 EHR720937:EHR720959 ERN720937:ERN720959 FBJ720937:FBJ720959 FLF720937:FLF720959 FVB720937:FVB720959 GEX720937:GEX720959 GOT720937:GOT720959 GYP720937:GYP720959 HIL720937:HIL720959 HSH720937:HSH720959 ICD720937:ICD720959 ILZ720937:ILZ720959 IVV720937:IVV720959 JFR720937:JFR720959 JPN720937:JPN720959 JZJ720937:JZJ720959 KJF720937:KJF720959 KTB720937:KTB720959 LCX720937:LCX720959 LMT720937:LMT720959 LWP720937:LWP720959 MGL720937:MGL720959 MQH720937:MQH720959 NAD720937:NAD720959 NJZ720937:NJZ720959 NTV720937:NTV720959 ODR720937:ODR720959 ONN720937:ONN720959 OXJ720937:OXJ720959 PHF720937:PHF720959 PRB720937:PRB720959 QAX720937:QAX720959 QKT720937:QKT720959 QUP720937:QUP720959 REL720937:REL720959 ROH720937:ROH720959 RYD720937:RYD720959 SHZ720937:SHZ720959 SRV720937:SRV720959 TBR720937:TBR720959 TLN720937:TLN720959 TVJ720937:TVJ720959 UFF720937:UFF720959 UPB720937:UPB720959 UYX720937:UYX720959 VIT720937:VIT720959 VSP720937:VSP720959 WCL720937:WCL720959 WMH720937:WMH720959 WWD720937:WWD720959 V786473:V786495 JR786473:JR786495 TN786473:TN786495 ADJ786473:ADJ786495 ANF786473:ANF786495 AXB786473:AXB786495 BGX786473:BGX786495 BQT786473:BQT786495 CAP786473:CAP786495 CKL786473:CKL786495 CUH786473:CUH786495 DED786473:DED786495 DNZ786473:DNZ786495 DXV786473:DXV786495 EHR786473:EHR786495 ERN786473:ERN786495 FBJ786473:FBJ786495 FLF786473:FLF786495 FVB786473:FVB786495 GEX786473:GEX786495 GOT786473:GOT786495 GYP786473:GYP786495 HIL786473:HIL786495 HSH786473:HSH786495 ICD786473:ICD786495 ILZ786473:ILZ786495 IVV786473:IVV786495 JFR786473:JFR786495 JPN786473:JPN786495 JZJ786473:JZJ786495 KJF786473:KJF786495 KTB786473:KTB786495 LCX786473:LCX786495 LMT786473:LMT786495 LWP786473:LWP786495 MGL786473:MGL786495 MQH786473:MQH786495 NAD786473:NAD786495 NJZ786473:NJZ786495 NTV786473:NTV786495 ODR786473:ODR786495 ONN786473:ONN786495 OXJ786473:OXJ786495 PHF786473:PHF786495 PRB786473:PRB786495 QAX786473:QAX786495 QKT786473:QKT786495 QUP786473:QUP786495 REL786473:REL786495 ROH786473:ROH786495 RYD786473:RYD786495 SHZ786473:SHZ786495 SRV786473:SRV786495 TBR786473:TBR786495 TLN786473:TLN786495 TVJ786473:TVJ786495 UFF786473:UFF786495 UPB786473:UPB786495 UYX786473:UYX786495 VIT786473:VIT786495 VSP786473:VSP786495 WCL786473:WCL786495 WMH786473:WMH786495 WWD786473:WWD786495 V852009:V852031 JR852009:JR852031 TN852009:TN852031 ADJ852009:ADJ852031 ANF852009:ANF852031 AXB852009:AXB852031 BGX852009:BGX852031 BQT852009:BQT852031 CAP852009:CAP852031 CKL852009:CKL852031 CUH852009:CUH852031 DED852009:DED852031 DNZ852009:DNZ852031 DXV852009:DXV852031 EHR852009:EHR852031 ERN852009:ERN852031 FBJ852009:FBJ852031 FLF852009:FLF852031 FVB852009:FVB852031 GEX852009:GEX852031 GOT852009:GOT852031 GYP852009:GYP852031 HIL852009:HIL852031 HSH852009:HSH852031 ICD852009:ICD852031 ILZ852009:ILZ852031 IVV852009:IVV852031 JFR852009:JFR852031 JPN852009:JPN852031 JZJ852009:JZJ852031 KJF852009:KJF852031 KTB852009:KTB852031 LCX852009:LCX852031 LMT852009:LMT852031 LWP852009:LWP852031 MGL852009:MGL852031 MQH852009:MQH852031 NAD852009:NAD852031 NJZ852009:NJZ852031 NTV852009:NTV852031 ODR852009:ODR852031 ONN852009:ONN852031 OXJ852009:OXJ852031 PHF852009:PHF852031 PRB852009:PRB852031 QAX852009:QAX852031 QKT852009:QKT852031 QUP852009:QUP852031 REL852009:REL852031 ROH852009:ROH852031 RYD852009:RYD852031 SHZ852009:SHZ852031 SRV852009:SRV852031 TBR852009:TBR852031 TLN852009:TLN852031 TVJ852009:TVJ852031 UFF852009:UFF852031 UPB852009:UPB852031 UYX852009:UYX852031 VIT852009:VIT852031 VSP852009:VSP852031 WCL852009:WCL852031 WMH852009:WMH852031 WWD852009:WWD852031 V917545:V917567 JR917545:JR917567 TN917545:TN917567 ADJ917545:ADJ917567 ANF917545:ANF917567 AXB917545:AXB917567 BGX917545:BGX917567 BQT917545:BQT917567 CAP917545:CAP917567 CKL917545:CKL917567 CUH917545:CUH917567 DED917545:DED917567 DNZ917545:DNZ917567 DXV917545:DXV917567 EHR917545:EHR917567 ERN917545:ERN917567 FBJ917545:FBJ917567 FLF917545:FLF917567 FVB917545:FVB917567 GEX917545:GEX917567 GOT917545:GOT917567 GYP917545:GYP917567 HIL917545:HIL917567 HSH917545:HSH917567 ICD917545:ICD917567 ILZ917545:ILZ917567 IVV917545:IVV917567 JFR917545:JFR917567 JPN917545:JPN917567 JZJ917545:JZJ917567 KJF917545:KJF917567 KTB917545:KTB917567 LCX917545:LCX917567 LMT917545:LMT917567 LWP917545:LWP917567 MGL917545:MGL917567 MQH917545:MQH917567 NAD917545:NAD917567 NJZ917545:NJZ917567 NTV917545:NTV917567 ODR917545:ODR917567 ONN917545:ONN917567 OXJ917545:OXJ917567 PHF917545:PHF917567 PRB917545:PRB917567 QAX917545:QAX917567 QKT917545:QKT917567 QUP917545:QUP917567 REL917545:REL917567 ROH917545:ROH917567 RYD917545:RYD917567 SHZ917545:SHZ917567 SRV917545:SRV917567 TBR917545:TBR917567 TLN917545:TLN917567 TVJ917545:TVJ917567 UFF917545:UFF917567 UPB917545:UPB917567 UYX917545:UYX917567 VIT917545:VIT917567 VSP917545:VSP917567 WCL917545:WCL917567 WMH917545:WMH917567 WWD917545:WWD917567 V983081:V983103 JR983081:JR983103 TN983081:TN983103 ADJ983081:ADJ983103 ANF983081:ANF983103 AXB983081:AXB983103 BGX983081:BGX983103 BQT983081:BQT983103 CAP983081:CAP983103 CKL983081:CKL983103 CUH983081:CUH983103 DED983081:DED983103 DNZ983081:DNZ983103 DXV983081:DXV983103 EHR983081:EHR983103 ERN983081:ERN983103 FBJ983081:FBJ983103 FLF983081:FLF983103 FVB983081:FVB983103 GEX983081:GEX983103 GOT983081:GOT983103 GYP983081:GYP983103 HIL983081:HIL983103 HSH983081:HSH983103 ICD983081:ICD983103 ILZ983081:ILZ983103 IVV983081:IVV983103 JFR983081:JFR983103 JPN983081:JPN983103 JZJ983081:JZJ983103 KJF983081:KJF983103 KTB983081:KTB983103 LCX983081:LCX983103 LMT983081:LMT983103 LWP983081:LWP983103 MGL983081:MGL983103 MQH983081:MQH983103 NAD983081:NAD983103 NJZ983081:NJZ983103 NTV983081:NTV983103 ODR983081:ODR983103 ONN983081:ONN983103 OXJ983081:OXJ983103 PHF983081:PHF983103 PRB983081:PRB983103 QAX983081:QAX983103 QKT983081:QKT983103 QUP983081:QUP983103 REL983081:REL983103 ROH983081:ROH983103 RYD983081:RYD983103 SHZ983081:SHZ983103 SRV983081:SRV983103 TBR983081:TBR983103 TLN983081:TLN983103 TVJ983081:TVJ983103 UFF983081:UFF983103 UPB983081:UPB983103 UYX983081:UYX983103 VIT983081:VIT983103 VSP983081:VSP983103 WCL983081:WCL983103 WMH983081:WMH983103 WWD983081:WWD983103" xr:uid="{00000000-0002-0000-0100-000000000000}">
      <formula1>"□,■"</formula1>
    </dataValidation>
    <dataValidation type="list" allowBlank="1" showInputMessage="1" showErrorMessage="1" sqref="O41:P63 JK41:JL63 TG41:TH63 ADC41:ADD63 AMY41:AMZ63 AWU41:AWV63 BGQ41:BGR63 BQM41:BQN63 CAI41:CAJ63 CKE41:CKF63 CUA41:CUB63 DDW41:DDX63 DNS41:DNT63 DXO41:DXP63 EHK41:EHL63 ERG41:ERH63 FBC41:FBD63 FKY41:FKZ63 FUU41:FUV63 GEQ41:GER63 GOM41:GON63 GYI41:GYJ63 HIE41:HIF63 HSA41:HSB63 IBW41:IBX63 ILS41:ILT63 IVO41:IVP63 JFK41:JFL63 JPG41:JPH63 JZC41:JZD63 KIY41:KIZ63 KSU41:KSV63 LCQ41:LCR63 LMM41:LMN63 LWI41:LWJ63 MGE41:MGF63 MQA41:MQB63 MZW41:MZX63 NJS41:NJT63 NTO41:NTP63 ODK41:ODL63 ONG41:ONH63 OXC41:OXD63 PGY41:PGZ63 PQU41:PQV63 QAQ41:QAR63 QKM41:QKN63 QUI41:QUJ63 REE41:REF63 ROA41:ROB63 RXW41:RXX63 SHS41:SHT63 SRO41:SRP63 TBK41:TBL63 TLG41:TLH63 TVC41:TVD63 UEY41:UEZ63 UOU41:UOV63 UYQ41:UYR63 VIM41:VIN63 VSI41:VSJ63 WCE41:WCF63 WMA41:WMB63 WVW41:WVX63 O65577:P65599 JK65577:JL65599 TG65577:TH65599 ADC65577:ADD65599 AMY65577:AMZ65599 AWU65577:AWV65599 BGQ65577:BGR65599 BQM65577:BQN65599 CAI65577:CAJ65599 CKE65577:CKF65599 CUA65577:CUB65599 DDW65577:DDX65599 DNS65577:DNT65599 DXO65577:DXP65599 EHK65577:EHL65599 ERG65577:ERH65599 FBC65577:FBD65599 FKY65577:FKZ65599 FUU65577:FUV65599 GEQ65577:GER65599 GOM65577:GON65599 GYI65577:GYJ65599 HIE65577:HIF65599 HSA65577:HSB65599 IBW65577:IBX65599 ILS65577:ILT65599 IVO65577:IVP65599 JFK65577:JFL65599 JPG65577:JPH65599 JZC65577:JZD65599 KIY65577:KIZ65599 KSU65577:KSV65599 LCQ65577:LCR65599 LMM65577:LMN65599 LWI65577:LWJ65599 MGE65577:MGF65599 MQA65577:MQB65599 MZW65577:MZX65599 NJS65577:NJT65599 NTO65577:NTP65599 ODK65577:ODL65599 ONG65577:ONH65599 OXC65577:OXD65599 PGY65577:PGZ65599 PQU65577:PQV65599 QAQ65577:QAR65599 QKM65577:QKN65599 QUI65577:QUJ65599 REE65577:REF65599 ROA65577:ROB65599 RXW65577:RXX65599 SHS65577:SHT65599 SRO65577:SRP65599 TBK65577:TBL65599 TLG65577:TLH65599 TVC65577:TVD65599 UEY65577:UEZ65599 UOU65577:UOV65599 UYQ65577:UYR65599 VIM65577:VIN65599 VSI65577:VSJ65599 WCE65577:WCF65599 WMA65577:WMB65599 WVW65577:WVX65599 O131113:P131135 JK131113:JL131135 TG131113:TH131135 ADC131113:ADD131135 AMY131113:AMZ131135 AWU131113:AWV131135 BGQ131113:BGR131135 BQM131113:BQN131135 CAI131113:CAJ131135 CKE131113:CKF131135 CUA131113:CUB131135 DDW131113:DDX131135 DNS131113:DNT131135 DXO131113:DXP131135 EHK131113:EHL131135 ERG131113:ERH131135 FBC131113:FBD131135 FKY131113:FKZ131135 FUU131113:FUV131135 GEQ131113:GER131135 GOM131113:GON131135 GYI131113:GYJ131135 HIE131113:HIF131135 HSA131113:HSB131135 IBW131113:IBX131135 ILS131113:ILT131135 IVO131113:IVP131135 JFK131113:JFL131135 JPG131113:JPH131135 JZC131113:JZD131135 KIY131113:KIZ131135 KSU131113:KSV131135 LCQ131113:LCR131135 LMM131113:LMN131135 LWI131113:LWJ131135 MGE131113:MGF131135 MQA131113:MQB131135 MZW131113:MZX131135 NJS131113:NJT131135 NTO131113:NTP131135 ODK131113:ODL131135 ONG131113:ONH131135 OXC131113:OXD131135 PGY131113:PGZ131135 PQU131113:PQV131135 QAQ131113:QAR131135 QKM131113:QKN131135 QUI131113:QUJ131135 REE131113:REF131135 ROA131113:ROB131135 RXW131113:RXX131135 SHS131113:SHT131135 SRO131113:SRP131135 TBK131113:TBL131135 TLG131113:TLH131135 TVC131113:TVD131135 UEY131113:UEZ131135 UOU131113:UOV131135 UYQ131113:UYR131135 VIM131113:VIN131135 VSI131113:VSJ131135 WCE131113:WCF131135 WMA131113:WMB131135 WVW131113:WVX131135 O196649:P196671 JK196649:JL196671 TG196649:TH196671 ADC196649:ADD196671 AMY196649:AMZ196671 AWU196649:AWV196671 BGQ196649:BGR196671 BQM196649:BQN196671 CAI196649:CAJ196671 CKE196649:CKF196671 CUA196649:CUB196671 DDW196649:DDX196671 DNS196649:DNT196671 DXO196649:DXP196671 EHK196649:EHL196671 ERG196649:ERH196671 FBC196649:FBD196671 FKY196649:FKZ196671 FUU196649:FUV196671 GEQ196649:GER196671 GOM196649:GON196671 GYI196649:GYJ196671 HIE196649:HIF196671 HSA196649:HSB196671 IBW196649:IBX196671 ILS196649:ILT196671 IVO196649:IVP196671 JFK196649:JFL196671 JPG196649:JPH196671 JZC196649:JZD196671 KIY196649:KIZ196671 KSU196649:KSV196671 LCQ196649:LCR196671 LMM196649:LMN196671 LWI196649:LWJ196671 MGE196649:MGF196671 MQA196649:MQB196671 MZW196649:MZX196671 NJS196649:NJT196671 NTO196649:NTP196671 ODK196649:ODL196671 ONG196649:ONH196671 OXC196649:OXD196671 PGY196649:PGZ196671 PQU196649:PQV196671 QAQ196649:QAR196671 QKM196649:QKN196671 QUI196649:QUJ196671 REE196649:REF196671 ROA196649:ROB196671 RXW196649:RXX196671 SHS196649:SHT196671 SRO196649:SRP196671 TBK196649:TBL196671 TLG196649:TLH196671 TVC196649:TVD196671 UEY196649:UEZ196671 UOU196649:UOV196671 UYQ196649:UYR196671 VIM196649:VIN196671 VSI196649:VSJ196671 WCE196649:WCF196671 WMA196649:WMB196671 WVW196649:WVX196671 O262185:P262207 JK262185:JL262207 TG262185:TH262207 ADC262185:ADD262207 AMY262185:AMZ262207 AWU262185:AWV262207 BGQ262185:BGR262207 BQM262185:BQN262207 CAI262185:CAJ262207 CKE262185:CKF262207 CUA262185:CUB262207 DDW262185:DDX262207 DNS262185:DNT262207 DXO262185:DXP262207 EHK262185:EHL262207 ERG262185:ERH262207 FBC262185:FBD262207 FKY262185:FKZ262207 FUU262185:FUV262207 GEQ262185:GER262207 GOM262185:GON262207 GYI262185:GYJ262207 HIE262185:HIF262207 HSA262185:HSB262207 IBW262185:IBX262207 ILS262185:ILT262207 IVO262185:IVP262207 JFK262185:JFL262207 JPG262185:JPH262207 JZC262185:JZD262207 KIY262185:KIZ262207 KSU262185:KSV262207 LCQ262185:LCR262207 LMM262185:LMN262207 LWI262185:LWJ262207 MGE262185:MGF262207 MQA262185:MQB262207 MZW262185:MZX262207 NJS262185:NJT262207 NTO262185:NTP262207 ODK262185:ODL262207 ONG262185:ONH262207 OXC262185:OXD262207 PGY262185:PGZ262207 PQU262185:PQV262207 QAQ262185:QAR262207 QKM262185:QKN262207 QUI262185:QUJ262207 REE262185:REF262207 ROA262185:ROB262207 RXW262185:RXX262207 SHS262185:SHT262207 SRO262185:SRP262207 TBK262185:TBL262207 TLG262185:TLH262207 TVC262185:TVD262207 UEY262185:UEZ262207 UOU262185:UOV262207 UYQ262185:UYR262207 VIM262185:VIN262207 VSI262185:VSJ262207 WCE262185:WCF262207 WMA262185:WMB262207 WVW262185:WVX262207 O327721:P327743 JK327721:JL327743 TG327721:TH327743 ADC327721:ADD327743 AMY327721:AMZ327743 AWU327721:AWV327743 BGQ327721:BGR327743 BQM327721:BQN327743 CAI327721:CAJ327743 CKE327721:CKF327743 CUA327721:CUB327743 DDW327721:DDX327743 DNS327721:DNT327743 DXO327721:DXP327743 EHK327721:EHL327743 ERG327721:ERH327743 FBC327721:FBD327743 FKY327721:FKZ327743 FUU327721:FUV327743 GEQ327721:GER327743 GOM327721:GON327743 GYI327721:GYJ327743 HIE327721:HIF327743 HSA327721:HSB327743 IBW327721:IBX327743 ILS327721:ILT327743 IVO327721:IVP327743 JFK327721:JFL327743 JPG327721:JPH327743 JZC327721:JZD327743 KIY327721:KIZ327743 KSU327721:KSV327743 LCQ327721:LCR327743 LMM327721:LMN327743 LWI327721:LWJ327743 MGE327721:MGF327743 MQA327721:MQB327743 MZW327721:MZX327743 NJS327721:NJT327743 NTO327721:NTP327743 ODK327721:ODL327743 ONG327721:ONH327743 OXC327721:OXD327743 PGY327721:PGZ327743 PQU327721:PQV327743 QAQ327721:QAR327743 QKM327721:QKN327743 QUI327721:QUJ327743 REE327721:REF327743 ROA327721:ROB327743 RXW327721:RXX327743 SHS327721:SHT327743 SRO327721:SRP327743 TBK327721:TBL327743 TLG327721:TLH327743 TVC327721:TVD327743 UEY327721:UEZ327743 UOU327721:UOV327743 UYQ327721:UYR327743 VIM327721:VIN327743 VSI327721:VSJ327743 WCE327721:WCF327743 WMA327721:WMB327743 WVW327721:WVX327743 O393257:P393279 JK393257:JL393279 TG393257:TH393279 ADC393257:ADD393279 AMY393257:AMZ393279 AWU393257:AWV393279 BGQ393257:BGR393279 BQM393257:BQN393279 CAI393257:CAJ393279 CKE393257:CKF393279 CUA393257:CUB393279 DDW393257:DDX393279 DNS393257:DNT393279 DXO393257:DXP393279 EHK393257:EHL393279 ERG393257:ERH393279 FBC393257:FBD393279 FKY393257:FKZ393279 FUU393257:FUV393279 GEQ393257:GER393279 GOM393257:GON393279 GYI393257:GYJ393279 HIE393257:HIF393279 HSA393257:HSB393279 IBW393257:IBX393279 ILS393257:ILT393279 IVO393257:IVP393279 JFK393257:JFL393279 JPG393257:JPH393279 JZC393257:JZD393279 KIY393257:KIZ393279 KSU393257:KSV393279 LCQ393257:LCR393279 LMM393257:LMN393279 LWI393257:LWJ393279 MGE393257:MGF393279 MQA393257:MQB393279 MZW393257:MZX393279 NJS393257:NJT393279 NTO393257:NTP393279 ODK393257:ODL393279 ONG393257:ONH393279 OXC393257:OXD393279 PGY393257:PGZ393279 PQU393257:PQV393279 QAQ393257:QAR393279 QKM393257:QKN393279 QUI393257:QUJ393279 REE393257:REF393279 ROA393257:ROB393279 RXW393257:RXX393279 SHS393257:SHT393279 SRO393257:SRP393279 TBK393257:TBL393279 TLG393257:TLH393279 TVC393257:TVD393279 UEY393257:UEZ393279 UOU393257:UOV393279 UYQ393257:UYR393279 VIM393257:VIN393279 VSI393257:VSJ393279 WCE393257:WCF393279 WMA393257:WMB393279 WVW393257:WVX393279 O458793:P458815 JK458793:JL458815 TG458793:TH458815 ADC458793:ADD458815 AMY458793:AMZ458815 AWU458793:AWV458815 BGQ458793:BGR458815 BQM458793:BQN458815 CAI458793:CAJ458815 CKE458793:CKF458815 CUA458793:CUB458815 DDW458793:DDX458815 DNS458793:DNT458815 DXO458793:DXP458815 EHK458793:EHL458815 ERG458793:ERH458815 FBC458793:FBD458815 FKY458793:FKZ458815 FUU458793:FUV458815 GEQ458793:GER458815 GOM458793:GON458815 GYI458793:GYJ458815 HIE458793:HIF458815 HSA458793:HSB458815 IBW458793:IBX458815 ILS458793:ILT458815 IVO458793:IVP458815 JFK458793:JFL458815 JPG458793:JPH458815 JZC458793:JZD458815 KIY458793:KIZ458815 KSU458793:KSV458815 LCQ458793:LCR458815 LMM458793:LMN458815 LWI458793:LWJ458815 MGE458793:MGF458815 MQA458793:MQB458815 MZW458793:MZX458815 NJS458793:NJT458815 NTO458793:NTP458815 ODK458793:ODL458815 ONG458793:ONH458815 OXC458793:OXD458815 PGY458793:PGZ458815 PQU458793:PQV458815 QAQ458793:QAR458815 QKM458793:QKN458815 QUI458793:QUJ458815 REE458793:REF458815 ROA458793:ROB458815 RXW458793:RXX458815 SHS458793:SHT458815 SRO458793:SRP458815 TBK458793:TBL458815 TLG458793:TLH458815 TVC458793:TVD458815 UEY458793:UEZ458815 UOU458793:UOV458815 UYQ458793:UYR458815 VIM458793:VIN458815 VSI458793:VSJ458815 WCE458793:WCF458815 WMA458793:WMB458815 WVW458793:WVX458815 O524329:P524351 JK524329:JL524351 TG524329:TH524351 ADC524329:ADD524351 AMY524329:AMZ524351 AWU524329:AWV524351 BGQ524329:BGR524351 BQM524329:BQN524351 CAI524329:CAJ524351 CKE524329:CKF524351 CUA524329:CUB524351 DDW524329:DDX524351 DNS524329:DNT524351 DXO524329:DXP524351 EHK524329:EHL524351 ERG524329:ERH524351 FBC524329:FBD524351 FKY524329:FKZ524351 FUU524329:FUV524351 GEQ524329:GER524351 GOM524329:GON524351 GYI524329:GYJ524351 HIE524329:HIF524351 HSA524329:HSB524351 IBW524329:IBX524351 ILS524329:ILT524351 IVO524329:IVP524351 JFK524329:JFL524351 JPG524329:JPH524351 JZC524329:JZD524351 KIY524329:KIZ524351 KSU524329:KSV524351 LCQ524329:LCR524351 LMM524329:LMN524351 LWI524329:LWJ524351 MGE524329:MGF524351 MQA524329:MQB524351 MZW524329:MZX524351 NJS524329:NJT524351 NTO524329:NTP524351 ODK524329:ODL524351 ONG524329:ONH524351 OXC524329:OXD524351 PGY524329:PGZ524351 PQU524329:PQV524351 QAQ524329:QAR524351 QKM524329:QKN524351 QUI524329:QUJ524351 REE524329:REF524351 ROA524329:ROB524351 RXW524329:RXX524351 SHS524329:SHT524351 SRO524329:SRP524351 TBK524329:TBL524351 TLG524329:TLH524351 TVC524329:TVD524351 UEY524329:UEZ524351 UOU524329:UOV524351 UYQ524329:UYR524351 VIM524329:VIN524351 VSI524329:VSJ524351 WCE524329:WCF524351 WMA524329:WMB524351 WVW524329:WVX524351 O589865:P589887 JK589865:JL589887 TG589865:TH589887 ADC589865:ADD589887 AMY589865:AMZ589887 AWU589865:AWV589887 BGQ589865:BGR589887 BQM589865:BQN589887 CAI589865:CAJ589887 CKE589865:CKF589887 CUA589865:CUB589887 DDW589865:DDX589887 DNS589865:DNT589887 DXO589865:DXP589887 EHK589865:EHL589887 ERG589865:ERH589887 FBC589865:FBD589887 FKY589865:FKZ589887 FUU589865:FUV589887 GEQ589865:GER589887 GOM589865:GON589887 GYI589865:GYJ589887 HIE589865:HIF589887 HSA589865:HSB589887 IBW589865:IBX589887 ILS589865:ILT589887 IVO589865:IVP589887 JFK589865:JFL589887 JPG589865:JPH589887 JZC589865:JZD589887 KIY589865:KIZ589887 KSU589865:KSV589887 LCQ589865:LCR589887 LMM589865:LMN589887 LWI589865:LWJ589887 MGE589865:MGF589887 MQA589865:MQB589887 MZW589865:MZX589887 NJS589865:NJT589887 NTO589865:NTP589887 ODK589865:ODL589887 ONG589865:ONH589887 OXC589865:OXD589887 PGY589865:PGZ589887 PQU589865:PQV589887 QAQ589865:QAR589887 QKM589865:QKN589887 QUI589865:QUJ589887 REE589865:REF589887 ROA589865:ROB589887 RXW589865:RXX589887 SHS589865:SHT589887 SRO589865:SRP589887 TBK589865:TBL589887 TLG589865:TLH589887 TVC589865:TVD589887 UEY589865:UEZ589887 UOU589865:UOV589887 UYQ589865:UYR589887 VIM589865:VIN589887 VSI589865:VSJ589887 WCE589865:WCF589887 WMA589865:WMB589887 WVW589865:WVX589887 O655401:P655423 JK655401:JL655423 TG655401:TH655423 ADC655401:ADD655423 AMY655401:AMZ655423 AWU655401:AWV655423 BGQ655401:BGR655423 BQM655401:BQN655423 CAI655401:CAJ655423 CKE655401:CKF655423 CUA655401:CUB655423 DDW655401:DDX655423 DNS655401:DNT655423 DXO655401:DXP655423 EHK655401:EHL655423 ERG655401:ERH655423 FBC655401:FBD655423 FKY655401:FKZ655423 FUU655401:FUV655423 GEQ655401:GER655423 GOM655401:GON655423 GYI655401:GYJ655423 HIE655401:HIF655423 HSA655401:HSB655423 IBW655401:IBX655423 ILS655401:ILT655423 IVO655401:IVP655423 JFK655401:JFL655423 JPG655401:JPH655423 JZC655401:JZD655423 KIY655401:KIZ655423 KSU655401:KSV655423 LCQ655401:LCR655423 LMM655401:LMN655423 LWI655401:LWJ655423 MGE655401:MGF655423 MQA655401:MQB655423 MZW655401:MZX655423 NJS655401:NJT655423 NTO655401:NTP655423 ODK655401:ODL655423 ONG655401:ONH655423 OXC655401:OXD655423 PGY655401:PGZ655423 PQU655401:PQV655423 QAQ655401:QAR655423 QKM655401:QKN655423 QUI655401:QUJ655423 REE655401:REF655423 ROA655401:ROB655423 RXW655401:RXX655423 SHS655401:SHT655423 SRO655401:SRP655423 TBK655401:TBL655423 TLG655401:TLH655423 TVC655401:TVD655423 UEY655401:UEZ655423 UOU655401:UOV655423 UYQ655401:UYR655423 VIM655401:VIN655423 VSI655401:VSJ655423 WCE655401:WCF655423 WMA655401:WMB655423 WVW655401:WVX655423 O720937:P720959 JK720937:JL720959 TG720937:TH720959 ADC720937:ADD720959 AMY720937:AMZ720959 AWU720937:AWV720959 BGQ720937:BGR720959 BQM720937:BQN720959 CAI720937:CAJ720959 CKE720937:CKF720959 CUA720937:CUB720959 DDW720937:DDX720959 DNS720937:DNT720959 DXO720937:DXP720959 EHK720937:EHL720959 ERG720937:ERH720959 FBC720937:FBD720959 FKY720937:FKZ720959 FUU720937:FUV720959 GEQ720937:GER720959 GOM720937:GON720959 GYI720937:GYJ720959 HIE720937:HIF720959 HSA720937:HSB720959 IBW720937:IBX720959 ILS720937:ILT720959 IVO720937:IVP720959 JFK720937:JFL720959 JPG720937:JPH720959 JZC720937:JZD720959 KIY720937:KIZ720959 KSU720937:KSV720959 LCQ720937:LCR720959 LMM720937:LMN720959 LWI720937:LWJ720959 MGE720937:MGF720959 MQA720937:MQB720959 MZW720937:MZX720959 NJS720937:NJT720959 NTO720937:NTP720959 ODK720937:ODL720959 ONG720937:ONH720959 OXC720937:OXD720959 PGY720937:PGZ720959 PQU720937:PQV720959 QAQ720937:QAR720959 QKM720937:QKN720959 QUI720937:QUJ720959 REE720937:REF720959 ROA720937:ROB720959 RXW720937:RXX720959 SHS720937:SHT720959 SRO720937:SRP720959 TBK720937:TBL720959 TLG720937:TLH720959 TVC720937:TVD720959 UEY720937:UEZ720959 UOU720937:UOV720959 UYQ720937:UYR720959 VIM720937:VIN720959 VSI720937:VSJ720959 WCE720937:WCF720959 WMA720937:WMB720959 WVW720937:WVX720959 O786473:P786495 JK786473:JL786495 TG786473:TH786495 ADC786473:ADD786495 AMY786473:AMZ786495 AWU786473:AWV786495 BGQ786473:BGR786495 BQM786473:BQN786495 CAI786473:CAJ786495 CKE786473:CKF786495 CUA786473:CUB786495 DDW786473:DDX786495 DNS786473:DNT786495 DXO786473:DXP786495 EHK786473:EHL786495 ERG786473:ERH786495 FBC786473:FBD786495 FKY786473:FKZ786495 FUU786473:FUV786495 GEQ786473:GER786495 GOM786473:GON786495 GYI786473:GYJ786495 HIE786473:HIF786495 HSA786473:HSB786495 IBW786473:IBX786495 ILS786473:ILT786495 IVO786473:IVP786495 JFK786473:JFL786495 JPG786473:JPH786495 JZC786473:JZD786495 KIY786473:KIZ786495 KSU786473:KSV786495 LCQ786473:LCR786495 LMM786473:LMN786495 LWI786473:LWJ786495 MGE786473:MGF786495 MQA786473:MQB786495 MZW786473:MZX786495 NJS786473:NJT786495 NTO786473:NTP786495 ODK786473:ODL786495 ONG786473:ONH786495 OXC786473:OXD786495 PGY786473:PGZ786495 PQU786473:PQV786495 QAQ786473:QAR786495 QKM786473:QKN786495 QUI786473:QUJ786495 REE786473:REF786495 ROA786473:ROB786495 RXW786473:RXX786495 SHS786473:SHT786495 SRO786473:SRP786495 TBK786473:TBL786495 TLG786473:TLH786495 TVC786473:TVD786495 UEY786473:UEZ786495 UOU786473:UOV786495 UYQ786473:UYR786495 VIM786473:VIN786495 VSI786473:VSJ786495 WCE786473:WCF786495 WMA786473:WMB786495 WVW786473:WVX786495 O852009:P852031 JK852009:JL852031 TG852009:TH852031 ADC852009:ADD852031 AMY852009:AMZ852031 AWU852009:AWV852031 BGQ852009:BGR852031 BQM852009:BQN852031 CAI852009:CAJ852031 CKE852009:CKF852031 CUA852009:CUB852031 DDW852009:DDX852031 DNS852009:DNT852031 DXO852009:DXP852031 EHK852009:EHL852031 ERG852009:ERH852031 FBC852009:FBD852031 FKY852009:FKZ852031 FUU852009:FUV852031 GEQ852009:GER852031 GOM852009:GON852031 GYI852009:GYJ852031 HIE852009:HIF852031 HSA852009:HSB852031 IBW852009:IBX852031 ILS852009:ILT852031 IVO852009:IVP852031 JFK852009:JFL852031 JPG852009:JPH852031 JZC852009:JZD852031 KIY852009:KIZ852031 KSU852009:KSV852031 LCQ852009:LCR852031 LMM852009:LMN852031 LWI852009:LWJ852031 MGE852009:MGF852031 MQA852009:MQB852031 MZW852009:MZX852031 NJS852009:NJT852031 NTO852009:NTP852031 ODK852009:ODL852031 ONG852009:ONH852031 OXC852009:OXD852031 PGY852009:PGZ852031 PQU852009:PQV852031 QAQ852009:QAR852031 QKM852009:QKN852031 QUI852009:QUJ852031 REE852009:REF852031 ROA852009:ROB852031 RXW852009:RXX852031 SHS852009:SHT852031 SRO852009:SRP852031 TBK852009:TBL852031 TLG852009:TLH852031 TVC852009:TVD852031 UEY852009:UEZ852031 UOU852009:UOV852031 UYQ852009:UYR852031 VIM852009:VIN852031 VSI852009:VSJ852031 WCE852009:WCF852031 WMA852009:WMB852031 WVW852009:WVX852031 O917545:P917567 JK917545:JL917567 TG917545:TH917567 ADC917545:ADD917567 AMY917545:AMZ917567 AWU917545:AWV917567 BGQ917545:BGR917567 BQM917545:BQN917567 CAI917545:CAJ917567 CKE917545:CKF917567 CUA917545:CUB917567 DDW917545:DDX917567 DNS917545:DNT917567 DXO917545:DXP917567 EHK917545:EHL917567 ERG917545:ERH917567 FBC917545:FBD917567 FKY917545:FKZ917567 FUU917545:FUV917567 GEQ917545:GER917567 GOM917545:GON917567 GYI917545:GYJ917567 HIE917545:HIF917567 HSA917545:HSB917567 IBW917545:IBX917567 ILS917545:ILT917567 IVO917545:IVP917567 JFK917545:JFL917567 JPG917545:JPH917567 JZC917545:JZD917567 KIY917545:KIZ917567 KSU917545:KSV917567 LCQ917545:LCR917567 LMM917545:LMN917567 LWI917545:LWJ917567 MGE917545:MGF917567 MQA917545:MQB917567 MZW917545:MZX917567 NJS917545:NJT917567 NTO917545:NTP917567 ODK917545:ODL917567 ONG917545:ONH917567 OXC917545:OXD917567 PGY917545:PGZ917567 PQU917545:PQV917567 QAQ917545:QAR917567 QKM917545:QKN917567 QUI917545:QUJ917567 REE917545:REF917567 ROA917545:ROB917567 RXW917545:RXX917567 SHS917545:SHT917567 SRO917545:SRP917567 TBK917545:TBL917567 TLG917545:TLH917567 TVC917545:TVD917567 UEY917545:UEZ917567 UOU917545:UOV917567 UYQ917545:UYR917567 VIM917545:VIN917567 VSI917545:VSJ917567 WCE917545:WCF917567 WMA917545:WMB917567 WVW917545:WVX917567 O983081:P983103 JK983081:JL983103 TG983081:TH983103 ADC983081:ADD983103 AMY983081:AMZ983103 AWU983081:AWV983103 BGQ983081:BGR983103 BQM983081:BQN983103 CAI983081:CAJ983103 CKE983081:CKF983103 CUA983081:CUB983103 DDW983081:DDX983103 DNS983081:DNT983103 DXO983081:DXP983103 EHK983081:EHL983103 ERG983081:ERH983103 FBC983081:FBD983103 FKY983081:FKZ983103 FUU983081:FUV983103 GEQ983081:GER983103 GOM983081:GON983103 GYI983081:GYJ983103 HIE983081:HIF983103 HSA983081:HSB983103 IBW983081:IBX983103 ILS983081:ILT983103 IVO983081:IVP983103 JFK983081:JFL983103 JPG983081:JPH983103 JZC983081:JZD983103 KIY983081:KIZ983103 KSU983081:KSV983103 LCQ983081:LCR983103 LMM983081:LMN983103 LWI983081:LWJ983103 MGE983081:MGF983103 MQA983081:MQB983103 MZW983081:MZX983103 NJS983081:NJT983103 NTO983081:NTP983103 ODK983081:ODL983103 ONG983081:ONH983103 OXC983081:OXD983103 PGY983081:PGZ983103 PQU983081:PQV983103 QAQ983081:QAR983103 QKM983081:QKN983103 QUI983081:QUJ983103 REE983081:REF983103 ROA983081:ROB983103 RXW983081:RXX983103 SHS983081:SHT983103 SRO983081:SRP983103 TBK983081:TBL983103 TLG983081:TLH983103 TVC983081:TVD983103 UEY983081:UEZ983103 UOU983081:UOV983103 UYQ983081:UYR983103 VIM983081:VIN983103 VSI983081:VSJ983103 WCE983081:WCF983103 WMA983081:WMB983103 WVW983081:WVX983103" xr:uid="{00000000-0002-0000-0100-000001000000}">
      <formula1>"○"</formula1>
    </dataValidation>
  </dataValidations>
  <printOptions horizontalCentered="1"/>
  <pageMargins left="0.23622047244094491" right="0.23622047244094491" top="0.74803149606299213" bottom="0.74803149606299213" header="0.31496062992125984" footer="0.31496062992125984"/>
  <pageSetup paperSize="9" scale="62" orientation="portrait" r:id="rId1"/>
  <headerFooter alignWithMargins="0"/>
  <rowBreaks count="1" manualBreakCount="1">
    <brk id="158"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1:L54"/>
  <sheetViews>
    <sheetView workbookViewId="0">
      <selection activeCell="BR19" sqref="BR19"/>
    </sheetView>
  </sheetViews>
  <sheetFormatPr defaultColWidth="6.5" defaultRowHeight="18.75" x14ac:dyDescent="0.4"/>
  <cols>
    <col min="1" max="1" width="1.75" style="302" customWidth="1"/>
    <col min="2" max="2" width="10.75" style="302" customWidth="1"/>
    <col min="3" max="12" width="37.875" style="302" customWidth="1"/>
    <col min="13" max="16384" width="6.5" style="302"/>
  </cols>
  <sheetData>
    <row r="1" spans="2:4" x14ac:dyDescent="0.4">
      <c r="B1" s="305" t="s">
        <v>638</v>
      </c>
      <c r="C1" s="305"/>
      <c r="D1" s="305"/>
    </row>
    <row r="2" spans="2:4" x14ac:dyDescent="0.4">
      <c r="B2" s="305"/>
      <c r="C2" s="305"/>
      <c r="D2" s="305"/>
    </row>
    <row r="3" spans="2:4" x14ac:dyDescent="0.4">
      <c r="B3" s="309" t="s">
        <v>433</v>
      </c>
      <c r="C3" s="309" t="s">
        <v>639</v>
      </c>
      <c r="D3" s="305"/>
    </row>
    <row r="4" spans="2:4" x14ac:dyDescent="0.4">
      <c r="B4" s="322">
        <v>1</v>
      </c>
      <c r="C4" s="323" t="s">
        <v>413</v>
      </c>
      <c r="D4" s="305"/>
    </row>
    <row r="5" spans="2:4" x14ac:dyDescent="0.4">
      <c r="B5" s="322">
        <v>2</v>
      </c>
      <c r="C5" s="323" t="s">
        <v>640</v>
      </c>
      <c r="D5" s="305"/>
    </row>
    <row r="6" spans="2:4" x14ac:dyDescent="0.4">
      <c r="B6" s="322">
        <v>3</v>
      </c>
      <c r="C6" s="323" t="s">
        <v>641</v>
      </c>
      <c r="D6" s="305"/>
    </row>
    <row r="7" spans="2:4" x14ac:dyDescent="0.4">
      <c r="B7" s="322">
        <v>4</v>
      </c>
      <c r="C7" s="323" t="s">
        <v>642</v>
      </c>
      <c r="D7" s="305"/>
    </row>
    <row r="8" spans="2:4" x14ac:dyDescent="0.4">
      <c r="B8" s="322">
        <v>5</v>
      </c>
      <c r="C8" s="323" t="s">
        <v>643</v>
      </c>
      <c r="D8" s="305"/>
    </row>
    <row r="9" spans="2:4" x14ac:dyDescent="0.4">
      <c r="B9" s="322">
        <v>6</v>
      </c>
      <c r="C9" s="323" t="s">
        <v>644</v>
      </c>
    </row>
    <row r="10" spans="2:4" x14ac:dyDescent="0.4">
      <c r="B10" s="322">
        <v>7</v>
      </c>
      <c r="C10" s="323" t="s">
        <v>645</v>
      </c>
      <c r="D10" s="305"/>
    </row>
    <row r="11" spans="2:4" x14ac:dyDescent="0.4">
      <c r="B11" s="322">
        <v>8</v>
      </c>
      <c r="C11" s="323" t="s">
        <v>646</v>
      </c>
      <c r="D11" s="305"/>
    </row>
    <row r="12" spans="2:4" x14ac:dyDescent="0.4">
      <c r="B12" s="322">
        <v>9</v>
      </c>
      <c r="C12" s="323" t="s">
        <v>647</v>
      </c>
      <c r="D12" s="305"/>
    </row>
    <row r="13" spans="2:4" x14ac:dyDescent="0.4">
      <c r="B13" s="322">
        <v>10</v>
      </c>
      <c r="C13" s="323" t="s">
        <v>647</v>
      </c>
      <c r="D13" s="305"/>
    </row>
    <row r="14" spans="2:4" x14ac:dyDescent="0.4">
      <c r="B14" s="322">
        <v>11</v>
      </c>
      <c r="C14" s="323" t="s">
        <v>647</v>
      </c>
      <c r="D14" s="305"/>
    </row>
    <row r="15" spans="2:4" x14ac:dyDescent="0.4">
      <c r="B15" s="322">
        <v>12</v>
      </c>
      <c r="C15" s="323" t="s">
        <v>647</v>
      </c>
      <c r="D15" s="305"/>
    </row>
    <row r="16" spans="2:4" x14ac:dyDescent="0.4">
      <c r="B16" s="322">
        <v>13</v>
      </c>
      <c r="C16" s="323" t="s">
        <v>647</v>
      </c>
      <c r="D16" s="305"/>
    </row>
    <row r="17" spans="2:12" x14ac:dyDescent="0.4">
      <c r="B17" s="322">
        <v>14</v>
      </c>
      <c r="C17" s="323" t="s">
        <v>647</v>
      </c>
      <c r="D17" s="305"/>
    </row>
    <row r="19" spans="2:12" x14ac:dyDescent="0.4">
      <c r="B19" s="305" t="s">
        <v>648</v>
      </c>
    </row>
    <row r="20" spans="2:12" ht="19.5" thickBot="1" x14ac:dyDescent="0.45"/>
    <row r="21" spans="2:12" ht="20.25" thickBot="1" x14ac:dyDescent="0.45">
      <c r="B21" s="324" t="s">
        <v>554</v>
      </c>
      <c r="C21" s="325" t="s">
        <v>555</v>
      </c>
      <c r="D21" s="326" t="s">
        <v>556</v>
      </c>
      <c r="E21" s="326" t="s">
        <v>459</v>
      </c>
      <c r="F21" s="326" t="s">
        <v>460</v>
      </c>
      <c r="G21" s="326" t="s">
        <v>557</v>
      </c>
      <c r="H21" s="327" t="s">
        <v>558</v>
      </c>
      <c r="I21" s="327" t="s">
        <v>647</v>
      </c>
      <c r="J21" s="327" t="s">
        <v>647</v>
      </c>
      <c r="K21" s="327" t="s">
        <v>647</v>
      </c>
      <c r="L21" s="328" t="s">
        <v>647</v>
      </c>
    </row>
    <row r="22" spans="2:12" ht="19.5" x14ac:dyDescent="0.4">
      <c r="B22" s="1151" t="s">
        <v>649</v>
      </c>
      <c r="C22" s="329" t="s">
        <v>594</v>
      </c>
      <c r="D22" s="330" t="s">
        <v>597</v>
      </c>
      <c r="E22" s="330" t="s">
        <v>599</v>
      </c>
      <c r="F22" s="330" t="s">
        <v>608</v>
      </c>
      <c r="G22" s="330" t="s">
        <v>650</v>
      </c>
      <c r="H22" s="331" t="s">
        <v>651</v>
      </c>
      <c r="I22" s="332" t="s">
        <v>647</v>
      </c>
      <c r="J22" s="332" t="s">
        <v>647</v>
      </c>
      <c r="K22" s="331"/>
      <c r="L22" s="333"/>
    </row>
    <row r="23" spans="2:12" ht="19.5" x14ac:dyDescent="0.4">
      <c r="B23" s="1152"/>
      <c r="C23" s="332" t="s">
        <v>594</v>
      </c>
      <c r="D23" s="332" t="s">
        <v>594</v>
      </c>
      <c r="E23" s="332" t="s">
        <v>652</v>
      </c>
      <c r="F23" s="332" t="s">
        <v>647</v>
      </c>
      <c r="G23" s="332" t="s">
        <v>653</v>
      </c>
      <c r="H23" s="332" t="s">
        <v>647</v>
      </c>
      <c r="I23" s="332" t="s">
        <v>647</v>
      </c>
      <c r="J23" s="332" t="s">
        <v>647</v>
      </c>
      <c r="K23" s="334"/>
      <c r="L23" s="335"/>
    </row>
    <row r="24" spans="2:12" ht="19.5" x14ac:dyDescent="0.4">
      <c r="B24" s="1152"/>
      <c r="C24" s="332" t="s">
        <v>647</v>
      </c>
      <c r="D24" s="332" t="s">
        <v>647</v>
      </c>
      <c r="E24" s="332" t="s">
        <v>647</v>
      </c>
      <c r="F24" s="332" t="s">
        <v>647</v>
      </c>
      <c r="G24" s="332" t="s">
        <v>654</v>
      </c>
      <c r="H24" s="332" t="s">
        <v>647</v>
      </c>
      <c r="I24" s="332" t="s">
        <v>647</v>
      </c>
      <c r="J24" s="332" t="s">
        <v>647</v>
      </c>
      <c r="K24" s="334"/>
      <c r="L24" s="335"/>
    </row>
    <row r="25" spans="2:12" ht="19.5" x14ac:dyDescent="0.4">
      <c r="B25" s="1152"/>
      <c r="C25" s="332" t="s">
        <v>647</v>
      </c>
      <c r="D25" s="332" t="s">
        <v>647</v>
      </c>
      <c r="E25" s="332" t="s">
        <v>647</v>
      </c>
      <c r="F25" s="332" t="s">
        <v>647</v>
      </c>
      <c r="G25" s="332" t="s">
        <v>602</v>
      </c>
      <c r="H25" s="332" t="s">
        <v>647</v>
      </c>
      <c r="I25" s="332" t="s">
        <v>647</v>
      </c>
      <c r="J25" s="332" t="s">
        <v>647</v>
      </c>
      <c r="K25" s="334"/>
      <c r="L25" s="335"/>
    </row>
    <row r="26" spans="2:12" ht="19.5" x14ac:dyDescent="0.4">
      <c r="B26" s="1152"/>
      <c r="C26" s="332" t="s">
        <v>647</v>
      </c>
      <c r="D26" s="332" t="s">
        <v>647</v>
      </c>
      <c r="E26" s="332" t="s">
        <v>647</v>
      </c>
      <c r="F26" s="332" t="s">
        <v>647</v>
      </c>
      <c r="G26" s="332" t="s">
        <v>652</v>
      </c>
      <c r="H26" s="332" t="s">
        <v>647</v>
      </c>
      <c r="I26" s="332" t="s">
        <v>647</v>
      </c>
      <c r="J26" s="332" t="s">
        <v>647</v>
      </c>
      <c r="K26" s="334"/>
      <c r="L26" s="335"/>
    </row>
    <row r="27" spans="2:12" ht="19.5" x14ac:dyDescent="0.4">
      <c r="B27" s="1152"/>
      <c r="C27" s="332" t="s">
        <v>647</v>
      </c>
      <c r="D27" s="332" t="s">
        <v>647</v>
      </c>
      <c r="E27" s="332" t="s">
        <v>647</v>
      </c>
      <c r="F27" s="332" t="s">
        <v>647</v>
      </c>
      <c r="G27" s="332" t="s">
        <v>655</v>
      </c>
      <c r="H27" s="332" t="s">
        <v>647</v>
      </c>
      <c r="I27" s="332" t="s">
        <v>647</v>
      </c>
      <c r="J27" s="332" t="s">
        <v>647</v>
      </c>
      <c r="K27" s="334"/>
      <c r="L27" s="335"/>
    </row>
    <row r="28" spans="2:12" ht="19.5" x14ac:dyDescent="0.4">
      <c r="B28" s="1152"/>
      <c r="C28" s="332" t="s">
        <v>647</v>
      </c>
      <c r="D28" s="332" t="s">
        <v>647</v>
      </c>
      <c r="E28" s="332" t="s">
        <v>647</v>
      </c>
      <c r="F28" s="332" t="s">
        <v>647</v>
      </c>
      <c r="G28" s="332" t="s">
        <v>656</v>
      </c>
      <c r="H28" s="332" t="s">
        <v>647</v>
      </c>
      <c r="I28" s="332" t="s">
        <v>647</v>
      </c>
      <c r="J28" s="332" t="s">
        <v>647</v>
      </c>
      <c r="K28" s="334"/>
      <c r="L28" s="335"/>
    </row>
    <row r="29" spans="2:12" ht="19.5" x14ac:dyDescent="0.4">
      <c r="B29" s="1152"/>
      <c r="C29" s="332" t="s">
        <v>647</v>
      </c>
      <c r="D29" s="332" t="s">
        <v>647</v>
      </c>
      <c r="E29" s="332" t="s">
        <v>647</v>
      </c>
      <c r="F29" s="332" t="s">
        <v>647</v>
      </c>
      <c r="G29" s="332" t="s">
        <v>657</v>
      </c>
      <c r="H29" s="332" t="s">
        <v>647</v>
      </c>
      <c r="I29" s="332" t="s">
        <v>647</v>
      </c>
      <c r="J29" s="332" t="s">
        <v>647</v>
      </c>
      <c r="K29" s="334"/>
      <c r="L29" s="335"/>
    </row>
    <row r="30" spans="2:12" ht="19.5" x14ac:dyDescent="0.4">
      <c r="B30" s="1152"/>
      <c r="C30" s="332" t="s">
        <v>647</v>
      </c>
      <c r="D30" s="332" t="s">
        <v>647</v>
      </c>
      <c r="E30" s="332" t="s">
        <v>647</v>
      </c>
      <c r="F30" s="332" t="s">
        <v>647</v>
      </c>
      <c r="G30" s="332" t="s">
        <v>658</v>
      </c>
      <c r="H30" s="332" t="s">
        <v>647</v>
      </c>
      <c r="I30" s="332" t="s">
        <v>647</v>
      </c>
      <c r="J30" s="332" t="s">
        <v>647</v>
      </c>
      <c r="K30" s="334"/>
      <c r="L30" s="335"/>
    </row>
    <row r="31" spans="2:12" ht="20.25" thickBot="1" x14ac:dyDescent="0.45">
      <c r="B31" s="1153"/>
      <c r="C31" s="336" t="s">
        <v>647</v>
      </c>
      <c r="D31" s="337" t="s">
        <v>647</v>
      </c>
      <c r="E31" s="337" t="s">
        <v>647</v>
      </c>
      <c r="F31" s="337" t="s">
        <v>647</v>
      </c>
      <c r="G31" s="337" t="s">
        <v>647</v>
      </c>
      <c r="H31" s="337" t="s">
        <v>647</v>
      </c>
      <c r="I31" s="337" t="s">
        <v>647</v>
      </c>
      <c r="J31" s="337" t="s">
        <v>647</v>
      </c>
      <c r="K31" s="338"/>
      <c r="L31" s="339"/>
    </row>
    <row r="36" spans="3:3" x14ac:dyDescent="0.4">
      <c r="C36" s="302" t="s">
        <v>659</v>
      </c>
    </row>
    <row r="37" spans="3:3" x14ac:dyDescent="0.4">
      <c r="C37" s="302" t="s">
        <v>660</v>
      </c>
    </row>
    <row r="38" spans="3:3" x14ac:dyDescent="0.4">
      <c r="C38" s="302" t="s">
        <v>661</v>
      </c>
    </row>
    <row r="39" spans="3:3" x14ac:dyDescent="0.4">
      <c r="C39" s="302" t="s">
        <v>662</v>
      </c>
    </row>
    <row r="40" spans="3:3" x14ac:dyDescent="0.4">
      <c r="C40" s="302" t="s">
        <v>663</v>
      </c>
    </row>
    <row r="41" spans="3:3" x14ac:dyDescent="0.4">
      <c r="C41" s="302" t="s">
        <v>664</v>
      </c>
    </row>
    <row r="42" spans="3:3" x14ac:dyDescent="0.4">
      <c r="C42" s="302" t="s">
        <v>665</v>
      </c>
    </row>
    <row r="43" spans="3:3" x14ac:dyDescent="0.4">
      <c r="C43" s="302" t="s">
        <v>666</v>
      </c>
    </row>
    <row r="44" spans="3:3" x14ac:dyDescent="0.4">
      <c r="C44" s="302" t="s">
        <v>667</v>
      </c>
    </row>
    <row r="46" spans="3:3" x14ac:dyDescent="0.4">
      <c r="C46" s="302" t="s">
        <v>668</v>
      </c>
    </row>
    <row r="47" spans="3:3" x14ac:dyDescent="0.4">
      <c r="C47" s="302" t="s">
        <v>669</v>
      </c>
    </row>
    <row r="49" spans="3:3" x14ac:dyDescent="0.4">
      <c r="C49" s="302" t="s">
        <v>670</v>
      </c>
    </row>
    <row r="50" spans="3:3" x14ac:dyDescent="0.4">
      <c r="C50" s="302" t="s">
        <v>671</v>
      </c>
    </row>
    <row r="51" spans="3:3" x14ac:dyDescent="0.4">
      <c r="C51" s="302" t="s">
        <v>672</v>
      </c>
    </row>
    <row r="52" spans="3:3" x14ac:dyDescent="0.4">
      <c r="C52" s="302" t="s">
        <v>673</v>
      </c>
    </row>
    <row r="53" spans="3:3" x14ac:dyDescent="0.4">
      <c r="C53" s="302" t="s">
        <v>674</v>
      </c>
    </row>
    <row r="54" spans="3:3" x14ac:dyDescent="0.4">
      <c r="C54" s="302" t="s">
        <v>675</v>
      </c>
    </row>
  </sheetData>
  <mergeCells count="1">
    <mergeCell ref="B22:B31"/>
  </mergeCells>
  <phoneticPr fontId="2"/>
  <pageMargins left="0.70866141732283472" right="0.70866141732283472" top="0.74803149606299213" bottom="0.74803149606299213" header="0.31496062992125984" footer="0.31496062992125984"/>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7" tint="0.39997558519241921"/>
    <pageSetUpPr fitToPage="1"/>
  </sheetPr>
  <dimension ref="B1:BB108"/>
  <sheetViews>
    <sheetView workbookViewId="0">
      <selection activeCell="AY19" sqref="AY19"/>
    </sheetView>
  </sheetViews>
  <sheetFormatPr defaultColWidth="6.5" defaultRowHeight="18.75" x14ac:dyDescent="0.4"/>
  <cols>
    <col min="1" max="1" width="1.25" style="302" customWidth="1"/>
    <col min="2" max="3" width="6.5" style="302"/>
    <col min="4" max="4" width="37.875" style="302" customWidth="1"/>
    <col min="5" max="16384" width="6.5" style="302"/>
  </cols>
  <sheetData>
    <row r="1" spans="2:11" x14ac:dyDescent="0.4">
      <c r="B1" s="302" t="s">
        <v>540</v>
      </c>
      <c r="D1" s="303"/>
      <c r="E1" s="303"/>
      <c r="F1" s="303"/>
    </row>
    <row r="2" spans="2:11" s="305" customFormat="1" ht="20.25" customHeight="1" x14ac:dyDescent="0.4">
      <c r="B2" s="304" t="s">
        <v>541</v>
      </c>
      <c r="C2" s="304"/>
      <c r="D2" s="303"/>
      <c r="E2" s="303"/>
      <c r="F2" s="303"/>
    </row>
    <row r="3" spans="2:11" s="305" customFormat="1" ht="20.25" customHeight="1" x14ac:dyDescent="0.4">
      <c r="B3" s="304"/>
      <c r="C3" s="304"/>
      <c r="D3" s="303"/>
      <c r="E3" s="303"/>
      <c r="F3" s="303"/>
    </row>
    <row r="4" spans="2:11" s="305" customFormat="1" ht="20.25" customHeight="1" x14ac:dyDescent="0.4">
      <c r="B4" s="306"/>
      <c r="C4" s="303" t="s">
        <v>542</v>
      </c>
      <c r="D4" s="303"/>
      <c r="F4" s="1154" t="s">
        <v>543</v>
      </c>
      <c r="G4" s="1154"/>
      <c r="H4" s="1154"/>
      <c r="I4" s="1154"/>
      <c r="J4" s="1154"/>
      <c r="K4" s="1154"/>
    </row>
    <row r="5" spans="2:11" s="305" customFormat="1" ht="20.25" customHeight="1" x14ac:dyDescent="0.4">
      <c r="B5" s="307"/>
      <c r="C5" s="303" t="s">
        <v>544</v>
      </c>
      <c r="D5" s="303"/>
      <c r="F5" s="1154"/>
      <c r="G5" s="1154"/>
      <c r="H5" s="1154"/>
      <c r="I5" s="1154"/>
      <c r="J5" s="1154"/>
      <c r="K5" s="1154"/>
    </row>
    <row r="6" spans="2:11" s="305" customFormat="1" ht="20.25" customHeight="1" x14ac:dyDescent="0.4">
      <c r="B6" s="308" t="s">
        <v>545</v>
      </c>
      <c r="C6" s="303"/>
      <c r="D6" s="303"/>
      <c r="E6" s="261"/>
      <c r="F6" s="303"/>
    </row>
    <row r="7" spans="2:11" s="305" customFormat="1" ht="20.25" customHeight="1" x14ac:dyDescent="0.4">
      <c r="B7" s="304"/>
      <c r="C7" s="304"/>
      <c r="D7" s="303"/>
      <c r="E7" s="261"/>
      <c r="F7" s="303"/>
    </row>
    <row r="8" spans="2:11" s="305" customFormat="1" ht="20.25" customHeight="1" x14ac:dyDescent="0.4">
      <c r="B8" s="303" t="s">
        <v>546</v>
      </c>
      <c r="C8" s="304"/>
      <c r="D8" s="303"/>
      <c r="E8" s="261"/>
      <c r="F8" s="303"/>
    </row>
    <row r="9" spans="2:11" s="305" customFormat="1" ht="20.25" customHeight="1" x14ac:dyDescent="0.4">
      <c r="B9" s="304"/>
      <c r="C9" s="304"/>
      <c r="D9" s="303"/>
      <c r="E9" s="303"/>
      <c r="F9" s="303"/>
    </row>
    <row r="10" spans="2:11" s="305" customFormat="1" ht="20.25" customHeight="1" x14ac:dyDescent="0.4">
      <c r="B10" s="303" t="s">
        <v>547</v>
      </c>
      <c r="C10" s="304"/>
      <c r="D10" s="303"/>
      <c r="E10" s="303"/>
      <c r="F10" s="303"/>
    </row>
    <row r="11" spans="2:11" s="305" customFormat="1" ht="20.25" customHeight="1" x14ac:dyDescent="0.4">
      <c r="B11" s="303"/>
      <c r="C11" s="304"/>
      <c r="D11" s="303"/>
    </row>
    <row r="12" spans="2:11" s="305" customFormat="1" ht="20.25" customHeight="1" x14ac:dyDescent="0.4">
      <c r="B12" s="303" t="s">
        <v>548</v>
      </c>
      <c r="C12" s="304"/>
      <c r="D12" s="303"/>
    </row>
    <row r="13" spans="2:11" s="305" customFormat="1" ht="20.25" customHeight="1" x14ac:dyDescent="0.4">
      <c r="B13" s="303"/>
      <c r="C13" s="304"/>
      <c r="D13" s="303"/>
    </row>
    <row r="14" spans="2:11" s="305" customFormat="1" ht="20.25" customHeight="1" x14ac:dyDescent="0.4">
      <c r="B14" s="303" t="s">
        <v>549</v>
      </c>
      <c r="C14" s="304"/>
      <c r="D14" s="303"/>
    </row>
    <row r="15" spans="2:11" s="305" customFormat="1" ht="20.25" customHeight="1" x14ac:dyDescent="0.4">
      <c r="B15" s="303"/>
      <c r="C15" s="304"/>
      <c r="D15" s="303"/>
    </row>
    <row r="16" spans="2:11" s="305" customFormat="1" ht="20.25" customHeight="1" x14ac:dyDescent="0.4">
      <c r="B16" s="303" t="s">
        <v>550</v>
      </c>
      <c r="C16" s="304"/>
      <c r="D16" s="303"/>
    </row>
    <row r="17" spans="2:25" s="305" customFormat="1" ht="20.25" customHeight="1" x14ac:dyDescent="0.4">
      <c r="B17" s="303" t="s">
        <v>551</v>
      </c>
      <c r="C17" s="304"/>
      <c r="D17" s="303"/>
    </row>
    <row r="18" spans="2:25" s="305" customFormat="1" ht="20.25" customHeight="1" x14ac:dyDescent="0.4">
      <c r="B18" s="303"/>
      <c r="C18" s="304"/>
      <c r="D18" s="303"/>
    </row>
    <row r="19" spans="2:25" s="305" customFormat="1" ht="17.25" customHeight="1" x14ac:dyDescent="0.4">
      <c r="B19" s="303" t="s">
        <v>552</v>
      </c>
      <c r="C19" s="303"/>
      <c r="D19" s="303"/>
    </row>
    <row r="20" spans="2:25" s="305" customFormat="1" ht="17.25" customHeight="1" x14ac:dyDescent="0.4">
      <c r="B20" s="303" t="s">
        <v>553</v>
      </c>
      <c r="C20" s="303"/>
      <c r="D20" s="303"/>
    </row>
    <row r="21" spans="2:25" s="305" customFormat="1" ht="17.25" customHeight="1" x14ac:dyDescent="0.4">
      <c r="B21" s="303"/>
      <c r="C21" s="303"/>
      <c r="D21" s="303"/>
    </row>
    <row r="22" spans="2:25" s="305" customFormat="1" ht="17.25" customHeight="1" x14ac:dyDescent="0.4">
      <c r="B22" s="303"/>
      <c r="C22" s="309" t="s">
        <v>433</v>
      </c>
      <c r="D22" s="309" t="s">
        <v>554</v>
      </c>
    </row>
    <row r="23" spans="2:25" s="305" customFormat="1" ht="17.25" customHeight="1" x14ac:dyDescent="0.4">
      <c r="B23" s="303"/>
      <c r="C23" s="309">
        <v>1</v>
      </c>
      <c r="D23" s="310" t="s">
        <v>555</v>
      </c>
    </row>
    <row r="24" spans="2:25" s="305" customFormat="1" ht="17.25" customHeight="1" x14ac:dyDescent="0.4">
      <c r="B24" s="303"/>
      <c r="C24" s="309">
        <v>2</v>
      </c>
      <c r="D24" s="310" t="s">
        <v>556</v>
      </c>
    </row>
    <row r="25" spans="2:25" s="305" customFormat="1" ht="17.25" customHeight="1" x14ac:dyDescent="0.4">
      <c r="B25" s="303"/>
      <c r="C25" s="309">
        <v>3</v>
      </c>
      <c r="D25" s="310" t="s">
        <v>459</v>
      </c>
    </row>
    <row r="26" spans="2:25" s="305" customFormat="1" ht="17.25" customHeight="1" x14ac:dyDescent="0.4">
      <c r="B26" s="303"/>
      <c r="C26" s="309">
        <v>4</v>
      </c>
      <c r="D26" s="310" t="s">
        <v>460</v>
      </c>
    </row>
    <row r="27" spans="2:25" s="305" customFormat="1" ht="17.25" customHeight="1" x14ac:dyDescent="0.4">
      <c r="B27" s="303"/>
      <c r="C27" s="309">
        <v>5</v>
      </c>
      <c r="D27" s="310" t="s">
        <v>557</v>
      </c>
    </row>
    <row r="28" spans="2:25" s="305" customFormat="1" ht="17.25" customHeight="1" x14ac:dyDescent="0.4">
      <c r="B28" s="303"/>
      <c r="C28" s="309">
        <v>6</v>
      </c>
      <c r="D28" s="310" t="s">
        <v>558</v>
      </c>
    </row>
    <row r="29" spans="2:25" s="305" customFormat="1" ht="17.25" customHeight="1" x14ac:dyDescent="0.4">
      <c r="B29" s="303"/>
      <c r="C29" s="261"/>
      <c r="D29" s="303"/>
    </row>
    <row r="30" spans="2:25" s="305" customFormat="1" ht="17.25" customHeight="1" x14ac:dyDescent="0.4">
      <c r="B30" s="303" t="s">
        <v>559</v>
      </c>
      <c r="C30" s="303"/>
      <c r="D30" s="303"/>
    </row>
    <row r="31" spans="2:25" s="305" customFormat="1" ht="17.25" customHeight="1" x14ac:dyDescent="0.4">
      <c r="B31" s="303" t="s">
        <v>560</v>
      </c>
      <c r="C31" s="303"/>
      <c r="D31" s="303"/>
    </row>
    <row r="32" spans="2:25" s="305" customFormat="1" ht="17.25" customHeight="1" x14ac:dyDescent="0.4">
      <c r="B32" s="303"/>
      <c r="C32" s="303"/>
      <c r="D32" s="303"/>
      <c r="G32" s="311"/>
      <c r="H32" s="311"/>
      <c r="J32" s="311"/>
      <c r="K32" s="311"/>
      <c r="L32" s="311"/>
      <c r="M32" s="311"/>
      <c r="N32" s="311"/>
      <c r="O32" s="311"/>
      <c r="R32" s="311"/>
      <c r="S32" s="311"/>
      <c r="T32" s="311"/>
      <c r="W32" s="311"/>
      <c r="X32" s="311"/>
      <c r="Y32" s="311"/>
    </row>
    <row r="33" spans="2:51" s="305" customFormat="1" ht="17.25" customHeight="1" x14ac:dyDescent="0.4">
      <c r="B33" s="303"/>
      <c r="C33" s="309" t="s">
        <v>470</v>
      </c>
      <c r="D33" s="309" t="s">
        <v>471</v>
      </c>
      <c r="G33" s="311"/>
      <c r="H33" s="311"/>
      <c r="J33" s="311"/>
      <c r="K33" s="311"/>
      <c r="L33" s="311"/>
      <c r="M33" s="311"/>
      <c r="N33" s="311"/>
      <c r="O33" s="311"/>
      <c r="R33" s="311"/>
      <c r="S33" s="311"/>
      <c r="T33" s="311"/>
      <c r="W33" s="311"/>
      <c r="X33" s="311"/>
      <c r="Y33" s="311"/>
    </row>
    <row r="34" spans="2:51" s="305" customFormat="1" ht="17.25" customHeight="1" x14ac:dyDescent="0.4">
      <c r="B34" s="303"/>
      <c r="C34" s="309" t="s">
        <v>462</v>
      </c>
      <c r="D34" s="310" t="s">
        <v>472</v>
      </c>
      <c r="G34" s="311"/>
      <c r="H34" s="311"/>
      <c r="J34" s="311"/>
      <c r="K34" s="311"/>
      <c r="L34" s="311"/>
      <c r="M34" s="311"/>
      <c r="N34" s="311"/>
      <c r="O34" s="311"/>
      <c r="R34" s="311"/>
      <c r="S34" s="311"/>
      <c r="T34" s="311"/>
      <c r="W34" s="311"/>
      <c r="X34" s="311"/>
      <c r="Y34" s="311"/>
    </row>
    <row r="35" spans="2:51" s="305" customFormat="1" ht="17.25" customHeight="1" x14ac:dyDescent="0.4">
      <c r="B35" s="303"/>
      <c r="C35" s="309" t="s">
        <v>465</v>
      </c>
      <c r="D35" s="310" t="s">
        <v>476</v>
      </c>
      <c r="G35" s="311"/>
      <c r="H35" s="311"/>
      <c r="J35" s="311"/>
      <c r="K35" s="311"/>
      <c r="L35" s="311"/>
      <c r="M35" s="311"/>
      <c r="N35" s="311"/>
      <c r="O35" s="311"/>
      <c r="R35" s="311"/>
      <c r="S35" s="311"/>
      <c r="T35" s="311"/>
      <c r="W35" s="311"/>
      <c r="X35" s="311"/>
      <c r="Y35" s="311"/>
    </row>
    <row r="36" spans="2:51" s="305" customFormat="1" ht="17.25" customHeight="1" x14ac:dyDescent="0.4">
      <c r="B36" s="303"/>
      <c r="C36" s="309" t="s">
        <v>466</v>
      </c>
      <c r="D36" s="310" t="s">
        <v>479</v>
      </c>
      <c r="G36" s="311"/>
      <c r="H36" s="311"/>
      <c r="J36" s="311"/>
      <c r="K36" s="311"/>
      <c r="L36" s="311"/>
      <c r="M36" s="311"/>
      <c r="N36" s="311"/>
      <c r="O36" s="311"/>
      <c r="R36" s="311"/>
      <c r="S36" s="311"/>
      <c r="T36" s="311"/>
      <c r="W36" s="311"/>
      <c r="X36" s="311"/>
      <c r="Y36" s="311"/>
    </row>
    <row r="37" spans="2:51" s="305" customFormat="1" ht="17.25" customHeight="1" x14ac:dyDescent="0.4">
      <c r="B37" s="303"/>
      <c r="C37" s="309" t="s">
        <v>468</v>
      </c>
      <c r="D37" s="310" t="s">
        <v>561</v>
      </c>
      <c r="G37" s="311"/>
      <c r="H37" s="311"/>
      <c r="J37" s="311"/>
      <c r="K37" s="311"/>
      <c r="L37" s="311"/>
      <c r="M37" s="311"/>
      <c r="N37" s="311"/>
      <c r="O37" s="311"/>
      <c r="R37" s="311"/>
      <c r="S37" s="311"/>
      <c r="T37" s="311"/>
      <c r="W37" s="311"/>
      <c r="X37" s="311"/>
      <c r="Y37" s="311"/>
    </row>
    <row r="38" spans="2:51" s="305" customFormat="1" ht="17.25" customHeight="1" x14ac:dyDescent="0.4">
      <c r="B38" s="303"/>
      <c r="C38" s="303"/>
      <c r="D38" s="303"/>
      <c r="G38" s="311"/>
      <c r="H38" s="311"/>
      <c r="J38" s="311"/>
      <c r="K38" s="311"/>
      <c r="L38" s="311"/>
      <c r="M38" s="311"/>
      <c r="N38" s="311"/>
      <c r="O38" s="311"/>
      <c r="R38" s="311"/>
      <c r="S38" s="311"/>
      <c r="T38" s="311"/>
      <c r="W38" s="311"/>
      <c r="X38" s="311"/>
      <c r="Y38" s="311"/>
    </row>
    <row r="39" spans="2:51" s="305" customFormat="1" ht="17.25" customHeight="1" x14ac:dyDescent="0.4">
      <c r="B39" s="303"/>
      <c r="C39" s="312" t="s">
        <v>562</v>
      </c>
      <c r="D39" s="303"/>
      <c r="G39" s="311"/>
      <c r="H39" s="311"/>
      <c r="J39" s="311"/>
      <c r="K39" s="311"/>
      <c r="L39" s="311"/>
      <c r="M39" s="311"/>
      <c r="N39" s="311"/>
      <c r="O39" s="311"/>
      <c r="R39" s="311"/>
      <c r="S39" s="311"/>
      <c r="T39" s="311"/>
      <c r="W39" s="311"/>
      <c r="X39" s="311"/>
      <c r="Y39" s="311"/>
    </row>
    <row r="40" spans="2:51" s="305" customFormat="1" ht="17.25" customHeight="1" x14ac:dyDescent="0.4">
      <c r="C40" s="303" t="s">
        <v>563</v>
      </c>
      <c r="F40" s="312"/>
      <c r="G40" s="311"/>
      <c r="H40" s="311"/>
      <c r="J40" s="311"/>
      <c r="K40" s="311"/>
      <c r="L40" s="311"/>
      <c r="M40" s="311"/>
      <c r="N40" s="311"/>
      <c r="O40" s="311"/>
      <c r="R40" s="311"/>
      <c r="S40" s="311"/>
      <c r="T40" s="311"/>
      <c r="W40" s="311"/>
      <c r="X40" s="311"/>
      <c r="Y40" s="311"/>
    </row>
    <row r="41" spans="2:51" s="305" customFormat="1" ht="17.25" customHeight="1" x14ac:dyDescent="0.4">
      <c r="C41" s="303" t="s">
        <v>564</v>
      </c>
      <c r="F41" s="303"/>
      <c r="G41" s="311"/>
      <c r="H41" s="311"/>
      <c r="J41" s="311"/>
      <c r="K41" s="311"/>
      <c r="L41" s="311"/>
      <c r="M41" s="311"/>
      <c r="N41" s="311"/>
      <c r="O41" s="311"/>
      <c r="R41" s="311"/>
      <c r="S41" s="311"/>
      <c r="T41" s="311"/>
      <c r="W41" s="311"/>
      <c r="X41" s="311"/>
      <c r="Y41" s="311"/>
    </row>
    <row r="42" spans="2:51" s="305" customFormat="1" ht="17.25" customHeight="1" x14ac:dyDescent="0.4">
      <c r="B42" s="303"/>
      <c r="C42" s="303"/>
      <c r="D42" s="303"/>
      <c r="E42" s="312"/>
      <c r="F42" s="311"/>
      <c r="G42" s="311"/>
      <c r="H42" s="311"/>
      <c r="J42" s="311"/>
      <c r="K42" s="311"/>
      <c r="L42" s="311"/>
      <c r="M42" s="311"/>
      <c r="N42" s="311"/>
      <c r="O42" s="311"/>
      <c r="R42" s="311"/>
      <c r="S42" s="311"/>
      <c r="T42" s="311"/>
      <c r="W42" s="311"/>
      <c r="X42" s="311"/>
      <c r="Y42" s="311"/>
    </row>
    <row r="43" spans="2:51" s="305" customFormat="1" ht="17.25" customHeight="1" x14ac:dyDescent="0.4">
      <c r="B43" s="303" t="s">
        <v>565</v>
      </c>
      <c r="C43" s="303"/>
      <c r="D43" s="303"/>
    </row>
    <row r="44" spans="2:51" s="305" customFormat="1" ht="17.25" customHeight="1" x14ac:dyDescent="0.4">
      <c r="B44" s="303" t="s">
        <v>566</v>
      </c>
      <c r="C44" s="303"/>
      <c r="D44" s="303"/>
    </row>
    <row r="45" spans="2:51" s="305" customFormat="1" ht="17.25" customHeight="1" x14ac:dyDescent="0.4">
      <c r="B45" s="313" t="s">
        <v>567</v>
      </c>
      <c r="E45" s="311"/>
      <c r="F45" s="311"/>
      <c r="G45" s="311"/>
      <c r="H45" s="311"/>
      <c r="I45" s="311"/>
      <c r="J45" s="311"/>
      <c r="K45" s="311"/>
      <c r="L45" s="311"/>
      <c r="M45" s="311"/>
      <c r="N45" s="311"/>
      <c r="O45" s="311"/>
      <c r="P45" s="311"/>
      <c r="Q45" s="311"/>
      <c r="R45" s="311"/>
      <c r="S45" s="311"/>
      <c r="T45" s="311"/>
      <c r="U45" s="311"/>
      <c r="Y45" s="311"/>
      <c r="Z45" s="311"/>
      <c r="AA45" s="311"/>
      <c r="AB45" s="311"/>
      <c r="AD45" s="311"/>
      <c r="AE45" s="311"/>
      <c r="AF45" s="311"/>
      <c r="AG45" s="311"/>
      <c r="AH45" s="311"/>
      <c r="AI45" s="314"/>
      <c r="AJ45" s="311"/>
      <c r="AK45" s="311"/>
      <c r="AL45" s="311"/>
      <c r="AM45" s="311"/>
      <c r="AN45" s="311"/>
      <c r="AO45" s="311"/>
      <c r="AP45" s="311"/>
      <c r="AQ45" s="311"/>
      <c r="AR45" s="311"/>
      <c r="AS45" s="311"/>
      <c r="AT45" s="311"/>
      <c r="AU45" s="311"/>
      <c r="AV45" s="311"/>
      <c r="AW45" s="311"/>
      <c r="AX45" s="311"/>
      <c r="AY45" s="314"/>
    </row>
    <row r="46" spans="2:51" s="305" customFormat="1" ht="17.25" customHeight="1" x14ac:dyDescent="0.4"/>
    <row r="47" spans="2:51" s="305" customFormat="1" ht="17.25" customHeight="1" x14ac:dyDescent="0.4">
      <c r="B47" s="303" t="s">
        <v>568</v>
      </c>
      <c r="C47" s="303"/>
    </row>
    <row r="48" spans="2:51" s="305" customFormat="1" ht="17.25" customHeight="1" x14ac:dyDescent="0.4">
      <c r="B48" s="303"/>
      <c r="C48" s="303"/>
    </row>
    <row r="49" spans="2:54" s="305" customFormat="1" ht="17.25" customHeight="1" x14ac:dyDescent="0.4">
      <c r="B49" s="303" t="s">
        <v>569</v>
      </c>
      <c r="C49" s="303"/>
    </row>
    <row r="50" spans="2:54" s="305" customFormat="1" ht="17.25" customHeight="1" x14ac:dyDescent="0.4">
      <c r="B50" s="303" t="s">
        <v>570</v>
      </c>
      <c r="C50" s="303"/>
    </row>
    <row r="51" spans="2:54" s="305" customFormat="1" ht="17.25" customHeight="1" x14ac:dyDescent="0.4">
      <c r="B51" s="303"/>
      <c r="C51" s="303"/>
    </row>
    <row r="52" spans="2:54" s="305" customFormat="1" ht="17.25" customHeight="1" x14ac:dyDescent="0.4">
      <c r="B52" s="303" t="s">
        <v>571</v>
      </c>
      <c r="C52" s="303"/>
    </row>
    <row r="53" spans="2:54" s="305" customFormat="1" ht="17.25" customHeight="1" x14ac:dyDescent="0.4">
      <c r="B53" s="303" t="s">
        <v>572</v>
      </c>
      <c r="C53" s="303"/>
    </row>
    <row r="54" spans="2:54" s="305" customFormat="1" ht="17.25" customHeight="1" x14ac:dyDescent="0.4">
      <c r="B54" s="303"/>
      <c r="C54" s="303"/>
    </row>
    <row r="55" spans="2:54" s="305" customFormat="1" ht="17.25" customHeight="1" x14ac:dyDescent="0.4">
      <c r="B55" s="303" t="s">
        <v>573</v>
      </c>
      <c r="C55" s="303"/>
      <c r="D55" s="303"/>
    </row>
    <row r="56" spans="2:54" s="305" customFormat="1" ht="17.25" customHeight="1" x14ac:dyDescent="0.4">
      <c r="B56" s="303"/>
      <c r="C56" s="303"/>
      <c r="D56" s="303"/>
    </row>
    <row r="57" spans="2:54" s="305" customFormat="1" ht="17.25" customHeight="1" x14ac:dyDescent="0.4">
      <c r="B57" s="305" t="s">
        <v>574</v>
      </c>
      <c r="D57" s="303"/>
    </row>
    <row r="58" spans="2:54" s="305" customFormat="1" ht="17.25" customHeight="1" x14ac:dyDescent="0.4">
      <c r="B58" s="305" t="s">
        <v>575</v>
      </c>
      <c r="D58" s="303"/>
    </row>
    <row r="59" spans="2:54" s="305" customFormat="1" ht="17.25" customHeight="1" x14ac:dyDescent="0.4">
      <c r="B59" s="305" t="s">
        <v>576</v>
      </c>
    </row>
    <row r="60" spans="2:54" s="305" customFormat="1" ht="17.25" customHeight="1" x14ac:dyDescent="0.4"/>
    <row r="61" spans="2:54" s="305" customFormat="1" ht="17.25" customHeight="1" x14ac:dyDescent="0.4">
      <c r="B61" s="305" t="s">
        <v>577</v>
      </c>
      <c r="E61" s="315"/>
      <c r="F61" s="315"/>
      <c r="G61" s="315"/>
      <c r="H61" s="315"/>
      <c r="I61" s="315"/>
      <c r="J61" s="315"/>
      <c r="K61" s="315"/>
      <c r="L61" s="315"/>
      <c r="M61" s="315"/>
      <c r="N61" s="315"/>
      <c r="O61" s="315"/>
      <c r="P61" s="315"/>
      <c r="Q61" s="315"/>
      <c r="R61" s="315"/>
      <c r="S61" s="315"/>
      <c r="T61" s="315"/>
      <c r="U61" s="315"/>
      <c r="V61" s="315"/>
      <c r="W61" s="315"/>
      <c r="X61" s="315"/>
      <c r="Y61" s="315"/>
      <c r="Z61" s="315"/>
      <c r="AA61" s="315"/>
      <c r="AB61" s="315"/>
      <c r="AC61" s="315"/>
      <c r="AD61" s="315"/>
      <c r="AE61" s="315"/>
      <c r="AF61" s="315"/>
      <c r="AG61" s="315"/>
      <c r="AH61" s="315"/>
      <c r="AI61" s="315"/>
      <c r="AJ61" s="315"/>
      <c r="AK61" s="315"/>
      <c r="AL61" s="315"/>
      <c r="AM61" s="315"/>
      <c r="AN61" s="315"/>
      <c r="AO61" s="315"/>
      <c r="AP61" s="315"/>
      <c r="AQ61" s="315"/>
      <c r="AR61" s="315"/>
      <c r="AS61" s="315"/>
      <c r="AT61" s="315"/>
      <c r="AU61" s="315"/>
      <c r="AV61" s="315"/>
      <c r="AW61" s="315"/>
      <c r="AX61" s="315"/>
    </row>
    <row r="62" spans="2:54" s="305" customFormat="1" ht="17.25" customHeight="1" x14ac:dyDescent="0.4">
      <c r="B62" s="316" t="s">
        <v>578</v>
      </c>
      <c r="E62" s="315"/>
      <c r="F62" s="315"/>
      <c r="G62" s="315"/>
      <c r="H62" s="315"/>
      <c r="I62" s="315"/>
      <c r="J62" s="315"/>
      <c r="K62" s="315"/>
      <c r="L62" s="315"/>
      <c r="M62" s="315"/>
      <c r="N62" s="315"/>
      <c r="O62" s="315"/>
      <c r="P62" s="315"/>
      <c r="Q62" s="315"/>
      <c r="R62" s="315"/>
      <c r="S62" s="315"/>
      <c r="T62" s="315"/>
      <c r="U62" s="315"/>
      <c r="V62" s="315"/>
      <c r="W62" s="315"/>
      <c r="X62" s="315"/>
      <c r="Y62" s="315"/>
      <c r="Z62" s="315"/>
      <c r="AA62" s="315"/>
      <c r="AB62" s="315"/>
      <c r="AC62" s="315"/>
      <c r="AD62" s="315"/>
      <c r="AE62" s="315"/>
      <c r="AF62" s="315"/>
      <c r="AG62" s="315"/>
      <c r="AH62" s="315"/>
      <c r="AI62" s="315"/>
      <c r="AJ62" s="315"/>
      <c r="AK62" s="315"/>
      <c r="AL62" s="315"/>
      <c r="AM62" s="315"/>
      <c r="AN62" s="315"/>
      <c r="AO62" s="315"/>
      <c r="AP62" s="315"/>
      <c r="AQ62" s="315"/>
      <c r="AR62" s="315"/>
      <c r="AS62" s="315"/>
      <c r="AT62" s="315"/>
      <c r="AU62" s="315"/>
      <c r="AV62" s="315"/>
      <c r="AW62" s="315"/>
      <c r="AX62" s="315"/>
      <c r="AY62" s="315"/>
      <c r="AZ62" s="315"/>
      <c r="BA62" s="315"/>
      <c r="BB62" s="315"/>
    </row>
    <row r="63" spans="2:54" ht="18.75" customHeight="1" x14ac:dyDescent="0.4">
      <c r="B63" s="317" t="s">
        <v>579</v>
      </c>
    </row>
    <row r="64" spans="2:54" ht="18.75" customHeight="1" x14ac:dyDescent="0.4">
      <c r="B64" s="316" t="s">
        <v>580</v>
      </c>
    </row>
    <row r="65" spans="2:2" ht="18.75" customHeight="1" x14ac:dyDescent="0.4">
      <c r="B65" s="317" t="s">
        <v>581</v>
      </c>
    </row>
    <row r="66" spans="2:2" ht="18.75" customHeight="1" x14ac:dyDescent="0.4">
      <c r="B66" s="316" t="s">
        <v>582</v>
      </c>
    </row>
    <row r="67" spans="2:2" ht="18.75" customHeight="1" x14ac:dyDescent="0.4">
      <c r="B67" s="316" t="s">
        <v>583</v>
      </c>
    </row>
    <row r="68" spans="2:2" ht="18.75" customHeight="1" x14ac:dyDescent="0.4">
      <c r="B68" s="316" t="s">
        <v>584</v>
      </c>
    </row>
    <row r="69" spans="2:2" ht="18.75" customHeight="1" x14ac:dyDescent="0.4"/>
    <row r="70" spans="2:2" ht="18.75" customHeight="1" x14ac:dyDescent="0.4"/>
    <row r="71" spans="2:2" ht="18.75" customHeight="1" x14ac:dyDescent="0.4"/>
    <row r="72" spans="2:2" ht="18.75" customHeight="1" x14ac:dyDescent="0.4"/>
    <row r="73" spans="2:2" ht="18.75" customHeight="1" x14ac:dyDescent="0.4"/>
    <row r="74" spans="2:2" ht="18.75" customHeight="1" x14ac:dyDescent="0.4"/>
    <row r="75" spans="2:2" ht="18.75" customHeight="1" x14ac:dyDescent="0.4"/>
    <row r="76" spans="2:2" ht="18.75" customHeight="1" x14ac:dyDescent="0.4"/>
    <row r="77" spans="2:2" ht="18.75" customHeight="1" x14ac:dyDescent="0.4"/>
    <row r="78" spans="2:2" ht="18.75" customHeight="1" x14ac:dyDescent="0.4"/>
    <row r="79" spans="2:2" ht="18.75" customHeight="1" x14ac:dyDescent="0.4"/>
    <row r="80" spans="2:2" ht="18.75" customHeight="1" x14ac:dyDescent="0.4"/>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row r="93" ht="18.75" customHeight="1" x14ac:dyDescent="0.4"/>
    <row r="94" ht="18.75" customHeight="1" x14ac:dyDescent="0.4"/>
    <row r="95" ht="18.75" customHeight="1" x14ac:dyDescent="0.4"/>
    <row r="96"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row r="104" ht="18.75" customHeight="1" x14ac:dyDescent="0.4"/>
    <row r="105" ht="18.75" customHeight="1" x14ac:dyDescent="0.4"/>
    <row r="106" ht="18.75" customHeight="1" x14ac:dyDescent="0.4"/>
    <row r="107" ht="18.75" customHeight="1" x14ac:dyDescent="0.4"/>
    <row r="108" ht="18.75" customHeight="1" x14ac:dyDescent="0.4"/>
  </sheetData>
  <mergeCells count="1">
    <mergeCell ref="F4:K5"/>
  </mergeCells>
  <phoneticPr fontId="2"/>
  <pageMargins left="0.70866141732283472" right="0.70866141732283472" top="0.74803149606299213" bottom="0.35433070866141736" header="0.31496062992125984" footer="0.31496062992125984"/>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7" tint="0.39997558519241921"/>
    <pageSetUpPr fitToPage="1"/>
  </sheetPr>
  <dimension ref="B1:BO150"/>
  <sheetViews>
    <sheetView showGridLines="0" view="pageBreakPreview" zoomScale="55" zoomScaleNormal="55" zoomScaleSheetLayoutView="55" workbookViewId="0">
      <selection activeCell="AY19" sqref="AY19"/>
    </sheetView>
  </sheetViews>
  <sheetFormatPr defaultColWidth="4.25" defaultRowHeight="14.25" x14ac:dyDescent="0.4"/>
  <cols>
    <col min="1" max="1" width="0.75" style="198" customWidth="1"/>
    <col min="2" max="2" width="5.375" style="198" customWidth="1"/>
    <col min="3" max="4" width="7.625" style="198" customWidth="1"/>
    <col min="5" max="8" width="3" style="198" hidden="1" customWidth="1"/>
    <col min="9" max="10" width="3" style="198" customWidth="1"/>
    <col min="11" max="62" width="5.375" style="198" customWidth="1"/>
    <col min="63" max="63" width="1" style="198" customWidth="1"/>
    <col min="64" max="16384" width="4.25" style="198"/>
  </cols>
  <sheetData>
    <row r="1" spans="2:67" s="179" customFormat="1" ht="20.25" customHeight="1" x14ac:dyDescent="0.4">
      <c r="C1" s="180" t="s">
        <v>410</v>
      </c>
      <c r="D1" s="180"/>
      <c r="E1" s="180"/>
      <c r="F1" s="180"/>
      <c r="G1" s="180"/>
      <c r="H1" s="180"/>
      <c r="I1" s="180"/>
      <c r="J1" s="180"/>
      <c r="M1" s="181" t="s">
        <v>411</v>
      </c>
      <c r="P1" s="180"/>
      <c r="Q1" s="180"/>
      <c r="R1" s="180"/>
      <c r="S1" s="180"/>
      <c r="T1" s="180"/>
      <c r="U1" s="180"/>
      <c r="V1" s="180"/>
      <c r="W1" s="180"/>
      <c r="AS1" s="182" t="s">
        <v>412</v>
      </c>
      <c r="AT1" s="1027" t="s">
        <v>413</v>
      </c>
      <c r="AU1" s="1028"/>
      <c r="AV1" s="1028"/>
      <c r="AW1" s="1028"/>
      <c r="AX1" s="1028"/>
      <c r="AY1" s="1028"/>
      <c r="AZ1" s="1028"/>
      <c r="BA1" s="1028"/>
      <c r="BB1" s="1028"/>
      <c r="BC1" s="1028"/>
      <c r="BD1" s="1028"/>
      <c r="BE1" s="1028"/>
      <c r="BF1" s="1028"/>
      <c r="BG1" s="1028"/>
      <c r="BH1" s="1028"/>
      <c r="BI1" s="1028"/>
      <c r="BJ1" s="182" t="s">
        <v>414</v>
      </c>
    </row>
    <row r="2" spans="2:67" s="183" customFormat="1" ht="20.25" customHeight="1" x14ac:dyDescent="0.4">
      <c r="J2" s="181"/>
      <c r="M2" s="181"/>
      <c r="N2" s="181"/>
      <c r="P2" s="182"/>
      <c r="Q2" s="182"/>
      <c r="R2" s="182"/>
      <c r="S2" s="182"/>
      <c r="T2" s="182"/>
      <c r="U2" s="182"/>
      <c r="V2" s="182"/>
      <c r="W2" s="182"/>
      <c r="AB2" s="182" t="s">
        <v>415</v>
      </c>
      <c r="AC2" s="1029">
        <v>3</v>
      </c>
      <c r="AD2" s="1029"/>
      <c r="AE2" s="182" t="s">
        <v>416</v>
      </c>
      <c r="AF2" s="1030">
        <f>IF(AC2=0,"",YEAR(DATE(2018+AC2,1,1)))</f>
        <v>2021</v>
      </c>
      <c r="AG2" s="1030"/>
      <c r="AH2" s="183" t="s">
        <v>417</v>
      </c>
      <c r="AI2" s="183" t="s">
        <v>418</v>
      </c>
      <c r="AJ2" s="1029">
        <v>4</v>
      </c>
      <c r="AK2" s="1029"/>
      <c r="AL2" s="183" t="s">
        <v>419</v>
      </c>
      <c r="AS2" s="182" t="s">
        <v>420</v>
      </c>
      <c r="AT2" s="1029" t="s">
        <v>585</v>
      </c>
      <c r="AU2" s="1029"/>
      <c r="AV2" s="1029"/>
      <c r="AW2" s="1029"/>
      <c r="AX2" s="1029"/>
      <c r="AY2" s="1029"/>
      <c r="AZ2" s="1029"/>
      <c r="BA2" s="1029"/>
      <c r="BB2" s="1029"/>
      <c r="BC2" s="1029"/>
      <c r="BD2" s="1029"/>
      <c r="BE2" s="1029"/>
      <c r="BF2" s="1029"/>
      <c r="BG2" s="1029"/>
      <c r="BH2" s="1029"/>
      <c r="BI2" s="1029"/>
      <c r="BJ2" s="182" t="s">
        <v>414</v>
      </c>
      <c r="BK2" s="182"/>
      <c r="BL2" s="182"/>
      <c r="BM2" s="182"/>
    </row>
    <row r="3" spans="2:67" s="183" customFormat="1" ht="20.25" customHeight="1" x14ac:dyDescent="0.4">
      <c r="J3" s="181"/>
      <c r="M3" s="181"/>
      <c r="O3" s="182"/>
      <c r="P3" s="182"/>
      <c r="Q3" s="182"/>
      <c r="R3" s="182"/>
      <c r="S3" s="182"/>
      <c r="T3" s="182"/>
      <c r="U3" s="182"/>
      <c r="AC3" s="184"/>
      <c r="AD3" s="184"/>
      <c r="AE3" s="184"/>
      <c r="AF3" s="185"/>
      <c r="AG3" s="184"/>
      <c r="BD3" s="186" t="s">
        <v>421</v>
      </c>
      <c r="BE3" s="1031" t="s">
        <v>422</v>
      </c>
      <c r="BF3" s="1032"/>
      <c r="BG3" s="1032"/>
      <c r="BH3" s="1033"/>
      <c r="BI3" s="182"/>
    </row>
    <row r="4" spans="2:67" s="183" customFormat="1" ht="20.25" customHeight="1" x14ac:dyDescent="0.4">
      <c r="J4" s="181"/>
      <c r="M4" s="181"/>
      <c r="O4" s="182"/>
      <c r="P4" s="182"/>
      <c r="Q4" s="182"/>
      <c r="R4" s="182"/>
      <c r="S4" s="182"/>
      <c r="T4" s="182"/>
      <c r="U4" s="182"/>
      <c r="AC4" s="184"/>
      <c r="AD4" s="184"/>
      <c r="AE4" s="184"/>
      <c r="AF4" s="185"/>
      <c r="AG4" s="184"/>
      <c r="BD4" s="186" t="s">
        <v>423</v>
      </c>
      <c r="BE4" s="1031" t="s">
        <v>424</v>
      </c>
      <c r="BF4" s="1032"/>
      <c r="BG4" s="1032"/>
      <c r="BH4" s="1033"/>
      <c r="BI4" s="182"/>
    </row>
    <row r="5" spans="2:67" s="183" customFormat="1" ht="9" customHeight="1" x14ac:dyDescent="0.4">
      <c r="J5" s="181"/>
      <c r="M5" s="181"/>
      <c r="O5" s="182"/>
      <c r="P5" s="182"/>
      <c r="Q5" s="182"/>
      <c r="R5" s="182"/>
      <c r="S5" s="182"/>
      <c r="T5" s="182"/>
      <c r="U5" s="182"/>
      <c r="AC5" s="187"/>
      <c r="AD5" s="187"/>
      <c r="AJ5" s="179"/>
      <c r="AK5" s="179"/>
      <c r="AL5" s="179"/>
      <c r="AM5" s="179"/>
      <c r="AN5" s="179"/>
      <c r="AO5" s="179"/>
      <c r="AP5" s="179"/>
      <c r="AQ5" s="179"/>
      <c r="AR5" s="179"/>
      <c r="AS5" s="179"/>
      <c r="AT5" s="179"/>
      <c r="AU5" s="179"/>
      <c r="AV5" s="179"/>
      <c r="AW5" s="179"/>
      <c r="AX5" s="179"/>
      <c r="AY5" s="179"/>
      <c r="AZ5" s="179"/>
      <c r="BA5" s="179"/>
      <c r="BB5" s="179"/>
      <c r="BC5" s="179"/>
      <c r="BD5" s="179"/>
      <c r="BE5" s="179"/>
      <c r="BF5" s="179"/>
      <c r="BG5" s="179"/>
      <c r="BH5" s="188"/>
      <c r="BI5" s="188"/>
    </row>
    <row r="6" spans="2:67" s="183" customFormat="1" ht="21" customHeight="1" x14ac:dyDescent="0.4">
      <c r="B6" s="180"/>
      <c r="C6" s="179"/>
      <c r="D6" s="179"/>
      <c r="E6" s="179"/>
      <c r="F6" s="179"/>
      <c r="G6" s="179"/>
      <c r="H6" s="179"/>
      <c r="I6" s="179"/>
      <c r="J6" s="179"/>
      <c r="K6" s="189"/>
      <c r="L6" s="189"/>
      <c r="M6" s="189"/>
      <c r="N6" s="190"/>
      <c r="O6" s="189"/>
      <c r="P6" s="189"/>
      <c r="Q6" s="189"/>
      <c r="AJ6" s="179"/>
      <c r="AK6" s="179"/>
      <c r="AL6" s="179"/>
      <c r="AM6" s="179"/>
      <c r="AN6" s="179"/>
      <c r="AO6" s="179" t="s">
        <v>425</v>
      </c>
      <c r="AP6" s="179"/>
      <c r="AQ6" s="179"/>
      <c r="AR6" s="179"/>
      <c r="AS6" s="179"/>
      <c r="AT6" s="179"/>
      <c r="AU6" s="179"/>
      <c r="AW6" s="191"/>
      <c r="AX6" s="191"/>
      <c r="AY6" s="192"/>
      <c r="AZ6" s="179"/>
      <c r="BA6" s="1057">
        <v>40</v>
      </c>
      <c r="BB6" s="1058"/>
      <c r="BC6" s="192" t="s">
        <v>426</v>
      </c>
      <c r="BD6" s="179"/>
      <c r="BE6" s="1057">
        <v>160</v>
      </c>
      <c r="BF6" s="1058"/>
      <c r="BG6" s="192" t="s">
        <v>427</v>
      </c>
      <c r="BH6" s="179"/>
      <c r="BI6" s="188"/>
    </row>
    <row r="7" spans="2:67" s="183" customFormat="1" ht="5.25" customHeight="1" x14ac:dyDescent="0.4">
      <c r="B7" s="180"/>
      <c r="C7" s="193"/>
      <c r="D7" s="193"/>
      <c r="E7" s="193"/>
      <c r="F7" s="193"/>
      <c r="G7" s="193"/>
      <c r="H7" s="193"/>
      <c r="I7" s="193"/>
      <c r="J7" s="189"/>
      <c r="K7" s="189"/>
      <c r="L7" s="189"/>
      <c r="M7" s="190"/>
      <c r="N7" s="189"/>
      <c r="O7" s="189"/>
      <c r="P7" s="189"/>
      <c r="Q7" s="189"/>
      <c r="AJ7" s="179"/>
      <c r="AK7" s="179"/>
      <c r="AL7" s="179"/>
      <c r="AM7" s="179"/>
      <c r="AN7" s="179"/>
      <c r="AO7" s="179"/>
      <c r="AP7" s="179"/>
      <c r="AQ7" s="179"/>
      <c r="AR7" s="179"/>
      <c r="AS7" s="179"/>
      <c r="AT7" s="179"/>
      <c r="AU7" s="179"/>
      <c r="AV7" s="179"/>
      <c r="AW7" s="179"/>
      <c r="AX7" s="179"/>
      <c r="AY7" s="179"/>
      <c r="AZ7" s="179"/>
      <c r="BA7" s="179"/>
      <c r="BB7" s="179"/>
      <c r="BC7" s="179"/>
      <c r="BD7" s="179"/>
      <c r="BE7" s="179"/>
      <c r="BF7" s="179"/>
      <c r="BG7" s="179"/>
      <c r="BH7" s="188"/>
      <c r="BI7" s="188"/>
    </row>
    <row r="8" spans="2:67" s="183" customFormat="1" ht="21" customHeight="1" x14ac:dyDescent="0.4">
      <c r="B8" s="194"/>
      <c r="C8" s="190"/>
      <c r="D8" s="190"/>
      <c r="E8" s="190"/>
      <c r="F8" s="190"/>
      <c r="G8" s="190"/>
      <c r="H8" s="190"/>
      <c r="I8" s="190"/>
      <c r="J8" s="189"/>
      <c r="K8" s="189"/>
      <c r="L8" s="189"/>
      <c r="M8" s="190"/>
      <c r="N8" s="189"/>
      <c r="O8" s="189"/>
      <c r="P8" s="189"/>
      <c r="Q8" s="189"/>
      <c r="AJ8" s="195"/>
      <c r="AK8" s="195"/>
      <c r="AL8" s="195"/>
      <c r="AM8" s="179"/>
      <c r="AN8" s="188"/>
      <c r="AO8" s="196"/>
      <c r="AP8" s="196"/>
      <c r="AQ8" s="180"/>
      <c r="AR8" s="191"/>
      <c r="AS8" s="191"/>
      <c r="AT8" s="191"/>
      <c r="AU8" s="197"/>
      <c r="AV8" s="197"/>
      <c r="AW8" s="179"/>
      <c r="AX8" s="191"/>
      <c r="AY8" s="191"/>
      <c r="AZ8" s="190"/>
      <c r="BA8" s="179"/>
      <c r="BB8" s="179" t="s">
        <v>428</v>
      </c>
      <c r="BC8" s="179"/>
      <c r="BD8" s="179"/>
      <c r="BE8" s="1059">
        <f>DAY(EOMONTH(DATE(AF2,AJ2,1),0))</f>
        <v>30</v>
      </c>
      <c r="BF8" s="1060"/>
      <c r="BG8" s="179" t="s">
        <v>429</v>
      </c>
      <c r="BH8" s="179"/>
      <c r="BI8" s="179"/>
      <c r="BM8" s="182"/>
      <c r="BN8" s="182"/>
      <c r="BO8" s="182"/>
    </row>
    <row r="9" spans="2:67" s="183" customFormat="1" ht="5.25" customHeight="1" x14ac:dyDescent="0.4">
      <c r="B9" s="194"/>
      <c r="C9" s="190"/>
      <c r="D9" s="190"/>
      <c r="E9" s="190"/>
      <c r="F9" s="190"/>
      <c r="G9" s="190"/>
      <c r="H9" s="190"/>
      <c r="I9" s="190"/>
      <c r="J9" s="189"/>
      <c r="K9" s="189"/>
      <c r="L9" s="189"/>
      <c r="M9" s="190"/>
      <c r="N9" s="189"/>
      <c r="O9" s="189"/>
      <c r="P9" s="189"/>
      <c r="Q9" s="189"/>
      <c r="AJ9" s="195"/>
      <c r="AK9" s="195"/>
      <c r="AL9" s="195"/>
      <c r="AM9" s="179"/>
      <c r="AN9" s="188"/>
      <c r="AO9" s="196"/>
      <c r="AP9" s="196"/>
      <c r="AQ9" s="180"/>
      <c r="AR9" s="191"/>
      <c r="AS9" s="191"/>
      <c r="AT9" s="191"/>
      <c r="AU9" s="197"/>
      <c r="AV9" s="197"/>
      <c r="AW9" s="179"/>
      <c r="AX9" s="191"/>
      <c r="AY9" s="191"/>
      <c r="AZ9" s="190"/>
      <c r="BA9" s="179"/>
      <c r="BB9" s="179"/>
      <c r="BC9" s="179"/>
      <c r="BD9" s="179"/>
      <c r="BE9" s="190"/>
      <c r="BF9" s="190"/>
      <c r="BG9" s="179"/>
      <c r="BH9" s="179"/>
      <c r="BI9" s="179"/>
      <c r="BM9" s="182"/>
      <c r="BN9" s="182"/>
      <c r="BO9" s="182"/>
    </row>
    <row r="10" spans="2:67" s="183" customFormat="1" ht="21" customHeight="1" x14ac:dyDescent="0.4">
      <c r="B10" s="194"/>
      <c r="C10" s="190"/>
      <c r="D10" s="190"/>
      <c r="E10" s="190"/>
      <c r="F10" s="190"/>
      <c r="G10" s="190"/>
      <c r="H10" s="190"/>
      <c r="I10" s="190"/>
      <c r="J10" s="189"/>
      <c r="K10" s="189"/>
      <c r="L10" s="189"/>
      <c r="M10" s="190"/>
      <c r="N10" s="189"/>
      <c r="O10" s="189"/>
      <c r="P10" s="189"/>
      <c r="Q10" s="189"/>
      <c r="AJ10" s="195"/>
      <c r="AK10" s="195"/>
      <c r="AL10" s="195"/>
      <c r="AM10" s="179"/>
      <c r="AN10" s="188"/>
      <c r="AO10" s="196"/>
      <c r="AP10" s="196"/>
      <c r="AQ10" s="180"/>
      <c r="AR10" s="191"/>
      <c r="AS10" s="179" t="s">
        <v>430</v>
      </c>
      <c r="AT10" s="179"/>
      <c r="AU10" s="179"/>
      <c r="AV10" s="179"/>
      <c r="AW10" s="179"/>
      <c r="AX10" s="193"/>
      <c r="AY10" s="193"/>
      <c r="AZ10" s="193"/>
      <c r="BA10" s="179"/>
      <c r="BB10" s="179"/>
      <c r="BC10" s="188" t="s">
        <v>431</v>
      </c>
      <c r="BD10" s="179"/>
      <c r="BE10" s="1057">
        <v>36</v>
      </c>
      <c r="BF10" s="1058"/>
      <c r="BG10" s="192" t="s">
        <v>432</v>
      </c>
      <c r="BH10" s="179"/>
      <c r="BI10" s="179"/>
      <c r="BM10" s="182"/>
      <c r="BN10" s="182"/>
      <c r="BO10" s="182"/>
    </row>
    <row r="11" spans="2:67" ht="5.25" customHeight="1" thickBot="1" x14ac:dyDescent="0.45">
      <c r="C11" s="199"/>
      <c r="D11" s="199"/>
      <c r="E11" s="199"/>
      <c r="F11" s="199"/>
      <c r="G11" s="199"/>
      <c r="H11" s="199"/>
      <c r="I11" s="199"/>
      <c r="J11" s="199"/>
      <c r="AC11" s="199"/>
      <c r="AT11" s="199"/>
      <c r="BK11" s="200"/>
      <c r="BL11" s="200"/>
      <c r="BM11" s="200"/>
    </row>
    <row r="12" spans="2:67" ht="21.6" customHeight="1" x14ac:dyDescent="0.4">
      <c r="B12" s="1075" t="s">
        <v>433</v>
      </c>
      <c r="C12" s="1045" t="s">
        <v>586</v>
      </c>
      <c r="D12" s="1078"/>
      <c r="E12" s="201"/>
      <c r="F12" s="202"/>
      <c r="G12" s="201"/>
      <c r="H12" s="202"/>
      <c r="I12" s="1081" t="s">
        <v>587</v>
      </c>
      <c r="J12" s="1082"/>
      <c r="K12" s="1087" t="s">
        <v>588</v>
      </c>
      <c r="L12" s="1046"/>
      <c r="M12" s="1046"/>
      <c r="N12" s="1078"/>
      <c r="O12" s="1087" t="s">
        <v>589</v>
      </c>
      <c r="P12" s="1046"/>
      <c r="Q12" s="1046"/>
      <c r="R12" s="1046"/>
      <c r="S12" s="1078"/>
      <c r="T12" s="203"/>
      <c r="U12" s="203"/>
      <c r="V12" s="204"/>
      <c r="W12" s="1034" t="s">
        <v>590</v>
      </c>
      <c r="X12" s="1035"/>
      <c r="Y12" s="1035"/>
      <c r="Z12" s="1035"/>
      <c r="AA12" s="1035"/>
      <c r="AB12" s="1035"/>
      <c r="AC12" s="1035"/>
      <c r="AD12" s="1035"/>
      <c r="AE12" s="1035"/>
      <c r="AF12" s="1035"/>
      <c r="AG12" s="1035"/>
      <c r="AH12" s="1035"/>
      <c r="AI12" s="1035"/>
      <c r="AJ12" s="1035"/>
      <c r="AK12" s="1035"/>
      <c r="AL12" s="1035"/>
      <c r="AM12" s="1035"/>
      <c r="AN12" s="1035"/>
      <c r="AO12" s="1035"/>
      <c r="AP12" s="1035"/>
      <c r="AQ12" s="1035"/>
      <c r="AR12" s="1035"/>
      <c r="AS12" s="1035"/>
      <c r="AT12" s="1035"/>
      <c r="AU12" s="1035"/>
      <c r="AV12" s="1035"/>
      <c r="AW12" s="1035"/>
      <c r="AX12" s="1035"/>
      <c r="AY12" s="1035"/>
      <c r="AZ12" s="1035"/>
      <c r="BA12" s="1035"/>
      <c r="BB12" s="1036" t="str">
        <f>IF(BE3="４週","(9)1～4週目の勤務時間数合計","(9)1か月の勤務時間数　合計")</f>
        <v>(9)1～4週目の勤務時間数合計</v>
      </c>
      <c r="BC12" s="1037"/>
      <c r="BD12" s="1042" t="s">
        <v>591</v>
      </c>
      <c r="BE12" s="1037"/>
      <c r="BF12" s="1045" t="s">
        <v>592</v>
      </c>
      <c r="BG12" s="1046"/>
      <c r="BH12" s="1046"/>
      <c r="BI12" s="1046"/>
      <c r="BJ12" s="1047"/>
    </row>
    <row r="13" spans="2:67" ht="20.25" customHeight="1" x14ac:dyDescent="0.4">
      <c r="B13" s="1076"/>
      <c r="C13" s="1048"/>
      <c r="D13" s="1079"/>
      <c r="E13" s="205"/>
      <c r="F13" s="206"/>
      <c r="G13" s="205"/>
      <c r="H13" s="206"/>
      <c r="I13" s="1083"/>
      <c r="J13" s="1084"/>
      <c r="K13" s="1088"/>
      <c r="L13" s="1049"/>
      <c r="M13" s="1049"/>
      <c r="N13" s="1079"/>
      <c r="O13" s="1088"/>
      <c r="P13" s="1049"/>
      <c r="Q13" s="1049"/>
      <c r="R13" s="1049"/>
      <c r="S13" s="1079"/>
      <c r="T13" s="207"/>
      <c r="U13" s="207"/>
      <c r="V13" s="208"/>
      <c r="W13" s="1054" t="s">
        <v>441</v>
      </c>
      <c r="X13" s="1054"/>
      <c r="Y13" s="1054"/>
      <c r="Z13" s="1054"/>
      <c r="AA13" s="1054"/>
      <c r="AB13" s="1054"/>
      <c r="AC13" s="1055"/>
      <c r="AD13" s="1056" t="s">
        <v>442</v>
      </c>
      <c r="AE13" s="1054"/>
      <c r="AF13" s="1054"/>
      <c r="AG13" s="1054"/>
      <c r="AH13" s="1054"/>
      <c r="AI13" s="1054"/>
      <c r="AJ13" s="1055"/>
      <c r="AK13" s="1056" t="s">
        <v>443</v>
      </c>
      <c r="AL13" s="1054"/>
      <c r="AM13" s="1054"/>
      <c r="AN13" s="1054"/>
      <c r="AO13" s="1054"/>
      <c r="AP13" s="1054"/>
      <c r="AQ13" s="1055"/>
      <c r="AR13" s="1056" t="s">
        <v>444</v>
      </c>
      <c r="AS13" s="1054"/>
      <c r="AT13" s="1054"/>
      <c r="AU13" s="1054"/>
      <c r="AV13" s="1054"/>
      <c r="AW13" s="1054"/>
      <c r="AX13" s="1055"/>
      <c r="AY13" s="1056" t="s">
        <v>445</v>
      </c>
      <c r="AZ13" s="1054"/>
      <c r="BA13" s="1054"/>
      <c r="BB13" s="1038"/>
      <c r="BC13" s="1039"/>
      <c r="BD13" s="1043"/>
      <c r="BE13" s="1039"/>
      <c r="BF13" s="1048"/>
      <c r="BG13" s="1049"/>
      <c r="BH13" s="1049"/>
      <c r="BI13" s="1049"/>
      <c r="BJ13" s="1050"/>
    </row>
    <row r="14" spans="2:67" ht="20.25" customHeight="1" x14ac:dyDescent="0.4">
      <c r="B14" s="1076"/>
      <c r="C14" s="1048"/>
      <c r="D14" s="1079"/>
      <c r="E14" s="205"/>
      <c r="F14" s="206"/>
      <c r="G14" s="205"/>
      <c r="H14" s="206"/>
      <c r="I14" s="1083"/>
      <c r="J14" s="1084"/>
      <c r="K14" s="1088"/>
      <c r="L14" s="1049"/>
      <c r="M14" s="1049"/>
      <c r="N14" s="1079"/>
      <c r="O14" s="1088"/>
      <c r="P14" s="1049"/>
      <c r="Q14" s="1049"/>
      <c r="R14" s="1049"/>
      <c r="S14" s="1079"/>
      <c r="T14" s="207"/>
      <c r="U14" s="207"/>
      <c r="V14" s="208"/>
      <c r="W14" s="209">
        <v>1</v>
      </c>
      <c r="X14" s="210">
        <v>2</v>
      </c>
      <c r="Y14" s="210">
        <v>3</v>
      </c>
      <c r="Z14" s="210">
        <v>4</v>
      </c>
      <c r="AA14" s="210">
        <v>5</v>
      </c>
      <c r="AB14" s="210">
        <v>6</v>
      </c>
      <c r="AC14" s="211">
        <v>7</v>
      </c>
      <c r="AD14" s="212">
        <v>8</v>
      </c>
      <c r="AE14" s="210">
        <v>9</v>
      </c>
      <c r="AF14" s="210">
        <v>10</v>
      </c>
      <c r="AG14" s="210">
        <v>11</v>
      </c>
      <c r="AH14" s="210">
        <v>12</v>
      </c>
      <c r="AI14" s="210">
        <v>13</v>
      </c>
      <c r="AJ14" s="211">
        <v>14</v>
      </c>
      <c r="AK14" s="209">
        <v>15</v>
      </c>
      <c r="AL14" s="210">
        <v>16</v>
      </c>
      <c r="AM14" s="210">
        <v>17</v>
      </c>
      <c r="AN14" s="210">
        <v>18</v>
      </c>
      <c r="AO14" s="210">
        <v>19</v>
      </c>
      <c r="AP14" s="210">
        <v>20</v>
      </c>
      <c r="AQ14" s="211">
        <v>21</v>
      </c>
      <c r="AR14" s="212">
        <v>22</v>
      </c>
      <c r="AS14" s="210">
        <v>23</v>
      </c>
      <c r="AT14" s="210">
        <v>24</v>
      </c>
      <c r="AU14" s="210">
        <v>25</v>
      </c>
      <c r="AV14" s="210">
        <v>26</v>
      </c>
      <c r="AW14" s="210">
        <v>27</v>
      </c>
      <c r="AX14" s="211">
        <v>28</v>
      </c>
      <c r="AY14" s="212" t="str">
        <f>IF($BE$3="暦月",IF(DAY(DATE($AF$2,$AJ$2,29))=29,29,""),"")</f>
        <v/>
      </c>
      <c r="AZ14" s="210" t="str">
        <f>IF($BE$3="暦月",IF(DAY(DATE($AF$2,$AJ$2,30))=30,30,""),"")</f>
        <v/>
      </c>
      <c r="BA14" s="211" t="str">
        <f>IF($BE$3="暦月",IF(DAY(DATE($AF$2,$AJ$2,31))=31,31,""),"")</f>
        <v/>
      </c>
      <c r="BB14" s="1038"/>
      <c r="BC14" s="1039"/>
      <c r="BD14" s="1043"/>
      <c r="BE14" s="1039"/>
      <c r="BF14" s="1048"/>
      <c r="BG14" s="1049"/>
      <c r="BH14" s="1049"/>
      <c r="BI14" s="1049"/>
      <c r="BJ14" s="1050"/>
    </row>
    <row r="15" spans="2:67" ht="20.25" hidden="1" customHeight="1" x14ac:dyDescent="0.4">
      <c r="B15" s="1076"/>
      <c r="C15" s="1048"/>
      <c r="D15" s="1079"/>
      <c r="E15" s="205"/>
      <c r="F15" s="206"/>
      <c r="G15" s="205"/>
      <c r="H15" s="206"/>
      <c r="I15" s="1083"/>
      <c r="J15" s="1084"/>
      <c r="K15" s="1088"/>
      <c r="L15" s="1049"/>
      <c r="M15" s="1049"/>
      <c r="N15" s="1079"/>
      <c r="O15" s="1088"/>
      <c r="P15" s="1049"/>
      <c r="Q15" s="1049"/>
      <c r="R15" s="1049"/>
      <c r="S15" s="1079"/>
      <c r="T15" s="207"/>
      <c r="U15" s="207"/>
      <c r="V15" s="208"/>
      <c r="W15" s="209">
        <f>WEEKDAY(DATE($AF$2,$AJ$2,1))</f>
        <v>5</v>
      </c>
      <c r="X15" s="210">
        <f>WEEKDAY(DATE($AF$2,$AJ$2,2))</f>
        <v>6</v>
      </c>
      <c r="Y15" s="210">
        <f>WEEKDAY(DATE($AF$2,$AJ$2,3))</f>
        <v>7</v>
      </c>
      <c r="Z15" s="210">
        <f>WEEKDAY(DATE($AF$2,$AJ$2,4))</f>
        <v>1</v>
      </c>
      <c r="AA15" s="210">
        <f>WEEKDAY(DATE($AF$2,$AJ$2,5))</f>
        <v>2</v>
      </c>
      <c r="AB15" s="210">
        <f>WEEKDAY(DATE($AF$2,$AJ$2,6))</f>
        <v>3</v>
      </c>
      <c r="AC15" s="211">
        <f>WEEKDAY(DATE($AF$2,$AJ$2,7))</f>
        <v>4</v>
      </c>
      <c r="AD15" s="212">
        <f>WEEKDAY(DATE($AF$2,$AJ$2,8))</f>
        <v>5</v>
      </c>
      <c r="AE15" s="210">
        <f>WEEKDAY(DATE($AF$2,$AJ$2,9))</f>
        <v>6</v>
      </c>
      <c r="AF15" s="210">
        <f>WEEKDAY(DATE($AF$2,$AJ$2,10))</f>
        <v>7</v>
      </c>
      <c r="AG15" s="210">
        <f>WEEKDAY(DATE($AF$2,$AJ$2,11))</f>
        <v>1</v>
      </c>
      <c r="AH15" s="210">
        <f>WEEKDAY(DATE($AF$2,$AJ$2,12))</f>
        <v>2</v>
      </c>
      <c r="AI15" s="210">
        <f>WEEKDAY(DATE($AF$2,$AJ$2,13))</f>
        <v>3</v>
      </c>
      <c r="AJ15" s="211">
        <f>WEEKDAY(DATE($AF$2,$AJ$2,14))</f>
        <v>4</v>
      </c>
      <c r="AK15" s="212">
        <f>WEEKDAY(DATE($AF$2,$AJ$2,15))</f>
        <v>5</v>
      </c>
      <c r="AL15" s="210">
        <f>WEEKDAY(DATE($AF$2,$AJ$2,16))</f>
        <v>6</v>
      </c>
      <c r="AM15" s="210">
        <f>WEEKDAY(DATE($AF$2,$AJ$2,17))</f>
        <v>7</v>
      </c>
      <c r="AN15" s="210">
        <f>WEEKDAY(DATE($AF$2,$AJ$2,18))</f>
        <v>1</v>
      </c>
      <c r="AO15" s="210">
        <f>WEEKDAY(DATE($AF$2,$AJ$2,19))</f>
        <v>2</v>
      </c>
      <c r="AP15" s="210">
        <f>WEEKDAY(DATE($AF$2,$AJ$2,20))</f>
        <v>3</v>
      </c>
      <c r="AQ15" s="211">
        <f>WEEKDAY(DATE($AF$2,$AJ$2,21))</f>
        <v>4</v>
      </c>
      <c r="AR15" s="212">
        <f>WEEKDAY(DATE($AF$2,$AJ$2,22))</f>
        <v>5</v>
      </c>
      <c r="AS15" s="210">
        <f>WEEKDAY(DATE($AF$2,$AJ$2,23))</f>
        <v>6</v>
      </c>
      <c r="AT15" s="210">
        <f>WEEKDAY(DATE($AF$2,$AJ$2,24))</f>
        <v>7</v>
      </c>
      <c r="AU15" s="210">
        <f>WEEKDAY(DATE($AF$2,$AJ$2,25))</f>
        <v>1</v>
      </c>
      <c r="AV15" s="210">
        <f>WEEKDAY(DATE($AF$2,$AJ$2,26))</f>
        <v>2</v>
      </c>
      <c r="AW15" s="210">
        <f>WEEKDAY(DATE($AF$2,$AJ$2,27))</f>
        <v>3</v>
      </c>
      <c r="AX15" s="211">
        <f>WEEKDAY(DATE($AF$2,$AJ$2,28))</f>
        <v>4</v>
      </c>
      <c r="AY15" s="212">
        <f>IF(AY14=29,WEEKDAY(DATE($AF$2,$AJ$2,29)),0)</f>
        <v>0</v>
      </c>
      <c r="AZ15" s="210">
        <f>IF(AZ14=30,WEEKDAY(DATE($AF$2,$AJ$2,30)),0)</f>
        <v>0</v>
      </c>
      <c r="BA15" s="211">
        <f>IF(BA14=31,WEEKDAY(DATE($AF$2,$AJ$2,31)),0)</f>
        <v>0</v>
      </c>
      <c r="BB15" s="1038"/>
      <c r="BC15" s="1039"/>
      <c r="BD15" s="1043"/>
      <c r="BE15" s="1039"/>
      <c r="BF15" s="1048"/>
      <c r="BG15" s="1049"/>
      <c r="BH15" s="1049"/>
      <c r="BI15" s="1049"/>
      <c r="BJ15" s="1050"/>
    </row>
    <row r="16" spans="2:67" ht="20.25" customHeight="1" thickBot="1" x14ac:dyDescent="0.45">
      <c r="B16" s="1077"/>
      <c r="C16" s="1051"/>
      <c r="D16" s="1080"/>
      <c r="E16" s="213"/>
      <c r="F16" s="214"/>
      <c r="G16" s="213"/>
      <c r="H16" s="214"/>
      <c r="I16" s="1085"/>
      <c r="J16" s="1086"/>
      <c r="K16" s="1089"/>
      <c r="L16" s="1052"/>
      <c r="M16" s="1052"/>
      <c r="N16" s="1080"/>
      <c r="O16" s="1089"/>
      <c r="P16" s="1052"/>
      <c r="Q16" s="1052"/>
      <c r="R16" s="1052"/>
      <c r="S16" s="1080"/>
      <c r="T16" s="215"/>
      <c r="U16" s="215"/>
      <c r="V16" s="216"/>
      <c r="W16" s="217" t="str">
        <f>IF(W15=1,"日",IF(W15=2,"月",IF(W15=3,"火",IF(W15=4,"水",IF(W15=5,"木",IF(W15=6,"金","土"))))))</f>
        <v>木</v>
      </c>
      <c r="X16" s="218" t="str">
        <f t="shared" ref="X16:AX16" si="0">IF(X15=1,"日",IF(X15=2,"月",IF(X15=3,"火",IF(X15=4,"水",IF(X15=5,"木",IF(X15=6,"金","土"))))))</f>
        <v>金</v>
      </c>
      <c r="Y16" s="218" t="str">
        <f t="shared" si="0"/>
        <v>土</v>
      </c>
      <c r="Z16" s="218" t="str">
        <f t="shared" si="0"/>
        <v>日</v>
      </c>
      <c r="AA16" s="218" t="str">
        <f t="shared" si="0"/>
        <v>月</v>
      </c>
      <c r="AB16" s="218" t="str">
        <f t="shared" si="0"/>
        <v>火</v>
      </c>
      <c r="AC16" s="219" t="str">
        <f t="shared" si="0"/>
        <v>水</v>
      </c>
      <c r="AD16" s="220" t="str">
        <f>IF(AD15=1,"日",IF(AD15=2,"月",IF(AD15=3,"火",IF(AD15=4,"水",IF(AD15=5,"木",IF(AD15=6,"金","土"))))))</f>
        <v>木</v>
      </c>
      <c r="AE16" s="218" t="str">
        <f t="shared" si="0"/>
        <v>金</v>
      </c>
      <c r="AF16" s="218" t="str">
        <f t="shared" si="0"/>
        <v>土</v>
      </c>
      <c r="AG16" s="218" t="str">
        <f t="shared" si="0"/>
        <v>日</v>
      </c>
      <c r="AH16" s="218" t="str">
        <f t="shared" si="0"/>
        <v>月</v>
      </c>
      <c r="AI16" s="218" t="str">
        <f t="shared" si="0"/>
        <v>火</v>
      </c>
      <c r="AJ16" s="219" t="str">
        <f t="shared" si="0"/>
        <v>水</v>
      </c>
      <c r="AK16" s="220" t="str">
        <f>IF(AK15=1,"日",IF(AK15=2,"月",IF(AK15=3,"火",IF(AK15=4,"水",IF(AK15=5,"木",IF(AK15=6,"金","土"))))))</f>
        <v>木</v>
      </c>
      <c r="AL16" s="218" t="str">
        <f t="shared" si="0"/>
        <v>金</v>
      </c>
      <c r="AM16" s="218" t="str">
        <f t="shared" si="0"/>
        <v>土</v>
      </c>
      <c r="AN16" s="218" t="str">
        <f t="shared" si="0"/>
        <v>日</v>
      </c>
      <c r="AO16" s="218" t="str">
        <f t="shared" si="0"/>
        <v>月</v>
      </c>
      <c r="AP16" s="218" t="str">
        <f t="shared" si="0"/>
        <v>火</v>
      </c>
      <c r="AQ16" s="219" t="str">
        <f t="shared" si="0"/>
        <v>水</v>
      </c>
      <c r="AR16" s="220" t="str">
        <f>IF(AR15=1,"日",IF(AR15=2,"月",IF(AR15=3,"火",IF(AR15=4,"水",IF(AR15=5,"木",IF(AR15=6,"金","土"))))))</f>
        <v>木</v>
      </c>
      <c r="AS16" s="218" t="str">
        <f t="shared" si="0"/>
        <v>金</v>
      </c>
      <c r="AT16" s="218" t="str">
        <f t="shared" si="0"/>
        <v>土</v>
      </c>
      <c r="AU16" s="218" t="str">
        <f t="shared" si="0"/>
        <v>日</v>
      </c>
      <c r="AV16" s="218" t="str">
        <f t="shared" si="0"/>
        <v>月</v>
      </c>
      <c r="AW16" s="218" t="str">
        <f t="shared" si="0"/>
        <v>火</v>
      </c>
      <c r="AX16" s="219" t="str">
        <f t="shared" si="0"/>
        <v>水</v>
      </c>
      <c r="AY16" s="218" t="str">
        <f>IF(AY15=1,"日",IF(AY15=2,"月",IF(AY15=3,"火",IF(AY15=4,"水",IF(AY15=5,"木",IF(AY15=6,"金",IF(AY15=0,"","土")))))))</f>
        <v/>
      </c>
      <c r="AZ16" s="218" t="str">
        <f>IF(AZ15=1,"日",IF(AZ15=2,"月",IF(AZ15=3,"火",IF(AZ15=4,"水",IF(AZ15=5,"木",IF(AZ15=6,"金",IF(AZ15=0,"","土")))))))</f>
        <v/>
      </c>
      <c r="BA16" s="218" t="str">
        <f>IF(BA15=1,"日",IF(BA15=2,"月",IF(BA15=3,"火",IF(BA15=4,"水",IF(BA15=5,"木",IF(BA15=6,"金",IF(BA15=0,"","土")))))))</f>
        <v/>
      </c>
      <c r="BB16" s="1040"/>
      <c r="BC16" s="1041"/>
      <c r="BD16" s="1044"/>
      <c r="BE16" s="1041"/>
      <c r="BF16" s="1051"/>
      <c r="BG16" s="1052"/>
      <c r="BH16" s="1052"/>
      <c r="BI16" s="1052"/>
      <c r="BJ16" s="1053"/>
    </row>
    <row r="17" spans="2:62" ht="20.25" customHeight="1" x14ac:dyDescent="0.4">
      <c r="B17" s="1011">
        <f>B15+1</f>
        <v>1</v>
      </c>
      <c r="C17" s="1013" t="s">
        <v>555</v>
      </c>
      <c r="D17" s="1014"/>
      <c r="E17" s="221"/>
      <c r="F17" s="222"/>
      <c r="G17" s="221"/>
      <c r="H17" s="222"/>
      <c r="I17" s="1016" t="s">
        <v>593</v>
      </c>
      <c r="J17" s="1017"/>
      <c r="K17" s="1020" t="s">
        <v>594</v>
      </c>
      <c r="L17" s="1021"/>
      <c r="M17" s="1021"/>
      <c r="N17" s="1014"/>
      <c r="O17" s="1022" t="s">
        <v>595</v>
      </c>
      <c r="P17" s="1023"/>
      <c r="Q17" s="1023"/>
      <c r="R17" s="1023"/>
      <c r="S17" s="1024"/>
      <c r="T17" s="223" t="s">
        <v>446</v>
      </c>
      <c r="U17" s="224"/>
      <c r="V17" s="225"/>
      <c r="W17" s="226" t="s">
        <v>500</v>
      </c>
      <c r="X17" s="227" t="s">
        <v>500</v>
      </c>
      <c r="Y17" s="227" t="s">
        <v>596</v>
      </c>
      <c r="Z17" s="227"/>
      <c r="AA17" s="227"/>
      <c r="AB17" s="227" t="s">
        <v>500</v>
      </c>
      <c r="AC17" s="228" t="s">
        <v>500</v>
      </c>
      <c r="AD17" s="226" t="s">
        <v>500</v>
      </c>
      <c r="AE17" s="227" t="s">
        <v>500</v>
      </c>
      <c r="AF17" s="227" t="s">
        <v>500</v>
      </c>
      <c r="AG17" s="227"/>
      <c r="AH17" s="227"/>
      <c r="AI17" s="227" t="s">
        <v>500</v>
      </c>
      <c r="AJ17" s="228" t="s">
        <v>500</v>
      </c>
      <c r="AK17" s="226" t="s">
        <v>500</v>
      </c>
      <c r="AL17" s="227" t="s">
        <v>500</v>
      </c>
      <c r="AM17" s="227" t="s">
        <v>500</v>
      </c>
      <c r="AN17" s="227"/>
      <c r="AO17" s="227"/>
      <c r="AP17" s="227" t="s">
        <v>500</v>
      </c>
      <c r="AQ17" s="228" t="s">
        <v>500</v>
      </c>
      <c r="AR17" s="226" t="s">
        <v>500</v>
      </c>
      <c r="AS17" s="227" t="s">
        <v>500</v>
      </c>
      <c r="AT17" s="227" t="s">
        <v>500</v>
      </c>
      <c r="AU17" s="227"/>
      <c r="AV17" s="227"/>
      <c r="AW17" s="227" t="s">
        <v>500</v>
      </c>
      <c r="AX17" s="228" t="s">
        <v>500</v>
      </c>
      <c r="AY17" s="226"/>
      <c r="AZ17" s="227"/>
      <c r="BA17" s="227"/>
      <c r="BB17" s="1025"/>
      <c r="BC17" s="1026"/>
      <c r="BD17" s="1090"/>
      <c r="BE17" s="1091"/>
      <c r="BF17" s="1092"/>
      <c r="BG17" s="1093"/>
      <c r="BH17" s="1093"/>
      <c r="BI17" s="1093"/>
      <c r="BJ17" s="1094"/>
    </row>
    <row r="18" spans="2:62" ht="20.25" customHeight="1" x14ac:dyDescent="0.4">
      <c r="B18" s="1012"/>
      <c r="C18" s="1015"/>
      <c r="D18" s="1005"/>
      <c r="E18" s="229"/>
      <c r="F18" s="230" t="str">
        <f>C17</f>
        <v>管理者</v>
      </c>
      <c r="G18" s="229"/>
      <c r="H18" s="230" t="str">
        <f>I17</f>
        <v>A</v>
      </c>
      <c r="I18" s="1018"/>
      <c r="J18" s="1019"/>
      <c r="K18" s="1003"/>
      <c r="L18" s="1004"/>
      <c r="M18" s="1004"/>
      <c r="N18" s="1005"/>
      <c r="O18" s="1006"/>
      <c r="P18" s="1007"/>
      <c r="Q18" s="1007"/>
      <c r="R18" s="1007"/>
      <c r="S18" s="1008"/>
      <c r="T18" s="231" t="s">
        <v>447</v>
      </c>
      <c r="U18" s="232"/>
      <c r="V18" s="233"/>
      <c r="W18" s="234">
        <f>IF(W17="","",VLOOKUP(W17,'【記載例】参考様式１（勤務表_シフト記号表）'!$C$6:$L$47,10,FALSE))</f>
        <v>8</v>
      </c>
      <c r="X18" s="235">
        <f>IF(X17="","",VLOOKUP(X17,'【記載例】参考様式１（勤務表_シフト記号表）'!$C$6:$L$47,10,FALSE))</f>
        <v>8</v>
      </c>
      <c r="Y18" s="235">
        <f>IF(Y17="","",VLOOKUP(Y17,'【記載例】参考様式１（勤務表_シフト記号表）'!$C$6:$L$47,10,FALSE))</f>
        <v>8</v>
      </c>
      <c r="Z18" s="235" t="str">
        <f>IF(Z17="","",VLOOKUP(Z17,'【記載例】参考様式１（勤務表_シフト記号表）'!$C$6:$L$47,10,FALSE))</f>
        <v/>
      </c>
      <c r="AA18" s="235" t="str">
        <f>IF(AA17="","",VLOOKUP(AA17,'【記載例】参考様式１（勤務表_シフト記号表）'!$C$6:$L$47,10,FALSE))</f>
        <v/>
      </c>
      <c r="AB18" s="235">
        <f>IF(AB17="","",VLOOKUP(AB17,'【記載例】参考様式１（勤務表_シフト記号表）'!$C$6:$L$47,10,FALSE))</f>
        <v>8</v>
      </c>
      <c r="AC18" s="236">
        <f>IF(AC17="","",VLOOKUP(AC17,'【記載例】参考様式１（勤務表_シフト記号表）'!$C$6:$L$47,10,FALSE))</f>
        <v>8</v>
      </c>
      <c r="AD18" s="234">
        <f>IF(AD17="","",VLOOKUP(AD17,'【記載例】参考様式１（勤務表_シフト記号表）'!$C$6:$L$47,10,FALSE))</f>
        <v>8</v>
      </c>
      <c r="AE18" s="235">
        <f>IF(AE17="","",VLOOKUP(AE17,'【記載例】参考様式１（勤務表_シフト記号表）'!$C$6:$L$47,10,FALSE))</f>
        <v>8</v>
      </c>
      <c r="AF18" s="235">
        <f>IF(AF17="","",VLOOKUP(AF17,'【記載例】参考様式１（勤務表_シフト記号表）'!$C$6:$L$47,10,FALSE))</f>
        <v>8</v>
      </c>
      <c r="AG18" s="235" t="str">
        <f>IF(AG17="","",VLOOKUP(AG17,'【記載例】参考様式１（勤務表_シフト記号表）'!$C$6:$L$47,10,FALSE))</f>
        <v/>
      </c>
      <c r="AH18" s="235" t="str">
        <f>IF(AH17="","",VLOOKUP(AH17,'【記載例】参考様式１（勤務表_シフト記号表）'!$C$6:$L$47,10,FALSE))</f>
        <v/>
      </c>
      <c r="AI18" s="235">
        <f>IF(AI17="","",VLOOKUP(AI17,'【記載例】参考様式１（勤務表_シフト記号表）'!$C$6:$L$47,10,FALSE))</f>
        <v>8</v>
      </c>
      <c r="AJ18" s="236">
        <f>IF(AJ17="","",VLOOKUP(AJ17,'【記載例】参考様式１（勤務表_シフト記号表）'!$C$6:$L$47,10,FALSE))</f>
        <v>8</v>
      </c>
      <c r="AK18" s="234">
        <f>IF(AK17="","",VLOOKUP(AK17,'【記載例】参考様式１（勤務表_シフト記号表）'!$C$6:$L$47,10,FALSE))</f>
        <v>8</v>
      </c>
      <c r="AL18" s="235">
        <f>IF(AL17="","",VLOOKUP(AL17,'【記載例】参考様式１（勤務表_シフト記号表）'!$C$6:$L$47,10,FALSE))</f>
        <v>8</v>
      </c>
      <c r="AM18" s="235">
        <f>IF(AM17="","",VLOOKUP(AM17,'【記載例】参考様式１（勤務表_シフト記号表）'!$C$6:$L$47,10,FALSE))</f>
        <v>8</v>
      </c>
      <c r="AN18" s="235" t="str">
        <f>IF(AN17="","",VLOOKUP(AN17,'【記載例】参考様式１（勤務表_シフト記号表）'!$C$6:$L$47,10,FALSE))</f>
        <v/>
      </c>
      <c r="AO18" s="235" t="str">
        <f>IF(AO17="","",VLOOKUP(AO17,'【記載例】参考様式１（勤務表_シフト記号表）'!$C$6:$L$47,10,FALSE))</f>
        <v/>
      </c>
      <c r="AP18" s="235">
        <f>IF(AP17="","",VLOOKUP(AP17,'【記載例】参考様式１（勤務表_シフト記号表）'!$C$6:$L$47,10,FALSE))</f>
        <v>8</v>
      </c>
      <c r="AQ18" s="236">
        <f>IF(AQ17="","",VLOOKUP(AQ17,'【記載例】参考様式１（勤務表_シフト記号表）'!$C$6:$L$47,10,FALSE))</f>
        <v>8</v>
      </c>
      <c r="AR18" s="234">
        <f>IF(AR17="","",VLOOKUP(AR17,'【記載例】参考様式１（勤務表_シフト記号表）'!$C$6:$L$47,10,FALSE))</f>
        <v>8</v>
      </c>
      <c r="AS18" s="235">
        <f>IF(AS17="","",VLOOKUP(AS17,'【記載例】参考様式１（勤務表_シフト記号表）'!$C$6:$L$47,10,FALSE))</f>
        <v>8</v>
      </c>
      <c r="AT18" s="235">
        <f>IF(AT17="","",VLOOKUP(AT17,'【記載例】参考様式１（勤務表_シフト記号表）'!$C$6:$L$47,10,FALSE))</f>
        <v>8</v>
      </c>
      <c r="AU18" s="235" t="str">
        <f>IF(AU17="","",VLOOKUP(AU17,'【記載例】参考様式１（勤務表_シフト記号表）'!$C$6:$L$47,10,FALSE))</f>
        <v/>
      </c>
      <c r="AV18" s="235" t="str">
        <f>IF(AV17="","",VLOOKUP(AV17,'【記載例】参考様式１（勤務表_シフト記号表）'!$C$6:$L$47,10,FALSE))</f>
        <v/>
      </c>
      <c r="AW18" s="235">
        <f>IF(AW17="","",VLOOKUP(AW17,'【記載例】参考様式１（勤務表_シフト記号表）'!$C$6:$L$47,10,FALSE))</f>
        <v>8</v>
      </c>
      <c r="AX18" s="236">
        <f>IF(AX17="","",VLOOKUP(AX17,'【記載例】参考様式１（勤務表_シフト記号表）'!$C$6:$L$47,10,FALSE))</f>
        <v>8</v>
      </c>
      <c r="AY18" s="234" t="str">
        <f>IF(AY17="","",VLOOKUP(AY17,'【記載例】参考様式１（勤務表_シフト記号表）'!$C$6:$L$47,10,FALSE))</f>
        <v/>
      </c>
      <c r="AZ18" s="235" t="str">
        <f>IF(AZ17="","",VLOOKUP(AZ17,'【記載例】参考様式１（勤務表_シフト記号表）'!$C$6:$L$47,10,FALSE))</f>
        <v/>
      </c>
      <c r="BA18" s="235" t="str">
        <f>IF(BA17="","",VLOOKUP(BA17,'【記載例】参考様式１（勤務表_シフト記号表）'!$C$6:$L$47,10,FALSE))</f>
        <v/>
      </c>
      <c r="BB18" s="1069">
        <f>IF($BE$3="４週",SUM(W18:AX18),IF($BE$3="暦月",SUM(W18:BA18),""))</f>
        <v>160</v>
      </c>
      <c r="BC18" s="1070"/>
      <c r="BD18" s="1071">
        <f>IF($BE$3="４週",BB18/4,IF($BE$3="暦月",(BB18/($BE$8/7)),""))</f>
        <v>40</v>
      </c>
      <c r="BE18" s="1070"/>
      <c r="BF18" s="1066"/>
      <c r="BG18" s="1067"/>
      <c r="BH18" s="1067"/>
      <c r="BI18" s="1067"/>
      <c r="BJ18" s="1068"/>
    </row>
    <row r="19" spans="2:62" ht="20.25" customHeight="1" x14ac:dyDescent="0.4">
      <c r="B19" s="1011">
        <f>B17+1</f>
        <v>2</v>
      </c>
      <c r="C19" s="1072" t="s">
        <v>556</v>
      </c>
      <c r="D19" s="1002"/>
      <c r="E19" s="237"/>
      <c r="F19" s="238"/>
      <c r="G19" s="237"/>
      <c r="H19" s="238"/>
      <c r="I19" s="1073" t="s">
        <v>593</v>
      </c>
      <c r="J19" s="1074"/>
      <c r="K19" s="1000" t="s">
        <v>597</v>
      </c>
      <c r="L19" s="1001"/>
      <c r="M19" s="1001"/>
      <c r="N19" s="1002"/>
      <c r="O19" s="1006" t="s">
        <v>598</v>
      </c>
      <c r="P19" s="1007"/>
      <c r="Q19" s="1007"/>
      <c r="R19" s="1007"/>
      <c r="S19" s="1008"/>
      <c r="T19" s="239" t="s">
        <v>446</v>
      </c>
      <c r="U19" s="240"/>
      <c r="V19" s="241"/>
      <c r="W19" s="242" t="s">
        <v>500</v>
      </c>
      <c r="X19" s="243" t="s">
        <v>500</v>
      </c>
      <c r="Y19" s="243"/>
      <c r="Z19" s="243"/>
      <c r="AA19" s="243" t="s">
        <v>500</v>
      </c>
      <c r="AB19" s="243" t="s">
        <v>500</v>
      </c>
      <c r="AC19" s="244" t="s">
        <v>500</v>
      </c>
      <c r="AD19" s="242" t="s">
        <v>500</v>
      </c>
      <c r="AE19" s="243" t="s">
        <v>500</v>
      </c>
      <c r="AF19" s="243"/>
      <c r="AG19" s="243" t="s">
        <v>500</v>
      </c>
      <c r="AH19" s="243" t="s">
        <v>500</v>
      </c>
      <c r="AI19" s="243" t="s">
        <v>500</v>
      </c>
      <c r="AJ19" s="244"/>
      <c r="AK19" s="242" t="s">
        <v>500</v>
      </c>
      <c r="AL19" s="243" t="s">
        <v>500</v>
      </c>
      <c r="AM19" s="243" t="s">
        <v>500</v>
      </c>
      <c r="AN19" s="243"/>
      <c r="AO19" s="243" t="s">
        <v>500</v>
      </c>
      <c r="AP19" s="243" t="s">
        <v>500</v>
      </c>
      <c r="AQ19" s="244"/>
      <c r="AR19" s="242" t="s">
        <v>500</v>
      </c>
      <c r="AS19" s="243" t="s">
        <v>500</v>
      </c>
      <c r="AT19" s="243"/>
      <c r="AU19" s="243"/>
      <c r="AV19" s="243" t="s">
        <v>500</v>
      </c>
      <c r="AW19" s="243" t="s">
        <v>500</v>
      </c>
      <c r="AX19" s="244" t="s">
        <v>500</v>
      </c>
      <c r="AY19" s="242"/>
      <c r="AZ19" s="243"/>
      <c r="BA19" s="245"/>
      <c r="BB19" s="1009"/>
      <c r="BC19" s="1010"/>
      <c r="BD19" s="1061"/>
      <c r="BE19" s="1062"/>
      <c r="BF19" s="1063"/>
      <c r="BG19" s="1064"/>
      <c r="BH19" s="1064"/>
      <c r="BI19" s="1064"/>
      <c r="BJ19" s="1065"/>
    </row>
    <row r="20" spans="2:62" ht="20.25" customHeight="1" x14ac:dyDescent="0.4">
      <c r="B20" s="1012"/>
      <c r="C20" s="1015"/>
      <c r="D20" s="1005"/>
      <c r="E20" s="229"/>
      <c r="F20" s="230" t="str">
        <f>C19</f>
        <v>生活相談員</v>
      </c>
      <c r="G20" s="229"/>
      <c r="H20" s="230" t="str">
        <f>I19</f>
        <v>A</v>
      </c>
      <c r="I20" s="1018"/>
      <c r="J20" s="1019"/>
      <c r="K20" s="1003"/>
      <c r="L20" s="1004"/>
      <c r="M20" s="1004"/>
      <c r="N20" s="1005"/>
      <c r="O20" s="1006"/>
      <c r="P20" s="1007"/>
      <c r="Q20" s="1007"/>
      <c r="R20" s="1007"/>
      <c r="S20" s="1008"/>
      <c r="T20" s="231" t="s">
        <v>447</v>
      </c>
      <c r="U20" s="232"/>
      <c r="V20" s="233"/>
      <c r="W20" s="234">
        <f>IF(W19="","",VLOOKUP(W19,'【記載例】参考様式１（勤務表_シフト記号表）'!$C$6:$L$47,10,FALSE))</f>
        <v>8</v>
      </c>
      <c r="X20" s="235">
        <f>IF(X19="","",VLOOKUP(X19,'【記載例】参考様式１（勤務表_シフト記号表）'!$C$6:$L$47,10,FALSE))</f>
        <v>8</v>
      </c>
      <c r="Y20" s="235" t="str">
        <f>IF(Y19="","",VLOOKUP(Y19,'【記載例】参考様式１（勤務表_シフト記号表）'!$C$6:$L$47,10,FALSE))</f>
        <v/>
      </c>
      <c r="Z20" s="235" t="str">
        <f>IF(Z19="","",VLOOKUP(Z19,'【記載例】参考様式１（勤務表_シフト記号表）'!$C$6:$L$47,10,FALSE))</f>
        <v/>
      </c>
      <c r="AA20" s="235">
        <f>IF(AA19="","",VLOOKUP(AA19,'【記載例】参考様式１（勤務表_シフト記号表）'!$C$6:$L$47,10,FALSE))</f>
        <v>8</v>
      </c>
      <c r="AB20" s="235">
        <f>IF(AB19="","",VLOOKUP(AB19,'【記載例】参考様式１（勤務表_シフト記号表）'!$C$6:$L$47,10,FALSE))</f>
        <v>8</v>
      </c>
      <c r="AC20" s="236">
        <f>IF(AC19="","",VLOOKUP(AC19,'【記載例】参考様式１（勤務表_シフト記号表）'!$C$6:$L$47,10,FALSE))</f>
        <v>8</v>
      </c>
      <c r="AD20" s="234">
        <f>IF(AD19="","",VLOOKUP(AD19,'【記載例】参考様式１（勤務表_シフト記号表）'!$C$6:$L$47,10,FALSE))</f>
        <v>8</v>
      </c>
      <c r="AE20" s="235">
        <f>IF(AE19="","",VLOOKUP(AE19,'【記載例】参考様式１（勤務表_シフト記号表）'!$C$6:$L$47,10,FALSE))</f>
        <v>8</v>
      </c>
      <c r="AF20" s="235" t="str">
        <f>IF(AF19="","",VLOOKUP(AF19,'【記載例】参考様式１（勤務表_シフト記号表）'!$C$6:$L$47,10,FALSE))</f>
        <v/>
      </c>
      <c r="AG20" s="235">
        <f>IF(AG19="","",VLOOKUP(AG19,'【記載例】参考様式１（勤務表_シフト記号表）'!$C$6:$L$47,10,FALSE))</f>
        <v>8</v>
      </c>
      <c r="AH20" s="235">
        <f>IF(AH19="","",VLOOKUP(AH19,'【記載例】参考様式１（勤務表_シフト記号表）'!$C$6:$L$47,10,FALSE))</f>
        <v>8</v>
      </c>
      <c r="AI20" s="235">
        <f>IF(AI19="","",VLOOKUP(AI19,'【記載例】参考様式１（勤務表_シフト記号表）'!$C$6:$L$47,10,FALSE))</f>
        <v>8</v>
      </c>
      <c r="AJ20" s="236" t="str">
        <f>IF(AJ19="","",VLOOKUP(AJ19,'【記載例】参考様式１（勤務表_シフト記号表）'!$C$6:$L$47,10,FALSE))</f>
        <v/>
      </c>
      <c r="AK20" s="234">
        <f>IF(AK19="","",VLOOKUP(AK19,'【記載例】参考様式１（勤務表_シフト記号表）'!$C$6:$L$47,10,FALSE))</f>
        <v>8</v>
      </c>
      <c r="AL20" s="235">
        <f>IF(AL19="","",VLOOKUP(AL19,'【記載例】参考様式１（勤務表_シフト記号表）'!$C$6:$L$47,10,FALSE))</f>
        <v>8</v>
      </c>
      <c r="AM20" s="235">
        <f>IF(AM19="","",VLOOKUP(AM19,'【記載例】参考様式１（勤務表_シフト記号表）'!$C$6:$L$47,10,FALSE))</f>
        <v>8</v>
      </c>
      <c r="AN20" s="235" t="str">
        <f>IF(AN19="","",VLOOKUP(AN19,'【記載例】参考様式１（勤務表_シフト記号表）'!$C$6:$L$47,10,FALSE))</f>
        <v/>
      </c>
      <c r="AO20" s="235">
        <f>IF(AO19="","",VLOOKUP(AO19,'【記載例】参考様式１（勤務表_シフト記号表）'!$C$6:$L$47,10,FALSE))</f>
        <v>8</v>
      </c>
      <c r="AP20" s="235">
        <f>IF(AP19="","",VLOOKUP(AP19,'【記載例】参考様式１（勤務表_シフト記号表）'!$C$6:$L$47,10,FALSE))</f>
        <v>8</v>
      </c>
      <c r="AQ20" s="236" t="str">
        <f>IF(AQ19="","",VLOOKUP(AQ19,'【記載例】参考様式１（勤務表_シフト記号表）'!$C$6:$L$47,10,FALSE))</f>
        <v/>
      </c>
      <c r="AR20" s="234">
        <f>IF(AR19="","",VLOOKUP(AR19,'【記載例】参考様式１（勤務表_シフト記号表）'!$C$6:$L$47,10,FALSE))</f>
        <v>8</v>
      </c>
      <c r="AS20" s="235">
        <f>IF(AS19="","",VLOOKUP(AS19,'【記載例】参考様式１（勤務表_シフト記号表）'!$C$6:$L$47,10,FALSE))</f>
        <v>8</v>
      </c>
      <c r="AT20" s="235" t="str">
        <f>IF(AT19="","",VLOOKUP(AT19,'【記載例】参考様式１（勤務表_シフト記号表）'!$C$6:$L$47,10,FALSE))</f>
        <v/>
      </c>
      <c r="AU20" s="235" t="str">
        <f>IF(AU19="","",VLOOKUP(AU19,'【記載例】参考様式１（勤務表_シフト記号表）'!$C$6:$L$47,10,FALSE))</f>
        <v/>
      </c>
      <c r="AV20" s="235">
        <f>IF(AV19="","",VLOOKUP(AV19,'【記載例】参考様式１（勤務表_シフト記号表）'!$C$6:$L$47,10,FALSE))</f>
        <v>8</v>
      </c>
      <c r="AW20" s="235">
        <f>IF(AW19="","",VLOOKUP(AW19,'【記載例】参考様式１（勤務表_シフト記号表）'!$C$6:$L$47,10,FALSE))</f>
        <v>8</v>
      </c>
      <c r="AX20" s="236">
        <f>IF(AX19="","",VLOOKUP(AX19,'【記載例】参考様式１（勤務表_シフト記号表）'!$C$6:$L$47,10,FALSE))</f>
        <v>8</v>
      </c>
      <c r="AY20" s="234" t="str">
        <f>IF(AY19="","",VLOOKUP(AY19,'【記載例】参考様式１（勤務表_シフト記号表）'!$C$6:$L$47,10,FALSE))</f>
        <v/>
      </c>
      <c r="AZ20" s="235" t="str">
        <f>IF(AZ19="","",VLOOKUP(AZ19,'【記載例】参考様式１（勤務表_シフト記号表）'!$C$6:$L$47,10,FALSE))</f>
        <v/>
      </c>
      <c r="BA20" s="235" t="str">
        <f>IF(BA19="","",VLOOKUP(BA19,'【記載例】参考様式１（勤務表_シフト記号表）'!$C$6:$L$47,10,FALSE))</f>
        <v/>
      </c>
      <c r="BB20" s="1069">
        <f>IF($BE$3="４週",SUM(W20:AX20),IF($BE$3="暦月",SUM(W20:BA20),""))</f>
        <v>160</v>
      </c>
      <c r="BC20" s="1070"/>
      <c r="BD20" s="1071">
        <f>IF($BE$3="４週",BB20/4,IF($BE$3="暦月",(BB20/($BE$8/7)),""))</f>
        <v>40</v>
      </c>
      <c r="BE20" s="1070"/>
      <c r="BF20" s="1066"/>
      <c r="BG20" s="1067"/>
      <c r="BH20" s="1067"/>
      <c r="BI20" s="1067"/>
      <c r="BJ20" s="1068"/>
    </row>
    <row r="21" spans="2:62" ht="20.25" customHeight="1" x14ac:dyDescent="0.4">
      <c r="B21" s="1011">
        <f>B19+1</f>
        <v>3</v>
      </c>
      <c r="C21" s="1072" t="s">
        <v>459</v>
      </c>
      <c r="D21" s="1002"/>
      <c r="E21" s="229"/>
      <c r="F21" s="230"/>
      <c r="G21" s="229"/>
      <c r="H21" s="230"/>
      <c r="I21" s="1073" t="s">
        <v>593</v>
      </c>
      <c r="J21" s="1074"/>
      <c r="K21" s="1000" t="s">
        <v>599</v>
      </c>
      <c r="L21" s="1001"/>
      <c r="M21" s="1001"/>
      <c r="N21" s="1002"/>
      <c r="O21" s="1006" t="s">
        <v>600</v>
      </c>
      <c r="P21" s="1007"/>
      <c r="Q21" s="1007"/>
      <c r="R21" s="1007"/>
      <c r="S21" s="1008"/>
      <c r="T21" s="239" t="s">
        <v>446</v>
      </c>
      <c r="U21" s="240"/>
      <c r="V21" s="241"/>
      <c r="W21" s="242" t="s">
        <v>500</v>
      </c>
      <c r="X21" s="243" t="s">
        <v>500</v>
      </c>
      <c r="Y21" s="243" t="s">
        <v>500</v>
      </c>
      <c r="Z21" s="243"/>
      <c r="AA21" s="243"/>
      <c r="AB21" s="243" t="s">
        <v>500</v>
      </c>
      <c r="AC21" s="244" t="s">
        <v>500</v>
      </c>
      <c r="AD21" s="242" t="s">
        <v>500</v>
      </c>
      <c r="AE21" s="243" t="s">
        <v>500</v>
      </c>
      <c r="AF21" s="243" t="s">
        <v>500</v>
      </c>
      <c r="AG21" s="243"/>
      <c r="AH21" s="243"/>
      <c r="AI21" s="243" t="s">
        <v>500</v>
      </c>
      <c r="AJ21" s="244" t="s">
        <v>500</v>
      </c>
      <c r="AK21" s="242" t="s">
        <v>500</v>
      </c>
      <c r="AL21" s="243" t="s">
        <v>500</v>
      </c>
      <c r="AM21" s="243" t="s">
        <v>500</v>
      </c>
      <c r="AN21" s="243"/>
      <c r="AO21" s="243"/>
      <c r="AP21" s="243" t="s">
        <v>500</v>
      </c>
      <c r="AQ21" s="244" t="s">
        <v>500</v>
      </c>
      <c r="AR21" s="242" t="s">
        <v>500</v>
      </c>
      <c r="AS21" s="243" t="s">
        <v>500</v>
      </c>
      <c r="AT21" s="243" t="s">
        <v>500</v>
      </c>
      <c r="AU21" s="243"/>
      <c r="AV21" s="243"/>
      <c r="AW21" s="243" t="s">
        <v>500</v>
      </c>
      <c r="AX21" s="244" t="s">
        <v>500</v>
      </c>
      <c r="AY21" s="242"/>
      <c r="AZ21" s="243"/>
      <c r="BA21" s="245"/>
      <c r="BB21" s="1009"/>
      <c r="BC21" s="1010"/>
      <c r="BD21" s="1061"/>
      <c r="BE21" s="1062"/>
      <c r="BF21" s="1063"/>
      <c r="BG21" s="1064"/>
      <c r="BH21" s="1064"/>
      <c r="BI21" s="1064"/>
      <c r="BJ21" s="1065"/>
    </row>
    <row r="22" spans="2:62" ht="20.25" customHeight="1" x14ac:dyDescent="0.4">
      <c r="B22" s="1012"/>
      <c r="C22" s="1015"/>
      <c r="D22" s="1005"/>
      <c r="E22" s="229"/>
      <c r="F22" s="230" t="str">
        <f>C21</f>
        <v>看護職員</v>
      </c>
      <c r="G22" s="229"/>
      <c r="H22" s="230" t="str">
        <f>I21</f>
        <v>A</v>
      </c>
      <c r="I22" s="1018"/>
      <c r="J22" s="1019"/>
      <c r="K22" s="1003"/>
      <c r="L22" s="1004"/>
      <c r="M22" s="1004"/>
      <c r="N22" s="1005"/>
      <c r="O22" s="1006"/>
      <c r="P22" s="1007"/>
      <c r="Q22" s="1007"/>
      <c r="R22" s="1007"/>
      <c r="S22" s="1008"/>
      <c r="T22" s="231" t="s">
        <v>447</v>
      </c>
      <c r="U22" s="232"/>
      <c r="V22" s="233"/>
      <c r="W22" s="234">
        <f>IF(W21="","",VLOOKUP(W21,'【記載例】参考様式１（勤務表_シフト記号表）'!$C$6:$L$47,10,FALSE))</f>
        <v>8</v>
      </c>
      <c r="X22" s="235">
        <f>IF(X21="","",VLOOKUP(X21,'【記載例】参考様式１（勤務表_シフト記号表）'!$C$6:$L$47,10,FALSE))</f>
        <v>8</v>
      </c>
      <c r="Y22" s="235">
        <f>IF(Y21="","",VLOOKUP(Y21,'【記載例】参考様式１（勤務表_シフト記号表）'!$C$6:$L$47,10,FALSE))</f>
        <v>8</v>
      </c>
      <c r="Z22" s="235" t="str">
        <f>IF(Z21="","",VLOOKUP(Z21,'【記載例】参考様式１（勤務表_シフト記号表）'!$C$6:$L$47,10,FALSE))</f>
        <v/>
      </c>
      <c r="AA22" s="235" t="str">
        <f>IF(AA21="","",VLOOKUP(AA21,'【記載例】参考様式１（勤務表_シフト記号表）'!$C$6:$L$47,10,FALSE))</f>
        <v/>
      </c>
      <c r="AB22" s="235">
        <f>IF(AB21="","",VLOOKUP(AB21,'【記載例】参考様式１（勤務表_シフト記号表）'!$C$6:$L$47,10,FALSE))</f>
        <v>8</v>
      </c>
      <c r="AC22" s="236">
        <f>IF(AC21="","",VLOOKUP(AC21,'【記載例】参考様式１（勤務表_シフト記号表）'!$C$6:$L$47,10,FALSE))</f>
        <v>8</v>
      </c>
      <c r="AD22" s="234">
        <f>IF(AD21="","",VLOOKUP(AD21,'【記載例】参考様式１（勤務表_シフト記号表）'!$C$6:$L$47,10,FALSE))</f>
        <v>8</v>
      </c>
      <c r="AE22" s="235">
        <f>IF(AE21="","",VLOOKUP(AE21,'【記載例】参考様式１（勤務表_シフト記号表）'!$C$6:$L$47,10,FALSE))</f>
        <v>8</v>
      </c>
      <c r="AF22" s="235">
        <f>IF(AF21="","",VLOOKUP(AF21,'【記載例】参考様式１（勤務表_シフト記号表）'!$C$6:$L$47,10,FALSE))</f>
        <v>8</v>
      </c>
      <c r="AG22" s="235" t="str">
        <f>IF(AG21="","",VLOOKUP(AG21,'【記載例】参考様式１（勤務表_シフト記号表）'!$C$6:$L$47,10,FALSE))</f>
        <v/>
      </c>
      <c r="AH22" s="235" t="str">
        <f>IF(AH21="","",VLOOKUP(AH21,'【記載例】参考様式１（勤務表_シフト記号表）'!$C$6:$L$47,10,FALSE))</f>
        <v/>
      </c>
      <c r="AI22" s="235">
        <f>IF(AI21="","",VLOOKUP(AI21,'【記載例】参考様式１（勤務表_シフト記号表）'!$C$6:$L$47,10,FALSE))</f>
        <v>8</v>
      </c>
      <c r="AJ22" s="236">
        <f>IF(AJ21="","",VLOOKUP(AJ21,'【記載例】参考様式１（勤務表_シフト記号表）'!$C$6:$L$47,10,FALSE))</f>
        <v>8</v>
      </c>
      <c r="AK22" s="234">
        <f>IF(AK21="","",VLOOKUP(AK21,'【記載例】参考様式１（勤務表_シフト記号表）'!$C$6:$L$47,10,FALSE))</f>
        <v>8</v>
      </c>
      <c r="AL22" s="235">
        <f>IF(AL21="","",VLOOKUP(AL21,'【記載例】参考様式１（勤務表_シフト記号表）'!$C$6:$L$47,10,FALSE))</f>
        <v>8</v>
      </c>
      <c r="AM22" s="235">
        <f>IF(AM21="","",VLOOKUP(AM21,'【記載例】参考様式１（勤務表_シフト記号表）'!$C$6:$L$47,10,FALSE))</f>
        <v>8</v>
      </c>
      <c r="AN22" s="235" t="str">
        <f>IF(AN21="","",VLOOKUP(AN21,'【記載例】参考様式１（勤務表_シフト記号表）'!$C$6:$L$47,10,FALSE))</f>
        <v/>
      </c>
      <c r="AO22" s="235" t="str">
        <f>IF(AO21="","",VLOOKUP(AO21,'【記載例】参考様式１（勤務表_シフト記号表）'!$C$6:$L$47,10,FALSE))</f>
        <v/>
      </c>
      <c r="AP22" s="235">
        <f>IF(AP21="","",VLOOKUP(AP21,'【記載例】参考様式１（勤務表_シフト記号表）'!$C$6:$L$47,10,FALSE))</f>
        <v>8</v>
      </c>
      <c r="AQ22" s="236">
        <f>IF(AQ21="","",VLOOKUP(AQ21,'【記載例】参考様式１（勤務表_シフト記号表）'!$C$6:$L$47,10,FALSE))</f>
        <v>8</v>
      </c>
      <c r="AR22" s="234">
        <f>IF(AR21="","",VLOOKUP(AR21,'【記載例】参考様式１（勤務表_シフト記号表）'!$C$6:$L$47,10,FALSE))</f>
        <v>8</v>
      </c>
      <c r="AS22" s="235">
        <f>IF(AS21="","",VLOOKUP(AS21,'【記載例】参考様式１（勤務表_シフト記号表）'!$C$6:$L$47,10,FALSE))</f>
        <v>8</v>
      </c>
      <c r="AT22" s="235">
        <f>IF(AT21="","",VLOOKUP(AT21,'【記載例】参考様式１（勤務表_シフト記号表）'!$C$6:$L$47,10,FALSE))</f>
        <v>8</v>
      </c>
      <c r="AU22" s="235" t="str">
        <f>IF(AU21="","",VLOOKUP(AU21,'【記載例】参考様式１（勤務表_シフト記号表）'!$C$6:$L$47,10,FALSE))</f>
        <v/>
      </c>
      <c r="AV22" s="235" t="str">
        <f>IF(AV21="","",VLOOKUP(AV21,'【記載例】参考様式１（勤務表_シフト記号表）'!$C$6:$L$47,10,FALSE))</f>
        <v/>
      </c>
      <c r="AW22" s="235">
        <f>IF(AW21="","",VLOOKUP(AW21,'【記載例】参考様式１（勤務表_シフト記号表）'!$C$6:$L$47,10,FALSE))</f>
        <v>8</v>
      </c>
      <c r="AX22" s="236">
        <f>IF(AX21="","",VLOOKUP(AX21,'【記載例】参考様式１（勤務表_シフト記号表）'!$C$6:$L$47,10,FALSE))</f>
        <v>8</v>
      </c>
      <c r="AY22" s="234" t="str">
        <f>IF(AY21="","",VLOOKUP(AY21,'【記載例】参考様式１（勤務表_シフト記号表）'!$C$6:$L$47,10,FALSE))</f>
        <v/>
      </c>
      <c r="AZ22" s="235" t="str">
        <f>IF(AZ21="","",VLOOKUP(AZ21,'【記載例】参考様式１（勤務表_シフト記号表）'!$C$6:$L$47,10,FALSE))</f>
        <v/>
      </c>
      <c r="BA22" s="235" t="str">
        <f>IF(BA21="","",VLOOKUP(BA21,'【記載例】参考様式１（勤務表_シフト記号表）'!$C$6:$L$47,10,FALSE))</f>
        <v/>
      </c>
      <c r="BB22" s="1069">
        <f>IF($BE$3="４週",SUM(W22:AX22),IF($BE$3="暦月",SUM(W22:BA22),""))</f>
        <v>160</v>
      </c>
      <c r="BC22" s="1070"/>
      <c r="BD22" s="1071">
        <f>IF($BE$3="４週",BB22/4,IF($BE$3="暦月",(BB22/($BE$8/7)),""))</f>
        <v>40</v>
      </c>
      <c r="BE22" s="1070"/>
      <c r="BF22" s="1066"/>
      <c r="BG22" s="1067"/>
      <c r="BH22" s="1067"/>
      <c r="BI22" s="1067"/>
      <c r="BJ22" s="1068"/>
    </row>
    <row r="23" spans="2:62" ht="20.25" customHeight="1" x14ac:dyDescent="0.4">
      <c r="B23" s="1011">
        <f>B21+1</f>
        <v>4</v>
      </c>
      <c r="C23" s="1072" t="s">
        <v>459</v>
      </c>
      <c r="D23" s="1002"/>
      <c r="E23" s="229"/>
      <c r="F23" s="230"/>
      <c r="G23" s="229"/>
      <c r="H23" s="230"/>
      <c r="I23" s="1073" t="s">
        <v>601</v>
      </c>
      <c r="J23" s="1074"/>
      <c r="K23" s="1000" t="s">
        <v>602</v>
      </c>
      <c r="L23" s="1001"/>
      <c r="M23" s="1001"/>
      <c r="N23" s="1002"/>
      <c r="O23" s="1006" t="s">
        <v>603</v>
      </c>
      <c r="P23" s="1007"/>
      <c r="Q23" s="1007"/>
      <c r="R23" s="1007"/>
      <c r="S23" s="1008"/>
      <c r="T23" s="239" t="s">
        <v>446</v>
      </c>
      <c r="U23" s="240"/>
      <c r="V23" s="241"/>
      <c r="W23" s="242" t="s">
        <v>504</v>
      </c>
      <c r="X23" s="243" t="s">
        <v>504</v>
      </c>
      <c r="Y23" s="243" t="s">
        <v>604</v>
      </c>
      <c r="Z23" s="243"/>
      <c r="AA23" s="243"/>
      <c r="AB23" s="243" t="s">
        <v>504</v>
      </c>
      <c r="AC23" s="244" t="s">
        <v>504</v>
      </c>
      <c r="AD23" s="242" t="s">
        <v>504</v>
      </c>
      <c r="AE23" s="243" t="s">
        <v>504</v>
      </c>
      <c r="AF23" s="243" t="s">
        <v>504</v>
      </c>
      <c r="AG23" s="243"/>
      <c r="AH23" s="243"/>
      <c r="AI23" s="243" t="s">
        <v>504</v>
      </c>
      <c r="AJ23" s="244" t="s">
        <v>504</v>
      </c>
      <c r="AK23" s="242" t="s">
        <v>504</v>
      </c>
      <c r="AL23" s="243" t="s">
        <v>504</v>
      </c>
      <c r="AM23" s="243" t="s">
        <v>504</v>
      </c>
      <c r="AN23" s="243"/>
      <c r="AO23" s="243"/>
      <c r="AP23" s="243" t="s">
        <v>504</v>
      </c>
      <c r="AQ23" s="244" t="s">
        <v>504</v>
      </c>
      <c r="AR23" s="242" t="s">
        <v>504</v>
      </c>
      <c r="AS23" s="243" t="s">
        <v>504</v>
      </c>
      <c r="AT23" s="243" t="s">
        <v>504</v>
      </c>
      <c r="AU23" s="243"/>
      <c r="AV23" s="243"/>
      <c r="AW23" s="243" t="s">
        <v>504</v>
      </c>
      <c r="AX23" s="244" t="s">
        <v>504</v>
      </c>
      <c r="AY23" s="242"/>
      <c r="AZ23" s="243"/>
      <c r="BA23" s="245"/>
      <c r="BB23" s="1009"/>
      <c r="BC23" s="1010"/>
      <c r="BD23" s="1061"/>
      <c r="BE23" s="1062"/>
      <c r="BF23" s="1063"/>
      <c r="BG23" s="1064"/>
      <c r="BH23" s="1064"/>
      <c r="BI23" s="1064"/>
      <c r="BJ23" s="1065"/>
    </row>
    <row r="24" spans="2:62" ht="20.25" customHeight="1" x14ac:dyDescent="0.4">
      <c r="B24" s="1012"/>
      <c r="C24" s="1015"/>
      <c r="D24" s="1005"/>
      <c r="E24" s="229"/>
      <c r="F24" s="230" t="str">
        <f>C23</f>
        <v>看護職員</v>
      </c>
      <c r="G24" s="229"/>
      <c r="H24" s="230" t="str">
        <f>I23</f>
        <v>B</v>
      </c>
      <c r="I24" s="1018"/>
      <c r="J24" s="1019"/>
      <c r="K24" s="1003"/>
      <c r="L24" s="1004"/>
      <c r="M24" s="1004"/>
      <c r="N24" s="1005"/>
      <c r="O24" s="1006"/>
      <c r="P24" s="1007"/>
      <c r="Q24" s="1007"/>
      <c r="R24" s="1007"/>
      <c r="S24" s="1008"/>
      <c r="T24" s="231" t="s">
        <v>447</v>
      </c>
      <c r="U24" s="232"/>
      <c r="V24" s="233"/>
      <c r="W24" s="234">
        <f>IF(W23="","",VLOOKUP(W23,'【記載例】参考様式１（勤務表_シフト記号表）'!$C$6:$L$47,10,FALSE))</f>
        <v>4.0000000000000009</v>
      </c>
      <c r="X24" s="235">
        <f>IF(X23="","",VLOOKUP(X23,'【記載例】参考様式１（勤務表_シフト記号表）'!$C$6:$L$47,10,FALSE))</f>
        <v>4.0000000000000009</v>
      </c>
      <c r="Y24" s="235">
        <f>IF(Y23="","",VLOOKUP(Y23,'【記載例】参考様式１（勤務表_シフト記号表）'!$C$6:$L$47,10,FALSE))</f>
        <v>4.0000000000000009</v>
      </c>
      <c r="Z24" s="235" t="str">
        <f>IF(Z23="","",VLOOKUP(Z23,'【記載例】参考様式１（勤務表_シフト記号表）'!$C$6:$L$47,10,FALSE))</f>
        <v/>
      </c>
      <c r="AA24" s="235" t="str">
        <f>IF(AA23="","",VLOOKUP(AA23,'【記載例】参考様式１（勤務表_シフト記号表）'!$C$6:$L$47,10,FALSE))</f>
        <v/>
      </c>
      <c r="AB24" s="235">
        <f>IF(AB23="","",VLOOKUP(AB23,'【記載例】参考様式１（勤務表_シフト記号表）'!$C$6:$L$47,10,FALSE))</f>
        <v>4.0000000000000009</v>
      </c>
      <c r="AC24" s="236">
        <f>IF(AC23="","",VLOOKUP(AC23,'【記載例】参考様式１（勤務表_シフト記号表）'!$C$6:$L$47,10,FALSE))</f>
        <v>4.0000000000000009</v>
      </c>
      <c r="AD24" s="234">
        <f>IF(AD23="","",VLOOKUP(AD23,'【記載例】参考様式１（勤務表_シフト記号表）'!$C$6:$L$47,10,FALSE))</f>
        <v>4.0000000000000009</v>
      </c>
      <c r="AE24" s="235">
        <f>IF(AE23="","",VLOOKUP(AE23,'【記載例】参考様式１（勤務表_シフト記号表）'!$C$6:$L$47,10,FALSE))</f>
        <v>4.0000000000000009</v>
      </c>
      <c r="AF24" s="235">
        <f>IF(AF23="","",VLOOKUP(AF23,'【記載例】参考様式１（勤務表_シフト記号表）'!$C$6:$L$47,10,FALSE))</f>
        <v>4.0000000000000009</v>
      </c>
      <c r="AG24" s="235" t="str">
        <f>IF(AG23="","",VLOOKUP(AG23,'【記載例】参考様式１（勤務表_シフト記号表）'!$C$6:$L$47,10,FALSE))</f>
        <v/>
      </c>
      <c r="AH24" s="235" t="str">
        <f>IF(AH23="","",VLOOKUP(AH23,'【記載例】参考様式１（勤務表_シフト記号表）'!$C$6:$L$47,10,FALSE))</f>
        <v/>
      </c>
      <c r="AI24" s="235">
        <f>IF(AI23="","",VLOOKUP(AI23,'【記載例】参考様式１（勤務表_シフト記号表）'!$C$6:$L$47,10,FALSE))</f>
        <v>4.0000000000000009</v>
      </c>
      <c r="AJ24" s="236">
        <f>IF(AJ23="","",VLOOKUP(AJ23,'【記載例】参考様式１（勤務表_シフト記号表）'!$C$6:$L$47,10,FALSE))</f>
        <v>4.0000000000000009</v>
      </c>
      <c r="AK24" s="234">
        <f>IF(AK23="","",VLOOKUP(AK23,'【記載例】参考様式１（勤務表_シフト記号表）'!$C$6:$L$47,10,FALSE))</f>
        <v>4.0000000000000009</v>
      </c>
      <c r="AL24" s="235">
        <f>IF(AL23="","",VLOOKUP(AL23,'【記載例】参考様式１（勤務表_シフト記号表）'!$C$6:$L$47,10,FALSE))</f>
        <v>4.0000000000000009</v>
      </c>
      <c r="AM24" s="235">
        <f>IF(AM23="","",VLOOKUP(AM23,'【記載例】参考様式１（勤務表_シフト記号表）'!$C$6:$L$47,10,FALSE))</f>
        <v>4.0000000000000009</v>
      </c>
      <c r="AN24" s="235" t="str">
        <f>IF(AN23="","",VLOOKUP(AN23,'【記載例】参考様式１（勤務表_シフト記号表）'!$C$6:$L$47,10,FALSE))</f>
        <v/>
      </c>
      <c r="AO24" s="235" t="str">
        <f>IF(AO23="","",VLOOKUP(AO23,'【記載例】参考様式１（勤務表_シフト記号表）'!$C$6:$L$47,10,FALSE))</f>
        <v/>
      </c>
      <c r="AP24" s="235">
        <f>IF(AP23="","",VLOOKUP(AP23,'【記載例】参考様式１（勤務表_シフト記号表）'!$C$6:$L$47,10,FALSE))</f>
        <v>4.0000000000000009</v>
      </c>
      <c r="AQ24" s="236">
        <f>IF(AQ23="","",VLOOKUP(AQ23,'【記載例】参考様式１（勤務表_シフト記号表）'!$C$6:$L$47,10,FALSE))</f>
        <v>4.0000000000000009</v>
      </c>
      <c r="AR24" s="234">
        <f>IF(AR23="","",VLOOKUP(AR23,'【記載例】参考様式１（勤務表_シフト記号表）'!$C$6:$L$47,10,FALSE))</f>
        <v>4.0000000000000009</v>
      </c>
      <c r="AS24" s="235">
        <f>IF(AS23="","",VLOOKUP(AS23,'【記載例】参考様式１（勤務表_シフト記号表）'!$C$6:$L$47,10,FALSE))</f>
        <v>4.0000000000000009</v>
      </c>
      <c r="AT24" s="235">
        <f>IF(AT23="","",VLOOKUP(AT23,'【記載例】参考様式１（勤務表_シフト記号表）'!$C$6:$L$47,10,FALSE))</f>
        <v>4.0000000000000009</v>
      </c>
      <c r="AU24" s="235" t="str">
        <f>IF(AU23="","",VLOOKUP(AU23,'【記載例】参考様式１（勤務表_シフト記号表）'!$C$6:$L$47,10,FALSE))</f>
        <v/>
      </c>
      <c r="AV24" s="235" t="str">
        <f>IF(AV23="","",VLOOKUP(AV23,'【記載例】参考様式１（勤務表_シフト記号表）'!$C$6:$L$47,10,FALSE))</f>
        <v/>
      </c>
      <c r="AW24" s="235">
        <f>IF(AW23="","",VLOOKUP(AW23,'【記載例】参考様式１（勤務表_シフト記号表）'!$C$6:$L$47,10,FALSE))</f>
        <v>4.0000000000000009</v>
      </c>
      <c r="AX24" s="236">
        <f>IF(AX23="","",VLOOKUP(AX23,'【記載例】参考様式１（勤務表_シフト記号表）'!$C$6:$L$47,10,FALSE))</f>
        <v>4.0000000000000009</v>
      </c>
      <c r="AY24" s="234" t="str">
        <f>IF(AY23="","",VLOOKUP(AY23,'【記載例】参考様式１（勤務表_シフト記号表）'!$C$6:$L$47,10,FALSE))</f>
        <v/>
      </c>
      <c r="AZ24" s="235" t="str">
        <f>IF(AZ23="","",VLOOKUP(AZ23,'【記載例】参考様式１（勤務表_シフト記号表）'!$C$6:$L$47,10,FALSE))</f>
        <v/>
      </c>
      <c r="BA24" s="235" t="str">
        <f>IF(BA23="","",VLOOKUP(BA23,'【記載例】参考様式１（勤務表_シフト記号表）'!$C$6:$L$47,10,FALSE))</f>
        <v/>
      </c>
      <c r="BB24" s="1069">
        <f>IF($BE$3="４週",SUM(W24:AX24),IF($BE$3="暦月",SUM(W24:BA24),""))</f>
        <v>80.000000000000014</v>
      </c>
      <c r="BC24" s="1070"/>
      <c r="BD24" s="1071">
        <f>IF($BE$3="４週",BB24/4,IF($BE$3="暦月",(BB24/($BE$8/7)),""))</f>
        <v>20.000000000000004</v>
      </c>
      <c r="BE24" s="1070"/>
      <c r="BF24" s="1066"/>
      <c r="BG24" s="1067"/>
      <c r="BH24" s="1067"/>
      <c r="BI24" s="1067"/>
      <c r="BJ24" s="1068"/>
    </row>
    <row r="25" spans="2:62" ht="20.25" customHeight="1" x14ac:dyDescent="0.4">
      <c r="B25" s="1011">
        <f>B23+1</f>
        <v>5</v>
      </c>
      <c r="C25" s="1072" t="s">
        <v>459</v>
      </c>
      <c r="D25" s="1002"/>
      <c r="E25" s="229"/>
      <c r="F25" s="230"/>
      <c r="G25" s="229"/>
      <c r="H25" s="230"/>
      <c r="I25" s="1073" t="s">
        <v>593</v>
      </c>
      <c r="J25" s="1074"/>
      <c r="K25" s="1000" t="s">
        <v>599</v>
      </c>
      <c r="L25" s="1001"/>
      <c r="M25" s="1001"/>
      <c r="N25" s="1002"/>
      <c r="O25" s="1006" t="s">
        <v>605</v>
      </c>
      <c r="P25" s="1007"/>
      <c r="Q25" s="1007"/>
      <c r="R25" s="1007"/>
      <c r="S25" s="1008"/>
      <c r="T25" s="239" t="s">
        <v>446</v>
      </c>
      <c r="U25" s="240"/>
      <c r="V25" s="241"/>
      <c r="W25" s="242" t="s">
        <v>500</v>
      </c>
      <c r="X25" s="243" t="s">
        <v>500</v>
      </c>
      <c r="Y25" s="243" t="s">
        <v>500</v>
      </c>
      <c r="Z25" s="243"/>
      <c r="AA25" s="243"/>
      <c r="AB25" s="243" t="s">
        <v>500</v>
      </c>
      <c r="AC25" s="244" t="s">
        <v>500</v>
      </c>
      <c r="AD25" s="242" t="s">
        <v>500</v>
      </c>
      <c r="AE25" s="243" t="s">
        <v>500</v>
      </c>
      <c r="AF25" s="243" t="s">
        <v>500</v>
      </c>
      <c r="AG25" s="243"/>
      <c r="AH25" s="243"/>
      <c r="AI25" s="243" t="s">
        <v>500</v>
      </c>
      <c r="AJ25" s="244" t="s">
        <v>500</v>
      </c>
      <c r="AK25" s="242" t="s">
        <v>500</v>
      </c>
      <c r="AL25" s="243" t="s">
        <v>500</v>
      </c>
      <c r="AM25" s="243" t="s">
        <v>500</v>
      </c>
      <c r="AN25" s="243"/>
      <c r="AO25" s="243"/>
      <c r="AP25" s="243" t="s">
        <v>500</v>
      </c>
      <c r="AQ25" s="244" t="s">
        <v>500</v>
      </c>
      <c r="AR25" s="242" t="s">
        <v>500</v>
      </c>
      <c r="AS25" s="243" t="s">
        <v>500</v>
      </c>
      <c r="AT25" s="243" t="s">
        <v>500</v>
      </c>
      <c r="AU25" s="243"/>
      <c r="AV25" s="243"/>
      <c r="AW25" s="243" t="s">
        <v>500</v>
      </c>
      <c r="AX25" s="244" t="s">
        <v>500</v>
      </c>
      <c r="AY25" s="242"/>
      <c r="AZ25" s="243"/>
      <c r="BA25" s="245"/>
      <c r="BB25" s="1009"/>
      <c r="BC25" s="1010"/>
      <c r="BD25" s="1061"/>
      <c r="BE25" s="1062"/>
      <c r="BF25" s="1063"/>
      <c r="BG25" s="1064"/>
      <c r="BH25" s="1064"/>
      <c r="BI25" s="1064"/>
      <c r="BJ25" s="1065"/>
    </row>
    <row r="26" spans="2:62" ht="20.25" customHeight="1" x14ac:dyDescent="0.4">
      <c r="B26" s="1012"/>
      <c r="C26" s="1015"/>
      <c r="D26" s="1005"/>
      <c r="E26" s="229"/>
      <c r="F26" s="230" t="str">
        <f>C25</f>
        <v>看護職員</v>
      </c>
      <c r="G26" s="229"/>
      <c r="H26" s="230" t="str">
        <f>I25</f>
        <v>A</v>
      </c>
      <c r="I26" s="1018"/>
      <c r="J26" s="1019"/>
      <c r="K26" s="1003"/>
      <c r="L26" s="1004"/>
      <c r="M26" s="1004"/>
      <c r="N26" s="1005"/>
      <c r="O26" s="1006"/>
      <c r="P26" s="1007"/>
      <c r="Q26" s="1007"/>
      <c r="R26" s="1007"/>
      <c r="S26" s="1008"/>
      <c r="T26" s="246" t="s">
        <v>447</v>
      </c>
      <c r="U26" s="247"/>
      <c r="V26" s="248"/>
      <c r="W26" s="234">
        <f>IF(W25="","",VLOOKUP(W25,'【記載例】参考様式１（勤務表_シフト記号表）'!$C$6:$L$47,10,FALSE))</f>
        <v>8</v>
      </c>
      <c r="X26" s="235">
        <f>IF(X25="","",VLOOKUP(X25,'【記載例】参考様式１（勤務表_シフト記号表）'!$C$6:$L$47,10,FALSE))</f>
        <v>8</v>
      </c>
      <c r="Y26" s="235">
        <f>IF(Y25="","",VLOOKUP(Y25,'【記載例】参考様式１（勤務表_シフト記号表）'!$C$6:$L$47,10,FALSE))</f>
        <v>8</v>
      </c>
      <c r="Z26" s="235" t="str">
        <f>IF(Z25="","",VLOOKUP(Z25,'【記載例】参考様式１（勤務表_シフト記号表）'!$C$6:$L$47,10,FALSE))</f>
        <v/>
      </c>
      <c r="AA26" s="235" t="str">
        <f>IF(AA25="","",VLOOKUP(AA25,'【記載例】参考様式１（勤務表_シフト記号表）'!$C$6:$L$47,10,FALSE))</f>
        <v/>
      </c>
      <c r="AB26" s="235">
        <f>IF(AB25="","",VLOOKUP(AB25,'【記載例】参考様式１（勤務表_シフト記号表）'!$C$6:$L$47,10,FALSE))</f>
        <v>8</v>
      </c>
      <c r="AC26" s="236">
        <f>IF(AC25="","",VLOOKUP(AC25,'【記載例】参考様式１（勤務表_シフト記号表）'!$C$6:$L$47,10,FALSE))</f>
        <v>8</v>
      </c>
      <c r="AD26" s="234">
        <f>IF(AD25="","",VLOOKUP(AD25,'【記載例】参考様式１（勤務表_シフト記号表）'!$C$6:$L$47,10,FALSE))</f>
        <v>8</v>
      </c>
      <c r="AE26" s="235">
        <f>IF(AE25="","",VLOOKUP(AE25,'【記載例】参考様式１（勤務表_シフト記号表）'!$C$6:$L$47,10,FALSE))</f>
        <v>8</v>
      </c>
      <c r="AF26" s="235">
        <f>IF(AF25="","",VLOOKUP(AF25,'【記載例】参考様式１（勤務表_シフト記号表）'!$C$6:$L$47,10,FALSE))</f>
        <v>8</v>
      </c>
      <c r="AG26" s="235" t="str">
        <f>IF(AG25="","",VLOOKUP(AG25,'【記載例】参考様式１（勤務表_シフト記号表）'!$C$6:$L$47,10,FALSE))</f>
        <v/>
      </c>
      <c r="AH26" s="235" t="str">
        <f>IF(AH25="","",VLOOKUP(AH25,'【記載例】参考様式１（勤務表_シフト記号表）'!$C$6:$L$47,10,FALSE))</f>
        <v/>
      </c>
      <c r="AI26" s="235">
        <f>IF(AI25="","",VLOOKUP(AI25,'【記載例】参考様式１（勤務表_シフト記号表）'!$C$6:$L$47,10,FALSE))</f>
        <v>8</v>
      </c>
      <c r="AJ26" s="236">
        <f>IF(AJ25="","",VLOOKUP(AJ25,'【記載例】参考様式１（勤務表_シフト記号表）'!$C$6:$L$47,10,FALSE))</f>
        <v>8</v>
      </c>
      <c r="AK26" s="234">
        <f>IF(AK25="","",VLOOKUP(AK25,'【記載例】参考様式１（勤務表_シフト記号表）'!$C$6:$L$47,10,FALSE))</f>
        <v>8</v>
      </c>
      <c r="AL26" s="235">
        <f>IF(AL25="","",VLOOKUP(AL25,'【記載例】参考様式１（勤務表_シフト記号表）'!$C$6:$L$47,10,FALSE))</f>
        <v>8</v>
      </c>
      <c r="AM26" s="235">
        <f>IF(AM25="","",VLOOKUP(AM25,'【記載例】参考様式１（勤務表_シフト記号表）'!$C$6:$L$47,10,FALSE))</f>
        <v>8</v>
      </c>
      <c r="AN26" s="235" t="str">
        <f>IF(AN25="","",VLOOKUP(AN25,'【記載例】参考様式１（勤務表_シフト記号表）'!$C$6:$L$47,10,FALSE))</f>
        <v/>
      </c>
      <c r="AO26" s="235" t="str">
        <f>IF(AO25="","",VLOOKUP(AO25,'【記載例】参考様式１（勤務表_シフト記号表）'!$C$6:$L$47,10,FALSE))</f>
        <v/>
      </c>
      <c r="AP26" s="235">
        <f>IF(AP25="","",VLOOKUP(AP25,'【記載例】参考様式１（勤務表_シフト記号表）'!$C$6:$L$47,10,FALSE))</f>
        <v>8</v>
      </c>
      <c r="AQ26" s="236">
        <f>IF(AQ25="","",VLOOKUP(AQ25,'【記載例】参考様式１（勤務表_シフト記号表）'!$C$6:$L$47,10,FALSE))</f>
        <v>8</v>
      </c>
      <c r="AR26" s="234">
        <f>IF(AR25="","",VLOOKUP(AR25,'【記載例】参考様式１（勤務表_シフト記号表）'!$C$6:$L$47,10,FALSE))</f>
        <v>8</v>
      </c>
      <c r="AS26" s="235">
        <f>IF(AS25="","",VLOOKUP(AS25,'【記載例】参考様式１（勤務表_シフト記号表）'!$C$6:$L$47,10,FALSE))</f>
        <v>8</v>
      </c>
      <c r="AT26" s="235">
        <f>IF(AT25="","",VLOOKUP(AT25,'【記載例】参考様式１（勤務表_シフト記号表）'!$C$6:$L$47,10,FALSE))</f>
        <v>8</v>
      </c>
      <c r="AU26" s="235" t="str">
        <f>IF(AU25="","",VLOOKUP(AU25,'【記載例】参考様式１（勤務表_シフト記号表）'!$C$6:$L$47,10,FALSE))</f>
        <v/>
      </c>
      <c r="AV26" s="235" t="str">
        <f>IF(AV25="","",VLOOKUP(AV25,'【記載例】参考様式１（勤務表_シフト記号表）'!$C$6:$L$47,10,FALSE))</f>
        <v/>
      </c>
      <c r="AW26" s="235">
        <f>IF(AW25="","",VLOOKUP(AW25,'【記載例】参考様式１（勤務表_シフト記号表）'!$C$6:$L$47,10,FALSE))</f>
        <v>8</v>
      </c>
      <c r="AX26" s="236">
        <f>IF(AX25="","",VLOOKUP(AX25,'【記載例】参考様式１（勤務表_シフト記号表）'!$C$6:$L$47,10,FALSE))</f>
        <v>8</v>
      </c>
      <c r="AY26" s="234" t="str">
        <f>IF(AY25="","",VLOOKUP(AY25,'【記載例】参考様式１（勤務表_シフト記号表）'!$C$6:$L$47,10,FALSE))</f>
        <v/>
      </c>
      <c r="AZ26" s="235" t="str">
        <f>IF(AZ25="","",VLOOKUP(AZ25,'【記載例】参考様式１（勤務表_シフト記号表）'!$C$6:$L$47,10,FALSE))</f>
        <v/>
      </c>
      <c r="BA26" s="235" t="str">
        <f>IF(BA25="","",VLOOKUP(BA25,'【記載例】参考様式１（勤務表_シフト記号表）'!$C$6:$L$47,10,FALSE))</f>
        <v/>
      </c>
      <c r="BB26" s="1069">
        <f>IF($BE$3="４週",SUM(W26:AX26),IF($BE$3="暦月",SUM(W26:BA26),""))</f>
        <v>160</v>
      </c>
      <c r="BC26" s="1070"/>
      <c r="BD26" s="1071">
        <f>IF($BE$3="４週",BB26/4,IF($BE$3="暦月",(BB26/($BE$8/7)),""))</f>
        <v>40</v>
      </c>
      <c r="BE26" s="1070"/>
      <c r="BF26" s="1066"/>
      <c r="BG26" s="1067"/>
      <c r="BH26" s="1067"/>
      <c r="BI26" s="1067"/>
      <c r="BJ26" s="1068"/>
    </row>
    <row r="27" spans="2:62" ht="20.25" customHeight="1" x14ac:dyDescent="0.4">
      <c r="B27" s="1011">
        <f>B25+1</f>
        <v>6</v>
      </c>
      <c r="C27" s="1072" t="s">
        <v>459</v>
      </c>
      <c r="D27" s="1002"/>
      <c r="E27" s="229"/>
      <c r="F27" s="230"/>
      <c r="G27" s="229"/>
      <c r="H27" s="230"/>
      <c r="I27" s="1073" t="s">
        <v>593</v>
      </c>
      <c r="J27" s="1074"/>
      <c r="K27" s="1000" t="s">
        <v>599</v>
      </c>
      <c r="L27" s="1001"/>
      <c r="M27" s="1001"/>
      <c r="N27" s="1002"/>
      <c r="O27" s="1006" t="s">
        <v>606</v>
      </c>
      <c r="P27" s="1007"/>
      <c r="Q27" s="1007"/>
      <c r="R27" s="1007"/>
      <c r="S27" s="1008"/>
      <c r="T27" s="249" t="s">
        <v>446</v>
      </c>
      <c r="V27" s="250"/>
      <c r="W27" s="242" t="s">
        <v>506</v>
      </c>
      <c r="X27" s="243" t="s">
        <v>507</v>
      </c>
      <c r="Y27" s="243" t="s">
        <v>497</v>
      </c>
      <c r="Z27" s="243" t="s">
        <v>497</v>
      </c>
      <c r="AA27" s="243"/>
      <c r="AB27" s="243" t="s">
        <v>502</v>
      </c>
      <c r="AC27" s="244"/>
      <c r="AD27" s="242"/>
      <c r="AE27" s="243" t="s">
        <v>506</v>
      </c>
      <c r="AF27" s="243" t="s">
        <v>507</v>
      </c>
      <c r="AG27" s="243" t="s">
        <v>497</v>
      </c>
      <c r="AH27" s="243" t="s">
        <v>497</v>
      </c>
      <c r="AI27" s="243"/>
      <c r="AJ27" s="244" t="s">
        <v>502</v>
      </c>
      <c r="AK27" s="242" t="s">
        <v>502</v>
      </c>
      <c r="AL27" s="243"/>
      <c r="AM27" s="243" t="s">
        <v>506</v>
      </c>
      <c r="AN27" s="243" t="s">
        <v>507</v>
      </c>
      <c r="AO27" s="243" t="s">
        <v>497</v>
      </c>
      <c r="AP27" s="243" t="s">
        <v>497</v>
      </c>
      <c r="AQ27" s="244"/>
      <c r="AR27" s="242" t="s">
        <v>502</v>
      </c>
      <c r="AS27" s="243"/>
      <c r="AT27" s="243"/>
      <c r="AU27" s="243" t="s">
        <v>506</v>
      </c>
      <c r="AV27" s="243" t="s">
        <v>507</v>
      </c>
      <c r="AW27" s="243" t="s">
        <v>497</v>
      </c>
      <c r="AX27" s="244" t="s">
        <v>497</v>
      </c>
      <c r="AY27" s="242"/>
      <c r="AZ27" s="243"/>
      <c r="BA27" s="245"/>
      <c r="BB27" s="1009"/>
      <c r="BC27" s="1010"/>
      <c r="BD27" s="1061"/>
      <c r="BE27" s="1062"/>
      <c r="BF27" s="1063"/>
      <c r="BG27" s="1064"/>
      <c r="BH27" s="1064"/>
      <c r="BI27" s="1064"/>
      <c r="BJ27" s="1065"/>
    </row>
    <row r="28" spans="2:62" ht="20.25" customHeight="1" x14ac:dyDescent="0.4">
      <c r="B28" s="1012"/>
      <c r="C28" s="1015"/>
      <c r="D28" s="1005"/>
      <c r="E28" s="229"/>
      <c r="F28" s="230" t="str">
        <f>C27</f>
        <v>看護職員</v>
      </c>
      <c r="G28" s="229"/>
      <c r="H28" s="230" t="str">
        <f>I27</f>
        <v>A</v>
      </c>
      <c r="I28" s="1018"/>
      <c r="J28" s="1019"/>
      <c r="K28" s="1003"/>
      <c r="L28" s="1004"/>
      <c r="M28" s="1004"/>
      <c r="N28" s="1005"/>
      <c r="O28" s="1006"/>
      <c r="P28" s="1007"/>
      <c r="Q28" s="1007"/>
      <c r="R28" s="1007"/>
      <c r="S28" s="1008"/>
      <c r="T28" s="231" t="s">
        <v>447</v>
      </c>
      <c r="U28" s="232"/>
      <c r="V28" s="233"/>
      <c r="W28" s="234">
        <f>IF(W27="","",VLOOKUP(W27,'【記載例】参考様式１（勤務表_シフト記号表）'!$C$6:$L$47,10,FALSE))</f>
        <v>8</v>
      </c>
      <c r="X28" s="235">
        <f>IF(X27="","",VLOOKUP(X27,'【記載例】参考様式１（勤務表_シフト記号表）'!$C$6:$L$47,10,FALSE))</f>
        <v>8</v>
      </c>
      <c r="Y28" s="235">
        <f>IF(Y27="","",VLOOKUP(Y27,'【記載例】参考様式１（勤務表_シフト記号表）'!$C$6:$L$47,10,FALSE))</f>
        <v>7.9999999999999982</v>
      </c>
      <c r="Z28" s="235">
        <f>IF(Z27="","",VLOOKUP(Z27,'【記載例】参考様式１（勤務表_シフト記号表）'!$C$6:$L$47,10,FALSE))</f>
        <v>7.9999999999999982</v>
      </c>
      <c r="AA28" s="235" t="str">
        <f>IF(AA27="","",VLOOKUP(AA27,'【記載例】参考様式１（勤務表_シフト記号表）'!$C$6:$L$47,10,FALSE))</f>
        <v/>
      </c>
      <c r="AB28" s="235">
        <f>IF(AB27="","",VLOOKUP(AB27,'【記載例】参考様式１（勤務表_シフト記号表）'!$C$6:$L$47,10,FALSE))</f>
        <v>8</v>
      </c>
      <c r="AC28" s="236" t="str">
        <f>IF(AC27="","",VLOOKUP(AC27,'【記載例】参考様式１（勤務表_シフト記号表）'!$C$6:$L$47,10,FALSE))</f>
        <v/>
      </c>
      <c r="AD28" s="234" t="str">
        <f>IF(AD27="","",VLOOKUP(AD27,'【記載例】参考様式１（勤務表_シフト記号表）'!$C$6:$L$47,10,FALSE))</f>
        <v/>
      </c>
      <c r="AE28" s="235">
        <f>IF(AE27="","",VLOOKUP(AE27,'【記載例】参考様式１（勤務表_シフト記号表）'!$C$6:$L$47,10,FALSE))</f>
        <v>8</v>
      </c>
      <c r="AF28" s="235">
        <f>IF(AF27="","",VLOOKUP(AF27,'【記載例】参考様式１（勤務表_シフト記号表）'!$C$6:$L$47,10,FALSE))</f>
        <v>8</v>
      </c>
      <c r="AG28" s="235">
        <f>IF(AG27="","",VLOOKUP(AG27,'【記載例】参考様式１（勤務表_シフト記号表）'!$C$6:$L$47,10,FALSE))</f>
        <v>7.9999999999999982</v>
      </c>
      <c r="AH28" s="235">
        <f>IF(AH27="","",VLOOKUP(AH27,'【記載例】参考様式１（勤務表_シフト記号表）'!$C$6:$L$47,10,FALSE))</f>
        <v>7.9999999999999982</v>
      </c>
      <c r="AI28" s="235" t="str">
        <f>IF(AI27="","",VLOOKUP(AI27,'【記載例】参考様式１（勤務表_シフト記号表）'!$C$6:$L$47,10,FALSE))</f>
        <v/>
      </c>
      <c r="AJ28" s="236">
        <f>IF(AJ27="","",VLOOKUP(AJ27,'【記載例】参考様式１（勤務表_シフト記号表）'!$C$6:$L$47,10,FALSE))</f>
        <v>8</v>
      </c>
      <c r="AK28" s="234">
        <f>IF(AK27="","",VLOOKUP(AK27,'【記載例】参考様式１（勤務表_シフト記号表）'!$C$6:$L$47,10,FALSE))</f>
        <v>8</v>
      </c>
      <c r="AL28" s="235" t="str">
        <f>IF(AL27="","",VLOOKUP(AL27,'【記載例】参考様式１（勤務表_シフト記号表）'!$C$6:$L$47,10,FALSE))</f>
        <v/>
      </c>
      <c r="AM28" s="235">
        <f>IF(AM27="","",VLOOKUP(AM27,'【記載例】参考様式１（勤務表_シフト記号表）'!$C$6:$L$47,10,FALSE))</f>
        <v>8</v>
      </c>
      <c r="AN28" s="235">
        <f>IF(AN27="","",VLOOKUP(AN27,'【記載例】参考様式１（勤務表_シフト記号表）'!$C$6:$L$47,10,FALSE))</f>
        <v>8</v>
      </c>
      <c r="AO28" s="235">
        <f>IF(AO27="","",VLOOKUP(AO27,'【記載例】参考様式１（勤務表_シフト記号表）'!$C$6:$L$47,10,FALSE))</f>
        <v>7.9999999999999982</v>
      </c>
      <c r="AP28" s="235">
        <f>IF(AP27="","",VLOOKUP(AP27,'【記載例】参考様式１（勤務表_シフト記号表）'!$C$6:$L$47,10,FALSE))</f>
        <v>7.9999999999999982</v>
      </c>
      <c r="AQ28" s="236" t="str">
        <f>IF(AQ27="","",VLOOKUP(AQ27,'【記載例】参考様式１（勤務表_シフト記号表）'!$C$6:$L$47,10,FALSE))</f>
        <v/>
      </c>
      <c r="AR28" s="234">
        <f>IF(AR27="","",VLOOKUP(AR27,'【記載例】参考様式１（勤務表_シフト記号表）'!$C$6:$L$47,10,FALSE))</f>
        <v>8</v>
      </c>
      <c r="AS28" s="235" t="str">
        <f>IF(AS27="","",VLOOKUP(AS27,'【記載例】参考様式１（勤務表_シフト記号表）'!$C$6:$L$47,10,FALSE))</f>
        <v/>
      </c>
      <c r="AT28" s="235" t="str">
        <f>IF(AT27="","",VLOOKUP(AT27,'【記載例】参考様式１（勤務表_シフト記号表）'!$C$6:$L$47,10,FALSE))</f>
        <v/>
      </c>
      <c r="AU28" s="235">
        <f>IF(AU27="","",VLOOKUP(AU27,'【記載例】参考様式１（勤務表_シフト記号表）'!$C$6:$L$47,10,FALSE))</f>
        <v>8</v>
      </c>
      <c r="AV28" s="235">
        <f>IF(AV27="","",VLOOKUP(AV27,'【記載例】参考様式１（勤務表_シフト記号表）'!$C$6:$L$47,10,FALSE))</f>
        <v>8</v>
      </c>
      <c r="AW28" s="235">
        <f>IF(AW27="","",VLOOKUP(AW27,'【記載例】参考様式１（勤務表_シフト記号表）'!$C$6:$L$47,10,FALSE))</f>
        <v>7.9999999999999982</v>
      </c>
      <c r="AX28" s="236">
        <f>IF(AX27="","",VLOOKUP(AX27,'【記載例】参考様式１（勤務表_シフト記号表）'!$C$6:$L$47,10,FALSE))</f>
        <v>7.9999999999999982</v>
      </c>
      <c r="AY28" s="234" t="str">
        <f>IF(AY27="","",VLOOKUP(AY27,'【記載例】参考様式１（勤務表_シフト記号表）'!$C$6:$L$47,10,FALSE))</f>
        <v/>
      </c>
      <c r="AZ28" s="235" t="str">
        <f>IF(AZ27="","",VLOOKUP(AZ27,'【記載例】参考様式１（勤務表_シフト記号表）'!$C$6:$L$47,10,FALSE))</f>
        <v/>
      </c>
      <c r="BA28" s="235" t="str">
        <f>IF(BA27="","",VLOOKUP(BA27,'【記載例】参考様式１（勤務表_シフト記号表）'!$C$6:$L$47,10,FALSE))</f>
        <v/>
      </c>
      <c r="BB28" s="1069">
        <f>IF($BE$3="４週",SUM(W28:AX28),IF($BE$3="暦月",SUM(W28:BA28),""))</f>
        <v>160</v>
      </c>
      <c r="BC28" s="1070"/>
      <c r="BD28" s="1071">
        <f>IF($BE$3="４週",BB28/4,IF($BE$3="暦月",(BB28/($BE$8/7)),""))</f>
        <v>40</v>
      </c>
      <c r="BE28" s="1070"/>
      <c r="BF28" s="1066"/>
      <c r="BG28" s="1067"/>
      <c r="BH28" s="1067"/>
      <c r="BI28" s="1067"/>
      <c r="BJ28" s="1068"/>
    </row>
    <row r="29" spans="2:62" ht="20.25" customHeight="1" x14ac:dyDescent="0.4">
      <c r="B29" s="1011">
        <f>B27+1</f>
        <v>7</v>
      </c>
      <c r="C29" s="1072" t="s">
        <v>459</v>
      </c>
      <c r="D29" s="1002"/>
      <c r="E29" s="229"/>
      <c r="F29" s="230"/>
      <c r="G29" s="229"/>
      <c r="H29" s="230"/>
      <c r="I29" s="1073" t="s">
        <v>601</v>
      </c>
      <c r="J29" s="1074"/>
      <c r="K29" s="1000" t="s">
        <v>599</v>
      </c>
      <c r="L29" s="1001"/>
      <c r="M29" s="1001"/>
      <c r="N29" s="1002"/>
      <c r="O29" s="1006" t="s">
        <v>603</v>
      </c>
      <c r="P29" s="1007"/>
      <c r="Q29" s="1007"/>
      <c r="R29" s="1007"/>
      <c r="S29" s="1008"/>
      <c r="T29" s="239" t="s">
        <v>446</v>
      </c>
      <c r="U29" s="240"/>
      <c r="V29" s="241"/>
      <c r="W29" s="242" t="s">
        <v>503</v>
      </c>
      <c r="X29" s="243" t="s">
        <v>503</v>
      </c>
      <c r="Y29" s="243" t="s">
        <v>503</v>
      </c>
      <c r="Z29" s="243"/>
      <c r="AA29" s="243"/>
      <c r="AB29" s="243" t="s">
        <v>503</v>
      </c>
      <c r="AC29" s="244" t="s">
        <v>503</v>
      </c>
      <c r="AD29" s="242" t="s">
        <v>503</v>
      </c>
      <c r="AE29" s="243" t="s">
        <v>503</v>
      </c>
      <c r="AF29" s="243" t="s">
        <v>503</v>
      </c>
      <c r="AG29" s="243"/>
      <c r="AH29" s="243"/>
      <c r="AI29" s="243" t="s">
        <v>503</v>
      </c>
      <c r="AJ29" s="244" t="s">
        <v>503</v>
      </c>
      <c r="AK29" s="242" t="s">
        <v>503</v>
      </c>
      <c r="AL29" s="243" t="s">
        <v>503</v>
      </c>
      <c r="AM29" s="243" t="s">
        <v>503</v>
      </c>
      <c r="AN29" s="243"/>
      <c r="AO29" s="243"/>
      <c r="AP29" s="243" t="s">
        <v>503</v>
      </c>
      <c r="AQ29" s="244" t="s">
        <v>503</v>
      </c>
      <c r="AR29" s="242" t="s">
        <v>503</v>
      </c>
      <c r="AS29" s="243" t="s">
        <v>503</v>
      </c>
      <c r="AT29" s="243" t="s">
        <v>503</v>
      </c>
      <c r="AU29" s="243"/>
      <c r="AV29" s="243"/>
      <c r="AW29" s="243" t="s">
        <v>503</v>
      </c>
      <c r="AX29" s="244" t="s">
        <v>503</v>
      </c>
      <c r="AY29" s="242"/>
      <c r="AZ29" s="243"/>
      <c r="BA29" s="245"/>
      <c r="BB29" s="1009"/>
      <c r="BC29" s="1010"/>
      <c r="BD29" s="1061"/>
      <c r="BE29" s="1062"/>
      <c r="BF29" s="1063"/>
      <c r="BG29" s="1064"/>
      <c r="BH29" s="1064"/>
      <c r="BI29" s="1064"/>
      <c r="BJ29" s="1065"/>
    </row>
    <row r="30" spans="2:62" ht="20.25" customHeight="1" x14ac:dyDescent="0.4">
      <c r="B30" s="1012"/>
      <c r="C30" s="1015"/>
      <c r="D30" s="1005"/>
      <c r="E30" s="229"/>
      <c r="F30" s="230" t="str">
        <f>C29</f>
        <v>看護職員</v>
      </c>
      <c r="G30" s="229"/>
      <c r="H30" s="230" t="str">
        <f>I29</f>
        <v>B</v>
      </c>
      <c r="I30" s="1018"/>
      <c r="J30" s="1019"/>
      <c r="K30" s="1003"/>
      <c r="L30" s="1004"/>
      <c r="M30" s="1004"/>
      <c r="N30" s="1005"/>
      <c r="O30" s="1006"/>
      <c r="P30" s="1007"/>
      <c r="Q30" s="1007"/>
      <c r="R30" s="1007"/>
      <c r="S30" s="1008"/>
      <c r="T30" s="231" t="s">
        <v>447</v>
      </c>
      <c r="U30" s="232"/>
      <c r="V30" s="233"/>
      <c r="W30" s="234">
        <f>IF(W29="","",VLOOKUP(W29,'【記載例】参考様式１（勤務表_シフト記号表）'!$C$6:$L$47,10,FALSE))</f>
        <v>3.9999999999999991</v>
      </c>
      <c r="X30" s="235">
        <f>IF(X29="","",VLOOKUP(X29,'【記載例】参考様式１（勤務表_シフト記号表）'!$C$6:$L$47,10,FALSE))</f>
        <v>3.9999999999999991</v>
      </c>
      <c r="Y30" s="235">
        <f>IF(Y29="","",VLOOKUP(Y29,'【記載例】参考様式１（勤務表_シフト記号表）'!$C$6:$L$47,10,FALSE))</f>
        <v>3.9999999999999991</v>
      </c>
      <c r="Z30" s="235" t="str">
        <f>IF(Z29="","",VLOOKUP(Z29,'【記載例】参考様式１（勤務表_シフト記号表）'!$C$6:$L$47,10,FALSE))</f>
        <v/>
      </c>
      <c r="AA30" s="235" t="str">
        <f>IF(AA29="","",VLOOKUP(AA29,'【記載例】参考様式１（勤務表_シフト記号表）'!$C$6:$L$47,10,FALSE))</f>
        <v/>
      </c>
      <c r="AB30" s="235">
        <f>IF(AB29="","",VLOOKUP(AB29,'【記載例】参考様式１（勤務表_シフト記号表）'!$C$6:$L$47,10,FALSE))</f>
        <v>3.9999999999999991</v>
      </c>
      <c r="AC30" s="236">
        <f>IF(AC29="","",VLOOKUP(AC29,'【記載例】参考様式１（勤務表_シフト記号表）'!$C$6:$L$47,10,FALSE))</f>
        <v>3.9999999999999991</v>
      </c>
      <c r="AD30" s="234">
        <f>IF(AD29="","",VLOOKUP(AD29,'【記載例】参考様式１（勤務表_シフト記号表）'!$C$6:$L$47,10,FALSE))</f>
        <v>3.9999999999999991</v>
      </c>
      <c r="AE30" s="235">
        <f>IF(AE29="","",VLOOKUP(AE29,'【記載例】参考様式１（勤務表_シフト記号表）'!$C$6:$L$47,10,FALSE))</f>
        <v>3.9999999999999991</v>
      </c>
      <c r="AF30" s="235">
        <f>IF(AF29="","",VLOOKUP(AF29,'【記載例】参考様式１（勤務表_シフト記号表）'!$C$6:$L$47,10,FALSE))</f>
        <v>3.9999999999999991</v>
      </c>
      <c r="AG30" s="235" t="str">
        <f>IF(AG29="","",VLOOKUP(AG29,'【記載例】参考様式１（勤務表_シフト記号表）'!$C$6:$L$47,10,FALSE))</f>
        <v/>
      </c>
      <c r="AH30" s="235" t="str">
        <f>IF(AH29="","",VLOOKUP(AH29,'【記載例】参考様式１（勤務表_シフト記号表）'!$C$6:$L$47,10,FALSE))</f>
        <v/>
      </c>
      <c r="AI30" s="235">
        <f>IF(AI29="","",VLOOKUP(AI29,'【記載例】参考様式１（勤務表_シフト記号表）'!$C$6:$L$47,10,FALSE))</f>
        <v>3.9999999999999991</v>
      </c>
      <c r="AJ30" s="236">
        <f>IF(AJ29="","",VLOOKUP(AJ29,'【記載例】参考様式１（勤務表_シフト記号表）'!$C$6:$L$47,10,FALSE))</f>
        <v>3.9999999999999991</v>
      </c>
      <c r="AK30" s="234">
        <f>IF(AK29="","",VLOOKUP(AK29,'【記載例】参考様式１（勤務表_シフト記号表）'!$C$6:$L$47,10,FALSE))</f>
        <v>3.9999999999999991</v>
      </c>
      <c r="AL30" s="235">
        <f>IF(AL29="","",VLOOKUP(AL29,'【記載例】参考様式１（勤務表_シフト記号表）'!$C$6:$L$47,10,FALSE))</f>
        <v>3.9999999999999991</v>
      </c>
      <c r="AM30" s="235">
        <f>IF(AM29="","",VLOOKUP(AM29,'【記載例】参考様式１（勤務表_シフト記号表）'!$C$6:$L$47,10,FALSE))</f>
        <v>3.9999999999999991</v>
      </c>
      <c r="AN30" s="235" t="str">
        <f>IF(AN29="","",VLOOKUP(AN29,'【記載例】参考様式１（勤務表_シフト記号表）'!$C$6:$L$47,10,FALSE))</f>
        <v/>
      </c>
      <c r="AO30" s="235" t="str">
        <f>IF(AO29="","",VLOOKUP(AO29,'【記載例】参考様式１（勤務表_シフト記号表）'!$C$6:$L$47,10,FALSE))</f>
        <v/>
      </c>
      <c r="AP30" s="235">
        <f>IF(AP29="","",VLOOKUP(AP29,'【記載例】参考様式１（勤務表_シフト記号表）'!$C$6:$L$47,10,FALSE))</f>
        <v>3.9999999999999991</v>
      </c>
      <c r="AQ30" s="236">
        <f>IF(AQ29="","",VLOOKUP(AQ29,'【記載例】参考様式１（勤務表_シフト記号表）'!$C$6:$L$47,10,FALSE))</f>
        <v>3.9999999999999991</v>
      </c>
      <c r="AR30" s="234">
        <f>IF(AR29="","",VLOOKUP(AR29,'【記載例】参考様式１（勤務表_シフト記号表）'!$C$6:$L$47,10,FALSE))</f>
        <v>3.9999999999999991</v>
      </c>
      <c r="AS30" s="235">
        <f>IF(AS29="","",VLOOKUP(AS29,'【記載例】参考様式１（勤務表_シフト記号表）'!$C$6:$L$47,10,FALSE))</f>
        <v>3.9999999999999991</v>
      </c>
      <c r="AT30" s="235">
        <f>IF(AT29="","",VLOOKUP(AT29,'【記載例】参考様式１（勤務表_シフト記号表）'!$C$6:$L$47,10,FALSE))</f>
        <v>3.9999999999999991</v>
      </c>
      <c r="AU30" s="235" t="str">
        <f>IF(AU29="","",VLOOKUP(AU29,'【記載例】参考様式１（勤務表_シフト記号表）'!$C$6:$L$47,10,FALSE))</f>
        <v/>
      </c>
      <c r="AV30" s="235" t="str">
        <f>IF(AV29="","",VLOOKUP(AV29,'【記載例】参考様式１（勤務表_シフト記号表）'!$C$6:$L$47,10,FALSE))</f>
        <v/>
      </c>
      <c r="AW30" s="235">
        <f>IF(AW29="","",VLOOKUP(AW29,'【記載例】参考様式１（勤務表_シフト記号表）'!$C$6:$L$47,10,FALSE))</f>
        <v>3.9999999999999991</v>
      </c>
      <c r="AX30" s="236">
        <f>IF(AX29="","",VLOOKUP(AX29,'【記載例】参考様式１（勤務表_シフト記号表）'!$C$6:$L$47,10,FALSE))</f>
        <v>3.9999999999999991</v>
      </c>
      <c r="AY30" s="234" t="str">
        <f>IF(AY29="","",VLOOKUP(AY29,'【記載例】参考様式１（勤務表_シフト記号表）'!$C$6:$L$47,10,FALSE))</f>
        <v/>
      </c>
      <c r="AZ30" s="235" t="str">
        <f>IF(AZ29="","",VLOOKUP(AZ29,'【記載例】参考様式１（勤務表_シフト記号表）'!$C$6:$L$47,10,FALSE))</f>
        <v/>
      </c>
      <c r="BA30" s="235" t="str">
        <f>IF(BA29="","",VLOOKUP(BA29,'【記載例】参考様式１（勤務表_シフト記号表）'!$C$6:$L$47,10,FALSE))</f>
        <v/>
      </c>
      <c r="BB30" s="1069">
        <f>IF($BE$3="４週",SUM(W30:AX30),IF($BE$3="暦月",SUM(W30:BA30),""))</f>
        <v>79.999999999999986</v>
      </c>
      <c r="BC30" s="1070"/>
      <c r="BD30" s="1071">
        <f>IF($BE$3="４週",BB30/4,IF($BE$3="暦月",(BB30/($BE$8/7)),""))</f>
        <v>19.999999999999996</v>
      </c>
      <c r="BE30" s="1070"/>
      <c r="BF30" s="1066"/>
      <c r="BG30" s="1067"/>
      <c r="BH30" s="1067"/>
      <c r="BI30" s="1067"/>
      <c r="BJ30" s="1068"/>
    </row>
    <row r="31" spans="2:62" ht="20.25" customHeight="1" x14ac:dyDescent="0.4">
      <c r="B31" s="1011">
        <f>B29+1</f>
        <v>8</v>
      </c>
      <c r="C31" s="1072" t="s">
        <v>459</v>
      </c>
      <c r="D31" s="1002"/>
      <c r="E31" s="229"/>
      <c r="F31" s="230"/>
      <c r="G31" s="229"/>
      <c r="H31" s="230"/>
      <c r="I31" s="1073" t="s">
        <v>593</v>
      </c>
      <c r="J31" s="1074"/>
      <c r="K31" s="1000" t="s">
        <v>599</v>
      </c>
      <c r="L31" s="1001"/>
      <c r="M31" s="1001"/>
      <c r="N31" s="1002"/>
      <c r="O31" s="1006" t="s">
        <v>607</v>
      </c>
      <c r="P31" s="1007"/>
      <c r="Q31" s="1007"/>
      <c r="R31" s="1007"/>
      <c r="S31" s="1008"/>
      <c r="T31" s="239" t="s">
        <v>446</v>
      </c>
      <c r="U31" s="240"/>
      <c r="V31" s="241"/>
      <c r="W31" s="242"/>
      <c r="X31" s="243"/>
      <c r="Y31" s="243" t="s">
        <v>500</v>
      </c>
      <c r="Z31" s="243" t="s">
        <v>500</v>
      </c>
      <c r="AA31" s="243" t="s">
        <v>500</v>
      </c>
      <c r="AB31" s="243" t="s">
        <v>500</v>
      </c>
      <c r="AC31" s="244" t="s">
        <v>500</v>
      </c>
      <c r="AD31" s="242"/>
      <c r="AE31" s="243"/>
      <c r="AF31" s="243" t="s">
        <v>500</v>
      </c>
      <c r="AG31" s="243" t="s">
        <v>500</v>
      </c>
      <c r="AH31" s="243" t="s">
        <v>500</v>
      </c>
      <c r="AI31" s="243" t="s">
        <v>500</v>
      </c>
      <c r="AJ31" s="244" t="s">
        <v>500</v>
      </c>
      <c r="AK31" s="242"/>
      <c r="AL31" s="243"/>
      <c r="AM31" s="243" t="s">
        <v>500</v>
      </c>
      <c r="AN31" s="243" t="s">
        <v>500</v>
      </c>
      <c r="AO31" s="243" t="s">
        <v>500</v>
      </c>
      <c r="AP31" s="243" t="s">
        <v>500</v>
      </c>
      <c r="AQ31" s="244" t="s">
        <v>500</v>
      </c>
      <c r="AR31" s="242"/>
      <c r="AS31" s="243"/>
      <c r="AT31" s="243" t="s">
        <v>500</v>
      </c>
      <c r="AU31" s="243" t="s">
        <v>500</v>
      </c>
      <c r="AV31" s="243" t="s">
        <v>500</v>
      </c>
      <c r="AW31" s="243" t="s">
        <v>500</v>
      </c>
      <c r="AX31" s="244" t="s">
        <v>500</v>
      </c>
      <c r="AY31" s="242"/>
      <c r="AZ31" s="243"/>
      <c r="BA31" s="245"/>
      <c r="BB31" s="1009"/>
      <c r="BC31" s="1010"/>
      <c r="BD31" s="1061"/>
      <c r="BE31" s="1062"/>
      <c r="BF31" s="1063"/>
      <c r="BG31" s="1064"/>
      <c r="BH31" s="1064"/>
      <c r="BI31" s="1064"/>
      <c r="BJ31" s="1065"/>
    </row>
    <row r="32" spans="2:62" ht="20.25" customHeight="1" x14ac:dyDescent="0.4">
      <c r="B32" s="1012"/>
      <c r="C32" s="1015"/>
      <c r="D32" s="1005"/>
      <c r="E32" s="229"/>
      <c r="F32" s="230" t="str">
        <f>C31</f>
        <v>看護職員</v>
      </c>
      <c r="G32" s="229"/>
      <c r="H32" s="230" t="str">
        <f>I31</f>
        <v>A</v>
      </c>
      <c r="I32" s="1018"/>
      <c r="J32" s="1019"/>
      <c r="K32" s="1003"/>
      <c r="L32" s="1004"/>
      <c r="M32" s="1004"/>
      <c r="N32" s="1005"/>
      <c r="O32" s="1006"/>
      <c r="P32" s="1007"/>
      <c r="Q32" s="1007"/>
      <c r="R32" s="1007"/>
      <c r="S32" s="1008"/>
      <c r="T32" s="231" t="s">
        <v>447</v>
      </c>
      <c r="U32" s="232"/>
      <c r="V32" s="233"/>
      <c r="W32" s="234" t="str">
        <f>IF(W31="","",VLOOKUP(W31,'【記載例】参考様式１（勤務表_シフト記号表）'!$C$6:$L$47,10,FALSE))</f>
        <v/>
      </c>
      <c r="X32" s="235" t="str">
        <f>IF(X31="","",VLOOKUP(X31,'【記載例】参考様式１（勤務表_シフト記号表）'!$C$6:$L$47,10,FALSE))</f>
        <v/>
      </c>
      <c r="Y32" s="235">
        <f>IF(Y31="","",VLOOKUP(Y31,'【記載例】参考様式１（勤務表_シフト記号表）'!$C$6:$L$47,10,FALSE))</f>
        <v>8</v>
      </c>
      <c r="Z32" s="235">
        <f>IF(Z31="","",VLOOKUP(Z31,'【記載例】参考様式１（勤務表_シフト記号表）'!$C$6:$L$47,10,FALSE))</f>
        <v>8</v>
      </c>
      <c r="AA32" s="235">
        <f>IF(AA31="","",VLOOKUP(AA31,'【記載例】参考様式１（勤務表_シフト記号表）'!$C$6:$L$47,10,FALSE))</f>
        <v>8</v>
      </c>
      <c r="AB32" s="235">
        <f>IF(AB31="","",VLOOKUP(AB31,'【記載例】参考様式１（勤務表_シフト記号表）'!$C$6:$L$47,10,FALSE))</f>
        <v>8</v>
      </c>
      <c r="AC32" s="236">
        <f>IF(AC31="","",VLOOKUP(AC31,'【記載例】参考様式１（勤務表_シフト記号表）'!$C$6:$L$47,10,FALSE))</f>
        <v>8</v>
      </c>
      <c r="AD32" s="234" t="str">
        <f>IF(AD31="","",VLOOKUP(AD31,'【記載例】参考様式１（勤務表_シフト記号表）'!$C$6:$L$47,10,FALSE))</f>
        <v/>
      </c>
      <c r="AE32" s="235" t="str">
        <f>IF(AE31="","",VLOOKUP(AE31,'【記載例】参考様式１（勤務表_シフト記号表）'!$C$6:$L$47,10,FALSE))</f>
        <v/>
      </c>
      <c r="AF32" s="235">
        <f>IF(AF31="","",VLOOKUP(AF31,'【記載例】参考様式１（勤務表_シフト記号表）'!$C$6:$L$47,10,FALSE))</f>
        <v>8</v>
      </c>
      <c r="AG32" s="235">
        <f>IF(AG31="","",VLOOKUP(AG31,'【記載例】参考様式１（勤務表_シフト記号表）'!$C$6:$L$47,10,FALSE))</f>
        <v>8</v>
      </c>
      <c r="AH32" s="235">
        <f>IF(AH31="","",VLOOKUP(AH31,'【記載例】参考様式１（勤務表_シフト記号表）'!$C$6:$L$47,10,FALSE))</f>
        <v>8</v>
      </c>
      <c r="AI32" s="235">
        <f>IF(AI31="","",VLOOKUP(AI31,'【記載例】参考様式１（勤務表_シフト記号表）'!$C$6:$L$47,10,FALSE))</f>
        <v>8</v>
      </c>
      <c r="AJ32" s="236">
        <f>IF(AJ31="","",VLOOKUP(AJ31,'【記載例】参考様式１（勤務表_シフト記号表）'!$C$6:$L$47,10,FALSE))</f>
        <v>8</v>
      </c>
      <c r="AK32" s="234" t="str">
        <f>IF(AK31="","",VLOOKUP(AK31,'【記載例】参考様式１（勤務表_シフト記号表）'!$C$6:$L$47,10,FALSE))</f>
        <v/>
      </c>
      <c r="AL32" s="235" t="str">
        <f>IF(AL31="","",VLOOKUP(AL31,'【記載例】参考様式１（勤務表_シフト記号表）'!$C$6:$L$47,10,FALSE))</f>
        <v/>
      </c>
      <c r="AM32" s="235">
        <f>IF(AM31="","",VLOOKUP(AM31,'【記載例】参考様式１（勤務表_シフト記号表）'!$C$6:$L$47,10,FALSE))</f>
        <v>8</v>
      </c>
      <c r="AN32" s="235">
        <f>IF(AN31="","",VLOOKUP(AN31,'【記載例】参考様式１（勤務表_シフト記号表）'!$C$6:$L$47,10,FALSE))</f>
        <v>8</v>
      </c>
      <c r="AO32" s="235">
        <f>IF(AO31="","",VLOOKUP(AO31,'【記載例】参考様式１（勤務表_シフト記号表）'!$C$6:$L$47,10,FALSE))</f>
        <v>8</v>
      </c>
      <c r="AP32" s="235">
        <f>IF(AP31="","",VLOOKUP(AP31,'【記載例】参考様式１（勤務表_シフト記号表）'!$C$6:$L$47,10,FALSE))</f>
        <v>8</v>
      </c>
      <c r="AQ32" s="236">
        <f>IF(AQ31="","",VLOOKUP(AQ31,'【記載例】参考様式１（勤務表_シフト記号表）'!$C$6:$L$47,10,FALSE))</f>
        <v>8</v>
      </c>
      <c r="AR32" s="234" t="str">
        <f>IF(AR31="","",VLOOKUP(AR31,'【記載例】参考様式１（勤務表_シフト記号表）'!$C$6:$L$47,10,FALSE))</f>
        <v/>
      </c>
      <c r="AS32" s="235" t="str">
        <f>IF(AS31="","",VLOOKUP(AS31,'【記載例】参考様式１（勤務表_シフト記号表）'!$C$6:$L$47,10,FALSE))</f>
        <v/>
      </c>
      <c r="AT32" s="235">
        <f>IF(AT31="","",VLOOKUP(AT31,'【記載例】参考様式１（勤務表_シフト記号表）'!$C$6:$L$47,10,FALSE))</f>
        <v>8</v>
      </c>
      <c r="AU32" s="235">
        <f>IF(AU31="","",VLOOKUP(AU31,'【記載例】参考様式１（勤務表_シフト記号表）'!$C$6:$L$47,10,FALSE))</f>
        <v>8</v>
      </c>
      <c r="AV32" s="235">
        <f>IF(AV31="","",VLOOKUP(AV31,'【記載例】参考様式１（勤務表_シフト記号表）'!$C$6:$L$47,10,FALSE))</f>
        <v>8</v>
      </c>
      <c r="AW32" s="235">
        <f>IF(AW31="","",VLOOKUP(AW31,'【記載例】参考様式１（勤務表_シフト記号表）'!$C$6:$L$47,10,FALSE))</f>
        <v>8</v>
      </c>
      <c r="AX32" s="236">
        <f>IF(AX31="","",VLOOKUP(AX31,'【記載例】参考様式１（勤務表_シフト記号表）'!$C$6:$L$47,10,FALSE))</f>
        <v>8</v>
      </c>
      <c r="AY32" s="234" t="str">
        <f>IF(AY31="","",VLOOKUP(AY31,'【記載例】参考様式１（勤務表_シフト記号表）'!$C$6:$L$47,10,FALSE))</f>
        <v/>
      </c>
      <c r="AZ32" s="235" t="str">
        <f>IF(AZ31="","",VLOOKUP(AZ31,'【記載例】参考様式１（勤務表_シフト記号表）'!$C$6:$L$47,10,FALSE))</f>
        <v/>
      </c>
      <c r="BA32" s="235" t="str">
        <f>IF(BA31="","",VLOOKUP(BA31,'【記載例】参考様式１（勤務表_シフト記号表）'!$C$6:$L$47,10,FALSE))</f>
        <v/>
      </c>
      <c r="BB32" s="1069">
        <f>IF($BE$3="４週",SUM(W32:AX32),IF($BE$3="暦月",SUM(W32:BA32),""))</f>
        <v>160</v>
      </c>
      <c r="BC32" s="1070"/>
      <c r="BD32" s="1071">
        <f>IF($BE$3="４週",BB32/4,IF($BE$3="暦月",(BB32/($BE$8/7)),""))</f>
        <v>40</v>
      </c>
      <c r="BE32" s="1070"/>
      <c r="BF32" s="1066"/>
      <c r="BG32" s="1067"/>
      <c r="BH32" s="1067"/>
      <c r="BI32" s="1067"/>
      <c r="BJ32" s="1068"/>
    </row>
    <row r="33" spans="2:62" ht="20.25" customHeight="1" x14ac:dyDescent="0.4">
      <c r="B33" s="1011">
        <f>B31+1</f>
        <v>9</v>
      </c>
      <c r="C33" s="1072" t="s">
        <v>460</v>
      </c>
      <c r="D33" s="1002"/>
      <c r="E33" s="229"/>
      <c r="F33" s="230"/>
      <c r="G33" s="229"/>
      <c r="H33" s="230"/>
      <c r="I33" s="1073" t="s">
        <v>593</v>
      </c>
      <c r="J33" s="1074"/>
      <c r="K33" s="1000" t="s">
        <v>608</v>
      </c>
      <c r="L33" s="1001"/>
      <c r="M33" s="1001"/>
      <c r="N33" s="1002"/>
      <c r="O33" s="1006" t="s">
        <v>609</v>
      </c>
      <c r="P33" s="1007"/>
      <c r="Q33" s="1007"/>
      <c r="R33" s="1007"/>
      <c r="S33" s="1008"/>
      <c r="T33" s="239" t="s">
        <v>446</v>
      </c>
      <c r="U33" s="240"/>
      <c r="V33" s="241"/>
      <c r="W33" s="242" t="s">
        <v>500</v>
      </c>
      <c r="X33" s="243" t="s">
        <v>500</v>
      </c>
      <c r="Y33" s="243" t="s">
        <v>500</v>
      </c>
      <c r="Z33" s="243"/>
      <c r="AA33" s="243"/>
      <c r="AB33" s="243" t="s">
        <v>500</v>
      </c>
      <c r="AC33" s="244" t="s">
        <v>500</v>
      </c>
      <c r="AD33" s="242" t="s">
        <v>500</v>
      </c>
      <c r="AE33" s="243" t="s">
        <v>500</v>
      </c>
      <c r="AF33" s="243" t="s">
        <v>500</v>
      </c>
      <c r="AG33" s="243"/>
      <c r="AH33" s="243"/>
      <c r="AI33" s="243" t="s">
        <v>500</v>
      </c>
      <c r="AJ33" s="244" t="s">
        <v>500</v>
      </c>
      <c r="AK33" s="242" t="s">
        <v>500</v>
      </c>
      <c r="AL33" s="243" t="s">
        <v>500</v>
      </c>
      <c r="AM33" s="243" t="s">
        <v>500</v>
      </c>
      <c r="AN33" s="243"/>
      <c r="AO33" s="243"/>
      <c r="AP33" s="243" t="s">
        <v>500</v>
      </c>
      <c r="AQ33" s="244" t="s">
        <v>500</v>
      </c>
      <c r="AR33" s="242" t="s">
        <v>500</v>
      </c>
      <c r="AS33" s="243" t="s">
        <v>500</v>
      </c>
      <c r="AT33" s="243" t="s">
        <v>500</v>
      </c>
      <c r="AU33" s="243"/>
      <c r="AV33" s="243"/>
      <c r="AW33" s="243" t="s">
        <v>500</v>
      </c>
      <c r="AX33" s="244" t="s">
        <v>500</v>
      </c>
      <c r="AY33" s="242"/>
      <c r="AZ33" s="243"/>
      <c r="BA33" s="245"/>
      <c r="BB33" s="1009"/>
      <c r="BC33" s="1010"/>
      <c r="BD33" s="1061"/>
      <c r="BE33" s="1062"/>
      <c r="BF33" s="1063"/>
      <c r="BG33" s="1064"/>
      <c r="BH33" s="1064"/>
      <c r="BI33" s="1064"/>
      <c r="BJ33" s="1065"/>
    </row>
    <row r="34" spans="2:62" ht="20.25" customHeight="1" x14ac:dyDescent="0.4">
      <c r="B34" s="1012"/>
      <c r="C34" s="1015"/>
      <c r="D34" s="1005"/>
      <c r="E34" s="229"/>
      <c r="F34" s="230" t="str">
        <f>C33</f>
        <v>介護職員</v>
      </c>
      <c r="G34" s="229"/>
      <c r="H34" s="230" t="str">
        <f>I33</f>
        <v>A</v>
      </c>
      <c r="I34" s="1018"/>
      <c r="J34" s="1019"/>
      <c r="K34" s="1003"/>
      <c r="L34" s="1004"/>
      <c r="M34" s="1004"/>
      <c r="N34" s="1005"/>
      <c r="O34" s="1006"/>
      <c r="P34" s="1007"/>
      <c r="Q34" s="1007"/>
      <c r="R34" s="1007"/>
      <c r="S34" s="1008"/>
      <c r="T34" s="246" t="s">
        <v>447</v>
      </c>
      <c r="U34" s="247"/>
      <c r="V34" s="248"/>
      <c r="W34" s="234">
        <f>IF(W33="","",VLOOKUP(W33,'【記載例】参考様式１（勤務表_シフト記号表）'!$C$6:$L$47,10,FALSE))</f>
        <v>8</v>
      </c>
      <c r="X34" s="235">
        <f>IF(X33="","",VLOOKUP(X33,'【記載例】参考様式１（勤務表_シフト記号表）'!$C$6:$L$47,10,FALSE))</f>
        <v>8</v>
      </c>
      <c r="Y34" s="235">
        <f>IF(Y33="","",VLOOKUP(Y33,'【記載例】参考様式１（勤務表_シフト記号表）'!$C$6:$L$47,10,FALSE))</f>
        <v>8</v>
      </c>
      <c r="Z34" s="235" t="str">
        <f>IF(Z33="","",VLOOKUP(Z33,'【記載例】参考様式１（勤務表_シフト記号表）'!$C$6:$L$47,10,FALSE))</f>
        <v/>
      </c>
      <c r="AA34" s="235" t="str">
        <f>IF(AA33="","",VLOOKUP(AA33,'【記載例】参考様式１（勤務表_シフト記号表）'!$C$6:$L$47,10,FALSE))</f>
        <v/>
      </c>
      <c r="AB34" s="235">
        <f>IF(AB33="","",VLOOKUP(AB33,'【記載例】参考様式１（勤務表_シフト記号表）'!$C$6:$L$47,10,FALSE))</f>
        <v>8</v>
      </c>
      <c r="AC34" s="236">
        <f>IF(AC33="","",VLOOKUP(AC33,'【記載例】参考様式１（勤務表_シフト記号表）'!$C$6:$L$47,10,FALSE))</f>
        <v>8</v>
      </c>
      <c r="AD34" s="234">
        <f>IF(AD33="","",VLOOKUP(AD33,'【記載例】参考様式１（勤務表_シフト記号表）'!$C$6:$L$47,10,FALSE))</f>
        <v>8</v>
      </c>
      <c r="AE34" s="235">
        <f>IF(AE33="","",VLOOKUP(AE33,'【記載例】参考様式１（勤務表_シフト記号表）'!$C$6:$L$47,10,FALSE))</f>
        <v>8</v>
      </c>
      <c r="AF34" s="235">
        <f>IF(AF33="","",VLOOKUP(AF33,'【記載例】参考様式１（勤務表_シフト記号表）'!$C$6:$L$47,10,FALSE))</f>
        <v>8</v>
      </c>
      <c r="AG34" s="235" t="str">
        <f>IF(AG33="","",VLOOKUP(AG33,'【記載例】参考様式１（勤務表_シフト記号表）'!$C$6:$L$47,10,FALSE))</f>
        <v/>
      </c>
      <c r="AH34" s="235" t="str">
        <f>IF(AH33="","",VLOOKUP(AH33,'【記載例】参考様式１（勤務表_シフト記号表）'!$C$6:$L$47,10,FALSE))</f>
        <v/>
      </c>
      <c r="AI34" s="235">
        <f>IF(AI33="","",VLOOKUP(AI33,'【記載例】参考様式１（勤務表_シフト記号表）'!$C$6:$L$47,10,FALSE))</f>
        <v>8</v>
      </c>
      <c r="AJ34" s="236">
        <f>IF(AJ33="","",VLOOKUP(AJ33,'【記載例】参考様式１（勤務表_シフト記号表）'!$C$6:$L$47,10,FALSE))</f>
        <v>8</v>
      </c>
      <c r="AK34" s="234">
        <f>IF(AK33="","",VLOOKUP(AK33,'【記載例】参考様式１（勤務表_シフト記号表）'!$C$6:$L$47,10,FALSE))</f>
        <v>8</v>
      </c>
      <c r="AL34" s="235">
        <f>IF(AL33="","",VLOOKUP(AL33,'【記載例】参考様式１（勤務表_シフト記号表）'!$C$6:$L$47,10,FALSE))</f>
        <v>8</v>
      </c>
      <c r="AM34" s="235">
        <f>IF(AM33="","",VLOOKUP(AM33,'【記載例】参考様式１（勤務表_シフト記号表）'!$C$6:$L$47,10,FALSE))</f>
        <v>8</v>
      </c>
      <c r="AN34" s="235" t="str">
        <f>IF(AN33="","",VLOOKUP(AN33,'【記載例】参考様式１（勤務表_シフト記号表）'!$C$6:$L$47,10,FALSE))</f>
        <v/>
      </c>
      <c r="AO34" s="235" t="str">
        <f>IF(AO33="","",VLOOKUP(AO33,'【記載例】参考様式１（勤務表_シフト記号表）'!$C$6:$L$47,10,FALSE))</f>
        <v/>
      </c>
      <c r="AP34" s="235">
        <f>IF(AP33="","",VLOOKUP(AP33,'【記載例】参考様式１（勤務表_シフト記号表）'!$C$6:$L$47,10,FALSE))</f>
        <v>8</v>
      </c>
      <c r="AQ34" s="236">
        <f>IF(AQ33="","",VLOOKUP(AQ33,'【記載例】参考様式１（勤務表_シフト記号表）'!$C$6:$L$47,10,FALSE))</f>
        <v>8</v>
      </c>
      <c r="AR34" s="234">
        <f>IF(AR33="","",VLOOKUP(AR33,'【記載例】参考様式１（勤務表_シフト記号表）'!$C$6:$L$47,10,FALSE))</f>
        <v>8</v>
      </c>
      <c r="AS34" s="235">
        <f>IF(AS33="","",VLOOKUP(AS33,'【記載例】参考様式１（勤務表_シフト記号表）'!$C$6:$L$47,10,FALSE))</f>
        <v>8</v>
      </c>
      <c r="AT34" s="235">
        <f>IF(AT33="","",VLOOKUP(AT33,'【記載例】参考様式１（勤務表_シフト記号表）'!$C$6:$L$47,10,FALSE))</f>
        <v>8</v>
      </c>
      <c r="AU34" s="235" t="str">
        <f>IF(AU33="","",VLOOKUP(AU33,'【記載例】参考様式１（勤務表_シフト記号表）'!$C$6:$L$47,10,FALSE))</f>
        <v/>
      </c>
      <c r="AV34" s="235" t="str">
        <f>IF(AV33="","",VLOOKUP(AV33,'【記載例】参考様式１（勤務表_シフト記号表）'!$C$6:$L$47,10,FALSE))</f>
        <v/>
      </c>
      <c r="AW34" s="235">
        <f>IF(AW33="","",VLOOKUP(AW33,'【記載例】参考様式１（勤務表_シフト記号表）'!$C$6:$L$47,10,FALSE))</f>
        <v>8</v>
      </c>
      <c r="AX34" s="236">
        <f>IF(AX33="","",VLOOKUP(AX33,'【記載例】参考様式１（勤務表_シフト記号表）'!$C$6:$L$47,10,FALSE))</f>
        <v>8</v>
      </c>
      <c r="AY34" s="234" t="str">
        <f>IF(AY33="","",VLOOKUP(AY33,'【記載例】参考様式１（勤務表_シフト記号表）'!$C$6:$L$47,10,FALSE))</f>
        <v/>
      </c>
      <c r="AZ34" s="235" t="str">
        <f>IF(AZ33="","",VLOOKUP(AZ33,'【記載例】参考様式１（勤務表_シフト記号表）'!$C$6:$L$47,10,FALSE))</f>
        <v/>
      </c>
      <c r="BA34" s="235" t="str">
        <f>IF(BA33="","",VLOOKUP(BA33,'【記載例】参考様式１（勤務表_シフト記号表）'!$C$6:$L$47,10,FALSE))</f>
        <v/>
      </c>
      <c r="BB34" s="1069">
        <f>IF($BE$3="４週",SUM(W34:AX34),IF($BE$3="暦月",SUM(W34:BA34),""))</f>
        <v>160</v>
      </c>
      <c r="BC34" s="1070"/>
      <c r="BD34" s="1071">
        <f>IF($BE$3="４週",BB34/4,IF($BE$3="暦月",(BB34/($BE$8/7)),""))</f>
        <v>40</v>
      </c>
      <c r="BE34" s="1070"/>
      <c r="BF34" s="1066"/>
      <c r="BG34" s="1067"/>
      <c r="BH34" s="1067"/>
      <c r="BI34" s="1067"/>
      <c r="BJ34" s="1068"/>
    </row>
    <row r="35" spans="2:62" ht="20.25" customHeight="1" x14ac:dyDescent="0.4">
      <c r="B35" s="1011">
        <f>B33+1</f>
        <v>10</v>
      </c>
      <c r="C35" s="1072" t="s">
        <v>460</v>
      </c>
      <c r="D35" s="1002"/>
      <c r="E35" s="229"/>
      <c r="F35" s="230"/>
      <c r="G35" s="229"/>
      <c r="H35" s="230"/>
      <c r="I35" s="1073" t="s">
        <v>593</v>
      </c>
      <c r="J35" s="1074"/>
      <c r="K35" s="1000" t="s">
        <v>608</v>
      </c>
      <c r="L35" s="1001"/>
      <c r="M35" s="1001"/>
      <c r="N35" s="1002"/>
      <c r="O35" s="1006" t="s">
        <v>610</v>
      </c>
      <c r="P35" s="1007"/>
      <c r="Q35" s="1007"/>
      <c r="R35" s="1007"/>
      <c r="S35" s="1008"/>
      <c r="T35" s="249" t="s">
        <v>446</v>
      </c>
      <c r="V35" s="250"/>
      <c r="W35" s="242" t="s">
        <v>506</v>
      </c>
      <c r="X35" s="243" t="s">
        <v>507</v>
      </c>
      <c r="Y35" s="243" t="s">
        <v>497</v>
      </c>
      <c r="Z35" s="243" t="s">
        <v>497</v>
      </c>
      <c r="AA35" s="243"/>
      <c r="AB35" s="243" t="s">
        <v>502</v>
      </c>
      <c r="AC35" s="244"/>
      <c r="AD35" s="242"/>
      <c r="AE35" s="243" t="s">
        <v>506</v>
      </c>
      <c r="AF35" s="243" t="s">
        <v>507</v>
      </c>
      <c r="AG35" s="243" t="s">
        <v>497</v>
      </c>
      <c r="AH35" s="243" t="s">
        <v>497</v>
      </c>
      <c r="AI35" s="243"/>
      <c r="AJ35" s="244" t="s">
        <v>502</v>
      </c>
      <c r="AK35" s="242" t="s">
        <v>502</v>
      </c>
      <c r="AL35" s="243"/>
      <c r="AM35" s="243" t="s">
        <v>506</v>
      </c>
      <c r="AN35" s="243" t="s">
        <v>507</v>
      </c>
      <c r="AO35" s="243" t="s">
        <v>497</v>
      </c>
      <c r="AP35" s="243" t="s">
        <v>497</v>
      </c>
      <c r="AQ35" s="244"/>
      <c r="AR35" s="242" t="s">
        <v>502</v>
      </c>
      <c r="AS35" s="243"/>
      <c r="AT35" s="243"/>
      <c r="AU35" s="243" t="s">
        <v>506</v>
      </c>
      <c r="AV35" s="243" t="s">
        <v>507</v>
      </c>
      <c r="AW35" s="243" t="s">
        <v>497</v>
      </c>
      <c r="AX35" s="244" t="s">
        <v>497</v>
      </c>
      <c r="AY35" s="242"/>
      <c r="AZ35" s="243"/>
      <c r="BA35" s="245"/>
      <c r="BB35" s="1009"/>
      <c r="BC35" s="1010"/>
      <c r="BD35" s="1061"/>
      <c r="BE35" s="1062"/>
      <c r="BF35" s="1063"/>
      <c r="BG35" s="1064"/>
      <c r="BH35" s="1064"/>
      <c r="BI35" s="1064"/>
      <c r="BJ35" s="1065"/>
    </row>
    <row r="36" spans="2:62" ht="20.25" customHeight="1" x14ac:dyDescent="0.4">
      <c r="B36" s="1012"/>
      <c r="C36" s="1015"/>
      <c r="D36" s="1005"/>
      <c r="E36" s="229"/>
      <c r="F36" s="230" t="str">
        <f>C35</f>
        <v>介護職員</v>
      </c>
      <c r="G36" s="229"/>
      <c r="H36" s="230" t="str">
        <f>I35</f>
        <v>A</v>
      </c>
      <c r="I36" s="1018"/>
      <c r="J36" s="1019"/>
      <c r="K36" s="1003"/>
      <c r="L36" s="1004"/>
      <c r="M36" s="1004"/>
      <c r="N36" s="1005"/>
      <c r="O36" s="1006"/>
      <c r="P36" s="1007"/>
      <c r="Q36" s="1007"/>
      <c r="R36" s="1007"/>
      <c r="S36" s="1008"/>
      <c r="T36" s="246" t="s">
        <v>447</v>
      </c>
      <c r="U36" s="247"/>
      <c r="V36" s="248"/>
      <c r="W36" s="234">
        <f>IF(W35="","",VLOOKUP(W35,'【記載例】参考様式１（勤務表_シフト記号表）'!$C$6:$L$47,10,FALSE))</f>
        <v>8</v>
      </c>
      <c r="X36" s="235">
        <f>IF(X35="","",VLOOKUP(X35,'【記載例】参考様式１（勤務表_シフト記号表）'!$C$6:$L$47,10,FALSE))</f>
        <v>8</v>
      </c>
      <c r="Y36" s="235">
        <f>IF(Y35="","",VLOOKUP(Y35,'【記載例】参考様式１（勤務表_シフト記号表）'!$C$6:$L$47,10,FALSE))</f>
        <v>7.9999999999999982</v>
      </c>
      <c r="Z36" s="235">
        <f>IF(Z35="","",VLOOKUP(Z35,'【記載例】参考様式１（勤務表_シフト記号表）'!$C$6:$L$47,10,FALSE))</f>
        <v>7.9999999999999982</v>
      </c>
      <c r="AA36" s="235" t="str">
        <f>IF(AA35="","",VLOOKUP(AA35,'【記載例】参考様式１（勤務表_シフト記号表）'!$C$6:$L$47,10,FALSE))</f>
        <v/>
      </c>
      <c r="AB36" s="235">
        <f>IF(AB35="","",VLOOKUP(AB35,'【記載例】参考様式１（勤務表_シフト記号表）'!$C$6:$L$47,10,FALSE))</f>
        <v>8</v>
      </c>
      <c r="AC36" s="236" t="str">
        <f>IF(AC35="","",VLOOKUP(AC35,'【記載例】参考様式１（勤務表_シフト記号表）'!$C$6:$L$47,10,FALSE))</f>
        <v/>
      </c>
      <c r="AD36" s="234" t="str">
        <f>IF(AD35="","",VLOOKUP(AD35,'【記載例】参考様式１（勤務表_シフト記号表）'!$C$6:$L$47,10,FALSE))</f>
        <v/>
      </c>
      <c r="AE36" s="235">
        <f>IF(AE35="","",VLOOKUP(AE35,'【記載例】参考様式１（勤務表_シフト記号表）'!$C$6:$L$47,10,FALSE))</f>
        <v>8</v>
      </c>
      <c r="AF36" s="235">
        <f>IF(AF35="","",VLOOKUP(AF35,'【記載例】参考様式１（勤務表_シフト記号表）'!$C$6:$L$47,10,FALSE))</f>
        <v>8</v>
      </c>
      <c r="AG36" s="235">
        <f>IF(AG35="","",VLOOKUP(AG35,'【記載例】参考様式１（勤務表_シフト記号表）'!$C$6:$L$47,10,FALSE))</f>
        <v>7.9999999999999982</v>
      </c>
      <c r="AH36" s="235">
        <f>IF(AH35="","",VLOOKUP(AH35,'【記載例】参考様式１（勤務表_シフト記号表）'!$C$6:$L$47,10,FALSE))</f>
        <v>7.9999999999999982</v>
      </c>
      <c r="AI36" s="235" t="str">
        <f>IF(AI35="","",VLOOKUP(AI35,'【記載例】参考様式１（勤務表_シフト記号表）'!$C$6:$L$47,10,FALSE))</f>
        <v/>
      </c>
      <c r="AJ36" s="236">
        <f>IF(AJ35="","",VLOOKUP(AJ35,'【記載例】参考様式１（勤務表_シフト記号表）'!$C$6:$L$47,10,FALSE))</f>
        <v>8</v>
      </c>
      <c r="AK36" s="234">
        <f>IF(AK35="","",VLOOKUP(AK35,'【記載例】参考様式１（勤務表_シフト記号表）'!$C$6:$L$47,10,FALSE))</f>
        <v>8</v>
      </c>
      <c r="AL36" s="235" t="str">
        <f>IF(AL35="","",VLOOKUP(AL35,'【記載例】参考様式１（勤務表_シフト記号表）'!$C$6:$L$47,10,FALSE))</f>
        <v/>
      </c>
      <c r="AM36" s="235">
        <f>IF(AM35="","",VLOOKUP(AM35,'【記載例】参考様式１（勤務表_シフト記号表）'!$C$6:$L$47,10,FALSE))</f>
        <v>8</v>
      </c>
      <c r="AN36" s="235">
        <f>IF(AN35="","",VLOOKUP(AN35,'【記載例】参考様式１（勤務表_シフト記号表）'!$C$6:$L$47,10,FALSE))</f>
        <v>8</v>
      </c>
      <c r="AO36" s="235">
        <f>IF(AO35="","",VLOOKUP(AO35,'【記載例】参考様式１（勤務表_シフト記号表）'!$C$6:$L$47,10,FALSE))</f>
        <v>7.9999999999999982</v>
      </c>
      <c r="AP36" s="235">
        <f>IF(AP35="","",VLOOKUP(AP35,'【記載例】参考様式１（勤務表_シフト記号表）'!$C$6:$L$47,10,FALSE))</f>
        <v>7.9999999999999982</v>
      </c>
      <c r="AQ36" s="236" t="str">
        <f>IF(AQ35="","",VLOOKUP(AQ35,'【記載例】参考様式１（勤務表_シフト記号表）'!$C$6:$L$47,10,FALSE))</f>
        <v/>
      </c>
      <c r="AR36" s="234">
        <f>IF(AR35="","",VLOOKUP(AR35,'【記載例】参考様式１（勤務表_シフト記号表）'!$C$6:$L$47,10,FALSE))</f>
        <v>8</v>
      </c>
      <c r="AS36" s="235" t="str">
        <f>IF(AS35="","",VLOOKUP(AS35,'【記載例】参考様式１（勤務表_シフト記号表）'!$C$6:$L$47,10,FALSE))</f>
        <v/>
      </c>
      <c r="AT36" s="235" t="str">
        <f>IF(AT35="","",VLOOKUP(AT35,'【記載例】参考様式１（勤務表_シフト記号表）'!$C$6:$L$47,10,FALSE))</f>
        <v/>
      </c>
      <c r="AU36" s="235">
        <f>IF(AU35="","",VLOOKUP(AU35,'【記載例】参考様式１（勤務表_シフト記号表）'!$C$6:$L$47,10,FALSE))</f>
        <v>8</v>
      </c>
      <c r="AV36" s="235">
        <f>IF(AV35="","",VLOOKUP(AV35,'【記載例】参考様式１（勤務表_シフト記号表）'!$C$6:$L$47,10,FALSE))</f>
        <v>8</v>
      </c>
      <c r="AW36" s="235">
        <f>IF(AW35="","",VLOOKUP(AW35,'【記載例】参考様式１（勤務表_シフト記号表）'!$C$6:$L$47,10,FALSE))</f>
        <v>7.9999999999999982</v>
      </c>
      <c r="AX36" s="236">
        <f>IF(AX35="","",VLOOKUP(AX35,'【記載例】参考様式１（勤務表_シフト記号表）'!$C$6:$L$47,10,FALSE))</f>
        <v>7.9999999999999982</v>
      </c>
      <c r="AY36" s="234" t="str">
        <f>IF(AY35="","",VLOOKUP(AY35,'【記載例】参考様式１（勤務表_シフト記号表）'!$C$6:$L$47,10,FALSE))</f>
        <v/>
      </c>
      <c r="AZ36" s="235" t="str">
        <f>IF(AZ35="","",VLOOKUP(AZ35,'【記載例】参考様式１（勤務表_シフト記号表）'!$C$6:$L$47,10,FALSE))</f>
        <v/>
      </c>
      <c r="BA36" s="235" t="str">
        <f>IF(BA35="","",VLOOKUP(BA35,'【記載例】参考様式１（勤務表_シフト記号表）'!$C$6:$L$47,10,FALSE))</f>
        <v/>
      </c>
      <c r="BB36" s="1069">
        <f>IF($BE$3="４週",SUM(W36:AX36),IF($BE$3="暦月",SUM(W36:BA36),""))</f>
        <v>160</v>
      </c>
      <c r="BC36" s="1070"/>
      <c r="BD36" s="1071">
        <f>IF($BE$3="４週",BB36/4,IF($BE$3="暦月",(BB36/($BE$8/7)),""))</f>
        <v>40</v>
      </c>
      <c r="BE36" s="1070"/>
      <c r="BF36" s="1066"/>
      <c r="BG36" s="1067"/>
      <c r="BH36" s="1067"/>
      <c r="BI36" s="1067"/>
      <c r="BJ36" s="1068"/>
    </row>
    <row r="37" spans="2:62" ht="20.25" customHeight="1" x14ac:dyDescent="0.4">
      <c r="B37" s="1011">
        <f>B35+1</f>
        <v>11</v>
      </c>
      <c r="C37" s="1072" t="s">
        <v>460</v>
      </c>
      <c r="D37" s="1002"/>
      <c r="E37" s="229"/>
      <c r="F37" s="230"/>
      <c r="G37" s="229"/>
      <c r="H37" s="230"/>
      <c r="I37" s="1073" t="s">
        <v>593</v>
      </c>
      <c r="J37" s="1074"/>
      <c r="K37" s="1000" t="s">
        <v>594</v>
      </c>
      <c r="L37" s="1001"/>
      <c r="M37" s="1001"/>
      <c r="N37" s="1002"/>
      <c r="O37" s="1006" t="s">
        <v>611</v>
      </c>
      <c r="P37" s="1007"/>
      <c r="Q37" s="1007"/>
      <c r="R37" s="1007"/>
      <c r="S37" s="1008"/>
      <c r="T37" s="249" t="s">
        <v>446</v>
      </c>
      <c r="V37" s="250"/>
      <c r="W37" s="242"/>
      <c r="X37" s="243" t="s">
        <v>506</v>
      </c>
      <c r="Y37" s="243" t="s">
        <v>507</v>
      </c>
      <c r="Z37" s="243" t="s">
        <v>502</v>
      </c>
      <c r="AA37" s="243" t="s">
        <v>497</v>
      </c>
      <c r="AB37" s="243"/>
      <c r="AC37" s="244" t="s">
        <v>502</v>
      </c>
      <c r="AD37" s="242" t="s">
        <v>502</v>
      </c>
      <c r="AE37" s="243"/>
      <c r="AF37" s="243" t="s">
        <v>506</v>
      </c>
      <c r="AG37" s="243" t="s">
        <v>507</v>
      </c>
      <c r="AH37" s="243" t="s">
        <v>502</v>
      </c>
      <c r="AI37" s="243" t="s">
        <v>497</v>
      </c>
      <c r="AJ37" s="244"/>
      <c r="AK37" s="242" t="s">
        <v>502</v>
      </c>
      <c r="AL37" s="243" t="s">
        <v>497</v>
      </c>
      <c r="AM37" s="243"/>
      <c r="AN37" s="243" t="s">
        <v>506</v>
      </c>
      <c r="AO37" s="243" t="s">
        <v>507</v>
      </c>
      <c r="AP37" s="243" t="s">
        <v>502</v>
      </c>
      <c r="AQ37" s="244"/>
      <c r="AR37" s="242"/>
      <c r="AS37" s="243" t="s">
        <v>502</v>
      </c>
      <c r="AT37" s="243" t="s">
        <v>497</v>
      </c>
      <c r="AU37" s="243"/>
      <c r="AV37" s="243" t="s">
        <v>506</v>
      </c>
      <c r="AW37" s="243" t="s">
        <v>507</v>
      </c>
      <c r="AX37" s="244" t="s">
        <v>502</v>
      </c>
      <c r="AY37" s="242"/>
      <c r="AZ37" s="243"/>
      <c r="BA37" s="245"/>
      <c r="BB37" s="1009"/>
      <c r="BC37" s="1010"/>
      <c r="BD37" s="1061"/>
      <c r="BE37" s="1062"/>
      <c r="BF37" s="1063"/>
      <c r="BG37" s="1064"/>
      <c r="BH37" s="1064"/>
      <c r="BI37" s="1064"/>
      <c r="BJ37" s="1065"/>
    </row>
    <row r="38" spans="2:62" ht="20.25" customHeight="1" x14ac:dyDescent="0.4">
      <c r="B38" s="1012"/>
      <c r="C38" s="1015"/>
      <c r="D38" s="1005"/>
      <c r="E38" s="229"/>
      <c r="F38" s="230" t="str">
        <f>C37</f>
        <v>介護職員</v>
      </c>
      <c r="G38" s="229"/>
      <c r="H38" s="230" t="str">
        <f>I37</f>
        <v>A</v>
      </c>
      <c r="I38" s="1018"/>
      <c r="J38" s="1019"/>
      <c r="K38" s="1003"/>
      <c r="L38" s="1004"/>
      <c r="M38" s="1004"/>
      <c r="N38" s="1005"/>
      <c r="O38" s="1006"/>
      <c r="P38" s="1007"/>
      <c r="Q38" s="1007"/>
      <c r="R38" s="1007"/>
      <c r="S38" s="1008"/>
      <c r="T38" s="246" t="s">
        <v>447</v>
      </c>
      <c r="U38" s="247"/>
      <c r="V38" s="248"/>
      <c r="W38" s="234" t="str">
        <f>IF(W37="","",VLOOKUP(W37,'【記載例】参考様式１（勤務表_シフト記号表）'!$C$6:$L$47,10,FALSE))</f>
        <v/>
      </c>
      <c r="X38" s="235">
        <f>IF(X37="","",VLOOKUP(X37,'【記載例】参考様式１（勤務表_シフト記号表）'!$C$6:$L$47,10,FALSE))</f>
        <v>8</v>
      </c>
      <c r="Y38" s="235">
        <f>IF(Y37="","",VLOOKUP(Y37,'【記載例】参考様式１（勤務表_シフト記号表）'!$C$6:$L$47,10,FALSE))</f>
        <v>8</v>
      </c>
      <c r="Z38" s="235">
        <f>IF(Z37="","",VLOOKUP(Z37,'【記載例】参考様式１（勤務表_シフト記号表）'!$C$6:$L$47,10,FALSE))</f>
        <v>8</v>
      </c>
      <c r="AA38" s="235">
        <f>IF(AA37="","",VLOOKUP(AA37,'【記載例】参考様式１（勤務表_シフト記号表）'!$C$6:$L$47,10,FALSE))</f>
        <v>7.9999999999999982</v>
      </c>
      <c r="AB38" s="235" t="str">
        <f>IF(AB37="","",VLOOKUP(AB37,'【記載例】参考様式１（勤務表_シフト記号表）'!$C$6:$L$47,10,FALSE))</f>
        <v/>
      </c>
      <c r="AC38" s="236">
        <f>IF(AC37="","",VLOOKUP(AC37,'【記載例】参考様式１（勤務表_シフト記号表）'!$C$6:$L$47,10,FALSE))</f>
        <v>8</v>
      </c>
      <c r="AD38" s="234">
        <f>IF(AD37="","",VLOOKUP(AD37,'【記載例】参考様式１（勤務表_シフト記号表）'!$C$6:$L$47,10,FALSE))</f>
        <v>8</v>
      </c>
      <c r="AE38" s="235" t="str">
        <f>IF(AE37="","",VLOOKUP(AE37,'【記載例】参考様式１（勤務表_シフト記号表）'!$C$6:$L$47,10,FALSE))</f>
        <v/>
      </c>
      <c r="AF38" s="235">
        <f>IF(AF37="","",VLOOKUP(AF37,'【記載例】参考様式１（勤務表_シフト記号表）'!$C$6:$L$47,10,FALSE))</f>
        <v>8</v>
      </c>
      <c r="AG38" s="235">
        <f>IF(AG37="","",VLOOKUP(AG37,'【記載例】参考様式１（勤務表_シフト記号表）'!$C$6:$L$47,10,FALSE))</f>
        <v>8</v>
      </c>
      <c r="AH38" s="235">
        <f>IF(AH37="","",VLOOKUP(AH37,'【記載例】参考様式１（勤務表_シフト記号表）'!$C$6:$L$47,10,FALSE))</f>
        <v>8</v>
      </c>
      <c r="AI38" s="235">
        <f>IF(AI37="","",VLOOKUP(AI37,'【記載例】参考様式１（勤務表_シフト記号表）'!$C$6:$L$47,10,FALSE))</f>
        <v>7.9999999999999982</v>
      </c>
      <c r="AJ38" s="236" t="str">
        <f>IF(AJ37="","",VLOOKUP(AJ37,'【記載例】参考様式１（勤務表_シフト記号表）'!$C$6:$L$47,10,FALSE))</f>
        <v/>
      </c>
      <c r="AK38" s="234">
        <f>IF(AK37="","",VLOOKUP(AK37,'【記載例】参考様式１（勤務表_シフト記号表）'!$C$6:$L$47,10,FALSE))</f>
        <v>8</v>
      </c>
      <c r="AL38" s="235">
        <f>IF(AL37="","",VLOOKUP(AL37,'【記載例】参考様式１（勤務表_シフト記号表）'!$C$6:$L$47,10,FALSE))</f>
        <v>7.9999999999999982</v>
      </c>
      <c r="AM38" s="235" t="str">
        <f>IF(AM37="","",VLOOKUP(AM37,'【記載例】参考様式１（勤務表_シフト記号表）'!$C$6:$L$47,10,FALSE))</f>
        <v/>
      </c>
      <c r="AN38" s="235">
        <f>IF(AN37="","",VLOOKUP(AN37,'【記載例】参考様式１（勤務表_シフト記号表）'!$C$6:$L$47,10,FALSE))</f>
        <v>8</v>
      </c>
      <c r="AO38" s="235">
        <f>IF(AO37="","",VLOOKUP(AO37,'【記載例】参考様式１（勤務表_シフト記号表）'!$C$6:$L$47,10,FALSE))</f>
        <v>8</v>
      </c>
      <c r="AP38" s="235">
        <f>IF(AP37="","",VLOOKUP(AP37,'【記載例】参考様式１（勤務表_シフト記号表）'!$C$6:$L$47,10,FALSE))</f>
        <v>8</v>
      </c>
      <c r="AQ38" s="236" t="str">
        <f>IF(AQ37="","",VLOOKUP(AQ37,'【記載例】参考様式１（勤務表_シフト記号表）'!$C$6:$L$47,10,FALSE))</f>
        <v/>
      </c>
      <c r="AR38" s="234" t="str">
        <f>IF(AR37="","",VLOOKUP(AR37,'【記載例】参考様式１（勤務表_シフト記号表）'!$C$6:$L$47,10,FALSE))</f>
        <v/>
      </c>
      <c r="AS38" s="235">
        <f>IF(AS37="","",VLOOKUP(AS37,'【記載例】参考様式１（勤務表_シフト記号表）'!$C$6:$L$47,10,FALSE))</f>
        <v>8</v>
      </c>
      <c r="AT38" s="235">
        <f>IF(AT37="","",VLOOKUP(AT37,'【記載例】参考様式１（勤務表_シフト記号表）'!$C$6:$L$47,10,FALSE))</f>
        <v>7.9999999999999982</v>
      </c>
      <c r="AU38" s="235" t="str">
        <f>IF(AU37="","",VLOOKUP(AU37,'【記載例】参考様式１（勤務表_シフト記号表）'!$C$6:$L$47,10,FALSE))</f>
        <v/>
      </c>
      <c r="AV38" s="235">
        <f>IF(AV37="","",VLOOKUP(AV37,'【記載例】参考様式１（勤務表_シフト記号表）'!$C$6:$L$47,10,FALSE))</f>
        <v>8</v>
      </c>
      <c r="AW38" s="235">
        <f>IF(AW37="","",VLOOKUP(AW37,'【記載例】参考様式１（勤務表_シフト記号表）'!$C$6:$L$47,10,FALSE))</f>
        <v>8</v>
      </c>
      <c r="AX38" s="236">
        <f>IF(AX37="","",VLOOKUP(AX37,'【記載例】参考様式１（勤務表_シフト記号表）'!$C$6:$L$47,10,FALSE))</f>
        <v>8</v>
      </c>
      <c r="AY38" s="234" t="str">
        <f>IF(AY37="","",VLOOKUP(AY37,'【記載例】参考様式１（勤務表_シフト記号表）'!$C$6:$L$47,10,FALSE))</f>
        <v/>
      </c>
      <c r="AZ38" s="235" t="str">
        <f>IF(AZ37="","",VLOOKUP(AZ37,'【記載例】参考様式１（勤務表_シフト記号表）'!$C$6:$L$47,10,FALSE))</f>
        <v/>
      </c>
      <c r="BA38" s="235" t="str">
        <f>IF(BA37="","",VLOOKUP(BA37,'【記載例】参考様式１（勤務表_シフト記号表）'!$C$6:$L$47,10,FALSE))</f>
        <v/>
      </c>
      <c r="BB38" s="1069">
        <f>IF($BE$3="４週",SUM(W38:AX38),IF($BE$3="暦月",SUM(W38:BA38),""))</f>
        <v>160</v>
      </c>
      <c r="BC38" s="1070"/>
      <c r="BD38" s="1071">
        <f>IF($BE$3="４週",BB38/4,IF($BE$3="暦月",(BB38/($BE$8/7)),""))</f>
        <v>40</v>
      </c>
      <c r="BE38" s="1070"/>
      <c r="BF38" s="1066"/>
      <c r="BG38" s="1067"/>
      <c r="BH38" s="1067"/>
      <c r="BI38" s="1067"/>
      <c r="BJ38" s="1068"/>
    </row>
    <row r="39" spans="2:62" ht="20.25" customHeight="1" x14ac:dyDescent="0.4">
      <c r="B39" s="1011">
        <f>B37+1</f>
        <v>12</v>
      </c>
      <c r="C39" s="1072" t="s">
        <v>460</v>
      </c>
      <c r="D39" s="1002"/>
      <c r="E39" s="229"/>
      <c r="F39" s="230"/>
      <c r="G39" s="229"/>
      <c r="H39" s="230"/>
      <c r="I39" s="1073" t="s">
        <v>593</v>
      </c>
      <c r="J39" s="1074"/>
      <c r="K39" s="1000" t="s">
        <v>594</v>
      </c>
      <c r="L39" s="1001"/>
      <c r="M39" s="1001"/>
      <c r="N39" s="1002"/>
      <c r="O39" s="1006" t="s">
        <v>612</v>
      </c>
      <c r="P39" s="1007"/>
      <c r="Q39" s="1007"/>
      <c r="R39" s="1007"/>
      <c r="S39" s="1008"/>
      <c r="T39" s="249" t="s">
        <v>446</v>
      </c>
      <c r="V39" s="250"/>
      <c r="W39" s="242" t="s">
        <v>502</v>
      </c>
      <c r="X39" s="243"/>
      <c r="Y39" s="243" t="s">
        <v>506</v>
      </c>
      <c r="Z39" s="243" t="s">
        <v>507</v>
      </c>
      <c r="AA39" s="243" t="s">
        <v>502</v>
      </c>
      <c r="AB39" s="243" t="s">
        <v>497</v>
      </c>
      <c r="AC39" s="244"/>
      <c r="AD39" s="242" t="s">
        <v>497</v>
      </c>
      <c r="AE39" s="243" t="s">
        <v>502</v>
      </c>
      <c r="AF39" s="243"/>
      <c r="AG39" s="243" t="s">
        <v>506</v>
      </c>
      <c r="AH39" s="243" t="s">
        <v>507</v>
      </c>
      <c r="AI39" s="243" t="s">
        <v>502</v>
      </c>
      <c r="AJ39" s="244"/>
      <c r="AK39" s="242" t="s">
        <v>497</v>
      </c>
      <c r="AL39" s="243" t="s">
        <v>502</v>
      </c>
      <c r="AM39" s="243"/>
      <c r="AN39" s="243"/>
      <c r="AO39" s="243" t="s">
        <v>506</v>
      </c>
      <c r="AP39" s="243" t="s">
        <v>507</v>
      </c>
      <c r="AQ39" s="244" t="s">
        <v>497</v>
      </c>
      <c r="AR39" s="242" t="s">
        <v>497</v>
      </c>
      <c r="AS39" s="243"/>
      <c r="AT39" s="243" t="s">
        <v>502</v>
      </c>
      <c r="AU39" s="243" t="s">
        <v>497</v>
      </c>
      <c r="AV39" s="243"/>
      <c r="AW39" s="243" t="s">
        <v>506</v>
      </c>
      <c r="AX39" s="244" t="s">
        <v>507</v>
      </c>
      <c r="AY39" s="242"/>
      <c r="AZ39" s="243"/>
      <c r="BA39" s="245"/>
      <c r="BB39" s="1009"/>
      <c r="BC39" s="1010"/>
      <c r="BD39" s="1061"/>
      <c r="BE39" s="1062"/>
      <c r="BF39" s="1063"/>
      <c r="BG39" s="1064"/>
      <c r="BH39" s="1064"/>
      <c r="BI39" s="1064"/>
      <c r="BJ39" s="1065"/>
    </row>
    <row r="40" spans="2:62" ht="20.25" customHeight="1" x14ac:dyDescent="0.4">
      <c r="B40" s="1012"/>
      <c r="C40" s="1015"/>
      <c r="D40" s="1005"/>
      <c r="E40" s="229"/>
      <c r="F40" s="230" t="str">
        <f>C39</f>
        <v>介護職員</v>
      </c>
      <c r="G40" s="229"/>
      <c r="H40" s="230" t="str">
        <f>I39</f>
        <v>A</v>
      </c>
      <c r="I40" s="1018"/>
      <c r="J40" s="1019"/>
      <c r="K40" s="1003"/>
      <c r="L40" s="1004"/>
      <c r="M40" s="1004"/>
      <c r="N40" s="1005"/>
      <c r="O40" s="1006"/>
      <c r="P40" s="1007"/>
      <c r="Q40" s="1007"/>
      <c r="R40" s="1007"/>
      <c r="S40" s="1008"/>
      <c r="T40" s="246" t="s">
        <v>447</v>
      </c>
      <c r="U40" s="247"/>
      <c r="V40" s="248"/>
      <c r="W40" s="234">
        <f>IF(W39="","",VLOOKUP(W39,'【記載例】参考様式１（勤務表_シフト記号表）'!$C$6:$L$47,10,FALSE))</f>
        <v>8</v>
      </c>
      <c r="X40" s="235" t="str">
        <f>IF(X39="","",VLOOKUP(X39,'【記載例】参考様式１（勤務表_シフト記号表）'!$C$6:$L$47,10,FALSE))</f>
        <v/>
      </c>
      <c r="Y40" s="235">
        <f>IF(Y39="","",VLOOKUP(Y39,'【記載例】参考様式１（勤務表_シフト記号表）'!$C$6:$L$47,10,FALSE))</f>
        <v>8</v>
      </c>
      <c r="Z40" s="235">
        <f>IF(Z39="","",VLOOKUP(Z39,'【記載例】参考様式１（勤務表_シフト記号表）'!$C$6:$L$47,10,FALSE))</f>
        <v>8</v>
      </c>
      <c r="AA40" s="235">
        <f>IF(AA39="","",VLOOKUP(AA39,'【記載例】参考様式１（勤務表_シフト記号表）'!$C$6:$L$47,10,FALSE))</f>
        <v>8</v>
      </c>
      <c r="AB40" s="235">
        <f>IF(AB39="","",VLOOKUP(AB39,'【記載例】参考様式１（勤務表_シフト記号表）'!$C$6:$L$47,10,FALSE))</f>
        <v>7.9999999999999982</v>
      </c>
      <c r="AC40" s="236" t="str">
        <f>IF(AC39="","",VLOOKUP(AC39,'【記載例】参考様式１（勤務表_シフト記号表）'!$C$6:$L$47,10,FALSE))</f>
        <v/>
      </c>
      <c r="AD40" s="234">
        <f>IF(AD39="","",VLOOKUP(AD39,'【記載例】参考様式１（勤務表_シフト記号表）'!$C$6:$L$47,10,FALSE))</f>
        <v>7.9999999999999982</v>
      </c>
      <c r="AE40" s="235">
        <f>IF(AE39="","",VLOOKUP(AE39,'【記載例】参考様式１（勤務表_シフト記号表）'!$C$6:$L$47,10,FALSE))</f>
        <v>8</v>
      </c>
      <c r="AF40" s="235" t="str">
        <f>IF(AF39="","",VLOOKUP(AF39,'【記載例】参考様式１（勤務表_シフト記号表）'!$C$6:$L$47,10,FALSE))</f>
        <v/>
      </c>
      <c r="AG40" s="235">
        <f>IF(AG39="","",VLOOKUP(AG39,'【記載例】参考様式１（勤務表_シフト記号表）'!$C$6:$L$47,10,FALSE))</f>
        <v>8</v>
      </c>
      <c r="AH40" s="235">
        <f>IF(AH39="","",VLOOKUP(AH39,'【記載例】参考様式１（勤務表_シフト記号表）'!$C$6:$L$47,10,FALSE))</f>
        <v>8</v>
      </c>
      <c r="AI40" s="235">
        <f>IF(AI39="","",VLOOKUP(AI39,'【記載例】参考様式１（勤務表_シフト記号表）'!$C$6:$L$47,10,FALSE))</f>
        <v>8</v>
      </c>
      <c r="AJ40" s="236" t="str">
        <f>IF(AJ39="","",VLOOKUP(AJ39,'【記載例】参考様式１（勤務表_シフト記号表）'!$C$6:$L$47,10,FALSE))</f>
        <v/>
      </c>
      <c r="AK40" s="234">
        <f>IF(AK39="","",VLOOKUP(AK39,'【記載例】参考様式１（勤務表_シフト記号表）'!$C$6:$L$47,10,FALSE))</f>
        <v>7.9999999999999982</v>
      </c>
      <c r="AL40" s="235">
        <f>IF(AL39="","",VLOOKUP(AL39,'【記載例】参考様式１（勤務表_シフト記号表）'!$C$6:$L$47,10,FALSE))</f>
        <v>8</v>
      </c>
      <c r="AM40" s="235" t="str">
        <f>IF(AM39="","",VLOOKUP(AM39,'【記載例】参考様式１（勤務表_シフト記号表）'!$C$6:$L$47,10,FALSE))</f>
        <v/>
      </c>
      <c r="AN40" s="235" t="str">
        <f>IF(AN39="","",VLOOKUP(AN39,'【記載例】参考様式１（勤務表_シフト記号表）'!$C$6:$L$47,10,FALSE))</f>
        <v/>
      </c>
      <c r="AO40" s="235">
        <f>IF(AO39="","",VLOOKUP(AO39,'【記載例】参考様式１（勤務表_シフト記号表）'!$C$6:$L$47,10,FALSE))</f>
        <v>8</v>
      </c>
      <c r="AP40" s="235">
        <f>IF(AP39="","",VLOOKUP(AP39,'【記載例】参考様式１（勤務表_シフト記号表）'!$C$6:$L$47,10,FALSE))</f>
        <v>8</v>
      </c>
      <c r="AQ40" s="236">
        <f>IF(AQ39="","",VLOOKUP(AQ39,'【記載例】参考様式１（勤務表_シフト記号表）'!$C$6:$L$47,10,FALSE))</f>
        <v>7.9999999999999982</v>
      </c>
      <c r="AR40" s="234">
        <f>IF(AR39="","",VLOOKUP(AR39,'【記載例】参考様式１（勤務表_シフト記号表）'!$C$6:$L$47,10,FALSE))</f>
        <v>7.9999999999999982</v>
      </c>
      <c r="AS40" s="235" t="str">
        <f>IF(AS39="","",VLOOKUP(AS39,'【記載例】参考様式１（勤務表_シフト記号表）'!$C$6:$L$47,10,FALSE))</f>
        <v/>
      </c>
      <c r="AT40" s="235">
        <f>IF(AT39="","",VLOOKUP(AT39,'【記載例】参考様式１（勤務表_シフト記号表）'!$C$6:$L$47,10,FALSE))</f>
        <v>8</v>
      </c>
      <c r="AU40" s="235">
        <f>IF(AU39="","",VLOOKUP(AU39,'【記載例】参考様式１（勤務表_シフト記号表）'!$C$6:$L$47,10,FALSE))</f>
        <v>7.9999999999999982</v>
      </c>
      <c r="AV40" s="235" t="str">
        <f>IF(AV39="","",VLOOKUP(AV39,'【記載例】参考様式１（勤務表_シフト記号表）'!$C$6:$L$47,10,FALSE))</f>
        <v/>
      </c>
      <c r="AW40" s="235">
        <f>IF(AW39="","",VLOOKUP(AW39,'【記載例】参考様式１（勤務表_シフト記号表）'!$C$6:$L$47,10,FALSE))</f>
        <v>8</v>
      </c>
      <c r="AX40" s="236">
        <f>IF(AX39="","",VLOOKUP(AX39,'【記載例】参考様式１（勤務表_シフト記号表）'!$C$6:$L$47,10,FALSE))</f>
        <v>8</v>
      </c>
      <c r="AY40" s="234" t="str">
        <f>IF(AY39="","",VLOOKUP(AY39,'【記載例】参考様式１（勤務表_シフト記号表）'!$C$6:$L$47,10,FALSE))</f>
        <v/>
      </c>
      <c r="AZ40" s="235" t="str">
        <f>IF(AZ39="","",VLOOKUP(AZ39,'【記載例】参考様式１（勤務表_シフト記号表）'!$C$6:$L$47,10,FALSE))</f>
        <v/>
      </c>
      <c r="BA40" s="235" t="str">
        <f>IF(BA39="","",VLOOKUP(BA39,'【記載例】参考様式１（勤務表_シフト記号表）'!$C$6:$L$47,10,FALSE))</f>
        <v/>
      </c>
      <c r="BB40" s="1069">
        <f>IF($BE$3="４週",SUM(W40:AX40),IF($BE$3="暦月",SUM(W40:BA40),""))</f>
        <v>160</v>
      </c>
      <c r="BC40" s="1070"/>
      <c r="BD40" s="1071">
        <f>IF($BE$3="４週",BB40/4,IF($BE$3="暦月",(BB40/($BE$8/7)),""))</f>
        <v>40</v>
      </c>
      <c r="BE40" s="1070"/>
      <c r="BF40" s="1066"/>
      <c r="BG40" s="1067"/>
      <c r="BH40" s="1067"/>
      <c r="BI40" s="1067"/>
      <c r="BJ40" s="1068"/>
    </row>
    <row r="41" spans="2:62" ht="20.25" customHeight="1" x14ac:dyDescent="0.4">
      <c r="B41" s="1011">
        <f>B39+1</f>
        <v>13</v>
      </c>
      <c r="C41" s="1072" t="s">
        <v>460</v>
      </c>
      <c r="D41" s="1002"/>
      <c r="E41" s="229"/>
      <c r="F41" s="230"/>
      <c r="G41" s="229"/>
      <c r="H41" s="230"/>
      <c r="I41" s="1073" t="s">
        <v>593</v>
      </c>
      <c r="J41" s="1074"/>
      <c r="K41" s="1000" t="s">
        <v>594</v>
      </c>
      <c r="L41" s="1001"/>
      <c r="M41" s="1001"/>
      <c r="N41" s="1002"/>
      <c r="O41" s="1006" t="s">
        <v>613</v>
      </c>
      <c r="P41" s="1007"/>
      <c r="Q41" s="1007"/>
      <c r="R41" s="1007"/>
      <c r="S41" s="1008"/>
      <c r="T41" s="249" t="s">
        <v>446</v>
      </c>
      <c r="V41" s="250"/>
      <c r="W41" s="242" t="s">
        <v>497</v>
      </c>
      <c r="X41" s="243" t="s">
        <v>502</v>
      </c>
      <c r="Y41" s="243"/>
      <c r="Z41" s="243" t="s">
        <v>506</v>
      </c>
      <c r="AA41" s="243" t="s">
        <v>507</v>
      </c>
      <c r="AB41" s="243"/>
      <c r="AC41" s="244" t="s">
        <v>497</v>
      </c>
      <c r="AD41" s="242" t="s">
        <v>502</v>
      </c>
      <c r="AE41" s="243" t="s">
        <v>502</v>
      </c>
      <c r="AF41" s="243" t="s">
        <v>497</v>
      </c>
      <c r="AG41" s="243"/>
      <c r="AH41" s="243" t="s">
        <v>506</v>
      </c>
      <c r="AI41" s="243" t="s">
        <v>507</v>
      </c>
      <c r="AJ41" s="244"/>
      <c r="AK41" s="242" t="s">
        <v>502</v>
      </c>
      <c r="AL41" s="243"/>
      <c r="AM41" s="243" t="s">
        <v>502</v>
      </c>
      <c r="AN41" s="243" t="s">
        <v>502</v>
      </c>
      <c r="AO41" s="243"/>
      <c r="AP41" s="243" t="s">
        <v>506</v>
      </c>
      <c r="AQ41" s="244" t="s">
        <v>507</v>
      </c>
      <c r="AR41" s="242" t="s">
        <v>502</v>
      </c>
      <c r="AS41" s="243" t="s">
        <v>497</v>
      </c>
      <c r="AT41" s="243"/>
      <c r="AU41" s="243" t="s">
        <v>502</v>
      </c>
      <c r="AV41" s="243" t="s">
        <v>614</v>
      </c>
      <c r="AW41" s="243"/>
      <c r="AX41" s="244" t="s">
        <v>506</v>
      </c>
      <c r="AY41" s="242"/>
      <c r="AZ41" s="243"/>
      <c r="BA41" s="245"/>
      <c r="BB41" s="1009"/>
      <c r="BC41" s="1010"/>
      <c r="BD41" s="1061"/>
      <c r="BE41" s="1062"/>
      <c r="BF41" s="1063"/>
      <c r="BG41" s="1064"/>
      <c r="BH41" s="1064"/>
      <c r="BI41" s="1064"/>
      <c r="BJ41" s="1065"/>
    </row>
    <row r="42" spans="2:62" ht="20.25" customHeight="1" x14ac:dyDescent="0.4">
      <c r="B42" s="1012"/>
      <c r="C42" s="1015"/>
      <c r="D42" s="1005"/>
      <c r="E42" s="229"/>
      <c r="F42" s="230" t="str">
        <f>C41</f>
        <v>介護職員</v>
      </c>
      <c r="G42" s="229"/>
      <c r="H42" s="230" t="str">
        <f>I41</f>
        <v>A</v>
      </c>
      <c r="I42" s="1018"/>
      <c r="J42" s="1019"/>
      <c r="K42" s="1003"/>
      <c r="L42" s="1004"/>
      <c r="M42" s="1004"/>
      <c r="N42" s="1005"/>
      <c r="O42" s="1006"/>
      <c r="P42" s="1007"/>
      <c r="Q42" s="1007"/>
      <c r="R42" s="1007"/>
      <c r="S42" s="1008"/>
      <c r="T42" s="246" t="s">
        <v>447</v>
      </c>
      <c r="U42" s="247"/>
      <c r="V42" s="248"/>
      <c r="W42" s="234">
        <f>IF(W41="","",VLOOKUP(W41,'【記載例】参考様式１（勤務表_シフト記号表）'!$C$6:$L$47,10,FALSE))</f>
        <v>7.9999999999999982</v>
      </c>
      <c r="X42" s="235">
        <f>IF(X41="","",VLOOKUP(X41,'【記載例】参考様式１（勤務表_シフト記号表）'!$C$6:$L$47,10,FALSE))</f>
        <v>8</v>
      </c>
      <c r="Y42" s="235" t="str">
        <f>IF(Y41="","",VLOOKUP(Y41,'【記載例】参考様式１（勤務表_シフト記号表）'!$C$6:$L$47,10,FALSE))</f>
        <v/>
      </c>
      <c r="Z42" s="235">
        <f>IF(Z41="","",VLOOKUP(Z41,'【記載例】参考様式１（勤務表_シフト記号表）'!$C$6:$L$47,10,FALSE))</f>
        <v>8</v>
      </c>
      <c r="AA42" s="235">
        <f>IF(AA41="","",VLOOKUP(AA41,'【記載例】参考様式１（勤務表_シフト記号表）'!$C$6:$L$47,10,FALSE))</f>
        <v>8</v>
      </c>
      <c r="AB42" s="235" t="str">
        <f>IF(AB41="","",VLOOKUP(AB41,'【記載例】参考様式１（勤務表_シフト記号表）'!$C$6:$L$47,10,FALSE))</f>
        <v/>
      </c>
      <c r="AC42" s="236">
        <f>IF(AC41="","",VLOOKUP(AC41,'【記載例】参考様式１（勤務表_シフト記号表）'!$C$6:$L$47,10,FALSE))</f>
        <v>7.9999999999999982</v>
      </c>
      <c r="AD42" s="234">
        <f>IF(AD41="","",VLOOKUP(AD41,'【記載例】参考様式１（勤務表_シフト記号表）'!$C$6:$L$47,10,FALSE))</f>
        <v>8</v>
      </c>
      <c r="AE42" s="235">
        <f>IF(AE41="","",VLOOKUP(AE41,'【記載例】参考様式１（勤務表_シフト記号表）'!$C$6:$L$47,10,FALSE))</f>
        <v>8</v>
      </c>
      <c r="AF42" s="235">
        <f>IF(AF41="","",VLOOKUP(AF41,'【記載例】参考様式１（勤務表_シフト記号表）'!$C$6:$L$47,10,FALSE))</f>
        <v>7.9999999999999982</v>
      </c>
      <c r="AG42" s="235" t="str">
        <f>IF(AG41="","",VLOOKUP(AG41,'【記載例】参考様式１（勤務表_シフト記号表）'!$C$6:$L$47,10,FALSE))</f>
        <v/>
      </c>
      <c r="AH42" s="235">
        <f>IF(AH41="","",VLOOKUP(AH41,'【記載例】参考様式１（勤務表_シフト記号表）'!$C$6:$L$47,10,FALSE))</f>
        <v>8</v>
      </c>
      <c r="AI42" s="235">
        <f>IF(AI41="","",VLOOKUP(AI41,'【記載例】参考様式１（勤務表_シフト記号表）'!$C$6:$L$47,10,FALSE))</f>
        <v>8</v>
      </c>
      <c r="AJ42" s="236" t="str">
        <f>IF(AJ41="","",VLOOKUP(AJ41,'【記載例】参考様式１（勤務表_シフト記号表）'!$C$6:$L$47,10,FALSE))</f>
        <v/>
      </c>
      <c r="AK42" s="234">
        <f>IF(AK41="","",VLOOKUP(AK41,'【記載例】参考様式１（勤務表_シフト記号表）'!$C$6:$L$47,10,FALSE))</f>
        <v>8</v>
      </c>
      <c r="AL42" s="235" t="str">
        <f>IF(AL41="","",VLOOKUP(AL41,'【記載例】参考様式１（勤務表_シフト記号表）'!$C$6:$L$47,10,FALSE))</f>
        <v/>
      </c>
      <c r="AM42" s="235">
        <f>IF(AM41="","",VLOOKUP(AM41,'【記載例】参考様式１（勤務表_シフト記号表）'!$C$6:$L$47,10,FALSE))</f>
        <v>8</v>
      </c>
      <c r="AN42" s="235">
        <f>IF(AN41="","",VLOOKUP(AN41,'【記載例】参考様式１（勤務表_シフト記号表）'!$C$6:$L$47,10,FALSE))</f>
        <v>8</v>
      </c>
      <c r="AO42" s="235" t="str">
        <f>IF(AO41="","",VLOOKUP(AO41,'【記載例】参考様式１（勤務表_シフト記号表）'!$C$6:$L$47,10,FALSE))</f>
        <v/>
      </c>
      <c r="AP42" s="235">
        <f>IF(AP41="","",VLOOKUP(AP41,'【記載例】参考様式１（勤務表_シフト記号表）'!$C$6:$L$47,10,FALSE))</f>
        <v>8</v>
      </c>
      <c r="AQ42" s="236">
        <f>IF(AQ41="","",VLOOKUP(AQ41,'【記載例】参考様式１（勤務表_シフト記号表）'!$C$6:$L$47,10,FALSE))</f>
        <v>8</v>
      </c>
      <c r="AR42" s="234">
        <f>IF(AR41="","",VLOOKUP(AR41,'【記載例】参考様式１（勤務表_シフト記号表）'!$C$6:$L$47,10,FALSE))</f>
        <v>8</v>
      </c>
      <c r="AS42" s="235">
        <f>IF(AS41="","",VLOOKUP(AS41,'【記載例】参考様式１（勤務表_シフト記号表）'!$C$6:$L$47,10,FALSE))</f>
        <v>7.9999999999999982</v>
      </c>
      <c r="AT42" s="235" t="str">
        <f>IF(AT41="","",VLOOKUP(AT41,'【記載例】参考様式１（勤務表_シフト記号表）'!$C$6:$L$47,10,FALSE))</f>
        <v/>
      </c>
      <c r="AU42" s="235">
        <f>IF(AU41="","",VLOOKUP(AU41,'【記載例】参考様式１（勤務表_シフト記号表）'!$C$6:$L$47,10,FALSE))</f>
        <v>8</v>
      </c>
      <c r="AV42" s="235">
        <f>IF(AV41="","",VLOOKUP(AV41,'【記載例】参考様式１（勤務表_シフト記号表）'!$C$6:$L$47,10,FALSE))</f>
        <v>8</v>
      </c>
      <c r="AW42" s="235" t="str">
        <f>IF(AW41="","",VLOOKUP(AW41,'【記載例】参考様式１（勤務表_シフト記号表）'!$C$6:$L$47,10,FALSE))</f>
        <v/>
      </c>
      <c r="AX42" s="236">
        <f>IF(AX41="","",VLOOKUP(AX41,'【記載例】参考様式１（勤務表_シフト記号表）'!$C$6:$L$47,10,FALSE))</f>
        <v>8</v>
      </c>
      <c r="AY42" s="234" t="str">
        <f>IF(AY41="","",VLOOKUP(AY41,'【記載例】参考様式１（勤務表_シフト記号表）'!$C$6:$L$47,10,FALSE))</f>
        <v/>
      </c>
      <c r="AZ42" s="235" t="str">
        <f>IF(AZ41="","",VLOOKUP(AZ41,'【記載例】参考様式１（勤務表_シフト記号表）'!$C$6:$L$47,10,FALSE))</f>
        <v/>
      </c>
      <c r="BA42" s="235" t="str">
        <f>IF(BA41="","",VLOOKUP(BA41,'【記載例】参考様式１（勤務表_シフト記号表）'!$C$6:$L$47,10,FALSE))</f>
        <v/>
      </c>
      <c r="BB42" s="1069">
        <f>IF($BE$3="４週",SUM(W42:AX42),IF($BE$3="暦月",SUM(W42:BA42),""))</f>
        <v>160</v>
      </c>
      <c r="BC42" s="1070"/>
      <c r="BD42" s="1071">
        <f>IF($BE$3="４週",BB42/4,IF($BE$3="暦月",(BB42/($BE$8/7)),""))</f>
        <v>40</v>
      </c>
      <c r="BE42" s="1070"/>
      <c r="BF42" s="1066"/>
      <c r="BG42" s="1067"/>
      <c r="BH42" s="1067"/>
      <c r="BI42" s="1067"/>
      <c r="BJ42" s="1068"/>
    </row>
    <row r="43" spans="2:62" ht="20.25" customHeight="1" x14ac:dyDescent="0.4">
      <c r="B43" s="1011">
        <f>B41+1</f>
        <v>14</v>
      </c>
      <c r="C43" s="1072" t="s">
        <v>460</v>
      </c>
      <c r="D43" s="1002"/>
      <c r="E43" s="229"/>
      <c r="F43" s="230"/>
      <c r="G43" s="229"/>
      <c r="H43" s="230"/>
      <c r="I43" s="1073" t="s">
        <v>615</v>
      </c>
      <c r="J43" s="1074"/>
      <c r="K43" s="1000" t="s">
        <v>594</v>
      </c>
      <c r="L43" s="1001"/>
      <c r="M43" s="1001"/>
      <c r="N43" s="1002"/>
      <c r="O43" s="1006" t="s">
        <v>616</v>
      </c>
      <c r="P43" s="1007"/>
      <c r="Q43" s="1007"/>
      <c r="R43" s="1007"/>
      <c r="S43" s="1008"/>
      <c r="T43" s="249" t="s">
        <v>446</v>
      </c>
      <c r="V43" s="250"/>
      <c r="W43" s="242"/>
      <c r="X43" s="243" t="s">
        <v>497</v>
      </c>
      <c r="Y43" s="243" t="s">
        <v>502</v>
      </c>
      <c r="Z43" s="243"/>
      <c r="AA43" s="243" t="s">
        <v>502</v>
      </c>
      <c r="AB43" s="243" t="s">
        <v>502</v>
      </c>
      <c r="AC43" s="244"/>
      <c r="AD43" s="242"/>
      <c r="AE43" s="243" t="s">
        <v>497</v>
      </c>
      <c r="AF43" s="243" t="s">
        <v>502</v>
      </c>
      <c r="AG43" s="243" t="s">
        <v>502</v>
      </c>
      <c r="AH43" s="243"/>
      <c r="AI43" s="243"/>
      <c r="AJ43" s="244" t="s">
        <v>497</v>
      </c>
      <c r="AK43" s="242"/>
      <c r="AL43" s="243"/>
      <c r="AM43" s="243" t="s">
        <v>497</v>
      </c>
      <c r="AN43" s="243" t="s">
        <v>497</v>
      </c>
      <c r="AO43" s="243" t="s">
        <v>502</v>
      </c>
      <c r="AP43" s="243"/>
      <c r="AQ43" s="244" t="s">
        <v>502</v>
      </c>
      <c r="AR43" s="242"/>
      <c r="AS43" s="243" t="s">
        <v>502</v>
      </c>
      <c r="AT43" s="243" t="s">
        <v>502</v>
      </c>
      <c r="AU43" s="243"/>
      <c r="AV43" s="243" t="s">
        <v>502</v>
      </c>
      <c r="AW43" s="243" t="s">
        <v>497</v>
      </c>
      <c r="AX43" s="244"/>
      <c r="AY43" s="242"/>
      <c r="AZ43" s="243"/>
      <c r="BA43" s="245"/>
      <c r="BB43" s="1009"/>
      <c r="BC43" s="1010"/>
      <c r="BD43" s="1061"/>
      <c r="BE43" s="1062"/>
      <c r="BF43" s="1063"/>
      <c r="BG43" s="1064"/>
      <c r="BH43" s="1064"/>
      <c r="BI43" s="1064"/>
      <c r="BJ43" s="1065"/>
    </row>
    <row r="44" spans="2:62" ht="20.25" customHeight="1" x14ac:dyDescent="0.4">
      <c r="B44" s="1012"/>
      <c r="C44" s="1015"/>
      <c r="D44" s="1005"/>
      <c r="E44" s="229"/>
      <c r="F44" s="230" t="str">
        <f>C43</f>
        <v>介護職員</v>
      </c>
      <c r="G44" s="229"/>
      <c r="H44" s="230" t="str">
        <f>I43</f>
        <v>C</v>
      </c>
      <c r="I44" s="1018"/>
      <c r="J44" s="1019"/>
      <c r="K44" s="1003"/>
      <c r="L44" s="1004"/>
      <c r="M44" s="1004"/>
      <c r="N44" s="1005"/>
      <c r="O44" s="1006"/>
      <c r="P44" s="1007"/>
      <c r="Q44" s="1007"/>
      <c r="R44" s="1007"/>
      <c r="S44" s="1008"/>
      <c r="T44" s="246" t="s">
        <v>447</v>
      </c>
      <c r="U44" s="247"/>
      <c r="V44" s="248"/>
      <c r="W44" s="234" t="str">
        <f>IF(W43="","",VLOOKUP(W43,'【記載例】参考様式１（勤務表_シフト記号表）'!$C$6:$L$47,10,FALSE))</f>
        <v/>
      </c>
      <c r="X44" s="235">
        <f>IF(X43="","",VLOOKUP(X43,'【記載例】参考様式１（勤務表_シフト記号表）'!$C$6:$L$47,10,FALSE))</f>
        <v>7.9999999999999982</v>
      </c>
      <c r="Y44" s="235">
        <f>IF(Y43="","",VLOOKUP(Y43,'【記載例】参考様式１（勤務表_シフト記号表）'!$C$6:$L$47,10,FALSE))</f>
        <v>8</v>
      </c>
      <c r="Z44" s="235" t="str">
        <f>IF(Z43="","",VLOOKUP(Z43,'【記載例】参考様式１（勤務表_シフト記号表）'!$C$6:$L$47,10,FALSE))</f>
        <v/>
      </c>
      <c r="AA44" s="235">
        <f>IF(AA43="","",VLOOKUP(AA43,'【記載例】参考様式１（勤務表_シフト記号表）'!$C$6:$L$47,10,FALSE))</f>
        <v>8</v>
      </c>
      <c r="AB44" s="235">
        <f>IF(AB43="","",VLOOKUP(AB43,'【記載例】参考様式１（勤務表_シフト記号表）'!$C$6:$L$47,10,FALSE))</f>
        <v>8</v>
      </c>
      <c r="AC44" s="236" t="str">
        <f>IF(AC43="","",VLOOKUP(AC43,'【記載例】参考様式１（勤務表_シフト記号表）'!$C$6:$L$47,10,FALSE))</f>
        <v/>
      </c>
      <c r="AD44" s="234" t="str">
        <f>IF(AD43="","",VLOOKUP(AD43,'【記載例】参考様式１（勤務表_シフト記号表）'!$C$6:$L$47,10,FALSE))</f>
        <v/>
      </c>
      <c r="AE44" s="235">
        <f>IF(AE43="","",VLOOKUP(AE43,'【記載例】参考様式１（勤務表_シフト記号表）'!$C$6:$L$47,10,FALSE))</f>
        <v>7.9999999999999982</v>
      </c>
      <c r="AF44" s="235">
        <f>IF(AF43="","",VLOOKUP(AF43,'【記載例】参考様式１（勤務表_シフト記号表）'!$C$6:$L$47,10,FALSE))</f>
        <v>8</v>
      </c>
      <c r="AG44" s="235">
        <f>IF(AG43="","",VLOOKUP(AG43,'【記載例】参考様式１（勤務表_シフト記号表）'!$C$6:$L$47,10,FALSE))</f>
        <v>8</v>
      </c>
      <c r="AH44" s="235" t="str">
        <f>IF(AH43="","",VLOOKUP(AH43,'【記載例】参考様式１（勤務表_シフト記号表）'!$C$6:$L$47,10,FALSE))</f>
        <v/>
      </c>
      <c r="AI44" s="235" t="str">
        <f>IF(AI43="","",VLOOKUP(AI43,'【記載例】参考様式１（勤務表_シフト記号表）'!$C$6:$L$47,10,FALSE))</f>
        <v/>
      </c>
      <c r="AJ44" s="236">
        <f>IF(AJ43="","",VLOOKUP(AJ43,'【記載例】参考様式１（勤務表_シフト記号表）'!$C$6:$L$47,10,FALSE))</f>
        <v>7.9999999999999982</v>
      </c>
      <c r="AK44" s="234" t="str">
        <f>IF(AK43="","",VLOOKUP(AK43,'【記載例】参考様式１（勤務表_シフト記号表）'!$C$6:$L$47,10,FALSE))</f>
        <v/>
      </c>
      <c r="AL44" s="235" t="str">
        <f>IF(AL43="","",VLOOKUP(AL43,'【記載例】参考様式１（勤務表_シフト記号表）'!$C$6:$L$47,10,FALSE))</f>
        <v/>
      </c>
      <c r="AM44" s="235">
        <f>IF(AM43="","",VLOOKUP(AM43,'【記載例】参考様式１（勤務表_シフト記号表）'!$C$6:$L$47,10,FALSE))</f>
        <v>7.9999999999999982</v>
      </c>
      <c r="AN44" s="235">
        <f>IF(AN43="","",VLOOKUP(AN43,'【記載例】参考様式１（勤務表_シフト記号表）'!$C$6:$L$47,10,FALSE))</f>
        <v>7.9999999999999982</v>
      </c>
      <c r="AO44" s="235">
        <f>IF(AO43="","",VLOOKUP(AO43,'【記載例】参考様式１（勤務表_シフト記号表）'!$C$6:$L$47,10,FALSE))</f>
        <v>8</v>
      </c>
      <c r="AP44" s="235" t="str">
        <f>IF(AP43="","",VLOOKUP(AP43,'【記載例】参考様式１（勤務表_シフト記号表）'!$C$6:$L$47,10,FALSE))</f>
        <v/>
      </c>
      <c r="AQ44" s="236">
        <f>IF(AQ43="","",VLOOKUP(AQ43,'【記載例】参考様式１（勤務表_シフト記号表）'!$C$6:$L$47,10,FALSE))</f>
        <v>8</v>
      </c>
      <c r="AR44" s="234" t="str">
        <f>IF(AR43="","",VLOOKUP(AR43,'【記載例】参考様式１（勤務表_シフト記号表）'!$C$6:$L$47,10,FALSE))</f>
        <v/>
      </c>
      <c r="AS44" s="235">
        <f>IF(AS43="","",VLOOKUP(AS43,'【記載例】参考様式１（勤務表_シフト記号表）'!$C$6:$L$47,10,FALSE))</f>
        <v>8</v>
      </c>
      <c r="AT44" s="235">
        <f>IF(AT43="","",VLOOKUP(AT43,'【記載例】参考様式１（勤務表_シフト記号表）'!$C$6:$L$47,10,FALSE))</f>
        <v>8</v>
      </c>
      <c r="AU44" s="235" t="str">
        <f>IF(AU43="","",VLOOKUP(AU43,'【記載例】参考様式１（勤務表_シフト記号表）'!$C$6:$L$47,10,FALSE))</f>
        <v/>
      </c>
      <c r="AV44" s="235">
        <f>IF(AV43="","",VLOOKUP(AV43,'【記載例】参考様式１（勤務表_シフト記号表）'!$C$6:$L$47,10,FALSE))</f>
        <v>8</v>
      </c>
      <c r="AW44" s="235">
        <f>IF(AW43="","",VLOOKUP(AW43,'【記載例】参考様式１（勤務表_シフト記号表）'!$C$6:$L$47,10,FALSE))</f>
        <v>7.9999999999999982</v>
      </c>
      <c r="AX44" s="236" t="str">
        <f>IF(AX43="","",VLOOKUP(AX43,'【記載例】参考様式１（勤務表_シフト記号表）'!$C$6:$L$47,10,FALSE))</f>
        <v/>
      </c>
      <c r="AY44" s="234" t="str">
        <f>IF(AY43="","",VLOOKUP(AY43,'【記載例】参考様式１（勤務表_シフト記号表）'!$C$6:$L$47,10,FALSE))</f>
        <v/>
      </c>
      <c r="AZ44" s="235" t="str">
        <f>IF(AZ43="","",VLOOKUP(AZ43,'【記載例】参考様式１（勤務表_シフト記号表）'!$C$6:$L$47,10,FALSE))</f>
        <v/>
      </c>
      <c r="BA44" s="235" t="str">
        <f>IF(BA43="","",VLOOKUP(BA43,'【記載例】参考様式１（勤務表_シフト記号表）'!$C$6:$L$47,10,FALSE))</f>
        <v/>
      </c>
      <c r="BB44" s="1069">
        <f>IF($BE$3="４週",SUM(W44:AX44),IF($BE$3="暦月",SUM(W44:BA44),""))</f>
        <v>128</v>
      </c>
      <c r="BC44" s="1070"/>
      <c r="BD44" s="1071">
        <f>IF($BE$3="４週",BB44/4,IF($BE$3="暦月",(BB44/($BE$8/7)),""))</f>
        <v>32</v>
      </c>
      <c r="BE44" s="1070"/>
      <c r="BF44" s="1066"/>
      <c r="BG44" s="1067"/>
      <c r="BH44" s="1067"/>
      <c r="BI44" s="1067"/>
      <c r="BJ44" s="1068"/>
    </row>
    <row r="45" spans="2:62" ht="20.25" customHeight="1" x14ac:dyDescent="0.4">
      <c r="B45" s="1011">
        <f>B43+1</f>
        <v>15</v>
      </c>
      <c r="C45" s="1072" t="s">
        <v>460</v>
      </c>
      <c r="D45" s="1002"/>
      <c r="E45" s="229"/>
      <c r="F45" s="230"/>
      <c r="G45" s="229"/>
      <c r="H45" s="230"/>
      <c r="I45" s="1073" t="s">
        <v>593</v>
      </c>
      <c r="J45" s="1074"/>
      <c r="K45" s="1000" t="s">
        <v>608</v>
      </c>
      <c r="L45" s="1001"/>
      <c r="M45" s="1001"/>
      <c r="N45" s="1002"/>
      <c r="O45" s="1006" t="s">
        <v>617</v>
      </c>
      <c r="P45" s="1007"/>
      <c r="Q45" s="1007"/>
      <c r="R45" s="1007"/>
      <c r="S45" s="1008"/>
      <c r="T45" s="249" t="s">
        <v>446</v>
      </c>
      <c r="V45" s="250"/>
      <c r="W45" s="242" t="s">
        <v>502</v>
      </c>
      <c r="X45" s="243" t="s">
        <v>502</v>
      </c>
      <c r="Y45" s="243"/>
      <c r="Z45" s="243"/>
      <c r="AA45" s="243" t="s">
        <v>506</v>
      </c>
      <c r="AB45" s="243" t="s">
        <v>507</v>
      </c>
      <c r="AC45" s="244" t="s">
        <v>497</v>
      </c>
      <c r="AD45" s="242" t="s">
        <v>497</v>
      </c>
      <c r="AE45" s="243"/>
      <c r="AF45" s="243" t="s">
        <v>502</v>
      </c>
      <c r="AG45" s="243" t="s">
        <v>502</v>
      </c>
      <c r="AH45" s="243"/>
      <c r="AI45" s="243" t="s">
        <v>506</v>
      </c>
      <c r="AJ45" s="244" t="s">
        <v>507</v>
      </c>
      <c r="AK45" s="242" t="s">
        <v>497</v>
      </c>
      <c r="AL45" s="243" t="s">
        <v>497</v>
      </c>
      <c r="AM45" s="243"/>
      <c r="AN45" s="243" t="s">
        <v>502</v>
      </c>
      <c r="AO45" s="243"/>
      <c r="AP45" s="243"/>
      <c r="AQ45" s="244" t="s">
        <v>506</v>
      </c>
      <c r="AR45" s="242" t="s">
        <v>507</v>
      </c>
      <c r="AS45" s="243" t="s">
        <v>497</v>
      </c>
      <c r="AT45" s="243" t="s">
        <v>497</v>
      </c>
      <c r="AU45" s="243"/>
      <c r="AV45" s="243" t="s">
        <v>497</v>
      </c>
      <c r="AW45" s="243" t="s">
        <v>502</v>
      </c>
      <c r="AX45" s="244" t="s">
        <v>502</v>
      </c>
      <c r="AY45" s="242"/>
      <c r="AZ45" s="243"/>
      <c r="BA45" s="245"/>
      <c r="BB45" s="1009"/>
      <c r="BC45" s="1010"/>
      <c r="BD45" s="1061"/>
      <c r="BE45" s="1062"/>
      <c r="BF45" s="1063"/>
      <c r="BG45" s="1064"/>
      <c r="BH45" s="1064"/>
      <c r="BI45" s="1064"/>
      <c r="BJ45" s="1065"/>
    </row>
    <row r="46" spans="2:62" ht="20.25" customHeight="1" x14ac:dyDescent="0.4">
      <c r="B46" s="1012"/>
      <c r="C46" s="1015"/>
      <c r="D46" s="1005"/>
      <c r="E46" s="229"/>
      <c r="F46" s="230" t="str">
        <f>C45</f>
        <v>介護職員</v>
      </c>
      <c r="G46" s="229"/>
      <c r="H46" s="230" t="str">
        <f>I45</f>
        <v>A</v>
      </c>
      <c r="I46" s="1018"/>
      <c r="J46" s="1019"/>
      <c r="K46" s="1003"/>
      <c r="L46" s="1004"/>
      <c r="M46" s="1004"/>
      <c r="N46" s="1005"/>
      <c r="O46" s="1006"/>
      <c r="P46" s="1007"/>
      <c r="Q46" s="1007"/>
      <c r="R46" s="1007"/>
      <c r="S46" s="1008"/>
      <c r="T46" s="246" t="s">
        <v>447</v>
      </c>
      <c r="U46" s="247"/>
      <c r="V46" s="248"/>
      <c r="W46" s="234">
        <f>IF(W45="","",VLOOKUP(W45,'【記載例】参考様式１（勤務表_シフト記号表）'!$C$6:$L$47,10,FALSE))</f>
        <v>8</v>
      </c>
      <c r="X46" s="235">
        <f>IF(X45="","",VLOOKUP(X45,'【記載例】参考様式１（勤務表_シフト記号表）'!$C$6:$L$47,10,FALSE))</f>
        <v>8</v>
      </c>
      <c r="Y46" s="235" t="str">
        <f>IF(Y45="","",VLOOKUP(Y45,'【記載例】参考様式１（勤務表_シフト記号表）'!$C$6:$L$47,10,FALSE))</f>
        <v/>
      </c>
      <c r="Z46" s="235" t="str">
        <f>IF(Z45="","",VLOOKUP(Z45,'【記載例】参考様式１（勤務表_シフト記号表）'!$C$6:$L$47,10,FALSE))</f>
        <v/>
      </c>
      <c r="AA46" s="235">
        <f>IF(AA45="","",VLOOKUP(AA45,'【記載例】参考様式１（勤務表_シフト記号表）'!$C$6:$L$47,10,FALSE))</f>
        <v>8</v>
      </c>
      <c r="AB46" s="235">
        <f>IF(AB45="","",VLOOKUP(AB45,'【記載例】参考様式１（勤務表_シフト記号表）'!$C$6:$L$47,10,FALSE))</f>
        <v>8</v>
      </c>
      <c r="AC46" s="236">
        <f>IF(AC45="","",VLOOKUP(AC45,'【記載例】参考様式１（勤務表_シフト記号表）'!$C$6:$L$47,10,FALSE))</f>
        <v>7.9999999999999982</v>
      </c>
      <c r="AD46" s="234">
        <f>IF(AD45="","",VLOOKUP(AD45,'【記載例】参考様式１（勤務表_シフト記号表）'!$C$6:$L$47,10,FALSE))</f>
        <v>7.9999999999999982</v>
      </c>
      <c r="AE46" s="235" t="str">
        <f>IF(AE45="","",VLOOKUP(AE45,'【記載例】参考様式１（勤務表_シフト記号表）'!$C$6:$L$47,10,FALSE))</f>
        <v/>
      </c>
      <c r="AF46" s="235">
        <f>IF(AF45="","",VLOOKUP(AF45,'【記載例】参考様式１（勤務表_シフト記号表）'!$C$6:$L$47,10,FALSE))</f>
        <v>8</v>
      </c>
      <c r="AG46" s="235">
        <f>IF(AG45="","",VLOOKUP(AG45,'【記載例】参考様式１（勤務表_シフト記号表）'!$C$6:$L$47,10,FALSE))</f>
        <v>8</v>
      </c>
      <c r="AH46" s="235" t="str">
        <f>IF(AH45="","",VLOOKUP(AH45,'【記載例】参考様式１（勤務表_シフト記号表）'!$C$6:$L$47,10,FALSE))</f>
        <v/>
      </c>
      <c r="AI46" s="235">
        <f>IF(AI45="","",VLOOKUP(AI45,'【記載例】参考様式１（勤務表_シフト記号表）'!$C$6:$L$47,10,FALSE))</f>
        <v>8</v>
      </c>
      <c r="AJ46" s="236">
        <f>IF(AJ45="","",VLOOKUP(AJ45,'【記載例】参考様式１（勤務表_シフト記号表）'!$C$6:$L$47,10,FALSE))</f>
        <v>8</v>
      </c>
      <c r="AK46" s="234">
        <f>IF(AK45="","",VLOOKUP(AK45,'【記載例】参考様式１（勤務表_シフト記号表）'!$C$6:$L$47,10,FALSE))</f>
        <v>7.9999999999999982</v>
      </c>
      <c r="AL46" s="235">
        <f>IF(AL45="","",VLOOKUP(AL45,'【記載例】参考様式１（勤務表_シフト記号表）'!$C$6:$L$47,10,FALSE))</f>
        <v>7.9999999999999982</v>
      </c>
      <c r="AM46" s="235" t="str">
        <f>IF(AM45="","",VLOOKUP(AM45,'【記載例】参考様式１（勤務表_シフト記号表）'!$C$6:$L$47,10,FALSE))</f>
        <v/>
      </c>
      <c r="AN46" s="235">
        <f>IF(AN45="","",VLOOKUP(AN45,'【記載例】参考様式１（勤務表_シフト記号表）'!$C$6:$L$47,10,FALSE))</f>
        <v>8</v>
      </c>
      <c r="AO46" s="235" t="str">
        <f>IF(AO45="","",VLOOKUP(AO45,'【記載例】参考様式１（勤務表_シフト記号表）'!$C$6:$L$47,10,FALSE))</f>
        <v/>
      </c>
      <c r="AP46" s="235" t="str">
        <f>IF(AP45="","",VLOOKUP(AP45,'【記載例】参考様式１（勤務表_シフト記号表）'!$C$6:$L$47,10,FALSE))</f>
        <v/>
      </c>
      <c r="AQ46" s="236">
        <f>IF(AQ45="","",VLOOKUP(AQ45,'【記載例】参考様式１（勤務表_シフト記号表）'!$C$6:$L$47,10,FALSE))</f>
        <v>8</v>
      </c>
      <c r="AR46" s="234">
        <f>IF(AR45="","",VLOOKUP(AR45,'【記載例】参考様式１（勤務表_シフト記号表）'!$C$6:$L$47,10,FALSE))</f>
        <v>8</v>
      </c>
      <c r="AS46" s="235">
        <f>IF(AS45="","",VLOOKUP(AS45,'【記載例】参考様式１（勤務表_シフト記号表）'!$C$6:$L$47,10,FALSE))</f>
        <v>7.9999999999999982</v>
      </c>
      <c r="AT46" s="235">
        <f>IF(AT45="","",VLOOKUP(AT45,'【記載例】参考様式１（勤務表_シフト記号表）'!$C$6:$L$47,10,FALSE))</f>
        <v>7.9999999999999982</v>
      </c>
      <c r="AU46" s="235" t="str">
        <f>IF(AU45="","",VLOOKUP(AU45,'【記載例】参考様式１（勤務表_シフト記号表）'!$C$6:$L$47,10,FALSE))</f>
        <v/>
      </c>
      <c r="AV46" s="235">
        <f>IF(AV45="","",VLOOKUP(AV45,'【記載例】参考様式１（勤務表_シフト記号表）'!$C$6:$L$47,10,FALSE))</f>
        <v>7.9999999999999982</v>
      </c>
      <c r="AW46" s="235">
        <f>IF(AW45="","",VLOOKUP(AW45,'【記載例】参考様式１（勤務表_シフト記号表）'!$C$6:$L$47,10,FALSE))</f>
        <v>8</v>
      </c>
      <c r="AX46" s="236">
        <f>IF(AX45="","",VLOOKUP(AX45,'【記載例】参考様式１（勤務表_シフト記号表）'!$C$6:$L$47,10,FALSE))</f>
        <v>8</v>
      </c>
      <c r="AY46" s="234" t="str">
        <f>IF(AY45="","",VLOOKUP(AY45,'【記載例】参考様式１（勤務表_シフト記号表）'!$C$6:$L$47,10,FALSE))</f>
        <v/>
      </c>
      <c r="AZ46" s="235" t="str">
        <f>IF(AZ45="","",VLOOKUP(AZ45,'【記載例】参考様式１（勤務表_シフト記号表）'!$C$6:$L$47,10,FALSE))</f>
        <v/>
      </c>
      <c r="BA46" s="235" t="str">
        <f>IF(BA45="","",VLOOKUP(BA45,'【記載例】参考様式１（勤務表_シフト記号表）'!$C$6:$L$47,10,FALSE))</f>
        <v/>
      </c>
      <c r="BB46" s="1069">
        <f>IF($BE$3="４週",SUM(W46:AX46),IF($BE$3="暦月",SUM(W46:BA46),""))</f>
        <v>160</v>
      </c>
      <c r="BC46" s="1070"/>
      <c r="BD46" s="1071">
        <f>IF($BE$3="４週",BB46/4,IF($BE$3="暦月",(BB46/($BE$8/7)),""))</f>
        <v>40</v>
      </c>
      <c r="BE46" s="1070"/>
      <c r="BF46" s="1066"/>
      <c r="BG46" s="1067"/>
      <c r="BH46" s="1067"/>
      <c r="BI46" s="1067"/>
      <c r="BJ46" s="1068"/>
    </row>
    <row r="47" spans="2:62" ht="20.25" customHeight="1" x14ac:dyDescent="0.4">
      <c r="B47" s="1011">
        <f>B45+1</f>
        <v>16</v>
      </c>
      <c r="C47" s="1072" t="s">
        <v>460</v>
      </c>
      <c r="D47" s="1002"/>
      <c r="E47" s="229"/>
      <c r="F47" s="230"/>
      <c r="G47" s="229"/>
      <c r="H47" s="230"/>
      <c r="I47" s="1073" t="s">
        <v>593</v>
      </c>
      <c r="J47" s="1074"/>
      <c r="K47" s="1000" t="s">
        <v>594</v>
      </c>
      <c r="L47" s="1001"/>
      <c r="M47" s="1001"/>
      <c r="N47" s="1002"/>
      <c r="O47" s="1006" t="s">
        <v>618</v>
      </c>
      <c r="P47" s="1007"/>
      <c r="Q47" s="1007"/>
      <c r="R47" s="1007"/>
      <c r="S47" s="1008"/>
      <c r="T47" s="249" t="s">
        <v>446</v>
      </c>
      <c r="V47" s="250"/>
      <c r="W47" s="242"/>
      <c r="X47" s="243" t="s">
        <v>497</v>
      </c>
      <c r="Y47" s="243" t="s">
        <v>502</v>
      </c>
      <c r="Z47" s="243" t="s">
        <v>502</v>
      </c>
      <c r="AA47" s="243"/>
      <c r="AB47" s="243" t="s">
        <v>506</v>
      </c>
      <c r="AC47" s="244" t="s">
        <v>507</v>
      </c>
      <c r="AD47" s="242" t="s">
        <v>502</v>
      </c>
      <c r="AE47" s="243"/>
      <c r="AF47" s="243" t="s">
        <v>502</v>
      </c>
      <c r="AG47" s="243" t="s">
        <v>502</v>
      </c>
      <c r="AH47" s="243"/>
      <c r="AI47" s="243"/>
      <c r="AJ47" s="244" t="s">
        <v>506</v>
      </c>
      <c r="AK47" s="242" t="s">
        <v>507</v>
      </c>
      <c r="AL47" s="243" t="s">
        <v>502</v>
      </c>
      <c r="AM47" s="243" t="s">
        <v>502</v>
      </c>
      <c r="AN47" s="243" t="s">
        <v>502</v>
      </c>
      <c r="AO47" s="243" t="s">
        <v>497</v>
      </c>
      <c r="AP47" s="243" t="s">
        <v>497</v>
      </c>
      <c r="AQ47" s="244"/>
      <c r="AR47" s="242" t="s">
        <v>506</v>
      </c>
      <c r="AS47" s="243" t="s">
        <v>507</v>
      </c>
      <c r="AT47" s="243" t="s">
        <v>497</v>
      </c>
      <c r="AU47" s="243" t="s">
        <v>502</v>
      </c>
      <c r="AV47" s="243"/>
      <c r="AW47" s="243"/>
      <c r="AX47" s="244" t="s">
        <v>497</v>
      </c>
      <c r="AY47" s="242"/>
      <c r="AZ47" s="243"/>
      <c r="BA47" s="245"/>
      <c r="BB47" s="1009"/>
      <c r="BC47" s="1010"/>
      <c r="BD47" s="1061"/>
      <c r="BE47" s="1062"/>
      <c r="BF47" s="1063"/>
      <c r="BG47" s="1064"/>
      <c r="BH47" s="1064"/>
      <c r="BI47" s="1064"/>
      <c r="BJ47" s="1065"/>
    </row>
    <row r="48" spans="2:62" ht="20.25" customHeight="1" x14ac:dyDescent="0.4">
      <c r="B48" s="1012"/>
      <c r="C48" s="1015"/>
      <c r="D48" s="1005"/>
      <c r="E48" s="229"/>
      <c r="F48" s="230" t="str">
        <f>C47</f>
        <v>介護職員</v>
      </c>
      <c r="G48" s="229"/>
      <c r="H48" s="230" t="str">
        <f>I47</f>
        <v>A</v>
      </c>
      <c r="I48" s="1018"/>
      <c r="J48" s="1019"/>
      <c r="K48" s="1003"/>
      <c r="L48" s="1004"/>
      <c r="M48" s="1004"/>
      <c r="N48" s="1005"/>
      <c r="O48" s="1006"/>
      <c r="P48" s="1007"/>
      <c r="Q48" s="1007"/>
      <c r="R48" s="1007"/>
      <c r="S48" s="1008"/>
      <c r="T48" s="246" t="s">
        <v>447</v>
      </c>
      <c r="U48" s="247"/>
      <c r="V48" s="248"/>
      <c r="W48" s="234" t="str">
        <f>IF(W47="","",VLOOKUP(W47,'【記載例】参考様式１（勤務表_シフト記号表）'!$C$6:$L$47,10,FALSE))</f>
        <v/>
      </c>
      <c r="X48" s="235">
        <f>IF(X47="","",VLOOKUP(X47,'【記載例】参考様式１（勤務表_シフト記号表）'!$C$6:$L$47,10,FALSE))</f>
        <v>7.9999999999999982</v>
      </c>
      <c r="Y48" s="235">
        <f>IF(Y47="","",VLOOKUP(Y47,'【記載例】参考様式１（勤務表_シフト記号表）'!$C$6:$L$47,10,FALSE))</f>
        <v>8</v>
      </c>
      <c r="Z48" s="235">
        <f>IF(Z47="","",VLOOKUP(Z47,'【記載例】参考様式１（勤務表_シフト記号表）'!$C$6:$L$47,10,FALSE))</f>
        <v>8</v>
      </c>
      <c r="AA48" s="235" t="str">
        <f>IF(AA47="","",VLOOKUP(AA47,'【記載例】参考様式１（勤務表_シフト記号表）'!$C$6:$L$47,10,FALSE))</f>
        <v/>
      </c>
      <c r="AB48" s="235">
        <f>IF(AB47="","",VLOOKUP(AB47,'【記載例】参考様式１（勤務表_シフト記号表）'!$C$6:$L$47,10,FALSE))</f>
        <v>8</v>
      </c>
      <c r="AC48" s="236">
        <f>IF(AC47="","",VLOOKUP(AC47,'【記載例】参考様式１（勤務表_シフト記号表）'!$C$6:$L$47,10,FALSE))</f>
        <v>8</v>
      </c>
      <c r="AD48" s="234">
        <f>IF(AD47="","",VLOOKUP(AD47,'【記載例】参考様式１（勤務表_シフト記号表）'!$C$6:$L$47,10,FALSE))</f>
        <v>8</v>
      </c>
      <c r="AE48" s="235" t="str">
        <f>IF(AE47="","",VLOOKUP(AE47,'【記載例】参考様式１（勤務表_シフト記号表）'!$C$6:$L$47,10,FALSE))</f>
        <v/>
      </c>
      <c r="AF48" s="235">
        <f>IF(AF47="","",VLOOKUP(AF47,'【記載例】参考様式１（勤務表_シフト記号表）'!$C$6:$L$47,10,FALSE))</f>
        <v>8</v>
      </c>
      <c r="AG48" s="235">
        <f>IF(AG47="","",VLOOKUP(AG47,'【記載例】参考様式１（勤務表_シフト記号表）'!$C$6:$L$47,10,FALSE))</f>
        <v>8</v>
      </c>
      <c r="AH48" s="235" t="str">
        <f>IF(AH47="","",VLOOKUP(AH47,'【記載例】参考様式１（勤務表_シフト記号表）'!$C$6:$L$47,10,FALSE))</f>
        <v/>
      </c>
      <c r="AI48" s="235" t="str">
        <f>IF(AI47="","",VLOOKUP(AI47,'【記載例】参考様式１（勤務表_シフト記号表）'!$C$6:$L$47,10,FALSE))</f>
        <v/>
      </c>
      <c r="AJ48" s="236">
        <f>IF(AJ47="","",VLOOKUP(AJ47,'【記載例】参考様式１（勤務表_シフト記号表）'!$C$6:$L$47,10,FALSE))</f>
        <v>8</v>
      </c>
      <c r="AK48" s="234">
        <f>IF(AK47="","",VLOOKUP(AK47,'【記載例】参考様式１（勤務表_シフト記号表）'!$C$6:$L$47,10,FALSE))</f>
        <v>8</v>
      </c>
      <c r="AL48" s="235">
        <f>IF(AL47="","",VLOOKUP(AL47,'【記載例】参考様式１（勤務表_シフト記号表）'!$C$6:$L$47,10,FALSE))</f>
        <v>8</v>
      </c>
      <c r="AM48" s="235">
        <f>IF(AM47="","",VLOOKUP(AM47,'【記載例】参考様式１（勤務表_シフト記号表）'!$C$6:$L$47,10,FALSE))</f>
        <v>8</v>
      </c>
      <c r="AN48" s="235">
        <f>IF(AN47="","",VLOOKUP(AN47,'【記載例】参考様式１（勤務表_シフト記号表）'!$C$6:$L$47,10,FALSE))</f>
        <v>8</v>
      </c>
      <c r="AO48" s="235">
        <f>IF(AO47="","",VLOOKUP(AO47,'【記載例】参考様式１（勤務表_シフト記号表）'!$C$6:$L$47,10,FALSE))</f>
        <v>7.9999999999999982</v>
      </c>
      <c r="AP48" s="235">
        <f>IF(AP47="","",VLOOKUP(AP47,'【記載例】参考様式１（勤務表_シフト記号表）'!$C$6:$L$47,10,FALSE))</f>
        <v>7.9999999999999982</v>
      </c>
      <c r="AQ48" s="236" t="str">
        <f>IF(AQ47="","",VLOOKUP(AQ47,'【記載例】参考様式１（勤務表_シフト記号表）'!$C$6:$L$47,10,FALSE))</f>
        <v/>
      </c>
      <c r="AR48" s="234">
        <f>IF(AR47="","",VLOOKUP(AR47,'【記載例】参考様式１（勤務表_シフト記号表）'!$C$6:$L$47,10,FALSE))</f>
        <v>8</v>
      </c>
      <c r="AS48" s="235">
        <f>IF(AS47="","",VLOOKUP(AS47,'【記載例】参考様式１（勤務表_シフト記号表）'!$C$6:$L$47,10,FALSE))</f>
        <v>8</v>
      </c>
      <c r="AT48" s="235">
        <f>IF(AT47="","",VLOOKUP(AT47,'【記載例】参考様式１（勤務表_シフト記号表）'!$C$6:$L$47,10,FALSE))</f>
        <v>7.9999999999999982</v>
      </c>
      <c r="AU48" s="235">
        <f>IF(AU47="","",VLOOKUP(AU47,'【記載例】参考様式１（勤務表_シフト記号表）'!$C$6:$L$47,10,FALSE))</f>
        <v>8</v>
      </c>
      <c r="AV48" s="235" t="str">
        <f>IF(AV47="","",VLOOKUP(AV47,'【記載例】参考様式１（勤務表_シフト記号表）'!$C$6:$L$47,10,FALSE))</f>
        <v/>
      </c>
      <c r="AW48" s="235" t="str">
        <f>IF(AW47="","",VLOOKUP(AW47,'【記載例】参考様式１（勤務表_シフト記号表）'!$C$6:$L$47,10,FALSE))</f>
        <v/>
      </c>
      <c r="AX48" s="236">
        <f>IF(AX47="","",VLOOKUP(AX47,'【記載例】参考様式１（勤務表_シフト記号表）'!$C$6:$L$47,10,FALSE))</f>
        <v>7.9999999999999982</v>
      </c>
      <c r="AY48" s="234" t="str">
        <f>IF(AY47="","",VLOOKUP(AY47,'【記載例】参考様式１（勤務表_シフト記号表）'!$C$6:$L$47,10,FALSE))</f>
        <v/>
      </c>
      <c r="AZ48" s="235" t="str">
        <f>IF(AZ47="","",VLOOKUP(AZ47,'【記載例】参考様式１（勤務表_シフト記号表）'!$C$6:$L$47,10,FALSE))</f>
        <v/>
      </c>
      <c r="BA48" s="235" t="str">
        <f>IF(BA47="","",VLOOKUP(BA47,'【記載例】参考様式１（勤務表_シフト記号表）'!$C$6:$L$47,10,FALSE))</f>
        <v/>
      </c>
      <c r="BB48" s="1069">
        <f>IF($BE$3="４週",SUM(W48:AX48),IF($BE$3="暦月",SUM(W48:BA48),""))</f>
        <v>160</v>
      </c>
      <c r="BC48" s="1070"/>
      <c r="BD48" s="1071">
        <f>IF($BE$3="４週",BB48/4,IF($BE$3="暦月",(BB48/($BE$8/7)),""))</f>
        <v>40</v>
      </c>
      <c r="BE48" s="1070"/>
      <c r="BF48" s="1066"/>
      <c r="BG48" s="1067"/>
      <c r="BH48" s="1067"/>
      <c r="BI48" s="1067"/>
      <c r="BJ48" s="1068"/>
    </row>
    <row r="49" spans="2:62" ht="20.25" customHeight="1" x14ac:dyDescent="0.4">
      <c r="B49" s="1011">
        <f>B47+1</f>
        <v>17</v>
      </c>
      <c r="C49" s="1072" t="s">
        <v>460</v>
      </c>
      <c r="D49" s="1002"/>
      <c r="E49" s="229"/>
      <c r="F49" s="230"/>
      <c r="G49" s="229"/>
      <c r="H49" s="230"/>
      <c r="I49" s="1073" t="s">
        <v>593</v>
      </c>
      <c r="J49" s="1074"/>
      <c r="K49" s="1000" t="s">
        <v>594</v>
      </c>
      <c r="L49" s="1001"/>
      <c r="M49" s="1001"/>
      <c r="N49" s="1002"/>
      <c r="O49" s="1006" t="s">
        <v>619</v>
      </c>
      <c r="P49" s="1007"/>
      <c r="Q49" s="1007"/>
      <c r="R49" s="1007"/>
      <c r="S49" s="1008"/>
      <c r="T49" s="249" t="s">
        <v>446</v>
      </c>
      <c r="V49" s="250"/>
      <c r="W49" s="242" t="s">
        <v>497</v>
      </c>
      <c r="X49" s="243"/>
      <c r="Y49" s="243" t="s">
        <v>497</v>
      </c>
      <c r="Z49" s="243"/>
      <c r="AA49" s="243" t="s">
        <v>502</v>
      </c>
      <c r="AB49" s="243"/>
      <c r="AC49" s="244" t="s">
        <v>506</v>
      </c>
      <c r="AD49" s="242" t="s">
        <v>507</v>
      </c>
      <c r="AE49" s="243" t="s">
        <v>502</v>
      </c>
      <c r="AF49" s="243" t="s">
        <v>502</v>
      </c>
      <c r="AG49" s="243" t="s">
        <v>497</v>
      </c>
      <c r="AH49" s="243" t="s">
        <v>497</v>
      </c>
      <c r="AI49" s="243"/>
      <c r="AJ49" s="244" t="s">
        <v>502</v>
      </c>
      <c r="AK49" s="242" t="s">
        <v>506</v>
      </c>
      <c r="AL49" s="243" t="s">
        <v>507</v>
      </c>
      <c r="AM49" s="243" t="s">
        <v>497</v>
      </c>
      <c r="AN49" s="243"/>
      <c r="AO49" s="243" t="s">
        <v>502</v>
      </c>
      <c r="AP49" s="243" t="s">
        <v>502</v>
      </c>
      <c r="AQ49" s="244"/>
      <c r="AR49" s="242"/>
      <c r="AS49" s="243" t="s">
        <v>506</v>
      </c>
      <c r="AT49" s="243" t="s">
        <v>507</v>
      </c>
      <c r="AU49" s="243" t="s">
        <v>497</v>
      </c>
      <c r="AV49" s="243" t="s">
        <v>502</v>
      </c>
      <c r="AW49" s="243" t="s">
        <v>502</v>
      </c>
      <c r="AX49" s="244"/>
      <c r="AY49" s="242"/>
      <c r="AZ49" s="243"/>
      <c r="BA49" s="245"/>
      <c r="BB49" s="1009"/>
      <c r="BC49" s="1010"/>
      <c r="BD49" s="1061"/>
      <c r="BE49" s="1062"/>
      <c r="BF49" s="1063"/>
      <c r="BG49" s="1064"/>
      <c r="BH49" s="1064"/>
      <c r="BI49" s="1064"/>
      <c r="BJ49" s="1065"/>
    </row>
    <row r="50" spans="2:62" ht="20.25" customHeight="1" x14ac:dyDescent="0.4">
      <c r="B50" s="1012"/>
      <c r="C50" s="1015"/>
      <c r="D50" s="1005"/>
      <c r="E50" s="229"/>
      <c r="F50" s="230" t="str">
        <f>C49</f>
        <v>介護職員</v>
      </c>
      <c r="G50" s="229"/>
      <c r="H50" s="230" t="str">
        <f>I49</f>
        <v>A</v>
      </c>
      <c r="I50" s="1018"/>
      <c r="J50" s="1019"/>
      <c r="K50" s="1003"/>
      <c r="L50" s="1004"/>
      <c r="M50" s="1004"/>
      <c r="N50" s="1005"/>
      <c r="O50" s="1006"/>
      <c r="P50" s="1007"/>
      <c r="Q50" s="1007"/>
      <c r="R50" s="1007"/>
      <c r="S50" s="1008"/>
      <c r="T50" s="246" t="s">
        <v>447</v>
      </c>
      <c r="U50" s="247"/>
      <c r="V50" s="248"/>
      <c r="W50" s="234">
        <f>IF(W49="","",VLOOKUP(W49,'【記載例】参考様式１（勤務表_シフト記号表）'!$C$6:$L$47,10,FALSE))</f>
        <v>7.9999999999999982</v>
      </c>
      <c r="X50" s="235" t="str">
        <f>IF(X49="","",VLOOKUP(X49,'【記載例】参考様式１（勤務表_シフト記号表）'!$C$6:$L$47,10,FALSE))</f>
        <v/>
      </c>
      <c r="Y50" s="235">
        <f>IF(Y49="","",VLOOKUP(Y49,'【記載例】参考様式１（勤務表_シフト記号表）'!$C$6:$L$47,10,FALSE))</f>
        <v>7.9999999999999982</v>
      </c>
      <c r="Z50" s="235" t="str">
        <f>IF(Z49="","",VLOOKUP(Z49,'【記載例】参考様式１（勤務表_シフト記号表）'!$C$6:$L$47,10,FALSE))</f>
        <v/>
      </c>
      <c r="AA50" s="235">
        <f>IF(AA49="","",VLOOKUP(AA49,'【記載例】参考様式１（勤務表_シフト記号表）'!$C$6:$L$47,10,FALSE))</f>
        <v>8</v>
      </c>
      <c r="AB50" s="235" t="str">
        <f>IF(AB49="","",VLOOKUP(AB49,'【記載例】参考様式１（勤務表_シフト記号表）'!$C$6:$L$47,10,FALSE))</f>
        <v/>
      </c>
      <c r="AC50" s="236">
        <f>IF(AC49="","",VLOOKUP(AC49,'【記載例】参考様式１（勤務表_シフト記号表）'!$C$6:$L$47,10,FALSE))</f>
        <v>8</v>
      </c>
      <c r="AD50" s="234">
        <f>IF(AD49="","",VLOOKUP(AD49,'【記載例】参考様式１（勤務表_シフト記号表）'!$C$6:$L$47,10,FALSE))</f>
        <v>8</v>
      </c>
      <c r="AE50" s="235">
        <f>IF(AE49="","",VLOOKUP(AE49,'【記載例】参考様式１（勤務表_シフト記号表）'!$C$6:$L$47,10,FALSE))</f>
        <v>8</v>
      </c>
      <c r="AF50" s="235">
        <f>IF(AF49="","",VLOOKUP(AF49,'【記載例】参考様式１（勤務表_シフト記号表）'!$C$6:$L$47,10,FALSE))</f>
        <v>8</v>
      </c>
      <c r="AG50" s="235">
        <f>IF(AG49="","",VLOOKUP(AG49,'【記載例】参考様式１（勤務表_シフト記号表）'!$C$6:$L$47,10,FALSE))</f>
        <v>7.9999999999999982</v>
      </c>
      <c r="AH50" s="235">
        <f>IF(AH49="","",VLOOKUP(AH49,'【記載例】参考様式１（勤務表_シフト記号表）'!$C$6:$L$47,10,FALSE))</f>
        <v>7.9999999999999982</v>
      </c>
      <c r="AI50" s="235" t="str">
        <f>IF(AI49="","",VLOOKUP(AI49,'【記載例】参考様式１（勤務表_シフト記号表）'!$C$6:$L$47,10,FALSE))</f>
        <v/>
      </c>
      <c r="AJ50" s="236">
        <f>IF(AJ49="","",VLOOKUP(AJ49,'【記載例】参考様式１（勤務表_シフト記号表）'!$C$6:$L$47,10,FALSE))</f>
        <v>8</v>
      </c>
      <c r="AK50" s="234">
        <f>IF(AK49="","",VLOOKUP(AK49,'【記載例】参考様式１（勤務表_シフト記号表）'!$C$6:$L$47,10,FALSE))</f>
        <v>8</v>
      </c>
      <c r="AL50" s="235">
        <f>IF(AL49="","",VLOOKUP(AL49,'【記載例】参考様式１（勤務表_シフト記号表）'!$C$6:$L$47,10,FALSE))</f>
        <v>8</v>
      </c>
      <c r="AM50" s="235">
        <f>IF(AM49="","",VLOOKUP(AM49,'【記載例】参考様式１（勤務表_シフト記号表）'!$C$6:$L$47,10,FALSE))</f>
        <v>7.9999999999999982</v>
      </c>
      <c r="AN50" s="235" t="str">
        <f>IF(AN49="","",VLOOKUP(AN49,'【記載例】参考様式１（勤務表_シフト記号表）'!$C$6:$L$47,10,FALSE))</f>
        <v/>
      </c>
      <c r="AO50" s="235">
        <f>IF(AO49="","",VLOOKUP(AO49,'【記載例】参考様式１（勤務表_シフト記号表）'!$C$6:$L$47,10,FALSE))</f>
        <v>8</v>
      </c>
      <c r="AP50" s="235">
        <f>IF(AP49="","",VLOOKUP(AP49,'【記載例】参考様式１（勤務表_シフト記号表）'!$C$6:$L$47,10,FALSE))</f>
        <v>8</v>
      </c>
      <c r="AQ50" s="236" t="str">
        <f>IF(AQ49="","",VLOOKUP(AQ49,'【記載例】参考様式１（勤務表_シフト記号表）'!$C$6:$L$47,10,FALSE))</f>
        <v/>
      </c>
      <c r="AR50" s="234" t="str">
        <f>IF(AR49="","",VLOOKUP(AR49,'【記載例】参考様式１（勤務表_シフト記号表）'!$C$6:$L$47,10,FALSE))</f>
        <v/>
      </c>
      <c r="AS50" s="235">
        <f>IF(AS49="","",VLOOKUP(AS49,'【記載例】参考様式１（勤務表_シフト記号表）'!$C$6:$L$47,10,FALSE))</f>
        <v>8</v>
      </c>
      <c r="AT50" s="235">
        <f>IF(AT49="","",VLOOKUP(AT49,'【記載例】参考様式１（勤務表_シフト記号表）'!$C$6:$L$47,10,FALSE))</f>
        <v>8</v>
      </c>
      <c r="AU50" s="235">
        <f>IF(AU49="","",VLOOKUP(AU49,'【記載例】参考様式１（勤務表_シフト記号表）'!$C$6:$L$47,10,FALSE))</f>
        <v>7.9999999999999982</v>
      </c>
      <c r="AV50" s="235">
        <f>IF(AV49="","",VLOOKUP(AV49,'【記載例】参考様式１（勤務表_シフト記号表）'!$C$6:$L$47,10,FALSE))</f>
        <v>8</v>
      </c>
      <c r="AW50" s="235">
        <f>IF(AW49="","",VLOOKUP(AW49,'【記載例】参考様式１（勤務表_シフト記号表）'!$C$6:$L$47,10,FALSE))</f>
        <v>8</v>
      </c>
      <c r="AX50" s="236" t="str">
        <f>IF(AX49="","",VLOOKUP(AX49,'【記載例】参考様式１（勤務表_シフト記号表）'!$C$6:$L$47,10,FALSE))</f>
        <v/>
      </c>
      <c r="AY50" s="234" t="str">
        <f>IF(AY49="","",VLOOKUP(AY49,'【記載例】参考様式１（勤務表_シフト記号表）'!$C$6:$L$47,10,FALSE))</f>
        <v/>
      </c>
      <c r="AZ50" s="235" t="str">
        <f>IF(AZ49="","",VLOOKUP(AZ49,'【記載例】参考様式１（勤務表_シフト記号表）'!$C$6:$L$47,10,FALSE))</f>
        <v/>
      </c>
      <c r="BA50" s="235" t="str">
        <f>IF(BA49="","",VLOOKUP(BA49,'【記載例】参考様式１（勤務表_シフト記号表）'!$C$6:$L$47,10,FALSE))</f>
        <v/>
      </c>
      <c r="BB50" s="1069">
        <f>IF($BE$3="４週",SUM(W50:AX50),IF($BE$3="暦月",SUM(W50:BA50),""))</f>
        <v>160</v>
      </c>
      <c r="BC50" s="1070"/>
      <c r="BD50" s="1071">
        <f>IF($BE$3="４週",BB50/4,IF($BE$3="暦月",(BB50/($BE$8/7)),""))</f>
        <v>40</v>
      </c>
      <c r="BE50" s="1070"/>
      <c r="BF50" s="1066"/>
      <c r="BG50" s="1067"/>
      <c r="BH50" s="1067"/>
      <c r="BI50" s="1067"/>
      <c r="BJ50" s="1068"/>
    </row>
    <row r="51" spans="2:62" ht="20.25" customHeight="1" x14ac:dyDescent="0.4">
      <c r="B51" s="1011">
        <f>B49+1</f>
        <v>18</v>
      </c>
      <c r="C51" s="1072" t="s">
        <v>460</v>
      </c>
      <c r="D51" s="1002"/>
      <c r="E51" s="229"/>
      <c r="F51" s="230"/>
      <c r="G51" s="229"/>
      <c r="H51" s="230"/>
      <c r="I51" s="1073" t="s">
        <v>593</v>
      </c>
      <c r="J51" s="1074"/>
      <c r="K51" s="1000" t="s">
        <v>594</v>
      </c>
      <c r="L51" s="1001"/>
      <c r="M51" s="1001"/>
      <c r="N51" s="1002"/>
      <c r="O51" s="1006" t="s">
        <v>620</v>
      </c>
      <c r="P51" s="1007"/>
      <c r="Q51" s="1007"/>
      <c r="R51" s="1007"/>
      <c r="S51" s="1008"/>
      <c r="T51" s="249" t="s">
        <v>446</v>
      </c>
      <c r="V51" s="250"/>
      <c r="W51" s="242" t="s">
        <v>621</v>
      </c>
      <c r="X51" s="243"/>
      <c r="Y51" s="243" t="s">
        <v>502</v>
      </c>
      <c r="Z51" s="243" t="s">
        <v>497</v>
      </c>
      <c r="AA51" s="243" t="s">
        <v>497</v>
      </c>
      <c r="AB51" s="243" t="s">
        <v>497</v>
      </c>
      <c r="AC51" s="244"/>
      <c r="AD51" s="242" t="s">
        <v>506</v>
      </c>
      <c r="AE51" s="243" t="s">
        <v>507</v>
      </c>
      <c r="AF51" s="243" t="s">
        <v>497</v>
      </c>
      <c r="AG51" s="243"/>
      <c r="AH51" s="243" t="s">
        <v>502</v>
      </c>
      <c r="AI51" s="243" t="s">
        <v>502</v>
      </c>
      <c r="AJ51" s="244"/>
      <c r="AK51" s="242"/>
      <c r="AL51" s="243" t="s">
        <v>506</v>
      </c>
      <c r="AM51" s="243" t="s">
        <v>507</v>
      </c>
      <c r="AN51" s="243" t="s">
        <v>497</v>
      </c>
      <c r="AO51" s="243"/>
      <c r="AP51" s="243" t="s">
        <v>502</v>
      </c>
      <c r="AQ51" s="244" t="s">
        <v>502</v>
      </c>
      <c r="AR51" s="242" t="s">
        <v>502</v>
      </c>
      <c r="AS51" s="243"/>
      <c r="AT51" s="243" t="s">
        <v>506</v>
      </c>
      <c r="AU51" s="243" t="s">
        <v>507</v>
      </c>
      <c r="AV51" s="243" t="s">
        <v>497</v>
      </c>
      <c r="AW51" s="243"/>
      <c r="AX51" s="244" t="s">
        <v>502</v>
      </c>
      <c r="AY51" s="242"/>
      <c r="AZ51" s="243"/>
      <c r="BA51" s="245"/>
      <c r="BB51" s="1009"/>
      <c r="BC51" s="1010"/>
      <c r="BD51" s="1061"/>
      <c r="BE51" s="1062"/>
      <c r="BF51" s="1063"/>
      <c r="BG51" s="1064"/>
      <c r="BH51" s="1064"/>
      <c r="BI51" s="1064"/>
      <c r="BJ51" s="1065"/>
    </row>
    <row r="52" spans="2:62" ht="20.25" customHeight="1" x14ac:dyDescent="0.4">
      <c r="B52" s="1012"/>
      <c r="C52" s="1015"/>
      <c r="D52" s="1005"/>
      <c r="E52" s="229"/>
      <c r="F52" s="230" t="str">
        <f>C51</f>
        <v>介護職員</v>
      </c>
      <c r="G52" s="229"/>
      <c r="H52" s="230" t="str">
        <f>I51</f>
        <v>A</v>
      </c>
      <c r="I52" s="1018"/>
      <c r="J52" s="1019"/>
      <c r="K52" s="1003"/>
      <c r="L52" s="1004"/>
      <c r="M52" s="1004"/>
      <c r="N52" s="1005"/>
      <c r="O52" s="1006"/>
      <c r="P52" s="1007"/>
      <c r="Q52" s="1007"/>
      <c r="R52" s="1007"/>
      <c r="S52" s="1008"/>
      <c r="T52" s="246" t="s">
        <v>447</v>
      </c>
      <c r="U52" s="247"/>
      <c r="V52" s="248"/>
      <c r="W52" s="234">
        <f>IF(W51="","",VLOOKUP(W51,'【記載例】参考様式１（勤務表_シフト記号表）'!$C$6:$L$47,10,FALSE))</f>
        <v>8</v>
      </c>
      <c r="X52" s="235" t="str">
        <f>IF(X51="","",VLOOKUP(X51,'【記載例】参考様式１（勤務表_シフト記号表）'!$C$6:$L$47,10,FALSE))</f>
        <v/>
      </c>
      <c r="Y52" s="235">
        <f>IF(Y51="","",VLOOKUP(Y51,'【記載例】参考様式１（勤務表_シフト記号表）'!$C$6:$L$47,10,FALSE))</f>
        <v>8</v>
      </c>
      <c r="Z52" s="235">
        <f>IF(Z51="","",VLOOKUP(Z51,'【記載例】参考様式１（勤務表_シフト記号表）'!$C$6:$L$47,10,FALSE))</f>
        <v>7.9999999999999982</v>
      </c>
      <c r="AA52" s="235">
        <f>IF(AA51="","",VLOOKUP(AA51,'【記載例】参考様式１（勤務表_シフト記号表）'!$C$6:$L$47,10,FALSE))</f>
        <v>7.9999999999999982</v>
      </c>
      <c r="AB52" s="235">
        <f>IF(AB51="","",VLOOKUP(AB51,'【記載例】参考様式１（勤務表_シフト記号表）'!$C$6:$L$47,10,FALSE))</f>
        <v>7.9999999999999982</v>
      </c>
      <c r="AC52" s="236" t="str">
        <f>IF(AC51="","",VLOOKUP(AC51,'【記載例】参考様式１（勤務表_シフト記号表）'!$C$6:$L$47,10,FALSE))</f>
        <v/>
      </c>
      <c r="AD52" s="234">
        <f>IF(AD51="","",VLOOKUP(AD51,'【記載例】参考様式１（勤務表_シフト記号表）'!$C$6:$L$47,10,FALSE))</f>
        <v>8</v>
      </c>
      <c r="AE52" s="235">
        <f>IF(AE51="","",VLOOKUP(AE51,'【記載例】参考様式１（勤務表_シフト記号表）'!$C$6:$L$47,10,FALSE))</f>
        <v>8</v>
      </c>
      <c r="AF52" s="235">
        <f>IF(AF51="","",VLOOKUP(AF51,'【記載例】参考様式１（勤務表_シフト記号表）'!$C$6:$L$47,10,FALSE))</f>
        <v>7.9999999999999982</v>
      </c>
      <c r="AG52" s="235" t="str">
        <f>IF(AG51="","",VLOOKUP(AG51,'【記載例】参考様式１（勤務表_シフト記号表）'!$C$6:$L$47,10,FALSE))</f>
        <v/>
      </c>
      <c r="AH52" s="235">
        <f>IF(AH51="","",VLOOKUP(AH51,'【記載例】参考様式１（勤務表_シフト記号表）'!$C$6:$L$47,10,FALSE))</f>
        <v>8</v>
      </c>
      <c r="AI52" s="235">
        <f>IF(AI51="","",VLOOKUP(AI51,'【記載例】参考様式１（勤務表_シフト記号表）'!$C$6:$L$47,10,FALSE))</f>
        <v>8</v>
      </c>
      <c r="AJ52" s="236" t="str">
        <f>IF(AJ51="","",VLOOKUP(AJ51,'【記載例】参考様式１（勤務表_シフト記号表）'!$C$6:$L$47,10,FALSE))</f>
        <v/>
      </c>
      <c r="AK52" s="234" t="str">
        <f>IF(AK51="","",VLOOKUP(AK51,'【記載例】参考様式１（勤務表_シフト記号表）'!$C$6:$L$47,10,FALSE))</f>
        <v/>
      </c>
      <c r="AL52" s="235">
        <f>IF(AL51="","",VLOOKUP(AL51,'【記載例】参考様式１（勤務表_シフト記号表）'!$C$6:$L$47,10,FALSE))</f>
        <v>8</v>
      </c>
      <c r="AM52" s="235">
        <f>IF(AM51="","",VLOOKUP(AM51,'【記載例】参考様式１（勤務表_シフト記号表）'!$C$6:$L$47,10,FALSE))</f>
        <v>8</v>
      </c>
      <c r="AN52" s="235">
        <f>IF(AN51="","",VLOOKUP(AN51,'【記載例】参考様式１（勤務表_シフト記号表）'!$C$6:$L$47,10,FALSE))</f>
        <v>7.9999999999999982</v>
      </c>
      <c r="AO52" s="235" t="str">
        <f>IF(AO51="","",VLOOKUP(AO51,'【記載例】参考様式１（勤務表_シフト記号表）'!$C$6:$L$47,10,FALSE))</f>
        <v/>
      </c>
      <c r="AP52" s="235">
        <f>IF(AP51="","",VLOOKUP(AP51,'【記載例】参考様式１（勤務表_シフト記号表）'!$C$6:$L$47,10,FALSE))</f>
        <v>8</v>
      </c>
      <c r="AQ52" s="236">
        <f>IF(AQ51="","",VLOOKUP(AQ51,'【記載例】参考様式１（勤務表_シフト記号表）'!$C$6:$L$47,10,FALSE))</f>
        <v>8</v>
      </c>
      <c r="AR52" s="234">
        <f>IF(AR51="","",VLOOKUP(AR51,'【記載例】参考様式１（勤務表_シフト記号表）'!$C$6:$L$47,10,FALSE))</f>
        <v>8</v>
      </c>
      <c r="AS52" s="235" t="str">
        <f>IF(AS51="","",VLOOKUP(AS51,'【記載例】参考様式１（勤務表_シフト記号表）'!$C$6:$L$47,10,FALSE))</f>
        <v/>
      </c>
      <c r="AT52" s="235">
        <f>IF(AT51="","",VLOOKUP(AT51,'【記載例】参考様式１（勤務表_シフト記号表）'!$C$6:$L$47,10,FALSE))</f>
        <v>8</v>
      </c>
      <c r="AU52" s="235">
        <f>IF(AU51="","",VLOOKUP(AU51,'【記載例】参考様式１（勤務表_シフト記号表）'!$C$6:$L$47,10,FALSE))</f>
        <v>8</v>
      </c>
      <c r="AV52" s="235">
        <f>IF(AV51="","",VLOOKUP(AV51,'【記載例】参考様式１（勤務表_シフト記号表）'!$C$6:$L$47,10,FALSE))</f>
        <v>7.9999999999999982</v>
      </c>
      <c r="AW52" s="235" t="str">
        <f>IF(AW51="","",VLOOKUP(AW51,'【記載例】参考様式１（勤務表_シフト記号表）'!$C$6:$L$47,10,FALSE))</f>
        <v/>
      </c>
      <c r="AX52" s="236">
        <f>IF(AX51="","",VLOOKUP(AX51,'【記載例】参考様式１（勤務表_シフト記号表）'!$C$6:$L$47,10,FALSE))</f>
        <v>8</v>
      </c>
      <c r="AY52" s="234" t="str">
        <f>IF(AY51="","",VLOOKUP(AY51,'【記載例】参考様式１（勤務表_シフト記号表）'!$C$6:$L$47,10,FALSE))</f>
        <v/>
      </c>
      <c r="AZ52" s="235" t="str">
        <f>IF(AZ51="","",VLOOKUP(AZ51,'【記載例】参考様式１（勤務表_シフト記号表）'!$C$6:$L$47,10,FALSE))</f>
        <v/>
      </c>
      <c r="BA52" s="235" t="str">
        <f>IF(BA51="","",VLOOKUP(BA51,'【記載例】参考様式１（勤務表_シフト記号表）'!$C$6:$L$47,10,FALSE))</f>
        <v/>
      </c>
      <c r="BB52" s="1069">
        <f>IF($BE$3="４週",SUM(W52:AX52),IF($BE$3="暦月",SUM(W52:BA52),""))</f>
        <v>160</v>
      </c>
      <c r="BC52" s="1070"/>
      <c r="BD52" s="1071">
        <f>IF($BE$3="４週",BB52/4,IF($BE$3="暦月",(BB52/($BE$8/7)),""))</f>
        <v>40</v>
      </c>
      <c r="BE52" s="1070"/>
      <c r="BF52" s="1066"/>
      <c r="BG52" s="1067"/>
      <c r="BH52" s="1067"/>
      <c r="BI52" s="1067"/>
      <c r="BJ52" s="1068"/>
    </row>
    <row r="53" spans="2:62" ht="20.25" customHeight="1" x14ac:dyDescent="0.4">
      <c r="B53" s="1011">
        <f>B51+1</f>
        <v>19</v>
      </c>
      <c r="C53" s="1072" t="s">
        <v>460</v>
      </c>
      <c r="D53" s="1002"/>
      <c r="E53" s="237"/>
      <c r="F53" s="238"/>
      <c r="G53" s="237"/>
      <c r="H53" s="238"/>
      <c r="I53" s="1073" t="s">
        <v>615</v>
      </c>
      <c r="J53" s="1074"/>
      <c r="K53" s="1000" t="s">
        <v>594</v>
      </c>
      <c r="L53" s="1001"/>
      <c r="M53" s="1001"/>
      <c r="N53" s="1002"/>
      <c r="O53" s="1006" t="s">
        <v>622</v>
      </c>
      <c r="P53" s="1007"/>
      <c r="Q53" s="1007"/>
      <c r="R53" s="1007"/>
      <c r="S53" s="1008"/>
      <c r="T53" s="239" t="s">
        <v>446</v>
      </c>
      <c r="U53" s="240"/>
      <c r="V53" s="241"/>
      <c r="W53" s="242" t="s">
        <v>502</v>
      </c>
      <c r="X53" s="243"/>
      <c r="Y53" s="243"/>
      <c r="Z53" s="243" t="s">
        <v>502</v>
      </c>
      <c r="AA53" s="243"/>
      <c r="AB53" s="243" t="s">
        <v>502</v>
      </c>
      <c r="AC53" s="244" t="s">
        <v>502</v>
      </c>
      <c r="AD53" s="242"/>
      <c r="AE53" s="243" t="s">
        <v>502</v>
      </c>
      <c r="AF53" s="243"/>
      <c r="AG53" s="243"/>
      <c r="AH53" s="243" t="s">
        <v>502</v>
      </c>
      <c r="AI53" s="243" t="s">
        <v>497</v>
      </c>
      <c r="AJ53" s="244" t="s">
        <v>497</v>
      </c>
      <c r="AK53" s="242" t="s">
        <v>502</v>
      </c>
      <c r="AL53" s="243"/>
      <c r="AM53" s="243" t="s">
        <v>502</v>
      </c>
      <c r="AN53" s="243"/>
      <c r="AO53" s="243" t="s">
        <v>502</v>
      </c>
      <c r="AP53" s="243"/>
      <c r="AQ53" s="244" t="s">
        <v>497</v>
      </c>
      <c r="AR53" s="242" t="s">
        <v>497</v>
      </c>
      <c r="AS53" s="243" t="s">
        <v>502</v>
      </c>
      <c r="AT53" s="243"/>
      <c r="AU53" s="243" t="s">
        <v>502</v>
      </c>
      <c r="AV53" s="243"/>
      <c r="AW53" s="243" t="s">
        <v>497</v>
      </c>
      <c r="AX53" s="244"/>
      <c r="AY53" s="242"/>
      <c r="AZ53" s="243"/>
      <c r="BA53" s="245"/>
      <c r="BB53" s="1009"/>
      <c r="BC53" s="1010"/>
      <c r="BD53" s="1061"/>
      <c r="BE53" s="1062"/>
      <c r="BF53" s="1063"/>
      <c r="BG53" s="1064"/>
      <c r="BH53" s="1064"/>
      <c r="BI53" s="1064"/>
      <c r="BJ53" s="1065"/>
    </row>
    <row r="54" spans="2:62" ht="20.25" customHeight="1" x14ac:dyDescent="0.4">
      <c r="B54" s="1012"/>
      <c r="C54" s="1015"/>
      <c r="D54" s="1005"/>
      <c r="E54" s="229"/>
      <c r="F54" s="230" t="str">
        <f>C53</f>
        <v>介護職員</v>
      </c>
      <c r="G54" s="229"/>
      <c r="H54" s="230" t="str">
        <f>I53</f>
        <v>C</v>
      </c>
      <c r="I54" s="1018"/>
      <c r="J54" s="1019"/>
      <c r="K54" s="1003"/>
      <c r="L54" s="1004"/>
      <c r="M54" s="1004"/>
      <c r="N54" s="1005"/>
      <c r="O54" s="1006"/>
      <c r="P54" s="1007"/>
      <c r="Q54" s="1007"/>
      <c r="R54" s="1007"/>
      <c r="S54" s="1008"/>
      <c r="T54" s="246" t="s">
        <v>447</v>
      </c>
      <c r="U54" s="232"/>
      <c r="V54" s="233"/>
      <c r="W54" s="234">
        <f>IF(W53="","",VLOOKUP(W53,'【記載例】参考様式１（勤務表_シフト記号表）'!$C$6:$L$47,10,FALSE))</f>
        <v>8</v>
      </c>
      <c r="X54" s="235" t="str">
        <f>IF(X53="","",VLOOKUP(X53,'【記載例】参考様式１（勤務表_シフト記号表）'!$C$6:$L$47,10,FALSE))</f>
        <v/>
      </c>
      <c r="Y54" s="235" t="str">
        <f>IF(Y53="","",VLOOKUP(Y53,'【記載例】参考様式１（勤務表_シフト記号表）'!$C$6:$L$47,10,FALSE))</f>
        <v/>
      </c>
      <c r="Z54" s="235">
        <f>IF(Z53="","",VLOOKUP(Z53,'【記載例】参考様式１（勤務表_シフト記号表）'!$C$6:$L$47,10,FALSE))</f>
        <v>8</v>
      </c>
      <c r="AA54" s="235" t="str">
        <f>IF(AA53="","",VLOOKUP(AA53,'【記載例】参考様式１（勤務表_シフト記号表）'!$C$6:$L$47,10,FALSE))</f>
        <v/>
      </c>
      <c r="AB54" s="235">
        <f>IF(AB53="","",VLOOKUP(AB53,'【記載例】参考様式１（勤務表_シフト記号表）'!$C$6:$L$47,10,FALSE))</f>
        <v>8</v>
      </c>
      <c r="AC54" s="236">
        <f>IF(AC53="","",VLOOKUP(AC53,'【記載例】参考様式１（勤務表_シフト記号表）'!$C$6:$L$47,10,FALSE))</f>
        <v>8</v>
      </c>
      <c r="AD54" s="234" t="str">
        <f>IF(AD53="","",VLOOKUP(AD53,'【記載例】参考様式１（勤務表_シフト記号表）'!$C$6:$L$47,10,FALSE))</f>
        <v/>
      </c>
      <c r="AE54" s="235">
        <f>IF(AE53="","",VLOOKUP(AE53,'【記載例】参考様式１（勤務表_シフト記号表）'!$C$6:$L$47,10,FALSE))</f>
        <v>8</v>
      </c>
      <c r="AF54" s="235" t="str">
        <f>IF(AF53="","",VLOOKUP(AF53,'【記載例】参考様式１（勤務表_シフト記号表）'!$C$6:$L$47,10,FALSE))</f>
        <v/>
      </c>
      <c r="AG54" s="235" t="str">
        <f>IF(AG53="","",VLOOKUP(AG53,'【記載例】参考様式１（勤務表_シフト記号表）'!$C$6:$L$47,10,FALSE))</f>
        <v/>
      </c>
      <c r="AH54" s="235">
        <f>IF(AH53="","",VLOOKUP(AH53,'【記載例】参考様式１（勤務表_シフト記号表）'!$C$6:$L$47,10,FALSE))</f>
        <v>8</v>
      </c>
      <c r="AI54" s="235">
        <f>IF(AI53="","",VLOOKUP(AI53,'【記載例】参考様式１（勤務表_シフト記号表）'!$C$6:$L$47,10,FALSE))</f>
        <v>7.9999999999999982</v>
      </c>
      <c r="AJ54" s="236">
        <f>IF(AJ53="","",VLOOKUP(AJ53,'【記載例】参考様式１（勤務表_シフト記号表）'!$C$6:$L$47,10,FALSE))</f>
        <v>7.9999999999999982</v>
      </c>
      <c r="AK54" s="234">
        <f>IF(AK53="","",VLOOKUP(AK53,'【記載例】参考様式１（勤務表_シフト記号表）'!$C$6:$L$47,10,FALSE))</f>
        <v>8</v>
      </c>
      <c r="AL54" s="235" t="str">
        <f>IF(AL53="","",VLOOKUP(AL53,'【記載例】参考様式１（勤務表_シフト記号表）'!$C$6:$L$47,10,FALSE))</f>
        <v/>
      </c>
      <c r="AM54" s="235">
        <f>IF(AM53="","",VLOOKUP(AM53,'【記載例】参考様式１（勤務表_シフト記号表）'!$C$6:$L$47,10,FALSE))</f>
        <v>8</v>
      </c>
      <c r="AN54" s="235" t="str">
        <f>IF(AN53="","",VLOOKUP(AN53,'【記載例】参考様式１（勤務表_シフト記号表）'!$C$6:$L$47,10,FALSE))</f>
        <v/>
      </c>
      <c r="AO54" s="235">
        <f>IF(AO53="","",VLOOKUP(AO53,'【記載例】参考様式１（勤務表_シフト記号表）'!$C$6:$L$47,10,FALSE))</f>
        <v>8</v>
      </c>
      <c r="AP54" s="235" t="str">
        <f>IF(AP53="","",VLOOKUP(AP53,'【記載例】参考様式１（勤務表_シフト記号表）'!$C$6:$L$47,10,FALSE))</f>
        <v/>
      </c>
      <c r="AQ54" s="236">
        <f>IF(AQ53="","",VLOOKUP(AQ53,'【記載例】参考様式１（勤務表_シフト記号表）'!$C$6:$L$47,10,FALSE))</f>
        <v>7.9999999999999982</v>
      </c>
      <c r="AR54" s="234">
        <f>IF(AR53="","",VLOOKUP(AR53,'【記載例】参考様式１（勤務表_シフト記号表）'!$C$6:$L$47,10,FALSE))</f>
        <v>7.9999999999999982</v>
      </c>
      <c r="AS54" s="235">
        <f>IF(AS53="","",VLOOKUP(AS53,'【記載例】参考様式１（勤務表_シフト記号表）'!$C$6:$L$47,10,FALSE))</f>
        <v>8</v>
      </c>
      <c r="AT54" s="235" t="str">
        <f>IF(AT53="","",VLOOKUP(AT53,'【記載例】参考様式１（勤務表_シフト記号表）'!$C$6:$L$47,10,FALSE))</f>
        <v/>
      </c>
      <c r="AU54" s="235">
        <f>IF(AU53="","",VLOOKUP(AU53,'【記載例】参考様式１（勤務表_シフト記号表）'!$C$6:$L$47,10,FALSE))</f>
        <v>8</v>
      </c>
      <c r="AV54" s="235" t="str">
        <f>IF(AV53="","",VLOOKUP(AV53,'【記載例】参考様式１（勤務表_シフト記号表）'!$C$6:$L$47,10,FALSE))</f>
        <v/>
      </c>
      <c r="AW54" s="235">
        <f>IF(AW53="","",VLOOKUP(AW53,'【記載例】参考様式１（勤務表_シフト記号表）'!$C$6:$L$47,10,FALSE))</f>
        <v>7.9999999999999982</v>
      </c>
      <c r="AX54" s="236" t="str">
        <f>IF(AX53="","",VLOOKUP(AX53,'【記載例】参考様式１（勤務表_シフト記号表）'!$C$6:$L$47,10,FALSE))</f>
        <v/>
      </c>
      <c r="AY54" s="234" t="str">
        <f>IF(AY53="","",VLOOKUP(AY53,'【記載例】参考様式１（勤務表_シフト記号表）'!$C$6:$L$47,10,FALSE))</f>
        <v/>
      </c>
      <c r="AZ54" s="235" t="str">
        <f>IF(AZ53="","",VLOOKUP(AZ53,'【記載例】参考様式１（勤務表_シフト記号表）'!$C$6:$L$47,10,FALSE))</f>
        <v/>
      </c>
      <c r="BA54" s="235" t="str">
        <f>IF(BA53="","",VLOOKUP(BA53,'【記載例】参考様式１（勤務表_シフト記号表）'!$C$6:$L$47,10,FALSE))</f>
        <v/>
      </c>
      <c r="BB54" s="1069">
        <f>IF($BE$3="４週",SUM(W54:AX54),IF($BE$3="暦月",SUM(W54:BA54),""))</f>
        <v>128</v>
      </c>
      <c r="BC54" s="1070"/>
      <c r="BD54" s="1071">
        <f>IF($BE$3="４週",BB54/4,IF($BE$3="暦月",(BB54/($BE$8/7)),""))</f>
        <v>32</v>
      </c>
      <c r="BE54" s="1070"/>
      <c r="BF54" s="1066"/>
      <c r="BG54" s="1067"/>
      <c r="BH54" s="1067"/>
      <c r="BI54" s="1067"/>
      <c r="BJ54" s="1068"/>
    </row>
    <row r="55" spans="2:62" ht="20.25" customHeight="1" x14ac:dyDescent="0.4">
      <c r="B55" s="1011">
        <f>B53+1</f>
        <v>20</v>
      </c>
      <c r="C55" s="1072" t="s">
        <v>460</v>
      </c>
      <c r="D55" s="1002"/>
      <c r="E55" s="237"/>
      <c r="F55" s="238"/>
      <c r="G55" s="237"/>
      <c r="H55" s="238"/>
      <c r="I55" s="1073" t="s">
        <v>593</v>
      </c>
      <c r="J55" s="1074"/>
      <c r="K55" s="1000" t="s">
        <v>608</v>
      </c>
      <c r="L55" s="1001"/>
      <c r="M55" s="1001"/>
      <c r="N55" s="1002"/>
      <c r="O55" s="1006" t="s">
        <v>623</v>
      </c>
      <c r="P55" s="1007"/>
      <c r="Q55" s="1007"/>
      <c r="R55" s="1007"/>
      <c r="S55" s="1008"/>
      <c r="T55" s="239" t="s">
        <v>446</v>
      </c>
      <c r="U55" s="240"/>
      <c r="V55" s="241"/>
      <c r="W55" s="242" t="s">
        <v>506</v>
      </c>
      <c r="X55" s="243" t="s">
        <v>507</v>
      </c>
      <c r="Y55" s="243" t="s">
        <v>497</v>
      </c>
      <c r="Z55" s="243" t="s">
        <v>497</v>
      </c>
      <c r="AA55" s="243"/>
      <c r="AB55" s="243" t="s">
        <v>502</v>
      </c>
      <c r="AC55" s="244"/>
      <c r="AD55" s="242"/>
      <c r="AE55" s="243" t="s">
        <v>506</v>
      </c>
      <c r="AF55" s="243" t="s">
        <v>507</v>
      </c>
      <c r="AG55" s="243" t="s">
        <v>497</v>
      </c>
      <c r="AH55" s="243" t="s">
        <v>497</v>
      </c>
      <c r="AI55" s="243"/>
      <c r="AJ55" s="244" t="s">
        <v>502</v>
      </c>
      <c r="AK55" s="242" t="s">
        <v>502</v>
      </c>
      <c r="AL55" s="243"/>
      <c r="AM55" s="243" t="s">
        <v>506</v>
      </c>
      <c r="AN55" s="243" t="s">
        <v>507</v>
      </c>
      <c r="AO55" s="243" t="s">
        <v>497</v>
      </c>
      <c r="AP55" s="243" t="s">
        <v>497</v>
      </c>
      <c r="AQ55" s="244"/>
      <c r="AR55" s="242" t="s">
        <v>502</v>
      </c>
      <c r="AS55" s="243"/>
      <c r="AT55" s="243"/>
      <c r="AU55" s="243" t="s">
        <v>506</v>
      </c>
      <c r="AV55" s="243" t="s">
        <v>507</v>
      </c>
      <c r="AW55" s="243" t="s">
        <v>497</v>
      </c>
      <c r="AX55" s="244" t="s">
        <v>497</v>
      </c>
      <c r="AY55" s="242"/>
      <c r="AZ55" s="243"/>
      <c r="BA55" s="245"/>
      <c r="BB55" s="1009"/>
      <c r="BC55" s="1010"/>
      <c r="BD55" s="1061"/>
      <c r="BE55" s="1062"/>
      <c r="BF55" s="1063"/>
      <c r="BG55" s="1064"/>
      <c r="BH55" s="1064"/>
      <c r="BI55" s="1064"/>
      <c r="BJ55" s="1065"/>
    </row>
    <row r="56" spans="2:62" ht="20.25" customHeight="1" x14ac:dyDescent="0.4">
      <c r="B56" s="1012"/>
      <c r="C56" s="1015"/>
      <c r="D56" s="1005"/>
      <c r="E56" s="229"/>
      <c r="F56" s="230" t="str">
        <f>C55</f>
        <v>介護職員</v>
      </c>
      <c r="G56" s="229"/>
      <c r="H56" s="230" t="str">
        <f>I55</f>
        <v>A</v>
      </c>
      <c r="I56" s="1018"/>
      <c r="J56" s="1019"/>
      <c r="K56" s="1003"/>
      <c r="L56" s="1004"/>
      <c r="M56" s="1004"/>
      <c r="N56" s="1005"/>
      <c r="O56" s="1006"/>
      <c r="P56" s="1007"/>
      <c r="Q56" s="1007"/>
      <c r="R56" s="1007"/>
      <c r="S56" s="1008"/>
      <c r="T56" s="246" t="s">
        <v>447</v>
      </c>
      <c r="U56" s="247"/>
      <c r="V56" s="248"/>
      <c r="W56" s="234">
        <f>IF(W55="","",VLOOKUP(W55,'【記載例】参考様式１（勤務表_シフト記号表）'!$C$6:$L$47,10,FALSE))</f>
        <v>8</v>
      </c>
      <c r="X56" s="235">
        <f>IF(X55="","",VLOOKUP(X55,'【記載例】参考様式１（勤務表_シフト記号表）'!$C$6:$L$47,10,FALSE))</f>
        <v>8</v>
      </c>
      <c r="Y56" s="235">
        <f>IF(Y55="","",VLOOKUP(Y55,'【記載例】参考様式１（勤務表_シフト記号表）'!$C$6:$L$47,10,FALSE))</f>
        <v>7.9999999999999982</v>
      </c>
      <c r="Z56" s="235">
        <f>IF(Z55="","",VLOOKUP(Z55,'【記載例】参考様式１（勤務表_シフト記号表）'!$C$6:$L$47,10,FALSE))</f>
        <v>7.9999999999999982</v>
      </c>
      <c r="AA56" s="235" t="str">
        <f>IF(AA55="","",VLOOKUP(AA55,'【記載例】参考様式１（勤務表_シフト記号表）'!$C$6:$L$47,10,FALSE))</f>
        <v/>
      </c>
      <c r="AB56" s="235">
        <f>IF(AB55="","",VLOOKUP(AB55,'【記載例】参考様式１（勤務表_シフト記号表）'!$C$6:$L$47,10,FALSE))</f>
        <v>8</v>
      </c>
      <c r="AC56" s="236" t="str">
        <f>IF(AC55="","",VLOOKUP(AC55,'【記載例】参考様式１（勤務表_シフト記号表）'!$C$6:$L$47,10,FALSE))</f>
        <v/>
      </c>
      <c r="AD56" s="234" t="str">
        <f>IF(AD55="","",VLOOKUP(AD55,'【記載例】参考様式１（勤務表_シフト記号表）'!$C$6:$L$47,10,FALSE))</f>
        <v/>
      </c>
      <c r="AE56" s="235">
        <f>IF(AE55="","",VLOOKUP(AE55,'【記載例】参考様式１（勤務表_シフト記号表）'!$C$6:$L$47,10,FALSE))</f>
        <v>8</v>
      </c>
      <c r="AF56" s="235">
        <f>IF(AF55="","",VLOOKUP(AF55,'【記載例】参考様式１（勤務表_シフト記号表）'!$C$6:$L$47,10,FALSE))</f>
        <v>8</v>
      </c>
      <c r="AG56" s="235">
        <f>IF(AG55="","",VLOOKUP(AG55,'【記載例】参考様式１（勤務表_シフト記号表）'!$C$6:$L$47,10,FALSE))</f>
        <v>7.9999999999999982</v>
      </c>
      <c r="AH56" s="235">
        <f>IF(AH55="","",VLOOKUP(AH55,'【記載例】参考様式１（勤務表_シフト記号表）'!$C$6:$L$47,10,FALSE))</f>
        <v>7.9999999999999982</v>
      </c>
      <c r="AI56" s="235" t="str">
        <f>IF(AI55="","",VLOOKUP(AI55,'【記載例】参考様式１（勤務表_シフト記号表）'!$C$6:$L$47,10,FALSE))</f>
        <v/>
      </c>
      <c r="AJ56" s="236">
        <f>IF(AJ55="","",VLOOKUP(AJ55,'【記載例】参考様式１（勤務表_シフト記号表）'!$C$6:$L$47,10,FALSE))</f>
        <v>8</v>
      </c>
      <c r="AK56" s="234">
        <f>IF(AK55="","",VLOOKUP(AK55,'【記載例】参考様式１（勤務表_シフト記号表）'!$C$6:$L$47,10,FALSE))</f>
        <v>8</v>
      </c>
      <c r="AL56" s="235" t="str">
        <f>IF(AL55="","",VLOOKUP(AL55,'【記載例】参考様式１（勤務表_シフト記号表）'!$C$6:$L$47,10,FALSE))</f>
        <v/>
      </c>
      <c r="AM56" s="235">
        <f>IF(AM55="","",VLOOKUP(AM55,'【記載例】参考様式１（勤務表_シフト記号表）'!$C$6:$L$47,10,FALSE))</f>
        <v>8</v>
      </c>
      <c r="AN56" s="235">
        <f>IF(AN55="","",VLOOKUP(AN55,'【記載例】参考様式１（勤務表_シフト記号表）'!$C$6:$L$47,10,FALSE))</f>
        <v>8</v>
      </c>
      <c r="AO56" s="235">
        <f>IF(AO55="","",VLOOKUP(AO55,'【記載例】参考様式１（勤務表_シフト記号表）'!$C$6:$L$47,10,FALSE))</f>
        <v>7.9999999999999982</v>
      </c>
      <c r="AP56" s="235">
        <f>IF(AP55="","",VLOOKUP(AP55,'【記載例】参考様式１（勤務表_シフト記号表）'!$C$6:$L$47,10,FALSE))</f>
        <v>7.9999999999999982</v>
      </c>
      <c r="AQ56" s="236" t="str">
        <f>IF(AQ55="","",VLOOKUP(AQ55,'【記載例】参考様式１（勤務表_シフト記号表）'!$C$6:$L$47,10,FALSE))</f>
        <v/>
      </c>
      <c r="AR56" s="234">
        <f>IF(AR55="","",VLOOKUP(AR55,'【記載例】参考様式１（勤務表_シフト記号表）'!$C$6:$L$47,10,FALSE))</f>
        <v>8</v>
      </c>
      <c r="AS56" s="235" t="str">
        <f>IF(AS55="","",VLOOKUP(AS55,'【記載例】参考様式１（勤務表_シフト記号表）'!$C$6:$L$47,10,FALSE))</f>
        <v/>
      </c>
      <c r="AT56" s="235" t="str">
        <f>IF(AT55="","",VLOOKUP(AT55,'【記載例】参考様式１（勤務表_シフト記号表）'!$C$6:$L$47,10,FALSE))</f>
        <v/>
      </c>
      <c r="AU56" s="235">
        <f>IF(AU55="","",VLOOKUP(AU55,'【記載例】参考様式１（勤務表_シフト記号表）'!$C$6:$L$47,10,FALSE))</f>
        <v>8</v>
      </c>
      <c r="AV56" s="235">
        <f>IF(AV55="","",VLOOKUP(AV55,'【記載例】参考様式１（勤務表_シフト記号表）'!$C$6:$L$47,10,FALSE))</f>
        <v>8</v>
      </c>
      <c r="AW56" s="235">
        <f>IF(AW55="","",VLOOKUP(AW55,'【記載例】参考様式１（勤務表_シフト記号表）'!$C$6:$L$47,10,FALSE))</f>
        <v>7.9999999999999982</v>
      </c>
      <c r="AX56" s="236">
        <f>IF(AX55="","",VLOOKUP(AX55,'【記載例】参考様式１（勤務表_シフト記号表）'!$C$6:$L$47,10,FALSE))</f>
        <v>7.9999999999999982</v>
      </c>
      <c r="AY56" s="234" t="str">
        <f>IF(AY55="","",VLOOKUP(AY55,'【記載例】参考様式１（勤務表_シフト記号表）'!$C$6:$L$47,10,FALSE))</f>
        <v/>
      </c>
      <c r="AZ56" s="235" t="str">
        <f>IF(AZ55="","",VLOOKUP(AZ55,'【記載例】参考様式１（勤務表_シフト記号表）'!$C$6:$L$47,10,FALSE))</f>
        <v/>
      </c>
      <c r="BA56" s="235" t="str">
        <f>IF(BA55="","",VLOOKUP(BA55,'【記載例】参考様式１（勤務表_シフト記号表）'!$C$6:$L$47,10,FALSE))</f>
        <v/>
      </c>
      <c r="BB56" s="1069">
        <f>IF($BE$3="４週",SUM(W56:AX56),IF($BE$3="暦月",SUM(W56:BA56),""))</f>
        <v>160</v>
      </c>
      <c r="BC56" s="1070"/>
      <c r="BD56" s="1071">
        <f>IF($BE$3="４週",BB56/4,IF($BE$3="暦月",(BB56/($BE$8/7)),""))</f>
        <v>40</v>
      </c>
      <c r="BE56" s="1070"/>
      <c r="BF56" s="1066"/>
      <c r="BG56" s="1067"/>
      <c r="BH56" s="1067"/>
      <c r="BI56" s="1067"/>
      <c r="BJ56" s="1068"/>
    </row>
    <row r="57" spans="2:62" ht="20.25" customHeight="1" x14ac:dyDescent="0.4">
      <c r="B57" s="1011">
        <f>B55+1</f>
        <v>21</v>
      </c>
      <c r="C57" s="1072" t="s">
        <v>460</v>
      </c>
      <c r="D57" s="1002"/>
      <c r="E57" s="229"/>
      <c r="F57" s="230"/>
      <c r="G57" s="229"/>
      <c r="H57" s="230"/>
      <c r="I57" s="1073" t="s">
        <v>593</v>
      </c>
      <c r="J57" s="1074"/>
      <c r="K57" s="1000" t="s">
        <v>594</v>
      </c>
      <c r="L57" s="1001"/>
      <c r="M57" s="1001"/>
      <c r="N57" s="1002"/>
      <c r="O57" s="1006" t="s">
        <v>624</v>
      </c>
      <c r="P57" s="1007"/>
      <c r="Q57" s="1007"/>
      <c r="R57" s="1007"/>
      <c r="S57" s="1008"/>
      <c r="T57" s="249" t="s">
        <v>446</v>
      </c>
      <c r="V57" s="250"/>
      <c r="W57" s="242"/>
      <c r="X57" s="243" t="s">
        <v>506</v>
      </c>
      <c r="Y57" s="243" t="s">
        <v>507</v>
      </c>
      <c r="Z57" s="243" t="s">
        <v>502</v>
      </c>
      <c r="AA57" s="243" t="s">
        <v>497</v>
      </c>
      <c r="AB57" s="243"/>
      <c r="AC57" s="244" t="s">
        <v>502</v>
      </c>
      <c r="AD57" s="242" t="s">
        <v>502</v>
      </c>
      <c r="AE57" s="243"/>
      <c r="AF57" s="243" t="s">
        <v>506</v>
      </c>
      <c r="AG57" s="243" t="s">
        <v>507</v>
      </c>
      <c r="AH57" s="243" t="s">
        <v>502</v>
      </c>
      <c r="AI57" s="243" t="s">
        <v>497</v>
      </c>
      <c r="AJ57" s="244"/>
      <c r="AK57" s="242" t="s">
        <v>502</v>
      </c>
      <c r="AL57" s="243" t="s">
        <v>497</v>
      </c>
      <c r="AM57" s="243"/>
      <c r="AN57" s="243" t="s">
        <v>506</v>
      </c>
      <c r="AO57" s="243" t="s">
        <v>507</v>
      </c>
      <c r="AP57" s="243" t="s">
        <v>502</v>
      </c>
      <c r="AQ57" s="244"/>
      <c r="AR57" s="242"/>
      <c r="AS57" s="243" t="s">
        <v>502</v>
      </c>
      <c r="AT57" s="243" t="s">
        <v>497</v>
      </c>
      <c r="AU57" s="243"/>
      <c r="AV57" s="243" t="s">
        <v>506</v>
      </c>
      <c r="AW57" s="243" t="s">
        <v>507</v>
      </c>
      <c r="AX57" s="244" t="s">
        <v>502</v>
      </c>
      <c r="AY57" s="242"/>
      <c r="AZ57" s="243"/>
      <c r="BA57" s="245"/>
      <c r="BB57" s="1009"/>
      <c r="BC57" s="1010"/>
      <c r="BD57" s="1061"/>
      <c r="BE57" s="1062"/>
      <c r="BF57" s="1063"/>
      <c r="BG57" s="1064"/>
      <c r="BH57" s="1064"/>
      <c r="BI57" s="1064"/>
      <c r="BJ57" s="1065"/>
    </row>
    <row r="58" spans="2:62" ht="20.25" customHeight="1" x14ac:dyDescent="0.4">
      <c r="B58" s="1012"/>
      <c r="C58" s="1015"/>
      <c r="D58" s="1005"/>
      <c r="E58" s="229"/>
      <c r="F58" s="230" t="str">
        <f>C57</f>
        <v>介護職員</v>
      </c>
      <c r="G58" s="229"/>
      <c r="H58" s="230" t="str">
        <f>I57</f>
        <v>A</v>
      </c>
      <c r="I58" s="1018"/>
      <c r="J58" s="1019"/>
      <c r="K58" s="1003"/>
      <c r="L58" s="1004"/>
      <c r="M58" s="1004"/>
      <c r="N58" s="1005"/>
      <c r="O58" s="1006"/>
      <c r="P58" s="1007"/>
      <c r="Q58" s="1007"/>
      <c r="R58" s="1007"/>
      <c r="S58" s="1008"/>
      <c r="T58" s="246" t="s">
        <v>447</v>
      </c>
      <c r="U58" s="247"/>
      <c r="V58" s="248"/>
      <c r="W58" s="234" t="str">
        <f>IF(W57="","",VLOOKUP(W57,'【記載例】参考様式１（勤務表_シフト記号表）'!$C$6:$L$47,10,FALSE))</f>
        <v/>
      </c>
      <c r="X58" s="235">
        <f>IF(X57="","",VLOOKUP(X57,'【記載例】参考様式１（勤務表_シフト記号表）'!$C$6:$L$47,10,FALSE))</f>
        <v>8</v>
      </c>
      <c r="Y58" s="235">
        <f>IF(Y57="","",VLOOKUP(Y57,'【記載例】参考様式１（勤務表_シフト記号表）'!$C$6:$L$47,10,FALSE))</f>
        <v>8</v>
      </c>
      <c r="Z58" s="235">
        <f>IF(Z57="","",VLOOKUP(Z57,'【記載例】参考様式１（勤務表_シフト記号表）'!$C$6:$L$47,10,FALSE))</f>
        <v>8</v>
      </c>
      <c r="AA58" s="235">
        <f>IF(AA57="","",VLOOKUP(AA57,'【記載例】参考様式１（勤務表_シフト記号表）'!$C$6:$L$47,10,FALSE))</f>
        <v>7.9999999999999982</v>
      </c>
      <c r="AB58" s="235" t="str">
        <f>IF(AB57="","",VLOOKUP(AB57,'【記載例】参考様式１（勤務表_シフト記号表）'!$C$6:$L$47,10,FALSE))</f>
        <v/>
      </c>
      <c r="AC58" s="236">
        <f>IF(AC57="","",VLOOKUP(AC57,'【記載例】参考様式１（勤務表_シフト記号表）'!$C$6:$L$47,10,FALSE))</f>
        <v>8</v>
      </c>
      <c r="AD58" s="234">
        <f>IF(AD57="","",VLOOKUP(AD57,'【記載例】参考様式１（勤務表_シフト記号表）'!$C$6:$L$47,10,FALSE))</f>
        <v>8</v>
      </c>
      <c r="AE58" s="235" t="str">
        <f>IF(AE57="","",VLOOKUP(AE57,'【記載例】参考様式１（勤務表_シフト記号表）'!$C$6:$L$47,10,FALSE))</f>
        <v/>
      </c>
      <c r="AF58" s="235">
        <f>IF(AF57="","",VLOOKUP(AF57,'【記載例】参考様式１（勤務表_シフト記号表）'!$C$6:$L$47,10,FALSE))</f>
        <v>8</v>
      </c>
      <c r="AG58" s="235">
        <f>IF(AG57="","",VLOOKUP(AG57,'【記載例】参考様式１（勤務表_シフト記号表）'!$C$6:$L$47,10,FALSE))</f>
        <v>8</v>
      </c>
      <c r="AH58" s="235">
        <f>IF(AH57="","",VLOOKUP(AH57,'【記載例】参考様式１（勤務表_シフト記号表）'!$C$6:$L$47,10,FALSE))</f>
        <v>8</v>
      </c>
      <c r="AI58" s="235">
        <f>IF(AI57="","",VLOOKUP(AI57,'【記載例】参考様式１（勤務表_シフト記号表）'!$C$6:$L$47,10,FALSE))</f>
        <v>7.9999999999999982</v>
      </c>
      <c r="AJ58" s="236" t="str">
        <f>IF(AJ57="","",VLOOKUP(AJ57,'【記載例】参考様式１（勤務表_シフト記号表）'!$C$6:$L$47,10,FALSE))</f>
        <v/>
      </c>
      <c r="AK58" s="234">
        <f>IF(AK57="","",VLOOKUP(AK57,'【記載例】参考様式１（勤務表_シフト記号表）'!$C$6:$L$47,10,FALSE))</f>
        <v>8</v>
      </c>
      <c r="AL58" s="235">
        <f>IF(AL57="","",VLOOKUP(AL57,'【記載例】参考様式１（勤務表_シフト記号表）'!$C$6:$L$47,10,FALSE))</f>
        <v>7.9999999999999982</v>
      </c>
      <c r="AM58" s="235" t="str">
        <f>IF(AM57="","",VLOOKUP(AM57,'【記載例】参考様式１（勤務表_シフト記号表）'!$C$6:$L$47,10,FALSE))</f>
        <v/>
      </c>
      <c r="AN58" s="235">
        <f>IF(AN57="","",VLOOKUP(AN57,'【記載例】参考様式１（勤務表_シフト記号表）'!$C$6:$L$47,10,FALSE))</f>
        <v>8</v>
      </c>
      <c r="AO58" s="235">
        <f>IF(AO57="","",VLOOKUP(AO57,'【記載例】参考様式１（勤務表_シフト記号表）'!$C$6:$L$47,10,FALSE))</f>
        <v>8</v>
      </c>
      <c r="AP58" s="235">
        <f>IF(AP57="","",VLOOKUP(AP57,'【記載例】参考様式１（勤務表_シフト記号表）'!$C$6:$L$47,10,FALSE))</f>
        <v>8</v>
      </c>
      <c r="AQ58" s="236" t="str">
        <f>IF(AQ57="","",VLOOKUP(AQ57,'【記載例】参考様式１（勤務表_シフト記号表）'!$C$6:$L$47,10,FALSE))</f>
        <v/>
      </c>
      <c r="AR58" s="234" t="str">
        <f>IF(AR57="","",VLOOKUP(AR57,'【記載例】参考様式１（勤務表_シフト記号表）'!$C$6:$L$47,10,FALSE))</f>
        <v/>
      </c>
      <c r="AS58" s="235">
        <f>IF(AS57="","",VLOOKUP(AS57,'【記載例】参考様式１（勤務表_シフト記号表）'!$C$6:$L$47,10,FALSE))</f>
        <v>8</v>
      </c>
      <c r="AT58" s="235">
        <f>IF(AT57="","",VLOOKUP(AT57,'【記載例】参考様式１（勤務表_シフト記号表）'!$C$6:$L$47,10,FALSE))</f>
        <v>7.9999999999999982</v>
      </c>
      <c r="AU58" s="235" t="str">
        <f>IF(AU57="","",VLOOKUP(AU57,'【記載例】参考様式１（勤務表_シフト記号表）'!$C$6:$L$47,10,FALSE))</f>
        <v/>
      </c>
      <c r="AV58" s="235">
        <f>IF(AV57="","",VLOOKUP(AV57,'【記載例】参考様式１（勤務表_シフト記号表）'!$C$6:$L$47,10,FALSE))</f>
        <v>8</v>
      </c>
      <c r="AW58" s="235">
        <f>IF(AW57="","",VLOOKUP(AW57,'【記載例】参考様式１（勤務表_シフト記号表）'!$C$6:$L$47,10,FALSE))</f>
        <v>8</v>
      </c>
      <c r="AX58" s="236">
        <f>IF(AX57="","",VLOOKUP(AX57,'【記載例】参考様式１（勤務表_シフト記号表）'!$C$6:$L$47,10,FALSE))</f>
        <v>8</v>
      </c>
      <c r="AY58" s="234" t="str">
        <f>IF(AY57="","",VLOOKUP(AY57,'【記載例】参考様式１（勤務表_シフト記号表）'!$C$6:$L$47,10,FALSE))</f>
        <v/>
      </c>
      <c r="AZ58" s="235" t="str">
        <f>IF(AZ57="","",VLOOKUP(AZ57,'【記載例】参考様式１（勤務表_シフト記号表）'!$C$6:$L$47,10,FALSE))</f>
        <v/>
      </c>
      <c r="BA58" s="235" t="str">
        <f>IF(BA57="","",VLOOKUP(BA57,'【記載例】参考様式１（勤務表_シフト記号表）'!$C$6:$L$47,10,FALSE))</f>
        <v/>
      </c>
      <c r="BB58" s="1069">
        <f>IF($BE$3="４週",SUM(W58:AX58),IF($BE$3="暦月",SUM(W58:BA58),""))</f>
        <v>160</v>
      </c>
      <c r="BC58" s="1070"/>
      <c r="BD58" s="1071">
        <f>IF($BE$3="４週",BB58/4,IF($BE$3="暦月",(BB58/($BE$8/7)),""))</f>
        <v>40</v>
      </c>
      <c r="BE58" s="1070"/>
      <c r="BF58" s="1066"/>
      <c r="BG58" s="1067"/>
      <c r="BH58" s="1067"/>
      <c r="BI58" s="1067"/>
      <c r="BJ58" s="1068"/>
    </row>
    <row r="59" spans="2:62" ht="20.25" customHeight="1" x14ac:dyDescent="0.4">
      <c r="B59" s="1011">
        <f>B57+1</f>
        <v>22</v>
      </c>
      <c r="C59" s="1072" t="s">
        <v>460</v>
      </c>
      <c r="D59" s="1002"/>
      <c r="E59" s="229"/>
      <c r="F59" s="230"/>
      <c r="G59" s="229"/>
      <c r="H59" s="230"/>
      <c r="I59" s="1073" t="s">
        <v>593</v>
      </c>
      <c r="J59" s="1074"/>
      <c r="K59" s="1000" t="s">
        <v>594</v>
      </c>
      <c r="L59" s="1001"/>
      <c r="M59" s="1001"/>
      <c r="N59" s="1002"/>
      <c r="O59" s="1006" t="s">
        <v>625</v>
      </c>
      <c r="P59" s="1007"/>
      <c r="Q59" s="1007"/>
      <c r="R59" s="1007"/>
      <c r="S59" s="1008"/>
      <c r="T59" s="249" t="s">
        <v>446</v>
      </c>
      <c r="V59" s="250"/>
      <c r="W59" s="242" t="s">
        <v>502</v>
      </c>
      <c r="X59" s="243"/>
      <c r="Y59" s="243" t="s">
        <v>506</v>
      </c>
      <c r="Z59" s="243" t="s">
        <v>507</v>
      </c>
      <c r="AA59" s="243" t="s">
        <v>502</v>
      </c>
      <c r="AB59" s="243" t="s">
        <v>497</v>
      </c>
      <c r="AC59" s="244"/>
      <c r="AD59" s="242" t="s">
        <v>497</v>
      </c>
      <c r="AE59" s="243" t="s">
        <v>502</v>
      </c>
      <c r="AF59" s="243"/>
      <c r="AG59" s="243" t="s">
        <v>506</v>
      </c>
      <c r="AH59" s="243" t="s">
        <v>507</v>
      </c>
      <c r="AI59" s="243" t="s">
        <v>502</v>
      </c>
      <c r="AJ59" s="244"/>
      <c r="AK59" s="242" t="s">
        <v>497</v>
      </c>
      <c r="AL59" s="243" t="s">
        <v>502</v>
      </c>
      <c r="AM59" s="243"/>
      <c r="AN59" s="243"/>
      <c r="AO59" s="243" t="s">
        <v>506</v>
      </c>
      <c r="AP59" s="243" t="s">
        <v>507</v>
      </c>
      <c r="AQ59" s="244" t="s">
        <v>497</v>
      </c>
      <c r="AR59" s="242" t="s">
        <v>497</v>
      </c>
      <c r="AS59" s="243"/>
      <c r="AT59" s="243" t="s">
        <v>502</v>
      </c>
      <c r="AU59" s="243" t="s">
        <v>497</v>
      </c>
      <c r="AV59" s="243"/>
      <c r="AW59" s="243" t="s">
        <v>506</v>
      </c>
      <c r="AX59" s="244" t="s">
        <v>507</v>
      </c>
      <c r="AY59" s="242"/>
      <c r="AZ59" s="243"/>
      <c r="BA59" s="245"/>
      <c r="BB59" s="1009"/>
      <c r="BC59" s="1010"/>
      <c r="BD59" s="1061"/>
      <c r="BE59" s="1062"/>
      <c r="BF59" s="1063"/>
      <c r="BG59" s="1064"/>
      <c r="BH59" s="1064"/>
      <c r="BI59" s="1064"/>
      <c r="BJ59" s="1065"/>
    </row>
    <row r="60" spans="2:62" ht="20.25" customHeight="1" x14ac:dyDescent="0.4">
      <c r="B60" s="1012"/>
      <c r="C60" s="1015"/>
      <c r="D60" s="1005"/>
      <c r="E60" s="229"/>
      <c r="F60" s="230" t="str">
        <f>C59</f>
        <v>介護職員</v>
      </c>
      <c r="G60" s="229"/>
      <c r="H60" s="230" t="str">
        <f>I59</f>
        <v>A</v>
      </c>
      <c r="I60" s="1018"/>
      <c r="J60" s="1019"/>
      <c r="K60" s="1003"/>
      <c r="L60" s="1004"/>
      <c r="M60" s="1004"/>
      <c r="N60" s="1005"/>
      <c r="O60" s="1006"/>
      <c r="P60" s="1007"/>
      <c r="Q60" s="1007"/>
      <c r="R60" s="1007"/>
      <c r="S60" s="1008"/>
      <c r="T60" s="246" t="s">
        <v>447</v>
      </c>
      <c r="U60" s="247"/>
      <c r="V60" s="248"/>
      <c r="W60" s="234">
        <f>IF(W59="","",VLOOKUP(W59,'【記載例】参考様式１（勤務表_シフト記号表）'!$C$6:$L$47,10,FALSE))</f>
        <v>8</v>
      </c>
      <c r="X60" s="235" t="str">
        <f>IF(X59="","",VLOOKUP(X59,'【記載例】参考様式１（勤務表_シフト記号表）'!$C$6:$L$47,10,FALSE))</f>
        <v/>
      </c>
      <c r="Y60" s="235">
        <f>IF(Y59="","",VLOOKUP(Y59,'【記載例】参考様式１（勤務表_シフト記号表）'!$C$6:$L$47,10,FALSE))</f>
        <v>8</v>
      </c>
      <c r="Z60" s="235">
        <f>IF(Z59="","",VLOOKUP(Z59,'【記載例】参考様式１（勤務表_シフト記号表）'!$C$6:$L$47,10,FALSE))</f>
        <v>8</v>
      </c>
      <c r="AA60" s="235">
        <f>IF(AA59="","",VLOOKUP(AA59,'【記載例】参考様式１（勤務表_シフト記号表）'!$C$6:$L$47,10,FALSE))</f>
        <v>8</v>
      </c>
      <c r="AB60" s="235">
        <f>IF(AB59="","",VLOOKUP(AB59,'【記載例】参考様式１（勤務表_シフト記号表）'!$C$6:$L$47,10,FALSE))</f>
        <v>7.9999999999999982</v>
      </c>
      <c r="AC60" s="236" t="str">
        <f>IF(AC59="","",VLOOKUP(AC59,'【記載例】参考様式１（勤務表_シフト記号表）'!$C$6:$L$47,10,FALSE))</f>
        <v/>
      </c>
      <c r="AD60" s="234">
        <f>IF(AD59="","",VLOOKUP(AD59,'【記載例】参考様式１（勤務表_シフト記号表）'!$C$6:$L$47,10,FALSE))</f>
        <v>7.9999999999999982</v>
      </c>
      <c r="AE60" s="235">
        <f>IF(AE59="","",VLOOKUP(AE59,'【記載例】参考様式１（勤務表_シフト記号表）'!$C$6:$L$47,10,FALSE))</f>
        <v>8</v>
      </c>
      <c r="AF60" s="235" t="str">
        <f>IF(AF59="","",VLOOKUP(AF59,'【記載例】参考様式１（勤務表_シフト記号表）'!$C$6:$L$47,10,FALSE))</f>
        <v/>
      </c>
      <c r="AG60" s="235">
        <f>IF(AG59="","",VLOOKUP(AG59,'【記載例】参考様式１（勤務表_シフト記号表）'!$C$6:$L$47,10,FALSE))</f>
        <v>8</v>
      </c>
      <c r="AH60" s="235">
        <f>IF(AH59="","",VLOOKUP(AH59,'【記載例】参考様式１（勤務表_シフト記号表）'!$C$6:$L$47,10,FALSE))</f>
        <v>8</v>
      </c>
      <c r="AI60" s="235">
        <f>IF(AI59="","",VLOOKUP(AI59,'【記載例】参考様式１（勤務表_シフト記号表）'!$C$6:$L$47,10,FALSE))</f>
        <v>8</v>
      </c>
      <c r="AJ60" s="236" t="str">
        <f>IF(AJ59="","",VLOOKUP(AJ59,'【記載例】参考様式１（勤務表_シフト記号表）'!$C$6:$L$47,10,FALSE))</f>
        <v/>
      </c>
      <c r="AK60" s="234">
        <f>IF(AK59="","",VLOOKUP(AK59,'【記載例】参考様式１（勤務表_シフト記号表）'!$C$6:$L$47,10,FALSE))</f>
        <v>7.9999999999999982</v>
      </c>
      <c r="AL60" s="235">
        <f>IF(AL59="","",VLOOKUP(AL59,'【記載例】参考様式１（勤務表_シフト記号表）'!$C$6:$L$47,10,FALSE))</f>
        <v>8</v>
      </c>
      <c r="AM60" s="235" t="str">
        <f>IF(AM59="","",VLOOKUP(AM59,'【記載例】参考様式１（勤務表_シフト記号表）'!$C$6:$L$47,10,FALSE))</f>
        <v/>
      </c>
      <c r="AN60" s="235" t="str">
        <f>IF(AN59="","",VLOOKUP(AN59,'【記載例】参考様式１（勤務表_シフト記号表）'!$C$6:$L$47,10,FALSE))</f>
        <v/>
      </c>
      <c r="AO60" s="235">
        <f>IF(AO59="","",VLOOKUP(AO59,'【記載例】参考様式１（勤務表_シフト記号表）'!$C$6:$L$47,10,FALSE))</f>
        <v>8</v>
      </c>
      <c r="AP60" s="235">
        <f>IF(AP59="","",VLOOKUP(AP59,'【記載例】参考様式１（勤務表_シフト記号表）'!$C$6:$L$47,10,FALSE))</f>
        <v>8</v>
      </c>
      <c r="AQ60" s="236">
        <f>IF(AQ59="","",VLOOKUP(AQ59,'【記載例】参考様式１（勤務表_シフト記号表）'!$C$6:$L$47,10,FALSE))</f>
        <v>7.9999999999999982</v>
      </c>
      <c r="AR60" s="234">
        <f>IF(AR59="","",VLOOKUP(AR59,'【記載例】参考様式１（勤務表_シフト記号表）'!$C$6:$L$47,10,FALSE))</f>
        <v>7.9999999999999982</v>
      </c>
      <c r="AS60" s="235" t="str">
        <f>IF(AS59="","",VLOOKUP(AS59,'【記載例】参考様式１（勤務表_シフト記号表）'!$C$6:$L$47,10,FALSE))</f>
        <v/>
      </c>
      <c r="AT60" s="235">
        <f>IF(AT59="","",VLOOKUP(AT59,'【記載例】参考様式１（勤務表_シフト記号表）'!$C$6:$L$47,10,FALSE))</f>
        <v>8</v>
      </c>
      <c r="AU60" s="235">
        <f>IF(AU59="","",VLOOKUP(AU59,'【記載例】参考様式１（勤務表_シフト記号表）'!$C$6:$L$47,10,FALSE))</f>
        <v>7.9999999999999982</v>
      </c>
      <c r="AV60" s="235" t="str">
        <f>IF(AV59="","",VLOOKUP(AV59,'【記載例】参考様式１（勤務表_シフト記号表）'!$C$6:$L$47,10,FALSE))</f>
        <v/>
      </c>
      <c r="AW60" s="235">
        <f>IF(AW59="","",VLOOKUP(AW59,'【記載例】参考様式１（勤務表_シフト記号表）'!$C$6:$L$47,10,FALSE))</f>
        <v>8</v>
      </c>
      <c r="AX60" s="236">
        <f>IF(AX59="","",VLOOKUP(AX59,'【記載例】参考様式１（勤務表_シフト記号表）'!$C$6:$L$47,10,FALSE))</f>
        <v>8</v>
      </c>
      <c r="AY60" s="234" t="str">
        <f>IF(AY59="","",VLOOKUP(AY59,'【記載例】参考様式１（勤務表_シフト記号表）'!$C$6:$L$47,10,FALSE))</f>
        <v/>
      </c>
      <c r="AZ60" s="235" t="str">
        <f>IF(AZ59="","",VLOOKUP(AZ59,'【記載例】参考様式１（勤務表_シフト記号表）'!$C$6:$L$47,10,FALSE))</f>
        <v/>
      </c>
      <c r="BA60" s="235" t="str">
        <f>IF(BA59="","",VLOOKUP(BA59,'【記載例】参考様式１（勤務表_シフト記号表）'!$C$6:$L$47,10,FALSE))</f>
        <v/>
      </c>
      <c r="BB60" s="1069">
        <f>IF($BE$3="４週",SUM(W60:AX60),IF($BE$3="暦月",SUM(W60:BA60),""))</f>
        <v>160</v>
      </c>
      <c r="BC60" s="1070"/>
      <c r="BD60" s="1071">
        <f>IF($BE$3="４週",BB60/4,IF($BE$3="暦月",(BB60/($BE$8/7)),""))</f>
        <v>40</v>
      </c>
      <c r="BE60" s="1070"/>
      <c r="BF60" s="1066"/>
      <c r="BG60" s="1067"/>
      <c r="BH60" s="1067"/>
      <c r="BI60" s="1067"/>
      <c r="BJ60" s="1068"/>
    </row>
    <row r="61" spans="2:62" ht="20.25" customHeight="1" x14ac:dyDescent="0.4">
      <c r="B61" s="1011">
        <f>B59+1</f>
        <v>23</v>
      </c>
      <c r="C61" s="1072" t="s">
        <v>460</v>
      </c>
      <c r="D61" s="1002"/>
      <c r="E61" s="229"/>
      <c r="F61" s="230"/>
      <c r="G61" s="229"/>
      <c r="H61" s="230"/>
      <c r="I61" s="1073" t="s">
        <v>593</v>
      </c>
      <c r="J61" s="1074"/>
      <c r="K61" s="1000" t="s">
        <v>594</v>
      </c>
      <c r="L61" s="1001"/>
      <c r="M61" s="1001"/>
      <c r="N61" s="1002"/>
      <c r="O61" s="1006" t="s">
        <v>626</v>
      </c>
      <c r="P61" s="1007"/>
      <c r="Q61" s="1007"/>
      <c r="R61" s="1007"/>
      <c r="S61" s="1008"/>
      <c r="T61" s="249" t="s">
        <v>446</v>
      </c>
      <c r="V61" s="250"/>
      <c r="W61" s="242" t="s">
        <v>497</v>
      </c>
      <c r="X61" s="243" t="s">
        <v>502</v>
      </c>
      <c r="Y61" s="243"/>
      <c r="Z61" s="243" t="s">
        <v>506</v>
      </c>
      <c r="AA61" s="243" t="s">
        <v>507</v>
      </c>
      <c r="AB61" s="243"/>
      <c r="AC61" s="244" t="s">
        <v>497</v>
      </c>
      <c r="AD61" s="242" t="s">
        <v>502</v>
      </c>
      <c r="AE61" s="243" t="s">
        <v>502</v>
      </c>
      <c r="AF61" s="243" t="s">
        <v>497</v>
      </c>
      <c r="AG61" s="243"/>
      <c r="AH61" s="243" t="s">
        <v>506</v>
      </c>
      <c r="AI61" s="243" t="s">
        <v>507</v>
      </c>
      <c r="AJ61" s="244"/>
      <c r="AK61" s="242" t="s">
        <v>502</v>
      </c>
      <c r="AL61" s="243"/>
      <c r="AM61" s="243" t="s">
        <v>502</v>
      </c>
      <c r="AN61" s="243" t="s">
        <v>502</v>
      </c>
      <c r="AO61" s="243"/>
      <c r="AP61" s="243" t="s">
        <v>506</v>
      </c>
      <c r="AQ61" s="244" t="s">
        <v>507</v>
      </c>
      <c r="AR61" s="242" t="s">
        <v>502</v>
      </c>
      <c r="AS61" s="243" t="s">
        <v>497</v>
      </c>
      <c r="AT61" s="243"/>
      <c r="AU61" s="243" t="s">
        <v>502</v>
      </c>
      <c r="AV61" s="243" t="s">
        <v>614</v>
      </c>
      <c r="AW61" s="243"/>
      <c r="AX61" s="244" t="s">
        <v>506</v>
      </c>
      <c r="AY61" s="242"/>
      <c r="AZ61" s="243"/>
      <c r="BA61" s="245"/>
      <c r="BB61" s="1009"/>
      <c r="BC61" s="1010"/>
      <c r="BD61" s="1061"/>
      <c r="BE61" s="1062"/>
      <c r="BF61" s="1063"/>
      <c r="BG61" s="1064"/>
      <c r="BH61" s="1064"/>
      <c r="BI61" s="1064"/>
      <c r="BJ61" s="1065"/>
    </row>
    <row r="62" spans="2:62" ht="20.25" customHeight="1" x14ac:dyDescent="0.4">
      <c r="B62" s="1012"/>
      <c r="C62" s="1015"/>
      <c r="D62" s="1005"/>
      <c r="E62" s="229"/>
      <c r="F62" s="230" t="str">
        <f>C61</f>
        <v>介護職員</v>
      </c>
      <c r="G62" s="229"/>
      <c r="H62" s="230" t="str">
        <f>I61</f>
        <v>A</v>
      </c>
      <c r="I62" s="1018"/>
      <c r="J62" s="1019"/>
      <c r="K62" s="1003"/>
      <c r="L62" s="1004"/>
      <c r="M62" s="1004"/>
      <c r="N62" s="1005"/>
      <c r="O62" s="1006"/>
      <c r="P62" s="1007"/>
      <c r="Q62" s="1007"/>
      <c r="R62" s="1007"/>
      <c r="S62" s="1008"/>
      <c r="T62" s="246" t="s">
        <v>447</v>
      </c>
      <c r="U62" s="247"/>
      <c r="V62" s="248"/>
      <c r="W62" s="234">
        <f>IF(W61="","",VLOOKUP(W61,'【記載例】参考様式１（勤務表_シフト記号表）'!$C$6:$L$47,10,FALSE))</f>
        <v>7.9999999999999982</v>
      </c>
      <c r="X62" s="235">
        <f>IF(X61="","",VLOOKUP(X61,'【記載例】参考様式１（勤務表_シフト記号表）'!$C$6:$L$47,10,FALSE))</f>
        <v>8</v>
      </c>
      <c r="Y62" s="235" t="str">
        <f>IF(Y61="","",VLOOKUP(Y61,'【記載例】参考様式１（勤務表_シフト記号表）'!$C$6:$L$47,10,FALSE))</f>
        <v/>
      </c>
      <c r="Z62" s="235">
        <f>IF(Z61="","",VLOOKUP(Z61,'【記載例】参考様式１（勤務表_シフト記号表）'!$C$6:$L$47,10,FALSE))</f>
        <v>8</v>
      </c>
      <c r="AA62" s="235">
        <f>IF(AA61="","",VLOOKUP(AA61,'【記載例】参考様式１（勤務表_シフト記号表）'!$C$6:$L$47,10,FALSE))</f>
        <v>8</v>
      </c>
      <c r="AB62" s="235" t="str">
        <f>IF(AB61="","",VLOOKUP(AB61,'【記載例】参考様式１（勤務表_シフト記号表）'!$C$6:$L$47,10,FALSE))</f>
        <v/>
      </c>
      <c r="AC62" s="236">
        <f>IF(AC61="","",VLOOKUP(AC61,'【記載例】参考様式１（勤務表_シフト記号表）'!$C$6:$L$47,10,FALSE))</f>
        <v>7.9999999999999982</v>
      </c>
      <c r="AD62" s="234">
        <f>IF(AD61="","",VLOOKUP(AD61,'【記載例】参考様式１（勤務表_シフト記号表）'!$C$6:$L$47,10,FALSE))</f>
        <v>8</v>
      </c>
      <c r="AE62" s="235">
        <f>IF(AE61="","",VLOOKUP(AE61,'【記載例】参考様式１（勤務表_シフト記号表）'!$C$6:$L$47,10,FALSE))</f>
        <v>8</v>
      </c>
      <c r="AF62" s="235">
        <f>IF(AF61="","",VLOOKUP(AF61,'【記載例】参考様式１（勤務表_シフト記号表）'!$C$6:$L$47,10,FALSE))</f>
        <v>7.9999999999999982</v>
      </c>
      <c r="AG62" s="235" t="str">
        <f>IF(AG61="","",VLOOKUP(AG61,'【記載例】参考様式１（勤務表_シフト記号表）'!$C$6:$L$47,10,FALSE))</f>
        <v/>
      </c>
      <c r="AH62" s="235">
        <f>IF(AH61="","",VLOOKUP(AH61,'【記載例】参考様式１（勤務表_シフト記号表）'!$C$6:$L$47,10,FALSE))</f>
        <v>8</v>
      </c>
      <c r="AI62" s="235">
        <f>IF(AI61="","",VLOOKUP(AI61,'【記載例】参考様式１（勤務表_シフト記号表）'!$C$6:$L$47,10,FALSE))</f>
        <v>8</v>
      </c>
      <c r="AJ62" s="236" t="str">
        <f>IF(AJ61="","",VLOOKUP(AJ61,'【記載例】参考様式１（勤務表_シフト記号表）'!$C$6:$L$47,10,FALSE))</f>
        <v/>
      </c>
      <c r="AK62" s="234">
        <f>IF(AK61="","",VLOOKUP(AK61,'【記載例】参考様式１（勤務表_シフト記号表）'!$C$6:$L$47,10,FALSE))</f>
        <v>8</v>
      </c>
      <c r="AL62" s="235" t="str">
        <f>IF(AL61="","",VLOOKUP(AL61,'【記載例】参考様式１（勤務表_シフト記号表）'!$C$6:$L$47,10,FALSE))</f>
        <v/>
      </c>
      <c r="AM62" s="235">
        <f>IF(AM61="","",VLOOKUP(AM61,'【記載例】参考様式１（勤務表_シフト記号表）'!$C$6:$L$47,10,FALSE))</f>
        <v>8</v>
      </c>
      <c r="AN62" s="235">
        <f>IF(AN61="","",VLOOKUP(AN61,'【記載例】参考様式１（勤務表_シフト記号表）'!$C$6:$L$47,10,FALSE))</f>
        <v>8</v>
      </c>
      <c r="AO62" s="235" t="str">
        <f>IF(AO61="","",VLOOKUP(AO61,'【記載例】参考様式１（勤務表_シフト記号表）'!$C$6:$L$47,10,FALSE))</f>
        <v/>
      </c>
      <c r="AP62" s="235">
        <f>IF(AP61="","",VLOOKUP(AP61,'【記載例】参考様式１（勤務表_シフト記号表）'!$C$6:$L$47,10,FALSE))</f>
        <v>8</v>
      </c>
      <c r="AQ62" s="236">
        <f>IF(AQ61="","",VLOOKUP(AQ61,'【記載例】参考様式１（勤務表_シフト記号表）'!$C$6:$L$47,10,FALSE))</f>
        <v>8</v>
      </c>
      <c r="AR62" s="234">
        <f>IF(AR61="","",VLOOKUP(AR61,'【記載例】参考様式１（勤務表_シフト記号表）'!$C$6:$L$47,10,FALSE))</f>
        <v>8</v>
      </c>
      <c r="AS62" s="235">
        <f>IF(AS61="","",VLOOKUP(AS61,'【記載例】参考様式１（勤務表_シフト記号表）'!$C$6:$L$47,10,FALSE))</f>
        <v>7.9999999999999982</v>
      </c>
      <c r="AT62" s="235" t="str">
        <f>IF(AT61="","",VLOOKUP(AT61,'【記載例】参考様式１（勤務表_シフト記号表）'!$C$6:$L$47,10,FALSE))</f>
        <v/>
      </c>
      <c r="AU62" s="235">
        <f>IF(AU61="","",VLOOKUP(AU61,'【記載例】参考様式１（勤務表_シフト記号表）'!$C$6:$L$47,10,FALSE))</f>
        <v>8</v>
      </c>
      <c r="AV62" s="235">
        <f>IF(AV61="","",VLOOKUP(AV61,'【記載例】参考様式１（勤務表_シフト記号表）'!$C$6:$L$47,10,FALSE))</f>
        <v>8</v>
      </c>
      <c r="AW62" s="235" t="str">
        <f>IF(AW61="","",VLOOKUP(AW61,'【記載例】参考様式１（勤務表_シフト記号表）'!$C$6:$L$47,10,FALSE))</f>
        <v/>
      </c>
      <c r="AX62" s="236">
        <f>IF(AX61="","",VLOOKUP(AX61,'【記載例】参考様式１（勤務表_シフト記号表）'!$C$6:$L$47,10,FALSE))</f>
        <v>8</v>
      </c>
      <c r="AY62" s="234" t="str">
        <f>IF(AY61="","",VLOOKUP(AY61,'【記載例】参考様式１（勤務表_シフト記号表）'!$C$6:$L$47,10,FALSE))</f>
        <v/>
      </c>
      <c r="AZ62" s="235" t="str">
        <f>IF(AZ61="","",VLOOKUP(AZ61,'【記載例】参考様式１（勤務表_シフト記号表）'!$C$6:$L$47,10,FALSE))</f>
        <v/>
      </c>
      <c r="BA62" s="235" t="str">
        <f>IF(BA61="","",VLOOKUP(BA61,'【記載例】参考様式１（勤務表_シフト記号表）'!$C$6:$L$47,10,FALSE))</f>
        <v/>
      </c>
      <c r="BB62" s="1069">
        <f>IF($BE$3="４週",SUM(W62:AX62),IF($BE$3="暦月",SUM(W62:BA62),""))</f>
        <v>160</v>
      </c>
      <c r="BC62" s="1070"/>
      <c r="BD62" s="1071">
        <f>IF($BE$3="４週",BB62/4,IF($BE$3="暦月",(BB62/($BE$8/7)),""))</f>
        <v>40</v>
      </c>
      <c r="BE62" s="1070"/>
      <c r="BF62" s="1066"/>
      <c r="BG62" s="1067"/>
      <c r="BH62" s="1067"/>
      <c r="BI62" s="1067"/>
      <c r="BJ62" s="1068"/>
    </row>
    <row r="63" spans="2:62" ht="20.25" customHeight="1" x14ac:dyDescent="0.4">
      <c r="B63" s="1011">
        <f>B61+1</f>
        <v>24</v>
      </c>
      <c r="C63" s="1072" t="s">
        <v>460</v>
      </c>
      <c r="D63" s="1002"/>
      <c r="E63" s="229"/>
      <c r="F63" s="230"/>
      <c r="G63" s="229"/>
      <c r="H63" s="230"/>
      <c r="I63" s="1073" t="s">
        <v>615</v>
      </c>
      <c r="J63" s="1074"/>
      <c r="K63" s="1000" t="s">
        <v>594</v>
      </c>
      <c r="L63" s="1001"/>
      <c r="M63" s="1001"/>
      <c r="N63" s="1002"/>
      <c r="O63" s="1006" t="s">
        <v>627</v>
      </c>
      <c r="P63" s="1007"/>
      <c r="Q63" s="1007"/>
      <c r="R63" s="1007"/>
      <c r="S63" s="1008"/>
      <c r="T63" s="249" t="s">
        <v>446</v>
      </c>
      <c r="V63" s="250"/>
      <c r="W63" s="242"/>
      <c r="X63" s="243" t="s">
        <v>497</v>
      </c>
      <c r="Y63" s="243" t="s">
        <v>502</v>
      </c>
      <c r="Z63" s="243"/>
      <c r="AA63" s="243" t="s">
        <v>502</v>
      </c>
      <c r="AB63" s="243" t="s">
        <v>502</v>
      </c>
      <c r="AC63" s="244"/>
      <c r="AD63" s="242"/>
      <c r="AE63" s="243" t="s">
        <v>497</v>
      </c>
      <c r="AF63" s="243" t="s">
        <v>502</v>
      </c>
      <c r="AG63" s="243" t="s">
        <v>502</v>
      </c>
      <c r="AH63" s="243"/>
      <c r="AI63" s="243"/>
      <c r="AJ63" s="244" t="s">
        <v>497</v>
      </c>
      <c r="AK63" s="242"/>
      <c r="AL63" s="243"/>
      <c r="AM63" s="243" t="s">
        <v>497</v>
      </c>
      <c r="AN63" s="243" t="s">
        <v>497</v>
      </c>
      <c r="AO63" s="243" t="s">
        <v>502</v>
      </c>
      <c r="AP63" s="243"/>
      <c r="AQ63" s="244" t="s">
        <v>502</v>
      </c>
      <c r="AR63" s="242"/>
      <c r="AS63" s="243" t="s">
        <v>502</v>
      </c>
      <c r="AT63" s="243" t="s">
        <v>502</v>
      </c>
      <c r="AU63" s="243"/>
      <c r="AV63" s="243" t="s">
        <v>502</v>
      </c>
      <c r="AW63" s="243" t="s">
        <v>497</v>
      </c>
      <c r="AX63" s="244"/>
      <c r="AY63" s="242"/>
      <c r="AZ63" s="243"/>
      <c r="BA63" s="245"/>
      <c r="BB63" s="1009"/>
      <c r="BC63" s="1010"/>
      <c r="BD63" s="1061"/>
      <c r="BE63" s="1062"/>
      <c r="BF63" s="1063"/>
      <c r="BG63" s="1064"/>
      <c r="BH63" s="1064"/>
      <c r="BI63" s="1064"/>
      <c r="BJ63" s="1065"/>
    </row>
    <row r="64" spans="2:62" ht="20.25" customHeight="1" x14ac:dyDescent="0.4">
      <c r="B64" s="1012"/>
      <c r="C64" s="1015"/>
      <c r="D64" s="1005"/>
      <c r="E64" s="229"/>
      <c r="F64" s="230" t="str">
        <f>C63</f>
        <v>介護職員</v>
      </c>
      <c r="G64" s="229"/>
      <c r="H64" s="230" t="str">
        <f>I63</f>
        <v>C</v>
      </c>
      <c r="I64" s="1018"/>
      <c r="J64" s="1019"/>
      <c r="K64" s="1003"/>
      <c r="L64" s="1004"/>
      <c r="M64" s="1004"/>
      <c r="N64" s="1005"/>
      <c r="O64" s="1006"/>
      <c r="P64" s="1007"/>
      <c r="Q64" s="1007"/>
      <c r="R64" s="1007"/>
      <c r="S64" s="1008"/>
      <c r="T64" s="246" t="s">
        <v>447</v>
      </c>
      <c r="U64" s="247"/>
      <c r="V64" s="248"/>
      <c r="W64" s="234" t="str">
        <f>IF(W63="","",VLOOKUP(W63,'【記載例】参考様式１（勤務表_シフト記号表）'!$C$6:$L$47,10,FALSE))</f>
        <v/>
      </c>
      <c r="X64" s="235">
        <f>IF(X63="","",VLOOKUP(X63,'【記載例】参考様式１（勤務表_シフト記号表）'!$C$6:$L$47,10,FALSE))</f>
        <v>7.9999999999999982</v>
      </c>
      <c r="Y64" s="235">
        <f>IF(Y63="","",VLOOKUP(Y63,'【記載例】参考様式１（勤務表_シフト記号表）'!$C$6:$L$47,10,FALSE))</f>
        <v>8</v>
      </c>
      <c r="Z64" s="235" t="str">
        <f>IF(Z63="","",VLOOKUP(Z63,'【記載例】参考様式１（勤務表_シフト記号表）'!$C$6:$L$47,10,FALSE))</f>
        <v/>
      </c>
      <c r="AA64" s="235">
        <f>IF(AA63="","",VLOOKUP(AA63,'【記載例】参考様式１（勤務表_シフト記号表）'!$C$6:$L$47,10,FALSE))</f>
        <v>8</v>
      </c>
      <c r="AB64" s="235">
        <f>IF(AB63="","",VLOOKUP(AB63,'【記載例】参考様式１（勤務表_シフト記号表）'!$C$6:$L$47,10,FALSE))</f>
        <v>8</v>
      </c>
      <c r="AC64" s="236" t="str">
        <f>IF(AC63="","",VLOOKUP(AC63,'【記載例】参考様式１（勤務表_シフト記号表）'!$C$6:$L$47,10,FALSE))</f>
        <v/>
      </c>
      <c r="AD64" s="234" t="str">
        <f>IF(AD63="","",VLOOKUP(AD63,'【記載例】参考様式１（勤務表_シフト記号表）'!$C$6:$L$47,10,FALSE))</f>
        <v/>
      </c>
      <c r="AE64" s="235">
        <f>IF(AE63="","",VLOOKUP(AE63,'【記載例】参考様式１（勤務表_シフト記号表）'!$C$6:$L$47,10,FALSE))</f>
        <v>7.9999999999999982</v>
      </c>
      <c r="AF64" s="235">
        <f>IF(AF63="","",VLOOKUP(AF63,'【記載例】参考様式１（勤務表_シフト記号表）'!$C$6:$L$47,10,FALSE))</f>
        <v>8</v>
      </c>
      <c r="AG64" s="235">
        <f>IF(AG63="","",VLOOKUP(AG63,'【記載例】参考様式１（勤務表_シフト記号表）'!$C$6:$L$47,10,FALSE))</f>
        <v>8</v>
      </c>
      <c r="AH64" s="235" t="str">
        <f>IF(AH63="","",VLOOKUP(AH63,'【記載例】参考様式１（勤務表_シフト記号表）'!$C$6:$L$47,10,FALSE))</f>
        <v/>
      </c>
      <c r="AI64" s="235" t="str">
        <f>IF(AI63="","",VLOOKUP(AI63,'【記載例】参考様式１（勤務表_シフト記号表）'!$C$6:$L$47,10,FALSE))</f>
        <v/>
      </c>
      <c r="AJ64" s="236">
        <f>IF(AJ63="","",VLOOKUP(AJ63,'【記載例】参考様式１（勤務表_シフト記号表）'!$C$6:$L$47,10,FALSE))</f>
        <v>7.9999999999999982</v>
      </c>
      <c r="AK64" s="234" t="str">
        <f>IF(AK63="","",VLOOKUP(AK63,'【記載例】参考様式１（勤務表_シフト記号表）'!$C$6:$L$47,10,FALSE))</f>
        <v/>
      </c>
      <c r="AL64" s="235" t="str">
        <f>IF(AL63="","",VLOOKUP(AL63,'【記載例】参考様式１（勤務表_シフト記号表）'!$C$6:$L$47,10,FALSE))</f>
        <v/>
      </c>
      <c r="AM64" s="235">
        <f>IF(AM63="","",VLOOKUP(AM63,'【記載例】参考様式１（勤務表_シフト記号表）'!$C$6:$L$47,10,FALSE))</f>
        <v>7.9999999999999982</v>
      </c>
      <c r="AN64" s="235">
        <f>IF(AN63="","",VLOOKUP(AN63,'【記載例】参考様式１（勤務表_シフト記号表）'!$C$6:$L$47,10,FALSE))</f>
        <v>7.9999999999999982</v>
      </c>
      <c r="AO64" s="235">
        <f>IF(AO63="","",VLOOKUP(AO63,'【記載例】参考様式１（勤務表_シフト記号表）'!$C$6:$L$47,10,FALSE))</f>
        <v>8</v>
      </c>
      <c r="AP64" s="235" t="str">
        <f>IF(AP63="","",VLOOKUP(AP63,'【記載例】参考様式１（勤務表_シフト記号表）'!$C$6:$L$47,10,FALSE))</f>
        <v/>
      </c>
      <c r="AQ64" s="236">
        <f>IF(AQ63="","",VLOOKUP(AQ63,'【記載例】参考様式１（勤務表_シフト記号表）'!$C$6:$L$47,10,FALSE))</f>
        <v>8</v>
      </c>
      <c r="AR64" s="234" t="str">
        <f>IF(AR63="","",VLOOKUP(AR63,'【記載例】参考様式１（勤務表_シフト記号表）'!$C$6:$L$47,10,FALSE))</f>
        <v/>
      </c>
      <c r="AS64" s="235">
        <f>IF(AS63="","",VLOOKUP(AS63,'【記載例】参考様式１（勤務表_シフト記号表）'!$C$6:$L$47,10,FALSE))</f>
        <v>8</v>
      </c>
      <c r="AT64" s="235">
        <f>IF(AT63="","",VLOOKUP(AT63,'【記載例】参考様式１（勤務表_シフト記号表）'!$C$6:$L$47,10,FALSE))</f>
        <v>8</v>
      </c>
      <c r="AU64" s="235" t="str">
        <f>IF(AU63="","",VLOOKUP(AU63,'【記載例】参考様式１（勤務表_シフト記号表）'!$C$6:$L$47,10,FALSE))</f>
        <v/>
      </c>
      <c r="AV64" s="235">
        <f>IF(AV63="","",VLOOKUP(AV63,'【記載例】参考様式１（勤務表_シフト記号表）'!$C$6:$L$47,10,FALSE))</f>
        <v>8</v>
      </c>
      <c r="AW64" s="235">
        <f>IF(AW63="","",VLOOKUP(AW63,'【記載例】参考様式１（勤務表_シフト記号表）'!$C$6:$L$47,10,FALSE))</f>
        <v>7.9999999999999982</v>
      </c>
      <c r="AX64" s="236" t="str">
        <f>IF(AX63="","",VLOOKUP(AX63,'【記載例】参考様式１（勤務表_シフト記号表）'!$C$6:$L$47,10,FALSE))</f>
        <v/>
      </c>
      <c r="AY64" s="234" t="str">
        <f>IF(AY63="","",VLOOKUP(AY63,'【記載例】参考様式１（勤務表_シフト記号表）'!$C$6:$L$47,10,FALSE))</f>
        <v/>
      </c>
      <c r="AZ64" s="235" t="str">
        <f>IF(AZ63="","",VLOOKUP(AZ63,'【記載例】参考様式１（勤務表_シフト記号表）'!$C$6:$L$47,10,FALSE))</f>
        <v/>
      </c>
      <c r="BA64" s="235" t="str">
        <f>IF(BA63="","",VLOOKUP(BA63,'【記載例】参考様式１（勤務表_シフト記号表）'!$C$6:$L$47,10,FALSE))</f>
        <v/>
      </c>
      <c r="BB64" s="1069">
        <f>IF($BE$3="４週",SUM(W64:AX64),IF($BE$3="暦月",SUM(W64:BA64),""))</f>
        <v>128</v>
      </c>
      <c r="BC64" s="1070"/>
      <c r="BD64" s="1071">
        <f>IF($BE$3="４週",BB64/4,IF($BE$3="暦月",(BB64/($BE$8/7)),""))</f>
        <v>32</v>
      </c>
      <c r="BE64" s="1070"/>
      <c r="BF64" s="1066"/>
      <c r="BG64" s="1067"/>
      <c r="BH64" s="1067"/>
      <c r="BI64" s="1067"/>
      <c r="BJ64" s="1068"/>
    </row>
    <row r="65" spans="2:62" ht="20.25" customHeight="1" x14ac:dyDescent="0.4">
      <c r="B65" s="1011">
        <f>B63+1</f>
        <v>25</v>
      </c>
      <c r="C65" s="1072" t="s">
        <v>460</v>
      </c>
      <c r="D65" s="1002"/>
      <c r="E65" s="229"/>
      <c r="F65" s="230"/>
      <c r="G65" s="229"/>
      <c r="H65" s="230"/>
      <c r="I65" s="1073" t="s">
        <v>593</v>
      </c>
      <c r="J65" s="1074"/>
      <c r="K65" s="1000" t="s">
        <v>608</v>
      </c>
      <c r="L65" s="1001"/>
      <c r="M65" s="1001"/>
      <c r="N65" s="1002"/>
      <c r="O65" s="1006" t="s">
        <v>628</v>
      </c>
      <c r="P65" s="1007"/>
      <c r="Q65" s="1007"/>
      <c r="R65" s="1007"/>
      <c r="S65" s="1008"/>
      <c r="T65" s="249" t="s">
        <v>446</v>
      </c>
      <c r="V65" s="250"/>
      <c r="W65" s="242" t="s">
        <v>502</v>
      </c>
      <c r="X65" s="243" t="s">
        <v>502</v>
      </c>
      <c r="Y65" s="243"/>
      <c r="Z65" s="243"/>
      <c r="AA65" s="243" t="s">
        <v>506</v>
      </c>
      <c r="AB65" s="243" t="s">
        <v>507</v>
      </c>
      <c r="AC65" s="244" t="s">
        <v>497</v>
      </c>
      <c r="AD65" s="242" t="s">
        <v>497</v>
      </c>
      <c r="AE65" s="243"/>
      <c r="AF65" s="243" t="s">
        <v>502</v>
      </c>
      <c r="AG65" s="243" t="s">
        <v>502</v>
      </c>
      <c r="AH65" s="243"/>
      <c r="AI65" s="243" t="s">
        <v>506</v>
      </c>
      <c r="AJ65" s="244" t="s">
        <v>507</v>
      </c>
      <c r="AK65" s="242" t="s">
        <v>497</v>
      </c>
      <c r="AL65" s="243" t="s">
        <v>497</v>
      </c>
      <c r="AM65" s="243"/>
      <c r="AN65" s="243" t="s">
        <v>502</v>
      </c>
      <c r="AO65" s="243"/>
      <c r="AP65" s="243"/>
      <c r="AQ65" s="244" t="s">
        <v>506</v>
      </c>
      <c r="AR65" s="242" t="s">
        <v>507</v>
      </c>
      <c r="AS65" s="243" t="s">
        <v>497</v>
      </c>
      <c r="AT65" s="243" t="s">
        <v>497</v>
      </c>
      <c r="AU65" s="243"/>
      <c r="AV65" s="243" t="s">
        <v>497</v>
      </c>
      <c r="AW65" s="243" t="s">
        <v>502</v>
      </c>
      <c r="AX65" s="244" t="s">
        <v>502</v>
      </c>
      <c r="AY65" s="242"/>
      <c r="AZ65" s="243"/>
      <c r="BA65" s="245"/>
      <c r="BB65" s="1009"/>
      <c r="BC65" s="1010"/>
      <c r="BD65" s="1061"/>
      <c r="BE65" s="1062"/>
      <c r="BF65" s="1063"/>
      <c r="BG65" s="1064"/>
      <c r="BH65" s="1064"/>
      <c r="BI65" s="1064"/>
      <c r="BJ65" s="1065"/>
    </row>
    <row r="66" spans="2:62" ht="20.25" customHeight="1" x14ac:dyDescent="0.4">
      <c r="B66" s="1012"/>
      <c r="C66" s="1015"/>
      <c r="D66" s="1005"/>
      <c r="E66" s="229"/>
      <c r="F66" s="230" t="str">
        <f>C65</f>
        <v>介護職員</v>
      </c>
      <c r="G66" s="229"/>
      <c r="H66" s="230" t="str">
        <f>I65</f>
        <v>A</v>
      </c>
      <c r="I66" s="1018"/>
      <c r="J66" s="1019"/>
      <c r="K66" s="1003"/>
      <c r="L66" s="1004"/>
      <c r="M66" s="1004"/>
      <c r="N66" s="1005"/>
      <c r="O66" s="1006"/>
      <c r="P66" s="1007"/>
      <c r="Q66" s="1007"/>
      <c r="R66" s="1007"/>
      <c r="S66" s="1008"/>
      <c r="T66" s="246" t="s">
        <v>447</v>
      </c>
      <c r="U66" s="247"/>
      <c r="V66" s="248"/>
      <c r="W66" s="234">
        <f>IF(W65="","",VLOOKUP(W65,'【記載例】参考様式１（勤務表_シフト記号表）'!$C$6:$L$47,10,FALSE))</f>
        <v>8</v>
      </c>
      <c r="X66" s="235">
        <f>IF(X65="","",VLOOKUP(X65,'【記載例】参考様式１（勤務表_シフト記号表）'!$C$6:$L$47,10,FALSE))</f>
        <v>8</v>
      </c>
      <c r="Y66" s="235" t="str">
        <f>IF(Y65="","",VLOOKUP(Y65,'【記載例】参考様式１（勤務表_シフト記号表）'!$C$6:$L$47,10,FALSE))</f>
        <v/>
      </c>
      <c r="Z66" s="235" t="str">
        <f>IF(Z65="","",VLOOKUP(Z65,'【記載例】参考様式１（勤務表_シフト記号表）'!$C$6:$L$47,10,FALSE))</f>
        <v/>
      </c>
      <c r="AA66" s="235">
        <f>IF(AA65="","",VLOOKUP(AA65,'【記載例】参考様式１（勤務表_シフト記号表）'!$C$6:$L$47,10,FALSE))</f>
        <v>8</v>
      </c>
      <c r="AB66" s="235">
        <f>IF(AB65="","",VLOOKUP(AB65,'【記載例】参考様式１（勤務表_シフト記号表）'!$C$6:$L$47,10,FALSE))</f>
        <v>8</v>
      </c>
      <c r="AC66" s="236">
        <f>IF(AC65="","",VLOOKUP(AC65,'【記載例】参考様式１（勤務表_シフト記号表）'!$C$6:$L$47,10,FALSE))</f>
        <v>7.9999999999999982</v>
      </c>
      <c r="AD66" s="234">
        <f>IF(AD65="","",VLOOKUP(AD65,'【記載例】参考様式１（勤務表_シフト記号表）'!$C$6:$L$47,10,FALSE))</f>
        <v>7.9999999999999982</v>
      </c>
      <c r="AE66" s="235" t="str">
        <f>IF(AE65="","",VLOOKUP(AE65,'【記載例】参考様式１（勤務表_シフト記号表）'!$C$6:$L$47,10,FALSE))</f>
        <v/>
      </c>
      <c r="AF66" s="235">
        <f>IF(AF65="","",VLOOKUP(AF65,'【記載例】参考様式１（勤務表_シフト記号表）'!$C$6:$L$47,10,FALSE))</f>
        <v>8</v>
      </c>
      <c r="AG66" s="235">
        <f>IF(AG65="","",VLOOKUP(AG65,'【記載例】参考様式１（勤務表_シフト記号表）'!$C$6:$L$47,10,FALSE))</f>
        <v>8</v>
      </c>
      <c r="AH66" s="235" t="str">
        <f>IF(AH65="","",VLOOKUP(AH65,'【記載例】参考様式１（勤務表_シフト記号表）'!$C$6:$L$47,10,FALSE))</f>
        <v/>
      </c>
      <c r="AI66" s="235">
        <f>IF(AI65="","",VLOOKUP(AI65,'【記載例】参考様式１（勤務表_シフト記号表）'!$C$6:$L$47,10,FALSE))</f>
        <v>8</v>
      </c>
      <c r="AJ66" s="236">
        <f>IF(AJ65="","",VLOOKUP(AJ65,'【記載例】参考様式１（勤務表_シフト記号表）'!$C$6:$L$47,10,FALSE))</f>
        <v>8</v>
      </c>
      <c r="AK66" s="234">
        <f>IF(AK65="","",VLOOKUP(AK65,'【記載例】参考様式１（勤務表_シフト記号表）'!$C$6:$L$47,10,FALSE))</f>
        <v>7.9999999999999982</v>
      </c>
      <c r="AL66" s="235">
        <f>IF(AL65="","",VLOOKUP(AL65,'【記載例】参考様式１（勤務表_シフト記号表）'!$C$6:$L$47,10,FALSE))</f>
        <v>7.9999999999999982</v>
      </c>
      <c r="AM66" s="235" t="str">
        <f>IF(AM65="","",VLOOKUP(AM65,'【記載例】参考様式１（勤務表_シフト記号表）'!$C$6:$L$47,10,FALSE))</f>
        <v/>
      </c>
      <c r="AN66" s="235">
        <f>IF(AN65="","",VLOOKUP(AN65,'【記載例】参考様式１（勤務表_シフト記号表）'!$C$6:$L$47,10,FALSE))</f>
        <v>8</v>
      </c>
      <c r="AO66" s="235" t="str">
        <f>IF(AO65="","",VLOOKUP(AO65,'【記載例】参考様式１（勤務表_シフト記号表）'!$C$6:$L$47,10,FALSE))</f>
        <v/>
      </c>
      <c r="AP66" s="235" t="str">
        <f>IF(AP65="","",VLOOKUP(AP65,'【記載例】参考様式１（勤務表_シフト記号表）'!$C$6:$L$47,10,FALSE))</f>
        <v/>
      </c>
      <c r="AQ66" s="236">
        <f>IF(AQ65="","",VLOOKUP(AQ65,'【記載例】参考様式１（勤務表_シフト記号表）'!$C$6:$L$47,10,FALSE))</f>
        <v>8</v>
      </c>
      <c r="AR66" s="234">
        <f>IF(AR65="","",VLOOKUP(AR65,'【記載例】参考様式１（勤務表_シフト記号表）'!$C$6:$L$47,10,FALSE))</f>
        <v>8</v>
      </c>
      <c r="AS66" s="235">
        <f>IF(AS65="","",VLOOKUP(AS65,'【記載例】参考様式１（勤務表_シフト記号表）'!$C$6:$L$47,10,FALSE))</f>
        <v>7.9999999999999982</v>
      </c>
      <c r="AT66" s="235">
        <f>IF(AT65="","",VLOOKUP(AT65,'【記載例】参考様式１（勤務表_シフト記号表）'!$C$6:$L$47,10,FALSE))</f>
        <v>7.9999999999999982</v>
      </c>
      <c r="AU66" s="235" t="str">
        <f>IF(AU65="","",VLOOKUP(AU65,'【記載例】参考様式１（勤務表_シフト記号表）'!$C$6:$L$47,10,FALSE))</f>
        <v/>
      </c>
      <c r="AV66" s="235">
        <f>IF(AV65="","",VLOOKUP(AV65,'【記載例】参考様式１（勤務表_シフト記号表）'!$C$6:$L$47,10,FALSE))</f>
        <v>7.9999999999999982</v>
      </c>
      <c r="AW66" s="235">
        <f>IF(AW65="","",VLOOKUP(AW65,'【記載例】参考様式１（勤務表_シフト記号表）'!$C$6:$L$47,10,FALSE))</f>
        <v>8</v>
      </c>
      <c r="AX66" s="236">
        <f>IF(AX65="","",VLOOKUP(AX65,'【記載例】参考様式１（勤務表_シフト記号表）'!$C$6:$L$47,10,FALSE))</f>
        <v>8</v>
      </c>
      <c r="AY66" s="234" t="str">
        <f>IF(AY65="","",VLOOKUP(AY65,'【記載例】参考様式１（勤務表_シフト記号表）'!$C$6:$L$47,10,FALSE))</f>
        <v/>
      </c>
      <c r="AZ66" s="235" t="str">
        <f>IF(AZ65="","",VLOOKUP(AZ65,'【記載例】参考様式１（勤務表_シフト記号表）'!$C$6:$L$47,10,FALSE))</f>
        <v/>
      </c>
      <c r="BA66" s="235" t="str">
        <f>IF(BA65="","",VLOOKUP(BA65,'【記載例】参考様式１（勤務表_シフト記号表）'!$C$6:$L$47,10,FALSE))</f>
        <v/>
      </c>
      <c r="BB66" s="1069">
        <f>IF($BE$3="４週",SUM(W66:AX66),IF($BE$3="暦月",SUM(W66:BA66),""))</f>
        <v>160</v>
      </c>
      <c r="BC66" s="1070"/>
      <c r="BD66" s="1071">
        <f>IF($BE$3="４週",BB66/4,IF($BE$3="暦月",(BB66/($BE$8/7)),""))</f>
        <v>40</v>
      </c>
      <c r="BE66" s="1070"/>
      <c r="BF66" s="1066"/>
      <c r="BG66" s="1067"/>
      <c r="BH66" s="1067"/>
      <c r="BI66" s="1067"/>
      <c r="BJ66" s="1068"/>
    </row>
    <row r="67" spans="2:62" ht="20.25" customHeight="1" x14ac:dyDescent="0.4">
      <c r="B67" s="1011">
        <f>B65+1</f>
        <v>26</v>
      </c>
      <c r="C67" s="1072" t="s">
        <v>460</v>
      </c>
      <c r="D67" s="1002"/>
      <c r="E67" s="229"/>
      <c r="F67" s="230"/>
      <c r="G67" s="229"/>
      <c r="H67" s="230"/>
      <c r="I67" s="1073" t="s">
        <v>593</v>
      </c>
      <c r="J67" s="1074"/>
      <c r="K67" s="1000" t="s">
        <v>594</v>
      </c>
      <c r="L67" s="1001"/>
      <c r="M67" s="1001"/>
      <c r="N67" s="1002"/>
      <c r="O67" s="1006" t="s">
        <v>629</v>
      </c>
      <c r="P67" s="1007"/>
      <c r="Q67" s="1007"/>
      <c r="R67" s="1007"/>
      <c r="S67" s="1008"/>
      <c r="T67" s="249" t="s">
        <v>446</v>
      </c>
      <c r="V67" s="250"/>
      <c r="W67" s="242"/>
      <c r="X67" s="243" t="s">
        <v>497</v>
      </c>
      <c r="Y67" s="243" t="s">
        <v>502</v>
      </c>
      <c r="Z67" s="243" t="s">
        <v>502</v>
      </c>
      <c r="AA67" s="243"/>
      <c r="AB67" s="243" t="s">
        <v>506</v>
      </c>
      <c r="AC67" s="244" t="s">
        <v>507</v>
      </c>
      <c r="AD67" s="242" t="s">
        <v>502</v>
      </c>
      <c r="AE67" s="243"/>
      <c r="AF67" s="243" t="s">
        <v>502</v>
      </c>
      <c r="AG67" s="243" t="s">
        <v>502</v>
      </c>
      <c r="AH67" s="243"/>
      <c r="AI67" s="243"/>
      <c r="AJ67" s="244" t="s">
        <v>506</v>
      </c>
      <c r="AK67" s="242" t="s">
        <v>507</v>
      </c>
      <c r="AL67" s="243" t="s">
        <v>502</v>
      </c>
      <c r="AM67" s="243" t="s">
        <v>502</v>
      </c>
      <c r="AN67" s="243" t="s">
        <v>502</v>
      </c>
      <c r="AO67" s="243" t="s">
        <v>497</v>
      </c>
      <c r="AP67" s="243" t="s">
        <v>497</v>
      </c>
      <c r="AQ67" s="244"/>
      <c r="AR67" s="242" t="s">
        <v>506</v>
      </c>
      <c r="AS67" s="243" t="s">
        <v>507</v>
      </c>
      <c r="AT67" s="243" t="s">
        <v>497</v>
      </c>
      <c r="AU67" s="243" t="s">
        <v>502</v>
      </c>
      <c r="AV67" s="243"/>
      <c r="AW67" s="243"/>
      <c r="AX67" s="244" t="s">
        <v>497</v>
      </c>
      <c r="AY67" s="242"/>
      <c r="AZ67" s="243"/>
      <c r="BA67" s="245"/>
      <c r="BB67" s="1009"/>
      <c r="BC67" s="1010"/>
      <c r="BD67" s="1061"/>
      <c r="BE67" s="1062"/>
      <c r="BF67" s="1063"/>
      <c r="BG67" s="1064"/>
      <c r="BH67" s="1064"/>
      <c r="BI67" s="1064"/>
      <c r="BJ67" s="1065"/>
    </row>
    <row r="68" spans="2:62" ht="20.25" customHeight="1" x14ac:dyDescent="0.4">
      <c r="B68" s="1012"/>
      <c r="C68" s="1015"/>
      <c r="D68" s="1005"/>
      <c r="E68" s="229"/>
      <c r="F68" s="230" t="str">
        <f>C67</f>
        <v>介護職員</v>
      </c>
      <c r="G68" s="229"/>
      <c r="H68" s="230" t="str">
        <f>I67</f>
        <v>A</v>
      </c>
      <c r="I68" s="1018"/>
      <c r="J68" s="1019"/>
      <c r="K68" s="1003"/>
      <c r="L68" s="1004"/>
      <c r="M68" s="1004"/>
      <c r="N68" s="1005"/>
      <c r="O68" s="1006"/>
      <c r="P68" s="1007"/>
      <c r="Q68" s="1007"/>
      <c r="R68" s="1007"/>
      <c r="S68" s="1008"/>
      <c r="T68" s="246" t="s">
        <v>447</v>
      </c>
      <c r="U68" s="247"/>
      <c r="V68" s="248"/>
      <c r="W68" s="234" t="str">
        <f>IF(W67="","",VLOOKUP(W67,'【記載例】参考様式１（勤務表_シフト記号表）'!$C$6:$L$47,10,FALSE))</f>
        <v/>
      </c>
      <c r="X68" s="235">
        <f>IF(X67="","",VLOOKUP(X67,'【記載例】参考様式１（勤務表_シフト記号表）'!$C$6:$L$47,10,FALSE))</f>
        <v>7.9999999999999982</v>
      </c>
      <c r="Y68" s="235">
        <f>IF(Y67="","",VLOOKUP(Y67,'【記載例】参考様式１（勤務表_シフト記号表）'!$C$6:$L$47,10,FALSE))</f>
        <v>8</v>
      </c>
      <c r="Z68" s="235">
        <f>IF(Z67="","",VLOOKUP(Z67,'【記載例】参考様式１（勤務表_シフト記号表）'!$C$6:$L$47,10,FALSE))</f>
        <v>8</v>
      </c>
      <c r="AA68" s="235" t="str">
        <f>IF(AA67="","",VLOOKUP(AA67,'【記載例】参考様式１（勤務表_シフト記号表）'!$C$6:$L$47,10,FALSE))</f>
        <v/>
      </c>
      <c r="AB68" s="235">
        <f>IF(AB67="","",VLOOKUP(AB67,'【記載例】参考様式１（勤務表_シフト記号表）'!$C$6:$L$47,10,FALSE))</f>
        <v>8</v>
      </c>
      <c r="AC68" s="236">
        <f>IF(AC67="","",VLOOKUP(AC67,'【記載例】参考様式１（勤務表_シフト記号表）'!$C$6:$L$47,10,FALSE))</f>
        <v>8</v>
      </c>
      <c r="AD68" s="234">
        <f>IF(AD67="","",VLOOKUP(AD67,'【記載例】参考様式１（勤務表_シフト記号表）'!$C$6:$L$47,10,FALSE))</f>
        <v>8</v>
      </c>
      <c r="AE68" s="235" t="str">
        <f>IF(AE67="","",VLOOKUP(AE67,'【記載例】参考様式１（勤務表_シフト記号表）'!$C$6:$L$47,10,FALSE))</f>
        <v/>
      </c>
      <c r="AF68" s="235">
        <f>IF(AF67="","",VLOOKUP(AF67,'【記載例】参考様式１（勤務表_シフト記号表）'!$C$6:$L$47,10,FALSE))</f>
        <v>8</v>
      </c>
      <c r="AG68" s="235">
        <f>IF(AG67="","",VLOOKUP(AG67,'【記載例】参考様式１（勤務表_シフト記号表）'!$C$6:$L$47,10,FALSE))</f>
        <v>8</v>
      </c>
      <c r="AH68" s="235" t="str">
        <f>IF(AH67="","",VLOOKUP(AH67,'【記載例】参考様式１（勤務表_シフト記号表）'!$C$6:$L$47,10,FALSE))</f>
        <v/>
      </c>
      <c r="AI68" s="235" t="str">
        <f>IF(AI67="","",VLOOKUP(AI67,'【記載例】参考様式１（勤務表_シフト記号表）'!$C$6:$L$47,10,FALSE))</f>
        <v/>
      </c>
      <c r="AJ68" s="236">
        <f>IF(AJ67="","",VLOOKUP(AJ67,'【記載例】参考様式１（勤務表_シフト記号表）'!$C$6:$L$47,10,FALSE))</f>
        <v>8</v>
      </c>
      <c r="AK68" s="234">
        <f>IF(AK67="","",VLOOKUP(AK67,'【記載例】参考様式１（勤務表_シフト記号表）'!$C$6:$L$47,10,FALSE))</f>
        <v>8</v>
      </c>
      <c r="AL68" s="235">
        <f>IF(AL67="","",VLOOKUP(AL67,'【記載例】参考様式１（勤務表_シフト記号表）'!$C$6:$L$47,10,FALSE))</f>
        <v>8</v>
      </c>
      <c r="AM68" s="235">
        <f>IF(AM67="","",VLOOKUP(AM67,'【記載例】参考様式１（勤務表_シフト記号表）'!$C$6:$L$47,10,FALSE))</f>
        <v>8</v>
      </c>
      <c r="AN68" s="235">
        <f>IF(AN67="","",VLOOKUP(AN67,'【記載例】参考様式１（勤務表_シフト記号表）'!$C$6:$L$47,10,FALSE))</f>
        <v>8</v>
      </c>
      <c r="AO68" s="235">
        <f>IF(AO67="","",VLOOKUP(AO67,'【記載例】参考様式１（勤務表_シフト記号表）'!$C$6:$L$47,10,FALSE))</f>
        <v>7.9999999999999982</v>
      </c>
      <c r="AP68" s="235">
        <f>IF(AP67="","",VLOOKUP(AP67,'【記載例】参考様式１（勤務表_シフト記号表）'!$C$6:$L$47,10,FALSE))</f>
        <v>7.9999999999999982</v>
      </c>
      <c r="AQ68" s="236" t="str">
        <f>IF(AQ67="","",VLOOKUP(AQ67,'【記載例】参考様式１（勤務表_シフト記号表）'!$C$6:$L$47,10,FALSE))</f>
        <v/>
      </c>
      <c r="AR68" s="234">
        <f>IF(AR67="","",VLOOKUP(AR67,'【記載例】参考様式１（勤務表_シフト記号表）'!$C$6:$L$47,10,FALSE))</f>
        <v>8</v>
      </c>
      <c r="AS68" s="235">
        <f>IF(AS67="","",VLOOKUP(AS67,'【記載例】参考様式１（勤務表_シフト記号表）'!$C$6:$L$47,10,FALSE))</f>
        <v>8</v>
      </c>
      <c r="AT68" s="235">
        <f>IF(AT67="","",VLOOKUP(AT67,'【記載例】参考様式１（勤務表_シフト記号表）'!$C$6:$L$47,10,FALSE))</f>
        <v>7.9999999999999982</v>
      </c>
      <c r="AU68" s="235">
        <f>IF(AU67="","",VLOOKUP(AU67,'【記載例】参考様式１（勤務表_シフト記号表）'!$C$6:$L$47,10,FALSE))</f>
        <v>8</v>
      </c>
      <c r="AV68" s="235" t="str">
        <f>IF(AV67="","",VLOOKUP(AV67,'【記載例】参考様式１（勤務表_シフト記号表）'!$C$6:$L$47,10,FALSE))</f>
        <v/>
      </c>
      <c r="AW68" s="235" t="str">
        <f>IF(AW67="","",VLOOKUP(AW67,'【記載例】参考様式１（勤務表_シフト記号表）'!$C$6:$L$47,10,FALSE))</f>
        <v/>
      </c>
      <c r="AX68" s="236">
        <f>IF(AX67="","",VLOOKUP(AX67,'【記載例】参考様式１（勤務表_シフト記号表）'!$C$6:$L$47,10,FALSE))</f>
        <v>7.9999999999999982</v>
      </c>
      <c r="AY68" s="234" t="str">
        <f>IF(AY67="","",VLOOKUP(AY67,'【記載例】参考様式１（勤務表_シフト記号表）'!$C$6:$L$47,10,FALSE))</f>
        <v/>
      </c>
      <c r="AZ68" s="235" t="str">
        <f>IF(AZ67="","",VLOOKUP(AZ67,'【記載例】参考様式１（勤務表_シフト記号表）'!$C$6:$L$47,10,FALSE))</f>
        <v/>
      </c>
      <c r="BA68" s="235" t="str">
        <f>IF(BA67="","",VLOOKUP(BA67,'【記載例】参考様式１（勤務表_シフト記号表）'!$C$6:$L$47,10,FALSE))</f>
        <v/>
      </c>
      <c r="BB68" s="1069">
        <f>IF($BE$3="４週",SUM(W68:AX68),IF($BE$3="暦月",SUM(W68:BA68),""))</f>
        <v>160</v>
      </c>
      <c r="BC68" s="1070"/>
      <c r="BD68" s="1071">
        <f>IF($BE$3="４週",BB68/4,IF($BE$3="暦月",(BB68/($BE$8/7)),""))</f>
        <v>40</v>
      </c>
      <c r="BE68" s="1070"/>
      <c r="BF68" s="1066"/>
      <c r="BG68" s="1067"/>
      <c r="BH68" s="1067"/>
      <c r="BI68" s="1067"/>
      <c r="BJ68" s="1068"/>
    </row>
    <row r="69" spans="2:62" ht="20.25" customHeight="1" x14ac:dyDescent="0.4">
      <c r="B69" s="1011">
        <f>B67+1</f>
        <v>27</v>
      </c>
      <c r="C69" s="1072" t="s">
        <v>460</v>
      </c>
      <c r="D69" s="1002"/>
      <c r="E69" s="229"/>
      <c r="F69" s="230"/>
      <c r="G69" s="229"/>
      <c r="H69" s="230"/>
      <c r="I69" s="1073" t="s">
        <v>593</v>
      </c>
      <c r="J69" s="1074"/>
      <c r="K69" s="1000" t="s">
        <v>594</v>
      </c>
      <c r="L69" s="1001"/>
      <c r="M69" s="1001"/>
      <c r="N69" s="1002"/>
      <c r="O69" s="1006" t="s">
        <v>630</v>
      </c>
      <c r="P69" s="1007"/>
      <c r="Q69" s="1007"/>
      <c r="R69" s="1007"/>
      <c r="S69" s="1008"/>
      <c r="T69" s="249" t="s">
        <v>446</v>
      </c>
      <c r="V69" s="250"/>
      <c r="W69" s="242" t="s">
        <v>497</v>
      </c>
      <c r="X69" s="243"/>
      <c r="Y69" s="243" t="s">
        <v>497</v>
      </c>
      <c r="Z69" s="243"/>
      <c r="AA69" s="243" t="s">
        <v>502</v>
      </c>
      <c r="AB69" s="243"/>
      <c r="AC69" s="244" t="s">
        <v>506</v>
      </c>
      <c r="AD69" s="242" t="s">
        <v>507</v>
      </c>
      <c r="AE69" s="243" t="s">
        <v>502</v>
      </c>
      <c r="AF69" s="243" t="s">
        <v>502</v>
      </c>
      <c r="AG69" s="243" t="s">
        <v>497</v>
      </c>
      <c r="AH69" s="243" t="s">
        <v>497</v>
      </c>
      <c r="AI69" s="243"/>
      <c r="AJ69" s="244" t="s">
        <v>502</v>
      </c>
      <c r="AK69" s="242" t="s">
        <v>506</v>
      </c>
      <c r="AL69" s="243" t="s">
        <v>507</v>
      </c>
      <c r="AM69" s="243" t="s">
        <v>497</v>
      </c>
      <c r="AN69" s="243"/>
      <c r="AO69" s="243" t="s">
        <v>502</v>
      </c>
      <c r="AP69" s="243" t="s">
        <v>502</v>
      </c>
      <c r="AQ69" s="244"/>
      <c r="AR69" s="242"/>
      <c r="AS69" s="243" t="s">
        <v>506</v>
      </c>
      <c r="AT69" s="243" t="s">
        <v>507</v>
      </c>
      <c r="AU69" s="243" t="s">
        <v>497</v>
      </c>
      <c r="AV69" s="243" t="s">
        <v>502</v>
      </c>
      <c r="AW69" s="243" t="s">
        <v>502</v>
      </c>
      <c r="AX69" s="244"/>
      <c r="AY69" s="242"/>
      <c r="AZ69" s="243"/>
      <c r="BA69" s="245"/>
      <c r="BB69" s="1009"/>
      <c r="BC69" s="1010"/>
      <c r="BD69" s="1061"/>
      <c r="BE69" s="1062"/>
      <c r="BF69" s="1063"/>
      <c r="BG69" s="1064"/>
      <c r="BH69" s="1064"/>
      <c r="BI69" s="1064"/>
      <c r="BJ69" s="1065"/>
    </row>
    <row r="70" spans="2:62" ht="20.25" customHeight="1" x14ac:dyDescent="0.4">
      <c r="B70" s="1012"/>
      <c r="C70" s="1015"/>
      <c r="D70" s="1005"/>
      <c r="E70" s="229"/>
      <c r="F70" s="230" t="str">
        <f>C69</f>
        <v>介護職員</v>
      </c>
      <c r="G70" s="229"/>
      <c r="H70" s="230" t="str">
        <f>I69</f>
        <v>A</v>
      </c>
      <c r="I70" s="1018"/>
      <c r="J70" s="1019"/>
      <c r="K70" s="1003"/>
      <c r="L70" s="1004"/>
      <c r="M70" s="1004"/>
      <c r="N70" s="1005"/>
      <c r="O70" s="1006"/>
      <c r="P70" s="1007"/>
      <c r="Q70" s="1007"/>
      <c r="R70" s="1007"/>
      <c r="S70" s="1008"/>
      <c r="T70" s="246" t="s">
        <v>447</v>
      </c>
      <c r="U70" s="247"/>
      <c r="V70" s="248"/>
      <c r="W70" s="234">
        <f>IF(W69="","",VLOOKUP(W69,'【記載例】参考様式１（勤務表_シフト記号表）'!$C$6:$L$47,10,FALSE))</f>
        <v>7.9999999999999982</v>
      </c>
      <c r="X70" s="235" t="str">
        <f>IF(X69="","",VLOOKUP(X69,'【記載例】参考様式１（勤務表_シフト記号表）'!$C$6:$L$47,10,FALSE))</f>
        <v/>
      </c>
      <c r="Y70" s="235">
        <f>IF(Y69="","",VLOOKUP(Y69,'【記載例】参考様式１（勤務表_シフト記号表）'!$C$6:$L$47,10,FALSE))</f>
        <v>7.9999999999999982</v>
      </c>
      <c r="Z70" s="235" t="str">
        <f>IF(Z69="","",VLOOKUP(Z69,'【記載例】参考様式１（勤務表_シフト記号表）'!$C$6:$L$47,10,FALSE))</f>
        <v/>
      </c>
      <c r="AA70" s="235">
        <f>IF(AA69="","",VLOOKUP(AA69,'【記載例】参考様式１（勤務表_シフト記号表）'!$C$6:$L$47,10,FALSE))</f>
        <v>8</v>
      </c>
      <c r="AB70" s="235" t="str">
        <f>IF(AB69="","",VLOOKUP(AB69,'【記載例】参考様式１（勤務表_シフト記号表）'!$C$6:$L$47,10,FALSE))</f>
        <v/>
      </c>
      <c r="AC70" s="236">
        <f>IF(AC69="","",VLOOKUP(AC69,'【記載例】参考様式１（勤務表_シフト記号表）'!$C$6:$L$47,10,FALSE))</f>
        <v>8</v>
      </c>
      <c r="AD70" s="234">
        <f>IF(AD69="","",VLOOKUP(AD69,'【記載例】参考様式１（勤務表_シフト記号表）'!$C$6:$L$47,10,FALSE))</f>
        <v>8</v>
      </c>
      <c r="AE70" s="235">
        <f>IF(AE69="","",VLOOKUP(AE69,'【記載例】参考様式１（勤務表_シフト記号表）'!$C$6:$L$47,10,FALSE))</f>
        <v>8</v>
      </c>
      <c r="AF70" s="235">
        <f>IF(AF69="","",VLOOKUP(AF69,'【記載例】参考様式１（勤務表_シフト記号表）'!$C$6:$L$47,10,FALSE))</f>
        <v>8</v>
      </c>
      <c r="AG70" s="235">
        <f>IF(AG69="","",VLOOKUP(AG69,'【記載例】参考様式１（勤務表_シフト記号表）'!$C$6:$L$47,10,FALSE))</f>
        <v>7.9999999999999982</v>
      </c>
      <c r="AH70" s="235">
        <f>IF(AH69="","",VLOOKUP(AH69,'【記載例】参考様式１（勤務表_シフト記号表）'!$C$6:$L$47,10,FALSE))</f>
        <v>7.9999999999999982</v>
      </c>
      <c r="AI70" s="235" t="str">
        <f>IF(AI69="","",VLOOKUP(AI69,'【記載例】参考様式１（勤務表_シフト記号表）'!$C$6:$L$47,10,FALSE))</f>
        <v/>
      </c>
      <c r="AJ70" s="236">
        <f>IF(AJ69="","",VLOOKUP(AJ69,'【記載例】参考様式１（勤務表_シフト記号表）'!$C$6:$L$47,10,FALSE))</f>
        <v>8</v>
      </c>
      <c r="AK70" s="234">
        <f>IF(AK69="","",VLOOKUP(AK69,'【記載例】参考様式１（勤務表_シフト記号表）'!$C$6:$L$47,10,FALSE))</f>
        <v>8</v>
      </c>
      <c r="AL70" s="235">
        <f>IF(AL69="","",VLOOKUP(AL69,'【記載例】参考様式１（勤務表_シフト記号表）'!$C$6:$L$47,10,FALSE))</f>
        <v>8</v>
      </c>
      <c r="AM70" s="235">
        <f>IF(AM69="","",VLOOKUP(AM69,'【記載例】参考様式１（勤務表_シフト記号表）'!$C$6:$L$47,10,FALSE))</f>
        <v>7.9999999999999982</v>
      </c>
      <c r="AN70" s="235" t="str">
        <f>IF(AN69="","",VLOOKUP(AN69,'【記載例】参考様式１（勤務表_シフト記号表）'!$C$6:$L$47,10,FALSE))</f>
        <v/>
      </c>
      <c r="AO70" s="235">
        <f>IF(AO69="","",VLOOKUP(AO69,'【記載例】参考様式１（勤務表_シフト記号表）'!$C$6:$L$47,10,FALSE))</f>
        <v>8</v>
      </c>
      <c r="AP70" s="235">
        <f>IF(AP69="","",VLOOKUP(AP69,'【記載例】参考様式１（勤務表_シフト記号表）'!$C$6:$L$47,10,FALSE))</f>
        <v>8</v>
      </c>
      <c r="AQ70" s="236" t="str">
        <f>IF(AQ69="","",VLOOKUP(AQ69,'【記載例】参考様式１（勤務表_シフト記号表）'!$C$6:$L$47,10,FALSE))</f>
        <v/>
      </c>
      <c r="AR70" s="234" t="str">
        <f>IF(AR69="","",VLOOKUP(AR69,'【記載例】参考様式１（勤務表_シフト記号表）'!$C$6:$L$47,10,FALSE))</f>
        <v/>
      </c>
      <c r="AS70" s="235">
        <f>IF(AS69="","",VLOOKUP(AS69,'【記載例】参考様式１（勤務表_シフト記号表）'!$C$6:$L$47,10,FALSE))</f>
        <v>8</v>
      </c>
      <c r="AT70" s="235">
        <f>IF(AT69="","",VLOOKUP(AT69,'【記載例】参考様式１（勤務表_シフト記号表）'!$C$6:$L$47,10,FALSE))</f>
        <v>8</v>
      </c>
      <c r="AU70" s="235">
        <f>IF(AU69="","",VLOOKUP(AU69,'【記載例】参考様式１（勤務表_シフト記号表）'!$C$6:$L$47,10,FALSE))</f>
        <v>7.9999999999999982</v>
      </c>
      <c r="AV70" s="235">
        <f>IF(AV69="","",VLOOKUP(AV69,'【記載例】参考様式１（勤務表_シフト記号表）'!$C$6:$L$47,10,FALSE))</f>
        <v>8</v>
      </c>
      <c r="AW70" s="235">
        <f>IF(AW69="","",VLOOKUP(AW69,'【記載例】参考様式１（勤務表_シフト記号表）'!$C$6:$L$47,10,FALSE))</f>
        <v>8</v>
      </c>
      <c r="AX70" s="236" t="str">
        <f>IF(AX69="","",VLOOKUP(AX69,'【記載例】参考様式１（勤務表_シフト記号表）'!$C$6:$L$47,10,FALSE))</f>
        <v/>
      </c>
      <c r="AY70" s="234" t="str">
        <f>IF(AY69="","",VLOOKUP(AY69,'【記載例】参考様式１（勤務表_シフト記号表）'!$C$6:$L$47,10,FALSE))</f>
        <v/>
      </c>
      <c r="AZ70" s="235" t="str">
        <f>IF(AZ69="","",VLOOKUP(AZ69,'【記載例】参考様式１（勤務表_シフト記号表）'!$C$6:$L$47,10,FALSE))</f>
        <v/>
      </c>
      <c r="BA70" s="235" t="str">
        <f>IF(BA69="","",VLOOKUP(BA69,'【記載例】参考様式１（勤務表_シフト記号表）'!$C$6:$L$47,10,FALSE))</f>
        <v/>
      </c>
      <c r="BB70" s="1069">
        <f>IF($BE$3="４週",SUM(W70:AX70),IF($BE$3="暦月",SUM(W70:BA70),""))</f>
        <v>160</v>
      </c>
      <c r="BC70" s="1070"/>
      <c r="BD70" s="1071">
        <f>IF($BE$3="４週",BB70/4,IF($BE$3="暦月",(BB70/($BE$8/7)),""))</f>
        <v>40</v>
      </c>
      <c r="BE70" s="1070"/>
      <c r="BF70" s="1066"/>
      <c r="BG70" s="1067"/>
      <c r="BH70" s="1067"/>
      <c r="BI70" s="1067"/>
      <c r="BJ70" s="1068"/>
    </row>
    <row r="71" spans="2:62" ht="20.25" customHeight="1" x14ac:dyDescent="0.4">
      <c r="B71" s="1011">
        <f>B69+1</f>
        <v>28</v>
      </c>
      <c r="C71" s="1072" t="s">
        <v>460</v>
      </c>
      <c r="D71" s="1002"/>
      <c r="E71" s="229"/>
      <c r="F71" s="230"/>
      <c r="G71" s="229"/>
      <c r="H71" s="230"/>
      <c r="I71" s="1073" t="s">
        <v>593</v>
      </c>
      <c r="J71" s="1074"/>
      <c r="K71" s="1000" t="s">
        <v>594</v>
      </c>
      <c r="L71" s="1001"/>
      <c r="M71" s="1001"/>
      <c r="N71" s="1002"/>
      <c r="O71" s="1006" t="s">
        <v>631</v>
      </c>
      <c r="P71" s="1007"/>
      <c r="Q71" s="1007"/>
      <c r="R71" s="1007"/>
      <c r="S71" s="1008"/>
      <c r="T71" s="249" t="s">
        <v>446</v>
      </c>
      <c r="V71" s="250"/>
      <c r="W71" s="242" t="s">
        <v>621</v>
      </c>
      <c r="X71" s="243"/>
      <c r="Y71" s="243" t="s">
        <v>502</v>
      </c>
      <c r="Z71" s="243" t="s">
        <v>497</v>
      </c>
      <c r="AA71" s="243" t="s">
        <v>497</v>
      </c>
      <c r="AB71" s="243" t="s">
        <v>497</v>
      </c>
      <c r="AC71" s="244"/>
      <c r="AD71" s="242" t="s">
        <v>506</v>
      </c>
      <c r="AE71" s="243" t="s">
        <v>507</v>
      </c>
      <c r="AF71" s="243" t="s">
        <v>497</v>
      </c>
      <c r="AG71" s="243"/>
      <c r="AH71" s="243" t="s">
        <v>502</v>
      </c>
      <c r="AI71" s="243" t="s">
        <v>502</v>
      </c>
      <c r="AJ71" s="244"/>
      <c r="AK71" s="242"/>
      <c r="AL71" s="243" t="s">
        <v>506</v>
      </c>
      <c r="AM71" s="243" t="s">
        <v>507</v>
      </c>
      <c r="AN71" s="243" t="s">
        <v>497</v>
      </c>
      <c r="AO71" s="243"/>
      <c r="AP71" s="243" t="s">
        <v>502</v>
      </c>
      <c r="AQ71" s="244" t="s">
        <v>502</v>
      </c>
      <c r="AR71" s="242" t="s">
        <v>502</v>
      </c>
      <c r="AS71" s="243"/>
      <c r="AT71" s="243" t="s">
        <v>506</v>
      </c>
      <c r="AU71" s="243" t="s">
        <v>507</v>
      </c>
      <c r="AV71" s="243" t="s">
        <v>497</v>
      </c>
      <c r="AW71" s="243"/>
      <c r="AX71" s="244" t="s">
        <v>502</v>
      </c>
      <c r="AY71" s="242"/>
      <c r="AZ71" s="243"/>
      <c r="BA71" s="245"/>
      <c r="BB71" s="1009"/>
      <c r="BC71" s="1010"/>
      <c r="BD71" s="1061"/>
      <c r="BE71" s="1062"/>
      <c r="BF71" s="1063"/>
      <c r="BG71" s="1064"/>
      <c r="BH71" s="1064"/>
      <c r="BI71" s="1064"/>
      <c r="BJ71" s="1065"/>
    </row>
    <row r="72" spans="2:62" ht="20.25" customHeight="1" x14ac:dyDescent="0.4">
      <c r="B72" s="1012"/>
      <c r="C72" s="1015"/>
      <c r="D72" s="1005"/>
      <c r="E72" s="229"/>
      <c r="F72" s="230" t="str">
        <f>C71</f>
        <v>介護職員</v>
      </c>
      <c r="G72" s="229"/>
      <c r="H72" s="230" t="str">
        <f>I71</f>
        <v>A</v>
      </c>
      <c r="I72" s="1018"/>
      <c r="J72" s="1019"/>
      <c r="K72" s="1003"/>
      <c r="L72" s="1004"/>
      <c r="M72" s="1004"/>
      <c r="N72" s="1005"/>
      <c r="O72" s="1006"/>
      <c r="P72" s="1007"/>
      <c r="Q72" s="1007"/>
      <c r="R72" s="1007"/>
      <c r="S72" s="1008"/>
      <c r="T72" s="246" t="s">
        <v>447</v>
      </c>
      <c r="U72" s="247"/>
      <c r="V72" s="248"/>
      <c r="W72" s="234">
        <f>IF(W71="","",VLOOKUP(W71,'【記載例】参考様式１（勤務表_シフト記号表）'!$C$6:$L$47,10,FALSE))</f>
        <v>8</v>
      </c>
      <c r="X72" s="235" t="str">
        <f>IF(X71="","",VLOOKUP(X71,'【記載例】参考様式１（勤務表_シフト記号表）'!$C$6:$L$47,10,FALSE))</f>
        <v/>
      </c>
      <c r="Y72" s="235">
        <f>IF(Y71="","",VLOOKUP(Y71,'【記載例】参考様式１（勤務表_シフト記号表）'!$C$6:$L$47,10,FALSE))</f>
        <v>8</v>
      </c>
      <c r="Z72" s="235">
        <f>IF(Z71="","",VLOOKUP(Z71,'【記載例】参考様式１（勤務表_シフト記号表）'!$C$6:$L$47,10,FALSE))</f>
        <v>7.9999999999999982</v>
      </c>
      <c r="AA72" s="235">
        <f>IF(AA71="","",VLOOKUP(AA71,'【記載例】参考様式１（勤務表_シフト記号表）'!$C$6:$L$47,10,FALSE))</f>
        <v>7.9999999999999982</v>
      </c>
      <c r="AB72" s="235">
        <f>IF(AB71="","",VLOOKUP(AB71,'【記載例】参考様式１（勤務表_シフト記号表）'!$C$6:$L$47,10,FALSE))</f>
        <v>7.9999999999999982</v>
      </c>
      <c r="AC72" s="236" t="str">
        <f>IF(AC71="","",VLOOKUP(AC71,'【記載例】参考様式１（勤務表_シフト記号表）'!$C$6:$L$47,10,FALSE))</f>
        <v/>
      </c>
      <c r="AD72" s="234">
        <f>IF(AD71="","",VLOOKUP(AD71,'【記載例】参考様式１（勤務表_シフト記号表）'!$C$6:$L$47,10,FALSE))</f>
        <v>8</v>
      </c>
      <c r="AE72" s="235">
        <f>IF(AE71="","",VLOOKUP(AE71,'【記載例】参考様式１（勤務表_シフト記号表）'!$C$6:$L$47,10,FALSE))</f>
        <v>8</v>
      </c>
      <c r="AF72" s="235">
        <f>IF(AF71="","",VLOOKUP(AF71,'【記載例】参考様式１（勤務表_シフト記号表）'!$C$6:$L$47,10,FALSE))</f>
        <v>7.9999999999999982</v>
      </c>
      <c r="AG72" s="235" t="str">
        <f>IF(AG71="","",VLOOKUP(AG71,'【記載例】参考様式１（勤務表_シフト記号表）'!$C$6:$L$47,10,FALSE))</f>
        <v/>
      </c>
      <c r="AH72" s="235">
        <f>IF(AH71="","",VLOOKUP(AH71,'【記載例】参考様式１（勤務表_シフト記号表）'!$C$6:$L$47,10,FALSE))</f>
        <v>8</v>
      </c>
      <c r="AI72" s="235">
        <f>IF(AI71="","",VLOOKUP(AI71,'【記載例】参考様式１（勤務表_シフト記号表）'!$C$6:$L$47,10,FALSE))</f>
        <v>8</v>
      </c>
      <c r="AJ72" s="236" t="str">
        <f>IF(AJ71="","",VLOOKUP(AJ71,'【記載例】参考様式１（勤務表_シフト記号表）'!$C$6:$L$47,10,FALSE))</f>
        <v/>
      </c>
      <c r="AK72" s="234" t="str">
        <f>IF(AK71="","",VLOOKUP(AK71,'【記載例】参考様式１（勤務表_シフト記号表）'!$C$6:$L$47,10,FALSE))</f>
        <v/>
      </c>
      <c r="AL72" s="235">
        <f>IF(AL71="","",VLOOKUP(AL71,'【記載例】参考様式１（勤務表_シフト記号表）'!$C$6:$L$47,10,FALSE))</f>
        <v>8</v>
      </c>
      <c r="AM72" s="235">
        <f>IF(AM71="","",VLOOKUP(AM71,'【記載例】参考様式１（勤務表_シフト記号表）'!$C$6:$L$47,10,FALSE))</f>
        <v>8</v>
      </c>
      <c r="AN72" s="235">
        <f>IF(AN71="","",VLOOKUP(AN71,'【記載例】参考様式１（勤務表_シフト記号表）'!$C$6:$L$47,10,FALSE))</f>
        <v>7.9999999999999982</v>
      </c>
      <c r="AO72" s="235" t="str">
        <f>IF(AO71="","",VLOOKUP(AO71,'【記載例】参考様式１（勤務表_シフト記号表）'!$C$6:$L$47,10,FALSE))</f>
        <v/>
      </c>
      <c r="AP72" s="235">
        <f>IF(AP71="","",VLOOKUP(AP71,'【記載例】参考様式１（勤務表_シフト記号表）'!$C$6:$L$47,10,FALSE))</f>
        <v>8</v>
      </c>
      <c r="AQ72" s="236">
        <f>IF(AQ71="","",VLOOKUP(AQ71,'【記載例】参考様式１（勤務表_シフト記号表）'!$C$6:$L$47,10,FALSE))</f>
        <v>8</v>
      </c>
      <c r="AR72" s="234">
        <f>IF(AR71="","",VLOOKUP(AR71,'【記載例】参考様式１（勤務表_シフト記号表）'!$C$6:$L$47,10,FALSE))</f>
        <v>8</v>
      </c>
      <c r="AS72" s="235" t="str">
        <f>IF(AS71="","",VLOOKUP(AS71,'【記載例】参考様式１（勤務表_シフト記号表）'!$C$6:$L$47,10,FALSE))</f>
        <v/>
      </c>
      <c r="AT72" s="235">
        <f>IF(AT71="","",VLOOKUP(AT71,'【記載例】参考様式１（勤務表_シフト記号表）'!$C$6:$L$47,10,FALSE))</f>
        <v>8</v>
      </c>
      <c r="AU72" s="235">
        <f>IF(AU71="","",VLOOKUP(AU71,'【記載例】参考様式１（勤務表_シフト記号表）'!$C$6:$L$47,10,FALSE))</f>
        <v>8</v>
      </c>
      <c r="AV72" s="235">
        <f>IF(AV71="","",VLOOKUP(AV71,'【記載例】参考様式１（勤務表_シフト記号表）'!$C$6:$L$47,10,FALSE))</f>
        <v>7.9999999999999982</v>
      </c>
      <c r="AW72" s="235" t="str">
        <f>IF(AW71="","",VLOOKUP(AW71,'【記載例】参考様式１（勤務表_シフト記号表）'!$C$6:$L$47,10,FALSE))</f>
        <v/>
      </c>
      <c r="AX72" s="236">
        <f>IF(AX71="","",VLOOKUP(AX71,'【記載例】参考様式１（勤務表_シフト記号表）'!$C$6:$L$47,10,FALSE))</f>
        <v>8</v>
      </c>
      <c r="AY72" s="234" t="str">
        <f>IF(AY71="","",VLOOKUP(AY71,'【記載例】参考様式１（勤務表_シフト記号表）'!$C$6:$L$47,10,FALSE))</f>
        <v/>
      </c>
      <c r="AZ72" s="235" t="str">
        <f>IF(AZ71="","",VLOOKUP(AZ71,'【記載例】参考様式１（勤務表_シフト記号表）'!$C$6:$L$47,10,FALSE))</f>
        <v/>
      </c>
      <c r="BA72" s="235" t="str">
        <f>IF(BA71="","",VLOOKUP(BA71,'【記載例】参考様式１（勤務表_シフト記号表）'!$C$6:$L$47,10,FALSE))</f>
        <v/>
      </c>
      <c r="BB72" s="1069">
        <f>IF($BE$3="４週",SUM(W72:AX72),IF($BE$3="暦月",SUM(W72:BA72),""))</f>
        <v>160</v>
      </c>
      <c r="BC72" s="1070"/>
      <c r="BD72" s="1071">
        <f>IF($BE$3="４週",BB72/4,IF($BE$3="暦月",(BB72/($BE$8/7)),""))</f>
        <v>40</v>
      </c>
      <c r="BE72" s="1070"/>
      <c r="BF72" s="1066"/>
      <c r="BG72" s="1067"/>
      <c r="BH72" s="1067"/>
      <c r="BI72" s="1067"/>
      <c r="BJ72" s="1068"/>
    </row>
    <row r="73" spans="2:62" ht="20.25" customHeight="1" x14ac:dyDescent="0.4">
      <c r="B73" s="1011">
        <f>B71+1</f>
        <v>29</v>
      </c>
      <c r="C73" s="1072" t="s">
        <v>460</v>
      </c>
      <c r="D73" s="1002"/>
      <c r="E73" s="229"/>
      <c r="F73" s="230"/>
      <c r="G73" s="229"/>
      <c r="H73" s="230"/>
      <c r="I73" s="1073" t="s">
        <v>615</v>
      </c>
      <c r="J73" s="1074"/>
      <c r="K73" s="1000" t="s">
        <v>594</v>
      </c>
      <c r="L73" s="1001"/>
      <c r="M73" s="1001"/>
      <c r="N73" s="1002"/>
      <c r="O73" s="1006" t="s">
        <v>632</v>
      </c>
      <c r="P73" s="1007"/>
      <c r="Q73" s="1007"/>
      <c r="R73" s="1007"/>
      <c r="S73" s="1008"/>
      <c r="T73" s="249" t="s">
        <v>446</v>
      </c>
      <c r="V73" s="250"/>
      <c r="W73" s="242" t="s">
        <v>502</v>
      </c>
      <c r="X73" s="243"/>
      <c r="Y73" s="243"/>
      <c r="Z73" s="243" t="s">
        <v>502</v>
      </c>
      <c r="AA73" s="243"/>
      <c r="AB73" s="243" t="s">
        <v>502</v>
      </c>
      <c r="AC73" s="244" t="s">
        <v>502</v>
      </c>
      <c r="AD73" s="242"/>
      <c r="AE73" s="243" t="s">
        <v>502</v>
      </c>
      <c r="AF73" s="243"/>
      <c r="AG73" s="243"/>
      <c r="AH73" s="243" t="s">
        <v>502</v>
      </c>
      <c r="AI73" s="243" t="s">
        <v>497</v>
      </c>
      <c r="AJ73" s="244" t="s">
        <v>497</v>
      </c>
      <c r="AK73" s="242" t="s">
        <v>502</v>
      </c>
      <c r="AL73" s="243"/>
      <c r="AM73" s="243" t="s">
        <v>502</v>
      </c>
      <c r="AN73" s="243"/>
      <c r="AO73" s="243" t="s">
        <v>502</v>
      </c>
      <c r="AP73" s="243"/>
      <c r="AQ73" s="244" t="s">
        <v>497</v>
      </c>
      <c r="AR73" s="242" t="s">
        <v>497</v>
      </c>
      <c r="AS73" s="243" t="s">
        <v>502</v>
      </c>
      <c r="AT73" s="243"/>
      <c r="AU73" s="243" t="s">
        <v>502</v>
      </c>
      <c r="AV73" s="243"/>
      <c r="AW73" s="243" t="s">
        <v>497</v>
      </c>
      <c r="AX73" s="244"/>
      <c r="AY73" s="242"/>
      <c r="AZ73" s="243"/>
      <c r="BA73" s="245"/>
      <c r="BB73" s="1009"/>
      <c r="BC73" s="1010"/>
      <c r="BD73" s="1061"/>
      <c r="BE73" s="1062"/>
      <c r="BF73" s="1063"/>
      <c r="BG73" s="1064"/>
      <c r="BH73" s="1064"/>
      <c r="BI73" s="1064"/>
      <c r="BJ73" s="1065"/>
    </row>
    <row r="74" spans="2:62" ht="20.25" customHeight="1" x14ac:dyDescent="0.4">
      <c r="B74" s="1012"/>
      <c r="C74" s="1101"/>
      <c r="D74" s="1102"/>
      <c r="E74" s="251"/>
      <c r="F74" s="252" t="str">
        <f>C73</f>
        <v>介護職員</v>
      </c>
      <c r="G74" s="251"/>
      <c r="H74" s="252" t="str">
        <f>I73</f>
        <v>C</v>
      </c>
      <c r="I74" s="1103"/>
      <c r="J74" s="1104"/>
      <c r="K74" s="1105"/>
      <c r="L74" s="1106"/>
      <c r="M74" s="1106"/>
      <c r="N74" s="1102"/>
      <c r="O74" s="1006"/>
      <c r="P74" s="1007"/>
      <c r="Q74" s="1007"/>
      <c r="R74" s="1007"/>
      <c r="S74" s="1008"/>
      <c r="T74" s="246" t="s">
        <v>447</v>
      </c>
      <c r="U74" s="247"/>
      <c r="V74" s="248"/>
      <c r="W74" s="234">
        <f>IF(W73="","",VLOOKUP(W73,'【記載例】参考様式１（勤務表_シフト記号表）'!$C$6:$L$47,10,FALSE))</f>
        <v>8</v>
      </c>
      <c r="X74" s="235" t="str">
        <f>IF(X73="","",VLOOKUP(X73,'【記載例】参考様式１（勤務表_シフト記号表）'!$C$6:$L$47,10,FALSE))</f>
        <v/>
      </c>
      <c r="Y74" s="235" t="str">
        <f>IF(Y73="","",VLOOKUP(Y73,'【記載例】参考様式１（勤務表_シフト記号表）'!$C$6:$L$47,10,FALSE))</f>
        <v/>
      </c>
      <c r="Z74" s="235">
        <f>IF(Z73="","",VLOOKUP(Z73,'【記載例】参考様式１（勤務表_シフト記号表）'!$C$6:$L$47,10,FALSE))</f>
        <v>8</v>
      </c>
      <c r="AA74" s="235" t="str">
        <f>IF(AA73="","",VLOOKUP(AA73,'【記載例】参考様式１（勤務表_シフト記号表）'!$C$6:$L$47,10,FALSE))</f>
        <v/>
      </c>
      <c r="AB74" s="235">
        <f>IF(AB73="","",VLOOKUP(AB73,'【記載例】参考様式１（勤務表_シフト記号表）'!$C$6:$L$47,10,FALSE))</f>
        <v>8</v>
      </c>
      <c r="AC74" s="236">
        <f>IF(AC73="","",VLOOKUP(AC73,'【記載例】参考様式１（勤務表_シフト記号表）'!$C$6:$L$47,10,FALSE))</f>
        <v>8</v>
      </c>
      <c r="AD74" s="234" t="str">
        <f>IF(AD73="","",VLOOKUP(AD73,'【記載例】参考様式１（勤務表_シフト記号表）'!$C$6:$L$47,10,FALSE))</f>
        <v/>
      </c>
      <c r="AE74" s="235">
        <f>IF(AE73="","",VLOOKUP(AE73,'【記載例】参考様式１（勤務表_シフト記号表）'!$C$6:$L$47,10,FALSE))</f>
        <v>8</v>
      </c>
      <c r="AF74" s="235" t="str">
        <f>IF(AF73="","",VLOOKUP(AF73,'【記載例】参考様式１（勤務表_シフト記号表）'!$C$6:$L$47,10,FALSE))</f>
        <v/>
      </c>
      <c r="AG74" s="235" t="str">
        <f>IF(AG73="","",VLOOKUP(AG73,'【記載例】参考様式１（勤務表_シフト記号表）'!$C$6:$L$47,10,FALSE))</f>
        <v/>
      </c>
      <c r="AH74" s="235">
        <f>IF(AH73="","",VLOOKUP(AH73,'【記載例】参考様式１（勤務表_シフト記号表）'!$C$6:$L$47,10,FALSE))</f>
        <v>8</v>
      </c>
      <c r="AI74" s="235">
        <f>IF(AI73="","",VLOOKUP(AI73,'【記載例】参考様式１（勤務表_シフト記号表）'!$C$6:$L$47,10,FALSE))</f>
        <v>7.9999999999999982</v>
      </c>
      <c r="AJ74" s="236">
        <f>IF(AJ73="","",VLOOKUP(AJ73,'【記載例】参考様式１（勤務表_シフト記号表）'!$C$6:$L$47,10,FALSE))</f>
        <v>7.9999999999999982</v>
      </c>
      <c r="AK74" s="234">
        <f>IF(AK73="","",VLOOKUP(AK73,'【記載例】参考様式１（勤務表_シフト記号表）'!$C$6:$L$47,10,FALSE))</f>
        <v>8</v>
      </c>
      <c r="AL74" s="235" t="str">
        <f>IF(AL73="","",VLOOKUP(AL73,'【記載例】参考様式１（勤務表_シフト記号表）'!$C$6:$L$47,10,FALSE))</f>
        <v/>
      </c>
      <c r="AM74" s="235">
        <f>IF(AM73="","",VLOOKUP(AM73,'【記載例】参考様式１（勤務表_シフト記号表）'!$C$6:$L$47,10,FALSE))</f>
        <v>8</v>
      </c>
      <c r="AN74" s="235" t="str">
        <f>IF(AN73="","",VLOOKUP(AN73,'【記載例】参考様式１（勤務表_シフト記号表）'!$C$6:$L$47,10,FALSE))</f>
        <v/>
      </c>
      <c r="AO74" s="235">
        <f>IF(AO73="","",VLOOKUP(AO73,'【記載例】参考様式１（勤務表_シフト記号表）'!$C$6:$L$47,10,FALSE))</f>
        <v>8</v>
      </c>
      <c r="AP74" s="235" t="str">
        <f>IF(AP73="","",VLOOKUP(AP73,'【記載例】参考様式１（勤務表_シフト記号表）'!$C$6:$L$47,10,FALSE))</f>
        <v/>
      </c>
      <c r="AQ74" s="236">
        <f>IF(AQ73="","",VLOOKUP(AQ73,'【記載例】参考様式１（勤務表_シフト記号表）'!$C$6:$L$47,10,FALSE))</f>
        <v>7.9999999999999982</v>
      </c>
      <c r="AR74" s="234">
        <f>IF(AR73="","",VLOOKUP(AR73,'【記載例】参考様式１（勤務表_シフト記号表）'!$C$6:$L$47,10,FALSE))</f>
        <v>7.9999999999999982</v>
      </c>
      <c r="AS74" s="235">
        <f>IF(AS73="","",VLOOKUP(AS73,'【記載例】参考様式１（勤務表_シフト記号表）'!$C$6:$L$47,10,FALSE))</f>
        <v>8</v>
      </c>
      <c r="AT74" s="235" t="str">
        <f>IF(AT73="","",VLOOKUP(AT73,'【記載例】参考様式１（勤務表_シフト記号表）'!$C$6:$L$47,10,FALSE))</f>
        <v/>
      </c>
      <c r="AU74" s="235">
        <f>IF(AU73="","",VLOOKUP(AU73,'【記載例】参考様式１（勤務表_シフト記号表）'!$C$6:$L$47,10,FALSE))</f>
        <v>8</v>
      </c>
      <c r="AV74" s="235" t="str">
        <f>IF(AV73="","",VLOOKUP(AV73,'【記載例】参考様式１（勤務表_シフト記号表）'!$C$6:$L$47,10,FALSE))</f>
        <v/>
      </c>
      <c r="AW74" s="235">
        <f>IF(AW73="","",VLOOKUP(AW73,'【記載例】参考様式１（勤務表_シフト記号表）'!$C$6:$L$47,10,FALSE))</f>
        <v>7.9999999999999982</v>
      </c>
      <c r="AX74" s="236" t="str">
        <f>IF(AX73="","",VLOOKUP(AX73,'【記載例】参考様式１（勤務表_シフト記号表）'!$C$6:$L$47,10,FALSE))</f>
        <v/>
      </c>
      <c r="AY74" s="234" t="str">
        <f>IF(AY73="","",VLOOKUP(AY73,'【記載例】参考様式１（勤務表_シフト記号表）'!$C$6:$L$47,10,FALSE))</f>
        <v/>
      </c>
      <c r="AZ74" s="235" t="str">
        <f>IF(AZ73="","",VLOOKUP(AZ73,'【記載例】参考様式１（勤務表_シフト記号表）'!$C$6:$L$47,10,FALSE))</f>
        <v/>
      </c>
      <c r="BA74" s="235" t="str">
        <f>IF(BA73="","",VLOOKUP(BA73,'【記載例】参考様式１（勤務表_シフト記号表）'!$C$6:$L$47,10,FALSE))</f>
        <v/>
      </c>
      <c r="BB74" s="1098">
        <f>IF($BE$3="４週",SUM(W74:AX74),IF($BE$3="暦月",SUM(W74:BA74),""))</f>
        <v>128</v>
      </c>
      <c r="BC74" s="1099"/>
      <c r="BD74" s="1100">
        <f>IF($BE$3="４週",BB74/4,IF($BE$3="暦月",(BB74/($BE$8/7)),""))</f>
        <v>32</v>
      </c>
      <c r="BE74" s="1099"/>
      <c r="BF74" s="1095"/>
      <c r="BG74" s="1096"/>
      <c r="BH74" s="1096"/>
      <c r="BI74" s="1096"/>
      <c r="BJ74" s="1097"/>
    </row>
    <row r="75" spans="2:62" ht="20.25" customHeight="1" x14ac:dyDescent="0.4">
      <c r="B75" s="1011">
        <f>B73+1</f>
        <v>30</v>
      </c>
      <c r="C75" s="1072"/>
      <c r="D75" s="1002"/>
      <c r="E75" s="237"/>
      <c r="F75" s="238"/>
      <c r="G75" s="237"/>
      <c r="H75" s="238"/>
      <c r="I75" s="1073"/>
      <c r="J75" s="1074"/>
      <c r="K75" s="1000"/>
      <c r="L75" s="1001"/>
      <c r="M75" s="1001"/>
      <c r="N75" s="1002"/>
      <c r="O75" s="1006"/>
      <c r="P75" s="1007"/>
      <c r="Q75" s="1007"/>
      <c r="R75" s="1007"/>
      <c r="S75" s="1008"/>
      <c r="T75" s="318" t="s">
        <v>446</v>
      </c>
      <c r="U75" s="319"/>
      <c r="V75" s="320"/>
      <c r="W75" s="242"/>
      <c r="X75" s="243"/>
      <c r="Y75" s="243"/>
      <c r="Z75" s="243"/>
      <c r="AA75" s="243"/>
      <c r="AB75" s="243"/>
      <c r="AC75" s="244"/>
      <c r="AD75" s="242"/>
      <c r="AE75" s="243"/>
      <c r="AF75" s="243"/>
      <c r="AG75" s="243"/>
      <c r="AH75" s="243"/>
      <c r="AI75" s="243"/>
      <c r="AJ75" s="244"/>
      <c r="AK75" s="242"/>
      <c r="AL75" s="243"/>
      <c r="AM75" s="243"/>
      <c r="AN75" s="243"/>
      <c r="AO75" s="243"/>
      <c r="AP75" s="243"/>
      <c r="AQ75" s="244"/>
      <c r="AR75" s="242"/>
      <c r="AS75" s="243"/>
      <c r="AT75" s="243"/>
      <c r="AU75" s="243"/>
      <c r="AV75" s="243"/>
      <c r="AW75" s="243"/>
      <c r="AX75" s="244"/>
      <c r="AY75" s="242"/>
      <c r="AZ75" s="243"/>
      <c r="BA75" s="245"/>
      <c r="BB75" s="1009"/>
      <c r="BC75" s="1010"/>
      <c r="BD75" s="1061"/>
      <c r="BE75" s="1062"/>
      <c r="BF75" s="1063"/>
      <c r="BG75" s="1064"/>
      <c r="BH75" s="1064"/>
      <c r="BI75" s="1064"/>
      <c r="BJ75" s="1065"/>
    </row>
    <row r="76" spans="2:62" ht="20.25" customHeight="1" thickBot="1" x14ac:dyDescent="0.45">
      <c r="B76" s="1107"/>
      <c r="C76" s="1108"/>
      <c r="D76" s="1109"/>
      <c r="E76" s="253"/>
      <c r="F76" s="254">
        <f>C76</f>
        <v>0</v>
      </c>
      <c r="G76" s="253"/>
      <c r="H76" s="254">
        <f>I76</f>
        <v>0</v>
      </c>
      <c r="I76" s="1110"/>
      <c r="J76" s="1111"/>
      <c r="K76" s="1112"/>
      <c r="L76" s="1113"/>
      <c r="M76" s="1113"/>
      <c r="N76" s="1109"/>
      <c r="O76" s="1114"/>
      <c r="P76" s="1115"/>
      <c r="Q76" s="1115"/>
      <c r="R76" s="1115"/>
      <c r="S76" s="1116"/>
      <c r="T76" s="255" t="s">
        <v>447</v>
      </c>
      <c r="U76" s="256"/>
      <c r="V76" s="257"/>
      <c r="W76" s="258" t="str">
        <f>IF(W75="","",VLOOKUP(W75,'【記載例】参考様式１（勤務表_シフト記号表）'!$C$6:$L$47,10,FALSE))</f>
        <v/>
      </c>
      <c r="X76" s="259" t="str">
        <f>IF(X75="","",VLOOKUP(X75,'【記載例】参考様式１（勤務表_シフト記号表）'!$C$6:$L$47,10,FALSE))</f>
        <v/>
      </c>
      <c r="Y76" s="259" t="str">
        <f>IF(Y75="","",VLOOKUP(Y75,'【記載例】参考様式１（勤務表_シフト記号表）'!$C$6:$L$47,10,FALSE))</f>
        <v/>
      </c>
      <c r="Z76" s="259" t="str">
        <f>IF(Z75="","",VLOOKUP(Z75,'【記載例】参考様式１（勤務表_シフト記号表）'!$C$6:$L$47,10,FALSE))</f>
        <v/>
      </c>
      <c r="AA76" s="259" t="str">
        <f>IF(AA75="","",VLOOKUP(AA75,'【記載例】参考様式１（勤務表_シフト記号表）'!$C$6:$L$47,10,FALSE))</f>
        <v/>
      </c>
      <c r="AB76" s="259" t="str">
        <f>IF(AB75="","",VLOOKUP(AB75,'【記載例】参考様式１（勤務表_シフト記号表）'!$C$6:$L$47,10,FALSE))</f>
        <v/>
      </c>
      <c r="AC76" s="260" t="str">
        <f>IF(AC75="","",VLOOKUP(AC75,'【記載例】参考様式１（勤務表_シフト記号表）'!$C$6:$L$47,10,FALSE))</f>
        <v/>
      </c>
      <c r="AD76" s="258" t="str">
        <f>IF(AD75="","",VLOOKUP(AD75,'【記載例】参考様式１（勤務表_シフト記号表）'!$C$6:$L$47,10,FALSE))</f>
        <v/>
      </c>
      <c r="AE76" s="259" t="str">
        <f>IF(AE75="","",VLOOKUP(AE75,'【記載例】参考様式１（勤務表_シフト記号表）'!$C$6:$L$47,10,FALSE))</f>
        <v/>
      </c>
      <c r="AF76" s="259" t="str">
        <f>IF(AF75="","",VLOOKUP(AF75,'【記載例】参考様式１（勤務表_シフト記号表）'!$C$6:$L$47,10,FALSE))</f>
        <v/>
      </c>
      <c r="AG76" s="259" t="str">
        <f>IF(AG75="","",VLOOKUP(AG75,'【記載例】参考様式１（勤務表_シフト記号表）'!$C$6:$L$47,10,FALSE))</f>
        <v/>
      </c>
      <c r="AH76" s="259" t="str">
        <f>IF(AH75="","",VLOOKUP(AH75,'【記載例】参考様式１（勤務表_シフト記号表）'!$C$6:$L$47,10,FALSE))</f>
        <v/>
      </c>
      <c r="AI76" s="259" t="str">
        <f>IF(AI75="","",VLOOKUP(AI75,'【記載例】参考様式１（勤務表_シフト記号表）'!$C$6:$L$47,10,FALSE))</f>
        <v/>
      </c>
      <c r="AJ76" s="260" t="str">
        <f>IF(AJ75="","",VLOOKUP(AJ75,'【記載例】参考様式１（勤務表_シフト記号表）'!$C$6:$L$47,10,FALSE))</f>
        <v/>
      </c>
      <c r="AK76" s="258" t="str">
        <f>IF(AK75="","",VLOOKUP(AK75,'【記載例】参考様式１（勤務表_シフト記号表）'!$C$6:$L$47,10,FALSE))</f>
        <v/>
      </c>
      <c r="AL76" s="259" t="str">
        <f>IF(AL75="","",VLOOKUP(AL75,'【記載例】参考様式１（勤務表_シフト記号表）'!$C$6:$L$47,10,FALSE))</f>
        <v/>
      </c>
      <c r="AM76" s="259" t="str">
        <f>IF(AM75="","",VLOOKUP(AM75,'【記載例】参考様式１（勤務表_シフト記号表）'!$C$6:$L$47,10,FALSE))</f>
        <v/>
      </c>
      <c r="AN76" s="259" t="str">
        <f>IF(AN75="","",VLOOKUP(AN75,'【記載例】参考様式１（勤務表_シフト記号表）'!$C$6:$L$47,10,FALSE))</f>
        <v/>
      </c>
      <c r="AO76" s="259" t="str">
        <f>IF(AO75="","",VLOOKUP(AO75,'【記載例】参考様式１（勤務表_シフト記号表）'!$C$6:$L$47,10,FALSE))</f>
        <v/>
      </c>
      <c r="AP76" s="259" t="str">
        <f>IF(AP75="","",VLOOKUP(AP75,'【記載例】参考様式１（勤務表_シフト記号表）'!$C$6:$L$47,10,FALSE))</f>
        <v/>
      </c>
      <c r="AQ76" s="260" t="str">
        <f>IF(AQ75="","",VLOOKUP(AQ75,'【記載例】参考様式１（勤務表_シフト記号表）'!$C$6:$L$47,10,FALSE))</f>
        <v/>
      </c>
      <c r="AR76" s="258" t="str">
        <f>IF(AR75="","",VLOOKUP(AR75,'【記載例】参考様式１（勤務表_シフト記号表）'!$C$6:$L$47,10,FALSE))</f>
        <v/>
      </c>
      <c r="AS76" s="259" t="str">
        <f>IF(AS75="","",VLOOKUP(AS75,'【記載例】参考様式１（勤務表_シフト記号表）'!$C$6:$L$47,10,FALSE))</f>
        <v/>
      </c>
      <c r="AT76" s="259" t="str">
        <f>IF(AT75="","",VLOOKUP(AT75,'【記載例】参考様式１（勤務表_シフト記号表）'!$C$6:$L$47,10,FALSE))</f>
        <v/>
      </c>
      <c r="AU76" s="259" t="str">
        <f>IF(AU75="","",VLOOKUP(AU75,'【記載例】参考様式１（勤務表_シフト記号表）'!$C$6:$L$47,10,FALSE))</f>
        <v/>
      </c>
      <c r="AV76" s="259" t="str">
        <f>IF(AV75="","",VLOOKUP(AV75,'【記載例】参考様式１（勤務表_シフト記号表）'!$C$6:$L$47,10,FALSE))</f>
        <v/>
      </c>
      <c r="AW76" s="259" t="str">
        <f>IF(AW75="","",VLOOKUP(AW75,'【記載例】参考様式１（勤務表_シフト記号表）'!$C$6:$L$47,10,FALSE))</f>
        <v/>
      </c>
      <c r="AX76" s="260" t="str">
        <f>IF(AX75="","",VLOOKUP(AX75,'【記載例】参考様式１（勤務表_シフト記号表）'!$C$6:$L$47,10,FALSE))</f>
        <v/>
      </c>
      <c r="AY76" s="258" t="str">
        <f>IF(AY75="","",VLOOKUP(AY75,'【記載例】参考様式１（勤務表_シフト記号表）'!$C$6:$L$47,10,FALSE))</f>
        <v/>
      </c>
      <c r="AZ76" s="259" t="str">
        <f>IF(AZ75="","",VLOOKUP(AZ75,'【記載例】参考様式１（勤務表_シフト記号表）'!$C$6:$L$47,10,FALSE))</f>
        <v/>
      </c>
      <c r="BA76" s="321" t="str">
        <f>IF(BA75="","",VLOOKUP(BA75,'【記載例】参考様式１（勤務表_シフト記号表）'!$C$6:$L$47,10,FALSE))</f>
        <v/>
      </c>
      <c r="BB76" s="1125">
        <f>IF($BE$3="４週",SUM(W76:AX76),IF($BE$3="暦月",SUM(W76:BA76),""))</f>
        <v>0</v>
      </c>
      <c r="BC76" s="1126"/>
      <c r="BD76" s="1127">
        <f>IF($BE$3="４週",BB76/4,IF($BE$3="暦月",(BB76/($BE$8/7)),""))</f>
        <v>0</v>
      </c>
      <c r="BE76" s="1126"/>
      <c r="BF76" s="1122"/>
      <c r="BG76" s="1123"/>
      <c r="BH76" s="1123"/>
      <c r="BI76" s="1123"/>
      <c r="BJ76" s="1124"/>
    </row>
    <row r="77" spans="2:62" ht="20.25" customHeight="1" x14ac:dyDescent="0.4">
      <c r="B77" s="261"/>
      <c r="C77" s="262"/>
      <c r="D77" s="262"/>
      <c r="E77" s="262"/>
      <c r="F77" s="262"/>
      <c r="G77" s="262"/>
      <c r="H77" s="262"/>
      <c r="I77" s="263"/>
      <c r="J77" s="263"/>
      <c r="K77" s="262"/>
      <c r="L77" s="262"/>
      <c r="M77" s="262"/>
      <c r="N77" s="262"/>
      <c r="O77" s="264"/>
      <c r="P77" s="264"/>
      <c r="Q77" s="264"/>
      <c r="R77" s="265"/>
      <c r="S77" s="265"/>
      <c r="T77" s="265"/>
      <c r="U77" s="266"/>
      <c r="V77" s="267"/>
      <c r="W77" s="268"/>
      <c r="X77" s="268"/>
      <c r="Y77" s="268"/>
      <c r="Z77" s="268"/>
      <c r="AA77" s="268"/>
      <c r="AB77" s="268"/>
      <c r="AC77" s="268"/>
      <c r="AD77" s="268"/>
      <c r="AE77" s="268"/>
      <c r="AF77" s="268"/>
      <c r="AG77" s="268"/>
      <c r="AH77" s="268"/>
      <c r="AI77" s="268"/>
      <c r="AJ77" s="268"/>
      <c r="AK77" s="268"/>
      <c r="AL77" s="268"/>
      <c r="AM77" s="268"/>
      <c r="AN77" s="268"/>
      <c r="AO77" s="268"/>
      <c r="AP77" s="268"/>
      <c r="AQ77" s="268"/>
      <c r="AR77" s="268"/>
      <c r="AS77" s="268"/>
      <c r="AT77" s="268"/>
      <c r="AU77" s="268"/>
      <c r="AV77" s="268"/>
      <c r="AW77" s="268"/>
      <c r="AX77" s="268"/>
      <c r="AY77" s="268"/>
      <c r="AZ77" s="268"/>
      <c r="BA77" s="268"/>
      <c r="BB77" s="268"/>
      <c r="BC77" s="268"/>
      <c r="BD77" s="269"/>
      <c r="BE77" s="269"/>
      <c r="BF77" s="264"/>
      <c r="BG77" s="264"/>
      <c r="BH77" s="264"/>
      <c r="BI77" s="264"/>
      <c r="BJ77" s="264"/>
    </row>
    <row r="78" spans="2:62" ht="20.25" customHeight="1" x14ac:dyDescent="0.4">
      <c r="B78" s="261"/>
      <c r="C78" s="262"/>
      <c r="D78" s="262"/>
      <c r="E78" s="262"/>
      <c r="F78" s="262"/>
      <c r="G78" s="262"/>
      <c r="H78" s="262"/>
      <c r="I78" s="270"/>
      <c r="J78" s="192" t="s">
        <v>633</v>
      </c>
      <c r="K78" s="192"/>
      <c r="L78" s="192"/>
      <c r="M78" s="192"/>
      <c r="N78" s="192"/>
      <c r="O78" s="192"/>
      <c r="P78" s="192"/>
      <c r="Q78" s="192"/>
      <c r="R78" s="192"/>
      <c r="S78" s="192"/>
      <c r="T78" s="197"/>
      <c r="U78" s="192"/>
      <c r="V78" s="192"/>
      <c r="W78" s="192"/>
      <c r="X78" s="192"/>
      <c r="Y78" s="192"/>
      <c r="Z78" s="271"/>
      <c r="AA78" s="271"/>
      <c r="AB78" s="271"/>
      <c r="AC78" s="271"/>
      <c r="AD78" s="271"/>
      <c r="AE78" s="271"/>
      <c r="AF78" s="271"/>
      <c r="AG78" s="271"/>
      <c r="AH78" s="271"/>
      <c r="AI78" s="271"/>
      <c r="AJ78" s="271"/>
      <c r="AK78" s="271"/>
      <c r="AL78" s="271"/>
      <c r="AM78" s="271"/>
      <c r="AN78" s="271"/>
      <c r="AO78" s="271"/>
      <c r="AP78" s="271"/>
      <c r="AQ78" s="271"/>
      <c r="AR78" s="271"/>
      <c r="AS78" s="271"/>
      <c r="AT78" s="271"/>
      <c r="AU78" s="271"/>
      <c r="AV78" s="271"/>
      <c r="AW78" s="271"/>
      <c r="AX78" s="271"/>
      <c r="AY78" s="271"/>
      <c r="AZ78" s="271"/>
      <c r="BA78" s="271"/>
      <c r="BB78" s="271"/>
      <c r="BC78" s="271"/>
      <c r="BD78" s="272"/>
      <c r="BE78" s="269"/>
      <c r="BF78" s="264"/>
      <c r="BG78" s="264"/>
      <c r="BH78" s="264"/>
      <c r="BI78" s="264"/>
      <c r="BJ78" s="264"/>
    </row>
    <row r="79" spans="2:62" ht="20.25" customHeight="1" x14ac:dyDescent="0.4">
      <c r="B79" s="261"/>
      <c r="C79" s="262"/>
      <c r="D79" s="262"/>
      <c r="E79" s="262"/>
      <c r="F79" s="262"/>
      <c r="G79" s="262"/>
      <c r="H79" s="262"/>
      <c r="I79" s="270"/>
      <c r="J79" s="192"/>
      <c r="K79" s="192" t="s">
        <v>449</v>
      </c>
      <c r="L79" s="192"/>
      <c r="M79" s="192"/>
      <c r="N79" s="192"/>
      <c r="O79" s="192"/>
      <c r="P79" s="192"/>
      <c r="Q79" s="192"/>
      <c r="R79" s="192"/>
      <c r="S79" s="192"/>
      <c r="T79" s="197"/>
      <c r="U79" s="192"/>
      <c r="V79" s="192"/>
      <c r="W79" s="192"/>
      <c r="X79" s="192"/>
      <c r="Y79" s="192"/>
      <c r="Z79" s="271"/>
      <c r="AA79" s="192" t="s">
        <v>450</v>
      </c>
      <c r="AB79" s="192"/>
      <c r="AC79" s="192"/>
      <c r="AD79" s="192"/>
      <c r="AE79" s="192"/>
      <c r="AF79" s="192"/>
      <c r="AG79" s="192"/>
      <c r="AH79" s="192"/>
      <c r="AI79" s="192"/>
      <c r="AJ79" s="197"/>
      <c r="AK79" s="192"/>
      <c r="AL79" s="192"/>
      <c r="AM79" s="192"/>
      <c r="AN79" s="192"/>
      <c r="AO79" s="271"/>
      <c r="AP79" s="271"/>
      <c r="AQ79" s="192" t="s">
        <v>451</v>
      </c>
      <c r="AR79" s="271"/>
      <c r="AS79" s="271"/>
      <c r="AT79" s="271"/>
      <c r="AU79" s="271"/>
      <c r="AV79" s="271"/>
      <c r="AW79" s="271"/>
      <c r="AX79" s="271"/>
      <c r="AY79" s="271"/>
      <c r="AZ79" s="271"/>
      <c r="BA79" s="271"/>
      <c r="BB79" s="271"/>
      <c r="BC79" s="271"/>
      <c r="BD79" s="272"/>
      <c r="BE79" s="269"/>
      <c r="BF79" s="1128"/>
      <c r="BG79" s="1128"/>
      <c r="BH79" s="1128"/>
      <c r="BI79" s="1128"/>
      <c r="BJ79" s="264"/>
    </row>
    <row r="80" spans="2:62" ht="20.25" customHeight="1" x14ac:dyDescent="0.4">
      <c r="B80" s="261"/>
      <c r="C80" s="262"/>
      <c r="D80" s="262"/>
      <c r="E80" s="262"/>
      <c r="F80" s="262"/>
      <c r="G80" s="262"/>
      <c r="H80" s="262"/>
      <c r="I80" s="270"/>
      <c r="J80" s="192"/>
      <c r="K80" s="1129" t="s">
        <v>452</v>
      </c>
      <c r="L80" s="1129"/>
      <c r="M80" s="1129" t="s">
        <v>453</v>
      </c>
      <c r="N80" s="1129"/>
      <c r="O80" s="1129"/>
      <c r="P80" s="1129"/>
      <c r="Q80" s="192"/>
      <c r="R80" s="1118" t="s">
        <v>454</v>
      </c>
      <c r="S80" s="1118"/>
      <c r="T80" s="1118"/>
      <c r="U80" s="1118"/>
      <c r="V80" s="192"/>
      <c r="W80" s="273" t="s">
        <v>455</v>
      </c>
      <c r="X80" s="273"/>
      <c r="Y80" s="192"/>
      <c r="Z80" s="271"/>
      <c r="AA80" s="1129" t="s">
        <v>452</v>
      </c>
      <c r="AB80" s="1129"/>
      <c r="AC80" s="1129" t="s">
        <v>453</v>
      </c>
      <c r="AD80" s="1129"/>
      <c r="AE80" s="1129"/>
      <c r="AF80" s="1129"/>
      <c r="AG80" s="192"/>
      <c r="AH80" s="1118" t="s">
        <v>454</v>
      </c>
      <c r="AI80" s="1118"/>
      <c r="AJ80" s="1118"/>
      <c r="AK80" s="1118"/>
      <c r="AL80" s="192"/>
      <c r="AM80" s="273" t="s">
        <v>455</v>
      </c>
      <c r="AN80" s="273"/>
      <c r="AO80" s="271"/>
      <c r="AP80" s="271"/>
      <c r="AQ80" s="271"/>
      <c r="AR80" s="271"/>
      <c r="AS80" s="271"/>
      <c r="AT80" s="271"/>
      <c r="AU80" s="271"/>
      <c r="AV80" s="271"/>
      <c r="AW80" s="271"/>
      <c r="AX80" s="271"/>
      <c r="AY80" s="271"/>
      <c r="AZ80" s="271"/>
      <c r="BA80" s="271"/>
      <c r="BB80" s="271"/>
      <c r="BC80" s="271"/>
      <c r="BD80" s="272"/>
      <c r="BE80" s="269"/>
      <c r="BF80" s="1119"/>
      <c r="BG80" s="1119"/>
      <c r="BH80" s="1119"/>
      <c r="BI80" s="1119"/>
      <c r="BJ80" s="264"/>
    </row>
    <row r="81" spans="2:62" ht="20.25" customHeight="1" x14ac:dyDescent="0.4">
      <c r="B81" s="261"/>
      <c r="C81" s="262"/>
      <c r="D81" s="262"/>
      <c r="E81" s="262"/>
      <c r="F81" s="262"/>
      <c r="G81" s="262"/>
      <c r="H81" s="262"/>
      <c r="I81" s="270"/>
      <c r="J81" s="192"/>
      <c r="K81" s="1120"/>
      <c r="L81" s="1120"/>
      <c r="M81" s="1120" t="s">
        <v>456</v>
      </c>
      <c r="N81" s="1120"/>
      <c r="O81" s="1120" t="s">
        <v>457</v>
      </c>
      <c r="P81" s="1120"/>
      <c r="Q81" s="192"/>
      <c r="R81" s="1120" t="s">
        <v>456</v>
      </c>
      <c r="S81" s="1120"/>
      <c r="T81" s="1120" t="s">
        <v>457</v>
      </c>
      <c r="U81" s="1120"/>
      <c r="V81" s="192"/>
      <c r="W81" s="273" t="s">
        <v>458</v>
      </c>
      <c r="X81" s="273"/>
      <c r="Y81" s="192"/>
      <c r="Z81" s="271"/>
      <c r="AA81" s="1120"/>
      <c r="AB81" s="1120"/>
      <c r="AC81" s="1120" t="s">
        <v>456</v>
      </c>
      <c r="AD81" s="1120"/>
      <c r="AE81" s="1120" t="s">
        <v>457</v>
      </c>
      <c r="AF81" s="1120"/>
      <c r="AG81" s="192"/>
      <c r="AH81" s="1120" t="s">
        <v>456</v>
      </c>
      <c r="AI81" s="1120"/>
      <c r="AJ81" s="1120" t="s">
        <v>457</v>
      </c>
      <c r="AK81" s="1120"/>
      <c r="AL81" s="192"/>
      <c r="AM81" s="273" t="s">
        <v>458</v>
      </c>
      <c r="AN81" s="273"/>
      <c r="AO81" s="271"/>
      <c r="AP81" s="271"/>
      <c r="AQ81" s="273" t="s">
        <v>459</v>
      </c>
      <c r="AR81" s="273"/>
      <c r="AS81" s="273"/>
      <c r="AT81" s="273"/>
      <c r="AU81" s="192"/>
      <c r="AV81" s="273" t="s">
        <v>460</v>
      </c>
      <c r="AW81" s="273"/>
      <c r="AX81" s="273"/>
      <c r="AY81" s="273"/>
      <c r="AZ81" s="192"/>
      <c r="BA81" s="1120" t="s">
        <v>461</v>
      </c>
      <c r="BB81" s="1120"/>
      <c r="BC81" s="1120"/>
      <c r="BD81" s="1120"/>
      <c r="BE81" s="269"/>
      <c r="BF81" s="1117"/>
      <c r="BG81" s="1117"/>
      <c r="BH81" s="1117"/>
      <c r="BI81" s="1117"/>
      <c r="BJ81" s="264"/>
    </row>
    <row r="82" spans="2:62" ht="20.25" customHeight="1" x14ac:dyDescent="0.4">
      <c r="B82" s="261"/>
      <c r="C82" s="262"/>
      <c r="D82" s="262"/>
      <c r="E82" s="262"/>
      <c r="F82" s="262"/>
      <c r="G82" s="262"/>
      <c r="H82" s="262"/>
      <c r="I82" s="270"/>
      <c r="J82" s="192"/>
      <c r="K82" s="1135" t="s">
        <v>462</v>
      </c>
      <c r="L82" s="1135"/>
      <c r="M82" s="1136">
        <f>SUMIFS($BB$17:$BB$76,$F$17:$F$76,"看護職員",$H$17:$H$76,"A")</f>
        <v>640</v>
      </c>
      <c r="N82" s="1136"/>
      <c r="O82" s="1130">
        <f>SUMIFS($BD$17:$BD$76,$F$17:$F$76,"看護職員",$H$17:$H$76,"A")</f>
        <v>160</v>
      </c>
      <c r="P82" s="1130"/>
      <c r="Q82" s="274"/>
      <c r="R82" s="1131">
        <v>0</v>
      </c>
      <c r="S82" s="1131"/>
      <c r="T82" s="1131">
        <v>0</v>
      </c>
      <c r="U82" s="1131"/>
      <c r="V82" s="274"/>
      <c r="W82" s="1132">
        <v>3</v>
      </c>
      <c r="X82" s="1133"/>
      <c r="Y82" s="192"/>
      <c r="Z82" s="271"/>
      <c r="AA82" s="1135" t="s">
        <v>462</v>
      </c>
      <c r="AB82" s="1135"/>
      <c r="AC82" s="1136">
        <f>SUMIFS($BB$17:$BB$76,$F$17:$F$76,"介護職員",$H$17:$H$76,"A")</f>
        <v>2720</v>
      </c>
      <c r="AD82" s="1136"/>
      <c r="AE82" s="1130">
        <f>SUMIFS($BD$17:$BD$76,$F$17:$F$76,"介護職員",$H$17:$H$76,"A")</f>
        <v>680</v>
      </c>
      <c r="AF82" s="1130"/>
      <c r="AG82" s="274"/>
      <c r="AH82" s="1131">
        <v>0</v>
      </c>
      <c r="AI82" s="1131"/>
      <c r="AJ82" s="1131">
        <v>0</v>
      </c>
      <c r="AK82" s="1131"/>
      <c r="AL82" s="274"/>
      <c r="AM82" s="1132">
        <v>17</v>
      </c>
      <c r="AN82" s="1133"/>
      <c r="AO82" s="271"/>
      <c r="AP82" s="271"/>
      <c r="AQ82" s="1134">
        <f>U96</f>
        <v>3.5</v>
      </c>
      <c r="AR82" s="1135"/>
      <c r="AS82" s="1135"/>
      <c r="AT82" s="1135"/>
      <c r="AU82" s="275" t="s">
        <v>463</v>
      </c>
      <c r="AV82" s="1134">
        <f>AK96</f>
        <v>20.2</v>
      </c>
      <c r="AW82" s="1135"/>
      <c r="AX82" s="1135"/>
      <c r="AY82" s="1135"/>
      <c r="AZ82" s="275" t="s">
        <v>464</v>
      </c>
      <c r="BA82" s="1121">
        <f>ROUNDDOWN(AQ82+AV82,1)</f>
        <v>23.7</v>
      </c>
      <c r="BB82" s="1121"/>
      <c r="BC82" s="1121"/>
      <c r="BD82" s="1121"/>
      <c r="BE82" s="269"/>
      <c r="BF82" s="276"/>
      <c r="BG82" s="276"/>
      <c r="BH82" s="276"/>
      <c r="BI82" s="276"/>
      <c r="BJ82" s="264"/>
    </row>
    <row r="83" spans="2:62" ht="20.25" customHeight="1" x14ac:dyDescent="0.4">
      <c r="B83" s="261"/>
      <c r="C83" s="262"/>
      <c r="D83" s="262"/>
      <c r="E83" s="262"/>
      <c r="F83" s="262"/>
      <c r="G83" s="262"/>
      <c r="H83" s="262"/>
      <c r="I83" s="270"/>
      <c r="J83" s="192"/>
      <c r="K83" s="1135" t="s">
        <v>465</v>
      </c>
      <c r="L83" s="1135"/>
      <c r="M83" s="1136">
        <f>SUMIFS($BB$17:$BB$76,$F$17:$F$76,"看護職員",$H$17:$H$76,"B")</f>
        <v>160</v>
      </c>
      <c r="N83" s="1136"/>
      <c r="O83" s="1130">
        <f>SUMIFS($BD$17:$BD$76,$F$17:$F$76,"看護職員",$H$17:$H$76,"B")</f>
        <v>40</v>
      </c>
      <c r="P83" s="1130"/>
      <c r="Q83" s="274"/>
      <c r="R83" s="1131">
        <v>80</v>
      </c>
      <c r="S83" s="1131"/>
      <c r="T83" s="1131">
        <v>20</v>
      </c>
      <c r="U83" s="1131"/>
      <c r="V83" s="274"/>
      <c r="W83" s="1132">
        <v>0</v>
      </c>
      <c r="X83" s="1133"/>
      <c r="Y83" s="192"/>
      <c r="Z83" s="271"/>
      <c r="AA83" s="1135" t="s">
        <v>465</v>
      </c>
      <c r="AB83" s="1135"/>
      <c r="AC83" s="1136">
        <f>SUMIFS($BB$17:$BB$76,$F$17:$F$76,"介護職員",$H$17:$H$76,"B")</f>
        <v>0</v>
      </c>
      <c r="AD83" s="1136"/>
      <c r="AE83" s="1130">
        <f>SUMIFS($BD$17:$BD$76,$F$17:$F$76,"介護職員",$H$17:$H$76,"B")</f>
        <v>0</v>
      </c>
      <c r="AF83" s="1130"/>
      <c r="AG83" s="274"/>
      <c r="AH83" s="1131">
        <v>0</v>
      </c>
      <c r="AI83" s="1131"/>
      <c r="AJ83" s="1131">
        <v>0</v>
      </c>
      <c r="AK83" s="1131"/>
      <c r="AL83" s="274"/>
      <c r="AM83" s="1132">
        <v>0</v>
      </c>
      <c r="AN83" s="1133"/>
      <c r="AO83" s="271"/>
      <c r="AP83" s="271"/>
      <c r="AQ83" s="271"/>
      <c r="AR83" s="271"/>
      <c r="AS83" s="271"/>
      <c r="AT83" s="271"/>
      <c r="AU83" s="271"/>
      <c r="AV83" s="271"/>
      <c r="AW83" s="271"/>
      <c r="AX83" s="271"/>
      <c r="AY83" s="271"/>
      <c r="AZ83" s="271"/>
      <c r="BA83" s="271"/>
      <c r="BB83" s="271"/>
      <c r="BC83" s="271"/>
      <c r="BD83" s="272"/>
      <c r="BE83" s="269"/>
      <c r="BF83" s="264"/>
      <c r="BG83" s="264"/>
      <c r="BH83" s="264"/>
      <c r="BI83" s="264"/>
      <c r="BJ83" s="264"/>
    </row>
    <row r="84" spans="2:62" ht="20.25" customHeight="1" x14ac:dyDescent="0.4">
      <c r="B84" s="261"/>
      <c r="C84" s="262"/>
      <c r="D84" s="262"/>
      <c r="E84" s="262"/>
      <c r="F84" s="262"/>
      <c r="G84" s="262"/>
      <c r="H84" s="262"/>
      <c r="I84" s="270"/>
      <c r="J84" s="192"/>
      <c r="K84" s="1135" t="s">
        <v>466</v>
      </c>
      <c r="L84" s="1135"/>
      <c r="M84" s="1136">
        <f>SUMIFS($BB$17:$BB$76,$F$17:$F$76,"看護職員",$H$17:$H$76,"C")</f>
        <v>0</v>
      </c>
      <c r="N84" s="1136"/>
      <c r="O84" s="1130">
        <f>SUMIFS($BD$17:$BD$76,$F$17:$F$76,"看護職員",$H$17:$H$76,"C")</f>
        <v>0</v>
      </c>
      <c r="P84" s="1130"/>
      <c r="Q84" s="274"/>
      <c r="R84" s="1131">
        <v>0</v>
      </c>
      <c r="S84" s="1131"/>
      <c r="T84" s="1137">
        <v>0</v>
      </c>
      <c r="U84" s="1137"/>
      <c r="V84" s="274"/>
      <c r="W84" s="1138" t="s">
        <v>467</v>
      </c>
      <c r="X84" s="1139"/>
      <c r="Y84" s="192"/>
      <c r="Z84" s="271"/>
      <c r="AA84" s="1135" t="s">
        <v>466</v>
      </c>
      <c r="AB84" s="1135"/>
      <c r="AC84" s="1136">
        <f>SUMIFS($BB$17:$BB$76,$F$17:$F$76,"介護職員",$H$17:$H$76,"C")</f>
        <v>512</v>
      </c>
      <c r="AD84" s="1136"/>
      <c r="AE84" s="1130">
        <f>SUMIFS($BD$17:$BD$76,$F$17:$F$76,"介護職員",$H$17:$H$76,"C")</f>
        <v>128</v>
      </c>
      <c r="AF84" s="1130"/>
      <c r="AG84" s="274"/>
      <c r="AH84" s="1131">
        <v>512</v>
      </c>
      <c r="AI84" s="1131"/>
      <c r="AJ84" s="1137">
        <v>128</v>
      </c>
      <c r="AK84" s="1137"/>
      <c r="AL84" s="274"/>
      <c r="AM84" s="1138" t="s">
        <v>467</v>
      </c>
      <c r="AN84" s="1139"/>
      <c r="AO84" s="271"/>
      <c r="AP84" s="271"/>
      <c r="AQ84" s="271"/>
      <c r="AR84" s="271"/>
      <c r="AS84" s="271"/>
      <c r="AT84" s="271"/>
      <c r="AU84" s="271"/>
      <c r="AV84" s="271"/>
      <c r="AW84" s="271"/>
      <c r="AX84" s="271"/>
      <c r="AY84" s="271"/>
      <c r="AZ84" s="271"/>
      <c r="BA84" s="271"/>
      <c r="BB84" s="271"/>
      <c r="BC84" s="271"/>
      <c r="BD84" s="272"/>
      <c r="BE84" s="269"/>
      <c r="BF84" s="264"/>
      <c r="BG84" s="264"/>
      <c r="BH84" s="264"/>
      <c r="BI84" s="264"/>
      <c r="BJ84" s="264"/>
    </row>
    <row r="85" spans="2:62" ht="20.25" customHeight="1" x14ac:dyDescent="0.4">
      <c r="B85" s="261"/>
      <c r="C85" s="262"/>
      <c r="D85" s="262"/>
      <c r="E85" s="262"/>
      <c r="F85" s="262"/>
      <c r="G85" s="262"/>
      <c r="H85" s="262"/>
      <c r="I85" s="270"/>
      <c r="J85" s="192"/>
      <c r="K85" s="1135" t="s">
        <v>468</v>
      </c>
      <c r="L85" s="1135"/>
      <c r="M85" s="1136">
        <f>SUMIFS($BB$17:$BB$76,$F$17:$F$76,"看護職員",$H$17:$H$76,"D")</f>
        <v>0</v>
      </c>
      <c r="N85" s="1136"/>
      <c r="O85" s="1130">
        <f>SUMIFS($BD$17:$BD$76,$F$17:$F$76,"看護職員",$H$17:$H$76,"D")</f>
        <v>0</v>
      </c>
      <c r="P85" s="1130"/>
      <c r="Q85" s="274"/>
      <c r="R85" s="1131">
        <v>0</v>
      </c>
      <c r="S85" s="1131"/>
      <c r="T85" s="1137">
        <v>0</v>
      </c>
      <c r="U85" s="1137"/>
      <c r="V85" s="274"/>
      <c r="W85" s="1138" t="s">
        <v>467</v>
      </c>
      <c r="X85" s="1139"/>
      <c r="Y85" s="192"/>
      <c r="Z85" s="271"/>
      <c r="AA85" s="1135" t="s">
        <v>468</v>
      </c>
      <c r="AB85" s="1135"/>
      <c r="AC85" s="1136">
        <f>SUMIFS($BB$17:$BB$76,$F$17:$F$76,"介護職員",$H$17:$H$76,"D")</f>
        <v>0</v>
      </c>
      <c r="AD85" s="1136"/>
      <c r="AE85" s="1130">
        <f>SUMIFS($BD$17:$BD$76,$F$17:$F$76,"介護職員",$H$17:$H$76,"D")</f>
        <v>0</v>
      </c>
      <c r="AF85" s="1130"/>
      <c r="AG85" s="274"/>
      <c r="AH85" s="1131">
        <v>0</v>
      </c>
      <c r="AI85" s="1131"/>
      <c r="AJ85" s="1137">
        <v>0</v>
      </c>
      <c r="AK85" s="1137"/>
      <c r="AL85" s="274"/>
      <c r="AM85" s="1138" t="s">
        <v>467</v>
      </c>
      <c r="AN85" s="1139"/>
      <c r="AO85" s="271"/>
      <c r="AP85" s="271"/>
      <c r="AQ85" s="192" t="s">
        <v>469</v>
      </c>
      <c r="AR85" s="192"/>
      <c r="AS85" s="192"/>
      <c r="AT85" s="192"/>
      <c r="AU85" s="192"/>
      <c r="AV85" s="192"/>
      <c r="AW85" s="271"/>
      <c r="AX85" s="271"/>
      <c r="AY85" s="271"/>
      <c r="AZ85" s="271"/>
      <c r="BA85" s="271"/>
      <c r="BB85" s="271"/>
      <c r="BC85" s="271"/>
      <c r="BD85" s="272"/>
      <c r="BE85" s="269"/>
      <c r="BF85" s="264"/>
      <c r="BG85" s="264"/>
      <c r="BH85" s="264"/>
      <c r="BI85" s="264"/>
      <c r="BJ85" s="264"/>
    </row>
    <row r="86" spans="2:62" ht="20.25" customHeight="1" x14ac:dyDescent="0.4">
      <c r="B86" s="261"/>
      <c r="C86" s="262"/>
      <c r="D86" s="262"/>
      <c r="E86" s="262"/>
      <c r="F86" s="262"/>
      <c r="G86" s="262"/>
      <c r="H86" s="262"/>
      <c r="I86" s="270"/>
      <c r="J86" s="192"/>
      <c r="K86" s="1135" t="s">
        <v>461</v>
      </c>
      <c r="L86" s="1135"/>
      <c r="M86" s="1136">
        <f>SUM(M82:N85)</f>
        <v>800</v>
      </c>
      <c r="N86" s="1136"/>
      <c r="O86" s="1130">
        <f>SUM(O82:P85)</f>
        <v>200</v>
      </c>
      <c r="P86" s="1130"/>
      <c r="Q86" s="274"/>
      <c r="R86" s="1136">
        <f>SUM(R82:S85)</f>
        <v>80</v>
      </c>
      <c r="S86" s="1136"/>
      <c r="T86" s="1130">
        <f>SUM(T82:U85)</f>
        <v>20</v>
      </c>
      <c r="U86" s="1130"/>
      <c r="V86" s="274"/>
      <c r="W86" s="1147">
        <f>SUM(W82:X83)</f>
        <v>3</v>
      </c>
      <c r="X86" s="1148"/>
      <c r="Y86" s="192"/>
      <c r="Z86" s="271"/>
      <c r="AA86" s="1135" t="s">
        <v>461</v>
      </c>
      <c r="AB86" s="1135"/>
      <c r="AC86" s="1136">
        <f>SUM(AC82:AD85)</f>
        <v>3232</v>
      </c>
      <c r="AD86" s="1136"/>
      <c r="AE86" s="1130">
        <f>SUM(AE82:AF85)</f>
        <v>808</v>
      </c>
      <c r="AF86" s="1130"/>
      <c r="AG86" s="274"/>
      <c r="AH86" s="1136">
        <f>SUM(AH82:AI85)</f>
        <v>512</v>
      </c>
      <c r="AI86" s="1136"/>
      <c r="AJ86" s="1130">
        <f>SUM(AJ82:AK85)</f>
        <v>128</v>
      </c>
      <c r="AK86" s="1130"/>
      <c r="AL86" s="274"/>
      <c r="AM86" s="1147">
        <f>SUM(AM82:AN83)</f>
        <v>17</v>
      </c>
      <c r="AN86" s="1148"/>
      <c r="AO86" s="271"/>
      <c r="AP86" s="271"/>
      <c r="AQ86" s="1135" t="s">
        <v>470</v>
      </c>
      <c r="AR86" s="1135"/>
      <c r="AS86" s="1135" t="s">
        <v>471</v>
      </c>
      <c r="AT86" s="1135"/>
      <c r="AU86" s="1135"/>
      <c r="AV86" s="1135"/>
      <c r="AW86" s="271"/>
      <c r="AX86" s="271"/>
      <c r="AY86" s="271"/>
      <c r="AZ86" s="271"/>
      <c r="BA86" s="271"/>
      <c r="BB86" s="271"/>
      <c r="BC86" s="271"/>
      <c r="BD86" s="272"/>
      <c r="BE86" s="269"/>
      <c r="BF86" s="264"/>
      <c r="BG86" s="264"/>
      <c r="BH86" s="264"/>
      <c r="BI86" s="264"/>
      <c r="BJ86" s="264"/>
    </row>
    <row r="87" spans="2:62" ht="20.25" customHeight="1" x14ac:dyDescent="0.4">
      <c r="B87" s="261"/>
      <c r="C87" s="262"/>
      <c r="D87" s="262"/>
      <c r="E87" s="262"/>
      <c r="F87" s="262"/>
      <c r="G87" s="262"/>
      <c r="H87" s="262"/>
      <c r="I87" s="270"/>
      <c r="J87" s="270"/>
      <c r="K87" s="277"/>
      <c r="L87" s="277"/>
      <c r="M87" s="277"/>
      <c r="N87" s="277"/>
      <c r="O87" s="278"/>
      <c r="P87" s="278"/>
      <c r="Q87" s="278"/>
      <c r="R87" s="279"/>
      <c r="S87" s="279"/>
      <c r="T87" s="279"/>
      <c r="U87" s="279"/>
      <c r="V87" s="280"/>
      <c r="W87" s="271"/>
      <c r="X87" s="271"/>
      <c r="Y87" s="271"/>
      <c r="Z87" s="271"/>
      <c r="AA87" s="277"/>
      <c r="AB87" s="277"/>
      <c r="AC87" s="277"/>
      <c r="AD87" s="277"/>
      <c r="AE87" s="278"/>
      <c r="AF87" s="278"/>
      <c r="AG87" s="278"/>
      <c r="AH87" s="279"/>
      <c r="AI87" s="279"/>
      <c r="AJ87" s="279"/>
      <c r="AK87" s="279"/>
      <c r="AL87" s="280"/>
      <c r="AM87" s="271"/>
      <c r="AN87" s="271"/>
      <c r="AO87" s="271"/>
      <c r="AP87" s="271"/>
      <c r="AQ87" s="1135" t="s">
        <v>462</v>
      </c>
      <c r="AR87" s="1135"/>
      <c r="AS87" s="1135" t="s">
        <v>472</v>
      </c>
      <c r="AT87" s="1135"/>
      <c r="AU87" s="1135"/>
      <c r="AV87" s="1135"/>
      <c r="AW87" s="271"/>
      <c r="AX87" s="271"/>
      <c r="AY87" s="271"/>
      <c r="AZ87" s="271"/>
      <c r="BA87" s="271"/>
      <c r="BB87" s="271"/>
      <c r="BC87" s="271"/>
      <c r="BD87" s="272"/>
      <c r="BE87" s="269"/>
      <c r="BF87" s="264"/>
      <c r="BG87" s="264"/>
      <c r="BH87" s="264"/>
      <c r="BI87" s="264"/>
      <c r="BJ87" s="264"/>
    </row>
    <row r="88" spans="2:62" ht="20.25" customHeight="1" x14ac:dyDescent="0.4">
      <c r="B88" s="261"/>
      <c r="C88" s="262"/>
      <c r="D88" s="262"/>
      <c r="E88" s="262"/>
      <c r="F88" s="262"/>
      <c r="G88" s="262"/>
      <c r="H88" s="262"/>
      <c r="I88" s="270"/>
      <c r="J88" s="270"/>
      <c r="K88" s="197" t="s">
        <v>473</v>
      </c>
      <c r="L88" s="192"/>
      <c r="M88" s="192"/>
      <c r="N88" s="192"/>
      <c r="O88" s="192"/>
      <c r="P88" s="192"/>
      <c r="Q88" s="281" t="s">
        <v>474</v>
      </c>
      <c r="R88" s="1143" t="s">
        <v>475</v>
      </c>
      <c r="S88" s="1144"/>
      <c r="T88" s="281"/>
      <c r="U88" s="281"/>
      <c r="V88" s="192"/>
      <c r="W88" s="192"/>
      <c r="X88" s="192"/>
      <c r="Y88" s="271"/>
      <c r="Z88" s="271"/>
      <c r="AA88" s="197" t="s">
        <v>473</v>
      </c>
      <c r="AB88" s="192"/>
      <c r="AC88" s="192"/>
      <c r="AD88" s="192"/>
      <c r="AE88" s="192"/>
      <c r="AF88" s="192"/>
      <c r="AG88" s="281" t="s">
        <v>474</v>
      </c>
      <c r="AH88" s="1145" t="str">
        <f>R88</f>
        <v>週</v>
      </c>
      <c r="AI88" s="1146"/>
      <c r="AJ88" s="281"/>
      <c r="AK88" s="281"/>
      <c r="AL88" s="192"/>
      <c r="AM88" s="192"/>
      <c r="AN88" s="192"/>
      <c r="AO88" s="271"/>
      <c r="AP88" s="271"/>
      <c r="AQ88" s="1135" t="s">
        <v>465</v>
      </c>
      <c r="AR88" s="1135"/>
      <c r="AS88" s="1135" t="s">
        <v>476</v>
      </c>
      <c r="AT88" s="1135"/>
      <c r="AU88" s="1135"/>
      <c r="AV88" s="1135"/>
      <c r="AW88" s="271"/>
      <c r="AX88" s="271"/>
      <c r="AY88" s="271"/>
      <c r="AZ88" s="271"/>
      <c r="BA88" s="271"/>
      <c r="BB88" s="271"/>
      <c r="BC88" s="271"/>
      <c r="BD88" s="272"/>
      <c r="BE88" s="269"/>
      <c r="BF88" s="264"/>
      <c r="BG88" s="264"/>
      <c r="BH88" s="264"/>
      <c r="BI88" s="264"/>
      <c r="BJ88" s="264"/>
    </row>
    <row r="89" spans="2:62" ht="20.25" customHeight="1" x14ac:dyDescent="0.4">
      <c r="B89" s="261"/>
      <c r="C89" s="262"/>
      <c r="D89" s="262"/>
      <c r="E89" s="262"/>
      <c r="F89" s="262"/>
      <c r="G89" s="262"/>
      <c r="H89" s="262"/>
      <c r="I89" s="270"/>
      <c r="J89" s="270"/>
      <c r="K89" s="192" t="s">
        <v>477</v>
      </c>
      <c r="L89" s="192"/>
      <c r="M89" s="192"/>
      <c r="N89" s="192"/>
      <c r="O89" s="192"/>
      <c r="P89" s="192" t="s">
        <v>478</v>
      </c>
      <c r="Q89" s="192"/>
      <c r="R89" s="192"/>
      <c r="S89" s="192"/>
      <c r="T89" s="197"/>
      <c r="U89" s="192"/>
      <c r="V89" s="192"/>
      <c r="W89" s="192"/>
      <c r="X89" s="192"/>
      <c r="Y89" s="271"/>
      <c r="Z89" s="271"/>
      <c r="AA89" s="192" t="s">
        <v>477</v>
      </c>
      <c r="AB89" s="192"/>
      <c r="AC89" s="192"/>
      <c r="AD89" s="192"/>
      <c r="AE89" s="192"/>
      <c r="AF89" s="192" t="s">
        <v>478</v>
      </c>
      <c r="AG89" s="192"/>
      <c r="AH89" s="192"/>
      <c r="AI89" s="192"/>
      <c r="AJ89" s="197"/>
      <c r="AK89" s="192"/>
      <c r="AL89" s="192"/>
      <c r="AM89" s="192"/>
      <c r="AN89" s="192"/>
      <c r="AO89" s="271"/>
      <c r="AP89" s="271"/>
      <c r="AQ89" s="1135" t="s">
        <v>466</v>
      </c>
      <c r="AR89" s="1135"/>
      <c r="AS89" s="1135" t="s">
        <v>479</v>
      </c>
      <c r="AT89" s="1135"/>
      <c r="AU89" s="1135"/>
      <c r="AV89" s="1135"/>
      <c r="AW89" s="271"/>
      <c r="AX89" s="271"/>
      <c r="AY89" s="271"/>
      <c r="AZ89" s="271"/>
      <c r="BA89" s="271"/>
      <c r="BB89" s="271"/>
      <c r="BC89" s="271"/>
      <c r="BD89" s="272"/>
      <c r="BE89" s="269"/>
      <c r="BF89" s="264"/>
      <c r="BG89" s="264"/>
      <c r="BH89" s="264"/>
      <c r="BI89" s="264"/>
      <c r="BJ89" s="264"/>
    </row>
    <row r="90" spans="2:62" ht="20.25" customHeight="1" x14ac:dyDescent="0.4">
      <c r="B90" s="261"/>
      <c r="C90" s="262"/>
      <c r="D90" s="262"/>
      <c r="E90" s="262"/>
      <c r="F90" s="262"/>
      <c r="G90" s="262"/>
      <c r="H90" s="262"/>
      <c r="I90" s="270"/>
      <c r="J90" s="270"/>
      <c r="K90" s="192" t="str">
        <f>IF($R$88="週","対象時間数（週平均）","対象時間数（当月合計）")</f>
        <v>対象時間数（週平均）</v>
      </c>
      <c r="L90" s="192"/>
      <c r="M90" s="192"/>
      <c r="N90" s="192"/>
      <c r="O90" s="192"/>
      <c r="P90" s="192" t="str">
        <f>IF($R$88="週","週に勤務すべき時間数","当月に勤務すべき時間数")</f>
        <v>週に勤務すべき時間数</v>
      </c>
      <c r="Q90" s="192"/>
      <c r="R90" s="192"/>
      <c r="S90" s="192"/>
      <c r="T90" s="197"/>
      <c r="U90" s="192" t="s">
        <v>480</v>
      </c>
      <c r="V90" s="192"/>
      <c r="W90" s="192"/>
      <c r="X90" s="192"/>
      <c r="Y90" s="271"/>
      <c r="Z90" s="271"/>
      <c r="AA90" s="192" t="str">
        <f>IF(AH88="週","対象時間数（週平均）","対象時間数（当月合計）")</f>
        <v>対象時間数（週平均）</v>
      </c>
      <c r="AB90" s="192"/>
      <c r="AC90" s="192"/>
      <c r="AD90" s="192"/>
      <c r="AE90" s="192"/>
      <c r="AF90" s="192" t="str">
        <f>IF($AH$88="週","週に勤務すべき時間数","当月に勤務すべき時間数")</f>
        <v>週に勤務すべき時間数</v>
      </c>
      <c r="AG90" s="192"/>
      <c r="AH90" s="192"/>
      <c r="AI90" s="192"/>
      <c r="AJ90" s="197"/>
      <c r="AK90" s="192" t="s">
        <v>480</v>
      </c>
      <c r="AL90" s="192"/>
      <c r="AM90" s="192"/>
      <c r="AN90" s="192"/>
      <c r="AO90" s="271"/>
      <c r="AP90" s="271"/>
      <c r="AQ90" s="1135" t="s">
        <v>468</v>
      </c>
      <c r="AR90" s="1135"/>
      <c r="AS90" s="1135" t="s">
        <v>481</v>
      </c>
      <c r="AT90" s="1135"/>
      <c r="AU90" s="1135"/>
      <c r="AV90" s="1135"/>
      <c r="AW90" s="271"/>
      <c r="AX90" s="271"/>
      <c r="AY90" s="271"/>
      <c r="AZ90" s="271"/>
      <c r="BA90" s="271"/>
      <c r="BB90" s="271"/>
      <c r="BC90" s="271"/>
      <c r="BD90" s="272"/>
      <c r="BE90" s="269"/>
      <c r="BF90" s="264"/>
      <c r="BG90" s="264"/>
      <c r="BH90" s="264"/>
      <c r="BI90" s="264"/>
      <c r="BJ90" s="264"/>
    </row>
    <row r="91" spans="2:62" ht="20.25" customHeight="1" x14ac:dyDescent="0.4">
      <c r="I91" s="192"/>
      <c r="J91" s="192"/>
      <c r="K91" s="1149">
        <f>IF($R$88="週",T86,R86)</f>
        <v>20</v>
      </c>
      <c r="L91" s="1149"/>
      <c r="M91" s="1149"/>
      <c r="N91" s="1149"/>
      <c r="O91" s="275" t="s">
        <v>482</v>
      </c>
      <c r="P91" s="1135">
        <f>IF($R$88="週",$BA$6,$BE$6)</f>
        <v>40</v>
      </c>
      <c r="Q91" s="1135"/>
      <c r="R91" s="1135"/>
      <c r="S91" s="1135"/>
      <c r="T91" s="275" t="s">
        <v>464</v>
      </c>
      <c r="U91" s="1140">
        <f>ROUNDDOWN(K91/P91,1)</f>
        <v>0.5</v>
      </c>
      <c r="V91" s="1140"/>
      <c r="W91" s="1140"/>
      <c r="X91" s="1140"/>
      <c r="Y91" s="192"/>
      <c r="Z91" s="192"/>
      <c r="AA91" s="1149">
        <f>IF($AH$88="週",AJ86,AH86)</f>
        <v>128</v>
      </c>
      <c r="AB91" s="1149"/>
      <c r="AC91" s="1149"/>
      <c r="AD91" s="1149"/>
      <c r="AE91" s="275" t="s">
        <v>482</v>
      </c>
      <c r="AF91" s="1135">
        <f>IF($AH$88="週",$BA$6,$BE$6)</f>
        <v>40</v>
      </c>
      <c r="AG91" s="1135"/>
      <c r="AH91" s="1135"/>
      <c r="AI91" s="1135"/>
      <c r="AJ91" s="275" t="s">
        <v>464</v>
      </c>
      <c r="AK91" s="1140">
        <f>ROUNDDOWN(AA91/AF91,1)</f>
        <v>3.2</v>
      </c>
      <c r="AL91" s="1140"/>
      <c r="AM91" s="1140"/>
      <c r="AN91" s="1140"/>
      <c r="AO91" s="192"/>
      <c r="AP91" s="192"/>
      <c r="AQ91" s="192"/>
      <c r="AR91" s="192"/>
      <c r="AS91" s="192"/>
      <c r="AT91" s="192"/>
      <c r="AU91" s="192"/>
      <c r="AV91" s="192"/>
      <c r="AW91" s="192"/>
      <c r="AX91" s="192"/>
      <c r="AY91" s="192"/>
      <c r="AZ91" s="192"/>
      <c r="BA91" s="192"/>
      <c r="BB91" s="192"/>
      <c r="BC91" s="192"/>
      <c r="BD91" s="192"/>
    </row>
    <row r="92" spans="2:62" ht="20.25" customHeight="1" x14ac:dyDescent="0.4">
      <c r="I92" s="192"/>
      <c r="J92" s="192"/>
      <c r="K92" s="192"/>
      <c r="L92" s="192"/>
      <c r="M92" s="192"/>
      <c r="N92" s="192"/>
      <c r="O92" s="192"/>
      <c r="P92" s="192"/>
      <c r="Q92" s="192"/>
      <c r="R92" s="192"/>
      <c r="S92" s="192"/>
      <c r="T92" s="197"/>
      <c r="U92" s="192" t="s">
        <v>483</v>
      </c>
      <c r="V92" s="192"/>
      <c r="W92" s="192"/>
      <c r="X92" s="192"/>
      <c r="Y92" s="192"/>
      <c r="Z92" s="192"/>
      <c r="AA92" s="192"/>
      <c r="AB92" s="192"/>
      <c r="AC92" s="192"/>
      <c r="AD92" s="192"/>
      <c r="AE92" s="192"/>
      <c r="AF92" s="192"/>
      <c r="AG92" s="192"/>
      <c r="AH92" s="192"/>
      <c r="AI92" s="192"/>
      <c r="AJ92" s="197"/>
      <c r="AK92" s="192" t="s">
        <v>483</v>
      </c>
      <c r="AL92" s="192"/>
      <c r="AM92" s="192"/>
      <c r="AN92" s="192"/>
      <c r="AO92" s="192"/>
      <c r="AP92" s="192"/>
      <c r="AQ92" s="192"/>
      <c r="AR92" s="192"/>
      <c r="AS92" s="192"/>
      <c r="AT92" s="192"/>
      <c r="AU92" s="192"/>
      <c r="AV92" s="192"/>
      <c r="AW92" s="192"/>
      <c r="AX92" s="192"/>
      <c r="AY92" s="192"/>
      <c r="AZ92" s="192"/>
      <c r="BA92" s="192"/>
      <c r="BB92" s="192"/>
      <c r="BC92" s="192"/>
      <c r="BD92" s="192"/>
    </row>
    <row r="93" spans="2:62" ht="20.25" customHeight="1" x14ac:dyDescent="0.4">
      <c r="I93" s="192"/>
      <c r="J93" s="192"/>
      <c r="K93" s="192" t="s">
        <v>484</v>
      </c>
      <c r="L93" s="192"/>
      <c r="M93" s="192"/>
      <c r="N93" s="192"/>
      <c r="O93" s="192"/>
      <c r="P93" s="192"/>
      <c r="Q93" s="192"/>
      <c r="R93" s="192"/>
      <c r="S93" s="192"/>
      <c r="T93" s="197"/>
      <c r="U93" s="192"/>
      <c r="V93" s="192"/>
      <c r="W93" s="192"/>
      <c r="X93" s="192"/>
      <c r="Y93" s="192"/>
      <c r="Z93" s="192"/>
      <c r="AA93" s="192" t="s">
        <v>485</v>
      </c>
      <c r="AB93" s="192"/>
      <c r="AC93" s="192"/>
      <c r="AD93" s="192"/>
      <c r="AE93" s="192"/>
      <c r="AF93" s="192"/>
      <c r="AG93" s="192"/>
      <c r="AH93" s="192"/>
      <c r="AI93" s="192"/>
      <c r="AJ93" s="197"/>
      <c r="AK93" s="192"/>
      <c r="AL93" s="192"/>
      <c r="AM93" s="192"/>
      <c r="AN93" s="192"/>
      <c r="AO93" s="192"/>
      <c r="AP93" s="192"/>
      <c r="AQ93" s="192"/>
      <c r="AR93" s="192"/>
      <c r="AS93" s="192"/>
      <c r="AT93" s="192"/>
      <c r="AU93" s="192"/>
      <c r="AV93" s="192"/>
      <c r="AW93" s="192"/>
      <c r="AX93" s="192"/>
      <c r="AY93" s="192"/>
      <c r="AZ93" s="192"/>
      <c r="BA93" s="192"/>
      <c r="BB93" s="192"/>
      <c r="BC93" s="192"/>
      <c r="BD93" s="192"/>
    </row>
    <row r="94" spans="2:62" ht="20.25" customHeight="1" x14ac:dyDescent="0.4">
      <c r="I94" s="192"/>
      <c r="J94" s="192"/>
      <c r="K94" s="192" t="s">
        <v>455</v>
      </c>
      <c r="L94" s="192"/>
      <c r="M94" s="192"/>
      <c r="N94" s="192"/>
      <c r="O94" s="192"/>
      <c r="P94" s="192"/>
      <c r="Q94" s="192"/>
      <c r="R94" s="192"/>
      <c r="S94" s="192"/>
      <c r="T94" s="197"/>
      <c r="U94" s="1129"/>
      <c r="V94" s="1129"/>
      <c r="W94" s="1129"/>
      <c r="X94" s="1129"/>
      <c r="Y94" s="192"/>
      <c r="Z94" s="192"/>
      <c r="AA94" s="192" t="s">
        <v>455</v>
      </c>
      <c r="AB94" s="192"/>
      <c r="AC94" s="192"/>
      <c r="AD94" s="192"/>
      <c r="AE94" s="192"/>
      <c r="AF94" s="192"/>
      <c r="AG94" s="192"/>
      <c r="AH94" s="192"/>
      <c r="AI94" s="192"/>
      <c r="AJ94" s="197"/>
      <c r="AK94" s="1129"/>
      <c r="AL94" s="1129"/>
      <c r="AM94" s="1129"/>
      <c r="AN94" s="1129"/>
      <c r="AO94" s="192"/>
      <c r="AP94" s="192"/>
      <c r="AQ94" s="192"/>
      <c r="AR94" s="192"/>
      <c r="AS94" s="192"/>
      <c r="AT94" s="192"/>
      <c r="AU94" s="192"/>
      <c r="AV94" s="192"/>
      <c r="AW94" s="192"/>
      <c r="AX94" s="192"/>
      <c r="AY94" s="192"/>
      <c r="AZ94" s="192"/>
      <c r="BA94" s="192"/>
      <c r="BB94" s="192"/>
      <c r="BC94" s="192"/>
      <c r="BD94" s="192"/>
    </row>
    <row r="95" spans="2:62" ht="20.25" customHeight="1" x14ac:dyDescent="0.4">
      <c r="I95" s="192"/>
      <c r="J95" s="192"/>
      <c r="K95" s="192" t="s">
        <v>486</v>
      </c>
      <c r="L95" s="192"/>
      <c r="M95" s="192"/>
      <c r="N95" s="192"/>
      <c r="O95" s="192"/>
      <c r="P95" s="192" t="s">
        <v>487</v>
      </c>
      <c r="Q95" s="192"/>
      <c r="R95" s="192"/>
      <c r="S95" s="192"/>
      <c r="T95" s="192"/>
      <c r="U95" s="1120" t="s">
        <v>461</v>
      </c>
      <c r="V95" s="1120"/>
      <c r="W95" s="1120"/>
      <c r="X95" s="1120"/>
      <c r="Y95" s="192"/>
      <c r="Z95" s="192"/>
      <c r="AA95" s="192" t="s">
        <v>486</v>
      </c>
      <c r="AB95" s="192"/>
      <c r="AC95" s="192"/>
      <c r="AD95" s="192"/>
      <c r="AE95" s="192"/>
      <c r="AF95" s="192" t="s">
        <v>487</v>
      </c>
      <c r="AG95" s="192"/>
      <c r="AH95" s="192"/>
      <c r="AI95" s="192"/>
      <c r="AJ95" s="192"/>
      <c r="AK95" s="1120" t="s">
        <v>461</v>
      </c>
      <c r="AL95" s="1120"/>
      <c r="AM95" s="1120"/>
      <c r="AN95" s="1120"/>
      <c r="AO95" s="192"/>
      <c r="AP95" s="192"/>
      <c r="AQ95" s="192"/>
      <c r="AR95" s="192"/>
      <c r="AS95" s="192"/>
      <c r="AT95" s="192"/>
      <c r="AU95" s="192"/>
      <c r="AV95" s="192"/>
      <c r="AW95" s="192"/>
      <c r="AX95" s="192"/>
      <c r="AY95" s="192"/>
      <c r="AZ95" s="192"/>
      <c r="BA95" s="192"/>
      <c r="BB95" s="192"/>
      <c r="BC95" s="192"/>
      <c r="BD95" s="192"/>
    </row>
    <row r="96" spans="2:62" ht="20.25" customHeight="1" x14ac:dyDescent="0.4">
      <c r="I96" s="192"/>
      <c r="J96" s="192"/>
      <c r="K96" s="1135">
        <f>W86</f>
        <v>3</v>
      </c>
      <c r="L96" s="1135"/>
      <c r="M96" s="1135"/>
      <c r="N96" s="1135"/>
      <c r="O96" s="275" t="s">
        <v>463</v>
      </c>
      <c r="P96" s="1140">
        <f>U91</f>
        <v>0.5</v>
      </c>
      <c r="Q96" s="1140"/>
      <c r="R96" s="1140"/>
      <c r="S96" s="1140"/>
      <c r="T96" s="275" t="s">
        <v>464</v>
      </c>
      <c r="U96" s="1121">
        <f>ROUNDDOWN(K96+P96,1)</f>
        <v>3.5</v>
      </c>
      <c r="V96" s="1121"/>
      <c r="W96" s="1121"/>
      <c r="X96" s="1121"/>
      <c r="Y96" s="279"/>
      <c r="Z96" s="279"/>
      <c r="AA96" s="1141">
        <f>AM86</f>
        <v>17</v>
      </c>
      <c r="AB96" s="1141"/>
      <c r="AC96" s="1141"/>
      <c r="AD96" s="1141"/>
      <c r="AE96" s="280" t="s">
        <v>463</v>
      </c>
      <c r="AF96" s="1142">
        <f>AK91</f>
        <v>3.2</v>
      </c>
      <c r="AG96" s="1142"/>
      <c r="AH96" s="1142"/>
      <c r="AI96" s="1142"/>
      <c r="AJ96" s="280" t="s">
        <v>464</v>
      </c>
      <c r="AK96" s="1121">
        <f>ROUNDDOWN(AA96+AF96,1)</f>
        <v>20.2</v>
      </c>
      <c r="AL96" s="1121"/>
      <c r="AM96" s="1121"/>
      <c r="AN96" s="1121"/>
      <c r="AO96" s="192"/>
      <c r="AP96" s="192"/>
      <c r="AQ96" s="192"/>
      <c r="AR96" s="192"/>
      <c r="AS96" s="192"/>
      <c r="AT96" s="192"/>
      <c r="AU96" s="192"/>
      <c r="AV96" s="192"/>
      <c r="AW96" s="192"/>
      <c r="AX96" s="192"/>
      <c r="AY96" s="192"/>
      <c r="AZ96" s="192"/>
      <c r="BA96" s="192"/>
      <c r="BB96" s="192"/>
      <c r="BC96" s="192"/>
      <c r="BD96" s="192"/>
    </row>
    <row r="97" ht="20.25" customHeight="1" x14ac:dyDescent="0.4"/>
    <row r="98" ht="20.25" customHeight="1" x14ac:dyDescent="0.4"/>
    <row r="99" ht="20.25" customHeight="1" x14ac:dyDescent="0.4"/>
    <row r="100" ht="20.25" customHeight="1" x14ac:dyDescent="0.4"/>
    <row r="101" ht="20.25" customHeight="1" x14ac:dyDescent="0.4"/>
    <row r="102" ht="20.25" customHeight="1" x14ac:dyDescent="0.4"/>
    <row r="103" ht="20.25" customHeight="1" x14ac:dyDescent="0.4"/>
    <row r="104" ht="20.25" customHeight="1" x14ac:dyDescent="0.4"/>
    <row r="105" ht="20.25" customHeight="1" x14ac:dyDescent="0.4"/>
    <row r="106" ht="20.25" customHeight="1" x14ac:dyDescent="0.4"/>
    <row r="107" ht="20.25" customHeight="1" x14ac:dyDescent="0.4"/>
    <row r="108" ht="20.25" customHeight="1" x14ac:dyDescent="0.4"/>
    <row r="109" ht="20.25" customHeight="1" x14ac:dyDescent="0.4"/>
    <row r="110" ht="20.25" customHeight="1" x14ac:dyDescent="0.4"/>
    <row r="111" ht="20.25" customHeight="1" x14ac:dyDescent="0.4"/>
    <row r="112" ht="20.25" customHeight="1" x14ac:dyDescent="0.4"/>
    <row r="113" ht="20.25" customHeight="1" x14ac:dyDescent="0.4"/>
    <row r="114" ht="20.25" customHeight="1" x14ac:dyDescent="0.4"/>
    <row r="115" ht="20.25" customHeight="1" x14ac:dyDescent="0.4"/>
    <row r="116" ht="20.25" customHeight="1" x14ac:dyDescent="0.4"/>
    <row r="143" spans="3:59" x14ac:dyDescent="0.4">
      <c r="C143" s="199"/>
      <c r="D143" s="199"/>
      <c r="E143" s="199"/>
      <c r="F143" s="199"/>
      <c r="G143" s="199"/>
      <c r="H143" s="199"/>
      <c r="I143" s="199"/>
      <c r="J143" s="199"/>
      <c r="K143" s="282"/>
      <c r="L143" s="282"/>
      <c r="M143" s="282"/>
      <c r="N143" s="282"/>
      <c r="O143" s="282"/>
      <c r="P143" s="282"/>
      <c r="Q143" s="282"/>
      <c r="R143" s="282"/>
      <c r="S143" s="282"/>
      <c r="T143" s="282"/>
      <c r="U143" s="282"/>
      <c r="V143" s="282"/>
      <c r="W143" s="282"/>
      <c r="X143" s="282"/>
      <c r="Y143" s="282"/>
      <c r="Z143" s="282"/>
      <c r="AA143" s="282"/>
      <c r="AB143" s="282"/>
      <c r="AC143" s="282"/>
      <c r="AD143" s="282"/>
      <c r="AE143" s="282"/>
      <c r="AF143" s="282"/>
      <c r="AG143" s="282"/>
      <c r="AH143" s="282"/>
      <c r="AI143" s="282"/>
      <c r="AJ143" s="282"/>
      <c r="AK143" s="282"/>
      <c r="AL143" s="282"/>
      <c r="AM143" s="282"/>
      <c r="AN143" s="282"/>
      <c r="AO143" s="282"/>
      <c r="AP143" s="282"/>
      <c r="AQ143" s="282"/>
      <c r="AR143" s="282"/>
      <c r="AS143" s="282"/>
      <c r="AT143" s="282"/>
      <c r="AU143" s="282"/>
      <c r="AV143" s="282"/>
      <c r="AW143" s="282"/>
      <c r="AX143" s="282"/>
      <c r="AY143" s="282"/>
      <c r="AZ143" s="282"/>
      <c r="BA143" s="282"/>
      <c r="BB143" s="282"/>
      <c r="BC143" s="282"/>
      <c r="BD143" s="282"/>
      <c r="BE143" s="282"/>
      <c r="BF143" s="282"/>
      <c r="BG143" s="282"/>
    </row>
    <row r="144" spans="3:59" x14ac:dyDescent="0.4">
      <c r="C144" s="199"/>
      <c r="D144" s="199"/>
      <c r="E144" s="199"/>
      <c r="F144" s="199"/>
      <c r="G144" s="199"/>
      <c r="H144" s="199"/>
      <c r="I144" s="199"/>
      <c r="J144" s="199"/>
      <c r="K144" s="282"/>
      <c r="L144" s="282"/>
      <c r="M144" s="282"/>
      <c r="N144" s="282"/>
      <c r="O144" s="282"/>
      <c r="P144" s="282"/>
      <c r="Q144" s="282"/>
      <c r="R144" s="282"/>
      <c r="S144" s="282"/>
      <c r="T144" s="282"/>
      <c r="U144" s="282"/>
      <c r="V144" s="282"/>
      <c r="W144" s="282"/>
      <c r="X144" s="282"/>
      <c r="Y144" s="282"/>
      <c r="Z144" s="282"/>
      <c r="AA144" s="282"/>
      <c r="AB144" s="282"/>
      <c r="AC144" s="282"/>
      <c r="AD144" s="282"/>
      <c r="AE144" s="282"/>
      <c r="AF144" s="282"/>
      <c r="AG144" s="282"/>
      <c r="AH144" s="282"/>
      <c r="AI144" s="282"/>
      <c r="AJ144" s="282"/>
      <c r="AK144" s="282"/>
      <c r="AL144" s="282"/>
      <c r="AM144" s="282"/>
      <c r="AN144" s="282"/>
      <c r="AO144" s="282"/>
      <c r="AP144" s="282"/>
      <c r="AQ144" s="282"/>
      <c r="AR144" s="282"/>
      <c r="AS144" s="282"/>
      <c r="AT144" s="282"/>
      <c r="AU144" s="282"/>
      <c r="AV144" s="282"/>
      <c r="AW144" s="282"/>
      <c r="AX144" s="282"/>
      <c r="AY144" s="282"/>
      <c r="AZ144" s="282"/>
      <c r="BA144" s="282"/>
      <c r="BB144" s="282"/>
      <c r="BC144" s="282"/>
      <c r="BD144" s="282"/>
      <c r="BE144" s="282"/>
      <c r="BF144" s="282"/>
      <c r="BG144" s="282"/>
    </row>
    <row r="145" spans="3:12" x14ac:dyDescent="0.4">
      <c r="C145" s="283"/>
      <c r="D145" s="283"/>
      <c r="E145" s="283"/>
      <c r="F145" s="283"/>
      <c r="G145" s="283"/>
      <c r="H145" s="283"/>
      <c r="I145" s="283"/>
      <c r="J145" s="283"/>
      <c r="K145" s="199"/>
      <c r="L145" s="199"/>
    </row>
    <row r="146" spans="3:12" x14ac:dyDescent="0.4">
      <c r="C146" s="283"/>
      <c r="D146" s="283"/>
      <c r="E146" s="283"/>
      <c r="F146" s="283"/>
      <c r="G146" s="283"/>
      <c r="H146" s="283"/>
      <c r="I146" s="283"/>
      <c r="J146" s="283"/>
      <c r="K146" s="199"/>
      <c r="L146" s="199"/>
    </row>
    <row r="147" spans="3:12" x14ac:dyDescent="0.4">
      <c r="C147" s="199"/>
      <c r="D147" s="199"/>
      <c r="E147" s="199"/>
      <c r="F147" s="199"/>
      <c r="G147" s="199"/>
      <c r="H147" s="199"/>
      <c r="I147" s="199"/>
      <c r="J147" s="199"/>
    </row>
    <row r="148" spans="3:12" x14ac:dyDescent="0.4">
      <c r="C148" s="199"/>
      <c r="D148" s="199"/>
      <c r="E148" s="199"/>
      <c r="F148" s="199"/>
      <c r="G148" s="199"/>
      <c r="H148" s="199"/>
      <c r="I148" s="199"/>
      <c r="J148" s="199"/>
    </row>
    <row r="149" spans="3:12" x14ac:dyDescent="0.4">
      <c r="C149" s="199"/>
      <c r="D149" s="199"/>
      <c r="E149" s="199"/>
      <c r="F149" s="199"/>
      <c r="G149" s="199"/>
      <c r="H149" s="199"/>
      <c r="I149" s="199"/>
      <c r="J149" s="199"/>
    </row>
    <row r="150" spans="3:12" x14ac:dyDescent="0.4">
      <c r="C150" s="199"/>
      <c r="D150" s="199"/>
      <c r="E150" s="199"/>
      <c r="F150" s="199"/>
      <c r="G150" s="199"/>
      <c r="H150" s="199"/>
      <c r="I150" s="199"/>
      <c r="J150" s="199"/>
    </row>
  </sheetData>
  <sheetProtection sheet="1" insertRows="0" deleteRows="0"/>
  <mergeCells count="434">
    <mergeCell ref="U94:X94"/>
    <mergeCell ref="AK94:AN94"/>
    <mergeCell ref="U95:X95"/>
    <mergeCell ref="AK95:AN95"/>
    <mergeCell ref="K96:N96"/>
    <mergeCell ref="P96:S96"/>
    <mergeCell ref="U96:X96"/>
    <mergeCell ref="AA96:AD96"/>
    <mergeCell ref="AF96:AI96"/>
    <mergeCell ref="AK96:AN96"/>
    <mergeCell ref="AQ90:AR90"/>
    <mergeCell ref="AS90:AV90"/>
    <mergeCell ref="K91:N91"/>
    <mergeCell ref="P91:S91"/>
    <mergeCell ref="U91:X91"/>
    <mergeCell ref="AA91:AD91"/>
    <mergeCell ref="AF91:AI91"/>
    <mergeCell ref="AK91:AN91"/>
    <mergeCell ref="R88:S88"/>
    <mergeCell ref="AH88:AI88"/>
    <mergeCell ref="AQ88:AR88"/>
    <mergeCell ref="AS88:AV88"/>
    <mergeCell ref="AQ89:AR89"/>
    <mergeCell ref="AS89:AV89"/>
    <mergeCell ref="AS86:AV86"/>
    <mergeCell ref="AQ87:AR87"/>
    <mergeCell ref="AS87:AV87"/>
    <mergeCell ref="AM85:AN85"/>
    <mergeCell ref="K86:L86"/>
    <mergeCell ref="M86:N86"/>
    <mergeCell ref="O86:P86"/>
    <mergeCell ref="R86:S86"/>
    <mergeCell ref="T86:U86"/>
    <mergeCell ref="W86:X86"/>
    <mergeCell ref="AA86:AB86"/>
    <mergeCell ref="AC86:AD86"/>
    <mergeCell ref="AE86:AF86"/>
    <mergeCell ref="W85:X85"/>
    <mergeCell ref="AA85:AB85"/>
    <mergeCell ref="AC85:AD85"/>
    <mergeCell ref="AE85:AF85"/>
    <mergeCell ref="AH85:AI85"/>
    <mergeCell ref="AJ85:AK85"/>
    <mergeCell ref="K85:L85"/>
    <mergeCell ref="M85:N85"/>
    <mergeCell ref="O85:P85"/>
    <mergeCell ref="R85:S85"/>
    <mergeCell ref="T85:U85"/>
    <mergeCell ref="AH86:AI86"/>
    <mergeCell ref="AJ86:AK86"/>
    <mergeCell ref="AM86:AN86"/>
    <mergeCell ref="AQ86:AR86"/>
    <mergeCell ref="AH83:AI83"/>
    <mergeCell ref="AJ83:AK83"/>
    <mergeCell ref="AM83:AN83"/>
    <mergeCell ref="K84:L84"/>
    <mergeCell ref="M84:N84"/>
    <mergeCell ref="O84:P84"/>
    <mergeCell ref="R84:S84"/>
    <mergeCell ref="T84:U84"/>
    <mergeCell ref="W84:X84"/>
    <mergeCell ref="AA84:AB84"/>
    <mergeCell ref="AC84:AD84"/>
    <mergeCell ref="AE84:AF84"/>
    <mergeCell ref="AH84:AI84"/>
    <mergeCell ref="AJ84:AK84"/>
    <mergeCell ref="AM84:AN84"/>
    <mergeCell ref="K83:L83"/>
    <mergeCell ref="M83:N83"/>
    <mergeCell ref="O83:P83"/>
    <mergeCell ref="R83:S83"/>
    <mergeCell ref="T83:U83"/>
    <mergeCell ref="W83:X83"/>
    <mergeCell ref="AA83:AB83"/>
    <mergeCell ref="AC83:AD83"/>
    <mergeCell ref="AE83:AF83"/>
    <mergeCell ref="K82:L82"/>
    <mergeCell ref="M82:N82"/>
    <mergeCell ref="O82:P82"/>
    <mergeCell ref="R82:S82"/>
    <mergeCell ref="T82:U82"/>
    <mergeCell ref="W82:X82"/>
    <mergeCell ref="AA82:AB82"/>
    <mergeCell ref="AC82:AD82"/>
    <mergeCell ref="BA82:BD82"/>
    <mergeCell ref="AE82:AF82"/>
    <mergeCell ref="AH82:AI82"/>
    <mergeCell ref="AJ82:AK82"/>
    <mergeCell ref="AM82:AN82"/>
    <mergeCell ref="AQ82:AT82"/>
    <mergeCell ref="AV82:AY82"/>
    <mergeCell ref="BF79:BI79"/>
    <mergeCell ref="K80:L81"/>
    <mergeCell ref="M80:P80"/>
    <mergeCell ref="R80:U80"/>
    <mergeCell ref="AA80:AB81"/>
    <mergeCell ref="AC80:AF80"/>
    <mergeCell ref="AH80:AK80"/>
    <mergeCell ref="BF80:BI80"/>
    <mergeCell ref="M81:N81"/>
    <mergeCell ref="O81:P81"/>
    <mergeCell ref="R81:S81"/>
    <mergeCell ref="T81:U81"/>
    <mergeCell ref="AC81:AD81"/>
    <mergeCell ref="AE81:AF81"/>
    <mergeCell ref="AH81:AI81"/>
    <mergeCell ref="AJ81:AK81"/>
    <mergeCell ref="BA81:BD81"/>
    <mergeCell ref="BF81:BI81"/>
    <mergeCell ref="B75:B76"/>
    <mergeCell ref="C75:D76"/>
    <mergeCell ref="I75:J76"/>
    <mergeCell ref="K75:N76"/>
    <mergeCell ref="O75:S76"/>
    <mergeCell ref="BB75:BC75"/>
    <mergeCell ref="BD75:BE75"/>
    <mergeCell ref="BF75:BJ76"/>
    <mergeCell ref="BB76:BC76"/>
    <mergeCell ref="BD76:BE76"/>
    <mergeCell ref="B73:B74"/>
    <mergeCell ref="C73:D74"/>
    <mergeCell ref="I73:J74"/>
    <mergeCell ref="K73:N74"/>
    <mergeCell ref="O73:S74"/>
    <mergeCell ref="BB73:BC73"/>
    <mergeCell ref="BD73:BE73"/>
    <mergeCell ref="BF73:BJ74"/>
    <mergeCell ref="BB74:BC74"/>
    <mergeCell ref="BD74:BE74"/>
    <mergeCell ref="B71:B72"/>
    <mergeCell ref="C71:D72"/>
    <mergeCell ref="I71:J72"/>
    <mergeCell ref="K71:N72"/>
    <mergeCell ref="O71:S72"/>
    <mergeCell ref="BB71:BC71"/>
    <mergeCell ref="BD71:BE71"/>
    <mergeCell ref="BF71:BJ72"/>
    <mergeCell ref="BB72:BC72"/>
    <mergeCell ref="BD72:BE72"/>
    <mergeCell ref="B69:B70"/>
    <mergeCell ref="C69:D70"/>
    <mergeCell ref="I69:J70"/>
    <mergeCell ref="K69:N70"/>
    <mergeCell ref="O69:S70"/>
    <mergeCell ref="BB69:BC69"/>
    <mergeCell ref="BD69:BE69"/>
    <mergeCell ref="BF69:BJ70"/>
    <mergeCell ref="BB70:BC70"/>
    <mergeCell ref="BD70:BE70"/>
    <mergeCell ref="B67:B68"/>
    <mergeCell ref="C67:D68"/>
    <mergeCell ref="I67:J68"/>
    <mergeCell ref="K67:N68"/>
    <mergeCell ref="O67:S68"/>
    <mergeCell ref="BB67:BC67"/>
    <mergeCell ref="BD67:BE67"/>
    <mergeCell ref="BF67:BJ68"/>
    <mergeCell ref="BB68:BC68"/>
    <mergeCell ref="BD68:BE68"/>
    <mergeCell ref="B65:B66"/>
    <mergeCell ref="C65:D66"/>
    <mergeCell ref="I65:J66"/>
    <mergeCell ref="K65:N66"/>
    <mergeCell ref="O65:S66"/>
    <mergeCell ref="BB65:BC65"/>
    <mergeCell ref="BD65:BE65"/>
    <mergeCell ref="BF65:BJ66"/>
    <mergeCell ref="BB66:BC66"/>
    <mergeCell ref="BD66:BE66"/>
    <mergeCell ref="B63:B64"/>
    <mergeCell ref="C63:D64"/>
    <mergeCell ref="I63:J64"/>
    <mergeCell ref="K63:N64"/>
    <mergeCell ref="O63:S64"/>
    <mergeCell ref="BB63:BC63"/>
    <mergeCell ref="BD63:BE63"/>
    <mergeCell ref="BF63:BJ64"/>
    <mergeCell ref="BB64:BC64"/>
    <mergeCell ref="BD64:BE64"/>
    <mergeCell ref="B61:B62"/>
    <mergeCell ref="C61:D62"/>
    <mergeCell ref="I61:J62"/>
    <mergeCell ref="K61:N62"/>
    <mergeCell ref="O61:S62"/>
    <mergeCell ref="BB61:BC61"/>
    <mergeCell ref="BD61:BE61"/>
    <mergeCell ref="BF61:BJ62"/>
    <mergeCell ref="BB62:BC62"/>
    <mergeCell ref="BD62:BE62"/>
    <mergeCell ref="B59:B60"/>
    <mergeCell ref="C59:D60"/>
    <mergeCell ref="I59:J60"/>
    <mergeCell ref="K59:N60"/>
    <mergeCell ref="O59:S60"/>
    <mergeCell ref="BB59:BC59"/>
    <mergeCell ref="BD59:BE59"/>
    <mergeCell ref="BF59:BJ60"/>
    <mergeCell ref="BB60:BC60"/>
    <mergeCell ref="BD60:BE60"/>
    <mergeCell ref="B57:B58"/>
    <mergeCell ref="C57:D58"/>
    <mergeCell ref="I57:J58"/>
    <mergeCell ref="K57:N58"/>
    <mergeCell ref="O57:S58"/>
    <mergeCell ref="BB57:BC57"/>
    <mergeCell ref="BD57:BE57"/>
    <mergeCell ref="BF57:BJ58"/>
    <mergeCell ref="BB58:BC58"/>
    <mergeCell ref="BD58:BE58"/>
    <mergeCell ref="B55:B56"/>
    <mergeCell ref="C55:D56"/>
    <mergeCell ref="I55:J56"/>
    <mergeCell ref="K55:N56"/>
    <mergeCell ref="O55:S56"/>
    <mergeCell ref="BB55:BC55"/>
    <mergeCell ref="BD55:BE55"/>
    <mergeCell ref="BF55:BJ56"/>
    <mergeCell ref="BB56:BC56"/>
    <mergeCell ref="BD56:BE56"/>
    <mergeCell ref="B53:B54"/>
    <mergeCell ref="C53:D54"/>
    <mergeCell ref="I53:J54"/>
    <mergeCell ref="K53:N54"/>
    <mergeCell ref="O53:S54"/>
    <mergeCell ref="BB53:BC53"/>
    <mergeCell ref="BD53:BE53"/>
    <mergeCell ref="BF53:BJ54"/>
    <mergeCell ref="BB54:BC54"/>
    <mergeCell ref="BD54:BE54"/>
    <mergeCell ref="B51:B52"/>
    <mergeCell ref="C51:D52"/>
    <mergeCell ref="I51:J52"/>
    <mergeCell ref="K51:N52"/>
    <mergeCell ref="O51:S52"/>
    <mergeCell ref="BB51:BC51"/>
    <mergeCell ref="BD51:BE51"/>
    <mergeCell ref="BF51:BJ52"/>
    <mergeCell ref="BB52:BC52"/>
    <mergeCell ref="BD52:BE52"/>
    <mergeCell ref="B49:B50"/>
    <mergeCell ref="C49:D50"/>
    <mergeCell ref="I49:J50"/>
    <mergeCell ref="K49:N50"/>
    <mergeCell ref="O49:S50"/>
    <mergeCell ref="BB49:BC49"/>
    <mergeCell ref="BD49:BE49"/>
    <mergeCell ref="BF49:BJ50"/>
    <mergeCell ref="BB50:BC50"/>
    <mergeCell ref="BD50:BE50"/>
    <mergeCell ref="B47:B48"/>
    <mergeCell ref="C47:D48"/>
    <mergeCell ref="I47:J48"/>
    <mergeCell ref="K47:N48"/>
    <mergeCell ref="O47:S48"/>
    <mergeCell ref="BB47:BC47"/>
    <mergeCell ref="BD47:BE47"/>
    <mergeCell ref="BF47:BJ48"/>
    <mergeCell ref="BB48:BC48"/>
    <mergeCell ref="BD48:BE48"/>
    <mergeCell ref="B45:B46"/>
    <mergeCell ref="C45:D46"/>
    <mergeCell ref="I45:J46"/>
    <mergeCell ref="K45:N46"/>
    <mergeCell ref="O45:S46"/>
    <mergeCell ref="BB45:BC45"/>
    <mergeCell ref="BD45:BE45"/>
    <mergeCell ref="BF45:BJ46"/>
    <mergeCell ref="BB46:BC46"/>
    <mergeCell ref="BD46:BE46"/>
    <mergeCell ref="B43:B44"/>
    <mergeCell ref="C43:D44"/>
    <mergeCell ref="I43:J44"/>
    <mergeCell ref="K43:N44"/>
    <mergeCell ref="O43:S44"/>
    <mergeCell ref="BB43:BC43"/>
    <mergeCell ref="BD43:BE43"/>
    <mergeCell ref="BF43:BJ44"/>
    <mergeCell ref="BB44:BC44"/>
    <mergeCell ref="BD44:BE44"/>
    <mergeCell ref="B41:B42"/>
    <mergeCell ref="C41:D42"/>
    <mergeCell ref="I41:J42"/>
    <mergeCell ref="K41:N42"/>
    <mergeCell ref="O41:S42"/>
    <mergeCell ref="BB41:BC41"/>
    <mergeCell ref="BD41:BE41"/>
    <mergeCell ref="BF41:BJ42"/>
    <mergeCell ref="BB42:BC42"/>
    <mergeCell ref="BD42:BE42"/>
    <mergeCell ref="B39:B40"/>
    <mergeCell ref="C39:D40"/>
    <mergeCell ref="I39:J40"/>
    <mergeCell ref="K39:N40"/>
    <mergeCell ref="O39:S40"/>
    <mergeCell ref="BB39:BC39"/>
    <mergeCell ref="BD39:BE39"/>
    <mergeCell ref="BF39:BJ40"/>
    <mergeCell ref="BB40:BC40"/>
    <mergeCell ref="BD40:BE40"/>
    <mergeCell ref="B37:B38"/>
    <mergeCell ref="C37:D38"/>
    <mergeCell ref="I37:J38"/>
    <mergeCell ref="K37:N38"/>
    <mergeCell ref="O37:S38"/>
    <mergeCell ref="BB37:BC37"/>
    <mergeCell ref="BD37:BE37"/>
    <mergeCell ref="BF37:BJ38"/>
    <mergeCell ref="BB38:BC38"/>
    <mergeCell ref="BD38:BE38"/>
    <mergeCell ref="B35:B36"/>
    <mergeCell ref="C35:D36"/>
    <mergeCell ref="I35:J36"/>
    <mergeCell ref="K35:N36"/>
    <mergeCell ref="O35:S36"/>
    <mergeCell ref="BB35:BC35"/>
    <mergeCell ref="BD35:BE35"/>
    <mergeCell ref="BF35:BJ36"/>
    <mergeCell ref="BB36:BC36"/>
    <mergeCell ref="BD36:BE36"/>
    <mergeCell ref="B33:B34"/>
    <mergeCell ref="C33:D34"/>
    <mergeCell ref="I33:J34"/>
    <mergeCell ref="K33:N34"/>
    <mergeCell ref="O33:S34"/>
    <mergeCell ref="BB33:BC33"/>
    <mergeCell ref="BD33:BE33"/>
    <mergeCell ref="BF33:BJ34"/>
    <mergeCell ref="BB34:BC34"/>
    <mergeCell ref="BD34:BE34"/>
    <mergeCell ref="B31:B32"/>
    <mergeCell ref="C31:D32"/>
    <mergeCell ref="I31:J32"/>
    <mergeCell ref="K31:N32"/>
    <mergeCell ref="O31:S32"/>
    <mergeCell ref="BB31:BC31"/>
    <mergeCell ref="BD31:BE31"/>
    <mergeCell ref="BF31:BJ32"/>
    <mergeCell ref="BB32:BC32"/>
    <mergeCell ref="BD32:BE32"/>
    <mergeCell ref="B29:B30"/>
    <mergeCell ref="C29:D30"/>
    <mergeCell ref="I29:J30"/>
    <mergeCell ref="K29:N30"/>
    <mergeCell ref="O29:S30"/>
    <mergeCell ref="BB29:BC29"/>
    <mergeCell ref="BD29:BE29"/>
    <mergeCell ref="BF29:BJ30"/>
    <mergeCell ref="BB30:BC30"/>
    <mergeCell ref="BD30:BE30"/>
    <mergeCell ref="B27:B28"/>
    <mergeCell ref="C27:D28"/>
    <mergeCell ref="I27:J28"/>
    <mergeCell ref="K27:N28"/>
    <mergeCell ref="O27:S28"/>
    <mergeCell ref="BB27:BC27"/>
    <mergeCell ref="BD27:BE27"/>
    <mergeCell ref="BF27:BJ28"/>
    <mergeCell ref="BB28:BC28"/>
    <mergeCell ref="BD28:BE28"/>
    <mergeCell ref="B25:B26"/>
    <mergeCell ref="C25:D26"/>
    <mergeCell ref="I25:J26"/>
    <mergeCell ref="K25:N26"/>
    <mergeCell ref="O25:S26"/>
    <mergeCell ref="BB25:BC25"/>
    <mergeCell ref="BD25:BE25"/>
    <mergeCell ref="BF25:BJ26"/>
    <mergeCell ref="BB26:BC26"/>
    <mergeCell ref="BD26:BE26"/>
    <mergeCell ref="B23:B24"/>
    <mergeCell ref="C23:D24"/>
    <mergeCell ref="I23:J24"/>
    <mergeCell ref="K23:N24"/>
    <mergeCell ref="O23:S24"/>
    <mergeCell ref="BB23:BC23"/>
    <mergeCell ref="BD23:BE23"/>
    <mergeCell ref="BF23:BJ24"/>
    <mergeCell ref="BB24:BC24"/>
    <mergeCell ref="BD24:BE24"/>
    <mergeCell ref="B21:B22"/>
    <mergeCell ref="C21:D22"/>
    <mergeCell ref="I21:J22"/>
    <mergeCell ref="K21:N22"/>
    <mergeCell ref="O21:S22"/>
    <mergeCell ref="BB21:BC21"/>
    <mergeCell ref="BD21:BE21"/>
    <mergeCell ref="BF21:BJ22"/>
    <mergeCell ref="BB22:BC22"/>
    <mergeCell ref="BD22:BE22"/>
    <mergeCell ref="BD17:BE17"/>
    <mergeCell ref="BF17:BJ18"/>
    <mergeCell ref="BB18:BC18"/>
    <mergeCell ref="BD18:BE18"/>
    <mergeCell ref="B19:B20"/>
    <mergeCell ref="C19:D20"/>
    <mergeCell ref="I19:J20"/>
    <mergeCell ref="K19:N20"/>
    <mergeCell ref="O19:S20"/>
    <mergeCell ref="BB19:BC19"/>
    <mergeCell ref="B17:B18"/>
    <mergeCell ref="C17:D18"/>
    <mergeCell ref="I17:J18"/>
    <mergeCell ref="K17:N18"/>
    <mergeCell ref="O17:S18"/>
    <mergeCell ref="BB17:BC17"/>
    <mergeCell ref="BD19:BE19"/>
    <mergeCell ref="BF19:BJ20"/>
    <mergeCell ref="BB20:BC20"/>
    <mergeCell ref="BD20:BE20"/>
    <mergeCell ref="BE8:BF8"/>
    <mergeCell ref="BE10:BF10"/>
    <mergeCell ref="B12:B16"/>
    <mergeCell ref="C12:D16"/>
    <mergeCell ref="I12:J16"/>
    <mergeCell ref="K12:N16"/>
    <mergeCell ref="O12:S16"/>
    <mergeCell ref="W12:BA12"/>
    <mergeCell ref="BB12:BC16"/>
    <mergeCell ref="BD12:BE16"/>
    <mergeCell ref="BF12:BJ16"/>
    <mergeCell ref="W13:AC13"/>
    <mergeCell ref="AD13:AJ13"/>
    <mergeCell ref="AK13:AQ13"/>
    <mergeCell ref="AR13:AX13"/>
    <mergeCell ref="AY13:BA13"/>
    <mergeCell ref="AT1:BI1"/>
    <mergeCell ref="AC2:AD2"/>
    <mergeCell ref="AF2:AG2"/>
    <mergeCell ref="AJ2:AK2"/>
    <mergeCell ref="AT2:BI2"/>
    <mergeCell ref="BE3:BH3"/>
    <mergeCell ref="BE4:BH4"/>
    <mergeCell ref="BA6:BB6"/>
    <mergeCell ref="BE6:BF6"/>
  </mergeCells>
  <phoneticPr fontId="2"/>
  <conditionalFormatting sqref="K91:N91">
    <cfRule type="expression" dxfId="37" priority="32">
      <formula>INDIRECT(ADDRESS(ROW(),COLUMN()))=TRUNC(INDIRECT(ADDRESS(ROW(),COLUMN())))</formula>
    </cfRule>
  </conditionalFormatting>
  <conditionalFormatting sqref="M82:X86">
    <cfRule type="expression" dxfId="36" priority="34">
      <formula>INDIRECT(ADDRESS(ROW(),COLUMN()))=TRUNC(INDIRECT(ADDRESS(ROW(),COLUMN())))</formula>
    </cfRule>
  </conditionalFormatting>
  <conditionalFormatting sqref="W80:X80 Z80 W89:Z89">
    <cfRule type="expression" dxfId="35" priority="68">
      <formula>OR(#REF!=$B78,#REF!=$B78)</formula>
    </cfRule>
  </conditionalFormatting>
  <conditionalFormatting sqref="W90:Z90">
    <cfRule type="expression" dxfId="34" priority="67">
      <formula>OR(#REF!=$B77,#REF!=$B77)</formula>
    </cfRule>
  </conditionalFormatting>
  <conditionalFormatting sqref="W18:BE18">
    <cfRule type="expression" dxfId="33" priority="64">
      <formula>INDIRECT(ADDRESS(ROW(),COLUMN()))=TRUNC(INDIRECT(ADDRESS(ROW(),COLUMN())))</formula>
    </cfRule>
  </conditionalFormatting>
  <conditionalFormatting sqref="W20:BE20">
    <cfRule type="expression" dxfId="32" priority="29">
      <formula>INDIRECT(ADDRESS(ROW(),COLUMN()))=TRUNC(INDIRECT(ADDRESS(ROW(),COLUMN())))</formula>
    </cfRule>
  </conditionalFormatting>
  <conditionalFormatting sqref="W22:BE22">
    <cfRule type="expression" dxfId="31" priority="28">
      <formula>INDIRECT(ADDRESS(ROW(),COLUMN()))=TRUNC(INDIRECT(ADDRESS(ROW(),COLUMN())))</formula>
    </cfRule>
  </conditionalFormatting>
  <conditionalFormatting sqref="W24:BE24">
    <cfRule type="expression" dxfId="30" priority="27">
      <formula>INDIRECT(ADDRESS(ROW(),COLUMN()))=TRUNC(INDIRECT(ADDRESS(ROW(),COLUMN())))</formula>
    </cfRule>
  </conditionalFormatting>
  <conditionalFormatting sqref="W26:BE26">
    <cfRule type="expression" dxfId="29" priority="26">
      <formula>INDIRECT(ADDRESS(ROW(),COLUMN()))=TRUNC(INDIRECT(ADDRESS(ROW(),COLUMN())))</formula>
    </cfRule>
  </conditionalFormatting>
  <conditionalFormatting sqref="W28:BE28">
    <cfRule type="expression" dxfId="28" priority="25">
      <formula>INDIRECT(ADDRESS(ROW(),COLUMN()))=TRUNC(INDIRECT(ADDRESS(ROW(),COLUMN())))</formula>
    </cfRule>
  </conditionalFormatting>
  <conditionalFormatting sqref="W30:BE30">
    <cfRule type="expression" dxfId="27" priority="24">
      <formula>INDIRECT(ADDRESS(ROW(),COLUMN()))=TRUNC(INDIRECT(ADDRESS(ROW(),COLUMN())))</formula>
    </cfRule>
  </conditionalFormatting>
  <conditionalFormatting sqref="W32:BE32">
    <cfRule type="expression" dxfId="26" priority="23">
      <formula>INDIRECT(ADDRESS(ROW(),COLUMN()))=TRUNC(INDIRECT(ADDRESS(ROW(),COLUMN())))</formula>
    </cfRule>
  </conditionalFormatting>
  <conditionalFormatting sqref="W34:BE34">
    <cfRule type="expression" dxfId="25" priority="22">
      <formula>INDIRECT(ADDRESS(ROW(),COLUMN()))=TRUNC(INDIRECT(ADDRESS(ROW(),COLUMN())))</formula>
    </cfRule>
  </conditionalFormatting>
  <conditionalFormatting sqref="W36:BE36">
    <cfRule type="expression" dxfId="24" priority="21">
      <formula>INDIRECT(ADDRESS(ROW(),COLUMN()))=TRUNC(INDIRECT(ADDRESS(ROW(),COLUMN())))</formula>
    </cfRule>
  </conditionalFormatting>
  <conditionalFormatting sqref="W38:BE38">
    <cfRule type="expression" dxfId="23" priority="20">
      <formula>INDIRECT(ADDRESS(ROW(),COLUMN()))=TRUNC(INDIRECT(ADDRESS(ROW(),COLUMN())))</formula>
    </cfRule>
  </conditionalFormatting>
  <conditionalFormatting sqref="W40:BE40">
    <cfRule type="expression" dxfId="22" priority="19">
      <formula>INDIRECT(ADDRESS(ROW(),COLUMN()))=TRUNC(INDIRECT(ADDRESS(ROW(),COLUMN())))</formula>
    </cfRule>
  </conditionalFormatting>
  <conditionalFormatting sqref="W42:BE42">
    <cfRule type="expression" dxfId="21" priority="18">
      <formula>INDIRECT(ADDRESS(ROW(),COLUMN()))=TRUNC(INDIRECT(ADDRESS(ROW(),COLUMN())))</formula>
    </cfRule>
  </conditionalFormatting>
  <conditionalFormatting sqref="W44:BE44">
    <cfRule type="expression" dxfId="20" priority="17">
      <formula>INDIRECT(ADDRESS(ROW(),COLUMN()))=TRUNC(INDIRECT(ADDRESS(ROW(),COLUMN())))</formula>
    </cfRule>
  </conditionalFormatting>
  <conditionalFormatting sqref="W46:BE46">
    <cfRule type="expression" dxfId="19" priority="16">
      <formula>INDIRECT(ADDRESS(ROW(),COLUMN()))=TRUNC(INDIRECT(ADDRESS(ROW(),COLUMN())))</formula>
    </cfRule>
  </conditionalFormatting>
  <conditionalFormatting sqref="W48:BE48">
    <cfRule type="expression" dxfId="18" priority="15">
      <formula>INDIRECT(ADDRESS(ROW(),COLUMN()))=TRUNC(INDIRECT(ADDRESS(ROW(),COLUMN())))</formula>
    </cfRule>
  </conditionalFormatting>
  <conditionalFormatting sqref="W50:BE50">
    <cfRule type="expression" dxfId="17" priority="14">
      <formula>INDIRECT(ADDRESS(ROW(),COLUMN()))=TRUNC(INDIRECT(ADDRESS(ROW(),COLUMN())))</formula>
    </cfRule>
  </conditionalFormatting>
  <conditionalFormatting sqref="W52:BE52">
    <cfRule type="expression" dxfId="16" priority="13">
      <formula>INDIRECT(ADDRESS(ROW(),COLUMN()))=TRUNC(INDIRECT(ADDRESS(ROW(),COLUMN())))</formula>
    </cfRule>
  </conditionalFormatting>
  <conditionalFormatting sqref="W54:BE54">
    <cfRule type="expression" dxfId="15" priority="12">
      <formula>INDIRECT(ADDRESS(ROW(),COLUMN()))=TRUNC(INDIRECT(ADDRESS(ROW(),COLUMN())))</formula>
    </cfRule>
  </conditionalFormatting>
  <conditionalFormatting sqref="W56:BE56">
    <cfRule type="expression" dxfId="14" priority="11">
      <formula>INDIRECT(ADDRESS(ROW(),COLUMN()))=TRUNC(INDIRECT(ADDRESS(ROW(),COLUMN())))</formula>
    </cfRule>
  </conditionalFormatting>
  <conditionalFormatting sqref="W58:BE58">
    <cfRule type="expression" dxfId="13" priority="10">
      <formula>INDIRECT(ADDRESS(ROW(),COLUMN()))=TRUNC(INDIRECT(ADDRESS(ROW(),COLUMN())))</formula>
    </cfRule>
  </conditionalFormatting>
  <conditionalFormatting sqref="W60:BE60">
    <cfRule type="expression" dxfId="12" priority="9">
      <formula>INDIRECT(ADDRESS(ROW(),COLUMN()))=TRUNC(INDIRECT(ADDRESS(ROW(),COLUMN())))</formula>
    </cfRule>
  </conditionalFormatting>
  <conditionalFormatting sqref="W62:BE62">
    <cfRule type="expression" dxfId="11" priority="8">
      <formula>INDIRECT(ADDRESS(ROW(),COLUMN()))=TRUNC(INDIRECT(ADDRESS(ROW(),COLUMN())))</formula>
    </cfRule>
  </conditionalFormatting>
  <conditionalFormatting sqref="W64:BE64">
    <cfRule type="expression" dxfId="10" priority="7">
      <formula>INDIRECT(ADDRESS(ROW(),COLUMN()))=TRUNC(INDIRECT(ADDRESS(ROW(),COLUMN())))</formula>
    </cfRule>
  </conditionalFormatting>
  <conditionalFormatting sqref="W66:BE66">
    <cfRule type="expression" dxfId="9" priority="6">
      <formula>INDIRECT(ADDRESS(ROW(),COLUMN()))=TRUNC(INDIRECT(ADDRESS(ROW(),COLUMN())))</formula>
    </cfRule>
  </conditionalFormatting>
  <conditionalFormatting sqref="W68:BE68">
    <cfRule type="expression" dxfId="8" priority="5">
      <formula>INDIRECT(ADDRESS(ROW(),COLUMN()))=TRUNC(INDIRECT(ADDRESS(ROW(),COLUMN())))</formula>
    </cfRule>
  </conditionalFormatting>
  <conditionalFormatting sqref="W70:BE70">
    <cfRule type="expression" dxfId="7" priority="4">
      <formula>INDIRECT(ADDRESS(ROW(),COLUMN()))=TRUNC(INDIRECT(ADDRESS(ROW(),COLUMN())))</formula>
    </cfRule>
  </conditionalFormatting>
  <conditionalFormatting sqref="W72:BE72">
    <cfRule type="expression" dxfId="6" priority="3">
      <formula>INDIRECT(ADDRESS(ROW(),COLUMN()))=TRUNC(INDIRECT(ADDRESS(ROW(),COLUMN())))</formula>
    </cfRule>
  </conditionalFormatting>
  <conditionalFormatting sqref="W74:BE74">
    <cfRule type="expression" dxfId="5" priority="2">
      <formula>INDIRECT(ADDRESS(ROW(),COLUMN()))=TRUNC(INDIRECT(ADDRESS(ROW(),COLUMN())))</formula>
    </cfRule>
  </conditionalFormatting>
  <conditionalFormatting sqref="W76:BE76">
    <cfRule type="expression" dxfId="4" priority="1">
      <formula>INDIRECT(ADDRESS(ROW(),COLUMN()))=TRUNC(INDIRECT(ADDRESS(ROW(),COLUMN())))</formula>
    </cfRule>
  </conditionalFormatting>
  <conditionalFormatting sqref="AA91:AD91">
    <cfRule type="expression" dxfId="3" priority="31">
      <formula>INDIRECT(ADDRESS(ROW(),COLUMN()))=TRUNC(INDIRECT(ADDRESS(ROW(),COLUMN())))</formula>
    </cfRule>
  </conditionalFormatting>
  <conditionalFormatting sqref="AC82:AN86">
    <cfRule type="expression" dxfId="2" priority="30">
      <formula>INDIRECT(ADDRESS(ROW(),COLUMN()))=TRUNC(INDIRECT(ADDRESS(ROW(),COLUMN())))</formula>
    </cfRule>
  </conditionalFormatting>
  <conditionalFormatting sqref="AM80:BA80 AM89:BA89">
    <cfRule type="expression" dxfId="1" priority="66">
      <formula>OR(#REF!=$B78,#REF!=$B78)</formula>
    </cfRule>
  </conditionalFormatting>
  <conditionalFormatting sqref="AM90:BA90">
    <cfRule type="expression" dxfId="0" priority="65">
      <formula>OR(#REF!=$B77,#REF!=$B77)</formula>
    </cfRule>
  </conditionalFormatting>
  <dataValidations count="10">
    <dataValidation type="list" allowBlank="1" showInputMessage="1" showErrorMessage="1" sqref="BE4:BH4" xr:uid="{00000000-0002-0000-1500-000000000000}">
      <formula1>"予定,実績,予定・実績"</formula1>
    </dataValidation>
    <dataValidation type="decimal" allowBlank="1" showInputMessage="1" showErrorMessage="1" error="入力可能範囲　32～40" sqref="BA6:BB6" xr:uid="{00000000-0002-0000-1500-000001000000}">
      <formula1>32</formula1>
      <formula2>40</formula2>
    </dataValidation>
    <dataValidation type="list" allowBlank="1" showInputMessage="1" showErrorMessage="1" sqref="AF3:AF4" xr:uid="{00000000-0002-0000-1500-000002000000}">
      <formula1>#REF!</formula1>
    </dataValidation>
    <dataValidation type="list" allowBlank="1" showInputMessage="1" showErrorMessage="1" sqref="BE3:BH3" xr:uid="{00000000-0002-0000-1500-000003000000}">
      <formula1>"４週,暦月"</formula1>
    </dataValidation>
    <dataValidation type="list" allowBlank="1" showInputMessage="1" showErrorMessage="1" sqref="W17:BA17 W19:BA19 W21:BA21 W23:BA23 W25:BA25 W27:BA27 W29:BA29 W31:BA31 W33:BA33 W35:BA35 W37:BA37 W39:BA39 W41:BA41 W43:BA43 W45:BA45 W47:BA47 W49:BA49 W51:BA51 W53:BA53 W55:BA55 W57:BA57 W59:BA59 W61:BA61 W63:BA63 W65:BA65 W67:BA67 W69:BA69 W71:BA71 W73:BA73 W75:BA75" xr:uid="{00000000-0002-0000-1500-000004000000}">
      <formula1>【記載例】シフト記号表</formula1>
    </dataValidation>
    <dataValidation type="list" allowBlank="1" showInputMessage="1" showErrorMessage="1" sqref="R88:S88" xr:uid="{00000000-0002-0000-1500-000005000000}">
      <formula1>"週,暦月"</formula1>
    </dataValidation>
    <dataValidation type="list" allowBlank="1" showInputMessage="1" sqref="C17:D76" xr:uid="{00000000-0002-0000-1500-000006000000}">
      <formula1>職種</formula1>
    </dataValidation>
    <dataValidation type="list" errorStyle="warning" allowBlank="1" showInputMessage="1" error="リストにない場合のみ、入力してください。" sqref="K17:N76" xr:uid="{00000000-0002-0000-1500-000007000000}">
      <formula1>INDIRECT(C17)</formula1>
    </dataValidation>
    <dataValidation type="list" allowBlank="1" showInputMessage="1" sqref="I17:J76" xr:uid="{00000000-0002-0000-1500-000008000000}">
      <formula1>"A, B, C, D"</formula1>
    </dataValidation>
    <dataValidation allowBlank="1" showInputMessage="1" showErrorMessage="1" error="入力可能範囲　32～40" sqref="BE10" xr:uid="{00000000-0002-0000-1500-000009000000}"/>
  </dataValidations>
  <printOptions horizontalCentered="1"/>
  <pageMargins left="0.15748031496062992" right="0.15748031496062992" top="0.59055118110236227" bottom="0.35433070866141736" header="0.15748031496062992" footer="0.15748031496062992"/>
  <pageSetup paperSize="9" scale="29" orientation="portrait" r:id="rId1"/>
  <headerFooter>
    <oddFooter>&amp;R&amp;16&amp;P/&amp;N</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7" tint="0.39997558519241921"/>
    <pageSetUpPr fitToPage="1"/>
  </sheetPr>
  <dimension ref="B1:N54"/>
  <sheetViews>
    <sheetView zoomScale="75" zoomScaleNormal="75" workbookViewId="0">
      <selection activeCell="AY19" sqref="AY19"/>
    </sheetView>
  </sheetViews>
  <sheetFormatPr defaultColWidth="6.5" defaultRowHeight="25.5" x14ac:dyDescent="0.4"/>
  <cols>
    <col min="1" max="1" width="1.5" style="286" customWidth="1"/>
    <col min="2" max="2" width="5.25" style="285" customWidth="1"/>
    <col min="3" max="3" width="9.875" style="285" customWidth="1"/>
    <col min="4" max="4" width="9.875" style="285" hidden="1" customWidth="1"/>
    <col min="5" max="5" width="3.125" style="285" bestFit="1" customWidth="1"/>
    <col min="6" max="6" width="14.625" style="286" customWidth="1"/>
    <col min="7" max="7" width="3.125" style="286" bestFit="1" customWidth="1"/>
    <col min="8" max="8" width="14.625" style="286" customWidth="1"/>
    <col min="9" max="9" width="3.125" style="286" bestFit="1" customWidth="1"/>
    <col min="10" max="10" width="14.625" style="285" customWidth="1"/>
    <col min="11" max="11" width="3.125" style="286" bestFit="1" customWidth="1"/>
    <col min="12" max="12" width="14.625" style="286" customWidth="1"/>
    <col min="13" max="13" width="3.125" style="286" customWidth="1"/>
    <col min="14" max="14" width="47.25" style="286" customWidth="1"/>
    <col min="15" max="16384" width="6.5" style="286"/>
  </cols>
  <sheetData>
    <row r="1" spans="2:14" x14ac:dyDescent="0.4">
      <c r="B1" s="284" t="s">
        <v>488</v>
      </c>
    </row>
    <row r="2" spans="2:14" x14ac:dyDescent="0.4">
      <c r="B2" s="287" t="s">
        <v>489</v>
      </c>
      <c r="F2" s="288"/>
      <c r="J2" s="289"/>
    </row>
    <row r="3" spans="2:14" x14ac:dyDescent="0.4">
      <c r="B3" s="288" t="s">
        <v>490</v>
      </c>
      <c r="F3" s="289" t="s">
        <v>491</v>
      </c>
      <c r="J3" s="289"/>
    </row>
    <row r="4" spans="2:14" x14ac:dyDescent="0.4">
      <c r="B4" s="287"/>
      <c r="F4" s="1150" t="s">
        <v>492</v>
      </c>
      <c r="G4" s="1150"/>
      <c r="H4" s="1150"/>
      <c r="I4" s="1150"/>
      <c r="J4" s="1150"/>
      <c r="K4" s="1150"/>
      <c r="L4" s="1150"/>
      <c r="N4" s="1150" t="s">
        <v>493</v>
      </c>
    </row>
    <row r="5" spans="2:14" x14ac:dyDescent="0.4">
      <c r="B5" s="285" t="s">
        <v>433</v>
      </c>
      <c r="C5" s="285" t="s">
        <v>470</v>
      </c>
      <c r="F5" s="285" t="s">
        <v>494</v>
      </c>
      <c r="G5" s="285"/>
      <c r="H5" s="285" t="s">
        <v>495</v>
      </c>
      <c r="J5" s="285" t="s">
        <v>496</v>
      </c>
      <c r="L5" s="285" t="s">
        <v>492</v>
      </c>
      <c r="N5" s="1150"/>
    </row>
    <row r="6" spans="2:14" x14ac:dyDescent="0.4">
      <c r="B6" s="290">
        <v>1</v>
      </c>
      <c r="C6" s="291" t="s">
        <v>497</v>
      </c>
      <c r="D6" s="292" t="str">
        <f>C6</f>
        <v>a</v>
      </c>
      <c r="E6" s="290" t="s">
        <v>498</v>
      </c>
      <c r="F6" s="293">
        <v>0.29166666666666669</v>
      </c>
      <c r="G6" s="290" t="s">
        <v>499</v>
      </c>
      <c r="H6" s="293">
        <v>0.66666666666666663</v>
      </c>
      <c r="I6" s="294" t="s">
        <v>14</v>
      </c>
      <c r="J6" s="293">
        <v>4.1666666666666664E-2</v>
      </c>
      <c r="K6" s="295" t="s">
        <v>414</v>
      </c>
      <c r="L6" s="296">
        <f>IF(OR(F6="",H6=""),"",(H6+IF(F6&gt;H6,1,0)-F6-J6)*24)</f>
        <v>7.9999999999999982</v>
      </c>
      <c r="N6" s="297"/>
    </row>
    <row r="7" spans="2:14" x14ac:dyDescent="0.4">
      <c r="B7" s="290">
        <v>2</v>
      </c>
      <c r="C7" s="291" t="s">
        <v>500</v>
      </c>
      <c r="D7" s="292" t="str">
        <f t="shared" ref="D7:D38" si="0">C7</f>
        <v>b</v>
      </c>
      <c r="E7" s="290" t="s">
        <v>498</v>
      </c>
      <c r="F7" s="293">
        <v>0.375</v>
      </c>
      <c r="G7" s="290" t="s">
        <v>499</v>
      </c>
      <c r="H7" s="293">
        <v>0.75</v>
      </c>
      <c r="I7" s="294" t="s">
        <v>14</v>
      </c>
      <c r="J7" s="293">
        <v>4.1666666666666664E-2</v>
      </c>
      <c r="K7" s="295" t="s">
        <v>414</v>
      </c>
      <c r="L7" s="296">
        <f>IF(OR(F7="",H7=""),"",(H7+IF(F7&gt;H7,1,0)-F7-J7)*24)</f>
        <v>8</v>
      </c>
      <c r="N7" s="297"/>
    </row>
    <row r="8" spans="2:14" x14ac:dyDescent="0.4">
      <c r="B8" s="290">
        <v>3</v>
      </c>
      <c r="C8" s="291" t="s">
        <v>501</v>
      </c>
      <c r="D8" s="292" t="str">
        <f t="shared" si="0"/>
        <v>c</v>
      </c>
      <c r="E8" s="290" t="s">
        <v>498</v>
      </c>
      <c r="F8" s="293">
        <v>0.41666666666666669</v>
      </c>
      <c r="G8" s="290" t="s">
        <v>499</v>
      </c>
      <c r="H8" s="293">
        <v>0.79166666666666663</v>
      </c>
      <c r="I8" s="294" t="s">
        <v>14</v>
      </c>
      <c r="J8" s="293">
        <v>4.1666666666666664E-2</v>
      </c>
      <c r="K8" s="295" t="s">
        <v>414</v>
      </c>
      <c r="L8" s="296">
        <f>IF(OR(F8="",H8=""),"",(H8+IF(F8&gt;H8,1,0)-F8-J8)*24)</f>
        <v>7.9999999999999982</v>
      </c>
      <c r="N8" s="297"/>
    </row>
    <row r="9" spans="2:14" x14ac:dyDescent="0.4">
      <c r="B9" s="290">
        <v>4</v>
      </c>
      <c r="C9" s="291" t="s">
        <v>502</v>
      </c>
      <c r="D9" s="292" t="str">
        <f t="shared" si="0"/>
        <v>d</v>
      </c>
      <c r="E9" s="290" t="s">
        <v>498</v>
      </c>
      <c r="F9" s="293">
        <v>0.5</v>
      </c>
      <c r="G9" s="290" t="s">
        <v>499</v>
      </c>
      <c r="H9" s="293">
        <v>0.875</v>
      </c>
      <c r="I9" s="294" t="s">
        <v>14</v>
      </c>
      <c r="J9" s="293">
        <v>4.1666666666666664E-2</v>
      </c>
      <c r="K9" s="295" t="s">
        <v>414</v>
      </c>
      <c r="L9" s="296">
        <f>IF(OR(F9="",H9=""),"",(H9+IF(F9&gt;H9,1,0)-F9-J9)*24)</f>
        <v>8</v>
      </c>
      <c r="N9" s="297"/>
    </row>
    <row r="10" spans="2:14" x14ac:dyDescent="0.4">
      <c r="B10" s="290">
        <v>5</v>
      </c>
      <c r="C10" s="291" t="s">
        <v>503</v>
      </c>
      <c r="D10" s="292" t="str">
        <f t="shared" si="0"/>
        <v>e</v>
      </c>
      <c r="E10" s="290" t="s">
        <v>498</v>
      </c>
      <c r="F10" s="293">
        <v>0.375</v>
      </c>
      <c r="G10" s="290" t="s">
        <v>499</v>
      </c>
      <c r="H10" s="293">
        <v>0.54166666666666663</v>
      </c>
      <c r="I10" s="294" t="s">
        <v>14</v>
      </c>
      <c r="J10" s="293">
        <v>0</v>
      </c>
      <c r="K10" s="295" t="s">
        <v>414</v>
      </c>
      <c r="L10" s="296">
        <f t="shared" ref="L10:L22" si="1">IF(OR(F10="",H10=""),"",(H10+IF(F10&gt;H10,1,0)-F10-J10)*24)</f>
        <v>3.9999999999999991</v>
      </c>
      <c r="N10" s="297"/>
    </row>
    <row r="11" spans="2:14" x14ac:dyDescent="0.4">
      <c r="B11" s="290">
        <v>6</v>
      </c>
      <c r="C11" s="291" t="s">
        <v>504</v>
      </c>
      <c r="D11" s="292" t="str">
        <f t="shared" si="0"/>
        <v>f</v>
      </c>
      <c r="E11" s="290" t="s">
        <v>498</v>
      </c>
      <c r="F11" s="293">
        <v>0.54166666666666663</v>
      </c>
      <c r="G11" s="290" t="s">
        <v>499</v>
      </c>
      <c r="H11" s="293">
        <v>0.75</v>
      </c>
      <c r="I11" s="294" t="s">
        <v>14</v>
      </c>
      <c r="J11" s="293">
        <v>4.1666666666666664E-2</v>
      </c>
      <c r="K11" s="295" t="s">
        <v>414</v>
      </c>
      <c r="L11" s="296">
        <f>IF(OR(F11="",H11=""),"",(H11+IF(F11&gt;H11,1,0)-F11-J11)*24)</f>
        <v>4.0000000000000009</v>
      </c>
      <c r="N11" s="297"/>
    </row>
    <row r="12" spans="2:14" x14ac:dyDescent="0.4">
      <c r="B12" s="290">
        <v>7</v>
      </c>
      <c r="C12" s="291" t="s">
        <v>505</v>
      </c>
      <c r="D12" s="292" t="str">
        <f t="shared" si="0"/>
        <v>g</v>
      </c>
      <c r="E12" s="290" t="s">
        <v>498</v>
      </c>
      <c r="F12" s="293">
        <v>0.58333333333333337</v>
      </c>
      <c r="G12" s="290" t="s">
        <v>499</v>
      </c>
      <c r="H12" s="293">
        <v>0.83333333333333337</v>
      </c>
      <c r="I12" s="294" t="s">
        <v>14</v>
      </c>
      <c r="J12" s="293">
        <v>0</v>
      </c>
      <c r="K12" s="295" t="s">
        <v>414</v>
      </c>
      <c r="L12" s="296">
        <f t="shared" si="1"/>
        <v>6</v>
      </c>
      <c r="N12" s="297"/>
    </row>
    <row r="13" spans="2:14" x14ac:dyDescent="0.4">
      <c r="B13" s="290">
        <v>8</v>
      </c>
      <c r="C13" s="291" t="s">
        <v>506</v>
      </c>
      <c r="D13" s="292" t="str">
        <f t="shared" si="0"/>
        <v>h</v>
      </c>
      <c r="E13" s="290" t="s">
        <v>498</v>
      </c>
      <c r="F13" s="293">
        <v>0.66666666666666663</v>
      </c>
      <c r="G13" s="290" t="s">
        <v>499</v>
      </c>
      <c r="H13" s="293">
        <v>1</v>
      </c>
      <c r="I13" s="294" t="s">
        <v>14</v>
      </c>
      <c r="J13" s="293">
        <v>0</v>
      </c>
      <c r="K13" s="295" t="s">
        <v>414</v>
      </c>
      <c r="L13" s="296">
        <f t="shared" si="1"/>
        <v>8</v>
      </c>
      <c r="N13" s="297" t="s">
        <v>634</v>
      </c>
    </row>
    <row r="14" spans="2:14" x14ac:dyDescent="0.4">
      <c r="B14" s="290">
        <v>9</v>
      </c>
      <c r="C14" s="291" t="s">
        <v>507</v>
      </c>
      <c r="D14" s="292" t="str">
        <f t="shared" si="0"/>
        <v>i</v>
      </c>
      <c r="E14" s="290" t="s">
        <v>498</v>
      </c>
      <c r="F14" s="293">
        <v>0</v>
      </c>
      <c r="G14" s="290" t="s">
        <v>499</v>
      </c>
      <c r="H14" s="293">
        <v>0.375</v>
      </c>
      <c r="I14" s="294" t="s">
        <v>14</v>
      </c>
      <c r="J14" s="293">
        <v>4.1666666666666664E-2</v>
      </c>
      <c r="K14" s="295" t="s">
        <v>414</v>
      </c>
      <c r="L14" s="296">
        <f t="shared" si="1"/>
        <v>8</v>
      </c>
      <c r="N14" s="297" t="s">
        <v>635</v>
      </c>
    </row>
    <row r="15" spans="2:14" x14ac:dyDescent="0.4">
      <c r="B15" s="290">
        <v>10</v>
      </c>
      <c r="C15" s="291" t="s">
        <v>508</v>
      </c>
      <c r="D15" s="292" t="str">
        <f t="shared" si="0"/>
        <v>j</v>
      </c>
      <c r="E15" s="290" t="s">
        <v>498</v>
      </c>
      <c r="F15" s="293"/>
      <c r="G15" s="290" t="s">
        <v>499</v>
      </c>
      <c r="H15" s="293"/>
      <c r="I15" s="294" t="s">
        <v>14</v>
      </c>
      <c r="J15" s="293">
        <v>0</v>
      </c>
      <c r="K15" s="295" t="s">
        <v>414</v>
      </c>
      <c r="L15" s="296" t="str">
        <f t="shared" si="1"/>
        <v/>
      </c>
      <c r="N15" s="297"/>
    </row>
    <row r="16" spans="2:14" x14ac:dyDescent="0.4">
      <c r="B16" s="290">
        <v>11</v>
      </c>
      <c r="C16" s="291" t="s">
        <v>509</v>
      </c>
      <c r="D16" s="292" t="str">
        <f t="shared" si="0"/>
        <v>k</v>
      </c>
      <c r="E16" s="290" t="s">
        <v>498</v>
      </c>
      <c r="F16" s="293"/>
      <c r="G16" s="290" t="s">
        <v>499</v>
      </c>
      <c r="H16" s="293"/>
      <c r="I16" s="294" t="s">
        <v>14</v>
      </c>
      <c r="J16" s="293">
        <v>0</v>
      </c>
      <c r="K16" s="295" t="s">
        <v>414</v>
      </c>
      <c r="L16" s="296" t="str">
        <f t="shared" si="1"/>
        <v/>
      </c>
      <c r="N16" s="297"/>
    </row>
    <row r="17" spans="2:14" x14ac:dyDescent="0.4">
      <c r="B17" s="290">
        <v>12</v>
      </c>
      <c r="C17" s="291" t="s">
        <v>510</v>
      </c>
      <c r="D17" s="292" t="str">
        <f t="shared" si="0"/>
        <v>l</v>
      </c>
      <c r="E17" s="290" t="s">
        <v>498</v>
      </c>
      <c r="F17" s="293"/>
      <c r="G17" s="290" t="s">
        <v>499</v>
      </c>
      <c r="H17" s="293"/>
      <c r="I17" s="294" t="s">
        <v>14</v>
      </c>
      <c r="J17" s="293">
        <v>0</v>
      </c>
      <c r="K17" s="295" t="s">
        <v>414</v>
      </c>
      <c r="L17" s="296" t="str">
        <f t="shared" si="1"/>
        <v/>
      </c>
      <c r="N17" s="297"/>
    </row>
    <row r="18" spans="2:14" x14ac:dyDescent="0.4">
      <c r="B18" s="290">
        <v>13</v>
      </c>
      <c r="C18" s="291" t="s">
        <v>511</v>
      </c>
      <c r="D18" s="292" t="str">
        <f t="shared" si="0"/>
        <v>m</v>
      </c>
      <c r="E18" s="290" t="s">
        <v>498</v>
      </c>
      <c r="F18" s="293"/>
      <c r="G18" s="290" t="s">
        <v>499</v>
      </c>
      <c r="H18" s="293"/>
      <c r="I18" s="294" t="s">
        <v>14</v>
      </c>
      <c r="J18" s="293">
        <v>0</v>
      </c>
      <c r="K18" s="295" t="s">
        <v>414</v>
      </c>
      <c r="L18" s="296" t="str">
        <f t="shared" si="1"/>
        <v/>
      </c>
      <c r="N18" s="297"/>
    </row>
    <row r="19" spans="2:14" x14ac:dyDescent="0.4">
      <c r="B19" s="290">
        <v>14</v>
      </c>
      <c r="C19" s="291" t="s">
        <v>512</v>
      </c>
      <c r="D19" s="292" t="str">
        <f t="shared" si="0"/>
        <v>n</v>
      </c>
      <c r="E19" s="290" t="s">
        <v>498</v>
      </c>
      <c r="F19" s="293"/>
      <c r="G19" s="290" t="s">
        <v>499</v>
      </c>
      <c r="H19" s="293"/>
      <c r="I19" s="294" t="s">
        <v>14</v>
      </c>
      <c r="J19" s="293">
        <v>0</v>
      </c>
      <c r="K19" s="295" t="s">
        <v>414</v>
      </c>
      <c r="L19" s="296" t="str">
        <f t="shared" si="1"/>
        <v/>
      </c>
      <c r="N19" s="297"/>
    </row>
    <row r="20" spans="2:14" x14ac:dyDescent="0.4">
      <c r="B20" s="290">
        <v>15</v>
      </c>
      <c r="C20" s="291" t="s">
        <v>513</v>
      </c>
      <c r="D20" s="292" t="str">
        <f t="shared" si="0"/>
        <v>o</v>
      </c>
      <c r="E20" s="290" t="s">
        <v>498</v>
      </c>
      <c r="F20" s="293"/>
      <c r="G20" s="290" t="s">
        <v>499</v>
      </c>
      <c r="H20" s="293"/>
      <c r="I20" s="294" t="s">
        <v>14</v>
      </c>
      <c r="J20" s="293">
        <v>0</v>
      </c>
      <c r="K20" s="295" t="s">
        <v>414</v>
      </c>
      <c r="L20" s="296" t="str">
        <f t="shared" si="1"/>
        <v/>
      </c>
      <c r="N20" s="297"/>
    </row>
    <row r="21" spans="2:14" x14ac:dyDescent="0.4">
      <c r="B21" s="290">
        <v>16</v>
      </c>
      <c r="C21" s="291" t="s">
        <v>514</v>
      </c>
      <c r="D21" s="292" t="str">
        <f t="shared" si="0"/>
        <v>p</v>
      </c>
      <c r="E21" s="290" t="s">
        <v>498</v>
      </c>
      <c r="F21" s="293"/>
      <c r="G21" s="290" t="s">
        <v>499</v>
      </c>
      <c r="H21" s="293"/>
      <c r="I21" s="294" t="s">
        <v>14</v>
      </c>
      <c r="J21" s="293">
        <v>0</v>
      </c>
      <c r="K21" s="295" t="s">
        <v>414</v>
      </c>
      <c r="L21" s="296" t="str">
        <f t="shared" si="1"/>
        <v/>
      </c>
      <c r="N21" s="297"/>
    </row>
    <row r="22" spans="2:14" x14ac:dyDescent="0.4">
      <c r="B22" s="290">
        <v>17</v>
      </c>
      <c r="C22" s="291" t="s">
        <v>515</v>
      </c>
      <c r="D22" s="292" t="str">
        <f t="shared" si="0"/>
        <v>q</v>
      </c>
      <c r="E22" s="290" t="s">
        <v>498</v>
      </c>
      <c r="F22" s="293"/>
      <c r="G22" s="290" t="s">
        <v>499</v>
      </c>
      <c r="H22" s="293"/>
      <c r="I22" s="294" t="s">
        <v>14</v>
      </c>
      <c r="J22" s="293">
        <v>0</v>
      </c>
      <c r="K22" s="295" t="s">
        <v>414</v>
      </c>
      <c r="L22" s="296" t="str">
        <f t="shared" si="1"/>
        <v/>
      </c>
      <c r="N22" s="297"/>
    </row>
    <row r="23" spans="2:14" x14ac:dyDescent="0.4">
      <c r="B23" s="290">
        <v>18</v>
      </c>
      <c r="C23" s="291" t="s">
        <v>516</v>
      </c>
      <c r="D23" s="292" t="str">
        <f t="shared" si="0"/>
        <v>r</v>
      </c>
      <c r="E23" s="290" t="s">
        <v>498</v>
      </c>
      <c r="F23" s="298"/>
      <c r="G23" s="290" t="s">
        <v>499</v>
      </c>
      <c r="H23" s="298"/>
      <c r="I23" s="294" t="s">
        <v>14</v>
      </c>
      <c r="J23" s="298"/>
      <c r="K23" s="295" t="s">
        <v>414</v>
      </c>
      <c r="L23" s="291">
        <v>1</v>
      </c>
      <c r="N23" s="297"/>
    </row>
    <row r="24" spans="2:14" x14ac:dyDescent="0.4">
      <c r="B24" s="290">
        <v>19</v>
      </c>
      <c r="C24" s="291" t="s">
        <v>517</v>
      </c>
      <c r="D24" s="292" t="str">
        <f t="shared" si="0"/>
        <v>s</v>
      </c>
      <c r="E24" s="290" t="s">
        <v>498</v>
      </c>
      <c r="F24" s="298"/>
      <c r="G24" s="290" t="s">
        <v>499</v>
      </c>
      <c r="H24" s="298"/>
      <c r="I24" s="294" t="s">
        <v>14</v>
      </c>
      <c r="J24" s="298"/>
      <c r="K24" s="295" t="s">
        <v>414</v>
      </c>
      <c r="L24" s="291">
        <v>2</v>
      </c>
      <c r="N24" s="297"/>
    </row>
    <row r="25" spans="2:14" x14ac:dyDescent="0.4">
      <c r="B25" s="290">
        <v>20</v>
      </c>
      <c r="C25" s="291" t="s">
        <v>518</v>
      </c>
      <c r="D25" s="292" t="str">
        <f t="shared" si="0"/>
        <v>t</v>
      </c>
      <c r="E25" s="290" t="s">
        <v>498</v>
      </c>
      <c r="F25" s="298"/>
      <c r="G25" s="290" t="s">
        <v>499</v>
      </c>
      <c r="H25" s="298"/>
      <c r="I25" s="294" t="s">
        <v>14</v>
      </c>
      <c r="J25" s="298"/>
      <c r="K25" s="295" t="s">
        <v>414</v>
      </c>
      <c r="L25" s="291">
        <v>3</v>
      </c>
      <c r="N25" s="297"/>
    </row>
    <row r="26" spans="2:14" x14ac:dyDescent="0.4">
      <c r="B26" s="290">
        <v>21</v>
      </c>
      <c r="C26" s="291" t="s">
        <v>519</v>
      </c>
      <c r="D26" s="292" t="str">
        <f t="shared" si="0"/>
        <v>u</v>
      </c>
      <c r="E26" s="290" t="s">
        <v>498</v>
      </c>
      <c r="F26" s="298"/>
      <c r="G26" s="290" t="s">
        <v>499</v>
      </c>
      <c r="H26" s="298"/>
      <c r="I26" s="294" t="s">
        <v>14</v>
      </c>
      <c r="J26" s="298"/>
      <c r="K26" s="295" t="s">
        <v>414</v>
      </c>
      <c r="L26" s="291">
        <v>4</v>
      </c>
      <c r="N26" s="297"/>
    </row>
    <row r="27" spans="2:14" x14ac:dyDescent="0.4">
      <c r="B27" s="290">
        <v>22</v>
      </c>
      <c r="C27" s="291" t="s">
        <v>520</v>
      </c>
      <c r="D27" s="292" t="str">
        <f t="shared" si="0"/>
        <v>v</v>
      </c>
      <c r="E27" s="290" t="s">
        <v>498</v>
      </c>
      <c r="F27" s="298"/>
      <c r="G27" s="290" t="s">
        <v>499</v>
      </c>
      <c r="H27" s="298"/>
      <c r="I27" s="294" t="s">
        <v>14</v>
      </c>
      <c r="J27" s="298"/>
      <c r="K27" s="295" t="s">
        <v>414</v>
      </c>
      <c r="L27" s="291">
        <v>5</v>
      </c>
      <c r="N27" s="297"/>
    </row>
    <row r="28" spans="2:14" x14ac:dyDescent="0.4">
      <c r="B28" s="290">
        <v>23</v>
      </c>
      <c r="C28" s="291" t="s">
        <v>521</v>
      </c>
      <c r="D28" s="292" t="str">
        <f t="shared" si="0"/>
        <v>w</v>
      </c>
      <c r="E28" s="290" t="s">
        <v>498</v>
      </c>
      <c r="F28" s="298"/>
      <c r="G28" s="290" t="s">
        <v>499</v>
      </c>
      <c r="H28" s="298"/>
      <c r="I28" s="294" t="s">
        <v>14</v>
      </c>
      <c r="J28" s="298"/>
      <c r="K28" s="295" t="s">
        <v>414</v>
      </c>
      <c r="L28" s="291">
        <v>6</v>
      </c>
      <c r="N28" s="297"/>
    </row>
    <row r="29" spans="2:14" x14ac:dyDescent="0.4">
      <c r="B29" s="290">
        <v>24</v>
      </c>
      <c r="C29" s="291" t="s">
        <v>522</v>
      </c>
      <c r="D29" s="292" t="str">
        <f t="shared" si="0"/>
        <v>x</v>
      </c>
      <c r="E29" s="290" t="s">
        <v>498</v>
      </c>
      <c r="F29" s="298"/>
      <c r="G29" s="290" t="s">
        <v>499</v>
      </c>
      <c r="H29" s="298"/>
      <c r="I29" s="294" t="s">
        <v>14</v>
      </c>
      <c r="J29" s="298"/>
      <c r="K29" s="295" t="s">
        <v>414</v>
      </c>
      <c r="L29" s="291">
        <v>7</v>
      </c>
      <c r="N29" s="297"/>
    </row>
    <row r="30" spans="2:14" x14ac:dyDescent="0.4">
      <c r="B30" s="290">
        <v>25</v>
      </c>
      <c r="C30" s="291" t="s">
        <v>523</v>
      </c>
      <c r="D30" s="292" t="str">
        <f t="shared" si="0"/>
        <v>y</v>
      </c>
      <c r="E30" s="290" t="s">
        <v>498</v>
      </c>
      <c r="F30" s="298"/>
      <c r="G30" s="290" t="s">
        <v>499</v>
      </c>
      <c r="H30" s="298"/>
      <c r="I30" s="294" t="s">
        <v>14</v>
      </c>
      <c r="J30" s="298"/>
      <c r="K30" s="295" t="s">
        <v>414</v>
      </c>
      <c r="L30" s="291">
        <v>8</v>
      </c>
      <c r="N30" s="297"/>
    </row>
    <row r="31" spans="2:14" x14ac:dyDescent="0.4">
      <c r="B31" s="290">
        <v>26</v>
      </c>
      <c r="C31" s="291" t="s">
        <v>524</v>
      </c>
      <c r="D31" s="292" t="str">
        <f t="shared" si="0"/>
        <v>z</v>
      </c>
      <c r="E31" s="290" t="s">
        <v>498</v>
      </c>
      <c r="F31" s="298"/>
      <c r="G31" s="290" t="s">
        <v>499</v>
      </c>
      <c r="H31" s="298"/>
      <c r="I31" s="294" t="s">
        <v>14</v>
      </c>
      <c r="J31" s="298"/>
      <c r="K31" s="295" t="s">
        <v>414</v>
      </c>
      <c r="L31" s="291">
        <v>1</v>
      </c>
      <c r="N31" s="297"/>
    </row>
    <row r="32" spans="2:14" x14ac:dyDescent="0.4">
      <c r="B32" s="290">
        <v>27</v>
      </c>
      <c r="C32" s="291" t="s">
        <v>522</v>
      </c>
      <c r="D32" s="292" t="str">
        <f t="shared" si="0"/>
        <v>x</v>
      </c>
      <c r="E32" s="290" t="s">
        <v>498</v>
      </c>
      <c r="F32" s="298"/>
      <c r="G32" s="290" t="s">
        <v>499</v>
      </c>
      <c r="H32" s="298"/>
      <c r="I32" s="294" t="s">
        <v>14</v>
      </c>
      <c r="J32" s="298"/>
      <c r="K32" s="295" t="s">
        <v>414</v>
      </c>
      <c r="L32" s="291">
        <v>2</v>
      </c>
      <c r="N32" s="297"/>
    </row>
    <row r="33" spans="2:14" x14ac:dyDescent="0.4">
      <c r="B33" s="290">
        <v>28</v>
      </c>
      <c r="C33" s="291" t="s">
        <v>525</v>
      </c>
      <c r="D33" s="292" t="str">
        <f t="shared" si="0"/>
        <v>aa</v>
      </c>
      <c r="E33" s="290" t="s">
        <v>498</v>
      </c>
      <c r="F33" s="298"/>
      <c r="G33" s="290" t="s">
        <v>499</v>
      </c>
      <c r="H33" s="298"/>
      <c r="I33" s="294" t="s">
        <v>14</v>
      </c>
      <c r="J33" s="298"/>
      <c r="K33" s="295" t="s">
        <v>414</v>
      </c>
      <c r="L33" s="291">
        <v>3</v>
      </c>
      <c r="N33" s="297"/>
    </row>
    <row r="34" spans="2:14" x14ac:dyDescent="0.4">
      <c r="B34" s="290">
        <v>29</v>
      </c>
      <c r="C34" s="291" t="s">
        <v>526</v>
      </c>
      <c r="D34" s="292" t="str">
        <f t="shared" si="0"/>
        <v>ab</v>
      </c>
      <c r="E34" s="290" t="s">
        <v>498</v>
      </c>
      <c r="F34" s="298"/>
      <c r="G34" s="290" t="s">
        <v>499</v>
      </c>
      <c r="H34" s="298"/>
      <c r="I34" s="294" t="s">
        <v>14</v>
      </c>
      <c r="J34" s="298"/>
      <c r="K34" s="295" t="s">
        <v>414</v>
      </c>
      <c r="L34" s="291">
        <v>4</v>
      </c>
      <c r="N34" s="297"/>
    </row>
    <row r="35" spans="2:14" x14ac:dyDescent="0.4">
      <c r="B35" s="290">
        <v>30</v>
      </c>
      <c r="C35" s="291" t="s">
        <v>527</v>
      </c>
      <c r="D35" s="292" t="str">
        <f t="shared" si="0"/>
        <v>ac</v>
      </c>
      <c r="E35" s="290" t="s">
        <v>498</v>
      </c>
      <c r="F35" s="298"/>
      <c r="G35" s="290" t="s">
        <v>499</v>
      </c>
      <c r="H35" s="298"/>
      <c r="I35" s="294" t="s">
        <v>14</v>
      </c>
      <c r="J35" s="298"/>
      <c r="K35" s="295" t="s">
        <v>414</v>
      </c>
      <c r="L35" s="291">
        <v>5</v>
      </c>
      <c r="N35" s="297"/>
    </row>
    <row r="36" spans="2:14" x14ac:dyDescent="0.4">
      <c r="B36" s="290">
        <v>31</v>
      </c>
      <c r="C36" s="291" t="s">
        <v>528</v>
      </c>
      <c r="D36" s="292" t="str">
        <f t="shared" si="0"/>
        <v>ad</v>
      </c>
      <c r="E36" s="290" t="s">
        <v>498</v>
      </c>
      <c r="F36" s="298"/>
      <c r="G36" s="290" t="s">
        <v>499</v>
      </c>
      <c r="H36" s="298"/>
      <c r="I36" s="294" t="s">
        <v>14</v>
      </c>
      <c r="J36" s="298"/>
      <c r="K36" s="295" t="s">
        <v>414</v>
      </c>
      <c r="L36" s="291">
        <v>6</v>
      </c>
      <c r="N36" s="297"/>
    </row>
    <row r="37" spans="2:14" x14ac:dyDescent="0.4">
      <c r="B37" s="290">
        <v>32</v>
      </c>
      <c r="C37" s="291" t="s">
        <v>529</v>
      </c>
      <c r="D37" s="292" t="str">
        <f t="shared" si="0"/>
        <v>ae</v>
      </c>
      <c r="E37" s="290" t="s">
        <v>498</v>
      </c>
      <c r="F37" s="298"/>
      <c r="G37" s="290" t="s">
        <v>499</v>
      </c>
      <c r="H37" s="298"/>
      <c r="I37" s="294" t="s">
        <v>14</v>
      </c>
      <c r="J37" s="298"/>
      <c r="K37" s="295" t="s">
        <v>414</v>
      </c>
      <c r="L37" s="291">
        <v>7</v>
      </c>
      <c r="N37" s="297"/>
    </row>
    <row r="38" spans="2:14" x14ac:dyDescent="0.4">
      <c r="B38" s="290">
        <v>33</v>
      </c>
      <c r="C38" s="291" t="s">
        <v>530</v>
      </c>
      <c r="D38" s="292" t="str">
        <f t="shared" si="0"/>
        <v>af</v>
      </c>
      <c r="E38" s="290" t="s">
        <v>498</v>
      </c>
      <c r="F38" s="298"/>
      <c r="G38" s="290" t="s">
        <v>499</v>
      </c>
      <c r="H38" s="298"/>
      <c r="I38" s="294" t="s">
        <v>14</v>
      </c>
      <c r="J38" s="298"/>
      <c r="K38" s="295" t="s">
        <v>414</v>
      </c>
      <c r="L38" s="291">
        <v>8</v>
      </c>
      <c r="N38" s="297"/>
    </row>
    <row r="39" spans="2:14" x14ac:dyDescent="0.4">
      <c r="B39" s="290">
        <v>34</v>
      </c>
      <c r="C39" s="299" t="s">
        <v>531</v>
      </c>
      <c r="D39" s="292"/>
      <c r="E39" s="290" t="s">
        <v>498</v>
      </c>
      <c r="F39" s="293">
        <v>0.29166666666666669</v>
      </c>
      <c r="G39" s="290" t="s">
        <v>499</v>
      </c>
      <c r="H39" s="293">
        <v>0.39583333333333331</v>
      </c>
      <c r="I39" s="294" t="s">
        <v>14</v>
      </c>
      <c r="J39" s="293">
        <v>0</v>
      </c>
      <c r="K39" s="295" t="s">
        <v>414</v>
      </c>
      <c r="L39" s="296">
        <f t="shared" ref="L39:L40" si="2">IF(OR(F39="",H39=""),"",(H39+IF(F39&gt;H39,1,0)-F39-J39)*24)</f>
        <v>2.4999999999999991</v>
      </c>
      <c r="N39" s="297"/>
    </row>
    <row r="40" spans="2:14" x14ac:dyDescent="0.4">
      <c r="B40" s="290"/>
      <c r="C40" s="300" t="s">
        <v>467</v>
      </c>
      <c r="D40" s="292"/>
      <c r="E40" s="290" t="s">
        <v>498</v>
      </c>
      <c r="F40" s="293">
        <v>0.6875</v>
      </c>
      <c r="G40" s="290" t="s">
        <v>499</v>
      </c>
      <c r="H40" s="293">
        <v>0.83333333333333337</v>
      </c>
      <c r="I40" s="294" t="s">
        <v>14</v>
      </c>
      <c r="J40" s="293">
        <v>0</v>
      </c>
      <c r="K40" s="295" t="s">
        <v>414</v>
      </c>
      <c r="L40" s="296">
        <f t="shared" si="2"/>
        <v>3.5000000000000009</v>
      </c>
      <c r="N40" s="297"/>
    </row>
    <row r="41" spans="2:14" x14ac:dyDescent="0.4">
      <c r="B41" s="290"/>
      <c r="C41" s="301" t="s">
        <v>467</v>
      </c>
      <c r="D41" s="292" t="str">
        <f>C39</f>
        <v>ag</v>
      </c>
      <c r="E41" s="290" t="s">
        <v>498</v>
      </c>
      <c r="F41" s="293" t="s">
        <v>467</v>
      </c>
      <c r="G41" s="290" t="s">
        <v>499</v>
      </c>
      <c r="H41" s="293" t="s">
        <v>467</v>
      </c>
      <c r="I41" s="294" t="s">
        <v>14</v>
      </c>
      <c r="J41" s="293" t="s">
        <v>467</v>
      </c>
      <c r="K41" s="295" t="s">
        <v>414</v>
      </c>
      <c r="L41" s="296">
        <f>IF(OR(L39="",L40=""),"",L39+L40)</f>
        <v>6</v>
      </c>
      <c r="N41" s="297" t="s">
        <v>636</v>
      </c>
    </row>
    <row r="42" spans="2:14" x14ac:dyDescent="0.4">
      <c r="B42" s="290"/>
      <c r="C42" s="299" t="s">
        <v>532</v>
      </c>
      <c r="D42" s="292"/>
      <c r="E42" s="290" t="s">
        <v>498</v>
      </c>
      <c r="F42" s="293"/>
      <c r="G42" s="290" t="s">
        <v>499</v>
      </c>
      <c r="H42" s="293"/>
      <c r="I42" s="294" t="s">
        <v>14</v>
      </c>
      <c r="J42" s="293">
        <v>0</v>
      </c>
      <c r="K42" s="295" t="s">
        <v>414</v>
      </c>
      <c r="L42" s="296" t="str">
        <f t="shared" ref="L42:L43" si="3">IF(OR(F42="",H42=""),"",(H42+IF(F42&gt;H42,1,0)-F42-J42)*24)</f>
        <v/>
      </c>
      <c r="N42" s="297"/>
    </row>
    <row r="43" spans="2:14" x14ac:dyDescent="0.4">
      <c r="B43" s="290">
        <v>35</v>
      </c>
      <c r="C43" s="300" t="s">
        <v>467</v>
      </c>
      <c r="D43" s="292"/>
      <c r="E43" s="290" t="s">
        <v>498</v>
      </c>
      <c r="F43" s="293"/>
      <c r="G43" s="290" t="s">
        <v>499</v>
      </c>
      <c r="H43" s="293"/>
      <c r="I43" s="294" t="s">
        <v>14</v>
      </c>
      <c r="J43" s="293">
        <v>0</v>
      </c>
      <c r="K43" s="295" t="s">
        <v>414</v>
      </c>
      <c r="L43" s="296" t="str">
        <f t="shared" si="3"/>
        <v/>
      </c>
      <c r="N43" s="297"/>
    </row>
    <row r="44" spans="2:14" x14ac:dyDescent="0.4">
      <c r="B44" s="290"/>
      <c r="C44" s="301" t="s">
        <v>467</v>
      </c>
      <c r="D44" s="292" t="str">
        <f>C42</f>
        <v>ah</v>
      </c>
      <c r="E44" s="290" t="s">
        <v>498</v>
      </c>
      <c r="F44" s="293" t="s">
        <v>467</v>
      </c>
      <c r="G44" s="290" t="s">
        <v>499</v>
      </c>
      <c r="H44" s="293" t="s">
        <v>467</v>
      </c>
      <c r="I44" s="294" t="s">
        <v>14</v>
      </c>
      <c r="J44" s="293" t="s">
        <v>467</v>
      </c>
      <c r="K44" s="295" t="s">
        <v>414</v>
      </c>
      <c r="L44" s="296" t="str">
        <f>IF(OR(L42="",L43=""),"",L42+L43)</f>
        <v/>
      </c>
      <c r="N44" s="297" t="s">
        <v>637</v>
      </c>
    </row>
    <row r="45" spans="2:14" x14ac:dyDescent="0.4">
      <c r="B45" s="290"/>
      <c r="C45" s="299" t="s">
        <v>533</v>
      </c>
      <c r="D45" s="292"/>
      <c r="E45" s="290" t="s">
        <v>498</v>
      </c>
      <c r="F45" s="293"/>
      <c r="G45" s="290" t="s">
        <v>499</v>
      </c>
      <c r="H45" s="293"/>
      <c r="I45" s="294" t="s">
        <v>14</v>
      </c>
      <c r="J45" s="293">
        <v>0</v>
      </c>
      <c r="K45" s="295" t="s">
        <v>414</v>
      </c>
      <c r="L45" s="296" t="str">
        <f t="shared" ref="L45:L46" si="4">IF(OR(F45="",H45=""),"",(H45+IF(F45&gt;H45,1,0)-F45-J45)*24)</f>
        <v/>
      </c>
      <c r="N45" s="297"/>
    </row>
    <row r="46" spans="2:14" x14ac:dyDescent="0.4">
      <c r="B46" s="290">
        <v>36</v>
      </c>
      <c r="C46" s="300" t="s">
        <v>467</v>
      </c>
      <c r="D46" s="292"/>
      <c r="E46" s="290" t="s">
        <v>498</v>
      </c>
      <c r="F46" s="293"/>
      <c r="G46" s="290" t="s">
        <v>499</v>
      </c>
      <c r="H46" s="293"/>
      <c r="I46" s="294" t="s">
        <v>14</v>
      </c>
      <c r="J46" s="293">
        <v>0</v>
      </c>
      <c r="K46" s="295" t="s">
        <v>414</v>
      </c>
      <c r="L46" s="296" t="str">
        <f t="shared" si="4"/>
        <v/>
      </c>
      <c r="N46" s="297"/>
    </row>
    <row r="47" spans="2:14" x14ac:dyDescent="0.4">
      <c r="B47" s="290"/>
      <c r="C47" s="301" t="s">
        <v>467</v>
      </c>
      <c r="D47" s="292" t="str">
        <f>C45</f>
        <v>ai</v>
      </c>
      <c r="E47" s="290" t="s">
        <v>498</v>
      </c>
      <c r="F47" s="293" t="s">
        <v>467</v>
      </c>
      <c r="G47" s="290" t="s">
        <v>499</v>
      </c>
      <c r="H47" s="293" t="s">
        <v>467</v>
      </c>
      <c r="I47" s="294" t="s">
        <v>14</v>
      </c>
      <c r="J47" s="293" t="s">
        <v>467</v>
      </c>
      <c r="K47" s="295" t="s">
        <v>414</v>
      </c>
      <c r="L47" s="296" t="str">
        <f>IF(OR(L45="",L46=""),"",L45+L46)</f>
        <v/>
      </c>
      <c r="N47" s="297" t="s">
        <v>637</v>
      </c>
    </row>
    <row r="49" spans="3:4" x14ac:dyDescent="0.4">
      <c r="C49" s="287" t="s">
        <v>534</v>
      </c>
      <c r="D49" s="287"/>
    </row>
    <row r="50" spans="3:4" x14ac:dyDescent="0.4">
      <c r="C50" s="287" t="s">
        <v>535</v>
      </c>
      <c r="D50" s="287"/>
    </row>
    <row r="51" spans="3:4" x14ac:dyDescent="0.4">
      <c r="C51" s="287" t="s">
        <v>536</v>
      </c>
      <c r="D51" s="287"/>
    </row>
    <row r="52" spans="3:4" x14ac:dyDescent="0.4">
      <c r="C52" s="287" t="s">
        <v>537</v>
      </c>
      <c r="D52" s="287"/>
    </row>
    <row r="53" spans="3:4" x14ac:dyDescent="0.4">
      <c r="C53" s="287" t="s">
        <v>538</v>
      </c>
      <c r="D53" s="287"/>
    </row>
    <row r="54" spans="3:4" x14ac:dyDescent="0.4">
      <c r="C54" s="287" t="s">
        <v>539</v>
      </c>
      <c r="D54" s="287"/>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2:AF123"/>
  <sheetViews>
    <sheetView view="pageBreakPreview" zoomScale="70" zoomScaleNormal="100" zoomScaleSheetLayoutView="70" workbookViewId="0">
      <selection activeCell="AO10" sqref="AO10"/>
    </sheetView>
  </sheetViews>
  <sheetFormatPr defaultColWidth="3.625" defaultRowHeight="17.25" x14ac:dyDescent="0.4"/>
  <cols>
    <col min="1" max="1" width="1.25" style="340" customWidth="1"/>
    <col min="2" max="12" width="2.875" style="340" customWidth="1"/>
    <col min="13" max="13" width="11.75" style="340" customWidth="1"/>
    <col min="14" max="14" width="3.75" style="340" bestFit="1" customWidth="1"/>
    <col min="15" max="32" width="2.875" style="340" customWidth="1"/>
    <col min="33" max="33" width="1.25" style="340" customWidth="1"/>
    <col min="34" max="36" width="2.875" style="340" customWidth="1"/>
    <col min="37" max="256" width="3.625" style="340"/>
    <col min="257" max="257" width="1.25" style="340" customWidth="1"/>
    <col min="258" max="268" width="2.875" style="340" customWidth="1"/>
    <col min="269" max="269" width="11.75" style="340" customWidth="1"/>
    <col min="270" max="270" width="3.75" style="340" bestFit="1" customWidth="1"/>
    <col min="271" max="288" width="2.875" style="340" customWidth="1"/>
    <col min="289" max="289" width="1.25" style="340" customWidth="1"/>
    <col min="290" max="292" width="2.875" style="340" customWidth="1"/>
    <col min="293" max="512" width="3.625" style="340"/>
    <col min="513" max="513" width="1.25" style="340" customWidth="1"/>
    <col min="514" max="524" width="2.875" style="340" customWidth="1"/>
    <col min="525" max="525" width="11.75" style="340" customWidth="1"/>
    <col min="526" max="526" width="3.75" style="340" bestFit="1" customWidth="1"/>
    <col min="527" max="544" width="2.875" style="340" customWidth="1"/>
    <col min="545" max="545" width="1.25" style="340" customWidth="1"/>
    <col min="546" max="548" width="2.875" style="340" customWidth="1"/>
    <col min="549" max="768" width="3.625" style="340"/>
    <col min="769" max="769" width="1.25" style="340" customWidth="1"/>
    <col min="770" max="780" width="2.875" style="340" customWidth="1"/>
    <col min="781" max="781" width="11.75" style="340" customWidth="1"/>
    <col min="782" max="782" width="3.75" style="340" bestFit="1" customWidth="1"/>
    <col min="783" max="800" width="2.875" style="340" customWidth="1"/>
    <col min="801" max="801" width="1.25" style="340" customWidth="1"/>
    <col min="802" max="804" width="2.875" style="340" customWidth="1"/>
    <col min="805" max="1024" width="3.625" style="340"/>
    <col min="1025" max="1025" width="1.25" style="340" customWidth="1"/>
    <col min="1026" max="1036" width="2.875" style="340" customWidth="1"/>
    <col min="1037" max="1037" width="11.75" style="340" customWidth="1"/>
    <col min="1038" max="1038" width="3.75" style="340" bestFit="1" customWidth="1"/>
    <col min="1039" max="1056" width="2.875" style="340" customWidth="1"/>
    <col min="1057" max="1057" width="1.25" style="340" customWidth="1"/>
    <col min="1058" max="1060" width="2.875" style="340" customWidth="1"/>
    <col min="1061" max="1280" width="3.625" style="340"/>
    <col min="1281" max="1281" width="1.25" style="340" customWidth="1"/>
    <col min="1282" max="1292" width="2.875" style="340" customWidth="1"/>
    <col min="1293" max="1293" width="11.75" style="340" customWidth="1"/>
    <col min="1294" max="1294" width="3.75" style="340" bestFit="1" customWidth="1"/>
    <col min="1295" max="1312" width="2.875" style="340" customWidth="1"/>
    <col min="1313" max="1313" width="1.25" style="340" customWidth="1"/>
    <col min="1314" max="1316" width="2.875" style="340" customWidth="1"/>
    <col min="1317" max="1536" width="3.625" style="340"/>
    <col min="1537" max="1537" width="1.25" style="340" customWidth="1"/>
    <col min="1538" max="1548" width="2.875" style="340" customWidth="1"/>
    <col min="1549" max="1549" width="11.75" style="340" customWidth="1"/>
    <col min="1550" max="1550" width="3.75" style="340" bestFit="1" customWidth="1"/>
    <col min="1551" max="1568" width="2.875" style="340" customWidth="1"/>
    <col min="1569" max="1569" width="1.25" style="340" customWidth="1"/>
    <col min="1570" max="1572" width="2.875" style="340" customWidth="1"/>
    <col min="1573" max="1792" width="3.625" style="340"/>
    <col min="1793" max="1793" width="1.25" style="340" customWidth="1"/>
    <col min="1794" max="1804" width="2.875" style="340" customWidth="1"/>
    <col min="1805" max="1805" width="11.75" style="340" customWidth="1"/>
    <col min="1806" max="1806" width="3.75" style="340" bestFit="1" customWidth="1"/>
    <col min="1807" max="1824" width="2.875" style="340" customWidth="1"/>
    <col min="1825" max="1825" width="1.25" style="340" customWidth="1"/>
    <col min="1826" max="1828" width="2.875" style="340" customWidth="1"/>
    <col min="1829" max="2048" width="3.625" style="340"/>
    <col min="2049" max="2049" width="1.25" style="340" customWidth="1"/>
    <col min="2050" max="2060" width="2.875" style="340" customWidth="1"/>
    <col min="2061" max="2061" width="11.75" style="340" customWidth="1"/>
    <col min="2062" max="2062" width="3.75" style="340" bestFit="1" customWidth="1"/>
    <col min="2063" max="2080" width="2.875" style="340" customWidth="1"/>
    <col min="2081" max="2081" width="1.25" style="340" customWidth="1"/>
    <col min="2082" max="2084" width="2.875" style="340" customWidth="1"/>
    <col min="2085" max="2304" width="3.625" style="340"/>
    <col min="2305" max="2305" width="1.25" style="340" customWidth="1"/>
    <col min="2306" max="2316" width="2.875" style="340" customWidth="1"/>
    <col min="2317" max="2317" width="11.75" style="340" customWidth="1"/>
    <col min="2318" max="2318" width="3.75" style="340" bestFit="1" customWidth="1"/>
    <col min="2319" max="2336" width="2.875" style="340" customWidth="1"/>
    <col min="2337" max="2337" width="1.25" style="340" customWidth="1"/>
    <col min="2338" max="2340" width="2.875" style="340" customWidth="1"/>
    <col min="2341" max="2560" width="3.625" style="340"/>
    <col min="2561" max="2561" width="1.25" style="340" customWidth="1"/>
    <col min="2562" max="2572" width="2.875" style="340" customWidth="1"/>
    <col min="2573" max="2573" width="11.75" style="340" customWidth="1"/>
    <col min="2574" max="2574" width="3.75" style="340" bestFit="1" customWidth="1"/>
    <col min="2575" max="2592" width="2.875" style="340" customWidth="1"/>
    <col min="2593" max="2593" width="1.25" style="340" customWidth="1"/>
    <col min="2594" max="2596" width="2.875" style="340" customWidth="1"/>
    <col min="2597" max="2816" width="3.625" style="340"/>
    <col min="2817" max="2817" width="1.25" style="340" customWidth="1"/>
    <col min="2818" max="2828" width="2.875" style="340" customWidth="1"/>
    <col min="2829" max="2829" width="11.75" style="340" customWidth="1"/>
    <col min="2830" max="2830" width="3.75" style="340" bestFit="1" customWidth="1"/>
    <col min="2831" max="2848" width="2.875" style="340" customWidth="1"/>
    <col min="2849" max="2849" width="1.25" style="340" customWidth="1"/>
    <col min="2850" max="2852" width="2.875" style="340" customWidth="1"/>
    <col min="2853" max="3072" width="3.625" style="340"/>
    <col min="3073" max="3073" width="1.25" style="340" customWidth="1"/>
    <col min="3074" max="3084" width="2.875" style="340" customWidth="1"/>
    <col min="3085" max="3085" width="11.75" style="340" customWidth="1"/>
    <col min="3086" max="3086" width="3.75" style="340" bestFit="1" customWidth="1"/>
    <col min="3087" max="3104" width="2.875" style="340" customWidth="1"/>
    <col min="3105" max="3105" width="1.25" style="340" customWidth="1"/>
    <col min="3106" max="3108" width="2.875" style="340" customWidth="1"/>
    <col min="3109" max="3328" width="3.625" style="340"/>
    <col min="3329" max="3329" width="1.25" style="340" customWidth="1"/>
    <col min="3330" max="3340" width="2.875" style="340" customWidth="1"/>
    <col min="3341" max="3341" width="11.75" style="340" customWidth="1"/>
    <col min="3342" max="3342" width="3.75" style="340" bestFit="1" customWidth="1"/>
    <col min="3343" max="3360" width="2.875" style="340" customWidth="1"/>
    <col min="3361" max="3361" width="1.25" style="340" customWidth="1"/>
    <col min="3362" max="3364" width="2.875" style="340" customWidth="1"/>
    <col min="3365" max="3584" width="3.625" style="340"/>
    <col min="3585" max="3585" width="1.25" style="340" customWidth="1"/>
    <col min="3586" max="3596" width="2.875" style="340" customWidth="1"/>
    <col min="3597" max="3597" width="11.75" style="340" customWidth="1"/>
    <col min="3598" max="3598" width="3.75" style="340" bestFit="1" customWidth="1"/>
    <col min="3599" max="3616" width="2.875" style="340" customWidth="1"/>
    <col min="3617" max="3617" width="1.25" style="340" customWidth="1"/>
    <col min="3618" max="3620" width="2.875" style="340" customWidth="1"/>
    <col min="3621" max="3840" width="3.625" style="340"/>
    <col min="3841" max="3841" width="1.25" style="340" customWidth="1"/>
    <col min="3842" max="3852" width="2.875" style="340" customWidth="1"/>
    <col min="3853" max="3853" width="11.75" style="340" customWidth="1"/>
    <col min="3854" max="3854" width="3.75" style="340" bestFit="1" customWidth="1"/>
    <col min="3855" max="3872" width="2.875" style="340" customWidth="1"/>
    <col min="3873" max="3873" width="1.25" style="340" customWidth="1"/>
    <col min="3874" max="3876" width="2.875" style="340" customWidth="1"/>
    <col min="3877" max="4096" width="3.625" style="340"/>
    <col min="4097" max="4097" width="1.25" style="340" customWidth="1"/>
    <col min="4098" max="4108" width="2.875" style="340" customWidth="1"/>
    <col min="4109" max="4109" width="11.75" style="340" customWidth="1"/>
    <col min="4110" max="4110" width="3.75" style="340" bestFit="1" customWidth="1"/>
    <col min="4111" max="4128" width="2.875" style="340" customWidth="1"/>
    <col min="4129" max="4129" width="1.25" style="340" customWidth="1"/>
    <col min="4130" max="4132" width="2.875" style="340" customWidth="1"/>
    <col min="4133" max="4352" width="3.625" style="340"/>
    <col min="4353" max="4353" width="1.25" style="340" customWidth="1"/>
    <col min="4354" max="4364" width="2.875" style="340" customWidth="1"/>
    <col min="4365" max="4365" width="11.75" style="340" customWidth="1"/>
    <col min="4366" max="4366" width="3.75" style="340" bestFit="1" customWidth="1"/>
    <col min="4367" max="4384" width="2.875" style="340" customWidth="1"/>
    <col min="4385" max="4385" width="1.25" style="340" customWidth="1"/>
    <col min="4386" max="4388" width="2.875" style="340" customWidth="1"/>
    <col min="4389" max="4608" width="3.625" style="340"/>
    <col min="4609" max="4609" width="1.25" style="340" customWidth="1"/>
    <col min="4610" max="4620" width="2.875" style="340" customWidth="1"/>
    <col min="4621" max="4621" width="11.75" style="340" customWidth="1"/>
    <col min="4622" max="4622" width="3.75" style="340" bestFit="1" customWidth="1"/>
    <col min="4623" max="4640" width="2.875" style="340" customWidth="1"/>
    <col min="4641" max="4641" width="1.25" style="340" customWidth="1"/>
    <col min="4642" max="4644" width="2.875" style="340" customWidth="1"/>
    <col min="4645" max="4864" width="3.625" style="340"/>
    <col min="4865" max="4865" width="1.25" style="340" customWidth="1"/>
    <col min="4866" max="4876" width="2.875" style="340" customWidth="1"/>
    <col min="4877" max="4877" width="11.75" style="340" customWidth="1"/>
    <col min="4878" max="4878" width="3.75" style="340" bestFit="1" customWidth="1"/>
    <col min="4879" max="4896" width="2.875" style="340" customWidth="1"/>
    <col min="4897" max="4897" width="1.25" style="340" customWidth="1"/>
    <col min="4898" max="4900" width="2.875" style="340" customWidth="1"/>
    <col min="4901" max="5120" width="3.625" style="340"/>
    <col min="5121" max="5121" width="1.25" style="340" customWidth="1"/>
    <col min="5122" max="5132" width="2.875" style="340" customWidth="1"/>
    <col min="5133" max="5133" width="11.75" style="340" customWidth="1"/>
    <col min="5134" max="5134" width="3.75" style="340" bestFit="1" customWidth="1"/>
    <col min="5135" max="5152" width="2.875" style="340" customWidth="1"/>
    <col min="5153" max="5153" width="1.25" style="340" customWidth="1"/>
    <col min="5154" max="5156" width="2.875" style="340" customWidth="1"/>
    <col min="5157" max="5376" width="3.625" style="340"/>
    <col min="5377" max="5377" width="1.25" style="340" customWidth="1"/>
    <col min="5378" max="5388" width="2.875" style="340" customWidth="1"/>
    <col min="5389" max="5389" width="11.75" style="340" customWidth="1"/>
    <col min="5390" max="5390" width="3.75" style="340" bestFit="1" customWidth="1"/>
    <col min="5391" max="5408" width="2.875" style="340" customWidth="1"/>
    <col min="5409" max="5409" width="1.25" style="340" customWidth="1"/>
    <col min="5410" max="5412" width="2.875" style="340" customWidth="1"/>
    <col min="5413" max="5632" width="3.625" style="340"/>
    <col min="5633" max="5633" width="1.25" style="340" customWidth="1"/>
    <col min="5634" max="5644" width="2.875" style="340" customWidth="1"/>
    <col min="5645" max="5645" width="11.75" style="340" customWidth="1"/>
    <col min="5646" max="5646" width="3.75" style="340" bestFit="1" customWidth="1"/>
    <col min="5647" max="5664" width="2.875" style="340" customWidth="1"/>
    <col min="5665" max="5665" width="1.25" style="340" customWidth="1"/>
    <col min="5666" max="5668" width="2.875" style="340" customWidth="1"/>
    <col min="5669" max="5888" width="3.625" style="340"/>
    <col min="5889" max="5889" width="1.25" style="340" customWidth="1"/>
    <col min="5890" max="5900" width="2.875" style="340" customWidth="1"/>
    <col min="5901" max="5901" width="11.75" style="340" customWidth="1"/>
    <col min="5902" max="5902" width="3.75" style="340" bestFit="1" customWidth="1"/>
    <col min="5903" max="5920" width="2.875" style="340" customWidth="1"/>
    <col min="5921" max="5921" width="1.25" style="340" customWidth="1"/>
    <col min="5922" max="5924" width="2.875" style="340" customWidth="1"/>
    <col min="5925" max="6144" width="3.625" style="340"/>
    <col min="6145" max="6145" width="1.25" style="340" customWidth="1"/>
    <col min="6146" max="6156" width="2.875" style="340" customWidth="1"/>
    <col min="6157" max="6157" width="11.75" style="340" customWidth="1"/>
    <col min="6158" max="6158" width="3.75" style="340" bestFit="1" customWidth="1"/>
    <col min="6159" max="6176" width="2.875" style="340" customWidth="1"/>
    <col min="6177" max="6177" width="1.25" style="340" customWidth="1"/>
    <col min="6178" max="6180" width="2.875" style="340" customWidth="1"/>
    <col min="6181" max="6400" width="3.625" style="340"/>
    <col min="6401" max="6401" width="1.25" style="340" customWidth="1"/>
    <col min="6402" max="6412" width="2.875" style="340" customWidth="1"/>
    <col min="6413" max="6413" width="11.75" style="340" customWidth="1"/>
    <col min="6414" max="6414" width="3.75" style="340" bestFit="1" customWidth="1"/>
    <col min="6415" max="6432" width="2.875" style="340" customWidth="1"/>
    <col min="6433" max="6433" width="1.25" style="340" customWidth="1"/>
    <col min="6434" max="6436" width="2.875" style="340" customWidth="1"/>
    <col min="6437" max="6656" width="3.625" style="340"/>
    <col min="6657" max="6657" width="1.25" style="340" customWidth="1"/>
    <col min="6658" max="6668" width="2.875" style="340" customWidth="1"/>
    <col min="6669" max="6669" width="11.75" style="340" customWidth="1"/>
    <col min="6670" max="6670" width="3.75" style="340" bestFit="1" customWidth="1"/>
    <col min="6671" max="6688" width="2.875" style="340" customWidth="1"/>
    <col min="6689" max="6689" width="1.25" style="340" customWidth="1"/>
    <col min="6690" max="6692" width="2.875" style="340" customWidth="1"/>
    <col min="6693" max="6912" width="3.625" style="340"/>
    <col min="6913" max="6913" width="1.25" style="340" customWidth="1"/>
    <col min="6914" max="6924" width="2.875" style="340" customWidth="1"/>
    <col min="6925" max="6925" width="11.75" style="340" customWidth="1"/>
    <col min="6926" max="6926" width="3.75" style="340" bestFit="1" customWidth="1"/>
    <col min="6927" max="6944" width="2.875" style="340" customWidth="1"/>
    <col min="6945" max="6945" width="1.25" style="340" customWidth="1"/>
    <col min="6946" max="6948" width="2.875" style="340" customWidth="1"/>
    <col min="6949" max="7168" width="3.625" style="340"/>
    <col min="7169" max="7169" width="1.25" style="340" customWidth="1"/>
    <col min="7170" max="7180" width="2.875" style="340" customWidth="1"/>
    <col min="7181" max="7181" width="11.75" style="340" customWidth="1"/>
    <col min="7182" max="7182" width="3.75" style="340" bestFit="1" customWidth="1"/>
    <col min="7183" max="7200" width="2.875" style="340" customWidth="1"/>
    <col min="7201" max="7201" width="1.25" style="340" customWidth="1"/>
    <col min="7202" max="7204" width="2.875" style="340" customWidth="1"/>
    <col min="7205" max="7424" width="3.625" style="340"/>
    <col min="7425" max="7425" width="1.25" style="340" customWidth="1"/>
    <col min="7426" max="7436" width="2.875" style="340" customWidth="1"/>
    <col min="7437" max="7437" width="11.75" style="340" customWidth="1"/>
    <col min="7438" max="7438" width="3.75" style="340" bestFit="1" customWidth="1"/>
    <col min="7439" max="7456" width="2.875" style="340" customWidth="1"/>
    <col min="7457" max="7457" width="1.25" style="340" customWidth="1"/>
    <col min="7458" max="7460" width="2.875" style="340" customWidth="1"/>
    <col min="7461" max="7680" width="3.625" style="340"/>
    <col min="7681" max="7681" width="1.25" style="340" customWidth="1"/>
    <col min="7682" max="7692" width="2.875" style="340" customWidth="1"/>
    <col min="7693" max="7693" width="11.75" style="340" customWidth="1"/>
    <col min="7694" max="7694" width="3.75" style="340" bestFit="1" customWidth="1"/>
    <col min="7695" max="7712" width="2.875" style="340" customWidth="1"/>
    <col min="7713" max="7713" width="1.25" style="340" customWidth="1"/>
    <col min="7714" max="7716" width="2.875" style="340" customWidth="1"/>
    <col min="7717" max="7936" width="3.625" style="340"/>
    <col min="7937" max="7937" width="1.25" style="340" customWidth="1"/>
    <col min="7938" max="7948" width="2.875" style="340" customWidth="1"/>
    <col min="7949" max="7949" width="11.75" style="340" customWidth="1"/>
    <col min="7950" max="7950" width="3.75" style="340" bestFit="1" customWidth="1"/>
    <col min="7951" max="7968" width="2.875" style="340" customWidth="1"/>
    <col min="7969" max="7969" width="1.25" style="340" customWidth="1"/>
    <col min="7970" max="7972" width="2.875" style="340" customWidth="1"/>
    <col min="7973" max="8192" width="3.625" style="340"/>
    <col min="8193" max="8193" width="1.25" style="340" customWidth="1"/>
    <col min="8194" max="8204" width="2.875" style="340" customWidth="1"/>
    <col min="8205" max="8205" width="11.75" style="340" customWidth="1"/>
    <col min="8206" max="8206" width="3.75" style="340" bestFit="1" customWidth="1"/>
    <col min="8207" max="8224" width="2.875" style="340" customWidth="1"/>
    <col min="8225" max="8225" width="1.25" style="340" customWidth="1"/>
    <col min="8226" max="8228" width="2.875" style="340" customWidth="1"/>
    <col min="8229" max="8448" width="3.625" style="340"/>
    <col min="8449" max="8449" width="1.25" style="340" customWidth="1"/>
    <col min="8450" max="8460" width="2.875" style="340" customWidth="1"/>
    <col min="8461" max="8461" width="11.75" style="340" customWidth="1"/>
    <col min="8462" max="8462" width="3.75" style="340" bestFit="1" customWidth="1"/>
    <col min="8463" max="8480" width="2.875" style="340" customWidth="1"/>
    <col min="8481" max="8481" width="1.25" style="340" customWidth="1"/>
    <col min="8482" max="8484" width="2.875" style="340" customWidth="1"/>
    <col min="8485" max="8704" width="3.625" style="340"/>
    <col min="8705" max="8705" width="1.25" style="340" customWidth="1"/>
    <col min="8706" max="8716" width="2.875" style="340" customWidth="1"/>
    <col min="8717" max="8717" width="11.75" style="340" customWidth="1"/>
    <col min="8718" max="8718" width="3.75" style="340" bestFit="1" customWidth="1"/>
    <col min="8719" max="8736" width="2.875" style="340" customWidth="1"/>
    <col min="8737" max="8737" width="1.25" style="340" customWidth="1"/>
    <col min="8738" max="8740" width="2.875" style="340" customWidth="1"/>
    <col min="8741" max="8960" width="3.625" style="340"/>
    <col min="8961" max="8961" width="1.25" style="340" customWidth="1"/>
    <col min="8962" max="8972" width="2.875" style="340" customWidth="1"/>
    <col min="8973" max="8973" width="11.75" style="340" customWidth="1"/>
    <col min="8974" max="8974" width="3.75" style="340" bestFit="1" customWidth="1"/>
    <col min="8975" max="8992" width="2.875" style="340" customWidth="1"/>
    <col min="8993" max="8993" width="1.25" style="340" customWidth="1"/>
    <col min="8994" max="8996" width="2.875" style="340" customWidth="1"/>
    <col min="8997" max="9216" width="3.625" style="340"/>
    <col min="9217" max="9217" width="1.25" style="340" customWidth="1"/>
    <col min="9218" max="9228" width="2.875" style="340" customWidth="1"/>
    <col min="9229" max="9229" width="11.75" style="340" customWidth="1"/>
    <col min="9230" max="9230" width="3.75" style="340" bestFit="1" customWidth="1"/>
    <col min="9231" max="9248" width="2.875" style="340" customWidth="1"/>
    <col min="9249" max="9249" width="1.25" style="340" customWidth="1"/>
    <col min="9250" max="9252" width="2.875" style="340" customWidth="1"/>
    <col min="9253" max="9472" width="3.625" style="340"/>
    <col min="9473" max="9473" width="1.25" style="340" customWidth="1"/>
    <col min="9474" max="9484" width="2.875" style="340" customWidth="1"/>
    <col min="9485" max="9485" width="11.75" style="340" customWidth="1"/>
    <col min="9486" max="9486" width="3.75" style="340" bestFit="1" customWidth="1"/>
    <col min="9487" max="9504" width="2.875" style="340" customWidth="1"/>
    <col min="9505" max="9505" width="1.25" style="340" customWidth="1"/>
    <col min="9506" max="9508" width="2.875" style="340" customWidth="1"/>
    <col min="9509" max="9728" width="3.625" style="340"/>
    <col min="9729" max="9729" width="1.25" style="340" customWidth="1"/>
    <col min="9730" max="9740" width="2.875" style="340" customWidth="1"/>
    <col min="9741" max="9741" width="11.75" style="340" customWidth="1"/>
    <col min="9742" max="9742" width="3.75" style="340" bestFit="1" customWidth="1"/>
    <col min="9743" max="9760" width="2.875" style="340" customWidth="1"/>
    <col min="9761" max="9761" width="1.25" style="340" customWidth="1"/>
    <col min="9762" max="9764" width="2.875" style="340" customWidth="1"/>
    <col min="9765" max="9984" width="3.625" style="340"/>
    <col min="9985" max="9985" width="1.25" style="340" customWidth="1"/>
    <col min="9986" max="9996" width="2.875" style="340" customWidth="1"/>
    <col min="9997" max="9997" width="11.75" style="340" customWidth="1"/>
    <col min="9998" max="9998" width="3.75" style="340" bestFit="1" customWidth="1"/>
    <col min="9999" max="10016" width="2.875" style="340" customWidth="1"/>
    <col min="10017" max="10017" width="1.25" style="340" customWidth="1"/>
    <col min="10018" max="10020" width="2.875" style="340" customWidth="1"/>
    <col min="10021" max="10240" width="3.625" style="340"/>
    <col min="10241" max="10241" width="1.25" style="340" customWidth="1"/>
    <col min="10242" max="10252" width="2.875" style="340" customWidth="1"/>
    <col min="10253" max="10253" width="11.75" style="340" customWidth="1"/>
    <col min="10254" max="10254" width="3.75" style="340" bestFit="1" customWidth="1"/>
    <col min="10255" max="10272" width="2.875" style="340" customWidth="1"/>
    <col min="10273" max="10273" width="1.25" style="340" customWidth="1"/>
    <col min="10274" max="10276" width="2.875" style="340" customWidth="1"/>
    <col min="10277" max="10496" width="3.625" style="340"/>
    <col min="10497" max="10497" width="1.25" style="340" customWidth="1"/>
    <col min="10498" max="10508" width="2.875" style="340" customWidth="1"/>
    <col min="10509" max="10509" width="11.75" style="340" customWidth="1"/>
    <col min="10510" max="10510" width="3.75" style="340" bestFit="1" customWidth="1"/>
    <col min="10511" max="10528" width="2.875" style="340" customWidth="1"/>
    <col min="10529" max="10529" width="1.25" style="340" customWidth="1"/>
    <col min="10530" max="10532" width="2.875" style="340" customWidth="1"/>
    <col min="10533" max="10752" width="3.625" style="340"/>
    <col min="10753" max="10753" width="1.25" style="340" customWidth="1"/>
    <col min="10754" max="10764" width="2.875" style="340" customWidth="1"/>
    <col min="10765" max="10765" width="11.75" style="340" customWidth="1"/>
    <col min="10766" max="10766" width="3.75" style="340" bestFit="1" customWidth="1"/>
    <col min="10767" max="10784" width="2.875" style="340" customWidth="1"/>
    <col min="10785" max="10785" width="1.25" style="340" customWidth="1"/>
    <col min="10786" max="10788" width="2.875" style="340" customWidth="1"/>
    <col min="10789" max="11008" width="3.625" style="340"/>
    <col min="11009" max="11009" width="1.25" style="340" customWidth="1"/>
    <col min="11010" max="11020" width="2.875" style="340" customWidth="1"/>
    <col min="11021" max="11021" width="11.75" style="340" customWidth="1"/>
    <col min="11022" max="11022" width="3.75" style="340" bestFit="1" customWidth="1"/>
    <col min="11023" max="11040" width="2.875" style="340" customWidth="1"/>
    <col min="11041" max="11041" width="1.25" style="340" customWidth="1"/>
    <col min="11042" max="11044" width="2.875" style="340" customWidth="1"/>
    <col min="11045" max="11264" width="3.625" style="340"/>
    <col min="11265" max="11265" width="1.25" style="340" customWidth="1"/>
    <col min="11266" max="11276" width="2.875" style="340" customWidth="1"/>
    <col min="11277" max="11277" width="11.75" style="340" customWidth="1"/>
    <col min="11278" max="11278" width="3.75" style="340" bestFit="1" customWidth="1"/>
    <col min="11279" max="11296" width="2.875" style="340" customWidth="1"/>
    <col min="11297" max="11297" width="1.25" style="340" customWidth="1"/>
    <col min="11298" max="11300" width="2.875" style="340" customWidth="1"/>
    <col min="11301" max="11520" width="3.625" style="340"/>
    <col min="11521" max="11521" width="1.25" style="340" customWidth="1"/>
    <col min="11522" max="11532" width="2.875" style="340" customWidth="1"/>
    <col min="11533" max="11533" width="11.75" style="340" customWidth="1"/>
    <col min="11534" max="11534" width="3.75" style="340" bestFit="1" customWidth="1"/>
    <col min="11535" max="11552" width="2.875" style="340" customWidth="1"/>
    <col min="11553" max="11553" width="1.25" style="340" customWidth="1"/>
    <col min="11554" max="11556" width="2.875" style="340" customWidth="1"/>
    <col min="11557" max="11776" width="3.625" style="340"/>
    <col min="11777" max="11777" width="1.25" style="340" customWidth="1"/>
    <col min="11778" max="11788" width="2.875" style="340" customWidth="1"/>
    <col min="11789" max="11789" width="11.75" style="340" customWidth="1"/>
    <col min="11790" max="11790" width="3.75" style="340" bestFit="1" customWidth="1"/>
    <col min="11791" max="11808" width="2.875" style="340" customWidth="1"/>
    <col min="11809" max="11809" width="1.25" style="340" customWidth="1"/>
    <col min="11810" max="11812" width="2.875" style="340" customWidth="1"/>
    <col min="11813" max="12032" width="3.625" style="340"/>
    <col min="12033" max="12033" width="1.25" style="340" customWidth="1"/>
    <col min="12034" max="12044" width="2.875" style="340" customWidth="1"/>
    <col min="12045" max="12045" width="11.75" style="340" customWidth="1"/>
    <col min="12046" max="12046" width="3.75" style="340" bestFit="1" customWidth="1"/>
    <col min="12047" max="12064" width="2.875" style="340" customWidth="1"/>
    <col min="12065" max="12065" width="1.25" style="340" customWidth="1"/>
    <col min="12066" max="12068" width="2.875" style="340" customWidth="1"/>
    <col min="12069" max="12288" width="3.625" style="340"/>
    <col min="12289" max="12289" width="1.25" style="340" customWidth="1"/>
    <col min="12290" max="12300" width="2.875" style="340" customWidth="1"/>
    <col min="12301" max="12301" width="11.75" style="340" customWidth="1"/>
    <col min="12302" max="12302" width="3.75" style="340" bestFit="1" customWidth="1"/>
    <col min="12303" max="12320" width="2.875" style="340" customWidth="1"/>
    <col min="12321" max="12321" width="1.25" style="340" customWidth="1"/>
    <col min="12322" max="12324" width="2.875" style="340" customWidth="1"/>
    <col min="12325" max="12544" width="3.625" style="340"/>
    <col min="12545" max="12545" width="1.25" style="340" customWidth="1"/>
    <col min="12546" max="12556" width="2.875" style="340" customWidth="1"/>
    <col min="12557" max="12557" width="11.75" style="340" customWidth="1"/>
    <col min="12558" max="12558" width="3.75" style="340" bestFit="1" customWidth="1"/>
    <col min="12559" max="12576" width="2.875" style="340" customWidth="1"/>
    <col min="12577" max="12577" width="1.25" style="340" customWidth="1"/>
    <col min="12578" max="12580" width="2.875" style="340" customWidth="1"/>
    <col min="12581" max="12800" width="3.625" style="340"/>
    <col min="12801" max="12801" width="1.25" style="340" customWidth="1"/>
    <col min="12802" max="12812" width="2.875" style="340" customWidth="1"/>
    <col min="12813" max="12813" width="11.75" style="340" customWidth="1"/>
    <col min="12814" max="12814" width="3.75" style="340" bestFit="1" customWidth="1"/>
    <col min="12815" max="12832" width="2.875" style="340" customWidth="1"/>
    <col min="12833" max="12833" width="1.25" style="340" customWidth="1"/>
    <col min="12834" max="12836" width="2.875" style="340" customWidth="1"/>
    <col min="12837" max="13056" width="3.625" style="340"/>
    <col min="13057" max="13057" width="1.25" style="340" customWidth="1"/>
    <col min="13058" max="13068" width="2.875" style="340" customWidth="1"/>
    <col min="13069" max="13069" width="11.75" style="340" customWidth="1"/>
    <col min="13070" max="13070" width="3.75" style="340" bestFit="1" customWidth="1"/>
    <col min="13071" max="13088" width="2.875" style="340" customWidth="1"/>
    <col min="13089" max="13089" width="1.25" style="340" customWidth="1"/>
    <col min="13090" max="13092" width="2.875" style="340" customWidth="1"/>
    <col min="13093" max="13312" width="3.625" style="340"/>
    <col min="13313" max="13313" width="1.25" style="340" customWidth="1"/>
    <col min="13314" max="13324" width="2.875" style="340" customWidth="1"/>
    <col min="13325" max="13325" width="11.75" style="340" customWidth="1"/>
    <col min="13326" max="13326" width="3.75" style="340" bestFit="1" customWidth="1"/>
    <col min="13327" max="13344" width="2.875" style="340" customWidth="1"/>
    <col min="13345" max="13345" width="1.25" style="340" customWidth="1"/>
    <col min="13346" max="13348" width="2.875" style="340" customWidth="1"/>
    <col min="13349" max="13568" width="3.625" style="340"/>
    <col min="13569" max="13569" width="1.25" style="340" customWidth="1"/>
    <col min="13570" max="13580" width="2.875" style="340" customWidth="1"/>
    <col min="13581" max="13581" width="11.75" style="340" customWidth="1"/>
    <col min="13582" max="13582" width="3.75" style="340" bestFit="1" customWidth="1"/>
    <col min="13583" max="13600" width="2.875" style="340" customWidth="1"/>
    <col min="13601" max="13601" width="1.25" style="340" customWidth="1"/>
    <col min="13602" max="13604" width="2.875" style="340" customWidth="1"/>
    <col min="13605" max="13824" width="3.625" style="340"/>
    <col min="13825" max="13825" width="1.25" style="340" customWidth="1"/>
    <col min="13826" max="13836" width="2.875" style="340" customWidth="1"/>
    <col min="13837" max="13837" width="11.75" style="340" customWidth="1"/>
    <col min="13838" max="13838" width="3.75" style="340" bestFit="1" customWidth="1"/>
    <col min="13839" max="13856" width="2.875" style="340" customWidth="1"/>
    <col min="13857" max="13857" width="1.25" style="340" customWidth="1"/>
    <col min="13858" max="13860" width="2.875" style="340" customWidth="1"/>
    <col min="13861" max="14080" width="3.625" style="340"/>
    <col min="14081" max="14081" width="1.25" style="340" customWidth="1"/>
    <col min="14082" max="14092" width="2.875" style="340" customWidth="1"/>
    <col min="14093" max="14093" width="11.75" style="340" customWidth="1"/>
    <col min="14094" max="14094" width="3.75" style="340" bestFit="1" customWidth="1"/>
    <col min="14095" max="14112" width="2.875" style="340" customWidth="1"/>
    <col min="14113" max="14113" width="1.25" style="340" customWidth="1"/>
    <col min="14114" max="14116" width="2.875" style="340" customWidth="1"/>
    <col min="14117" max="14336" width="3.625" style="340"/>
    <col min="14337" max="14337" width="1.25" style="340" customWidth="1"/>
    <col min="14338" max="14348" width="2.875" style="340" customWidth="1"/>
    <col min="14349" max="14349" width="11.75" style="340" customWidth="1"/>
    <col min="14350" max="14350" width="3.75" style="340" bestFit="1" customWidth="1"/>
    <col min="14351" max="14368" width="2.875" style="340" customWidth="1"/>
    <col min="14369" max="14369" width="1.25" style="340" customWidth="1"/>
    <col min="14370" max="14372" width="2.875" style="340" customWidth="1"/>
    <col min="14373" max="14592" width="3.625" style="340"/>
    <col min="14593" max="14593" width="1.25" style="340" customWidth="1"/>
    <col min="14594" max="14604" width="2.875" style="340" customWidth="1"/>
    <col min="14605" max="14605" width="11.75" style="340" customWidth="1"/>
    <col min="14606" max="14606" width="3.75" style="340" bestFit="1" customWidth="1"/>
    <col min="14607" max="14624" width="2.875" style="340" customWidth="1"/>
    <col min="14625" max="14625" width="1.25" style="340" customWidth="1"/>
    <col min="14626" max="14628" width="2.875" style="340" customWidth="1"/>
    <col min="14629" max="14848" width="3.625" style="340"/>
    <col min="14849" max="14849" width="1.25" style="340" customWidth="1"/>
    <col min="14850" max="14860" width="2.875" style="340" customWidth="1"/>
    <col min="14861" max="14861" width="11.75" style="340" customWidth="1"/>
    <col min="14862" max="14862" width="3.75" style="340" bestFit="1" customWidth="1"/>
    <col min="14863" max="14880" width="2.875" style="340" customWidth="1"/>
    <col min="14881" max="14881" width="1.25" style="340" customWidth="1"/>
    <col min="14882" max="14884" width="2.875" style="340" customWidth="1"/>
    <col min="14885" max="15104" width="3.625" style="340"/>
    <col min="15105" max="15105" width="1.25" style="340" customWidth="1"/>
    <col min="15106" max="15116" width="2.875" style="340" customWidth="1"/>
    <col min="15117" max="15117" width="11.75" style="340" customWidth="1"/>
    <col min="15118" max="15118" width="3.75" style="340" bestFit="1" customWidth="1"/>
    <col min="15119" max="15136" width="2.875" style="340" customWidth="1"/>
    <col min="15137" max="15137" width="1.25" style="340" customWidth="1"/>
    <col min="15138" max="15140" width="2.875" style="340" customWidth="1"/>
    <col min="15141" max="15360" width="3.625" style="340"/>
    <col min="15361" max="15361" width="1.25" style="340" customWidth="1"/>
    <col min="15362" max="15372" width="2.875" style="340" customWidth="1"/>
    <col min="15373" max="15373" width="11.75" style="340" customWidth="1"/>
    <col min="15374" max="15374" width="3.75" style="340" bestFit="1" customWidth="1"/>
    <col min="15375" max="15392" width="2.875" style="340" customWidth="1"/>
    <col min="15393" max="15393" width="1.25" style="340" customWidth="1"/>
    <col min="15394" max="15396" width="2.875" style="340" customWidth="1"/>
    <col min="15397" max="15616" width="3.625" style="340"/>
    <col min="15617" max="15617" width="1.25" style="340" customWidth="1"/>
    <col min="15618" max="15628" width="2.875" style="340" customWidth="1"/>
    <col min="15629" max="15629" width="11.75" style="340" customWidth="1"/>
    <col min="15630" max="15630" width="3.75" style="340" bestFit="1" customWidth="1"/>
    <col min="15631" max="15648" width="2.875" style="340" customWidth="1"/>
    <col min="15649" max="15649" width="1.25" style="340" customWidth="1"/>
    <col min="15650" max="15652" width="2.875" style="340" customWidth="1"/>
    <col min="15653" max="15872" width="3.625" style="340"/>
    <col min="15873" max="15873" width="1.25" style="340" customWidth="1"/>
    <col min="15874" max="15884" width="2.875" style="340" customWidth="1"/>
    <col min="15885" max="15885" width="11.75" style="340" customWidth="1"/>
    <col min="15886" max="15886" width="3.75" style="340" bestFit="1" customWidth="1"/>
    <col min="15887" max="15904" width="2.875" style="340" customWidth="1"/>
    <col min="15905" max="15905" width="1.25" style="340" customWidth="1"/>
    <col min="15906" max="15908" width="2.875" style="340" customWidth="1"/>
    <col min="15909" max="16128" width="3.625" style="340"/>
    <col min="16129" max="16129" width="1.25" style="340" customWidth="1"/>
    <col min="16130" max="16140" width="2.875" style="340" customWidth="1"/>
    <col min="16141" max="16141" width="11.75" style="340" customWidth="1"/>
    <col min="16142" max="16142" width="3.75" style="340" bestFit="1" customWidth="1"/>
    <col min="16143" max="16160" width="2.875" style="340" customWidth="1"/>
    <col min="16161" max="16161" width="1.25" style="340" customWidth="1"/>
    <col min="16162" max="16164" width="2.875" style="340" customWidth="1"/>
    <col min="16165" max="16384" width="3.625" style="340"/>
  </cols>
  <sheetData>
    <row r="2" spans="1:32" x14ac:dyDescent="0.4">
      <c r="B2" s="340" t="s">
        <v>676</v>
      </c>
    </row>
    <row r="4" spans="1:32" x14ac:dyDescent="0.4">
      <c r="W4" s="341" t="s">
        <v>130</v>
      </c>
      <c r="X4" s="1170"/>
      <c r="Y4" s="1170"/>
      <c r="Z4" s="342" t="s">
        <v>131</v>
      </c>
      <c r="AA4" s="1170"/>
      <c r="AB4" s="1170"/>
      <c r="AC4" s="342" t="s">
        <v>132</v>
      </c>
      <c r="AD4" s="1170"/>
      <c r="AE4" s="1170"/>
      <c r="AF4" s="342" t="s">
        <v>133</v>
      </c>
    </row>
    <row r="5" spans="1:32" x14ac:dyDescent="0.4">
      <c r="B5" s="1170"/>
      <c r="C5" s="1170"/>
      <c r="D5" s="1170"/>
      <c r="E5" s="1170"/>
      <c r="F5" s="1170"/>
      <c r="G5" s="1170"/>
      <c r="H5" s="1170" t="s">
        <v>134</v>
      </c>
      <c r="I5" s="1170"/>
      <c r="J5" s="1170"/>
      <c r="K5" s="342" t="s">
        <v>135</v>
      </c>
    </row>
    <row r="7" spans="1:32" x14ac:dyDescent="0.4">
      <c r="S7" s="341" t="s">
        <v>677</v>
      </c>
      <c r="T7" s="1171"/>
      <c r="U7" s="1171"/>
      <c r="V7" s="1171"/>
      <c r="W7" s="1171"/>
      <c r="X7" s="1171"/>
      <c r="Y7" s="1171"/>
      <c r="Z7" s="1171"/>
      <c r="AA7" s="1171"/>
      <c r="AB7" s="1171"/>
      <c r="AC7" s="1171"/>
      <c r="AD7" s="1171"/>
      <c r="AE7" s="1171"/>
      <c r="AF7" s="1171"/>
    </row>
    <row r="8" spans="1:32" x14ac:dyDescent="0.4">
      <c r="S8" s="341"/>
      <c r="T8" s="342"/>
      <c r="U8" s="342"/>
      <c r="V8" s="342"/>
      <c r="W8" s="342"/>
      <c r="X8" s="342"/>
      <c r="Y8" s="342"/>
      <c r="Z8" s="342"/>
      <c r="AA8" s="342"/>
      <c r="AB8" s="342"/>
      <c r="AC8" s="342"/>
      <c r="AD8" s="342"/>
      <c r="AE8" s="342"/>
      <c r="AF8" s="342"/>
    </row>
    <row r="9" spans="1:32" x14ac:dyDescent="0.4">
      <c r="B9" s="1159" t="s">
        <v>678</v>
      </c>
      <c r="C9" s="1159"/>
      <c r="D9" s="1159"/>
      <c r="E9" s="1159"/>
      <c r="F9" s="1159"/>
      <c r="G9" s="1159"/>
      <c r="H9" s="1159"/>
      <c r="I9" s="1159"/>
      <c r="J9" s="1159"/>
      <c r="K9" s="1159"/>
      <c r="L9" s="1159"/>
      <c r="M9" s="1159"/>
      <c r="N9" s="1159"/>
      <c r="O9" s="1159"/>
      <c r="P9" s="1159"/>
      <c r="Q9" s="1159"/>
      <c r="R9" s="1159"/>
      <c r="S9" s="1159"/>
      <c r="T9" s="1159"/>
      <c r="U9" s="1159"/>
      <c r="V9" s="1159"/>
      <c r="W9" s="1159"/>
      <c r="X9" s="1159"/>
      <c r="Y9" s="1159"/>
      <c r="Z9" s="1159"/>
      <c r="AA9" s="1159"/>
    </row>
    <row r="10" spans="1:32" x14ac:dyDescent="0.4">
      <c r="B10" s="343"/>
      <c r="C10" s="343"/>
      <c r="D10" s="343"/>
      <c r="E10" s="343"/>
      <c r="F10" s="343"/>
      <c r="G10" s="343"/>
      <c r="H10" s="343"/>
      <c r="I10" s="343"/>
      <c r="J10" s="343"/>
      <c r="K10" s="343"/>
      <c r="L10" s="343"/>
      <c r="M10" s="343"/>
      <c r="N10" s="343"/>
      <c r="O10" s="343"/>
      <c r="P10" s="343"/>
      <c r="Q10" s="343"/>
      <c r="R10" s="343"/>
      <c r="S10" s="343"/>
      <c r="T10" s="343"/>
      <c r="U10" s="343"/>
      <c r="V10" s="343"/>
      <c r="W10" s="343"/>
      <c r="X10" s="343"/>
      <c r="Y10" s="343"/>
      <c r="Z10" s="343"/>
      <c r="AA10" s="343"/>
    </row>
    <row r="11" spans="1:32" x14ac:dyDescent="0.4">
      <c r="A11" s="340" t="s">
        <v>679</v>
      </c>
    </row>
    <row r="13" spans="1:32" ht="36" customHeight="1" x14ac:dyDescent="0.4">
      <c r="R13" s="1172" t="s">
        <v>680</v>
      </c>
      <c r="S13" s="1173"/>
      <c r="T13" s="1173"/>
      <c r="U13" s="1173"/>
      <c r="V13" s="1174"/>
      <c r="W13" s="344"/>
      <c r="X13" s="345"/>
      <c r="Y13" s="345"/>
      <c r="Z13" s="345"/>
      <c r="AA13" s="345"/>
      <c r="AB13" s="345"/>
      <c r="AC13" s="345"/>
      <c r="AD13" s="345"/>
      <c r="AE13" s="345"/>
      <c r="AF13" s="346"/>
    </row>
    <row r="14" spans="1:32" ht="13.5" customHeight="1" x14ac:dyDescent="0.4"/>
    <row r="15" spans="1:32" s="347" customFormat="1" ht="34.5" customHeight="1" x14ac:dyDescent="0.4">
      <c r="B15" s="1172" t="s">
        <v>681</v>
      </c>
      <c r="C15" s="1173"/>
      <c r="D15" s="1173"/>
      <c r="E15" s="1173"/>
      <c r="F15" s="1173"/>
      <c r="G15" s="1173"/>
      <c r="H15" s="1173"/>
      <c r="I15" s="1173"/>
      <c r="J15" s="1173"/>
      <c r="K15" s="1173"/>
      <c r="L15" s="1174"/>
      <c r="M15" s="1173" t="s">
        <v>682</v>
      </c>
      <c r="N15" s="1174"/>
      <c r="O15" s="1172" t="s">
        <v>683</v>
      </c>
      <c r="P15" s="1173"/>
      <c r="Q15" s="1173"/>
      <c r="R15" s="1173"/>
      <c r="S15" s="1173"/>
      <c r="T15" s="1173"/>
      <c r="U15" s="1173"/>
      <c r="V15" s="1173"/>
      <c r="W15" s="1173"/>
      <c r="X15" s="1173"/>
      <c r="Y15" s="1173"/>
      <c r="Z15" s="1173"/>
      <c r="AA15" s="1173"/>
      <c r="AB15" s="1173"/>
      <c r="AC15" s="1173"/>
      <c r="AD15" s="1173"/>
      <c r="AE15" s="1173"/>
      <c r="AF15" s="1174"/>
    </row>
    <row r="16" spans="1:32" s="347" customFormat="1" x14ac:dyDescent="0.4">
      <c r="B16" s="1155" t="s">
        <v>177</v>
      </c>
      <c r="C16" s="1156"/>
      <c r="D16" s="1156"/>
      <c r="E16" s="1156"/>
      <c r="F16" s="1156"/>
      <c r="G16" s="1156"/>
      <c r="H16" s="1156"/>
      <c r="I16" s="1156"/>
      <c r="J16" s="1156"/>
      <c r="K16" s="1156"/>
      <c r="L16" s="1157"/>
      <c r="M16" s="348" t="s">
        <v>684</v>
      </c>
      <c r="N16" s="349" t="s">
        <v>685</v>
      </c>
      <c r="O16" s="1164" t="s">
        <v>686</v>
      </c>
      <c r="P16" s="1165"/>
      <c r="Q16" s="1165"/>
      <c r="R16" s="1165"/>
      <c r="S16" s="1165"/>
      <c r="T16" s="1165"/>
      <c r="U16" s="1165"/>
      <c r="V16" s="1165"/>
      <c r="W16" s="1165"/>
      <c r="X16" s="1165"/>
      <c r="Y16" s="1165"/>
      <c r="Z16" s="1165"/>
      <c r="AA16" s="1165"/>
      <c r="AB16" s="1165"/>
      <c r="AC16" s="1165"/>
      <c r="AD16" s="1165"/>
      <c r="AE16" s="1165"/>
      <c r="AF16" s="1166"/>
    </row>
    <row r="17" spans="2:32" s="347" customFormat="1" x14ac:dyDescent="0.4">
      <c r="B17" s="1158"/>
      <c r="C17" s="1159"/>
      <c r="D17" s="1159"/>
      <c r="E17" s="1159"/>
      <c r="F17" s="1159"/>
      <c r="G17" s="1159"/>
      <c r="H17" s="1159"/>
      <c r="I17" s="1159"/>
      <c r="J17" s="1159"/>
      <c r="K17" s="1159"/>
      <c r="L17" s="1160"/>
      <c r="M17" s="350"/>
      <c r="N17" s="351" t="s">
        <v>685</v>
      </c>
      <c r="O17" s="1167"/>
      <c r="P17" s="1168"/>
      <c r="Q17" s="1168"/>
      <c r="R17" s="1168"/>
      <c r="S17" s="1168"/>
      <c r="T17" s="1168"/>
      <c r="U17" s="1168"/>
      <c r="V17" s="1168"/>
      <c r="W17" s="1168"/>
      <c r="X17" s="1168"/>
      <c r="Y17" s="1168"/>
      <c r="Z17" s="1168"/>
      <c r="AA17" s="1168"/>
      <c r="AB17" s="1168"/>
      <c r="AC17" s="1168"/>
      <c r="AD17" s="1168"/>
      <c r="AE17" s="1168"/>
      <c r="AF17" s="1169"/>
    </row>
    <row r="18" spans="2:32" s="347" customFormat="1" x14ac:dyDescent="0.4">
      <c r="B18" s="1161"/>
      <c r="C18" s="1162"/>
      <c r="D18" s="1162"/>
      <c r="E18" s="1162"/>
      <c r="F18" s="1162"/>
      <c r="G18" s="1162"/>
      <c r="H18" s="1162"/>
      <c r="I18" s="1162"/>
      <c r="J18" s="1162"/>
      <c r="K18" s="1162"/>
      <c r="L18" s="1163"/>
      <c r="M18" s="350"/>
      <c r="N18" s="351" t="s">
        <v>685</v>
      </c>
      <c r="O18" s="1167"/>
      <c r="P18" s="1168"/>
      <c r="Q18" s="1168"/>
      <c r="R18" s="1168"/>
      <c r="S18" s="1168"/>
      <c r="T18" s="1168"/>
      <c r="U18" s="1168"/>
      <c r="V18" s="1168"/>
      <c r="W18" s="1168"/>
      <c r="X18" s="1168"/>
      <c r="Y18" s="1168"/>
      <c r="Z18" s="1168"/>
      <c r="AA18" s="1168"/>
      <c r="AB18" s="1168"/>
      <c r="AC18" s="1168"/>
      <c r="AD18" s="1168"/>
      <c r="AE18" s="1168"/>
      <c r="AF18" s="1169"/>
    </row>
    <row r="19" spans="2:32" s="347" customFormat="1" x14ac:dyDescent="0.4">
      <c r="B19" s="1155" t="s">
        <v>182</v>
      </c>
      <c r="C19" s="1156"/>
      <c r="D19" s="1156"/>
      <c r="E19" s="1156"/>
      <c r="F19" s="1156"/>
      <c r="G19" s="1156"/>
      <c r="H19" s="1156"/>
      <c r="I19" s="1156"/>
      <c r="J19" s="1156"/>
      <c r="K19" s="1156"/>
      <c r="L19" s="1157"/>
      <c r="M19" s="350"/>
      <c r="N19" s="352" t="s">
        <v>685</v>
      </c>
      <c r="O19" s="1167"/>
      <c r="P19" s="1168"/>
      <c r="Q19" s="1168"/>
      <c r="R19" s="1168"/>
      <c r="S19" s="1168"/>
      <c r="T19" s="1168"/>
      <c r="U19" s="1168"/>
      <c r="V19" s="1168"/>
      <c r="W19" s="1168"/>
      <c r="X19" s="1168"/>
      <c r="Y19" s="1168"/>
      <c r="Z19" s="1168"/>
      <c r="AA19" s="1168"/>
      <c r="AB19" s="1168"/>
      <c r="AC19" s="1168"/>
      <c r="AD19" s="1168"/>
      <c r="AE19" s="1168"/>
      <c r="AF19" s="1169"/>
    </row>
    <row r="20" spans="2:32" s="347" customFormat="1" x14ac:dyDescent="0.4">
      <c r="B20" s="1175"/>
      <c r="C20" s="1176"/>
      <c r="D20" s="1176"/>
      <c r="E20" s="1176"/>
      <c r="F20" s="1176"/>
      <c r="G20" s="1176"/>
      <c r="H20" s="1176"/>
      <c r="I20" s="1176"/>
      <c r="J20" s="1176"/>
      <c r="K20" s="1176"/>
      <c r="L20" s="1177"/>
      <c r="M20" s="350"/>
      <c r="N20" s="352" t="s">
        <v>685</v>
      </c>
      <c r="O20" s="1167"/>
      <c r="P20" s="1168"/>
      <c r="Q20" s="1168"/>
      <c r="R20" s="1168"/>
      <c r="S20" s="1168"/>
      <c r="T20" s="1168"/>
      <c r="U20" s="1168"/>
      <c r="V20" s="1168"/>
      <c r="W20" s="1168"/>
      <c r="X20" s="1168"/>
      <c r="Y20" s="1168"/>
      <c r="Z20" s="1168"/>
      <c r="AA20" s="1168"/>
      <c r="AB20" s="1168"/>
      <c r="AC20" s="1168"/>
      <c r="AD20" s="1168"/>
      <c r="AE20" s="1168"/>
      <c r="AF20" s="1169"/>
    </row>
    <row r="21" spans="2:32" s="347" customFormat="1" x14ac:dyDescent="0.4">
      <c r="B21" s="1178"/>
      <c r="C21" s="1179"/>
      <c r="D21" s="1179"/>
      <c r="E21" s="1179"/>
      <c r="F21" s="1179"/>
      <c r="G21" s="1179"/>
      <c r="H21" s="1179"/>
      <c r="I21" s="1179"/>
      <c r="J21" s="1179"/>
      <c r="K21" s="1179"/>
      <c r="L21" s="1180"/>
      <c r="M21" s="353"/>
      <c r="N21" s="354" t="s">
        <v>685</v>
      </c>
      <c r="O21" s="1167"/>
      <c r="P21" s="1168"/>
      <c r="Q21" s="1168"/>
      <c r="R21" s="1168"/>
      <c r="S21" s="1168"/>
      <c r="T21" s="1168"/>
      <c r="U21" s="1168"/>
      <c r="V21" s="1168"/>
      <c r="W21" s="1168"/>
      <c r="X21" s="1168"/>
      <c r="Y21" s="1168"/>
      <c r="Z21" s="1168"/>
      <c r="AA21" s="1168"/>
      <c r="AB21" s="1168"/>
      <c r="AC21" s="1168"/>
      <c r="AD21" s="1168"/>
      <c r="AE21" s="1168"/>
      <c r="AF21" s="1169"/>
    </row>
    <row r="22" spans="2:32" s="347" customFormat="1" x14ac:dyDescent="0.4">
      <c r="B22" s="1155" t="s">
        <v>186</v>
      </c>
      <c r="C22" s="1156"/>
      <c r="D22" s="1156"/>
      <c r="E22" s="1156"/>
      <c r="F22" s="1156"/>
      <c r="G22" s="1156"/>
      <c r="H22" s="1156"/>
      <c r="I22" s="1156"/>
      <c r="J22" s="1156"/>
      <c r="K22" s="1156"/>
      <c r="L22" s="1157"/>
      <c r="M22" s="350"/>
      <c r="N22" s="351" t="s">
        <v>685</v>
      </c>
      <c r="O22" s="1167"/>
      <c r="P22" s="1168"/>
      <c r="Q22" s="1168"/>
      <c r="R22" s="1168"/>
      <c r="S22" s="1168"/>
      <c r="T22" s="1168"/>
      <c r="U22" s="1168"/>
      <c r="V22" s="1168"/>
      <c r="W22" s="1168"/>
      <c r="X22" s="1168"/>
      <c r="Y22" s="1168"/>
      <c r="Z22" s="1168"/>
      <c r="AA22" s="1168"/>
      <c r="AB22" s="1168"/>
      <c r="AC22" s="1168"/>
      <c r="AD22" s="1168"/>
      <c r="AE22" s="1168"/>
      <c r="AF22" s="1169"/>
    </row>
    <row r="23" spans="2:32" s="347" customFormat="1" x14ac:dyDescent="0.4">
      <c r="B23" s="1175"/>
      <c r="C23" s="1176"/>
      <c r="D23" s="1176"/>
      <c r="E23" s="1176"/>
      <c r="F23" s="1176"/>
      <c r="G23" s="1176"/>
      <c r="H23" s="1176"/>
      <c r="I23" s="1176"/>
      <c r="J23" s="1176"/>
      <c r="K23" s="1176"/>
      <c r="L23" s="1177"/>
      <c r="M23" s="350"/>
      <c r="N23" s="351" t="s">
        <v>685</v>
      </c>
      <c r="O23" s="1167"/>
      <c r="P23" s="1168"/>
      <c r="Q23" s="1168"/>
      <c r="R23" s="1168"/>
      <c r="S23" s="1168"/>
      <c r="T23" s="1168"/>
      <c r="U23" s="1168"/>
      <c r="V23" s="1168"/>
      <c r="W23" s="1168"/>
      <c r="X23" s="1168"/>
      <c r="Y23" s="1168"/>
      <c r="Z23" s="1168"/>
      <c r="AA23" s="1168"/>
      <c r="AB23" s="1168"/>
      <c r="AC23" s="1168"/>
      <c r="AD23" s="1168"/>
      <c r="AE23" s="1168"/>
      <c r="AF23" s="1169"/>
    </row>
    <row r="24" spans="2:32" s="347" customFormat="1" x14ac:dyDescent="0.4">
      <c r="B24" s="1178"/>
      <c r="C24" s="1179"/>
      <c r="D24" s="1179"/>
      <c r="E24" s="1179"/>
      <c r="F24" s="1179"/>
      <c r="G24" s="1179"/>
      <c r="H24" s="1179"/>
      <c r="I24" s="1179"/>
      <c r="J24" s="1179"/>
      <c r="K24" s="1179"/>
      <c r="L24" s="1180"/>
      <c r="M24" s="350"/>
      <c r="N24" s="351" t="s">
        <v>685</v>
      </c>
      <c r="O24" s="1167"/>
      <c r="P24" s="1168"/>
      <c r="Q24" s="1168"/>
      <c r="R24" s="1168"/>
      <c r="S24" s="1168"/>
      <c r="T24" s="1168"/>
      <c r="U24" s="1168"/>
      <c r="V24" s="1168"/>
      <c r="W24" s="1168"/>
      <c r="X24" s="1168"/>
      <c r="Y24" s="1168"/>
      <c r="Z24" s="1168"/>
      <c r="AA24" s="1168"/>
      <c r="AB24" s="1168"/>
      <c r="AC24" s="1168"/>
      <c r="AD24" s="1168"/>
      <c r="AE24" s="1168"/>
      <c r="AF24" s="1169"/>
    </row>
    <row r="25" spans="2:32" s="347" customFormat="1" x14ac:dyDescent="0.4">
      <c r="B25" s="1155" t="s">
        <v>188</v>
      </c>
      <c r="C25" s="1156"/>
      <c r="D25" s="1156"/>
      <c r="E25" s="1156"/>
      <c r="F25" s="1156"/>
      <c r="G25" s="1156"/>
      <c r="H25" s="1156"/>
      <c r="I25" s="1156"/>
      <c r="J25" s="1156"/>
      <c r="K25" s="1156"/>
      <c r="L25" s="1157"/>
      <c r="M25" s="350"/>
      <c r="N25" s="351" t="s">
        <v>685</v>
      </c>
      <c r="O25" s="1167"/>
      <c r="P25" s="1168"/>
      <c r="Q25" s="1168"/>
      <c r="R25" s="1168"/>
      <c r="S25" s="1168"/>
      <c r="T25" s="1168"/>
      <c r="U25" s="1168"/>
      <c r="V25" s="1168"/>
      <c r="W25" s="1168"/>
      <c r="X25" s="1168"/>
      <c r="Y25" s="1168"/>
      <c r="Z25" s="1168"/>
      <c r="AA25" s="1168"/>
      <c r="AB25" s="1168"/>
      <c r="AC25" s="1168"/>
      <c r="AD25" s="1168"/>
      <c r="AE25" s="1168"/>
      <c r="AF25" s="1169"/>
    </row>
    <row r="26" spans="2:32" s="347" customFormat="1" x14ac:dyDescent="0.4">
      <c r="B26" s="1175"/>
      <c r="C26" s="1176"/>
      <c r="D26" s="1176"/>
      <c r="E26" s="1176"/>
      <c r="F26" s="1176"/>
      <c r="G26" s="1176"/>
      <c r="H26" s="1176"/>
      <c r="I26" s="1176"/>
      <c r="J26" s="1176"/>
      <c r="K26" s="1176"/>
      <c r="L26" s="1177"/>
      <c r="M26" s="350"/>
      <c r="N26" s="351" t="s">
        <v>685</v>
      </c>
      <c r="O26" s="1167"/>
      <c r="P26" s="1168"/>
      <c r="Q26" s="1168"/>
      <c r="R26" s="1168"/>
      <c r="S26" s="1168"/>
      <c r="T26" s="1168"/>
      <c r="U26" s="1168"/>
      <c r="V26" s="1168"/>
      <c r="W26" s="1168"/>
      <c r="X26" s="1168"/>
      <c r="Y26" s="1168"/>
      <c r="Z26" s="1168"/>
      <c r="AA26" s="1168"/>
      <c r="AB26" s="1168"/>
      <c r="AC26" s="1168"/>
      <c r="AD26" s="1168"/>
      <c r="AE26" s="1168"/>
      <c r="AF26" s="1169"/>
    </row>
    <row r="27" spans="2:32" s="347" customFormat="1" x14ac:dyDescent="0.4">
      <c r="B27" s="1178"/>
      <c r="C27" s="1179"/>
      <c r="D27" s="1179"/>
      <c r="E27" s="1179"/>
      <c r="F27" s="1179"/>
      <c r="G27" s="1179"/>
      <c r="H27" s="1179"/>
      <c r="I27" s="1179"/>
      <c r="J27" s="1179"/>
      <c r="K27" s="1179"/>
      <c r="L27" s="1180"/>
      <c r="M27" s="350"/>
      <c r="N27" s="351" t="s">
        <v>685</v>
      </c>
      <c r="O27" s="1167"/>
      <c r="P27" s="1168"/>
      <c r="Q27" s="1168"/>
      <c r="R27" s="1168"/>
      <c r="S27" s="1168"/>
      <c r="T27" s="1168"/>
      <c r="U27" s="1168"/>
      <c r="V27" s="1168"/>
      <c r="W27" s="1168"/>
      <c r="X27" s="1168"/>
      <c r="Y27" s="1168"/>
      <c r="Z27" s="1168"/>
      <c r="AA27" s="1168"/>
      <c r="AB27" s="1168"/>
      <c r="AC27" s="1168"/>
      <c r="AD27" s="1168"/>
      <c r="AE27" s="1168"/>
      <c r="AF27" s="1169"/>
    </row>
    <row r="28" spans="2:32" s="347" customFormat="1" x14ac:dyDescent="0.4">
      <c r="B28" s="1155" t="s">
        <v>687</v>
      </c>
      <c r="C28" s="1156"/>
      <c r="D28" s="1156"/>
      <c r="E28" s="1156"/>
      <c r="F28" s="1156"/>
      <c r="G28" s="1156"/>
      <c r="H28" s="1156"/>
      <c r="I28" s="1156"/>
      <c r="J28" s="1156"/>
      <c r="K28" s="1156"/>
      <c r="L28" s="1157"/>
      <c r="M28" s="350"/>
      <c r="N28" s="351" t="s">
        <v>685</v>
      </c>
      <c r="O28" s="1167"/>
      <c r="P28" s="1168"/>
      <c r="Q28" s="1168"/>
      <c r="R28" s="1168"/>
      <c r="S28" s="1168"/>
      <c r="T28" s="1168"/>
      <c r="U28" s="1168"/>
      <c r="V28" s="1168"/>
      <c r="W28" s="1168"/>
      <c r="X28" s="1168"/>
      <c r="Y28" s="1168"/>
      <c r="Z28" s="1168"/>
      <c r="AA28" s="1168"/>
      <c r="AB28" s="1168"/>
      <c r="AC28" s="1168"/>
      <c r="AD28" s="1168"/>
      <c r="AE28" s="1168"/>
      <c r="AF28" s="1169"/>
    </row>
    <row r="29" spans="2:32" s="347" customFormat="1" x14ac:dyDescent="0.4">
      <c r="B29" s="1175"/>
      <c r="C29" s="1176"/>
      <c r="D29" s="1176"/>
      <c r="E29" s="1176"/>
      <c r="F29" s="1176"/>
      <c r="G29" s="1176"/>
      <c r="H29" s="1176"/>
      <c r="I29" s="1176"/>
      <c r="J29" s="1176"/>
      <c r="K29" s="1176"/>
      <c r="L29" s="1177"/>
      <c r="M29" s="350"/>
      <c r="N29" s="351" t="s">
        <v>685</v>
      </c>
      <c r="O29" s="1167"/>
      <c r="P29" s="1168"/>
      <c r="Q29" s="1168"/>
      <c r="R29" s="1168"/>
      <c r="S29" s="1168"/>
      <c r="T29" s="1168"/>
      <c r="U29" s="1168"/>
      <c r="V29" s="1168"/>
      <c r="W29" s="1168"/>
      <c r="X29" s="1168"/>
      <c r="Y29" s="1168"/>
      <c r="Z29" s="1168"/>
      <c r="AA29" s="1168"/>
      <c r="AB29" s="1168"/>
      <c r="AC29" s="1168"/>
      <c r="AD29" s="1168"/>
      <c r="AE29" s="1168"/>
      <c r="AF29" s="1169"/>
    </row>
    <row r="30" spans="2:32" s="347" customFormat="1" x14ac:dyDescent="0.4">
      <c r="B30" s="1178"/>
      <c r="C30" s="1179"/>
      <c r="D30" s="1179"/>
      <c r="E30" s="1179"/>
      <c r="F30" s="1179"/>
      <c r="G30" s="1179"/>
      <c r="H30" s="1179"/>
      <c r="I30" s="1179"/>
      <c r="J30" s="1179"/>
      <c r="K30" s="1179"/>
      <c r="L30" s="1180"/>
      <c r="M30" s="350"/>
      <c r="N30" s="351" t="s">
        <v>685</v>
      </c>
      <c r="O30" s="1167"/>
      <c r="P30" s="1168"/>
      <c r="Q30" s="1168"/>
      <c r="R30" s="1168"/>
      <c r="S30" s="1168"/>
      <c r="T30" s="1168"/>
      <c r="U30" s="1168"/>
      <c r="V30" s="1168"/>
      <c r="W30" s="1168"/>
      <c r="X30" s="1168"/>
      <c r="Y30" s="1168"/>
      <c r="Z30" s="1168"/>
      <c r="AA30" s="1168"/>
      <c r="AB30" s="1168"/>
      <c r="AC30" s="1168"/>
      <c r="AD30" s="1168"/>
      <c r="AE30" s="1168"/>
      <c r="AF30" s="1169"/>
    </row>
    <row r="31" spans="2:32" s="347" customFormat="1" x14ac:dyDescent="0.4">
      <c r="B31" s="1155" t="s">
        <v>688</v>
      </c>
      <c r="C31" s="1156"/>
      <c r="D31" s="1156"/>
      <c r="E31" s="1156"/>
      <c r="F31" s="1156"/>
      <c r="G31" s="1156"/>
      <c r="H31" s="1156"/>
      <c r="I31" s="1156"/>
      <c r="J31" s="1156"/>
      <c r="K31" s="1156"/>
      <c r="L31" s="1157"/>
      <c r="M31" s="355"/>
      <c r="N31" s="352" t="s">
        <v>685</v>
      </c>
      <c r="O31" s="1167"/>
      <c r="P31" s="1168"/>
      <c r="Q31" s="1168"/>
      <c r="R31" s="1168"/>
      <c r="S31" s="1168"/>
      <c r="T31" s="1168"/>
      <c r="U31" s="1168"/>
      <c r="V31" s="1168"/>
      <c r="W31" s="1168"/>
      <c r="X31" s="1168"/>
      <c r="Y31" s="1168"/>
      <c r="Z31" s="1168"/>
      <c r="AA31" s="1168"/>
      <c r="AB31" s="1168"/>
      <c r="AC31" s="1168"/>
      <c r="AD31" s="1168"/>
      <c r="AE31" s="1168"/>
      <c r="AF31" s="1169"/>
    </row>
    <row r="32" spans="2:32" s="347" customFormat="1" x14ac:dyDescent="0.4">
      <c r="B32" s="1175"/>
      <c r="C32" s="1176"/>
      <c r="D32" s="1176"/>
      <c r="E32" s="1176"/>
      <c r="F32" s="1176"/>
      <c r="G32" s="1176"/>
      <c r="H32" s="1176"/>
      <c r="I32" s="1176"/>
      <c r="J32" s="1176"/>
      <c r="K32" s="1176"/>
      <c r="L32" s="1177"/>
      <c r="M32" s="355"/>
      <c r="N32" s="352" t="s">
        <v>685</v>
      </c>
      <c r="O32" s="1167"/>
      <c r="P32" s="1168"/>
      <c r="Q32" s="1168"/>
      <c r="R32" s="1168"/>
      <c r="S32" s="1168"/>
      <c r="T32" s="1168"/>
      <c r="U32" s="1168"/>
      <c r="V32" s="1168"/>
      <c r="W32" s="1168"/>
      <c r="X32" s="1168"/>
      <c r="Y32" s="1168"/>
      <c r="Z32" s="1168"/>
      <c r="AA32" s="1168"/>
      <c r="AB32" s="1168"/>
      <c r="AC32" s="1168"/>
      <c r="AD32" s="1168"/>
      <c r="AE32" s="1168"/>
      <c r="AF32" s="1169"/>
    </row>
    <row r="33" spans="1:32" s="347" customFormat="1" ht="18" thickBot="1" x14ac:dyDescent="0.45">
      <c r="B33" s="1181"/>
      <c r="C33" s="1182"/>
      <c r="D33" s="1182"/>
      <c r="E33" s="1182"/>
      <c r="F33" s="1182"/>
      <c r="G33" s="1182"/>
      <c r="H33" s="1182"/>
      <c r="I33" s="1182"/>
      <c r="J33" s="1182"/>
      <c r="K33" s="1182"/>
      <c r="L33" s="1183"/>
      <c r="M33" s="356"/>
      <c r="N33" s="357" t="s">
        <v>685</v>
      </c>
      <c r="O33" s="1184"/>
      <c r="P33" s="1185"/>
      <c r="Q33" s="1185"/>
      <c r="R33" s="1185"/>
      <c r="S33" s="1185"/>
      <c r="T33" s="1185"/>
      <c r="U33" s="1185"/>
      <c r="V33" s="1185"/>
      <c r="W33" s="1185"/>
      <c r="X33" s="1185"/>
      <c r="Y33" s="1185"/>
      <c r="Z33" s="1185"/>
      <c r="AA33" s="1185"/>
      <c r="AB33" s="1185"/>
      <c r="AC33" s="1185"/>
      <c r="AD33" s="1185"/>
      <c r="AE33" s="1185"/>
      <c r="AF33" s="1186"/>
    </row>
    <row r="34" spans="1:32" s="347" customFormat="1" ht="18" thickTop="1" x14ac:dyDescent="0.4">
      <c r="B34" s="1155" t="s">
        <v>192</v>
      </c>
      <c r="C34" s="1156"/>
      <c r="D34" s="1156"/>
      <c r="E34" s="1156"/>
      <c r="F34" s="1156"/>
      <c r="G34" s="1156"/>
      <c r="H34" s="1156"/>
      <c r="I34" s="1156"/>
      <c r="J34" s="1156"/>
      <c r="K34" s="1156"/>
      <c r="L34" s="1157"/>
      <c r="M34" s="358"/>
      <c r="N34" s="359" t="s">
        <v>685</v>
      </c>
      <c r="O34" s="1187"/>
      <c r="P34" s="1188"/>
      <c r="Q34" s="1188"/>
      <c r="R34" s="1188"/>
      <c r="S34" s="1188"/>
      <c r="T34" s="1188"/>
      <c r="U34" s="1188"/>
      <c r="V34" s="1188"/>
      <c r="W34" s="1188"/>
      <c r="X34" s="1188"/>
      <c r="Y34" s="1188"/>
      <c r="Z34" s="1188"/>
      <c r="AA34" s="1188"/>
      <c r="AB34" s="1188"/>
      <c r="AC34" s="1188"/>
      <c r="AD34" s="1188"/>
      <c r="AE34" s="1188"/>
      <c r="AF34" s="1189"/>
    </row>
    <row r="35" spans="1:32" s="347" customFormat="1" x14ac:dyDescent="0.4">
      <c r="B35" s="1175"/>
      <c r="C35" s="1176"/>
      <c r="D35" s="1176"/>
      <c r="E35" s="1176"/>
      <c r="F35" s="1176"/>
      <c r="G35" s="1176"/>
      <c r="H35" s="1176"/>
      <c r="I35" s="1176"/>
      <c r="J35" s="1176"/>
      <c r="K35" s="1176"/>
      <c r="L35" s="1177"/>
      <c r="M35" s="350"/>
      <c r="N35" s="352" t="s">
        <v>685</v>
      </c>
      <c r="O35" s="1167"/>
      <c r="P35" s="1168"/>
      <c r="Q35" s="1168"/>
      <c r="R35" s="1168"/>
      <c r="S35" s="1168"/>
      <c r="T35" s="1168"/>
      <c r="U35" s="1168"/>
      <c r="V35" s="1168"/>
      <c r="W35" s="1168"/>
      <c r="X35" s="1168"/>
      <c r="Y35" s="1168"/>
      <c r="Z35" s="1168"/>
      <c r="AA35" s="1168"/>
      <c r="AB35" s="1168"/>
      <c r="AC35" s="1168"/>
      <c r="AD35" s="1168"/>
      <c r="AE35" s="1168"/>
      <c r="AF35" s="1169"/>
    </row>
    <row r="36" spans="1:32" s="347" customFormat="1" x14ac:dyDescent="0.4">
      <c r="B36" s="1178"/>
      <c r="C36" s="1179"/>
      <c r="D36" s="1179"/>
      <c r="E36" s="1179"/>
      <c r="F36" s="1179"/>
      <c r="G36" s="1179"/>
      <c r="H36" s="1179"/>
      <c r="I36" s="1179"/>
      <c r="J36" s="1179"/>
      <c r="K36" s="1179"/>
      <c r="L36" s="1180"/>
      <c r="M36" s="353"/>
      <c r="N36" s="354" t="s">
        <v>685</v>
      </c>
      <c r="O36" s="1167"/>
      <c r="P36" s="1168"/>
      <c r="Q36" s="1168"/>
      <c r="R36" s="1168"/>
      <c r="S36" s="1168"/>
      <c r="T36" s="1168"/>
      <c r="U36" s="1168"/>
      <c r="V36" s="1168"/>
      <c r="W36" s="1168"/>
      <c r="X36" s="1168"/>
      <c r="Y36" s="1168"/>
      <c r="Z36" s="1168"/>
      <c r="AA36" s="1168"/>
      <c r="AB36" s="1168"/>
      <c r="AC36" s="1168"/>
      <c r="AD36" s="1168"/>
      <c r="AE36" s="1168"/>
      <c r="AF36" s="1169"/>
    </row>
    <row r="37" spans="1:32" s="347" customFormat="1" x14ac:dyDescent="0.4">
      <c r="B37" s="1155" t="s">
        <v>197</v>
      </c>
      <c r="C37" s="1156"/>
      <c r="D37" s="1156"/>
      <c r="E37" s="1156"/>
      <c r="F37" s="1156"/>
      <c r="G37" s="1156"/>
      <c r="H37" s="1156"/>
      <c r="I37" s="1156"/>
      <c r="J37" s="1156"/>
      <c r="K37" s="1156"/>
      <c r="L37" s="1157"/>
      <c r="M37" s="350"/>
      <c r="N37" s="351" t="s">
        <v>685</v>
      </c>
      <c r="O37" s="1167"/>
      <c r="P37" s="1168"/>
      <c r="Q37" s="1168"/>
      <c r="R37" s="1168"/>
      <c r="S37" s="1168"/>
      <c r="T37" s="1168"/>
      <c r="U37" s="1168"/>
      <c r="V37" s="1168"/>
      <c r="W37" s="1168"/>
      <c r="X37" s="1168"/>
      <c r="Y37" s="1168"/>
      <c r="Z37" s="1168"/>
      <c r="AA37" s="1168"/>
      <c r="AB37" s="1168"/>
      <c r="AC37" s="1168"/>
      <c r="AD37" s="1168"/>
      <c r="AE37" s="1168"/>
      <c r="AF37" s="1169"/>
    </row>
    <row r="38" spans="1:32" s="347" customFormat="1" x14ac:dyDescent="0.4">
      <c r="B38" s="1178"/>
      <c r="C38" s="1179"/>
      <c r="D38" s="1179"/>
      <c r="E38" s="1179"/>
      <c r="F38" s="1179"/>
      <c r="G38" s="1179"/>
      <c r="H38" s="1179"/>
      <c r="I38" s="1179"/>
      <c r="J38" s="1179"/>
      <c r="K38" s="1179"/>
      <c r="L38" s="1180"/>
      <c r="M38" s="350"/>
      <c r="N38" s="351" t="s">
        <v>685</v>
      </c>
      <c r="O38" s="1167"/>
      <c r="P38" s="1168"/>
      <c r="Q38" s="1168"/>
      <c r="R38" s="1168"/>
      <c r="S38" s="1168"/>
      <c r="T38" s="1168"/>
      <c r="U38" s="1168"/>
      <c r="V38" s="1168"/>
      <c r="W38" s="1168"/>
      <c r="X38" s="1168"/>
      <c r="Y38" s="1168"/>
      <c r="Z38" s="1168"/>
      <c r="AA38" s="1168"/>
      <c r="AB38" s="1168"/>
      <c r="AC38" s="1168"/>
      <c r="AD38" s="1168"/>
      <c r="AE38" s="1168"/>
      <c r="AF38" s="1169"/>
    </row>
    <row r="39" spans="1:32" s="347" customFormat="1" x14ac:dyDescent="0.4">
      <c r="A39" s="360"/>
      <c r="B39" s="1178"/>
      <c r="C39" s="1191"/>
      <c r="D39" s="1179"/>
      <c r="E39" s="1179"/>
      <c r="F39" s="1179"/>
      <c r="G39" s="1179"/>
      <c r="H39" s="1179"/>
      <c r="I39" s="1179"/>
      <c r="J39" s="1179"/>
      <c r="K39" s="1179"/>
      <c r="L39" s="1180"/>
      <c r="M39" s="358"/>
      <c r="N39" s="361" t="s">
        <v>685</v>
      </c>
      <c r="O39" s="1192"/>
      <c r="P39" s="1193"/>
      <c r="Q39" s="1193"/>
      <c r="R39" s="1193"/>
      <c r="S39" s="1193"/>
      <c r="T39" s="1193"/>
      <c r="U39" s="1193"/>
      <c r="V39" s="1193"/>
      <c r="W39" s="1193"/>
      <c r="X39" s="1193"/>
      <c r="Y39" s="1193"/>
      <c r="Z39" s="1193"/>
      <c r="AA39" s="1193"/>
      <c r="AB39" s="1193"/>
      <c r="AC39" s="1193"/>
      <c r="AD39" s="1193"/>
      <c r="AE39" s="1193"/>
      <c r="AF39" s="1194"/>
    </row>
    <row r="40" spans="1:32" s="347" customFormat="1" x14ac:dyDescent="0.4">
      <c r="B40" s="1195" t="s">
        <v>689</v>
      </c>
      <c r="C40" s="1156"/>
      <c r="D40" s="1156"/>
      <c r="E40" s="1156"/>
      <c r="F40" s="1156"/>
      <c r="G40" s="1156"/>
      <c r="H40" s="1156"/>
      <c r="I40" s="1156"/>
      <c r="J40" s="1156"/>
      <c r="K40" s="1156"/>
      <c r="L40" s="1157"/>
      <c r="M40" s="350"/>
      <c r="N40" s="351" t="s">
        <v>685</v>
      </c>
      <c r="O40" s="1167"/>
      <c r="P40" s="1168"/>
      <c r="Q40" s="1168"/>
      <c r="R40" s="1168"/>
      <c r="S40" s="1168"/>
      <c r="T40" s="1168"/>
      <c r="U40" s="1168"/>
      <c r="V40" s="1168"/>
      <c r="W40" s="1168"/>
      <c r="X40" s="1168"/>
      <c r="Y40" s="1168"/>
      <c r="Z40" s="1168"/>
      <c r="AA40" s="1168"/>
      <c r="AB40" s="1168"/>
      <c r="AC40" s="1168"/>
      <c r="AD40" s="1168"/>
      <c r="AE40" s="1168"/>
      <c r="AF40" s="1169"/>
    </row>
    <row r="41" spans="1:32" s="347" customFormat="1" x14ac:dyDescent="0.4">
      <c r="B41" s="1158"/>
      <c r="C41" s="1159"/>
      <c r="D41" s="1159"/>
      <c r="E41" s="1159"/>
      <c r="F41" s="1159"/>
      <c r="G41" s="1159"/>
      <c r="H41" s="1159"/>
      <c r="I41" s="1159"/>
      <c r="J41" s="1159"/>
      <c r="K41" s="1159"/>
      <c r="L41" s="1160"/>
      <c r="M41" s="350"/>
      <c r="N41" s="351" t="s">
        <v>685</v>
      </c>
      <c r="O41" s="1167"/>
      <c r="P41" s="1168"/>
      <c r="Q41" s="1168"/>
      <c r="R41" s="1168"/>
      <c r="S41" s="1168"/>
      <c r="T41" s="1168"/>
      <c r="U41" s="1168"/>
      <c r="V41" s="1168"/>
      <c r="W41" s="1168"/>
      <c r="X41" s="1168"/>
      <c r="Y41" s="1168"/>
      <c r="Z41" s="1168"/>
      <c r="AA41" s="1168"/>
      <c r="AB41" s="1168"/>
      <c r="AC41" s="1168"/>
      <c r="AD41" s="1168"/>
      <c r="AE41" s="1168"/>
      <c r="AF41" s="1169"/>
    </row>
    <row r="42" spans="1:32" s="347" customFormat="1" x14ac:dyDescent="0.4">
      <c r="B42" s="1161"/>
      <c r="C42" s="1162"/>
      <c r="D42" s="1162"/>
      <c r="E42" s="1162"/>
      <c r="F42" s="1162"/>
      <c r="G42" s="1162"/>
      <c r="H42" s="1162"/>
      <c r="I42" s="1162"/>
      <c r="J42" s="1162"/>
      <c r="K42" s="1162"/>
      <c r="L42" s="1163"/>
      <c r="M42" s="350"/>
      <c r="N42" s="351" t="s">
        <v>685</v>
      </c>
      <c r="O42" s="1167"/>
      <c r="P42" s="1168"/>
      <c r="Q42" s="1168"/>
      <c r="R42" s="1168"/>
      <c r="S42" s="1168"/>
      <c r="T42" s="1168"/>
      <c r="U42" s="1168"/>
      <c r="V42" s="1168"/>
      <c r="W42" s="1168"/>
      <c r="X42" s="1168"/>
      <c r="Y42" s="1168"/>
      <c r="Z42" s="1168"/>
      <c r="AA42" s="1168"/>
      <c r="AB42" s="1168"/>
      <c r="AC42" s="1168"/>
      <c r="AD42" s="1168"/>
      <c r="AE42" s="1168"/>
      <c r="AF42" s="1169"/>
    </row>
    <row r="44" spans="1:32" x14ac:dyDescent="0.4">
      <c r="B44" s="340" t="s">
        <v>690</v>
      </c>
    </row>
    <row r="45" spans="1:32" x14ac:dyDescent="0.4">
      <c r="B45" s="340" t="s">
        <v>691</v>
      </c>
    </row>
    <row r="47" spans="1:32" x14ac:dyDescent="0.4">
      <c r="A47" s="340" t="s">
        <v>692</v>
      </c>
      <c r="M47" s="362"/>
      <c r="N47" s="340" t="s">
        <v>131</v>
      </c>
      <c r="O47" s="1190"/>
      <c r="P47" s="1190"/>
      <c r="Q47" s="340" t="s">
        <v>693</v>
      </c>
      <c r="R47" s="1190"/>
      <c r="S47" s="1190"/>
      <c r="T47" s="340" t="s">
        <v>694</v>
      </c>
    </row>
    <row r="122" spans="3:7" x14ac:dyDescent="0.4">
      <c r="C122" s="363"/>
      <c r="D122" s="363"/>
      <c r="E122" s="363"/>
      <c r="F122" s="363"/>
      <c r="G122" s="363"/>
    </row>
    <row r="123" spans="3:7" x14ac:dyDescent="0.4">
      <c r="C123" s="364"/>
    </row>
  </sheetData>
  <mergeCells count="49">
    <mergeCell ref="O47:P47"/>
    <mergeCell ref="R47:S47"/>
    <mergeCell ref="B37:L39"/>
    <mergeCell ref="O37:AF37"/>
    <mergeCell ref="O38:AF38"/>
    <mergeCell ref="O39:AF39"/>
    <mergeCell ref="B40:L42"/>
    <mergeCell ref="O40:AF40"/>
    <mergeCell ref="O41:AF41"/>
    <mergeCell ref="O42:AF42"/>
    <mergeCell ref="B31:L33"/>
    <mergeCell ref="O31:AF31"/>
    <mergeCell ref="O32:AF32"/>
    <mergeCell ref="O33:AF33"/>
    <mergeCell ref="B34:L36"/>
    <mergeCell ref="O34:AF34"/>
    <mergeCell ref="O35:AF35"/>
    <mergeCell ref="O36:AF36"/>
    <mergeCell ref="B25:L27"/>
    <mergeCell ref="O25:AF25"/>
    <mergeCell ref="O26:AF26"/>
    <mergeCell ref="O27:AF27"/>
    <mergeCell ref="B28:L30"/>
    <mergeCell ref="O28:AF28"/>
    <mergeCell ref="O29:AF29"/>
    <mergeCell ref="O30:AF30"/>
    <mergeCell ref="B19:L21"/>
    <mergeCell ref="O19:AF19"/>
    <mergeCell ref="O20:AF20"/>
    <mergeCell ref="O21:AF21"/>
    <mergeCell ref="B22:L24"/>
    <mergeCell ref="O22:AF22"/>
    <mergeCell ref="O23:AF23"/>
    <mergeCell ref="O24:AF24"/>
    <mergeCell ref="B16:L18"/>
    <mergeCell ref="O16:AF16"/>
    <mergeCell ref="O17:AF17"/>
    <mergeCell ref="O18:AF18"/>
    <mergeCell ref="X4:Y4"/>
    <mergeCell ref="AA4:AB4"/>
    <mergeCell ref="AD4:AE4"/>
    <mergeCell ref="B5:G5"/>
    <mergeCell ref="H5:J5"/>
    <mergeCell ref="T7:AF7"/>
    <mergeCell ref="B9:AA9"/>
    <mergeCell ref="R13:V13"/>
    <mergeCell ref="B15:L15"/>
    <mergeCell ref="M15:N15"/>
    <mergeCell ref="O15:AF15"/>
  </mergeCells>
  <phoneticPr fontId="2"/>
  <printOptions horizontalCentered="1"/>
  <pageMargins left="0.23622047244094491" right="0.23622047244094491" top="0.74803149606299213" bottom="0.74803149606299213" header="0.31496062992125984" footer="0.31496062992125984"/>
  <pageSetup paperSize="9" scale="34" orientation="portrait" r:id="rId1"/>
  <headerFooter alignWithMargins="0"/>
  <rowBreaks count="1" manualBreakCount="1">
    <brk id="159" max="16383" man="1"/>
  </rowBreaks>
  <colBreaks count="1" manualBreakCount="1">
    <brk id="1"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Y81"/>
  <sheetViews>
    <sheetView showGridLines="0" view="pageBreakPreview" zoomScaleNormal="100" zoomScaleSheetLayoutView="100" workbookViewId="0">
      <selection activeCell="AK17" sqref="AK17"/>
    </sheetView>
  </sheetViews>
  <sheetFormatPr defaultColWidth="3.25" defaultRowHeight="35.1" customHeight="1" x14ac:dyDescent="0.15"/>
  <cols>
    <col min="1" max="1" width="2.125" style="549" customWidth="1"/>
    <col min="2" max="20" width="3.5" style="547" customWidth="1"/>
    <col min="21" max="24" width="3.25" style="547"/>
    <col min="25" max="25" width="2.125" style="547" customWidth="1"/>
    <col min="26" max="16384" width="3.25" style="547"/>
  </cols>
  <sheetData>
    <row r="1" spans="1:25" s="526" customFormat="1" ht="15" customHeight="1" x14ac:dyDescent="0.4"/>
    <row r="2" spans="1:25" s="526" customFormat="1" ht="15" customHeight="1" x14ac:dyDescent="0.4">
      <c r="S2" s="1199"/>
      <c r="T2" s="1199"/>
      <c r="U2" s="1199"/>
      <c r="V2" s="1199"/>
      <c r="W2" s="1199"/>
      <c r="X2" s="1199"/>
      <c r="Y2" s="1199"/>
    </row>
    <row r="3" spans="1:25" s="526" customFormat="1" ht="15" customHeight="1" x14ac:dyDescent="0.4">
      <c r="S3" s="527"/>
      <c r="T3" s="527"/>
      <c r="U3" s="527"/>
      <c r="V3" s="527"/>
      <c r="W3" s="527"/>
      <c r="X3" s="527"/>
      <c r="Y3" s="527"/>
    </row>
    <row r="4" spans="1:25" s="526" customFormat="1" ht="20.25" customHeight="1" x14ac:dyDescent="0.4">
      <c r="A4" s="528" t="s">
        <v>1029</v>
      </c>
      <c r="B4" s="529"/>
      <c r="C4" s="529"/>
      <c r="D4" s="529"/>
      <c r="E4" s="529"/>
      <c r="F4" s="529"/>
      <c r="G4" s="529"/>
      <c r="H4" s="529"/>
      <c r="I4" s="529"/>
      <c r="J4" s="529"/>
      <c r="K4" s="528"/>
      <c r="L4" s="529"/>
      <c r="M4" s="529"/>
      <c r="N4" s="529"/>
      <c r="O4" s="529"/>
      <c r="P4" s="529"/>
      <c r="Q4" s="529"/>
      <c r="R4" s="529"/>
      <c r="S4" s="529"/>
      <c r="T4" s="529"/>
      <c r="U4" s="529"/>
      <c r="V4" s="529"/>
      <c r="W4" s="529"/>
      <c r="X4" s="529"/>
      <c r="Y4" s="529"/>
    </row>
    <row r="5" spans="1:25" s="526" customFormat="1" ht="30" customHeight="1" x14ac:dyDescent="0.4">
      <c r="A5" s="1200" t="s">
        <v>1030</v>
      </c>
      <c r="B5" s="1200"/>
      <c r="C5" s="1200"/>
      <c r="D5" s="1200"/>
      <c r="E5" s="1200"/>
      <c r="F5" s="1200"/>
      <c r="G5" s="1200"/>
      <c r="H5" s="1200"/>
      <c r="I5" s="1200"/>
      <c r="J5" s="1200"/>
      <c r="K5" s="1200"/>
      <c r="L5" s="1200"/>
      <c r="M5" s="1200"/>
      <c r="N5" s="1200"/>
      <c r="O5" s="1200"/>
      <c r="P5" s="1200"/>
      <c r="Q5" s="1200"/>
      <c r="R5" s="1200"/>
      <c r="S5" s="1200"/>
      <c r="T5" s="1200"/>
      <c r="U5" s="1200"/>
      <c r="V5" s="1200"/>
      <c r="W5" s="1200"/>
      <c r="X5" s="1200"/>
      <c r="Y5" s="1200"/>
    </row>
    <row r="6" spans="1:25" s="530" customFormat="1" ht="40.5" customHeight="1" x14ac:dyDescent="0.15">
      <c r="A6" s="1201"/>
      <c r="B6" s="1201"/>
      <c r="C6" s="1201"/>
      <c r="D6" s="1201"/>
      <c r="E6" s="1201"/>
      <c r="F6" s="1201"/>
      <c r="G6" s="1201"/>
      <c r="H6" s="1201"/>
      <c r="I6" s="1201"/>
      <c r="J6" s="1201"/>
      <c r="K6" s="1201"/>
      <c r="L6" s="1201"/>
      <c r="M6" s="1201"/>
      <c r="N6" s="1201"/>
      <c r="O6" s="1201"/>
      <c r="P6" s="1201"/>
      <c r="Q6" s="1201"/>
      <c r="R6" s="1201"/>
      <c r="S6" s="1201"/>
      <c r="T6" s="1201"/>
      <c r="U6" s="1201"/>
      <c r="V6" s="1201"/>
      <c r="W6" s="1201"/>
      <c r="X6" s="1201"/>
      <c r="Y6" s="1201"/>
    </row>
    <row r="7" spans="1:25" s="530" customFormat="1" ht="18" customHeight="1" x14ac:dyDescent="0.15">
      <c r="S7" s="531"/>
    </row>
    <row r="8" spans="1:25" s="526" customFormat="1" ht="35.1" customHeight="1" x14ac:dyDescent="0.4">
      <c r="A8" s="1202" t="s">
        <v>1031</v>
      </c>
      <c r="B8" s="1203"/>
      <c r="C8" s="1203"/>
      <c r="D8" s="1203"/>
      <c r="E8" s="1204"/>
      <c r="F8" s="1205"/>
      <c r="G8" s="1206"/>
      <c r="H8" s="1206"/>
      <c r="I8" s="1206"/>
      <c r="J8" s="1206"/>
      <c r="K8" s="1206"/>
      <c r="L8" s="1206"/>
      <c r="M8" s="1206"/>
      <c r="N8" s="1206"/>
      <c r="O8" s="1206"/>
      <c r="P8" s="1206"/>
      <c r="Q8" s="1206"/>
      <c r="R8" s="1206"/>
      <c r="S8" s="1206"/>
      <c r="T8" s="1206"/>
      <c r="U8" s="1206"/>
      <c r="V8" s="1206"/>
      <c r="W8" s="1206"/>
      <c r="X8" s="1206"/>
      <c r="Y8" s="1207"/>
    </row>
    <row r="9" spans="1:25" s="526" customFormat="1" ht="35.1" customHeight="1" x14ac:dyDescent="0.4">
      <c r="A9" s="532"/>
      <c r="B9" s="533"/>
      <c r="C9" s="533"/>
      <c r="D9" s="533"/>
      <c r="E9" s="533"/>
      <c r="F9" s="534"/>
      <c r="G9" s="535"/>
      <c r="H9" s="535"/>
      <c r="I9" s="535"/>
      <c r="J9" s="535"/>
      <c r="K9" s="535"/>
      <c r="L9" s="535"/>
      <c r="M9" s="535"/>
      <c r="N9" s="535"/>
      <c r="O9" s="535"/>
      <c r="P9" s="535"/>
      <c r="Q9" s="535"/>
      <c r="R9" s="535"/>
      <c r="S9" s="535"/>
      <c r="T9" s="535"/>
      <c r="U9" s="535"/>
      <c r="V9" s="535"/>
      <c r="W9" s="535"/>
      <c r="X9" s="535"/>
      <c r="Y9" s="536"/>
    </row>
    <row r="10" spans="1:25" s="526" customFormat="1" ht="35.1" customHeight="1" x14ac:dyDescent="0.4">
      <c r="A10" s="1196" t="s">
        <v>1032</v>
      </c>
      <c r="B10" s="1197"/>
      <c r="C10" s="1197"/>
      <c r="D10" s="1197"/>
      <c r="E10" s="1197"/>
      <c r="F10" s="1197"/>
      <c r="G10" s="1197"/>
      <c r="H10" s="1197"/>
      <c r="I10" s="1197"/>
      <c r="J10" s="1197"/>
      <c r="K10" s="1197"/>
      <c r="L10" s="1197"/>
      <c r="M10" s="1197"/>
      <c r="N10" s="1197"/>
      <c r="O10" s="1197"/>
      <c r="P10" s="1197"/>
      <c r="Q10" s="1197"/>
      <c r="R10" s="1197"/>
      <c r="S10" s="1197"/>
      <c r="T10" s="1197"/>
      <c r="U10" s="1197"/>
      <c r="V10" s="1197"/>
      <c r="W10" s="1197"/>
      <c r="X10" s="1197"/>
      <c r="Y10" s="1198"/>
    </row>
    <row r="11" spans="1:25" s="526" customFormat="1" ht="6" customHeight="1" x14ac:dyDescent="0.4">
      <c r="A11" s="537"/>
      <c r="Y11" s="538"/>
    </row>
    <row r="12" spans="1:25" s="526" customFormat="1" ht="35.1" customHeight="1" x14ac:dyDescent="0.4">
      <c r="A12" s="537"/>
      <c r="B12" s="1213" t="s">
        <v>1033</v>
      </c>
      <c r="C12" s="1214"/>
      <c r="D12" s="1214"/>
      <c r="E12" s="1214"/>
      <c r="F12" s="1214"/>
      <c r="G12" s="1214"/>
      <c r="H12" s="1214"/>
      <c r="I12" s="1215"/>
      <c r="J12" s="1210" t="s">
        <v>1043</v>
      </c>
      <c r="K12" s="1211"/>
      <c r="L12" s="1211"/>
      <c r="M12" s="1211"/>
      <c r="N12" s="1211"/>
      <c r="O12" s="551" t="s">
        <v>1044</v>
      </c>
      <c r="Y12" s="538"/>
    </row>
    <row r="13" spans="1:25" s="526" customFormat="1" ht="35.1" customHeight="1" x14ac:dyDescent="0.4">
      <c r="A13" s="537"/>
      <c r="B13" s="1213" t="s">
        <v>1034</v>
      </c>
      <c r="C13" s="1214"/>
      <c r="D13" s="1214"/>
      <c r="E13" s="1214"/>
      <c r="F13" s="1214"/>
      <c r="G13" s="1214"/>
      <c r="H13" s="1214"/>
      <c r="I13" s="1215"/>
      <c r="J13" s="1205"/>
      <c r="K13" s="1206"/>
      <c r="L13" s="1206"/>
      <c r="M13" s="1206"/>
      <c r="N13" s="1206"/>
      <c r="O13" s="551" t="s">
        <v>1044</v>
      </c>
      <c r="Y13" s="538"/>
    </row>
    <row r="14" spans="1:25" s="526" customFormat="1" ht="35.1" customHeight="1" x14ac:dyDescent="0.4">
      <c r="A14" s="537"/>
      <c r="B14" s="539"/>
      <c r="C14" s="539"/>
      <c r="D14" s="539"/>
      <c r="E14" s="539"/>
      <c r="F14" s="539"/>
      <c r="G14" s="539"/>
      <c r="H14" s="539"/>
      <c r="I14" s="539"/>
      <c r="J14" s="539"/>
      <c r="K14" s="539"/>
      <c r="L14" s="539"/>
      <c r="M14" s="539"/>
      <c r="N14" s="539"/>
      <c r="O14" s="539"/>
      <c r="P14" s="539"/>
      <c r="Q14" s="539"/>
      <c r="R14" s="539"/>
      <c r="S14" s="540"/>
      <c r="T14" s="540"/>
      <c r="U14" s="540"/>
      <c r="V14" s="540"/>
      <c r="W14" s="540"/>
      <c r="X14" s="540"/>
      <c r="Y14" s="538"/>
    </row>
    <row r="15" spans="1:25" s="526" customFormat="1" ht="45" customHeight="1" x14ac:dyDescent="0.4">
      <c r="A15" s="537"/>
      <c r="B15" s="1208" t="s">
        <v>1035</v>
      </c>
      <c r="C15" s="1208"/>
      <c r="D15" s="1208"/>
      <c r="E15" s="1208"/>
      <c r="F15" s="1208"/>
      <c r="G15" s="1208"/>
      <c r="H15" s="1208"/>
      <c r="I15" s="1208"/>
      <c r="J15" s="1208"/>
      <c r="K15" s="1208"/>
      <c r="L15" s="1208"/>
      <c r="M15" s="1208"/>
      <c r="N15" s="1208"/>
      <c r="O15" s="1208"/>
      <c r="P15" s="1208"/>
      <c r="Q15" s="1208"/>
      <c r="R15" s="1208"/>
      <c r="S15" s="1208"/>
      <c r="T15" s="1208"/>
      <c r="U15" s="1209" t="s">
        <v>1036</v>
      </c>
      <c r="V15" s="1209"/>
      <c r="W15" s="1209"/>
      <c r="X15" s="1209"/>
      <c r="Y15" s="538"/>
    </row>
    <row r="16" spans="1:25" s="526" customFormat="1" ht="45" customHeight="1" x14ac:dyDescent="0.4">
      <c r="A16" s="537"/>
      <c r="B16" s="1212" t="s">
        <v>1037</v>
      </c>
      <c r="C16" s="1212"/>
      <c r="D16" s="1212"/>
      <c r="E16" s="1212"/>
      <c r="F16" s="1212"/>
      <c r="G16" s="1212"/>
      <c r="H16" s="1212"/>
      <c r="I16" s="1212"/>
      <c r="J16" s="1212"/>
      <c r="K16" s="1212"/>
      <c r="L16" s="1212"/>
      <c r="M16" s="1212"/>
      <c r="N16" s="1212"/>
      <c r="O16" s="1212"/>
      <c r="P16" s="1212"/>
      <c r="Q16" s="1212"/>
      <c r="R16" s="1212"/>
      <c r="S16" s="1212"/>
      <c r="T16" s="1212"/>
      <c r="U16" s="1209" t="s">
        <v>1036</v>
      </c>
      <c r="V16" s="1209"/>
      <c r="W16" s="1209"/>
      <c r="X16" s="1209"/>
      <c r="Y16" s="538"/>
    </row>
    <row r="17" spans="1:25" s="526" customFormat="1" ht="45" customHeight="1" x14ac:dyDescent="0.4">
      <c r="A17" s="537"/>
      <c r="B17" s="1208" t="s">
        <v>1038</v>
      </c>
      <c r="C17" s="1208"/>
      <c r="D17" s="1208"/>
      <c r="E17" s="1208"/>
      <c r="F17" s="1208"/>
      <c r="G17" s="1208"/>
      <c r="H17" s="1208"/>
      <c r="I17" s="1208"/>
      <c r="J17" s="1208"/>
      <c r="K17" s="1208"/>
      <c r="L17" s="1208"/>
      <c r="M17" s="1208"/>
      <c r="N17" s="1208"/>
      <c r="O17" s="1208"/>
      <c r="P17" s="1208"/>
      <c r="Q17" s="1208"/>
      <c r="R17" s="1208"/>
      <c r="S17" s="1208"/>
      <c r="T17" s="1208"/>
      <c r="U17" s="1209" t="s">
        <v>1036</v>
      </c>
      <c r="V17" s="1209"/>
      <c r="W17" s="1209"/>
      <c r="X17" s="1209"/>
      <c r="Y17" s="538"/>
    </row>
    <row r="18" spans="1:25" s="526" customFormat="1" ht="45" customHeight="1" x14ac:dyDescent="0.4">
      <c r="A18" s="537"/>
      <c r="B18" s="1208" t="s">
        <v>1039</v>
      </c>
      <c r="C18" s="1208"/>
      <c r="D18" s="1208"/>
      <c r="E18" s="1208"/>
      <c r="F18" s="1208"/>
      <c r="G18" s="1208"/>
      <c r="H18" s="1208"/>
      <c r="I18" s="1208"/>
      <c r="J18" s="1208"/>
      <c r="K18" s="1208"/>
      <c r="L18" s="1208"/>
      <c r="M18" s="1208"/>
      <c r="N18" s="1208"/>
      <c r="O18" s="1208"/>
      <c r="P18" s="1208"/>
      <c r="Q18" s="1208"/>
      <c r="R18" s="1208"/>
      <c r="S18" s="1208"/>
      <c r="T18" s="1208"/>
      <c r="U18" s="1209" t="s">
        <v>1036</v>
      </c>
      <c r="V18" s="1209"/>
      <c r="W18" s="1209"/>
      <c r="X18" s="1209"/>
      <c r="Y18" s="538"/>
    </row>
    <row r="19" spans="1:25" s="526" customFormat="1" ht="45" customHeight="1" x14ac:dyDescent="0.4">
      <c r="A19" s="537"/>
      <c r="B19" s="1208" t="s">
        <v>1040</v>
      </c>
      <c r="C19" s="1208"/>
      <c r="D19" s="1208"/>
      <c r="E19" s="1208"/>
      <c r="F19" s="1208"/>
      <c r="G19" s="1208"/>
      <c r="H19" s="1208"/>
      <c r="I19" s="1208"/>
      <c r="J19" s="1208"/>
      <c r="K19" s="1208"/>
      <c r="L19" s="1208"/>
      <c r="M19" s="1208"/>
      <c r="N19" s="1208"/>
      <c r="O19" s="1208"/>
      <c r="P19" s="1208"/>
      <c r="Q19" s="1208"/>
      <c r="R19" s="1208"/>
      <c r="S19" s="1208"/>
      <c r="T19" s="1208"/>
      <c r="U19" s="1209" t="s">
        <v>1036</v>
      </c>
      <c r="V19" s="1209"/>
      <c r="W19" s="1209"/>
      <c r="X19" s="1209"/>
      <c r="Y19" s="538"/>
    </row>
    <row r="20" spans="1:25" s="542" customFormat="1" ht="15" customHeight="1" x14ac:dyDescent="0.15">
      <c r="A20" s="541"/>
      <c r="Y20" s="543"/>
    </row>
    <row r="21" spans="1:25" ht="15" customHeight="1" x14ac:dyDescent="0.15">
      <c r="A21" s="544"/>
      <c r="B21" s="545"/>
      <c r="C21" s="545"/>
      <c r="D21" s="545"/>
      <c r="E21" s="545"/>
      <c r="F21" s="545"/>
      <c r="G21" s="545"/>
      <c r="H21" s="545"/>
      <c r="I21" s="545"/>
      <c r="J21" s="545"/>
      <c r="K21" s="545"/>
      <c r="L21" s="545"/>
      <c r="M21" s="545"/>
      <c r="N21" s="545"/>
      <c r="O21" s="545"/>
      <c r="P21" s="545"/>
      <c r="Q21" s="545"/>
      <c r="R21" s="545"/>
      <c r="S21" s="545"/>
      <c r="T21" s="545"/>
      <c r="U21" s="545"/>
      <c r="V21" s="545"/>
      <c r="W21" s="545"/>
      <c r="X21" s="545"/>
      <c r="Y21" s="546"/>
    </row>
    <row r="22" spans="1:25" ht="35.1" customHeight="1" x14ac:dyDescent="0.15">
      <c r="A22" s="1197" t="s">
        <v>1041</v>
      </c>
      <c r="B22" s="1197"/>
      <c r="C22" s="1197"/>
      <c r="D22" s="1197"/>
      <c r="E22" s="1197"/>
      <c r="F22" s="1197"/>
      <c r="G22" s="1197"/>
      <c r="H22" s="1197"/>
      <c r="I22" s="1197"/>
      <c r="J22" s="1197"/>
      <c r="K22" s="1197"/>
      <c r="L22" s="1197"/>
      <c r="M22" s="1197"/>
      <c r="N22" s="1197"/>
      <c r="O22" s="1197"/>
      <c r="P22" s="1197"/>
      <c r="Q22" s="1197"/>
      <c r="R22" s="1197"/>
      <c r="S22" s="1197"/>
      <c r="T22" s="1197"/>
      <c r="U22" s="1197"/>
      <c r="V22" s="1197"/>
      <c r="W22" s="1197"/>
      <c r="X22" s="1197"/>
      <c r="Y22" s="1197"/>
    </row>
    <row r="23" spans="1:25" ht="35.1" customHeight="1" x14ac:dyDescent="0.15">
      <c r="A23" s="548"/>
    </row>
    <row r="31" spans="1:25" s="526" customFormat="1" ht="35.1" customHeight="1" x14ac:dyDescent="0.4"/>
    <row r="81" spans="1:1" ht="35.1" customHeight="1" x14ac:dyDescent="0.15">
      <c r="A81" s="550"/>
    </row>
  </sheetData>
  <mergeCells count="21">
    <mergeCell ref="B19:T19"/>
    <mergeCell ref="U19:X19"/>
    <mergeCell ref="A22:Y22"/>
    <mergeCell ref="J13:N13"/>
    <mergeCell ref="J12:N12"/>
    <mergeCell ref="B16:T16"/>
    <mergeCell ref="U16:X16"/>
    <mergeCell ref="B17:T17"/>
    <mergeCell ref="U17:X17"/>
    <mergeCell ref="B18:T18"/>
    <mergeCell ref="U18:X18"/>
    <mergeCell ref="B12:I12"/>
    <mergeCell ref="B13:I13"/>
    <mergeCell ref="B15:T15"/>
    <mergeCell ref="U15:X15"/>
    <mergeCell ref="A10:Y10"/>
    <mergeCell ref="S2:Y2"/>
    <mergeCell ref="A5:Y5"/>
    <mergeCell ref="A6:Y6"/>
    <mergeCell ref="A8:E8"/>
    <mergeCell ref="F8:Y8"/>
  </mergeCells>
  <phoneticPr fontId="2"/>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2:AF61"/>
  <sheetViews>
    <sheetView tabSelected="1" view="pageBreakPreview" zoomScale="55" zoomScaleNormal="70" zoomScaleSheetLayoutView="55" workbookViewId="0">
      <selection activeCell="A3" sqref="A3:AF3"/>
    </sheetView>
  </sheetViews>
  <sheetFormatPr defaultColWidth="8.125" defaultRowHeight="13.5" x14ac:dyDescent="0.4"/>
  <cols>
    <col min="1" max="2" width="3.75" style="85" customWidth="1"/>
    <col min="3" max="3" width="22.5" style="96" customWidth="1"/>
    <col min="4" max="4" width="4.375" style="96" customWidth="1"/>
    <col min="5" max="5" width="37.5" style="96" customWidth="1"/>
    <col min="6" max="6" width="4.375" style="96" customWidth="1"/>
    <col min="7" max="7" width="17.75" style="96" customWidth="1"/>
    <col min="8" max="8" width="30.5" style="96" customWidth="1"/>
    <col min="9" max="14" width="4.375" style="96" customWidth="1"/>
    <col min="15" max="15" width="5.25" style="96" customWidth="1"/>
    <col min="16" max="18" width="4.375" style="96" customWidth="1"/>
    <col min="19" max="19" width="5.125" style="96" customWidth="1"/>
    <col min="20" max="23" width="4.375" style="96" customWidth="1"/>
    <col min="24" max="24" width="5.375" style="96" customWidth="1"/>
    <col min="25" max="32" width="4.375" style="96" customWidth="1"/>
    <col min="33" max="256" width="8.125" style="96"/>
    <col min="257" max="258" width="3.75" style="96" customWidth="1"/>
    <col min="259" max="259" width="22.5" style="96" customWidth="1"/>
    <col min="260" max="260" width="4.375" style="96" customWidth="1"/>
    <col min="261" max="261" width="37.5" style="96" customWidth="1"/>
    <col min="262" max="262" width="4.375" style="96" customWidth="1"/>
    <col min="263" max="263" width="17.75" style="96" customWidth="1"/>
    <col min="264" max="264" width="30.5" style="96" customWidth="1"/>
    <col min="265" max="270" width="4.375" style="96" customWidth="1"/>
    <col min="271" max="271" width="5.25" style="96" customWidth="1"/>
    <col min="272" max="274" width="4.375" style="96" customWidth="1"/>
    <col min="275" max="275" width="5.125" style="96" customWidth="1"/>
    <col min="276" max="279" width="4.375" style="96" customWidth="1"/>
    <col min="280" max="280" width="5.375" style="96" customWidth="1"/>
    <col min="281" max="288" width="4.375" style="96" customWidth="1"/>
    <col min="289" max="512" width="8.125" style="96"/>
    <col min="513" max="514" width="3.75" style="96" customWidth="1"/>
    <col min="515" max="515" width="22.5" style="96" customWidth="1"/>
    <col min="516" max="516" width="4.375" style="96" customWidth="1"/>
    <col min="517" max="517" width="37.5" style="96" customWidth="1"/>
    <col min="518" max="518" width="4.375" style="96" customWidth="1"/>
    <col min="519" max="519" width="17.75" style="96" customWidth="1"/>
    <col min="520" max="520" width="30.5" style="96" customWidth="1"/>
    <col min="521" max="526" width="4.375" style="96" customWidth="1"/>
    <col min="527" max="527" width="5.25" style="96" customWidth="1"/>
    <col min="528" max="530" width="4.375" style="96" customWidth="1"/>
    <col min="531" max="531" width="5.125" style="96" customWidth="1"/>
    <col min="532" max="535" width="4.375" style="96" customWidth="1"/>
    <col min="536" max="536" width="5.375" style="96" customWidth="1"/>
    <col min="537" max="544" width="4.375" style="96" customWidth="1"/>
    <col min="545" max="768" width="8.125" style="96"/>
    <col min="769" max="770" width="3.75" style="96" customWidth="1"/>
    <col min="771" max="771" width="22.5" style="96" customWidth="1"/>
    <col min="772" max="772" width="4.375" style="96" customWidth="1"/>
    <col min="773" max="773" width="37.5" style="96" customWidth="1"/>
    <col min="774" max="774" width="4.375" style="96" customWidth="1"/>
    <col min="775" max="775" width="17.75" style="96" customWidth="1"/>
    <col min="776" max="776" width="30.5" style="96" customWidth="1"/>
    <col min="777" max="782" width="4.375" style="96" customWidth="1"/>
    <col min="783" max="783" width="5.25" style="96" customWidth="1"/>
    <col min="784" max="786" width="4.375" style="96" customWidth="1"/>
    <col min="787" max="787" width="5.125" style="96" customWidth="1"/>
    <col min="788" max="791" width="4.375" style="96" customWidth="1"/>
    <col min="792" max="792" width="5.375" style="96" customWidth="1"/>
    <col min="793" max="800" width="4.375" style="96" customWidth="1"/>
    <col min="801" max="1024" width="8.125" style="96"/>
    <col min="1025" max="1026" width="3.75" style="96" customWidth="1"/>
    <col min="1027" max="1027" width="22.5" style="96" customWidth="1"/>
    <col min="1028" max="1028" width="4.375" style="96" customWidth="1"/>
    <col min="1029" max="1029" width="37.5" style="96" customWidth="1"/>
    <col min="1030" max="1030" width="4.375" style="96" customWidth="1"/>
    <col min="1031" max="1031" width="17.75" style="96" customWidth="1"/>
    <col min="1032" max="1032" width="30.5" style="96" customWidth="1"/>
    <col min="1033" max="1038" width="4.375" style="96" customWidth="1"/>
    <col min="1039" max="1039" width="5.25" style="96" customWidth="1"/>
    <col min="1040" max="1042" width="4.375" style="96" customWidth="1"/>
    <col min="1043" max="1043" width="5.125" style="96" customWidth="1"/>
    <col min="1044" max="1047" width="4.375" style="96" customWidth="1"/>
    <col min="1048" max="1048" width="5.375" style="96" customWidth="1"/>
    <col min="1049" max="1056" width="4.375" style="96" customWidth="1"/>
    <col min="1057" max="1280" width="8.125" style="96"/>
    <col min="1281" max="1282" width="3.75" style="96" customWidth="1"/>
    <col min="1283" max="1283" width="22.5" style="96" customWidth="1"/>
    <col min="1284" max="1284" width="4.375" style="96" customWidth="1"/>
    <col min="1285" max="1285" width="37.5" style="96" customWidth="1"/>
    <col min="1286" max="1286" width="4.375" style="96" customWidth="1"/>
    <col min="1287" max="1287" width="17.75" style="96" customWidth="1"/>
    <col min="1288" max="1288" width="30.5" style="96" customWidth="1"/>
    <col min="1289" max="1294" width="4.375" style="96" customWidth="1"/>
    <col min="1295" max="1295" width="5.25" style="96" customWidth="1"/>
    <col min="1296" max="1298" width="4.375" style="96" customWidth="1"/>
    <col min="1299" max="1299" width="5.125" style="96" customWidth="1"/>
    <col min="1300" max="1303" width="4.375" style="96" customWidth="1"/>
    <col min="1304" max="1304" width="5.375" style="96" customWidth="1"/>
    <col min="1305" max="1312" width="4.375" style="96" customWidth="1"/>
    <col min="1313" max="1536" width="8.125" style="96"/>
    <col min="1537" max="1538" width="3.75" style="96" customWidth="1"/>
    <col min="1539" max="1539" width="22.5" style="96" customWidth="1"/>
    <col min="1540" max="1540" width="4.375" style="96" customWidth="1"/>
    <col min="1541" max="1541" width="37.5" style="96" customWidth="1"/>
    <col min="1542" max="1542" width="4.375" style="96" customWidth="1"/>
    <col min="1543" max="1543" width="17.75" style="96" customWidth="1"/>
    <col min="1544" max="1544" width="30.5" style="96" customWidth="1"/>
    <col min="1545" max="1550" width="4.375" style="96" customWidth="1"/>
    <col min="1551" max="1551" width="5.25" style="96" customWidth="1"/>
    <col min="1552" max="1554" width="4.375" style="96" customWidth="1"/>
    <col min="1555" max="1555" width="5.125" style="96" customWidth="1"/>
    <col min="1556" max="1559" width="4.375" style="96" customWidth="1"/>
    <col min="1560" max="1560" width="5.375" style="96" customWidth="1"/>
    <col min="1561" max="1568" width="4.375" style="96" customWidth="1"/>
    <col min="1569" max="1792" width="8.125" style="96"/>
    <col min="1793" max="1794" width="3.75" style="96" customWidth="1"/>
    <col min="1795" max="1795" width="22.5" style="96" customWidth="1"/>
    <col min="1796" max="1796" width="4.375" style="96" customWidth="1"/>
    <col min="1797" max="1797" width="37.5" style="96" customWidth="1"/>
    <col min="1798" max="1798" width="4.375" style="96" customWidth="1"/>
    <col min="1799" max="1799" width="17.75" style="96" customWidth="1"/>
    <col min="1800" max="1800" width="30.5" style="96" customWidth="1"/>
    <col min="1801" max="1806" width="4.375" style="96" customWidth="1"/>
    <col min="1807" max="1807" width="5.25" style="96" customWidth="1"/>
    <col min="1808" max="1810" width="4.375" style="96" customWidth="1"/>
    <col min="1811" max="1811" width="5.125" style="96" customWidth="1"/>
    <col min="1812" max="1815" width="4.375" style="96" customWidth="1"/>
    <col min="1816" max="1816" width="5.375" style="96" customWidth="1"/>
    <col min="1817" max="1824" width="4.375" style="96" customWidth="1"/>
    <col min="1825" max="2048" width="8.125" style="96"/>
    <col min="2049" max="2050" width="3.75" style="96" customWidth="1"/>
    <col min="2051" max="2051" width="22.5" style="96" customWidth="1"/>
    <col min="2052" max="2052" width="4.375" style="96" customWidth="1"/>
    <col min="2053" max="2053" width="37.5" style="96" customWidth="1"/>
    <col min="2054" max="2054" width="4.375" style="96" customWidth="1"/>
    <col min="2055" max="2055" width="17.75" style="96" customWidth="1"/>
    <col min="2056" max="2056" width="30.5" style="96" customWidth="1"/>
    <col min="2057" max="2062" width="4.375" style="96" customWidth="1"/>
    <col min="2063" max="2063" width="5.25" style="96" customWidth="1"/>
    <col min="2064" max="2066" width="4.375" style="96" customWidth="1"/>
    <col min="2067" max="2067" width="5.125" style="96" customWidth="1"/>
    <col min="2068" max="2071" width="4.375" style="96" customWidth="1"/>
    <col min="2072" max="2072" width="5.375" style="96" customWidth="1"/>
    <col min="2073" max="2080" width="4.375" style="96" customWidth="1"/>
    <col min="2081" max="2304" width="8.125" style="96"/>
    <col min="2305" max="2306" width="3.75" style="96" customWidth="1"/>
    <col min="2307" max="2307" width="22.5" style="96" customWidth="1"/>
    <col min="2308" max="2308" width="4.375" style="96" customWidth="1"/>
    <col min="2309" max="2309" width="37.5" style="96" customWidth="1"/>
    <col min="2310" max="2310" width="4.375" style="96" customWidth="1"/>
    <col min="2311" max="2311" width="17.75" style="96" customWidth="1"/>
    <col min="2312" max="2312" width="30.5" style="96" customWidth="1"/>
    <col min="2313" max="2318" width="4.375" style="96" customWidth="1"/>
    <col min="2319" max="2319" width="5.25" style="96" customWidth="1"/>
    <col min="2320" max="2322" width="4.375" style="96" customWidth="1"/>
    <col min="2323" max="2323" width="5.125" style="96" customWidth="1"/>
    <col min="2324" max="2327" width="4.375" style="96" customWidth="1"/>
    <col min="2328" max="2328" width="5.375" style="96" customWidth="1"/>
    <col min="2329" max="2336" width="4.375" style="96" customWidth="1"/>
    <col min="2337" max="2560" width="8.125" style="96"/>
    <col min="2561" max="2562" width="3.75" style="96" customWidth="1"/>
    <col min="2563" max="2563" width="22.5" style="96" customWidth="1"/>
    <col min="2564" max="2564" width="4.375" style="96" customWidth="1"/>
    <col min="2565" max="2565" width="37.5" style="96" customWidth="1"/>
    <col min="2566" max="2566" width="4.375" style="96" customWidth="1"/>
    <col min="2567" max="2567" width="17.75" style="96" customWidth="1"/>
    <col min="2568" max="2568" width="30.5" style="96" customWidth="1"/>
    <col min="2569" max="2574" width="4.375" style="96" customWidth="1"/>
    <col min="2575" max="2575" width="5.25" style="96" customWidth="1"/>
    <col min="2576" max="2578" width="4.375" style="96" customWidth="1"/>
    <col min="2579" max="2579" width="5.125" style="96" customWidth="1"/>
    <col min="2580" max="2583" width="4.375" style="96" customWidth="1"/>
    <col min="2584" max="2584" width="5.375" style="96" customWidth="1"/>
    <col min="2585" max="2592" width="4.375" style="96" customWidth="1"/>
    <col min="2593" max="2816" width="8.125" style="96"/>
    <col min="2817" max="2818" width="3.75" style="96" customWidth="1"/>
    <col min="2819" max="2819" width="22.5" style="96" customWidth="1"/>
    <col min="2820" max="2820" width="4.375" style="96" customWidth="1"/>
    <col min="2821" max="2821" width="37.5" style="96" customWidth="1"/>
    <col min="2822" max="2822" width="4.375" style="96" customWidth="1"/>
    <col min="2823" max="2823" width="17.75" style="96" customWidth="1"/>
    <col min="2824" max="2824" width="30.5" style="96" customWidth="1"/>
    <col min="2825" max="2830" width="4.375" style="96" customWidth="1"/>
    <col min="2831" max="2831" width="5.25" style="96" customWidth="1"/>
    <col min="2832" max="2834" width="4.375" style="96" customWidth="1"/>
    <col min="2835" max="2835" width="5.125" style="96" customWidth="1"/>
    <col min="2836" max="2839" width="4.375" style="96" customWidth="1"/>
    <col min="2840" max="2840" width="5.375" style="96" customWidth="1"/>
    <col min="2841" max="2848" width="4.375" style="96" customWidth="1"/>
    <col min="2849" max="3072" width="8.125" style="96"/>
    <col min="3073" max="3074" width="3.75" style="96" customWidth="1"/>
    <col min="3075" max="3075" width="22.5" style="96" customWidth="1"/>
    <col min="3076" max="3076" width="4.375" style="96" customWidth="1"/>
    <col min="3077" max="3077" width="37.5" style="96" customWidth="1"/>
    <col min="3078" max="3078" width="4.375" style="96" customWidth="1"/>
    <col min="3079" max="3079" width="17.75" style="96" customWidth="1"/>
    <col min="3080" max="3080" width="30.5" style="96" customWidth="1"/>
    <col min="3081" max="3086" width="4.375" style="96" customWidth="1"/>
    <col min="3087" max="3087" width="5.25" style="96" customWidth="1"/>
    <col min="3088" max="3090" width="4.375" style="96" customWidth="1"/>
    <col min="3091" max="3091" width="5.125" style="96" customWidth="1"/>
    <col min="3092" max="3095" width="4.375" style="96" customWidth="1"/>
    <col min="3096" max="3096" width="5.375" style="96" customWidth="1"/>
    <col min="3097" max="3104" width="4.375" style="96" customWidth="1"/>
    <col min="3105" max="3328" width="8.125" style="96"/>
    <col min="3329" max="3330" width="3.75" style="96" customWidth="1"/>
    <col min="3331" max="3331" width="22.5" style="96" customWidth="1"/>
    <col min="3332" max="3332" width="4.375" style="96" customWidth="1"/>
    <col min="3333" max="3333" width="37.5" style="96" customWidth="1"/>
    <col min="3334" max="3334" width="4.375" style="96" customWidth="1"/>
    <col min="3335" max="3335" width="17.75" style="96" customWidth="1"/>
    <col min="3336" max="3336" width="30.5" style="96" customWidth="1"/>
    <col min="3337" max="3342" width="4.375" style="96" customWidth="1"/>
    <col min="3343" max="3343" width="5.25" style="96" customWidth="1"/>
    <col min="3344" max="3346" width="4.375" style="96" customWidth="1"/>
    <col min="3347" max="3347" width="5.125" style="96" customWidth="1"/>
    <col min="3348" max="3351" width="4.375" style="96" customWidth="1"/>
    <col min="3352" max="3352" width="5.375" style="96" customWidth="1"/>
    <col min="3353" max="3360" width="4.375" style="96" customWidth="1"/>
    <col min="3361" max="3584" width="8.125" style="96"/>
    <col min="3585" max="3586" width="3.75" style="96" customWidth="1"/>
    <col min="3587" max="3587" width="22.5" style="96" customWidth="1"/>
    <col min="3588" max="3588" width="4.375" style="96" customWidth="1"/>
    <col min="3589" max="3589" width="37.5" style="96" customWidth="1"/>
    <col min="3590" max="3590" width="4.375" style="96" customWidth="1"/>
    <col min="3591" max="3591" width="17.75" style="96" customWidth="1"/>
    <col min="3592" max="3592" width="30.5" style="96" customWidth="1"/>
    <col min="3593" max="3598" width="4.375" style="96" customWidth="1"/>
    <col min="3599" max="3599" width="5.25" style="96" customWidth="1"/>
    <col min="3600" max="3602" width="4.375" style="96" customWidth="1"/>
    <col min="3603" max="3603" width="5.125" style="96" customWidth="1"/>
    <col min="3604" max="3607" width="4.375" style="96" customWidth="1"/>
    <col min="3608" max="3608" width="5.375" style="96" customWidth="1"/>
    <col min="3609" max="3616" width="4.375" style="96" customWidth="1"/>
    <col min="3617" max="3840" width="8.125" style="96"/>
    <col min="3841" max="3842" width="3.75" style="96" customWidth="1"/>
    <col min="3843" max="3843" width="22.5" style="96" customWidth="1"/>
    <col min="3844" max="3844" width="4.375" style="96" customWidth="1"/>
    <col min="3845" max="3845" width="37.5" style="96" customWidth="1"/>
    <col min="3846" max="3846" width="4.375" style="96" customWidth="1"/>
    <col min="3847" max="3847" width="17.75" style="96" customWidth="1"/>
    <col min="3848" max="3848" width="30.5" style="96" customWidth="1"/>
    <col min="3849" max="3854" width="4.375" style="96" customWidth="1"/>
    <col min="3855" max="3855" width="5.25" style="96" customWidth="1"/>
    <col min="3856" max="3858" width="4.375" style="96" customWidth="1"/>
    <col min="3859" max="3859" width="5.125" style="96" customWidth="1"/>
    <col min="3860" max="3863" width="4.375" style="96" customWidth="1"/>
    <col min="3864" max="3864" width="5.375" style="96" customWidth="1"/>
    <col min="3865" max="3872" width="4.375" style="96" customWidth="1"/>
    <col min="3873" max="4096" width="8.125" style="96"/>
    <col min="4097" max="4098" width="3.75" style="96" customWidth="1"/>
    <col min="4099" max="4099" width="22.5" style="96" customWidth="1"/>
    <col min="4100" max="4100" width="4.375" style="96" customWidth="1"/>
    <col min="4101" max="4101" width="37.5" style="96" customWidth="1"/>
    <col min="4102" max="4102" width="4.375" style="96" customWidth="1"/>
    <col min="4103" max="4103" width="17.75" style="96" customWidth="1"/>
    <col min="4104" max="4104" width="30.5" style="96" customWidth="1"/>
    <col min="4105" max="4110" width="4.375" style="96" customWidth="1"/>
    <col min="4111" max="4111" width="5.25" style="96" customWidth="1"/>
    <col min="4112" max="4114" width="4.375" style="96" customWidth="1"/>
    <col min="4115" max="4115" width="5.125" style="96" customWidth="1"/>
    <col min="4116" max="4119" width="4.375" style="96" customWidth="1"/>
    <col min="4120" max="4120" width="5.375" style="96" customWidth="1"/>
    <col min="4121" max="4128" width="4.375" style="96" customWidth="1"/>
    <col min="4129" max="4352" width="8.125" style="96"/>
    <col min="4353" max="4354" width="3.75" style="96" customWidth="1"/>
    <col min="4355" max="4355" width="22.5" style="96" customWidth="1"/>
    <col min="4356" max="4356" width="4.375" style="96" customWidth="1"/>
    <col min="4357" max="4357" width="37.5" style="96" customWidth="1"/>
    <col min="4358" max="4358" width="4.375" style="96" customWidth="1"/>
    <col min="4359" max="4359" width="17.75" style="96" customWidth="1"/>
    <col min="4360" max="4360" width="30.5" style="96" customWidth="1"/>
    <col min="4361" max="4366" width="4.375" style="96" customWidth="1"/>
    <col min="4367" max="4367" width="5.25" style="96" customWidth="1"/>
    <col min="4368" max="4370" width="4.375" style="96" customWidth="1"/>
    <col min="4371" max="4371" width="5.125" style="96" customWidth="1"/>
    <col min="4372" max="4375" width="4.375" style="96" customWidth="1"/>
    <col min="4376" max="4376" width="5.375" style="96" customWidth="1"/>
    <col min="4377" max="4384" width="4.375" style="96" customWidth="1"/>
    <col min="4385" max="4608" width="8.125" style="96"/>
    <col min="4609" max="4610" width="3.75" style="96" customWidth="1"/>
    <col min="4611" max="4611" width="22.5" style="96" customWidth="1"/>
    <col min="4612" max="4612" width="4.375" style="96" customWidth="1"/>
    <col min="4613" max="4613" width="37.5" style="96" customWidth="1"/>
    <col min="4614" max="4614" width="4.375" style="96" customWidth="1"/>
    <col min="4615" max="4615" width="17.75" style="96" customWidth="1"/>
    <col min="4616" max="4616" width="30.5" style="96" customWidth="1"/>
    <col min="4617" max="4622" width="4.375" style="96" customWidth="1"/>
    <col min="4623" max="4623" width="5.25" style="96" customWidth="1"/>
    <col min="4624" max="4626" width="4.375" style="96" customWidth="1"/>
    <col min="4627" max="4627" width="5.125" style="96" customWidth="1"/>
    <col min="4628" max="4631" width="4.375" style="96" customWidth="1"/>
    <col min="4632" max="4632" width="5.375" style="96" customWidth="1"/>
    <col min="4633" max="4640" width="4.375" style="96" customWidth="1"/>
    <col min="4641" max="4864" width="8.125" style="96"/>
    <col min="4865" max="4866" width="3.75" style="96" customWidth="1"/>
    <col min="4867" max="4867" width="22.5" style="96" customWidth="1"/>
    <col min="4868" max="4868" width="4.375" style="96" customWidth="1"/>
    <col min="4869" max="4869" width="37.5" style="96" customWidth="1"/>
    <col min="4870" max="4870" width="4.375" style="96" customWidth="1"/>
    <col min="4871" max="4871" width="17.75" style="96" customWidth="1"/>
    <col min="4872" max="4872" width="30.5" style="96" customWidth="1"/>
    <col min="4873" max="4878" width="4.375" style="96" customWidth="1"/>
    <col min="4879" max="4879" width="5.25" style="96" customWidth="1"/>
    <col min="4880" max="4882" width="4.375" style="96" customWidth="1"/>
    <col min="4883" max="4883" width="5.125" style="96" customWidth="1"/>
    <col min="4884" max="4887" width="4.375" style="96" customWidth="1"/>
    <col min="4888" max="4888" width="5.375" style="96" customWidth="1"/>
    <col min="4889" max="4896" width="4.375" style="96" customWidth="1"/>
    <col min="4897" max="5120" width="8.125" style="96"/>
    <col min="5121" max="5122" width="3.75" style="96" customWidth="1"/>
    <col min="5123" max="5123" width="22.5" style="96" customWidth="1"/>
    <col min="5124" max="5124" width="4.375" style="96" customWidth="1"/>
    <col min="5125" max="5125" width="37.5" style="96" customWidth="1"/>
    <col min="5126" max="5126" width="4.375" style="96" customWidth="1"/>
    <col min="5127" max="5127" width="17.75" style="96" customWidth="1"/>
    <col min="5128" max="5128" width="30.5" style="96" customWidth="1"/>
    <col min="5129" max="5134" width="4.375" style="96" customWidth="1"/>
    <col min="5135" max="5135" width="5.25" style="96" customWidth="1"/>
    <col min="5136" max="5138" width="4.375" style="96" customWidth="1"/>
    <col min="5139" max="5139" width="5.125" style="96" customWidth="1"/>
    <col min="5140" max="5143" width="4.375" style="96" customWidth="1"/>
    <col min="5144" max="5144" width="5.375" style="96" customWidth="1"/>
    <col min="5145" max="5152" width="4.375" style="96" customWidth="1"/>
    <col min="5153" max="5376" width="8.125" style="96"/>
    <col min="5377" max="5378" width="3.75" style="96" customWidth="1"/>
    <col min="5379" max="5379" width="22.5" style="96" customWidth="1"/>
    <col min="5380" max="5380" width="4.375" style="96" customWidth="1"/>
    <col min="5381" max="5381" width="37.5" style="96" customWidth="1"/>
    <col min="5382" max="5382" width="4.375" style="96" customWidth="1"/>
    <col min="5383" max="5383" width="17.75" style="96" customWidth="1"/>
    <col min="5384" max="5384" width="30.5" style="96" customWidth="1"/>
    <col min="5385" max="5390" width="4.375" style="96" customWidth="1"/>
    <col min="5391" max="5391" width="5.25" style="96" customWidth="1"/>
    <col min="5392" max="5394" width="4.375" style="96" customWidth="1"/>
    <col min="5395" max="5395" width="5.125" style="96" customWidth="1"/>
    <col min="5396" max="5399" width="4.375" style="96" customWidth="1"/>
    <col min="5400" max="5400" width="5.375" style="96" customWidth="1"/>
    <col min="5401" max="5408" width="4.375" style="96" customWidth="1"/>
    <col min="5409" max="5632" width="8.125" style="96"/>
    <col min="5633" max="5634" width="3.75" style="96" customWidth="1"/>
    <col min="5635" max="5635" width="22.5" style="96" customWidth="1"/>
    <col min="5636" max="5636" width="4.375" style="96" customWidth="1"/>
    <col min="5637" max="5637" width="37.5" style="96" customWidth="1"/>
    <col min="5638" max="5638" width="4.375" style="96" customWidth="1"/>
    <col min="5639" max="5639" width="17.75" style="96" customWidth="1"/>
    <col min="5640" max="5640" width="30.5" style="96" customWidth="1"/>
    <col min="5641" max="5646" width="4.375" style="96" customWidth="1"/>
    <col min="5647" max="5647" width="5.25" style="96" customWidth="1"/>
    <col min="5648" max="5650" width="4.375" style="96" customWidth="1"/>
    <col min="5651" max="5651" width="5.125" style="96" customWidth="1"/>
    <col min="5652" max="5655" width="4.375" style="96" customWidth="1"/>
    <col min="5656" max="5656" width="5.375" style="96" customWidth="1"/>
    <col min="5657" max="5664" width="4.375" style="96" customWidth="1"/>
    <col min="5665" max="5888" width="8.125" style="96"/>
    <col min="5889" max="5890" width="3.75" style="96" customWidth="1"/>
    <col min="5891" max="5891" width="22.5" style="96" customWidth="1"/>
    <col min="5892" max="5892" width="4.375" style="96" customWidth="1"/>
    <col min="5893" max="5893" width="37.5" style="96" customWidth="1"/>
    <col min="5894" max="5894" width="4.375" style="96" customWidth="1"/>
    <col min="5895" max="5895" width="17.75" style="96" customWidth="1"/>
    <col min="5896" max="5896" width="30.5" style="96" customWidth="1"/>
    <col min="5897" max="5902" width="4.375" style="96" customWidth="1"/>
    <col min="5903" max="5903" width="5.25" style="96" customWidth="1"/>
    <col min="5904" max="5906" width="4.375" style="96" customWidth="1"/>
    <col min="5907" max="5907" width="5.125" style="96" customWidth="1"/>
    <col min="5908" max="5911" width="4.375" style="96" customWidth="1"/>
    <col min="5912" max="5912" width="5.375" style="96" customWidth="1"/>
    <col min="5913" max="5920" width="4.375" style="96" customWidth="1"/>
    <col min="5921" max="6144" width="8.125" style="96"/>
    <col min="6145" max="6146" width="3.75" style="96" customWidth="1"/>
    <col min="6147" max="6147" width="22.5" style="96" customWidth="1"/>
    <col min="6148" max="6148" width="4.375" style="96" customWidth="1"/>
    <col min="6149" max="6149" width="37.5" style="96" customWidth="1"/>
    <col min="6150" max="6150" width="4.375" style="96" customWidth="1"/>
    <col min="6151" max="6151" width="17.75" style="96" customWidth="1"/>
    <col min="6152" max="6152" width="30.5" style="96" customWidth="1"/>
    <col min="6153" max="6158" width="4.375" style="96" customWidth="1"/>
    <col min="6159" max="6159" width="5.25" style="96" customWidth="1"/>
    <col min="6160" max="6162" width="4.375" style="96" customWidth="1"/>
    <col min="6163" max="6163" width="5.125" style="96" customWidth="1"/>
    <col min="6164" max="6167" width="4.375" style="96" customWidth="1"/>
    <col min="6168" max="6168" width="5.375" style="96" customWidth="1"/>
    <col min="6169" max="6176" width="4.375" style="96" customWidth="1"/>
    <col min="6177" max="6400" width="8.125" style="96"/>
    <col min="6401" max="6402" width="3.75" style="96" customWidth="1"/>
    <col min="6403" max="6403" width="22.5" style="96" customWidth="1"/>
    <col min="6404" max="6404" width="4.375" style="96" customWidth="1"/>
    <col min="6405" max="6405" width="37.5" style="96" customWidth="1"/>
    <col min="6406" max="6406" width="4.375" style="96" customWidth="1"/>
    <col min="6407" max="6407" width="17.75" style="96" customWidth="1"/>
    <col min="6408" max="6408" width="30.5" style="96" customWidth="1"/>
    <col min="6409" max="6414" width="4.375" style="96" customWidth="1"/>
    <col min="6415" max="6415" width="5.25" style="96" customWidth="1"/>
    <col min="6416" max="6418" width="4.375" style="96" customWidth="1"/>
    <col min="6419" max="6419" width="5.125" style="96" customWidth="1"/>
    <col min="6420" max="6423" width="4.375" style="96" customWidth="1"/>
    <col min="6424" max="6424" width="5.375" style="96" customWidth="1"/>
    <col min="6425" max="6432" width="4.375" style="96" customWidth="1"/>
    <col min="6433" max="6656" width="8.125" style="96"/>
    <col min="6657" max="6658" width="3.75" style="96" customWidth="1"/>
    <col min="6659" max="6659" width="22.5" style="96" customWidth="1"/>
    <col min="6660" max="6660" width="4.375" style="96" customWidth="1"/>
    <col min="6661" max="6661" width="37.5" style="96" customWidth="1"/>
    <col min="6662" max="6662" width="4.375" style="96" customWidth="1"/>
    <col min="6663" max="6663" width="17.75" style="96" customWidth="1"/>
    <col min="6664" max="6664" width="30.5" style="96" customWidth="1"/>
    <col min="6665" max="6670" width="4.375" style="96" customWidth="1"/>
    <col min="6671" max="6671" width="5.25" style="96" customWidth="1"/>
    <col min="6672" max="6674" width="4.375" style="96" customWidth="1"/>
    <col min="6675" max="6675" width="5.125" style="96" customWidth="1"/>
    <col min="6676" max="6679" width="4.375" style="96" customWidth="1"/>
    <col min="6680" max="6680" width="5.375" style="96" customWidth="1"/>
    <col min="6681" max="6688" width="4.375" style="96" customWidth="1"/>
    <col min="6689" max="6912" width="8.125" style="96"/>
    <col min="6913" max="6914" width="3.75" style="96" customWidth="1"/>
    <col min="6915" max="6915" width="22.5" style="96" customWidth="1"/>
    <col min="6916" max="6916" width="4.375" style="96" customWidth="1"/>
    <col min="6917" max="6917" width="37.5" style="96" customWidth="1"/>
    <col min="6918" max="6918" width="4.375" style="96" customWidth="1"/>
    <col min="6919" max="6919" width="17.75" style="96" customWidth="1"/>
    <col min="6920" max="6920" width="30.5" style="96" customWidth="1"/>
    <col min="6921" max="6926" width="4.375" style="96" customWidth="1"/>
    <col min="6927" max="6927" width="5.25" style="96" customWidth="1"/>
    <col min="6928" max="6930" width="4.375" style="96" customWidth="1"/>
    <col min="6931" max="6931" width="5.125" style="96" customWidth="1"/>
    <col min="6932" max="6935" width="4.375" style="96" customWidth="1"/>
    <col min="6936" max="6936" width="5.375" style="96" customWidth="1"/>
    <col min="6937" max="6944" width="4.375" style="96" customWidth="1"/>
    <col min="6945" max="7168" width="8.125" style="96"/>
    <col min="7169" max="7170" width="3.75" style="96" customWidth="1"/>
    <col min="7171" max="7171" width="22.5" style="96" customWidth="1"/>
    <col min="7172" max="7172" width="4.375" style="96" customWidth="1"/>
    <col min="7173" max="7173" width="37.5" style="96" customWidth="1"/>
    <col min="7174" max="7174" width="4.375" style="96" customWidth="1"/>
    <col min="7175" max="7175" width="17.75" style="96" customWidth="1"/>
    <col min="7176" max="7176" width="30.5" style="96" customWidth="1"/>
    <col min="7177" max="7182" width="4.375" style="96" customWidth="1"/>
    <col min="7183" max="7183" width="5.25" style="96" customWidth="1"/>
    <col min="7184" max="7186" width="4.375" style="96" customWidth="1"/>
    <col min="7187" max="7187" width="5.125" style="96" customWidth="1"/>
    <col min="7188" max="7191" width="4.375" style="96" customWidth="1"/>
    <col min="7192" max="7192" width="5.375" style="96" customWidth="1"/>
    <col min="7193" max="7200" width="4.375" style="96" customWidth="1"/>
    <col min="7201" max="7424" width="8.125" style="96"/>
    <col min="7425" max="7426" width="3.75" style="96" customWidth="1"/>
    <col min="7427" max="7427" width="22.5" style="96" customWidth="1"/>
    <col min="7428" max="7428" width="4.375" style="96" customWidth="1"/>
    <col min="7429" max="7429" width="37.5" style="96" customWidth="1"/>
    <col min="7430" max="7430" width="4.375" style="96" customWidth="1"/>
    <col min="7431" max="7431" width="17.75" style="96" customWidth="1"/>
    <col min="7432" max="7432" width="30.5" style="96" customWidth="1"/>
    <col min="7433" max="7438" width="4.375" style="96" customWidth="1"/>
    <col min="7439" max="7439" width="5.25" style="96" customWidth="1"/>
    <col min="7440" max="7442" width="4.375" style="96" customWidth="1"/>
    <col min="7443" max="7443" width="5.125" style="96" customWidth="1"/>
    <col min="7444" max="7447" width="4.375" style="96" customWidth="1"/>
    <col min="7448" max="7448" width="5.375" style="96" customWidth="1"/>
    <col min="7449" max="7456" width="4.375" style="96" customWidth="1"/>
    <col min="7457" max="7680" width="8.125" style="96"/>
    <col min="7681" max="7682" width="3.75" style="96" customWidth="1"/>
    <col min="7683" max="7683" width="22.5" style="96" customWidth="1"/>
    <col min="7684" max="7684" width="4.375" style="96" customWidth="1"/>
    <col min="7685" max="7685" width="37.5" style="96" customWidth="1"/>
    <col min="7686" max="7686" width="4.375" style="96" customWidth="1"/>
    <col min="7687" max="7687" width="17.75" style="96" customWidth="1"/>
    <col min="7688" max="7688" width="30.5" style="96" customWidth="1"/>
    <col min="7689" max="7694" width="4.375" style="96" customWidth="1"/>
    <col min="7695" max="7695" width="5.25" style="96" customWidth="1"/>
    <col min="7696" max="7698" width="4.375" style="96" customWidth="1"/>
    <col min="7699" max="7699" width="5.125" style="96" customWidth="1"/>
    <col min="7700" max="7703" width="4.375" style="96" customWidth="1"/>
    <col min="7704" max="7704" width="5.375" style="96" customWidth="1"/>
    <col min="7705" max="7712" width="4.375" style="96" customWidth="1"/>
    <col min="7713" max="7936" width="8.125" style="96"/>
    <col min="7937" max="7938" width="3.75" style="96" customWidth="1"/>
    <col min="7939" max="7939" width="22.5" style="96" customWidth="1"/>
    <col min="7940" max="7940" width="4.375" style="96" customWidth="1"/>
    <col min="7941" max="7941" width="37.5" style="96" customWidth="1"/>
    <col min="7942" max="7942" width="4.375" style="96" customWidth="1"/>
    <col min="7943" max="7943" width="17.75" style="96" customWidth="1"/>
    <col min="7944" max="7944" width="30.5" style="96" customWidth="1"/>
    <col min="7945" max="7950" width="4.375" style="96" customWidth="1"/>
    <col min="7951" max="7951" width="5.25" style="96" customWidth="1"/>
    <col min="7952" max="7954" width="4.375" style="96" customWidth="1"/>
    <col min="7955" max="7955" width="5.125" style="96" customWidth="1"/>
    <col min="7956" max="7959" width="4.375" style="96" customWidth="1"/>
    <col min="7960" max="7960" width="5.375" style="96" customWidth="1"/>
    <col min="7961" max="7968" width="4.375" style="96" customWidth="1"/>
    <col min="7969" max="8192" width="8.125" style="96"/>
    <col min="8193" max="8194" width="3.75" style="96" customWidth="1"/>
    <col min="8195" max="8195" width="22.5" style="96" customWidth="1"/>
    <col min="8196" max="8196" width="4.375" style="96" customWidth="1"/>
    <col min="8197" max="8197" width="37.5" style="96" customWidth="1"/>
    <col min="8198" max="8198" width="4.375" style="96" customWidth="1"/>
    <col min="8199" max="8199" width="17.75" style="96" customWidth="1"/>
    <col min="8200" max="8200" width="30.5" style="96" customWidth="1"/>
    <col min="8201" max="8206" width="4.375" style="96" customWidth="1"/>
    <col min="8207" max="8207" width="5.25" style="96" customWidth="1"/>
    <col min="8208" max="8210" width="4.375" style="96" customWidth="1"/>
    <col min="8211" max="8211" width="5.125" style="96" customWidth="1"/>
    <col min="8212" max="8215" width="4.375" style="96" customWidth="1"/>
    <col min="8216" max="8216" width="5.375" style="96" customWidth="1"/>
    <col min="8217" max="8224" width="4.375" style="96" customWidth="1"/>
    <col min="8225" max="8448" width="8.125" style="96"/>
    <col min="8449" max="8450" width="3.75" style="96" customWidth="1"/>
    <col min="8451" max="8451" width="22.5" style="96" customWidth="1"/>
    <col min="8452" max="8452" width="4.375" style="96" customWidth="1"/>
    <col min="8453" max="8453" width="37.5" style="96" customWidth="1"/>
    <col min="8454" max="8454" width="4.375" style="96" customWidth="1"/>
    <col min="8455" max="8455" width="17.75" style="96" customWidth="1"/>
    <col min="8456" max="8456" width="30.5" style="96" customWidth="1"/>
    <col min="8457" max="8462" width="4.375" style="96" customWidth="1"/>
    <col min="8463" max="8463" width="5.25" style="96" customWidth="1"/>
    <col min="8464" max="8466" width="4.375" style="96" customWidth="1"/>
    <col min="8467" max="8467" width="5.125" style="96" customWidth="1"/>
    <col min="8468" max="8471" width="4.375" style="96" customWidth="1"/>
    <col min="8472" max="8472" width="5.375" style="96" customWidth="1"/>
    <col min="8473" max="8480" width="4.375" style="96" customWidth="1"/>
    <col min="8481" max="8704" width="8.125" style="96"/>
    <col min="8705" max="8706" width="3.75" style="96" customWidth="1"/>
    <col min="8707" max="8707" width="22.5" style="96" customWidth="1"/>
    <col min="8708" max="8708" width="4.375" style="96" customWidth="1"/>
    <col min="8709" max="8709" width="37.5" style="96" customWidth="1"/>
    <col min="8710" max="8710" width="4.375" style="96" customWidth="1"/>
    <col min="8711" max="8711" width="17.75" style="96" customWidth="1"/>
    <col min="8712" max="8712" width="30.5" style="96" customWidth="1"/>
    <col min="8713" max="8718" width="4.375" style="96" customWidth="1"/>
    <col min="8719" max="8719" width="5.25" style="96" customWidth="1"/>
    <col min="8720" max="8722" width="4.375" style="96" customWidth="1"/>
    <col min="8723" max="8723" width="5.125" style="96" customWidth="1"/>
    <col min="8724" max="8727" width="4.375" style="96" customWidth="1"/>
    <col min="8728" max="8728" width="5.375" style="96" customWidth="1"/>
    <col min="8729" max="8736" width="4.375" style="96" customWidth="1"/>
    <col min="8737" max="8960" width="8.125" style="96"/>
    <col min="8961" max="8962" width="3.75" style="96" customWidth="1"/>
    <col min="8963" max="8963" width="22.5" style="96" customWidth="1"/>
    <col min="8964" max="8964" width="4.375" style="96" customWidth="1"/>
    <col min="8965" max="8965" width="37.5" style="96" customWidth="1"/>
    <col min="8966" max="8966" width="4.375" style="96" customWidth="1"/>
    <col min="8967" max="8967" width="17.75" style="96" customWidth="1"/>
    <col min="8968" max="8968" width="30.5" style="96" customWidth="1"/>
    <col min="8969" max="8974" width="4.375" style="96" customWidth="1"/>
    <col min="8975" max="8975" width="5.25" style="96" customWidth="1"/>
    <col min="8976" max="8978" width="4.375" style="96" customWidth="1"/>
    <col min="8979" max="8979" width="5.125" style="96" customWidth="1"/>
    <col min="8980" max="8983" width="4.375" style="96" customWidth="1"/>
    <col min="8984" max="8984" width="5.375" style="96" customWidth="1"/>
    <col min="8985" max="8992" width="4.375" style="96" customWidth="1"/>
    <col min="8993" max="9216" width="8.125" style="96"/>
    <col min="9217" max="9218" width="3.75" style="96" customWidth="1"/>
    <col min="9219" max="9219" width="22.5" style="96" customWidth="1"/>
    <col min="9220" max="9220" width="4.375" style="96" customWidth="1"/>
    <col min="9221" max="9221" width="37.5" style="96" customWidth="1"/>
    <col min="9222" max="9222" width="4.375" style="96" customWidth="1"/>
    <col min="9223" max="9223" width="17.75" style="96" customWidth="1"/>
    <col min="9224" max="9224" width="30.5" style="96" customWidth="1"/>
    <col min="9225" max="9230" width="4.375" style="96" customWidth="1"/>
    <col min="9231" max="9231" width="5.25" style="96" customWidth="1"/>
    <col min="9232" max="9234" width="4.375" style="96" customWidth="1"/>
    <col min="9235" max="9235" width="5.125" style="96" customWidth="1"/>
    <col min="9236" max="9239" width="4.375" style="96" customWidth="1"/>
    <col min="9240" max="9240" width="5.375" style="96" customWidth="1"/>
    <col min="9241" max="9248" width="4.375" style="96" customWidth="1"/>
    <col min="9249" max="9472" width="8.125" style="96"/>
    <col min="9473" max="9474" width="3.75" style="96" customWidth="1"/>
    <col min="9475" max="9475" width="22.5" style="96" customWidth="1"/>
    <col min="9476" max="9476" width="4.375" style="96" customWidth="1"/>
    <col min="9477" max="9477" width="37.5" style="96" customWidth="1"/>
    <col min="9478" max="9478" width="4.375" style="96" customWidth="1"/>
    <col min="9479" max="9479" width="17.75" style="96" customWidth="1"/>
    <col min="9480" max="9480" width="30.5" style="96" customWidth="1"/>
    <col min="9481" max="9486" width="4.375" style="96" customWidth="1"/>
    <col min="9487" max="9487" width="5.25" style="96" customWidth="1"/>
    <col min="9488" max="9490" width="4.375" style="96" customWidth="1"/>
    <col min="9491" max="9491" width="5.125" style="96" customWidth="1"/>
    <col min="9492" max="9495" width="4.375" style="96" customWidth="1"/>
    <col min="9496" max="9496" width="5.375" style="96" customWidth="1"/>
    <col min="9497" max="9504" width="4.375" style="96" customWidth="1"/>
    <col min="9505" max="9728" width="8.125" style="96"/>
    <col min="9729" max="9730" width="3.75" style="96" customWidth="1"/>
    <col min="9731" max="9731" width="22.5" style="96" customWidth="1"/>
    <col min="9732" max="9732" width="4.375" style="96" customWidth="1"/>
    <col min="9733" max="9733" width="37.5" style="96" customWidth="1"/>
    <col min="9734" max="9734" width="4.375" style="96" customWidth="1"/>
    <col min="9735" max="9735" width="17.75" style="96" customWidth="1"/>
    <col min="9736" max="9736" width="30.5" style="96" customWidth="1"/>
    <col min="9737" max="9742" width="4.375" style="96" customWidth="1"/>
    <col min="9743" max="9743" width="5.25" style="96" customWidth="1"/>
    <col min="9744" max="9746" width="4.375" style="96" customWidth="1"/>
    <col min="9747" max="9747" width="5.125" style="96" customWidth="1"/>
    <col min="9748" max="9751" width="4.375" style="96" customWidth="1"/>
    <col min="9752" max="9752" width="5.375" style="96" customWidth="1"/>
    <col min="9753" max="9760" width="4.375" style="96" customWidth="1"/>
    <col min="9761" max="9984" width="8.125" style="96"/>
    <col min="9985" max="9986" width="3.75" style="96" customWidth="1"/>
    <col min="9987" max="9987" width="22.5" style="96" customWidth="1"/>
    <col min="9988" max="9988" width="4.375" style="96" customWidth="1"/>
    <col min="9989" max="9989" width="37.5" style="96" customWidth="1"/>
    <col min="9990" max="9990" width="4.375" style="96" customWidth="1"/>
    <col min="9991" max="9991" width="17.75" style="96" customWidth="1"/>
    <col min="9992" max="9992" width="30.5" style="96" customWidth="1"/>
    <col min="9993" max="9998" width="4.375" style="96" customWidth="1"/>
    <col min="9999" max="9999" width="5.25" style="96" customWidth="1"/>
    <col min="10000" max="10002" width="4.375" style="96" customWidth="1"/>
    <col min="10003" max="10003" width="5.125" style="96" customWidth="1"/>
    <col min="10004" max="10007" width="4.375" style="96" customWidth="1"/>
    <col min="10008" max="10008" width="5.375" style="96" customWidth="1"/>
    <col min="10009" max="10016" width="4.375" style="96" customWidth="1"/>
    <col min="10017" max="10240" width="8.125" style="96"/>
    <col min="10241" max="10242" width="3.75" style="96" customWidth="1"/>
    <col min="10243" max="10243" width="22.5" style="96" customWidth="1"/>
    <col min="10244" max="10244" width="4.375" style="96" customWidth="1"/>
    <col min="10245" max="10245" width="37.5" style="96" customWidth="1"/>
    <col min="10246" max="10246" width="4.375" style="96" customWidth="1"/>
    <col min="10247" max="10247" width="17.75" style="96" customWidth="1"/>
    <col min="10248" max="10248" width="30.5" style="96" customWidth="1"/>
    <col min="10249" max="10254" width="4.375" style="96" customWidth="1"/>
    <col min="10255" max="10255" width="5.25" style="96" customWidth="1"/>
    <col min="10256" max="10258" width="4.375" style="96" customWidth="1"/>
    <col min="10259" max="10259" width="5.125" style="96" customWidth="1"/>
    <col min="10260" max="10263" width="4.375" style="96" customWidth="1"/>
    <col min="10264" max="10264" width="5.375" style="96" customWidth="1"/>
    <col min="10265" max="10272" width="4.375" style="96" customWidth="1"/>
    <col min="10273" max="10496" width="8.125" style="96"/>
    <col min="10497" max="10498" width="3.75" style="96" customWidth="1"/>
    <col min="10499" max="10499" width="22.5" style="96" customWidth="1"/>
    <col min="10500" max="10500" width="4.375" style="96" customWidth="1"/>
    <col min="10501" max="10501" width="37.5" style="96" customWidth="1"/>
    <col min="10502" max="10502" width="4.375" style="96" customWidth="1"/>
    <col min="10503" max="10503" width="17.75" style="96" customWidth="1"/>
    <col min="10504" max="10504" width="30.5" style="96" customWidth="1"/>
    <col min="10505" max="10510" width="4.375" style="96" customWidth="1"/>
    <col min="10511" max="10511" width="5.25" style="96" customWidth="1"/>
    <col min="10512" max="10514" width="4.375" style="96" customWidth="1"/>
    <col min="10515" max="10515" width="5.125" style="96" customWidth="1"/>
    <col min="10516" max="10519" width="4.375" style="96" customWidth="1"/>
    <col min="10520" max="10520" width="5.375" style="96" customWidth="1"/>
    <col min="10521" max="10528" width="4.375" style="96" customWidth="1"/>
    <col min="10529" max="10752" width="8.125" style="96"/>
    <col min="10753" max="10754" width="3.75" style="96" customWidth="1"/>
    <col min="10755" max="10755" width="22.5" style="96" customWidth="1"/>
    <col min="10756" max="10756" width="4.375" style="96" customWidth="1"/>
    <col min="10757" max="10757" width="37.5" style="96" customWidth="1"/>
    <col min="10758" max="10758" width="4.375" style="96" customWidth="1"/>
    <col min="10759" max="10759" width="17.75" style="96" customWidth="1"/>
    <col min="10760" max="10760" width="30.5" style="96" customWidth="1"/>
    <col min="10761" max="10766" width="4.375" style="96" customWidth="1"/>
    <col min="10767" max="10767" width="5.25" style="96" customWidth="1"/>
    <col min="10768" max="10770" width="4.375" style="96" customWidth="1"/>
    <col min="10771" max="10771" width="5.125" style="96" customWidth="1"/>
    <col min="10772" max="10775" width="4.375" style="96" customWidth="1"/>
    <col min="10776" max="10776" width="5.375" style="96" customWidth="1"/>
    <col min="10777" max="10784" width="4.375" style="96" customWidth="1"/>
    <col min="10785" max="11008" width="8.125" style="96"/>
    <col min="11009" max="11010" width="3.75" style="96" customWidth="1"/>
    <col min="11011" max="11011" width="22.5" style="96" customWidth="1"/>
    <col min="11012" max="11012" width="4.375" style="96" customWidth="1"/>
    <col min="11013" max="11013" width="37.5" style="96" customWidth="1"/>
    <col min="11014" max="11014" width="4.375" style="96" customWidth="1"/>
    <col min="11015" max="11015" width="17.75" style="96" customWidth="1"/>
    <col min="11016" max="11016" width="30.5" style="96" customWidth="1"/>
    <col min="11017" max="11022" width="4.375" style="96" customWidth="1"/>
    <col min="11023" max="11023" width="5.25" style="96" customWidth="1"/>
    <col min="11024" max="11026" width="4.375" style="96" customWidth="1"/>
    <col min="11027" max="11027" width="5.125" style="96" customWidth="1"/>
    <col min="11028" max="11031" width="4.375" style="96" customWidth="1"/>
    <col min="11032" max="11032" width="5.375" style="96" customWidth="1"/>
    <col min="11033" max="11040" width="4.375" style="96" customWidth="1"/>
    <col min="11041" max="11264" width="8.125" style="96"/>
    <col min="11265" max="11266" width="3.75" style="96" customWidth="1"/>
    <col min="11267" max="11267" width="22.5" style="96" customWidth="1"/>
    <col min="11268" max="11268" width="4.375" style="96" customWidth="1"/>
    <col min="11269" max="11269" width="37.5" style="96" customWidth="1"/>
    <col min="11270" max="11270" width="4.375" style="96" customWidth="1"/>
    <col min="11271" max="11271" width="17.75" style="96" customWidth="1"/>
    <col min="11272" max="11272" width="30.5" style="96" customWidth="1"/>
    <col min="11273" max="11278" width="4.375" style="96" customWidth="1"/>
    <col min="11279" max="11279" width="5.25" style="96" customWidth="1"/>
    <col min="11280" max="11282" width="4.375" style="96" customWidth="1"/>
    <col min="11283" max="11283" width="5.125" style="96" customWidth="1"/>
    <col min="11284" max="11287" width="4.375" style="96" customWidth="1"/>
    <col min="11288" max="11288" width="5.375" style="96" customWidth="1"/>
    <col min="11289" max="11296" width="4.375" style="96" customWidth="1"/>
    <col min="11297" max="11520" width="8.125" style="96"/>
    <col min="11521" max="11522" width="3.75" style="96" customWidth="1"/>
    <col min="11523" max="11523" width="22.5" style="96" customWidth="1"/>
    <col min="11524" max="11524" width="4.375" style="96" customWidth="1"/>
    <col min="11525" max="11525" width="37.5" style="96" customWidth="1"/>
    <col min="11526" max="11526" width="4.375" style="96" customWidth="1"/>
    <col min="11527" max="11527" width="17.75" style="96" customWidth="1"/>
    <col min="11528" max="11528" width="30.5" style="96" customWidth="1"/>
    <col min="11529" max="11534" width="4.375" style="96" customWidth="1"/>
    <col min="11535" max="11535" width="5.25" style="96" customWidth="1"/>
    <col min="11536" max="11538" width="4.375" style="96" customWidth="1"/>
    <col min="11539" max="11539" width="5.125" style="96" customWidth="1"/>
    <col min="11540" max="11543" width="4.375" style="96" customWidth="1"/>
    <col min="11544" max="11544" width="5.375" style="96" customWidth="1"/>
    <col min="11545" max="11552" width="4.375" style="96" customWidth="1"/>
    <col min="11553" max="11776" width="8.125" style="96"/>
    <col min="11777" max="11778" width="3.75" style="96" customWidth="1"/>
    <col min="11779" max="11779" width="22.5" style="96" customWidth="1"/>
    <col min="11780" max="11780" width="4.375" style="96" customWidth="1"/>
    <col min="11781" max="11781" width="37.5" style="96" customWidth="1"/>
    <col min="11782" max="11782" width="4.375" style="96" customWidth="1"/>
    <col min="11783" max="11783" width="17.75" style="96" customWidth="1"/>
    <col min="11784" max="11784" width="30.5" style="96" customWidth="1"/>
    <col min="11785" max="11790" width="4.375" style="96" customWidth="1"/>
    <col min="11791" max="11791" width="5.25" style="96" customWidth="1"/>
    <col min="11792" max="11794" width="4.375" style="96" customWidth="1"/>
    <col min="11795" max="11795" width="5.125" style="96" customWidth="1"/>
    <col min="11796" max="11799" width="4.375" style="96" customWidth="1"/>
    <col min="11800" max="11800" width="5.375" style="96" customWidth="1"/>
    <col min="11801" max="11808" width="4.375" style="96" customWidth="1"/>
    <col min="11809" max="12032" width="8.125" style="96"/>
    <col min="12033" max="12034" width="3.75" style="96" customWidth="1"/>
    <col min="12035" max="12035" width="22.5" style="96" customWidth="1"/>
    <col min="12036" max="12036" width="4.375" style="96" customWidth="1"/>
    <col min="12037" max="12037" width="37.5" style="96" customWidth="1"/>
    <col min="12038" max="12038" width="4.375" style="96" customWidth="1"/>
    <col min="12039" max="12039" width="17.75" style="96" customWidth="1"/>
    <col min="12040" max="12040" width="30.5" style="96" customWidth="1"/>
    <col min="12041" max="12046" width="4.375" style="96" customWidth="1"/>
    <col min="12047" max="12047" width="5.25" style="96" customWidth="1"/>
    <col min="12048" max="12050" width="4.375" style="96" customWidth="1"/>
    <col min="12051" max="12051" width="5.125" style="96" customWidth="1"/>
    <col min="12052" max="12055" width="4.375" style="96" customWidth="1"/>
    <col min="12056" max="12056" width="5.375" style="96" customWidth="1"/>
    <col min="12057" max="12064" width="4.375" style="96" customWidth="1"/>
    <col min="12065" max="12288" width="8.125" style="96"/>
    <col min="12289" max="12290" width="3.75" style="96" customWidth="1"/>
    <col min="12291" max="12291" width="22.5" style="96" customWidth="1"/>
    <col min="12292" max="12292" width="4.375" style="96" customWidth="1"/>
    <col min="12293" max="12293" width="37.5" style="96" customWidth="1"/>
    <col min="12294" max="12294" width="4.375" style="96" customWidth="1"/>
    <col min="12295" max="12295" width="17.75" style="96" customWidth="1"/>
    <col min="12296" max="12296" width="30.5" style="96" customWidth="1"/>
    <col min="12297" max="12302" width="4.375" style="96" customWidth="1"/>
    <col min="12303" max="12303" width="5.25" style="96" customWidth="1"/>
    <col min="12304" max="12306" width="4.375" style="96" customWidth="1"/>
    <col min="12307" max="12307" width="5.125" style="96" customWidth="1"/>
    <col min="12308" max="12311" width="4.375" style="96" customWidth="1"/>
    <col min="12312" max="12312" width="5.375" style="96" customWidth="1"/>
    <col min="12313" max="12320" width="4.375" style="96" customWidth="1"/>
    <col min="12321" max="12544" width="8.125" style="96"/>
    <col min="12545" max="12546" width="3.75" style="96" customWidth="1"/>
    <col min="12547" max="12547" width="22.5" style="96" customWidth="1"/>
    <col min="12548" max="12548" width="4.375" style="96" customWidth="1"/>
    <col min="12549" max="12549" width="37.5" style="96" customWidth="1"/>
    <col min="12550" max="12550" width="4.375" style="96" customWidth="1"/>
    <col min="12551" max="12551" width="17.75" style="96" customWidth="1"/>
    <col min="12552" max="12552" width="30.5" style="96" customWidth="1"/>
    <col min="12553" max="12558" width="4.375" style="96" customWidth="1"/>
    <col min="12559" max="12559" width="5.25" style="96" customWidth="1"/>
    <col min="12560" max="12562" width="4.375" style="96" customWidth="1"/>
    <col min="12563" max="12563" width="5.125" style="96" customWidth="1"/>
    <col min="12564" max="12567" width="4.375" style="96" customWidth="1"/>
    <col min="12568" max="12568" width="5.375" style="96" customWidth="1"/>
    <col min="12569" max="12576" width="4.375" style="96" customWidth="1"/>
    <col min="12577" max="12800" width="8.125" style="96"/>
    <col min="12801" max="12802" width="3.75" style="96" customWidth="1"/>
    <col min="12803" max="12803" width="22.5" style="96" customWidth="1"/>
    <col min="12804" max="12804" width="4.375" style="96" customWidth="1"/>
    <col min="12805" max="12805" width="37.5" style="96" customWidth="1"/>
    <col min="12806" max="12806" width="4.375" style="96" customWidth="1"/>
    <col min="12807" max="12807" width="17.75" style="96" customWidth="1"/>
    <col min="12808" max="12808" width="30.5" style="96" customWidth="1"/>
    <col min="12809" max="12814" width="4.375" style="96" customWidth="1"/>
    <col min="12815" max="12815" width="5.25" style="96" customWidth="1"/>
    <col min="12816" max="12818" width="4.375" style="96" customWidth="1"/>
    <col min="12819" max="12819" width="5.125" style="96" customWidth="1"/>
    <col min="12820" max="12823" width="4.375" style="96" customWidth="1"/>
    <col min="12824" max="12824" width="5.375" style="96" customWidth="1"/>
    <col min="12825" max="12832" width="4.375" style="96" customWidth="1"/>
    <col min="12833" max="13056" width="8.125" style="96"/>
    <col min="13057" max="13058" width="3.75" style="96" customWidth="1"/>
    <col min="13059" max="13059" width="22.5" style="96" customWidth="1"/>
    <col min="13060" max="13060" width="4.375" style="96" customWidth="1"/>
    <col min="13061" max="13061" width="37.5" style="96" customWidth="1"/>
    <col min="13062" max="13062" width="4.375" style="96" customWidth="1"/>
    <col min="13063" max="13063" width="17.75" style="96" customWidth="1"/>
    <col min="13064" max="13064" width="30.5" style="96" customWidth="1"/>
    <col min="13065" max="13070" width="4.375" style="96" customWidth="1"/>
    <col min="13071" max="13071" width="5.25" style="96" customWidth="1"/>
    <col min="13072" max="13074" width="4.375" style="96" customWidth="1"/>
    <col min="13075" max="13075" width="5.125" style="96" customWidth="1"/>
    <col min="13076" max="13079" width="4.375" style="96" customWidth="1"/>
    <col min="13080" max="13080" width="5.375" style="96" customWidth="1"/>
    <col min="13081" max="13088" width="4.375" style="96" customWidth="1"/>
    <col min="13089" max="13312" width="8.125" style="96"/>
    <col min="13313" max="13314" width="3.75" style="96" customWidth="1"/>
    <col min="13315" max="13315" width="22.5" style="96" customWidth="1"/>
    <col min="13316" max="13316" width="4.375" style="96" customWidth="1"/>
    <col min="13317" max="13317" width="37.5" style="96" customWidth="1"/>
    <col min="13318" max="13318" width="4.375" style="96" customWidth="1"/>
    <col min="13319" max="13319" width="17.75" style="96" customWidth="1"/>
    <col min="13320" max="13320" width="30.5" style="96" customWidth="1"/>
    <col min="13321" max="13326" width="4.375" style="96" customWidth="1"/>
    <col min="13327" max="13327" width="5.25" style="96" customWidth="1"/>
    <col min="13328" max="13330" width="4.375" style="96" customWidth="1"/>
    <col min="13331" max="13331" width="5.125" style="96" customWidth="1"/>
    <col min="13332" max="13335" width="4.375" style="96" customWidth="1"/>
    <col min="13336" max="13336" width="5.375" style="96" customWidth="1"/>
    <col min="13337" max="13344" width="4.375" style="96" customWidth="1"/>
    <col min="13345" max="13568" width="8.125" style="96"/>
    <col min="13569" max="13570" width="3.75" style="96" customWidth="1"/>
    <col min="13571" max="13571" width="22.5" style="96" customWidth="1"/>
    <col min="13572" max="13572" width="4.375" style="96" customWidth="1"/>
    <col min="13573" max="13573" width="37.5" style="96" customWidth="1"/>
    <col min="13574" max="13574" width="4.375" style="96" customWidth="1"/>
    <col min="13575" max="13575" width="17.75" style="96" customWidth="1"/>
    <col min="13576" max="13576" width="30.5" style="96" customWidth="1"/>
    <col min="13577" max="13582" width="4.375" style="96" customWidth="1"/>
    <col min="13583" max="13583" width="5.25" style="96" customWidth="1"/>
    <col min="13584" max="13586" width="4.375" style="96" customWidth="1"/>
    <col min="13587" max="13587" width="5.125" style="96" customWidth="1"/>
    <col min="13588" max="13591" width="4.375" style="96" customWidth="1"/>
    <col min="13592" max="13592" width="5.375" style="96" customWidth="1"/>
    <col min="13593" max="13600" width="4.375" style="96" customWidth="1"/>
    <col min="13601" max="13824" width="8.125" style="96"/>
    <col min="13825" max="13826" width="3.75" style="96" customWidth="1"/>
    <col min="13827" max="13827" width="22.5" style="96" customWidth="1"/>
    <col min="13828" max="13828" width="4.375" style="96" customWidth="1"/>
    <col min="13829" max="13829" width="37.5" style="96" customWidth="1"/>
    <col min="13830" max="13830" width="4.375" style="96" customWidth="1"/>
    <col min="13831" max="13831" width="17.75" style="96" customWidth="1"/>
    <col min="13832" max="13832" width="30.5" style="96" customWidth="1"/>
    <col min="13833" max="13838" width="4.375" style="96" customWidth="1"/>
    <col min="13839" max="13839" width="5.25" style="96" customWidth="1"/>
    <col min="13840" max="13842" width="4.375" style="96" customWidth="1"/>
    <col min="13843" max="13843" width="5.125" style="96" customWidth="1"/>
    <col min="13844" max="13847" width="4.375" style="96" customWidth="1"/>
    <col min="13848" max="13848" width="5.375" style="96" customWidth="1"/>
    <col min="13849" max="13856" width="4.375" style="96" customWidth="1"/>
    <col min="13857" max="14080" width="8.125" style="96"/>
    <col min="14081" max="14082" width="3.75" style="96" customWidth="1"/>
    <col min="14083" max="14083" width="22.5" style="96" customWidth="1"/>
    <col min="14084" max="14084" width="4.375" style="96" customWidth="1"/>
    <col min="14085" max="14085" width="37.5" style="96" customWidth="1"/>
    <col min="14086" max="14086" width="4.375" style="96" customWidth="1"/>
    <col min="14087" max="14087" width="17.75" style="96" customWidth="1"/>
    <col min="14088" max="14088" width="30.5" style="96" customWidth="1"/>
    <col min="14089" max="14094" width="4.375" style="96" customWidth="1"/>
    <col min="14095" max="14095" width="5.25" style="96" customWidth="1"/>
    <col min="14096" max="14098" width="4.375" style="96" customWidth="1"/>
    <col min="14099" max="14099" width="5.125" style="96" customWidth="1"/>
    <col min="14100" max="14103" width="4.375" style="96" customWidth="1"/>
    <col min="14104" max="14104" width="5.375" style="96" customWidth="1"/>
    <col min="14105" max="14112" width="4.375" style="96" customWidth="1"/>
    <col min="14113" max="14336" width="8.125" style="96"/>
    <col min="14337" max="14338" width="3.75" style="96" customWidth="1"/>
    <col min="14339" max="14339" width="22.5" style="96" customWidth="1"/>
    <col min="14340" max="14340" width="4.375" style="96" customWidth="1"/>
    <col min="14341" max="14341" width="37.5" style="96" customWidth="1"/>
    <col min="14342" max="14342" width="4.375" style="96" customWidth="1"/>
    <col min="14343" max="14343" width="17.75" style="96" customWidth="1"/>
    <col min="14344" max="14344" width="30.5" style="96" customWidth="1"/>
    <col min="14345" max="14350" width="4.375" style="96" customWidth="1"/>
    <col min="14351" max="14351" width="5.25" style="96" customWidth="1"/>
    <col min="14352" max="14354" width="4.375" style="96" customWidth="1"/>
    <col min="14355" max="14355" width="5.125" style="96" customWidth="1"/>
    <col min="14356" max="14359" width="4.375" style="96" customWidth="1"/>
    <col min="14360" max="14360" width="5.375" style="96" customWidth="1"/>
    <col min="14361" max="14368" width="4.375" style="96" customWidth="1"/>
    <col min="14369" max="14592" width="8.125" style="96"/>
    <col min="14593" max="14594" width="3.75" style="96" customWidth="1"/>
    <col min="14595" max="14595" width="22.5" style="96" customWidth="1"/>
    <col min="14596" max="14596" width="4.375" style="96" customWidth="1"/>
    <col min="14597" max="14597" width="37.5" style="96" customWidth="1"/>
    <col min="14598" max="14598" width="4.375" style="96" customWidth="1"/>
    <col min="14599" max="14599" width="17.75" style="96" customWidth="1"/>
    <col min="14600" max="14600" width="30.5" style="96" customWidth="1"/>
    <col min="14601" max="14606" width="4.375" style="96" customWidth="1"/>
    <col min="14607" max="14607" width="5.25" style="96" customWidth="1"/>
    <col min="14608" max="14610" width="4.375" style="96" customWidth="1"/>
    <col min="14611" max="14611" width="5.125" style="96" customWidth="1"/>
    <col min="14612" max="14615" width="4.375" style="96" customWidth="1"/>
    <col min="14616" max="14616" width="5.375" style="96" customWidth="1"/>
    <col min="14617" max="14624" width="4.375" style="96" customWidth="1"/>
    <col min="14625" max="14848" width="8.125" style="96"/>
    <col min="14849" max="14850" width="3.75" style="96" customWidth="1"/>
    <col min="14851" max="14851" width="22.5" style="96" customWidth="1"/>
    <col min="14852" max="14852" width="4.375" style="96" customWidth="1"/>
    <col min="14853" max="14853" width="37.5" style="96" customWidth="1"/>
    <col min="14854" max="14854" width="4.375" style="96" customWidth="1"/>
    <col min="14855" max="14855" width="17.75" style="96" customWidth="1"/>
    <col min="14856" max="14856" width="30.5" style="96" customWidth="1"/>
    <col min="14857" max="14862" width="4.375" style="96" customWidth="1"/>
    <col min="14863" max="14863" width="5.25" style="96" customWidth="1"/>
    <col min="14864" max="14866" width="4.375" style="96" customWidth="1"/>
    <col min="14867" max="14867" width="5.125" style="96" customWidth="1"/>
    <col min="14868" max="14871" width="4.375" style="96" customWidth="1"/>
    <col min="14872" max="14872" width="5.375" style="96" customWidth="1"/>
    <col min="14873" max="14880" width="4.375" style="96" customWidth="1"/>
    <col min="14881" max="15104" width="8.125" style="96"/>
    <col min="15105" max="15106" width="3.75" style="96" customWidth="1"/>
    <col min="15107" max="15107" width="22.5" style="96" customWidth="1"/>
    <col min="15108" max="15108" width="4.375" style="96" customWidth="1"/>
    <col min="15109" max="15109" width="37.5" style="96" customWidth="1"/>
    <col min="15110" max="15110" width="4.375" style="96" customWidth="1"/>
    <col min="15111" max="15111" width="17.75" style="96" customWidth="1"/>
    <col min="15112" max="15112" width="30.5" style="96" customWidth="1"/>
    <col min="15113" max="15118" width="4.375" style="96" customWidth="1"/>
    <col min="15119" max="15119" width="5.25" style="96" customWidth="1"/>
    <col min="15120" max="15122" width="4.375" style="96" customWidth="1"/>
    <col min="15123" max="15123" width="5.125" style="96" customWidth="1"/>
    <col min="15124" max="15127" width="4.375" style="96" customWidth="1"/>
    <col min="15128" max="15128" width="5.375" style="96" customWidth="1"/>
    <col min="15129" max="15136" width="4.375" style="96" customWidth="1"/>
    <col min="15137" max="15360" width="8.125" style="96"/>
    <col min="15361" max="15362" width="3.75" style="96" customWidth="1"/>
    <col min="15363" max="15363" width="22.5" style="96" customWidth="1"/>
    <col min="15364" max="15364" width="4.375" style="96" customWidth="1"/>
    <col min="15365" max="15365" width="37.5" style="96" customWidth="1"/>
    <col min="15366" max="15366" width="4.375" style="96" customWidth="1"/>
    <col min="15367" max="15367" width="17.75" style="96" customWidth="1"/>
    <col min="15368" max="15368" width="30.5" style="96" customWidth="1"/>
    <col min="15369" max="15374" width="4.375" style="96" customWidth="1"/>
    <col min="15375" max="15375" width="5.25" style="96" customWidth="1"/>
    <col min="15376" max="15378" width="4.375" style="96" customWidth="1"/>
    <col min="15379" max="15379" width="5.125" style="96" customWidth="1"/>
    <col min="15380" max="15383" width="4.375" style="96" customWidth="1"/>
    <col min="15384" max="15384" width="5.375" style="96" customWidth="1"/>
    <col min="15385" max="15392" width="4.375" style="96" customWidth="1"/>
    <col min="15393" max="15616" width="8.125" style="96"/>
    <col min="15617" max="15618" width="3.75" style="96" customWidth="1"/>
    <col min="15619" max="15619" width="22.5" style="96" customWidth="1"/>
    <col min="15620" max="15620" width="4.375" style="96" customWidth="1"/>
    <col min="15621" max="15621" width="37.5" style="96" customWidth="1"/>
    <col min="15622" max="15622" width="4.375" style="96" customWidth="1"/>
    <col min="15623" max="15623" width="17.75" style="96" customWidth="1"/>
    <col min="15624" max="15624" width="30.5" style="96" customWidth="1"/>
    <col min="15625" max="15630" width="4.375" style="96" customWidth="1"/>
    <col min="15631" max="15631" width="5.25" style="96" customWidth="1"/>
    <col min="15632" max="15634" width="4.375" style="96" customWidth="1"/>
    <col min="15635" max="15635" width="5.125" style="96" customWidth="1"/>
    <col min="15636" max="15639" width="4.375" style="96" customWidth="1"/>
    <col min="15640" max="15640" width="5.375" style="96" customWidth="1"/>
    <col min="15641" max="15648" width="4.375" style="96" customWidth="1"/>
    <col min="15649" max="15872" width="8.125" style="96"/>
    <col min="15873" max="15874" width="3.75" style="96" customWidth="1"/>
    <col min="15875" max="15875" width="22.5" style="96" customWidth="1"/>
    <col min="15876" max="15876" width="4.375" style="96" customWidth="1"/>
    <col min="15877" max="15877" width="37.5" style="96" customWidth="1"/>
    <col min="15878" max="15878" width="4.375" style="96" customWidth="1"/>
    <col min="15879" max="15879" width="17.75" style="96" customWidth="1"/>
    <col min="15880" max="15880" width="30.5" style="96" customWidth="1"/>
    <col min="15881" max="15886" width="4.375" style="96" customWidth="1"/>
    <col min="15887" max="15887" width="5.25" style="96" customWidth="1"/>
    <col min="15888" max="15890" width="4.375" style="96" customWidth="1"/>
    <col min="15891" max="15891" width="5.125" style="96" customWidth="1"/>
    <col min="15892" max="15895" width="4.375" style="96" customWidth="1"/>
    <col min="15896" max="15896" width="5.375" style="96" customWidth="1"/>
    <col min="15897" max="15904" width="4.375" style="96" customWidth="1"/>
    <col min="15905" max="16128" width="8.125" style="96"/>
    <col min="16129" max="16130" width="3.75" style="96" customWidth="1"/>
    <col min="16131" max="16131" width="22.5" style="96" customWidth="1"/>
    <col min="16132" max="16132" width="4.375" style="96" customWidth="1"/>
    <col min="16133" max="16133" width="37.5" style="96" customWidth="1"/>
    <col min="16134" max="16134" width="4.375" style="96" customWidth="1"/>
    <col min="16135" max="16135" width="17.75" style="96" customWidth="1"/>
    <col min="16136" max="16136" width="30.5" style="96" customWidth="1"/>
    <col min="16137" max="16142" width="4.375" style="96" customWidth="1"/>
    <col min="16143" max="16143" width="5.25" style="96" customWidth="1"/>
    <col min="16144" max="16146" width="4.375" style="96" customWidth="1"/>
    <col min="16147" max="16147" width="5.125" style="96" customWidth="1"/>
    <col min="16148" max="16151" width="4.375" style="96" customWidth="1"/>
    <col min="16152" max="16152" width="5.375" style="96" customWidth="1"/>
    <col min="16153" max="16160" width="4.375" style="96" customWidth="1"/>
    <col min="16161" max="16384" width="8.125" style="96"/>
  </cols>
  <sheetData>
    <row r="2" spans="1:32" ht="20.25" customHeight="1" x14ac:dyDescent="0.4">
      <c r="A2" s="94" t="s">
        <v>224</v>
      </c>
      <c r="B2" s="95"/>
    </row>
    <row r="3" spans="1:32" ht="20.25" customHeight="1" x14ac:dyDescent="0.4">
      <c r="A3" s="799" t="s">
        <v>225</v>
      </c>
      <c r="B3" s="799"/>
      <c r="C3" s="799"/>
      <c r="D3" s="799"/>
      <c r="E3" s="799"/>
      <c r="F3" s="799"/>
      <c r="G3" s="799"/>
      <c r="H3" s="799"/>
      <c r="I3" s="799"/>
      <c r="J3" s="799"/>
      <c r="K3" s="799"/>
      <c r="L3" s="799"/>
      <c r="M3" s="799"/>
      <c r="N3" s="799"/>
      <c r="O3" s="799"/>
      <c r="P3" s="799"/>
      <c r="Q3" s="799"/>
      <c r="R3" s="799"/>
      <c r="S3" s="799"/>
      <c r="T3" s="799"/>
      <c r="U3" s="799"/>
      <c r="V3" s="799"/>
      <c r="W3" s="799"/>
      <c r="X3" s="799"/>
      <c r="Y3" s="799"/>
      <c r="Z3" s="799"/>
      <c r="AA3" s="799"/>
      <c r="AB3" s="799"/>
      <c r="AC3" s="799"/>
      <c r="AD3" s="799"/>
      <c r="AE3" s="799"/>
      <c r="AF3" s="799"/>
    </row>
    <row r="4" spans="1:32" ht="20.25" customHeight="1" x14ac:dyDescent="0.4"/>
    <row r="5" spans="1:32" ht="30" customHeight="1" x14ac:dyDescent="0.4">
      <c r="S5" s="619" t="s">
        <v>226</v>
      </c>
      <c r="T5" s="620"/>
      <c r="U5" s="620"/>
      <c r="V5" s="621"/>
      <c r="W5" s="169"/>
      <c r="X5" s="170"/>
      <c r="Y5" s="170"/>
      <c r="Z5" s="170"/>
      <c r="AA5" s="170"/>
      <c r="AB5" s="170"/>
      <c r="AC5" s="170"/>
      <c r="AD5" s="170"/>
      <c r="AE5" s="170"/>
      <c r="AF5" s="171"/>
    </row>
    <row r="6" spans="1:32" ht="20.25" customHeight="1" x14ac:dyDescent="0.4"/>
    <row r="7" spans="1:32" ht="17.25" customHeight="1" x14ac:dyDescent="0.4">
      <c r="A7" s="619" t="s">
        <v>227</v>
      </c>
      <c r="B7" s="620"/>
      <c r="C7" s="621"/>
      <c r="D7" s="619" t="s">
        <v>228</v>
      </c>
      <c r="E7" s="621"/>
      <c r="F7" s="619" t="s">
        <v>229</v>
      </c>
      <c r="G7" s="621"/>
      <c r="H7" s="619" t="s">
        <v>230</v>
      </c>
      <c r="I7" s="620"/>
      <c r="J7" s="620"/>
      <c r="K7" s="620"/>
      <c r="L7" s="620"/>
      <c r="M7" s="620"/>
      <c r="N7" s="620"/>
      <c r="O7" s="620"/>
      <c r="P7" s="620"/>
      <c r="Q7" s="620"/>
      <c r="R7" s="620"/>
      <c r="S7" s="620"/>
      <c r="T7" s="620"/>
      <c r="U7" s="620"/>
      <c r="V7" s="620"/>
      <c r="W7" s="620"/>
      <c r="X7" s="621"/>
      <c r="Y7" s="619" t="s">
        <v>231</v>
      </c>
      <c r="Z7" s="620"/>
      <c r="AA7" s="620"/>
      <c r="AB7" s="621"/>
      <c r="AC7" s="619" t="s">
        <v>232</v>
      </c>
      <c r="AD7" s="620"/>
      <c r="AE7" s="620"/>
      <c r="AF7" s="621"/>
    </row>
    <row r="8" spans="1:32" ht="18.75" customHeight="1" x14ac:dyDescent="0.4">
      <c r="A8" s="800" t="s">
        <v>233</v>
      </c>
      <c r="B8" s="801"/>
      <c r="C8" s="802"/>
      <c r="D8" s="800"/>
      <c r="E8" s="802"/>
      <c r="F8" s="800"/>
      <c r="G8" s="802"/>
      <c r="H8" s="805" t="s">
        <v>234</v>
      </c>
      <c r="I8" s="153" t="s">
        <v>178</v>
      </c>
      <c r="J8" s="112" t="s">
        <v>235</v>
      </c>
      <c r="K8" s="556"/>
      <c r="L8" s="556"/>
      <c r="M8" s="153" t="s">
        <v>178</v>
      </c>
      <c r="N8" s="112" t="s">
        <v>236</v>
      </c>
      <c r="O8" s="556"/>
      <c r="P8" s="556"/>
      <c r="Q8" s="153" t="s">
        <v>178</v>
      </c>
      <c r="R8" s="112" t="s">
        <v>237</v>
      </c>
      <c r="S8" s="556"/>
      <c r="T8" s="556"/>
      <c r="U8" s="153" t="s">
        <v>178</v>
      </c>
      <c r="V8" s="112" t="s">
        <v>238</v>
      </c>
      <c r="W8" s="556"/>
      <c r="X8" s="101"/>
      <c r="Y8" s="793"/>
      <c r="Z8" s="794"/>
      <c r="AA8" s="794"/>
      <c r="AB8" s="795"/>
      <c r="AC8" s="793"/>
      <c r="AD8" s="794"/>
      <c r="AE8" s="794"/>
      <c r="AF8" s="795"/>
    </row>
    <row r="9" spans="1:32" ht="18.75" customHeight="1" x14ac:dyDescent="0.4">
      <c r="A9" s="803"/>
      <c r="B9" s="615"/>
      <c r="C9" s="804"/>
      <c r="D9" s="803"/>
      <c r="E9" s="804"/>
      <c r="F9" s="803"/>
      <c r="G9" s="804"/>
      <c r="H9" s="806"/>
      <c r="I9" s="128" t="s">
        <v>178</v>
      </c>
      <c r="J9" s="86" t="s">
        <v>239</v>
      </c>
      <c r="K9" s="158"/>
      <c r="L9" s="158"/>
      <c r="M9" s="153" t="s">
        <v>178</v>
      </c>
      <c r="N9" s="86" t="s">
        <v>240</v>
      </c>
      <c r="O9" s="158"/>
      <c r="P9" s="158"/>
      <c r="Q9" s="153" t="s">
        <v>178</v>
      </c>
      <c r="R9" s="86" t="s">
        <v>241</v>
      </c>
      <c r="S9" s="158"/>
      <c r="T9" s="158"/>
      <c r="U9" s="153" t="s">
        <v>178</v>
      </c>
      <c r="V9" s="86" t="s">
        <v>242</v>
      </c>
      <c r="W9" s="158"/>
      <c r="X9" s="118"/>
      <c r="Y9" s="796"/>
      <c r="Z9" s="797"/>
      <c r="AA9" s="797"/>
      <c r="AB9" s="798"/>
      <c r="AC9" s="796"/>
      <c r="AD9" s="797"/>
      <c r="AE9" s="797"/>
      <c r="AF9" s="798"/>
    </row>
    <row r="10" spans="1:32" ht="18.75" customHeight="1" x14ac:dyDescent="0.4">
      <c r="A10" s="98"/>
      <c r="B10" s="99"/>
      <c r="C10" s="561"/>
      <c r="D10" s="100"/>
      <c r="E10" s="101"/>
      <c r="F10" s="102"/>
      <c r="G10" s="101"/>
      <c r="H10" s="103" t="s">
        <v>243</v>
      </c>
      <c r="I10" s="104" t="s">
        <v>178</v>
      </c>
      <c r="J10" s="105" t="s">
        <v>244</v>
      </c>
      <c r="K10" s="105"/>
      <c r="L10" s="106"/>
      <c r="M10" s="107" t="s">
        <v>178</v>
      </c>
      <c r="N10" s="105" t="s">
        <v>245</v>
      </c>
      <c r="O10" s="105"/>
      <c r="P10" s="106"/>
      <c r="Q10" s="107" t="s">
        <v>178</v>
      </c>
      <c r="R10" s="108" t="s">
        <v>246</v>
      </c>
      <c r="S10" s="108"/>
      <c r="T10" s="109"/>
      <c r="U10" s="109"/>
      <c r="V10" s="109"/>
      <c r="W10" s="109"/>
      <c r="X10" s="110"/>
      <c r="Y10" s="111" t="s">
        <v>178</v>
      </c>
      <c r="Z10" s="112" t="s">
        <v>247</v>
      </c>
      <c r="AA10" s="112"/>
      <c r="AB10" s="113"/>
      <c r="AC10" s="111" t="s">
        <v>178</v>
      </c>
      <c r="AD10" s="112" t="s">
        <v>247</v>
      </c>
      <c r="AE10" s="112"/>
      <c r="AF10" s="113"/>
    </row>
    <row r="11" spans="1:32" ht="18.75" customHeight="1" x14ac:dyDescent="0.4">
      <c r="A11" s="114"/>
      <c r="B11" s="115"/>
      <c r="C11" s="116"/>
      <c r="D11" s="117"/>
      <c r="E11" s="118"/>
      <c r="F11" s="119"/>
      <c r="G11" s="118"/>
      <c r="H11" s="120" t="s">
        <v>248</v>
      </c>
      <c r="I11" s="121" t="s">
        <v>178</v>
      </c>
      <c r="J11" s="122" t="s">
        <v>249</v>
      </c>
      <c r="K11" s="123"/>
      <c r="L11" s="124"/>
      <c r="M11" s="125" t="s">
        <v>178</v>
      </c>
      <c r="N11" s="122" t="s">
        <v>250</v>
      </c>
      <c r="O11" s="126"/>
      <c r="P11" s="126"/>
      <c r="Q11" s="122"/>
      <c r="R11" s="122"/>
      <c r="S11" s="122"/>
      <c r="T11" s="122"/>
      <c r="U11" s="122"/>
      <c r="V11" s="122"/>
      <c r="W11" s="122"/>
      <c r="X11" s="127"/>
      <c r="Y11" s="128" t="s">
        <v>178</v>
      </c>
      <c r="Z11" s="86" t="s">
        <v>251</v>
      </c>
      <c r="AA11" s="129"/>
      <c r="AB11" s="130"/>
      <c r="AC11" s="128" t="s">
        <v>178</v>
      </c>
      <c r="AD11" s="86" t="s">
        <v>251</v>
      </c>
      <c r="AE11" s="129"/>
      <c r="AF11" s="130"/>
    </row>
    <row r="12" spans="1:32" ht="19.5" customHeight="1" x14ac:dyDescent="0.4">
      <c r="A12" s="114"/>
      <c r="B12" s="115"/>
      <c r="C12" s="116"/>
      <c r="D12" s="117"/>
      <c r="E12" s="118"/>
      <c r="F12" s="119"/>
      <c r="G12" s="131"/>
      <c r="H12" s="162" t="s">
        <v>252</v>
      </c>
      <c r="I12" s="121" t="s">
        <v>178</v>
      </c>
      <c r="J12" s="122" t="s">
        <v>249</v>
      </c>
      <c r="K12" s="123"/>
      <c r="L12" s="124"/>
      <c r="M12" s="125" t="s">
        <v>178</v>
      </c>
      <c r="N12" s="122" t="s">
        <v>253</v>
      </c>
      <c r="O12" s="125"/>
      <c r="P12" s="122"/>
      <c r="Q12" s="126"/>
      <c r="R12" s="126"/>
      <c r="S12" s="126"/>
      <c r="T12" s="126"/>
      <c r="U12" s="126"/>
      <c r="V12" s="126"/>
      <c r="W12" s="126"/>
      <c r="X12" s="163"/>
      <c r="Y12" s="129"/>
      <c r="Z12" s="129"/>
      <c r="AA12" s="129"/>
      <c r="AB12" s="130"/>
      <c r="AC12" s="132"/>
      <c r="AD12" s="129"/>
      <c r="AE12" s="129"/>
      <c r="AF12" s="130"/>
    </row>
    <row r="13" spans="1:32" ht="19.5" customHeight="1" x14ac:dyDescent="0.4">
      <c r="A13" s="114"/>
      <c r="B13" s="115"/>
      <c r="C13" s="116"/>
      <c r="D13" s="117"/>
      <c r="E13" s="118"/>
      <c r="F13" s="119"/>
      <c r="G13" s="131"/>
      <c r="H13" s="162" t="s">
        <v>254</v>
      </c>
      <c r="I13" s="121" t="s">
        <v>178</v>
      </c>
      <c r="J13" s="122" t="s">
        <v>249</v>
      </c>
      <c r="K13" s="123"/>
      <c r="L13" s="124"/>
      <c r="M13" s="125" t="s">
        <v>178</v>
      </c>
      <c r="N13" s="122" t="s">
        <v>253</v>
      </c>
      <c r="O13" s="125"/>
      <c r="P13" s="122"/>
      <c r="Q13" s="126"/>
      <c r="R13" s="126"/>
      <c r="S13" s="126"/>
      <c r="T13" s="126"/>
      <c r="U13" s="126"/>
      <c r="V13" s="126"/>
      <c r="W13" s="126"/>
      <c r="X13" s="163"/>
      <c r="Y13" s="129"/>
      <c r="Z13" s="129"/>
      <c r="AA13" s="129"/>
      <c r="AB13" s="130"/>
      <c r="AC13" s="132"/>
      <c r="AD13" s="129"/>
      <c r="AE13" s="129"/>
      <c r="AF13" s="130"/>
    </row>
    <row r="14" spans="1:32" ht="18.75" customHeight="1" x14ac:dyDescent="0.4">
      <c r="A14" s="114"/>
      <c r="B14" s="115"/>
      <c r="C14" s="116"/>
      <c r="D14" s="117"/>
      <c r="E14" s="118"/>
      <c r="F14" s="119"/>
      <c r="G14" s="118"/>
      <c r="H14" s="120" t="s">
        <v>255</v>
      </c>
      <c r="I14" s="121" t="s">
        <v>178</v>
      </c>
      <c r="J14" s="122" t="s">
        <v>244</v>
      </c>
      <c r="K14" s="122"/>
      <c r="L14" s="125" t="s">
        <v>178</v>
      </c>
      <c r="M14" s="122" t="s">
        <v>256</v>
      </c>
      <c r="N14" s="122"/>
      <c r="O14" s="125" t="s">
        <v>178</v>
      </c>
      <c r="P14" s="122" t="s">
        <v>257</v>
      </c>
      <c r="Q14" s="122"/>
      <c r="R14" s="122"/>
      <c r="S14" s="122"/>
      <c r="T14" s="122"/>
      <c r="U14" s="122"/>
      <c r="V14" s="122"/>
      <c r="W14" s="122"/>
      <c r="X14" s="127"/>
      <c r="Y14" s="132"/>
      <c r="Z14" s="129"/>
      <c r="AA14" s="129"/>
      <c r="AB14" s="130"/>
      <c r="AC14" s="132"/>
      <c r="AD14" s="129"/>
      <c r="AE14" s="129"/>
      <c r="AF14" s="130"/>
    </row>
    <row r="15" spans="1:32" ht="37.5" customHeight="1" x14ac:dyDescent="0.4">
      <c r="A15" s="114"/>
      <c r="B15" s="115"/>
      <c r="C15" s="116"/>
      <c r="D15" s="117"/>
      <c r="E15" s="118"/>
      <c r="F15" s="119"/>
      <c r="G15" s="118"/>
      <c r="H15" s="133" t="s">
        <v>258</v>
      </c>
      <c r="I15" s="121" t="s">
        <v>178</v>
      </c>
      <c r="J15" s="122" t="s">
        <v>244</v>
      </c>
      <c r="K15" s="123"/>
      <c r="L15" s="125" t="s">
        <v>178</v>
      </c>
      <c r="M15" s="122" t="s">
        <v>259</v>
      </c>
      <c r="N15" s="122"/>
      <c r="O15" s="122"/>
      <c r="P15" s="122"/>
      <c r="Q15" s="122"/>
      <c r="R15" s="122"/>
      <c r="S15" s="122"/>
      <c r="T15" s="122"/>
      <c r="U15" s="122"/>
      <c r="V15" s="122"/>
      <c r="W15" s="122"/>
      <c r="X15" s="127"/>
      <c r="Y15" s="132"/>
      <c r="Z15" s="129"/>
      <c r="AA15" s="129"/>
      <c r="AB15" s="130"/>
      <c r="AC15" s="132"/>
      <c r="AD15" s="129"/>
      <c r="AE15" s="129"/>
      <c r="AF15" s="130"/>
    </row>
    <row r="16" spans="1:32" ht="18.75" customHeight="1" x14ac:dyDescent="0.4">
      <c r="A16" s="114"/>
      <c r="B16" s="115"/>
      <c r="C16" s="116"/>
      <c r="D16" s="117"/>
      <c r="E16" s="118"/>
      <c r="F16" s="119"/>
      <c r="G16" s="118"/>
      <c r="H16" s="134" t="s">
        <v>260</v>
      </c>
      <c r="I16" s="121" t="s">
        <v>178</v>
      </c>
      <c r="J16" s="122" t="s">
        <v>244</v>
      </c>
      <c r="K16" s="122"/>
      <c r="L16" s="125" t="s">
        <v>178</v>
      </c>
      <c r="M16" s="122" t="s">
        <v>261</v>
      </c>
      <c r="N16" s="122"/>
      <c r="O16" s="125" t="s">
        <v>178</v>
      </c>
      <c r="P16" s="122" t="s">
        <v>262</v>
      </c>
      <c r="Q16" s="122"/>
      <c r="R16" s="122"/>
      <c r="S16" s="122"/>
      <c r="T16" s="122"/>
      <c r="U16" s="122"/>
      <c r="V16" s="122"/>
      <c r="W16" s="122"/>
      <c r="X16" s="127"/>
      <c r="Y16" s="132"/>
      <c r="Z16" s="129"/>
      <c r="AA16" s="129"/>
      <c r="AB16" s="130"/>
      <c r="AC16" s="132"/>
      <c r="AD16" s="129"/>
      <c r="AE16" s="129"/>
      <c r="AF16" s="130"/>
    </row>
    <row r="17" spans="1:32" ht="18.75" customHeight="1" x14ac:dyDescent="0.4">
      <c r="A17" s="114"/>
      <c r="B17" s="115"/>
      <c r="C17" s="116"/>
      <c r="D17" s="128" t="s">
        <v>178</v>
      </c>
      <c r="E17" s="118" t="s">
        <v>263</v>
      </c>
      <c r="F17" s="119"/>
      <c r="G17" s="118"/>
      <c r="H17" s="134" t="s">
        <v>264</v>
      </c>
      <c r="I17" s="121" t="s">
        <v>178</v>
      </c>
      <c r="J17" s="122" t="s">
        <v>244</v>
      </c>
      <c r="K17" s="123"/>
      <c r="L17" s="125" t="s">
        <v>178</v>
      </c>
      <c r="M17" s="122" t="s">
        <v>259</v>
      </c>
      <c r="N17" s="122"/>
      <c r="O17" s="122"/>
      <c r="P17" s="122"/>
      <c r="Q17" s="122"/>
      <c r="R17" s="122"/>
      <c r="S17" s="122"/>
      <c r="T17" s="122"/>
      <c r="U17" s="122"/>
      <c r="V17" s="122"/>
      <c r="W17" s="122"/>
      <c r="X17" s="127"/>
      <c r="Y17" s="132"/>
      <c r="Z17" s="129"/>
      <c r="AA17" s="129"/>
      <c r="AB17" s="130"/>
      <c r="AC17" s="132"/>
      <c r="AD17" s="129"/>
      <c r="AE17" s="129"/>
      <c r="AF17" s="130"/>
    </row>
    <row r="18" spans="1:32" ht="18.75" customHeight="1" x14ac:dyDescent="0.4">
      <c r="A18" s="114"/>
      <c r="B18" s="115"/>
      <c r="C18" s="116"/>
      <c r="D18" s="172" t="s">
        <v>178</v>
      </c>
      <c r="E18" s="175" t="s">
        <v>265</v>
      </c>
      <c r="F18" s="172" t="s">
        <v>178</v>
      </c>
      <c r="G18" s="175" t="s">
        <v>266</v>
      </c>
      <c r="H18" s="134" t="s">
        <v>267</v>
      </c>
      <c r="I18" s="121" t="s">
        <v>178</v>
      </c>
      <c r="J18" s="122" t="s">
        <v>244</v>
      </c>
      <c r="K18" s="123"/>
      <c r="L18" s="125" t="s">
        <v>178</v>
      </c>
      <c r="M18" s="122" t="s">
        <v>259</v>
      </c>
      <c r="N18" s="122"/>
      <c r="O18" s="122"/>
      <c r="P18" s="122"/>
      <c r="Q18" s="122"/>
      <c r="R18" s="122"/>
      <c r="S18" s="122"/>
      <c r="T18" s="122"/>
      <c r="U18" s="122"/>
      <c r="V18" s="122"/>
      <c r="W18" s="122"/>
      <c r="X18" s="127"/>
      <c r="Y18" s="132"/>
      <c r="Z18" s="129"/>
      <c r="AA18" s="129"/>
      <c r="AB18" s="130"/>
      <c r="AC18" s="132"/>
      <c r="AD18" s="129"/>
      <c r="AE18" s="129"/>
      <c r="AF18" s="130"/>
    </row>
    <row r="19" spans="1:32" ht="18.75" customHeight="1" x14ac:dyDescent="0.4">
      <c r="A19" s="172" t="s">
        <v>178</v>
      </c>
      <c r="B19" s="173">
        <v>33</v>
      </c>
      <c r="C19" s="174" t="s">
        <v>268</v>
      </c>
      <c r="D19" s="128" t="s">
        <v>178</v>
      </c>
      <c r="E19" s="118" t="s">
        <v>269</v>
      </c>
      <c r="F19" s="172" t="s">
        <v>178</v>
      </c>
      <c r="G19" s="175" t="s">
        <v>270</v>
      </c>
      <c r="H19" s="120" t="s">
        <v>356</v>
      </c>
      <c r="I19" s="121" t="s">
        <v>178</v>
      </c>
      <c r="J19" s="122" t="s">
        <v>244</v>
      </c>
      <c r="K19" s="122"/>
      <c r="L19" s="125"/>
      <c r="M19" s="125" t="s">
        <v>178</v>
      </c>
      <c r="N19" s="122" t="s">
        <v>271</v>
      </c>
      <c r="O19" s="125"/>
      <c r="P19" s="125" t="s">
        <v>178</v>
      </c>
      <c r="Q19" s="122" t="s">
        <v>357</v>
      </c>
      <c r="R19" s="125"/>
      <c r="S19" s="122"/>
      <c r="T19" s="125"/>
      <c r="U19" s="122"/>
      <c r="V19" s="123"/>
      <c r="W19" s="123"/>
      <c r="X19" s="164"/>
      <c r="Y19" s="132"/>
      <c r="Z19" s="129"/>
      <c r="AA19" s="129"/>
      <c r="AB19" s="130"/>
      <c r="AC19" s="132"/>
      <c r="AD19" s="129"/>
      <c r="AE19" s="129"/>
      <c r="AF19" s="130"/>
    </row>
    <row r="20" spans="1:32" ht="18.75" customHeight="1" x14ac:dyDescent="0.4">
      <c r="A20" s="114"/>
      <c r="B20" s="115"/>
      <c r="C20" s="135"/>
      <c r="D20" s="128" t="s">
        <v>178</v>
      </c>
      <c r="E20" s="118" t="s">
        <v>272</v>
      </c>
      <c r="F20" s="119"/>
      <c r="G20" s="175" t="s">
        <v>273</v>
      </c>
      <c r="H20" s="120" t="s">
        <v>274</v>
      </c>
      <c r="I20" s="121" t="s">
        <v>178</v>
      </c>
      <c r="J20" s="122" t="s">
        <v>244</v>
      </c>
      <c r="K20" s="123"/>
      <c r="L20" s="125" t="s">
        <v>178</v>
      </c>
      <c r="M20" s="122" t="s">
        <v>259</v>
      </c>
      <c r="N20" s="123"/>
      <c r="O20" s="123"/>
      <c r="P20" s="123"/>
      <c r="Q20" s="123"/>
      <c r="R20" s="123"/>
      <c r="S20" s="123"/>
      <c r="T20" s="123"/>
      <c r="U20" s="123"/>
      <c r="V20" s="123"/>
      <c r="W20" s="123"/>
      <c r="X20" s="164"/>
      <c r="Y20" s="132"/>
      <c r="Z20" s="129"/>
      <c r="AA20" s="129"/>
      <c r="AB20" s="130"/>
      <c r="AC20" s="132"/>
      <c r="AD20" s="129"/>
      <c r="AE20" s="129"/>
      <c r="AF20" s="130"/>
    </row>
    <row r="21" spans="1:32" ht="18.75" customHeight="1" x14ac:dyDescent="0.4">
      <c r="A21" s="114"/>
      <c r="B21" s="115"/>
      <c r="C21" s="116"/>
      <c r="D21" s="172" t="s">
        <v>178</v>
      </c>
      <c r="E21" s="175" t="s">
        <v>275</v>
      </c>
      <c r="F21" s="119"/>
      <c r="G21" s="118"/>
      <c r="H21" s="134" t="s">
        <v>276</v>
      </c>
      <c r="I21" s="121" t="s">
        <v>178</v>
      </c>
      <c r="J21" s="122" t="s">
        <v>244</v>
      </c>
      <c r="K21" s="123"/>
      <c r="L21" s="125" t="s">
        <v>178</v>
      </c>
      <c r="M21" s="122" t="s">
        <v>259</v>
      </c>
      <c r="N21" s="122"/>
      <c r="O21" s="122"/>
      <c r="P21" s="122"/>
      <c r="Q21" s="122"/>
      <c r="R21" s="122"/>
      <c r="S21" s="122"/>
      <c r="T21" s="122"/>
      <c r="U21" s="122"/>
      <c r="V21" s="122"/>
      <c r="W21" s="122"/>
      <c r="X21" s="127"/>
      <c r="Y21" s="132"/>
      <c r="Z21" s="129"/>
      <c r="AA21" s="129"/>
      <c r="AB21" s="130"/>
      <c r="AC21" s="132"/>
      <c r="AD21" s="129"/>
      <c r="AE21" s="129"/>
      <c r="AF21" s="130"/>
    </row>
    <row r="22" spans="1:32" ht="18.75" customHeight="1" x14ac:dyDescent="0.4">
      <c r="A22" s="114"/>
      <c r="B22" s="115"/>
      <c r="C22" s="116"/>
      <c r="D22" s="128" t="s">
        <v>178</v>
      </c>
      <c r="E22" s="118" t="s">
        <v>277</v>
      </c>
      <c r="F22" s="119"/>
      <c r="G22" s="118"/>
      <c r="H22" s="136" t="s">
        <v>278</v>
      </c>
      <c r="I22" s="121" t="s">
        <v>178</v>
      </c>
      <c r="J22" s="122" t="s">
        <v>244</v>
      </c>
      <c r="K22" s="123"/>
      <c r="L22" s="125" t="s">
        <v>178</v>
      </c>
      <c r="M22" s="122" t="s">
        <v>259</v>
      </c>
      <c r="N22" s="123"/>
      <c r="O22" s="123"/>
      <c r="P22" s="123"/>
      <c r="Q22" s="123"/>
      <c r="R22" s="123"/>
      <c r="S22" s="123"/>
      <c r="T22" s="123"/>
      <c r="U22" s="123"/>
      <c r="V22" s="123"/>
      <c r="W22" s="123"/>
      <c r="X22" s="164"/>
      <c r="Y22" s="132"/>
      <c r="Z22" s="129"/>
      <c r="AA22" s="129"/>
      <c r="AB22" s="130"/>
      <c r="AC22" s="132"/>
      <c r="AD22" s="129"/>
      <c r="AE22" s="129"/>
      <c r="AF22" s="130"/>
    </row>
    <row r="23" spans="1:32" ht="18.75" customHeight="1" x14ac:dyDescent="0.4">
      <c r="A23" s="114"/>
      <c r="B23" s="115"/>
      <c r="C23" s="116"/>
      <c r="D23" s="117"/>
      <c r="E23" s="118"/>
      <c r="F23" s="119"/>
      <c r="G23" s="131"/>
      <c r="H23" s="120" t="s">
        <v>279</v>
      </c>
      <c r="I23" s="121" t="s">
        <v>178</v>
      </c>
      <c r="J23" s="122" t="s">
        <v>244</v>
      </c>
      <c r="K23" s="122"/>
      <c r="L23" s="125" t="s">
        <v>178</v>
      </c>
      <c r="M23" s="122" t="s">
        <v>256</v>
      </c>
      <c r="N23" s="122"/>
      <c r="O23" s="125" t="s">
        <v>178</v>
      </c>
      <c r="P23" s="122" t="s">
        <v>257</v>
      </c>
      <c r="Q23" s="123"/>
      <c r="R23" s="123"/>
      <c r="S23" s="123"/>
      <c r="T23" s="123"/>
      <c r="U23" s="123"/>
      <c r="V23" s="123"/>
      <c r="W23" s="123"/>
      <c r="X23" s="164"/>
      <c r="Y23" s="132"/>
      <c r="Z23" s="129"/>
      <c r="AA23" s="129"/>
      <c r="AB23" s="130"/>
      <c r="AC23" s="132"/>
      <c r="AD23" s="129"/>
      <c r="AE23" s="129"/>
      <c r="AF23" s="130"/>
    </row>
    <row r="24" spans="1:32" ht="18.75" customHeight="1" x14ac:dyDescent="0.4">
      <c r="A24" s="114"/>
      <c r="B24" s="115"/>
      <c r="C24" s="116"/>
      <c r="D24" s="117"/>
      <c r="E24" s="118"/>
      <c r="F24" s="119"/>
      <c r="G24" s="131"/>
      <c r="H24" s="136" t="s">
        <v>358</v>
      </c>
      <c r="I24" s="121" t="s">
        <v>178</v>
      </c>
      <c r="J24" s="122" t="s">
        <v>244</v>
      </c>
      <c r="K24" s="122"/>
      <c r="L24" s="125" t="s">
        <v>178</v>
      </c>
      <c r="M24" s="165" t="s">
        <v>259</v>
      </c>
      <c r="N24" s="122"/>
      <c r="O24" s="122"/>
      <c r="P24" s="122"/>
      <c r="Q24" s="123"/>
      <c r="R24" s="123"/>
      <c r="S24" s="123"/>
      <c r="T24" s="123"/>
      <c r="U24" s="123"/>
      <c r="V24" s="123"/>
      <c r="W24" s="123"/>
      <c r="X24" s="164"/>
      <c r="Y24" s="132"/>
      <c r="Z24" s="129"/>
      <c r="AA24" s="129"/>
      <c r="AB24" s="130"/>
      <c r="AC24" s="132"/>
      <c r="AD24" s="129"/>
      <c r="AE24" s="129"/>
      <c r="AF24" s="130"/>
    </row>
    <row r="25" spans="1:32" ht="18.75" customHeight="1" x14ac:dyDescent="0.4">
      <c r="A25" s="114"/>
      <c r="B25" s="115"/>
      <c r="C25" s="116"/>
      <c r="D25" s="117"/>
      <c r="E25" s="118"/>
      <c r="F25" s="119"/>
      <c r="G25" s="131"/>
      <c r="H25" s="136" t="s">
        <v>359</v>
      </c>
      <c r="I25" s="121" t="s">
        <v>178</v>
      </c>
      <c r="J25" s="122" t="s">
        <v>244</v>
      </c>
      <c r="K25" s="122"/>
      <c r="L25" s="125" t="s">
        <v>178</v>
      </c>
      <c r="M25" s="165" t="s">
        <v>259</v>
      </c>
      <c r="N25" s="122"/>
      <c r="O25" s="122"/>
      <c r="P25" s="122"/>
      <c r="Q25" s="123"/>
      <c r="R25" s="123"/>
      <c r="S25" s="123"/>
      <c r="T25" s="123"/>
      <c r="U25" s="123"/>
      <c r="V25" s="123"/>
      <c r="W25" s="123"/>
      <c r="X25" s="164"/>
      <c r="Y25" s="132"/>
      <c r="Z25" s="129"/>
      <c r="AA25" s="129"/>
      <c r="AB25" s="130"/>
      <c r="AC25" s="132"/>
      <c r="AD25" s="129"/>
      <c r="AE25" s="129"/>
      <c r="AF25" s="130"/>
    </row>
    <row r="26" spans="1:32" ht="18.75" customHeight="1" x14ac:dyDescent="0.4">
      <c r="A26" s="114"/>
      <c r="B26" s="115"/>
      <c r="C26" s="116"/>
      <c r="D26" s="117"/>
      <c r="E26" s="118"/>
      <c r="F26" s="119"/>
      <c r="G26" s="131"/>
      <c r="H26" s="166" t="s">
        <v>280</v>
      </c>
      <c r="I26" s="121" t="s">
        <v>178</v>
      </c>
      <c r="J26" s="122" t="s">
        <v>244</v>
      </c>
      <c r="K26" s="122"/>
      <c r="L26" s="125" t="s">
        <v>178</v>
      </c>
      <c r="M26" s="122" t="s">
        <v>256</v>
      </c>
      <c r="N26" s="122"/>
      <c r="O26" s="125" t="s">
        <v>178</v>
      </c>
      <c r="P26" s="122" t="s">
        <v>257</v>
      </c>
      <c r="Q26" s="126"/>
      <c r="R26" s="126"/>
      <c r="S26" s="126"/>
      <c r="T26" s="126"/>
      <c r="U26" s="167"/>
      <c r="V26" s="167"/>
      <c r="W26" s="167"/>
      <c r="X26" s="168"/>
      <c r="Y26" s="132"/>
      <c r="Z26" s="129"/>
      <c r="AA26" s="129"/>
      <c r="AB26" s="130"/>
      <c r="AC26" s="132"/>
      <c r="AD26" s="129"/>
      <c r="AE26" s="129"/>
      <c r="AF26" s="130"/>
    </row>
    <row r="27" spans="1:32" ht="18.75" customHeight="1" x14ac:dyDescent="0.4">
      <c r="A27" s="114"/>
      <c r="B27" s="115"/>
      <c r="C27" s="116"/>
      <c r="D27" s="117"/>
      <c r="E27" s="118"/>
      <c r="F27" s="119"/>
      <c r="G27" s="131"/>
      <c r="H27" s="133" t="s">
        <v>281</v>
      </c>
      <c r="I27" s="121" t="s">
        <v>178</v>
      </c>
      <c r="J27" s="122" t="s">
        <v>244</v>
      </c>
      <c r="K27" s="122"/>
      <c r="L27" s="125" t="s">
        <v>178</v>
      </c>
      <c r="M27" s="122" t="s">
        <v>282</v>
      </c>
      <c r="N27" s="122"/>
      <c r="O27" s="125" t="s">
        <v>178</v>
      </c>
      <c r="P27" s="122" t="s">
        <v>262</v>
      </c>
      <c r="Q27" s="137"/>
      <c r="R27" s="125" t="s">
        <v>178</v>
      </c>
      <c r="S27" s="122" t="s">
        <v>283</v>
      </c>
      <c r="T27" s="122"/>
      <c r="U27" s="122"/>
      <c r="V27" s="122"/>
      <c r="W27" s="122"/>
      <c r="X27" s="127"/>
      <c r="Y27" s="132"/>
      <c r="Z27" s="129"/>
      <c r="AA27" s="129"/>
      <c r="AB27" s="130"/>
      <c r="AC27" s="132"/>
      <c r="AD27" s="129"/>
      <c r="AE27" s="129"/>
      <c r="AF27" s="130"/>
    </row>
    <row r="28" spans="1:32" ht="13.5" customHeight="1" x14ac:dyDescent="0.4">
      <c r="A28" s="114"/>
      <c r="C28" s="116"/>
      <c r="E28" s="118"/>
      <c r="F28" s="119"/>
      <c r="G28" s="86"/>
      <c r="H28" s="669" t="s">
        <v>1058</v>
      </c>
      <c r="I28" s="578" t="s">
        <v>178</v>
      </c>
      <c r="J28" s="568" t="s">
        <v>244</v>
      </c>
      <c r="K28" s="568"/>
      <c r="L28" s="567"/>
      <c r="M28" s="578" t="s">
        <v>178</v>
      </c>
      <c r="N28" s="568" t="s">
        <v>1051</v>
      </c>
      <c r="O28" s="567"/>
      <c r="P28" s="568"/>
      <c r="Q28" s="578" t="s">
        <v>178</v>
      </c>
      <c r="R28" s="568" t="s">
        <v>1052</v>
      </c>
      <c r="S28" s="568"/>
      <c r="T28" s="569"/>
      <c r="U28" s="567"/>
      <c r="V28" s="568"/>
      <c r="W28" s="570"/>
      <c r="X28" s="571"/>
      <c r="Y28" s="132"/>
      <c r="Z28" s="129"/>
      <c r="AA28" s="129"/>
      <c r="AB28" s="1219"/>
      <c r="AC28" s="132"/>
      <c r="AD28" s="1219"/>
      <c r="AE28" s="1219"/>
      <c r="AF28" s="130"/>
    </row>
    <row r="29" spans="1:32" ht="13.5" customHeight="1" x14ac:dyDescent="0.4">
      <c r="C29" s="478"/>
      <c r="E29" s="372"/>
      <c r="H29" s="669"/>
      <c r="I29" s="579" t="s">
        <v>178</v>
      </c>
      <c r="J29" s="572" t="s">
        <v>1053</v>
      </c>
      <c r="K29" s="572"/>
      <c r="L29" s="573"/>
      <c r="M29" s="579" t="s">
        <v>1054</v>
      </c>
      <c r="N29" s="572" t="s">
        <v>1055</v>
      </c>
      <c r="O29" s="573"/>
      <c r="P29" s="572"/>
      <c r="Q29" s="579" t="s">
        <v>178</v>
      </c>
      <c r="R29" s="572" t="s">
        <v>1056</v>
      </c>
      <c r="S29" s="572"/>
      <c r="T29" s="574"/>
      <c r="U29" s="573" t="s">
        <v>178</v>
      </c>
      <c r="V29" s="572" t="s">
        <v>1057</v>
      </c>
      <c r="W29" s="575"/>
      <c r="X29" s="576"/>
      <c r="AC29" s="117"/>
      <c r="AD29" s="1217"/>
      <c r="AE29" s="1217"/>
      <c r="AF29" s="372"/>
    </row>
    <row r="30" spans="1:32" ht="18.75" customHeight="1" x14ac:dyDescent="0.4">
      <c r="A30" s="98"/>
      <c r="B30" s="99"/>
      <c r="C30" s="144"/>
      <c r="D30" s="102"/>
      <c r="E30" s="101"/>
      <c r="F30" s="102"/>
      <c r="G30" s="145"/>
      <c r="H30" s="103" t="s">
        <v>243</v>
      </c>
      <c r="I30" s="104" t="s">
        <v>178</v>
      </c>
      <c r="J30" s="105" t="s">
        <v>244</v>
      </c>
      <c r="K30" s="105"/>
      <c r="L30" s="106"/>
      <c r="M30" s="107" t="s">
        <v>178</v>
      </c>
      <c r="N30" s="105" t="s">
        <v>245</v>
      </c>
      <c r="O30" s="105"/>
      <c r="P30" s="106"/>
      <c r="Q30" s="107" t="s">
        <v>178</v>
      </c>
      <c r="R30" s="108" t="s">
        <v>246</v>
      </c>
      <c r="S30" s="108"/>
      <c r="T30" s="109"/>
      <c r="U30" s="109"/>
      <c r="V30" s="109"/>
      <c r="W30" s="109"/>
      <c r="X30" s="110"/>
      <c r="Y30" s="111" t="s">
        <v>178</v>
      </c>
      <c r="Z30" s="112" t="s">
        <v>247</v>
      </c>
      <c r="AA30" s="112"/>
      <c r="AB30" s="1220"/>
      <c r="AC30" s="111" t="s">
        <v>178</v>
      </c>
      <c r="AD30" s="112" t="s">
        <v>247</v>
      </c>
      <c r="AE30" s="112"/>
      <c r="AF30" s="113"/>
    </row>
    <row r="31" spans="1:32" ht="18.75" customHeight="1" x14ac:dyDescent="0.4">
      <c r="A31" s="114"/>
      <c r="B31" s="115"/>
      <c r="C31" s="146"/>
      <c r="D31" s="119"/>
      <c r="E31" s="118"/>
      <c r="F31" s="119"/>
      <c r="G31" s="131"/>
      <c r="H31" s="562" t="s">
        <v>248</v>
      </c>
      <c r="I31" s="121" t="s">
        <v>178</v>
      </c>
      <c r="J31" s="122" t="s">
        <v>249</v>
      </c>
      <c r="K31" s="123"/>
      <c r="L31" s="124"/>
      <c r="M31" s="125" t="s">
        <v>178</v>
      </c>
      <c r="N31" s="122" t="s">
        <v>250</v>
      </c>
      <c r="O31" s="165"/>
      <c r="P31" s="563"/>
      <c r="Q31" s="564"/>
      <c r="R31" s="442"/>
      <c r="S31" s="442"/>
      <c r="T31" s="565"/>
      <c r="U31" s="565"/>
      <c r="V31" s="565"/>
      <c r="W31" s="565"/>
      <c r="X31" s="566"/>
      <c r="Y31" s="128"/>
      <c r="Z31" s="86"/>
      <c r="AA31" s="86"/>
      <c r="AB31" s="1219"/>
      <c r="AC31" s="128"/>
      <c r="AD31" s="1218"/>
      <c r="AE31" s="1218"/>
      <c r="AF31" s="130"/>
    </row>
    <row r="32" spans="1:32" ht="19.5" customHeight="1" x14ac:dyDescent="0.4">
      <c r="A32" s="114"/>
      <c r="B32" s="115"/>
      <c r="C32" s="146"/>
      <c r="D32" s="128"/>
      <c r="E32" s="118"/>
      <c r="F32" s="119"/>
      <c r="G32" s="131"/>
      <c r="H32" s="162" t="s">
        <v>252</v>
      </c>
      <c r="I32" s="121" t="s">
        <v>178</v>
      </c>
      <c r="J32" s="122" t="s">
        <v>249</v>
      </c>
      <c r="K32" s="123"/>
      <c r="L32" s="124"/>
      <c r="M32" s="125" t="s">
        <v>178</v>
      </c>
      <c r="N32" s="122" t="s">
        <v>253</v>
      </c>
      <c r="O32" s="125"/>
      <c r="P32" s="122"/>
      <c r="Q32" s="126"/>
      <c r="R32" s="126"/>
      <c r="S32" s="126"/>
      <c r="T32" s="126"/>
      <c r="U32" s="126"/>
      <c r="V32" s="126"/>
      <c r="W32" s="126"/>
      <c r="X32" s="163"/>
      <c r="Y32" s="128" t="s">
        <v>178</v>
      </c>
      <c r="Z32" s="86" t="s">
        <v>251</v>
      </c>
      <c r="AA32" s="129"/>
      <c r="AB32" s="1219"/>
      <c r="AC32" s="128" t="s">
        <v>178</v>
      </c>
      <c r="AD32" s="1218" t="s">
        <v>251</v>
      </c>
      <c r="AE32" s="1219"/>
      <c r="AF32" s="130"/>
    </row>
    <row r="33" spans="1:32" ht="19.5" customHeight="1" x14ac:dyDescent="0.4">
      <c r="A33" s="114"/>
      <c r="B33" s="115"/>
      <c r="C33" s="146"/>
      <c r="D33" s="128"/>
      <c r="E33" s="118"/>
      <c r="F33" s="119"/>
      <c r="G33" s="131"/>
      <c r="H33" s="162" t="s">
        <v>254</v>
      </c>
      <c r="I33" s="121" t="s">
        <v>178</v>
      </c>
      <c r="J33" s="122" t="s">
        <v>249</v>
      </c>
      <c r="K33" s="123"/>
      <c r="L33" s="124"/>
      <c r="M33" s="125" t="s">
        <v>178</v>
      </c>
      <c r="N33" s="122" t="s">
        <v>253</v>
      </c>
      <c r="O33" s="125"/>
      <c r="P33" s="122"/>
      <c r="Q33" s="126"/>
      <c r="R33" s="126"/>
      <c r="S33" s="126"/>
      <c r="T33" s="126"/>
      <c r="U33" s="126"/>
      <c r="V33" s="126"/>
      <c r="W33" s="126"/>
      <c r="X33" s="163"/>
      <c r="Y33" s="128"/>
      <c r="Z33" s="86"/>
      <c r="AA33" s="129"/>
      <c r="AB33" s="1219"/>
      <c r="AC33" s="128"/>
      <c r="AD33" s="1218"/>
      <c r="AE33" s="1219"/>
      <c r="AF33" s="130"/>
    </row>
    <row r="34" spans="1:32" ht="18.75" customHeight="1" x14ac:dyDescent="0.4">
      <c r="A34" s="114"/>
      <c r="B34" s="115"/>
      <c r="C34" s="146"/>
      <c r="D34" s="128"/>
      <c r="E34" s="118"/>
      <c r="F34" s="119"/>
      <c r="G34" s="131"/>
      <c r="H34" s="120" t="s">
        <v>356</v>
      </c>
      <c r="I34" s="121" t="s">
        <v>178</v>
      </c>
      <c r="J34" s="122" t="s">
        <v>244</v>
      </c>
      <c r="K34" s="122"/>
      <c r="L34" s="125"/>
      <c r="M34" s="125" t="s">
        <v>178</v>
      </c>
      <c r="N34" s="122" t="s">
        <v>271</v>
      </c>
      <c r="O34" s="125"/>
      <c r="P34" s="125" t="s">
        <v>178</v>
      </c>
      <c r="Q34" s="122" t="s">
        <v>357</v>
      </c>
      <c r="R34" s="125"/>
      <c r="S34" s="122"/>
      <c r="T34" s="125"/>
      <c r="U34" s="122"/>
      <c r="V34" s="123"/>
      <c r="W34" s="123"/>
      <c r="X34" s="164"/>
      <c r="Y34" s="132"/>
      <c r="Z34" s="129"/>
      <c r="AA34" s="129"/>
      <c r="AB34" s="1219"/>
      <c r="AC34" s="132"/>
      <c r="AD34" s="1219"/>
      <c r="AE34" s="1219"/>
      <c r="AF34" s="130"/>
    </row>
    <row r="35" spans="1:32" ht="18.75" customHeight="1" x14ac:dyDescent="0.4">
      <c r="A35" s="114"/>
      <c r="B35" s="115"/>
      <c r="C35" s="146"/>
      <c r="D35" s="128" t="s">
        <v>178</v>
      </c>
      <c r="E35" s="118" t="s">
        <v>263</v>
      </c>
      <c r="F35" s="119"/>
      <c r="G35" s="131"/>
      <c r="H35" s="120" t="s">
        <v>274</v>
      </c>
      <c r="I35" s="121" t="s">
        <v>178</v>
      </c>
      <c r="J35" s="122" t="s">
        <v>244</v>
      </c>
      <c r="K35" s="123"/>
      <c r="L35" s="125" t="s">
        <v>178</v>
      </c>
      <c r="M35" s="122" t="s">
        <v>259</v>
      </c>
      <c r="N35" s="122"/>
      <c r="O35" s="123"/>
      <c r="P35" s="123"/>
      <c r="Q35" s="123"/>
      <c r="R35" s="123"/>
      <c r="S35" s="123"/>
      <c r="T35" s="123"/>
      <c r="U35" s="123"/>
      <c r="V35" s="123"/>
      <c r="W35" s="123"/>
      <c r="X35" s="164"/>
      <c r="Y35" s="132"/>
      <c r="Z35" s="129"/>
      <c r="AA35" s="129"/>
      <c r="AB35" s="1219"/>
      <c r="AC35" s="132"/>
      <c r="AD35" s="1219"/>
      <c r="AE35" s="1219"/>
      <c r="AF35" s="130"/>
    </row>
    <row r="36" spans="1:32" ht="18.75" customHeight="1" x14ac:dyDescent="0.4">
      <c r="A36" s="172" t="s">
        <v>178</v>
      </c>
      <c r="B36" s="173">
        <v>27</v>
      </c>
      <c r="C36" s="176" t="s">
        <v>284</v>
      </c>
      <c r="D36" s="172" t="s">
        <v>178</v>
      </c>
      <c r="E36" s="175" t="s">
        <v>265</v>
      </c>
      <c r="F36" s="119"/>
      <c r="G36" s="118"/>
      <c r="H36" s="136" t="s">
        <v>358</v>
      </c>
      <c r="I36" s="121" t="s">
        <v>178</v>
      </c>
      <c r="J36" s="122" t="s">
        <v>244</v>
      </c>
      <c r="K36" s="122"/>
      <c r="L36" s="125" t="s">
        <v>178</v>
      </c>
      <c r="M36" s="165" t="s">
        <v>259</v>
      </c>
      <c r="N36" s="122"/>
      <c r="O36" s="122"/>
      <c r="P36" s="122"/>
      <c r="Q36" s="123"/>
      <c r="R36" s="123"/>
      <c r="S36" s="123"/>
      <c r="T36" s="123"/>
      <c r="U36" s="123"/>
      <c r="V36" s="123"/>
      <c r="W36" s="123"/>
      <c r="X36" s="164"/>
      <c r="Y36" s="132"/>
      <c r="Z36" s="129"/>
      <c r="AA36" s="129"/>
      <c r="AB36" s="1219"/>
      <c r="AC36" s="132"/>
      <c r="AD36" s="1219"/>
      <c r="AE36" s="1219"/>
      <c r="AF36" s="130"/>
    </row>
    <row r="37" spans="1:32" ht="18.75" customHeight="1" x14ac:dyDescent="0.4">
      <c r="A37" s="114"/>
      <c r="B37" s="115"/>
      <c r="C37" s="176" t="s">
        <v>285</v>
      </c>
      <c r="D37" s="128" t="s">
        <v>178</v>
      </c>
      <c r="E37" s="118" t="s">
        <v>272</v>
      </c>
      <c r="F37" s="119"/>
      <c r="G37" s="118"/>
      <c r="H37" s="136" t="s">
        <v>359</v>
      </c>
      <c r="I37" s="121" t="s">
        <v>178</v>
      </c>
      <c r="J37" s="122" t="s">
        <v>244</v>
      </c>
      <c r="K37" s="122"/>
      <c r="L37" s="125" t="s">
        <v>178</v>
      </c>
      <c r="M37" s="165" t="s">
        <v>259</v>
      </c>
      <c r="N37" s="122"/>
      <c r="O37" s="122"/>
      <c r="P37" s="122"/>
      <c r="Q37" s="123"/>
      <c r="R37" s="123"/>
      <c r="S37" s="123"/>
      <c r="T37" s="123"/>
      <c r="U37" s="123"/>
      <c r="V37" s="123"/>
      <c r="W37" s="123"/>
      <c r="X37" s="164"/>
      <c r="Y37" s="132"/>
      <c r="Z37" s="129"/>
      <c r="AA37" s="129"/>
      <c r="AB37" s="1219"/>
      <c r="AC37" s="132"/>
      <c r="AD37" s="1219"/>
      <c r="AE37" s="1219"/>
      <c r="AF37" s="130"/>
    </row>
    <row r="38" spans="1:32" ht="18.75" customHeight="1" x14ac:dyDescent="0.4">
      <c r="A38" s="114"/>
      <c r="B38" s="115"/>
      <c r="C38" s="146"/>
      <c r="D38" s="172" t="s">
        <v>178</v>
      </c>
      <c r="E38" s="175" t="s">
        <v>275</v>
      </c>
      <c r="F38" s="119"/>
      <c r="G38" s="131"/>
      <c r="H38" s="166" t="s">
        <v>280</v>
      </c>
      <c r="I38" s="121" t="s">
        <v>178</v>
      </c>
      <c r="J38" s="122" t="s">
        <v>244</v>
      </c>
      <c r="K38" s="122"/>
      <c r="L38" s="125" t="s">
        <v>178</v>
      </c>
      <c r="M38" s="122" t="s">
        <v>256</v>
      </c>
      <c r="N38" s="122"/>
      <c r="O38" s="125" t="s">
        <v>178</v>
      </c>
      <c r="P38" s="122" t="s">
        <v>257</v>
      </c>
      <c r="Q38" s="126"/>
      <c r="R38" s="126"/>
      <c r="S38" s="126"/>
      <c r="T38" s="126"/>
      <c r="U38" s="167"/>
      <c r="V38" s="167"/>
      <c r="W38" s="167"/>
      <c r="X38" s="168"/>
      <c r="Y38" s="132"/>
      <c r="Z38" s="129"/>
      <c r="AA38" s="129"/>
      <c r="AB38" s="1219"/>
      <c r="AC38" s="132"/>
      <c r="AD38" s="1219"/>
      <c r="AE38" s="1219"/>
      <c r="AF38" s="130"/>
    </row>
    <row r="39" spans="1:32" ht="18.75" customHeight="1" x14ac:dyDescent="0.4">
      <c r="A39" s="114"/>
      <c r="B39" s="115"/>
      <c r="C39" s="146"/>
      <c r="D39" s="128"/>
      <c r="E39" s="118"/>
      <c r="F39" s="119"/>
      <c r="G39" s="131"/>
      <c r="H39" s="133" t="s">
        <v>281</v>
      </c>
      <c r="I39" s="121" t="s">
        <v>178</v>
      </c>
      <c r="J39" s="122" t="s">
        <v>244</v>
      </c>
      <c r="K39" s="122"/>
      <c r="L39" s="125" t="s">
        <v>178</v>
      </c>
      <c r="M39" s="122" t="s">
        <v>282</v>
      </c>
      <c r="N39" s="122"/>
      <c r="O39" s="125" t="s">
        <v>178</v>
      </c>
      <c r="P39" s="122" t="s">
        <v>262</v>
      </c>
      <c r="Q39" s="137"/>
      <c r="R39" s="125" t="s">
        <v>178</v>
      </c>
      <c r="S39" s="122" t="s">
        <v>283</v>
      </c>
      <c r="T39" s="122"/>
      <c r="U39" s="122"/>
      <c r="V39" s="122"/>
      <c r="W39" s="122"/>
      <c r="X39" s="127"/>
      <c r="Y39" s="132"/>
      <c r="Z39" s="129"/>
      <c r="AA39" s="129"/>
      <c r="AB39" s="1219"/>
      <c r="AC39" s="132"/>
      <c r="AD39" s="1219"/>
      <c r="AE39" s="1219"/>
      <c r="AF39" s="130"/>
    </row>
    <row r="40" spans="1:32" ht="13.5" customHeight="1" x14ac:dyDescent="0.4">
      <c r="A40" s="114"/>
      <c r="B40" s="1216"/>
      <c r="C40" s="116"/>
      <c r="D40" s="1217"/>
      <c r="E40" s="118"/>
      <c r="F40" s="119"/>
      <c r="G40" s="1218"/>
      <c r="H40" s="669" t="s">
        <v>1058</v>
      </c>
      <c r="I40" s="578" t="s">
        <v>178</v>
      </c>
      <c r="J40" s="568" t="s">
        <v>244</v>
      </c>
      <c r="K40" s="568"/>
      <c r="L40" s="567"/>
      <c r="M40" s="578" t="s">
        <v>178</v>
      </c>
      <c r="N40" s="568" t="s">
        <v>1051</v>
      </c>
      <c r="O40" s="567"/>
      <c r="P40" s="568"/>
      <c r="Q40" s="578" t="s">
        <v>178</v>
      </c>
      <c r="R40" s="568" t="s">
        <v>1052</v>
      </c>
      <c r="S40" s="568"/>
      <c r="T40" s="569"/>
      <c r="U40" s="567"/>
      <c r="V40" s="568"/>
      <c r="W40" s="570"/>
      <c r="X40" s="571"/>
      <c r="Y40" s="132"/>
      <c r="Z40" s="1219"/>
      <c r="AA40" s="1219"/>
      <c r="AB40" s="1219"/>
      <c r="AC40" s="132"/>
      <c r="AD40" s="1219"/>
      <c r="AE40" s="1219"/>
      <c r="AF40" s="130"/>
    </row>
    <row r="41" spans="1:32" ht="13.5" customHeight="1" x14ac:dyDescent="0.4">
      <c r="A41" s="380"/>
      <c r="B41" s="380"/>
      <c r="C41" s="486"/>
      <c r="D41" s="377"/>
      <c r="E41" s="378"/>
      <c r="F41" s="377"/>
      <c r="G41" s="377"/>
      <c r="H41" s="669"/>
      <c r="I41" s="579" t="s">
        <v>178</v>
      </c>
      <c r="J41" s="572" t="s">
        <v>1053</v>
      </c>
      <c r="K41" s="572"/>
      <c r="L41" s="573"/>
      <c r="M41" s="579" t="s">
        <v>1054</v>
      </c>
      <c r="N41" s="572" t="s">
        <v>1055</v>
      </c>
      <c r="O41" s="573"/>
      <c r="P41" s="572"/>
      <c r="Q41" s="579" t="s">
        <v>178</v>
      </c>
      <c r="R41" s="572" t="s">
        <v>1056</v>
      </c>
      <c r="S41" s="572"/>
      <c r="T41" s="574"/>
      <c r="U41" s="573" t="s">
        <v>178</v>
      </c>
      <c r="V41" s="572" t="s">
        <v>1057</v>
      </c>
      <c r="W41" s="575"/>
      <c r="X41" s="576"/>
      <c r="Y41" s="377"/>
      <c r="Z41" s="377"/>
      <c r="AA41" s="377"/>
      <c r="AB41" s="377"/>
      <c r="AC41" s="141"/>
      <c r="AD41" s="377"/>
      <c r="AE41" s="377"/>
      <c r="AF41" s="378"/>
    </row>
    <row r="42" spans="1:32" ht="20.25" customHeight="1" x14ac:dyDescent="0.4"/>
    <row r="43" spans="1:32" ht="20.25" customHeight="1" x14ac:dyDescent="0.4"/>
    <row r="44" spans="1:32" ht="20.25" customHeight="1" x14ac:dyDescent="0.4"/>
    <row r="45" spans="1:32" ht="20.25" customHeight="1" x14ac:dyDescent="0.4"/>
    <row r="46" spans="1:32" ht="20.25" customHeight="1" x14ac:dyDescent="0.4"/>
    <row r="47" spans="1:32" ht="20.25" customHeight="1" x14ac:dyDescent="0.4"/>
    <row r="48" spans="1:32" s="85" customFormat="1" ht="20.25" customHeight="1" x14ac:dyDescent="0.4"/>
    <row r="49" s="85" customFormat="1" ht="20.25" customHeight="1" x14ac:dyDescent="0.4"/>
    <row r="50" s="85" customFormat="1" ht="20.25" customHeight="1" x14ac:dyDescent="0.4"/>
    <row r="51" s="85" customFormat="1" ht="20.25" customHeight="1" x14ac:dyDescent="0.4"/>
    <row r="52" s="85" customFormat="1" ht="20.25" customHeight="1" x14ac:dyDescent="0.4"/>
    <row r="53" s="85" customFormat="1" ht="20.25" customHeight="1" x14ac:dyDescent="0.4"/>
    <row r="54" s="85" customFormat="1" ht="20.25" customHeight="1" x14ac:dyDescent="0.4"/>
    <row r="55" s="85" customFormat="1" ht="20.25" customHeight="1" x14ac:dyDescent="0.4"/>
    <row r="56" s="85" customFormat="1" ht="20.25" customHeight="1" x14ac:dyDescent="0.4"/>
    <row r="57" s="85" customFormat="1" ht="20.25" customHeight="1" x14ac:dyDescent="0.4"/>
    <row r="58" s="85" customFormat="1" ht="20.25" customHeight="1" x14ac:dyDescent="0.4"/>
    <row r="59" s="85" customFormat="1" ht="20.25" customHeight="1" x14ac:dyDescent="0.4"/>
    <row r="60" s="85" customFormat="1" ht="20.25" customHeight="1" x14ac:dyDescent="0.4"/>
    <row r="61" s="85" customFormat="1" ht="20.25" customHeight="1" x14ac:dyDescent="0.4"/>
  </sheetData>
  <mergeCells count="16">
    <mergeCell ref="H28:H29"/>
    <mergeCell ref="H40:H41"/>
    <mergeCell ref="AC8:AF9"/>
    <mergeCell ref="A3:AF3"/>
    <mergeCell ref="S5:V5"/>
    <mergeCell ref="A7:C7"/>
    <mergeCell ref="D7:E7"/>
    <mergeCell ref="F7:G7"/>
    <mergeCell ref="H7:X7"/>
    <mergeCell ref="Y7:AB7"/>
    <mergeCell ref="AC7:AF7"/>
    <mergeCell ref="A8:C9"/>
    <mergeCell ref="D8:E9"/>
    <mergeCell ref="F8:G9"/>
    <mergeCell ref="H8:H9"/>
    <mergeCell ref="Y8:AB9"/>
  </mergeCells>
  <phoneticPr fontId="2"/>
  <pageMargins left="0.7" right="0.7" top="0.75" bottom="0.75" header="0.3" footer="0.3"/>
  <pageSetup paperSize="9" scale="34" orientation="portrait" r:id="rId1"/>
  <rowBreaks count="1" manualBreakCount="1">
    <brk id="41" max="32"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xm:f>
          </x14:formula1>
          <xm:sqref>M8:M13 JI8:JI13 TE8:TE13 ADA8:ADA13 AMW8:AMW13 AWS8:AWS13 BGO8:BGO13 BQK8:BQK13 CAG8:CAG13 CKC8:CKC13 CTY8:CTY13 DDU8:DDU13 DNQ8:DNQ13 DXM8:DXM13 EHI8:EHI13 ERE8:ERE13 FBA8:FBA13 FKW8:FKW13 FUS8:FUS13 GEO8:GEO13 GOK8:GOK13 GYG8:GYG13 HIC8:HIC13 HRY8:HRY13 IBU8:IBU13 ILQ8:ILQ13 IVM8:IVM13 JFI8:JFI13 JPE8:JPE13 JZA8:JZA13 KIW8:KIW13 KSS8:KSS13 LCO8:LCO13 LMK8:LMK13 LWG8:LWG13 MGC8:MGC13 MPY8:MPY13 MZU8:MZU13 NJQ8:NJQ13 NTM8:NTM13 ODI8:ODI13 ONE8:ONE13 OXA8:OXA13 PGW8:PGW13 PQS8:PQS13 QAO8:QAO13 QKK8:QKK13 QUG8:QUG13 REC8:REC13 RNY8:RNY13 RXU8:RXU13 SHQ8:SHQ13 SRM8:SRM13 TBI8:TBI13 TLE8:TLE13 TVA8:TVA13 UEW8:UEW13 UOS8:UOS13 UYO8:UYO13 VIK8:VIK13 VSG8:VSG13 WCC8:WCC13 WLY8:WLY13 WVU8:WVU13 M65543:M65548 JI65543:JI65548 TE65543:TE65548 ADA65543:ADA65548 AMW65543:AMW65548 AWS65543:AWS65548 BGO65543:BGO65548 BQK65543:BQK65548 CAG65543:CAG65548 CKC65543:CKC65548 CTY65543:CTY65548 DDU65543:DDU65548 DNQ65543:DNQ65548 DXM65543:DXM65548 EHI65543:EHI65548 ERE65543:ERE65548 FBA65543:FBA65548 FKW65543:FKW65548 FUS65543:FUS65548 GEO65543:GEO65548 GOK65543:GOK65548 GYG65543:GYG65548 HIC65543:HIC65548 HRY65543:HRY65548 IBU65543:IBU65548 ILQ65543:ILQ65548 IVM65543:IVM65548 JFI65543:JFI65548 JPE65543:JPE65548 JZA65543:JZA65548 KIW65543:KIW65548 KSS65543:KSS65548 LCO65543:LCO65548 LMK65543:LMK65548 LWG65543:LWG65548 MGC65543:MGC65548 MPY65543:MPY65548 MZU65543:MZU65548 NJQ65543:NJQ65548 NTM65543:NTM65548 ODI65543:ODI65548 ONE65543:ONE65548 OXA65543:OXA65548 PGW65543:PGW65548 PQS65543:PQS65548 QAO65543:QAO65548 QKK65543:QKK65548 QUG65543:QUG65548 REC65543:REC65548 RNY65543:RNY65548 RXU65543:RXU65548 SHQ65543:SHQ65548 SRM65543:SRM65548 TBI65543:TBI65548 TLE65543:TLE65548 TVA65543:TVA65548 UEW65543:UEW65548 UOS65543:UOS65548 UYO65543:UYO65548 VIK65543:VIK65548 VSG65543:VSG65548 WCC65543:WCC65548 WLY65543:WLY65548 WVU65543:WVU65548 M131079:M131084 JI131079:JI131084 TE131079:TE131084 ADA131079:ADA131084 AMW131079:AMW131084 AWS131079:AWS131084 BGO131079:BGO131084 BQK131079:BQK131084 CAG131079:CAG131084 CKC131079:CKC131084 CTY131079:CTY131084 DDU131079:DDU131084 DNQ131079:DNQ131084 DXM131079:DXM131084 EHI131079:EHI131084 ERE131079:ERE131084 FBA131079:FBA131084 FKW131079:FKW131084 FUS131079:FUS131084 GEO131079:GEO131084 GOK131079:GOK131084 GYG131079:GYG131084 HIC131079:HIC131084 HRY131079:HRY131084 IBU131079:IBU131084 ILQ131079:ILQ131084 IVM131079:IVM131084 JFI131079:JFI131084 JPE131079:JPE131084 JZA131079:JZA131084 KIW131079:KIW131084 KSS131079:KSS131084 LCO131079:LCO131084 LMK131079:LMK131084 LWG131079:LWG131084 MGC131079:MGC131084 MPY131079:MPY131084 MZU131079:MZU131084 NJQ131079:NJQ131084 NTM131079:NTM131084 ODI131079:ODI131084 ONE131079:ONE131084 OXA131079:OXA131084 PGW131079:PGW131084 PQS131079:PQS131084 QAO131079:QAO131084 QKK131079:QKK131084 QUG131079:QUG131084 REC131079:REC131084 RNY131079:RNY131084 RXU131079:RXU131084 SHQ131079:SHQ131084 SRM131079:SRM131084 TBI131079:TBI131084 TLE131079:TLE131084 TVA131079:TVA131084 UEW131079:UEW131084 UOS131079:UOS131084 UYO131079:UYO131084 VIK131079:VIK131084 VSG131079:VSG131084 WCC131079:WCC131084 WLY131079:WLY131084 WVU131079:WVU131084 M196615:M196620 JI196615:JI196620 TE196615:TE196620 ADA196615:ADA196620 AMW196615:AMW196620 AWS196615:AWS196620 BGO196615:BGO196620 BQK196615:BQK196620 CAG196615:CAG196620 CKC196615:CKC196620 CTY196615:CTY196620 DDU196615:DDU196620 DNQ196615:DNQ196620 DXM196615:DXM196620 EHI196615:EHI196620 ERE196615:ERE196620 FBA196615:FBA196620 FKW196615:FKW196620 FUS196615:FUS196620 GEO196615:GEO196620 GOK196615:GOK196620 GYG196615:GYG196620 HIC196615:HIC196620 HRY196615:HRY196620 IBU196615:IBU196620 ILQ196615:ILQ196620 IVM196615:IVM196620 JFI196615:JFI196620 JPE196615:JPE196620 JZA196615:JZA196620 KIW196615:KIW196620 KSS196615:KSS196620 LCO196615:LCO196620 LMK196615:LMK196620 LWG196615:LWG196620 MGC196615:MGC196620 MPY196615:MPY196620 MZU196615:MZU196620 NJQ196615:NJQ196620 NTM196615:NTM196620 ODI196615:ODI196620 ONE196615:ONE196620 OXA196615:OXA196620 PGW196615:PGW196620 PQS196615:PQS196620 QAO196615:QAO196620 QKK196615:QKK196620 QUG196615:QUG196620 REC196615:REC196620 RNY196615:RNY196620 RXU196615:RXU196620 SHQ196615:SHQ196620 SRM196615:SRM196620 TBI196615:TBI196620 TLE196615:TLE196620 TVA196615:TVA196620 UEW196615:UEW196620 UOS196615:UOS196620 UYO196615:UYO196620 VIK196615:VIK196620 VSG196615:VSG196620 WCC196615:WCC196620 WLY196615:WLY196620 WVU196615:WVU196620 M262151:M262156 JI262151:JI262156 TE262151:TE262156 ADA262151:ADA262156 AMW262151:AMW262156 AWS262151:AWS262156 BGO262151:BGO262156 BQK262151:BQK262156 CAG262151:CAG262156 CKC262151:CKC262156 CTY262151:CTY262156 DDU262151:DDU262156 DNQ262151:DNQ262156 DXM262151:DXM262156 EHI262151:EHI262156 ERE262151:ERE262156 FBA262151:FBA262156 FKW262151:FKW262156 FUS262151:FUS262156 GEO262151:GEO262156 GOK262151:GOK262156 GYG262151:GYG262156 HIC262151:HIC262156 HRY262151:HRY262156 IBU262151:IBU262156 ILQ262151:ILQ262156 IVM262151:IVM262156 JFI262151:JFI262156 JPE262151:JPE262156 JZA262151:JZA262156 KIW262151:KIW262156 KSS262151:KSS262156 LCO262151:LCO262156 LMK262151:LMK262156 LWG262151:LWG262156 MGC262151:MGC262156 MPY262151:MPY262156 MZU262151:MZU262156 NJQ262151:NJQ262156 NTM262151:NTM262156 ODI262151:ODI262156 ONE262151:ONE262156 OXA262151:OXA262156 PGW262151:PGW262156 PQS262151:PQS262156 QAO262151:QAO262156 QKK262151:QKK262156 QUG262151:QUG262156 REC262151:REC262156 RNY262151:RNY262156 RXU262151:RXU262156 SHQ262151:SHQ262156 SRM262151:SRM262156 TBI262151:TBI262156 TLE262151:TLE262156 TVA262151:TVA262156 UEW262151:UEW262156 UOS262151:UOS262156 UYO262151:UYO262156 VIK262151:VIK262156 VSG262151:VSG262156 WCC262151:WCC262156 WLY262151:WLY262156 WVU262151:WVU262156 M327687:M327692 JI327687:JI327692 TE327687:TE327692 ADA327687:ADA327692 AMW327687:AMW327692 AWS327687:AWS327692 BGO327687:BGO327692 BQK327687:BQK327692 CAG327687:CAG327692 CKC327687:CKC327692 CTY327687:CTY327692 DDU327687:DDU327692 DNQ327687:DNQ327692 DXM327687:DXM327692 EHI327687:EHI327692 ERE327687:ERE327692 FBA327687:FBA327692 FKW327687:FKW327692 FUS327687:FUS327692 GEO327687:GEO327692 GOK327687:GOK327692 GYG327687:GYG327692 HIC327687:HIC327692 HRY327687:HRY327692 IBU327687:IBU327692 ILQ327687:ILQ327692 IVM327687:IVM327692 JFI327687:JFI327692 JPE327687:JPE327692 JZA327687:JZA327692 KIW327687:KIW327692 KSS327687:KSS327692 LCO327687:LCO327692 LMK327687:LMK327692 LWG327687:LWG327692 MGC327687:MGC327692 MPY327687:MPY327692 MZU327687:MZU327692 NJQ327687:NJQ327692 NTM327687:NTM327692 ODI327687:ODI327692 ONE327687:ONE327692 OXA327687:OXA327692 PGW327687:PGW327692 PQS327687:PQS327692 QAO327687:QAO327692 QKK327687:QKK327692 QUG327687:QUG327692 REC327687:REC327692 RNY327687:RNY327692 RXU327687:RXU327692 SHQ327687:SHQ327692 SRM327687:SRM327692 TBI327687:TBI327692 TLE327687:TLE327692 TVA327687:TVA327692 UEW327687:UEW327692 UOS327687:UOS327692 UYO327687:UYO327692 VIK327687:VIK327692 VSG327687:VSG327692 WCC327687:WCC327692 WLY327687:WLY327692 WVU327687:WVU327692 M393223:M393228 JI393223:JI393228 TE393223:TE393228 ADA393223:ADA393228 AMW393223:AMW393228 AWS393223:AWS393228 BGO393223:BGO393228 BQK393223:BQK393228 CAG393223:CAG393228 CKC393223:CKC393228 CTY393223:CTY393228 DDU393223:DDU393228 DNQ393223:DNQ393228 DXM393223:DXM393228 EHI393223:EHI393228 ERE393223:ERE393228 FBA393223:FBA393228 FKW393223:FKW393228 FUS393223:FUS393228 GEO393223:GEO393228 GOK393223:GOK393228 GYG393223:GYG393228 HIC393223:HIC393228 HRY393223:HRY393228 IBU393223:IBU393228 ILQ393223:ILQ393228 IVM393223:IVM393228 JFI393223:JFI393228 JPE393223:JPE393228 JZA393223:JZA393228 KIW393223:KIW393228 KSS393223:KSS393228 LCO393223:LCO393228 LMK393223:LMK393228 LWG393223:LWG393228 MGC393223:MGC393228 MPY393223:MPY393228 MZU393223:MZU393228 NJQ393223:NJQ393228 NTM393223:NTM393228 ODI393223:ODI393228 ONE393223:ONE393228 OXA393223:OXA393228 PGW393223:PGW393228 PQS393223:PQS393228 QAO393223:QAO393228 QKK393223:QKK393228 QUG393223:QUG393228 REC393223:REC393228 RNY393223:RNY393228 RXU393223:RXU393228 SHQ393223:SHQ393228 SRM393223:SRM393228 TBI393223:TBI393228 TLE393223:TLE393228 TVA393223:TVA393228 UEW393223:UEW393228 UOS393223:UOS393228 UYO393223:UYO393228 VIK393223:VIK393228 VSG393223:VSG393228 WCC393223:WCC393228 WLY393223:WLY393228 WVU393223:WVU393228 M458759:M458764 JI458759:JI458764 TE458759:TE458764 ADA458759:ADA458764 AMW458759:AMW458764 AWS458759:AWS458764 BGO458759:BGO458764 BQK458759:BQK458764 CAG458759:CAG458764 CKC458759:CKC458764 CTY458759:CTY458764 DDU458759:DDU458764 DNQ458759:DNQ458764 DXM458759:DXM458764 EHI458759:EHI458764 ERE458759:ERE458764 FBA458759:FBA458764 FKW458759:FKW458764 FUS458759:FUS458764 GEO458759:GEO458764 GOK458759:GOK458764 GYG458759:GYG458764 HIC458759:HIC458764 HRY458759:HRY458764 IBU458759:IBU458764 ILQ458759:ILQ458764 IVM458759:IVM458764 JFI458759:JFI458764 JPE458759:JPE458764 JZA458759:JZA458764 KIW458759:KIW458764 KSS458759:KSS458764 LCO458759:LCO458764 LMK458759:LMK458764 LWG458759:LWG458764 MGC458759:MGC458764 MPY458759:MPY458764 MZU458759:MZU458764 NJQ458759:NJQ458764 NTM458759:NTM458764 ODI458759:ODI458764 ONE458759:ONE458764 OXA458759:OXA458764 PGW458759:PGW458764 PQS458759:PQS458764 QAO458759:QAO458764 QKK458759:QKK458764 QUG458759:QUG458764 REC458759:REC458764 RNY458759:RNY458764 RXU458759:RXU458764 SHQ458759:SHQ458764 SRM458759:SRM458764 TBI458759:TBI458764 TLE458759:TLE458764 TVA458759:TVA458764 UEW458759:UEW458764 UOS458759:UOS458764 UYO458759:UYO458764 VIK458759:VIK458764 VSG458759:VSG458764 WCC458759:WCC458764 WLY458759:WLY458764 WVU458759:WVU458764 M524295:M524300 JI524295:JI524300 TE524295:TE524300 ADA524295:ADA524300 AMW524295:AMW524300 AWS524295:AWS524300 BGO524295:BGO524300 BQK524295:BQK524300 CAG524295:CAG524300 CKC524295:CKC524300 CTY524295:CTY524300 DDU524295:DDU524300 DNQ524295:DNQ524300 DXM524295:DXM524300 EHI524295:EHI524300 ERE524295:ERE524300 FBA524295:FBA524300 FKW524295:FKW524300 FUS524295:FUS524300 GEO524295:GEO524300 GOK524295:GOK524300 GYG524295:GYG524300 HIC524295:HIC524300 HRY524295:HRY524300 IBU524295:IBU524300 ILQ524295:ILQ524300 IVM524295:IVM524300 JFI524295:JFI524300 JPE524295:JPE524300 JZA524295:JZA524300 KIW524295:KIW524300 KSS524295:KSS524300 LCO524295:LCO524300 LMK524295:LMK524300 LWG524295:LWG524300 MGC524295:MGC524300 MPY524295:MPY524300 MZU524295:MZU524300 NJQ524295:NJQ524300 NTM524295:NTM524300 ODI524295:ODI524300 ONE524295:ONE524300 OXA524295:OXA524300 PGW524295:PGW524300 PQS524295:PQS524300 QAO524295:QAO524300 QKK524295:QKK524300 QUG524295:QUG524300 REC524295:REC524300 RNY524295:RNY524300 RXU524295:RXU524300 SHQ524295:SHQ524300 SRM524295:SRM524300 TBI524295:TBI524300 TLE524295:TLE524300 TVA524295:TVA524300 UEW524295:UEW524300 UOS524295:UOS524300 UYO524295:UYO524300 VIK524295:VIK524300 VSG524295:VSG524300 WCC524295:WCC524300 WLY524295:WLY524300 WVU524295:WVU524300 M589831:M589836 JI589831:JI589836 TE589831:TE589836 ADA589831:ADA589836 AMW589831:AMW589836 AWS589831:AWS589836 BGO589831:BGO589836 BQK589831:BQK589836 CAG589831:CAG589836 CKC589831:CKC589836 CTY589831:CTY589836 DDU589831:DDU589836 DNQ589831:DNQ589836 DXM589831:DXM589836 EHI589831:EHI589836 ERE589831:ERE589836 FBA589831:FBA589836 FKW589831:FKW589836 FUS589831:FUS589836 GEO589831:GEO589836 GOK589831:GOK589836 GYG589831:GYG589836 HIC589831:HIC589836 HRY589831:HRY589836 IBU589831:IBU589836 ILQ589831:ILQ589836 IVM589831:IVM589836 JFI589831:JFI589836 JPE589831:JPE589836 JZA589831:JZA589836 KIW589831:KIW589836 KSS589831:KSS589836 LCO589831:LCO589836 LMK589831:LMK589836 LWG589831:LWG589836 MGC589831:MGC589836 MPY589831:MPY589836 MZU589831:MZU589836 NJQ589831:NJQ589836 NTM589831:NTM589836 ODI589831:ODI589836 ONE589831:ONE589836 OXA589831:OXA589836 PGW589831:PGW589836 PQS589831:PQS589836 QAO589831:QAO589836 QKK589831:QKK589836 QUG589831:QUG589836 REC589831:REC589836 RNY589831:RNY589836 RXU589831:RXU589836 SHQ589831:SHQ589836 SRM589831:SRM589836 TBI589831:TBI589836 TLE589831:TLE589836 TVA589831:TVA589836 UEW589831:UEW589836 UOS589831:UOS589836 UYO589831:UYO589836 VIK589831:VIK589836 VSG589831:VSG589836 WCC589831:WCC589836 WLY589831:WLY589836 WVU589831:WVU589836 M655367:M655372 JI655367:JI655372 TE655367:TE655372 ADA655367:ADA655372 AMW655367:AMW655372 AWS655367:AWS655372 BGO655367:BGO655372 BQK655367:BQK655372 CAG655367:CAG655372 CKC655367:CKC655372 CTY655367:CTY655372 DDU655367:DDU655372 DNQ655367:DNQ655372 DXM655367:DXM655372 EHI655367:EHI655372 ERE655367:ERE655372 FBA655367:FBA655372 FKW655367:FKW655372 FUS655367:FUS655372 GEO655367:GEO655372 GOK655367:GOK655372 GYG655367:GYG655372 HIC655367:HIC655372 HRY655367:HRY655372 IBU655367:IBU655372 ILQ655367:ILQ655372 IVM655367:IVM655372 JFI655367:JFI655372 JPE655367:JPE655372 JZA655367:JZA655372 KIW655367:KIW655372 KSS655367:KSS655372 LCO655367:LCO655372 LMK655367:LMK655372 LWG655367:LWG655372 MGC655367:MGC655372 MPY655367:MPY655372 MZU655367:MZU655372 NJQ655367:NJQ655372 NTM655367:NTM655372 ODI655367:ODI655372 ONE655367:ONE655372 OXA655367:OXA655372 PGW655367:PGW655372 PQS655367:PQS655372 QAO655367:QAO655372 QKK655367:QKK655372 QUG655367:QUG655372 REC655367:REC655372 RNY655367:RNY655372 RXU655367:RXU655372 SHQ655367:SHQ655372 SRM655367:SRM655372 TBI655367:TBI655372 TLE655367:TLE655372 TVA655367:TVA655372 UEW655367:UEW655372 UOS655367:UOS655372 UYO655367:UYO655372 VIK655367:VIK655372 VSG655367:VSG655372 WCC655367:WCC655372 WLY655367:WLY655372 WVU655367:WVU655372 M720903:M720908 JI720903:JI720908 TE720903:TE720908 ADA720903:ADA720908 AMW720903:AMW720908 AWS720903:AWS720908 BGO720903:BGO720908 BQK720903:BQK720908 CAG720903:CAG720908 CKC720903:CKC720908 CTY720903:CTY720908 DDU720903:DDU720908 DNQ720903:DNQ720908 DXM720903:DXM720908 EHI720903:EHI720908 ERE720903:ERE720908 FBA720903:FBA720908 FKW720903:FKW720908 FUS720903:FUS720908 GEO720903:GEO720908 GOK720903:GOK720908 GYG720903:GYG720908 HIC720903:HIC720908 HRY720903:HRY720908 IBU720903:IBU720908 ILQ720903:ILQ720908 IVM720903:IVM720908 JFI720903:JFI720908 JPE720903:JPE720908 JZA720903:JZA720908 KIW720903:KIW720908 KSS720903:KSS720908 LCO720903:LCO720908 LMK720903:LMK720908 LWG720903:LWG720908 MGC720903:MGC720908 MPY720903:MPY720908 MZU720903:MZU720908 NJQ720903:NJQ720908 NTM720903:NTM720908 ODI720903:ODI720908 ONE720903:ONE720908 OXA720903:OXA720908 PGW720903:PGW720908 PQS720903:PQS720908 QAO720903:QAO720908 QKK720903:QKK720908 QUG720903:QUG720908 REC720903:REC720908 RNY720903:RNY720908 RXU720903:RXU720908 SHQ720903:SHQ720908 SRM720903:SRM720908 TBI720903:TBI720908 TLE720903:TLE720908 TVA720903:TVA720908 UEW720903:UEW720908 UOS720903:UOS720908 UYO720903:UYO720908 VIK720903:VIK720908 VSG720903:VSG720908 WCC720903:WCC720908 WLY720903:WLY720908 WVU720903:WVU720908 M786439:M786444 JI786439:JI786444 TE786439:TE786444 ADA786439:ADA786444 AMW786439:AMW786444 AWS786439:AWS786444 BGO786439:BGO786444 BQK786439:BQK786444 CAG786439:CAG786444 CKC786439:CKC786444 CTY786439:CTY786444 DDU786439:DDU786444 DNQ786439:DNQ786444 DXM786439:DXM786444 EHI786439:EHI786444 ERE786439:ERE786444 FBA786439:FBA786444 FKW786439:FKW786444 FUS786439:FUS786444 GEO786439:GEO786444 GOK786439:GOK786444 GYG786439:GYG786444 HIC786439:HIC786444 HRY786439:HRY786444 IBU786439:IBU786444 ILQ786439:ILQ786444 IVM786439:IVM786444 JFI786439:JFI786444 JPE786439:JPE786444 JZA786439:JZA786444 KIW786439:KIW786444 KSS786439:KSS786444 LCO786439:LCO786444 LMK786439:LMK786444 LWG786439:LWG786444 MGC786439:MGC786444 MPY786439:MPY786444 MZU786439:MZU786444 NJQ786439:NJQ786444 NTM786439:NTM786444 ODI786439:ODI786444 ONE786439:ONE786444 OXA786439:OXA786444 PGW786439:PGW786444 PQS786439:PQS786444 QAO786439:QAO786444 QKK786439:QKK786444 QUG786439:QUG786444 REC786439:REC786444 RNY786439:RNY786444 RXU786439:RXU786444 SHQ786439:SHQ786444 SRM786439:SRM786444 TBI786439:TBI786444 TLE786439:TLE786444 TVA786439:TVA786444 UEW786439:UEW786444 UOS786439:UOS786444 UYO786439:UYO786444 VIK786439:VIK786444 VSG786439:VSG786444 WCC786439:WCC786444 WLY786439:WLY786444 WVU786439:WVU786444 M851975:M851980 JI851975:JI851980 TE851975:TE851980 ADA851975:ADA851980 AMW851975:AMW851980 AWS851975:AWS851980 BGO851975:BGO851980 BQK851975:BQK851980 CAG851975:CAG851980 CKC851975:CKC851980 CTY851975:CTY851980 DDU851975:DDU851980 DNQ851975:DNQ851980 DXM851975:DXM851980 EHI851975:EHI851980 ERE851975:ERE851980 FBA851975:FBA851980 FKW851975:FKW851980 FUS851975:FUS851980 GEO851975:GEO851980 GOK851975:GOK851980 GYG851975:GYG851980 HIC851975:HIC851980 HRY851975:HRY851980 IBU851975:IBU851980 ILQ851975:ILQ851980 IVM851975:IVM851980 JFI851975:JFI851980 JPE851975:JPE851980 JZA851975:JZA851980 KIW851975:KIW851980 KSS851975:KSS851980 LCO851975:LCO851980 LMK851975:LMK851980 LWG851975:LWG851980 MGC851975:MGC851980 MPY851975:MPY851980 MZU851975:MZU851980 NJQ851975:NJQ851980 NTM851975:NTM851980 ODI851975:ODI851980 ONE851975:ONE851980 OXA851975:OXA851980 PGW851975:PGW851980 PQS851975:PQS851980 QAO851975:QAO851980 QKK851975:QKK851980 QUG851975:QUG851980 REC851975:REC851980 RNY851975:RNY851980 RXU851975:RXU851980 SHQ851975:SHQ851980 SRM851975:SRM851980 TBI851975:TBI851980 TLE851975:TLE851980 TVA851975:TVA851980 UEW851975:UEW851980 UOS851975:UOS851980 UYO851975:UYO851980 VIK851975:VIK851980 VSG851975:VSG851980 WCC851975:WCC851980 WLY851975:WLY851980 WVU851975:WVU851980 M917511:M917516 JI917511:JI917516 TE917511:TE917516 ADA917511:ADA917516 AMW917511:AMW917516 AWS917511:AWS917516 BGO917511:BGO917516 BQK917511:BQK917516 CAG917511:CAG917516 CKC917511:CKC917516 CTY917511:CTY917516 DDU917511:DDU917516 DNQ917511:DNQ917516 DXM917511:DXM917516 EHI917511:EHI917516 ERE917511:ERE917516 FBA917511:FBA917516 FKW917511:FKW917516 FUS917511:FUS917516 GEO917511:GEO917516 GOK917511:GOK917516 GYG917511:GYG917516 HIC917511:HIC917516 HRY917511:HRY917516 IBU917511:IBU917516 ILQ917511:ILQ917516 IVM917511:IVM917516 JFI917511:JFI917516 JPE917511:JPE917516 JZA917511:JZA917516 KIW917511:KIW917516 KSS917511:KSS917516 LCO917511:LCO917516 LMK917511:LMK917516 LWG917511:LWG917516 MGC917511:MGC917516 MPY917511:MPY917516 MZU917511:MZU917516 NJQ917511:NJQ917516 NTM917511:NTM917516 ODI917511:ODI917516 ONE917511:ONE917516 OXA917511:OXA917516 PGW917511:PGW917516 PQS917511:PQS917516 QAO917511:QAO917516 QKK917511:QKK917516 QUG917511:QUG917516 REC917511:REC917516 RNY917511:RNY917516 RXU917511:RXU917516 SHQ917511:SHQ917516 SRM917511:SRM917516 TBI917511:TBI917516 TLE917511:TLE917516 TVA917511:TVA917516 UEW917511:UEW917516 UOS917511:UOS917516 UYO917511:UYO917516 VIK917511:VIK917516 VSG917511:VSG917516 WCC917511:WCC917516 WLY917511:WLY917516 WVU917511:WVU917516 M983047:M983052 JI983047:JI983052 TE983047:TE983052 ADA983047:ADA983052 AMW983047:AMW983052 AWS983047:AWS983052 BGO983047:BGO983052 BQK983047:BQK983052 CAG983047:CAG983052 CKC983047:CKC983052 CTY983047:CTY983052 DDU983047:DDU983052 DNQ983047:DNQ983052 DXM983047:DXM983052 EHI983047:EHI983052 ERE983047:ERE983052 FBA983047:FBA983052 FKW983047:FKW983052 FUS983047:FUS983052 GEO983047:GEO983052 GOK983047:GOK983052 GYG983047:GYG983052 HIC983047:HIC983052 HRY983047:HRY983052 IBU983047:IBU983052 ILQ983047:ILQ983052 IVM983047:IVM983052 JFI983047:JFI983052 JPE983047:JPE983052 JZA983047:JZA983052 KIW983047:KIW983052 KSS983047:KSS983052 LCO983047:LCO983052 LMK983047:LMK983052 LWG983047:LWG983052 MGC983047:MGC983052 MPY983047:MPY983052 MZU983047:MZU983052 NJQ983047:NJQ983052 NTM983047:NTM983052 ODI983047:ODI983052 ONE983047:ONE983052 OXA983047:OXA983052 PGW983047:PGW983052 PQS983047:PQS983052 QAO983047:QAO983052 QKK983047:QKK983052 QUG983047:QUG983052 REC983047:REC983052 RNY983047:RNY983052 RXU983047:RXU983052 SHQ983047:SHQ983052 SRM983047:SRM983052 TBI983047:TBI983052 TLE983047:TLE983052 TVA983047:TVA983052 UEW983047:UEW983052 UOS983047:UOS983052 UYO983047:UYO983052 VIK983047:VIK983052 VSG983047:VSG983052 WCC983047:WCC983052 WLY983047:WLY983052 WVU983047:WVU983052 Q8:Q10 JM8:JM10 TI8:TI10 ADE8:ADE10 ANA8:ANA10 AWW8:AWW10 BGS8:BGS10 BQO8:BQO10 CAK8:CAK10 CKG8:CKG10 CUC8:CUC10 DDY8:DDY10 DNU8:DNU10 DXQ8:DXQ10 EHM8:EHM10 ERI8:ERI10 FBE8:FBE10 FLA8:FLA10 FUW8:FUW10 GES8:GES10 GOO8:GOO10 GYK8:GYK10 HIG8:HIG10 HSC8:HSC10 IBY8:IBY10 ILU8:ILU10 IVQ8:IVQ10 JFM8:JFM10 JPI8:JPI10 JZE8:JZE10 KJA8:KJA10 KSW8:KSW10 LCS8:LCS10 LMO8:LMO10 LWK8:LWK10 MGG8:MGG10 MQC8:MQC10 MZY8:MZY10 NJU8:NJU10 NTQ8:NTQ10 ODM8:ODM10 ONI8:ONI10 OXE8:OXE10 PHA8:PHA10 PQW8:PQW10 QAS8:QAS10 QKO8:QKO10 QUK8:QUK10 REG8:REG10 ROC8:ROC10 RXY8:RXY10 SHU8:SHU10 SRQ8:SRQ10 TBM8:TBM10 TLI8:TLI10 TVE8:TVE10 UFA8:UFA10 UOW8:UOW10 UYS8:UYS10 VIO8:VIO10 VSK8:VSK10 WCG8:WCG10 WMC8:WMC10 WVY8:WVY10 Q65543:Q65545 JM65543:JM65545 TI65543:TI65545 ADE65543:ADE65545 ANA65543:ANA65545 AWW65543:AWW65545 BGS65543:BGS65545 BQO65543:BQO65545 CAK65543:CAK65545 CKG65543:CKG65545 CUC65543:CUC65545 DDY65543:DDY65545 DNU65543:DNU65545 DXQ65543:DXQ65545 EHM65543:EHM65545 ERI65543:ERI65545 FBE65543:FBE65545 FLA65543:FLA65545 FUW65543:FUW65545 GES65543:GES65545 GOO65543:GOO65545 GYK65543:GYK65545 HIG65543:HIG65545 HSC65543:HSC65545 IBY65543:IBY65545 ILU65543:ILU65545 IVQ65543:IVQ65545 JFM65543:JFM65545 JPI65543:JPI65545 JZE65543:JZE65545 KJA65543:KJA65545 KSW65543:KSW65545 LCS65543:LCS65545 LMO65543:LMO65545 LWK65543:LWK65545 MGG65543:MGG65545 MQC65543:MQC65545 MZY65543:MZY65545 NJU65543:NJU65545 NTQ65543:NTQ65545 ODM65543:ODM65545 ONI65543:ONI65545 OXE65543:OXE65545 PHA65543:PHA65545 PQW65543:PQW65545 QAS65543:QAS65545 QKO65543:QKO65545 QUK65543:QUK65545 REG65543:REG65545 ROC65543:ROC65545 RXY65543:RXY65545 SHU65543:SHU65545 SRQ65543:SRQ65545 TBM65543:TBM65545 TLI65543:TLI65545 TVE65543:TVE65545 UFA65543:UFA65545 UOW65543:UOW65545 UYS65543:UYS65545 VIO65543:VIO65545 VSK65543:VSK65545 WCG65543:WCG65545 WMC65543:WMC65545 WVY65543:WVY65545 Q131079:Q131081 JM131079:JM131081 TI131079:TI131081 ADE131079:ADE131081 ANA131079:ANA131081 AWW131079:AWW131081 BGS131079:BGS131081 BQO131079:BQO131081 CAK131079:CAK131081 CKG131079:CKG131081 CUC131079:CUC131081 DDY131079:DDY131081 DNU131079:DNU131081 DXQ131079:DXQ131081 EHM131079:EHM131081 ERI131079:ERI131081 FBE131079:FBE131081 FLA131079:FLA131081 FUW131079:FUW131081 GES131079:GES131081 GOO131079:GOO131081 GYK131079:GYK131081 HIG131079:HIG131081 HSC131079:HSC131081 IBY131079:IBY131081 ILU131079:ILU131081 IVQ131079:IVQ131081 JFM131079:JFM131081 JPI131079:JPI131081 JZE131079:JZE131081 KJA131079:KJA131081 KSW131079:KSW131081 LCS131079:LCS131081 LMO131079:LMO131081 LWK131079:LWK131081 MGG131079:MGG131081 MQC131079:MQC131081 MZY131079:MZY131081 NJU131079:NJU131081 NTQ131079:NTQ131081 ODM131079:ODM131081 ONI131079:ONI131081 OXE131079:OXE131081 PHA131079:PHA131081 PQW131079:PQW131081 QAS131079:QAS131081 QKO131079:QKO131081 QUK131079:QUK131081 REG131079:REG131081 ROC131079:ROC131081 RXY131079:RXY131081 SHU131079:SHU131081 SRQ131079:SRQ131081 TBM131079:TBM131081 TLI131079:TLI131081 TVE131079:TVE131081 UFA131079:UFA131081 UOW131079:UOW131081 UYS131079:UYS131081 VIO131079:VIO131081 VSK131079:VSK131081 WCG131079:WCG131081 WMC131079:WMC131081 WVY131079:WVY131081 Q196615:Q196617 JM196615:JM196617 TI196615:TI196617 ADE196615:ADE196617 ANA196615:ANA196617 AWW196615:AWW196617 BGS196615:BGS196617 BQO196615:BQO196617 CAK196615:CAK196617 CKG196615:CKG196617 CUC196615:CUC196617 DDY196615:DDY196617 DNU196615:DNU196617 DXQ196615:DXQ196617 EHM196615:EHM196617 ERI196615:ERI196617 FBE196615:FBE196617 FLA196615:FLA196617 FUW196615:FUW196617 GES196615:GES196617 GOO196615:GOO196617 GYK196615:GYK196617 HIG196615:HIG196617 HSC196615:HSC196617 IBY196615:IBY196617 ILU196615:ILU196617 IVQ196615:IVQ196617 JFM196615:JFM196617 JPI196615:JPI196617 JZE196615:JZE196617 KJA196615:KJA196617 KSW196615:KSW196617 LCS196615:LCS196617 LMO196615:LMO196617 LWK196615:LWK196617 MGG196615:MGG196617 MQC196615:MQC196617 MZY196615:MZY196617 NJU196615:NJU196617 NTQ196615:NTQ196617 ODM196615:ODM196617 ONI196615:ONI196617 OXE196615:OXE196617 PHA196615:PHA196617 PQW196615:PQW196617 QAS196615:QAS196617 QKO196615:QKO196617 QUK196615:QUK196617 REG196615:REG196617 ROC196615:ROC196617 RXY196615:RXY196617 SHU196615:SHU196617 SRQ196615:SRQ196617 TBM196615:TBM196617 TLI196615:TLI196617 TVE196615:TVE196617 UFA196615:UFA196617 UOW196615:UOW196617 UYS196615:UYS196617 VIO196615:VIO196617 VSK196615:VSK196617 WCG196615:WCG196617 WMC196615:WMC196617 WVY196615:WVY196617 Q262151:Q262153 JM262151:JM262153 TI262151:TI262153 ADE262151:ADE262153 ANA262151:ANA262153 AWW262151:AWW262153 BGS262151:BGS262153 BQO262151:BQO262153 CAK262151:CAK262153 CKG262151:CKG262153 CUC262151:CUC262153 DDY262151:DDY262153 DNU262151:DNU262153 DXQ262151:DXQ262153 EHM262151:EHM262153 ERI262151:ERI262153 FBE262151:FBE262153 FLA262151:FLA262153 FUW262151:FUW262153 GES262151:GES262153 GOO262151:GOO262153 GYK262151:GYK262153 HIG262151:HIG262153 HSC262151:HSC262153 IBY262151:IBY262153 ILU262151:ILU262153 IVQ262151:IVQ262153 JFM262151:JFM262153 JPI262151:JPI262153 JZE262151:JZE262153 KJA262151:KJA262153 KSW262151:KSW262153 LCS262151:LCS262153 LMO262151:LMO262153 LWK262151:LWK262153 MGG262151:MGG262153 MQC262151:MQC262153 MZY262151:MZY262153 NJU262151:NJU262153 NTQ262151:NTQ262153 ODM262151:ODM262153 ONI262151:ONI262153 OXE262151:OXE262153 PHA262151:PHA262153 PQW262151:PQW262153 QAS262151:QAS262153 QKO262151:QKO262153 QUK262151:QUK262153 REG262151:REG262153 ROC262151:ROC262153 RXY262151:RXY262153 SHU262151:SHU262153 SRQ262151:SRQ262153 TBM262151:TBM262153 TLI262151:TLI262153 TVE262151:TVE262153 UFA262151:UFA262153 UOW262151:UOW262153 UYS262151:UYS262153 VIO262151:VIO262153 VSK262151:VSK262153 WCG262151:WCG262153 WMC262151:WMC262153 WVY262151:WVY262153 Q327687:Q327689 JM327687:JM327689 TI327687:TI327689 ADE327687:ADE327689 ANA327687:ANA327689 AWW327687:AWW327689 BGS327687:BGS327689 BQO327687:BQO327689 CAK327687:CAK327689 CKG327687:CKG327689 CUC327687:CUC327689 DDY327687:DDY327689 DNU327687:DNU327689 DXQ327687:DXQ327689 EHM327687:EHM327689 ERI327687:ERI327689 FBE327687:FBE327689 FLA327687:FLA327689 FUW327687:FUW327689 GES327687:GES327689 GOO327687:GOO327689 GYK327687:GYK327689 HIG327687:HIG327689 HSC327687:HSC327689 IBY327687:IBY327689 ILU327687:ILU327689 IVQ327687:IVQ327689 JFM327687:JFM327689 JPI327687:JPI327689 JZE327687:JZE327689 KJA327687:KJA327689 KSW327687:KSW327689 LCS327687:LCS327689 LMO327687:LMO327689 LWK327687:LWK327689 MGG327687:MGG327689 MQC327687:MQC327689 MZY327687:MZY327689 NJU327687:NJU327689 NTQ327687:NTQ327689 ODM327687:ODM327689 ONI327687:ONI327689 OXE327687:OXE327689 PHA327687:PHA327689 PQW327687:PQW327689 QAS327687:QAS327689 QKO327687:QKO327689 QUK327687:QUK327689 REG327687:REG327689 ROC327687:ROC327689 RXY327687:RXY327689 SHU327687:SHU327689 SRQ327687:SRQ327689 TBM327687:TBM327689 TLI327687:TLI327689 TVE327687:TVE327689 UFA327687:UFA327689 UOW327687:UOW327689 UYS327687:UYS327689 VIO327687:VIO327689 VSK327687:VSK327689 WCG327687:WCG327689 WMC327687:WMC327689 WVY327687:WVY327689 Q393223:Q393225 JM393223:JM393225 TI393223:TI393225 ADE393223:ADE393225 ANA393223:ANA393225 AWW393223:AWW393225 BGS393223:BGS393225 BQO393223:BQO393225 CAK393223:CAK393225 CKG393223:CKG393225 CUC393223:CUC393225 DDY393223:DDY393225 DNU393223:DNU393225 DXQ393223:DXQ393225 EHM393223:EHM393225 ERI393223:ERI393225 FBE393223:FBE393225 FLA393223:FLA393225 FUW393223:FUW393225 GES393223:GES393225 GOO393223:GOO393225 GYK393223:GYK393225 HIG393223:HIG393225 HSC393223:HSC393225 IBY393223:IBY393225 ILU393223:ILU393225 IVQ393223:IVQ393225 JFM393223:JFM393225 JPI393223:JPI393225 JZE393223:JZE393225 KJA393223:KJA393225 KSW393223:KSW393225 LCS393223:LCS393225 LMO393223:LMO393225 LWK393223:LWK393225 MGG393223:MGG393225 MQC393223:MQC393225 MZY393223:MZY393225 NJU393223:NJU393225 NTQ393223:NTQ393225 ODM393223:ODM393225 ONI393223:ONI393225 OXE393223:OXE393225 PHA393223:PHA393225 PQW393223:PQW393225 QAS393223:QAS393225 QKO393223:QKO393225 QUK393223:QUK393225 REG393223:REG393225 ROC393223:ROC393225 RXY393223:RXY393225 SHU393223:SHU393225 SRQ393223:SRQ393225 TBM393223:TBM393225 TLI393223:TLI393225 TVE393223:TVE393225 UFA393223:UFA393225 UOW393223:UOW393225 UYS393223:UYS393225 VIO393223:VIO393225 VSK393223:VSK393225 WCG393223:WCG393225 WMC393223:WMC393225 WVY393223:WVY393225 Q458759:Q458761 JM458759:JM458761 TI458759:TI458761 ADE458759:ADE458761 ANA458759:ANA458761 AWW458759:AWW458761 BGS458759:BGS458761 BQO458759:BQO458761 CAK458759:CAK458761 CKG458759:CKG458761 CUC458759:CUC458761 DDY458759:DDY458761 DNU458759:DNU458761 DXQ458759:DXQ458761 EHM458759:EHM458761 ERI458759:ERI458761 FBE458759:FBE458761 FLA458759:FLA458761 FUW458759:FUW458761 GES458759:GES458761 GOO458759:GOO458761 GYK458759:GYK458761 HIG458759:HIG458761 HSC458759:HSC458761 IBY458759:IBY458761 ILU458759:ILU458761 IVQ458759:IVQ458761 JFM458759:JFM458761 JPI458759:JPI458761 JZE458759:JZE458761 KJA458759:KJA458761 KSW458759:KSW458761 LCS458759:LCS458761 LMO458759:LMO458761 LWK458759:LWK458761 MGG458759:MGG458761 MQC458759:MQC458761 MZY458759:MZY458761 NJU458759:NJU458761 NTQ458759:NTQ458761 ODM458759:ODM458761 ONI458759:ONI458761 OXE458759:OXE458761 PHA458759:PHA458761 PQW458759:PQW458761 QAS458759:QAS458761 QKO458759:QKO458761 QUK458759:QUK458761 REG458759:REG458761 ROC458759:ROC458761 RXY458759:RXY458761 SHU458759:SHU458761 SRQ458759:SRQ458761 TBM458759:TBM458761 TLI458759:TLI458761 TVE458759:TVE458761 UFA458759:UFA458761 UOW458759:UOW458761 UYS458759:UYS458761 VIO458759:VIO458761 VSK458759:VSK458761 WCG458759:WCG458761 WMC458759:WMC458761 WVY458759:WVY458761 Q524295:Q524297 JM524295:JM524297 TI524295:TI524297 ADE524295:ADE524297 ANA524295:ANA524297 AWW524295:AWW524297 BGS524295:BGS524297 BQO524295:BQO524297 CAK524295:CAK524297 CKG524295:CKG524297 CUC524295:CUC524297 DDY524295:DDY524297 DNU524295:DNU524297 DXQ524295:DXQ524297 EHM524295:EHM524297 ERI524295:ERI524297 FBE524295:FBE524297 FLA524295:FLA524297 FUW524295:FUW524297 GES524295:GES524297 GOO524295:GOO524297 GYK524295:GYK524297 HIG524295:HIG524297 HSC524295:HSC524297 IBY524295:IBY524297 ILU524295:ILU524297 IVQ524295:IVQ524297 JFM524295:JFM524297 JPI524295:JPI524297 JZE524295:JZE524297 KJA524295:KJA524297 KSW524295:KSW524297 LCS524295:LCS524297 LMO524295:LMO524297 LWK524295:LWK524297 MGG524295:MGG524297 MQC524295:MQC524297 MZY524295:MZY524297 NJU524295:NJU524297 NTQ524295:NTQ524297 ODM524295:ODM524297 ONI524295:ONI524297 OXE524295:OXE524297 PHA524295:PHA524297 PQW524295:PQW524297 QAS524295:QAS524297 QKO524295:QKO524297 QUK524295:QUK524297 REG524295:REG524297 ROC524295:ROC524297 RXY524295:RXY524297 SHU524295:SHU524297 SRQ524295:SRQ524297 TBM524295:TBM524297 TLI524295:TLI524297 TVE524295:TVE524297 UFA524295:UFA524297 UOW524295:UOW524297 UYS524295:UYS524297 VIO524295:VIO524297 VSK524295:VSK524297 WCG524295:WCG524297 WMC524295:WMC524297 WVY524295:WVY524297 Q589831:Q589833 JM589831:JM589833 TI589831:TI589833 ADE589831:ADE589833 ANA589831:ANA589833 AWW589831:AWW589833 BGS589831:BGS589833 BQO589831:BQO589833 CAK589831:CAK589833 CKG589831:CKG589833 CUC589831:CUC589833 DDY589831:DDY589833 DNU589831:DNU589833 DXQ589831:DXQ589833 EHM589831:EHM589833 ERI589831:ERI589833 FBE589831:FBE589833 FLA589831:FLA589833 FUW589831:FUW589833 GES589831:GES589833 GOO589831:GOO589833 GYK589831:GYK589833 HIG589831:HIG589833 HSC589831:HSC589833 IBY589831:IBY589833 ILU589831:ILU589833 IVQ589831:IVQ589833 JFM589831:JFM589833 JPI589831:JPI589833 JZE589831:JZE589833 KJA589831:KJA589833 KSW589831:KSW589833 LCS589831:LCS589833 LMO589831:LMO589833 LWK589831:LWK589833 MGG589831:MGG589833 MQC589831:MQC589833 MZY589831:MZY589833 NJU589831:NJU589833 NTQ589831:NTQ589833 ODM589831:ODM589833 ONI589831:ONI589833 OXE589831:OXE589833 PHA589831:PHA589833 PQW589831:PQW589833 QAS589831:QAS589833 QKO589831:QKO589833 QUK589831:QUK589833 REG589831:REG589833 ROC589831:ROC589833 RXY589831:RXY589833 SHU589831:SHU589833 SRQ589831:SRQ589833 TBM589831:TBM589833 TLI589831:TLI589833 TVE589831:TVE589833 UFA589831:UFA589833 UOW589831:UOW589833 UYS589831:UYS589833 VIO589831:VIO589833 VSK589831:VSK589833 WCG589831:WCG589833 WMC589831:WMC589833 WVY589831:WVY589833 Q655367:Q655369 JM655367:JM655369 TI655367:TI655369 ADE655367:ADE655369 ANA655367:ANA655369 AWW655367:AWW655369 BGS655367:BGS655369 BQO655367:BQO655369 CAK655367:CAK655369 CKG655367:CKG655369 CUC655367:CUC655369 DDY655367:DDY655369 DNU655367:DNU655369 DXQ655367:DXQ655369 EHM655367:EHM655369 ERI655367:ERI655369 FBE655367:FBE655369 FLA655367:FLA655369 FUW655367:FUW655369 GES655367:GES655369 GOO655367:GOO655369 GYK655367:GYK655369 HIG655367:HIG655369 HSC655367:HSC655369 IBY655367:IBY655369 ILU655367:ILU655369 IVQ655367:IVQ655369 JFM655367:JFM655369 JPI655367:JPI655369 JZE655367:JZE655369 KJA655367:KJA655369 KSW655367:KSW655369 LCS655367:LCS655369 LMO655367:LMO655369 LWK655367:LWK655369 MGG655367:MGG655369 MQC655367:MQC655369 MZY655367:MZY655369 NJU655367:NJU655369 NTQ655367:NTQ655369 ODM655367:ODM655369 ONI655367:ONI655369 OXE655367:OXE655369 PHA655367:PHA655369 PQW655367:PQW655369 QAS655367:QAS655369 QKO655367:QKO655369 QUK655367:QUK655369 REG655367:REG655369 ROC655367:ROC655369 RXY655367:RXY655369 SHU655367:SHU655369 SRQ655367:SRQ655369 TBM655367:TBM655369 TLI655367:TLI655369 TVE655367:TVE655369 UFA655367:UFA655369 UOW655367:UOW655369 UYS655367:UYS655369 VIO655367:VIO655369 VSK655367:VSK655369 WCG655367:WCG655369 WMC655367:WMC655369 WVY655367:WVY655369 Q720903:Q720905 JM720903:JM720905 TI720903:TI720905 ADE720903:ADE720905 ANA720903:ANA720905 AWW720903:AWW720905 BGS720903:BGS720905 BQO720903:BQO720905 CAK720903:CAK720905 CKG720903:CKG720905 CUC720903:CUC720905 DDY720903:DDY720905 DNU720903:DNU720905 DXQ720903:DXQ720905 EHM720903:EHM720905 ERI720903:ERI720905 FBE720903:FBE720905 FLA720903:FLA720905 FUW720903:FUW720905 GES720903:GES720905 GOO720903:GOO720905 GYK720903:GYK720905 HIG720903:HIG720905 HSC720903:HSC720905 IBY720903:IBY720905 ILU720903:ILU720905 IVQ720903:IVQ720905 JFM720903:JFM720905 JPI720903:JPI720905 JZE720903:JZE720905 KJA720903:KJA720905 KSW720903:KSW720905 LCS720903:LCS720905 LMO720903:LMO720905 LWK720903:LWK720905 MGG720903:MGG720905 MQC720903:MQC720905 MZY720903:MZY720905 NJU720903:NJU720905 NTQ720903:NTQ720905 ODM720903:ODM720905 ONI720903:ONI720905 OXE720903:OXE720905 PHA720903:PHA720905 PQW720903:PQW720905 QAS720903:QAS720905 QKO720903:QKO720905 QUK720903:QUK720905 REG720903:REG720905 ROC720903:ROC720905 RXY720903:RXY720905 SHU720903:SHU720905 SRQ720903:SRQ720905 TBM720903:TBM720905 TLI720903:TLI720905 TVE720903:TVE720905 UFA720903:UFA720905 UOW720903:UOW720905 UYS720903:UYS720905 VIO720903:VIO720905 VSK720903:VSK720905 WCG720903:WCG720905 WMC720903:WMC720905 WVY720903:WVY720905 Q786439:Q786441 JM786439:JM786441 TI786439:TI786441 ADE786439:ADE786441 ANA786439:ANA786441 AWW786439:AWW786441 BGS786439:BGS786441 BQO786439:BQO786441 CAK786439:CAK786441 CKG786439:CKG786441 CUC786439:CUC786441 DDY786439:DDY786441 DNU786439:DNU786441 DXQ786439:DXQ786441 EHM786439:EHM786441 ERI786439:ERI786441 FBE786439:FBE786441 FLA786439:FLA786441 FUW786439:FUW786441 GES786439:GES786441 GOO786439:GOO786441 GYK786439:GYK786441 HIG786439:HIG786441 HSC786439:HSC786441 IBY786439:IBY786441 ILU786439:ILU786441 IVQ786439:IVQ786441 JFM786439:JFM786441 JPI786439:JPI786441 JZE786439:JZE786441 KJA786439:KJA786441 KSW786439:KSW786441 LCS786439:LCS786441 LMO786439:LMO786441 LWK786439:LWK786441 MGG786439:MGG786441 MQC786439:MQC786441 MZY786439:MZY786441 NJU786439:NJU786441 NTQ786439:NTQ786441 ODM786439:ODM786441 ONI786439:ONI786441 OXE786439:OXE786441 PHA786439:PHA786441 PQW786439:PQW786441 QAS786439:QAS786441 QKO786439:QKO786441 QUK786439:QUK786441 REG786439:REG786441 ROC786439:ROC786441 RXY786439:RXY786441 SHU786439:SHU786441 SRQ786439:SRQ786441 TBM786439:TBM786441 TLI786439:TLI786441 TVE786439:TVE786441 UFA786439:UFA786441 UOW786439:UOW786441 UYS786439:UYS786441 VIO786439:VIO786441 VSK786439:VSK786441 WCG786439:WCG786441 WMC786439:WMC786441 WVY786439:WVY786441 Q851975:Q851977 JM851975:JM851977 TI851975:TI851977 ADE851975:ADE851977 ANA851975:ANA851977 AWW851975:AWW851977 BGS851975:BGS851977 BQO851975:BQO851977 CAK851975:CAK851977 CKG851975:CKG851977 CUC851975:CUC851977 DDY851975:DDY851977 DNU851975:DNU851977 DXQ851975:DXQ851977 EHM851975:EHM851977 ERI851975:ERI851977 FBE851975:FBE851977 FLA851975:FLA851977 FUW851975:FUW851977 GES851975:GES851977 GOO851975:GOO851977 GYK851975:GYK851977 HIG851975:HIG851977 HSC851975:HSC851977 IBY851975:IBY851977 ILU851975:ILU851977 IVQ851975:IVQ851977 JFM851975:JFM851977 JPI851975:JPI851977 JZE851975:JZE851977 KJA851975:KJA851977 KSW851975:KSW851977 LCS851975:LCS851977 LMO851975:LMO851977 LWK851975:LWK851977 MGG851975:MGG851977 MQC851975:MQC851977 MZY851975:MZY851977 NJU851975:NJU851977 NTQ851975:NTQ851977 ODM851975:ODM851977 ONI851975:ONI851977 OXE851975:OXE851977 PHA851975:PHA851977 PQW851975:PQW851977 QAS851975:QAS851977 QKO851975:QKO851977 QUK851975:QUK851977 REG851975:REG851977 ROC851975:ROC851977 RXY851975:RXY851977 SHU851975:SHU851977 SRQ851975:SRQ851977 TBM851975:TBM851977 TLI851975:TLI851977 TVE851975:TVE851977 UFA851975:UFA851977 UOW851975:UOW851977 UYS851975:UYS851977 VIO851975:VIO851977 VSK851975:VSK851977 WCG851975:WCG851977 WMC851975:WMC851977 WVY851975:WVY851977 Q917511:Q917513 JM917511:JM917513 TI917511:TI917513 ADE917511:ADE917513 ANA917511:ANA917513 AWW917511:AWW917513 BGS917511:BGS917513 BQO917511:BQO917513 CAK917511:CAK917513 CKG917511:CKG917513 CUC917511:CUC917513 DDY917511:DDY917513 DNU917511:DNU917513 DXQ917511:DXQ917513 EHM917511:EHM917513 ERI917511:ERI917513 FBE917511:FBE917513 FLA917511:FLA917513 FUW917511:FUW917513 GES917511:GES917513 GOO917511:GOO917513 GYK917511:GYK917513 HIG917511:HIG917513 HSC917511:HSC917513 IBY917511:IBY917513 ILU917511:ILU917513 IVQ917511:IVQ917513 JFM917511:JFM917513 JPI917511:JPI917513 JZE917511:JZE917513 KJA917511:KJA917513 KSW917511:KSW917513 LCS917511:LCS917513 LMO917511:LMO917513 LWK917511:LWK917513 MGG917511:MGG917513 MQC917511:MQC917513 MZY917511:MZY917513 NJU917511:NJU917513 NTQ917511:NTQ917513 ODM917511:ODM917513 ONI917511:ONI917513 OXE917511:OXE917513 PHA917511:PHA917513 PQW917511:PQW917513 QAS917511:QAS917513 QKO917511:QKO917513 QUK917511:QUK917513 REG917511:REG917513 ROC917511:ROC917513 RXY917511:RXY917513 SHU917511:SHU917513 SRQ917511:SRQ917513 TBM917511:TBM917513 TLI917511:TLI917513 TVE917511:TVE917513 UFA917511:UFA917513 UOW917511:UOW917513 UYS917511:UYS917513 VIO917511:VIO917513 VSK917511:VSK917513 WCG917511:WCG917513 WMC917511:WMC917513 WVY917511:WVY917513 Q983047:Q983049 JM983047:JM983049 TI983047:TI983049 ADE983047:ADE983049 ANA983047:ANA983049 AWW983047:AWW983049 BGS983047:BGS983049 BQO983047:BQO983049 CAK983047:CAK983049 CKG983047:CKG983049 CUC983047:CUC983049 DDY983047:DDY983049 DNU983047:DNU983049 DXQ983047:DXQ983049 EHM983047:EHM983049 ERI983047:ERI983049 FBE983047:FBE983049 FLA983047:FLA983049 FUW983047:FUW983049 GES983047:GES983049 GOO983047:GOO983049 GYK983047:GYK983049 HIG983047:HIG983049 HSC983047:HSC983049 IBY983047:IBY983049 ILU983047:ILU983049 IVQ983047:IVQ983049 JFM983047:JFM983049 JPI983047:JPI983049 JZE983047:JZE983049 KJA983047:KJA983049 KSW983047:KSW983049 LCS983047:LCS983049 LMO983047:LMO983049 LWK983047:LWK983049 MGG983047:MGG983049 MQC983047:MQC983049 MZY983047:MZY983049 NJU983047:NJU983049 NTQ983047:NTQ983049 ODM983047:ODM983049 ONI983047:ONI983049 OXE983047:OXE983049 PHA983047:PHA983049 PQW983047:PQW983049 QAS983047:QAS983049 QKO983047:QKO983049 QUK983047:QUK983049 REG983047:REG983049 ROC983047:ROC983049 RXY983047:RXY983049 SHU983047:SHU983049 SRQ983047:SRQ983049 TBM983047:TBM983049 TLI983047:TLI983049 TVE983047:TVE983049 UFA983047:UFA983049 UOW983047:UOW983049 UYS983047:UYS983049 VIO983047:VIO983049 VSK983047:VSK983049 WCG983047:WCG983049 WMC983047:WMC983049 WVY983047:WVY983049 U8:U9 JQ8:JQ9 TM8:TM9 ADI8:ADI9 ANE8:ANE9 AXA8:AXA9 BGW8:BGW9 BQS8:BQS9 CAO8:CAO9 CKK8:CKK9 CUG8:CUG9 DEC8:DEC9 DNY8:DNY9 DXU8:DXU9 EHQ8:EHQ9 ERM8:ERM9 FBI8:FBI9 FLE8:FLE9 FVA8:FVA9 GEW8:GEW9 GOS8:GOS9 GYO8:GYO9 HIK8:HIK9 HSG8:HSG9 ICC8:ICC9 ILY8:ILY9 IVU8:IVU9 JFQ8:JFQ9 JPM8:JPM9 JZI8:JZI9 KJE8:KJE9 KTA8:KTA9 LCW8:LCW9 LMS8:LMS9 LWO8:LWO9 MGK8:MGK9 MQG8:MQG9 NAC8:NAC9 NJY8:NJY9 NTU8:NTU9 ODQ8:ODQ9 ONM8:ONM9 OXI8:OXI9 PHE8:PHE9 PRA8:PRA9 QAW8:QAW9 QKS8:QKS9 QUO8:QUO9 REK8:REK9 ROG8:ROG9 RYC8:RYC9 SHY8:SHY9 SRU8:SRU9 TBQ8:TBQ9 TLM8:TLM9 TVI8:TVI9 UFE8:UFE9 UPA8:UPA9 UYW8:UYW9 VIS8:VIS9 VSO8:VSO9 WCK8:WCK9 WMG8:WMG9 WWC8:WWC9 U65543:U65544 JQ65543:JQ65544 TM65543:TM65544 ADI65543:ADI65544 ANE65543:ANE65544 AXA65543:AXA65544 BGW65543:BGW65544 BQS65543:BQS65544 CAO65543:CAO65544 CKK65543:CKK65544 CUG65543:CUG65544 DEC65543:DEC65544 DNY65543:DNY65544 DXU65543:DXU65544 EHQ65543:EHQ65544 ERM65543:ERM65544 FBI65543:FBI65544 FLE65543:FLE65544 FVA65543:FVA65544 GEW65543:GEW65544 GOS65543:GOS65544 GYO65543:GYO65544 HIK65543:HIK65544 HSG65543:HSG65544 ICC65543:ICC65544 ILY65543:ILY65544 IVU65543:IVU65544 JFQ65543:JFQ65544 JPM65543:JPM65544 JZI65543:JZI65544 KJE65543:KJE65544 KTA65543:KTA65544 LCW65543:LCW65544 LMS65543:LMS65544 LWO65543:LWO65544 MGK65543:MGK65544 MQG65543:MQG65544 NAC65543:NAC65544 NJY65543:NJY65544 NTU65543:NTU65544 ODQ65543:ODQ65544 ONM65543:ONM65544 OXI65543:OXI65544 PHE65543:PHE65544 PRA65543:PRA65544 QAW65543:QAW65544 QKS65543:QKS65544 QUO65543:QUO65544 REK65543:REK65544 ROG65543:ROG65544 RYC65543:RYC65544 SHY65543:SHY65544 SRU65543:SRU65544 TBQ65543:TBQ65544 TLM65543:TLM65544 TVI65543:TVI65544 UFE65543:UFE65544 UPA65543:UPA65544 UYW65543:UYW65544 VIS65543:VIS65544 VSO65543:VSO65544 WCK65543:WCK65544 WMG65543:WMG65544 WWC65543:WWC65544 U131079:U131080 JQ131079:JQ131080 TM131079:TM131080 ADI131079:ADI131080 ANE131079:ANE131080 AXA131079:AXA131080 BGW131079:BGW131080 BQS131079:BQS131080 CAO131079:CAO131080 CKK131079:CKK131080 CUG131079:CUG131080 DEC131079:DEC131080 DNY131079:DNY131080 DXU131079:DXU131080 EHQ131079:EHQ131080 ERM131079:ERM131080 FBI131079:FBI131080 FLE131079:FLE131080 FVA131079:FVA131080 GEW131079:GEW131080 GOS131079:GOS131080 GYO131079:GYO131080 HIK131079:HIK131080 HSG131079:HSG131080 ICC131079:ICC131080 ILY131079:ILY131080 IVU131079:IVU131080 JFQ131079:JFQ131080 JPM131079:JPM131080 JZI131079:JZI131080 KJE131079:KJE131080 KTA131079:KTA131080 LCW131079:LCW131080 LMS131079:LMS131080 LWO131079:LWO131080 MGK131079:MGK131080 MQG131079:MQG131080 NAC131079:NAC131080 NJY131079:NJY131080 NTU131079:NTU131080 ODQ131079:ODQ131080 ONM131079:ONM131080 OXI131079:OXI131080 PHE131079:PHE131080 PRA131079:PRA131080 QAW131079:QAW131080 QKS131079:QKS131080 QUO131079:QUO131080 REK131079:REK131080 ROG131079:ROG131080 RYC131079:RYC131080 SHY131079:SHY131080 SRU131079:SRU131080 TBQ131079:TBQ131080 TLM131079:TLM131080 TVI131079:TVI131080 UFE131079:UFE131080 UPA131079:UPA131080 UYW131079:UYW131080 VIS131079:VIS131080 VSO131079:VSO131080 WCK131079:WCK131080 WMG131079:WMG131080 WWC131079:WWC131080 U196615:U196616 JQ196615:JQ196616 TM196615:TM196616 ADI196615:ADI196616 ANE196615:ANE196616 AXA196615:AXA196616 BGW196615:BGW196616 BQS196615:BQS196616 CAO196615:CAO196616 CKK196615:CKK196616 CUG196615:CUG196616 DEC196615:DEC196616 DNY196615:DNY196616 DXU196615:DXU196616 EHQ196615:EHQ196616 ERM196615:ERM196616 FBI196615:FBI196616 FLE196615:FLE196616 FVA196615:FVA196616 GEW196615:GEW196616 GOS196615:GOS196616 GYO196615:GYO196616 HIK196615:HIK196616 HSG196615:HSG196616 ICC196615:ICC196616 ILY196615:ILY196616 IVU196615:IVU196616 JFQ196615:JFQ196616 JPM196615:JPM196616 JZI196615:JZI196616 KJE196615:KJE196616 KTA196615:KTA196616 LCW196615:LCW196616 LMS196615:LMS196616 LWO196615:LWO196616 MGK196615:MGK196616 MQG196615:MQG196616 NAC196615:NAC196616 NJY196615:NJY196616 NTU196615:NTU196616 ODQ196615:ODQ196616 ONM196615:ONM196616 OXI196615:OXI196616 PHE196615:PHE196616 PRA196615:PRA196616 QAW196615:QAW196616 QKS196615:QKS196616 QUO196615:QUO196616 REK196615:REK196616 ROG196615:ROG196616 RYC196615:RYC196616 SHY196615:SHY196616 SRU196615:SRU196616 TBQ196615:TBQ196616 TLM196615:TLM196616 TVI196615:TVI196616 UFE196615:UFE196616 UPA196615:UPA196616 UYW196615:UYW196616 VIS196615:VIS196616 VSO196615:VSO196616 WCK196615:WCK196616 WMG196615:WMG196616 WWC196615:WWC196616 U262151:U262152 JQ262151:JQ262152 TM262151:TM262152 ADI262151:ADI262152 ANE262151:ANE262152 AXA262151:AXA262152 BGW262151:BGW262152 BQS262151:BQS262152 CAO262151:CAO262152 CKK262151:CKK262152 CUG262151:CUG262152 DEC262151:DEC262152 DNY262151:DNY262152 DXU262151:DXU262152 EHQ262151:EHQ262152 ERM262151:ERM262152 FBI262151:FBI262152 FLE262151:FLE262152 FVA262151:FVA262152 GEW262151:GEW262152 GOS262151:GOS262152 GYO262151:GYO262152 HIK262151:HIK262152 HSG262151:HSG262152 ICC262151:ICC262152 ILY262151:ILY262152 IVU262151:IVU262152 JFQ262151:JFQ262152 JPM262151:JPM262152 JZI262151:JZI262152 KJE262151:KJE262152 KTA262151:KTA262152 LCW262151:LCW262152 LMS262151:LMS262152 LWO262151:LWO262152 MGK262151:MGK262152 MQG262151:MQG262152 NAC262151:NAC262152 NJY262151:NJY262152 NTU262151:NTU262152 ODQ262151:ODQ262152 ONM262151:ONM262152 OXI262151:OXI262152 PHE262151:PHE262152 PRA262151:PRA262152 QAW262151:QAW262152 QKS262151:QKS262152 QUO262151:QUO262152 REK262151:REK262152 ROG262151:ROG262152 RYC262151:RYC262152 SHY262151:SHY262152 SRU262151:SRU262152 TBQ262151:TBQ262152 TLM262151:TLM262152 TVI262151:TVI262152 UFE262151:UFE262152 UPA262151:UPA262152 UYW262151:UYW262152 VIS262151:VIS262152 VSO262151:VSO262152 WCK262151:WCK262152 WMG262151:WMG262152 WWC262151:WWC262152 U327687:U327688 JQ327687:JQ327688 TM327687:TM327688 ADI327687:ADI327688 ANE327687:ANE327688 AXA327687:AXA327688 BGW327687:BGW327688 BQS327687:BQS327688 CAO327687:CAO327688 CKK327687:CKK327688 CUG327687:CUG327688 DEC327687:DEC327688 DNY327687:DNY327688 DXU327687:DXU327688 EHQ327687:EHQ327688 ERM327687:ERM327688 FBI327687:FBI327688 FLE327687:FLE327688 FVA327687:FVA327688 GEW327687:GEW327688 GOS327687:GOS327688 GYO327687:GYO327688 HIK327687:HIK327688 HSG327687:HSG327688 ICC327687:ICC327688 ILY327687:ILY327688 IVU327687:IVU327688 JFQ327687:JFQ327688 JPM327687:JPM327688 JZI327687:JZI327688 KJE327687:KJE327688 KTA327687:KTA327688 LCW327687:LCW327688 LMS327687:LMS327688 LWO327687:LWO327688 MGK327687:MGK327688 MQG327687:MQG327688 NAC327687:NAC327688 NJY327687:NJY327688 NTU327687:NTU327688 ODQ327687:ODQ327688 ONM327687:ONM327688 OXI327687:OXI327688 PHE327687:PHE327688 PRA327687:PRA327688 QAW327687:QAW327688 QKS327687:QKS327688 QUO327687:QUO327688 REK327687:REK327688 ROG327687:ROG327688 RYC327687:RYC327688 SHY327687:SHY327688 SRU327687:SRU327688 TBQ327687:TBQ327688 TLM327687:TLM327688 TVI327687:TVI327688 UFE327687:UFE327688 UPA327687:UPA327688 UYW327687:UYW327688 VIS327687:VIS327688 VSO327687:VSO327688 WCK327687:WCK327688 WMG327687:WMG327688 WWC327687:WWC327688 U393223:U393224 JQ393223:JQ393224 TM393223:TM393224 ADI393223:ADI393224 ANE393223:ANE393224 AXA393223:AXA393224 BGW393223:BGW393224 BQS393223:BQS393224 CAO393223:CAO393224 CKK393223:CKK393224 CUG393223:CUG393224 DEC393223:DEC393224 DNY393223:DNY393224 DXU393223:DXU393224 EHQ393223:EHQ393224 ERM393223:ERM393224 FBI393223:FBI393224 FLE393223:FLE393224 FVA393223:FVA393224 GEW393223:GEW393224 GOS393223:GOS393224 GYO393223:GYO393224 HIK393223:HIK393224 HSG393223:HSG393224 ICC393223:ICC393224 ILY393223:ILY393224 IVU393223:IVU393224 JFQ393223:JFQ393224 JPM393223:JPM393224 JZI393223:JZI393224 KJE393223:KJE393224 KTA393223:KTA393224 LCW393223:LCW393224 LMS393223:LMS393224 LWO393223:LWO393224 MGK393223:MGK393224 MQG393223:MQG393224 NAC393223:NAC393224 NJY393223:NJY393224 NTU393223:NTU393224 ODQ393223:ODQ393224 ONM393223:ONM393224 OXI393223:OXI393224 PHE393223:PHE393224 PRA393223:PRA393224 QAW393223:QAW393224 QKS393223:QKS393224 QUO393223:QUO393224 REK393223:REK393224 ROG393223:ROG393224 RYC393223:RYC393224 SHY393223:SHY393224 SRU393223:SRU393224 TBQ393223:TBQ393224 TLM393223:TLM393224 TVI393223:TVI393224 UFE393223:UFE393224 UPA393223:UPA393224 UYW393223:UYW393224 VIS393223:VIS393224 VSO393223:VSO393224 WCK393223:WCK393224 WMG393223:WMG393224 WWC393223:WWC393224 U458759:U458760 JQ458759:JQ458760 TM458759:TM458760 ADI458759:ADI458760 ANE458759:ANE458760 AXA458759:AXA458760 BGW458759:BGW458760 BQS458759:BQS458760 CAO458759:CAO458760 CKK458759:CKK458760 CUG458759:CUG458760 DEC458759:DEC458760 DNY458759:DNY458760 DXU458759:DXU458760 EHQ458759:EHQ458760 ERM458759:ERM458760 FBI458759:FBI458760 FLE458759:FLE458760 FVA458759:FVA458760 GEW458759:GEW458760 GOS458759:GOS458760 GYO458759:GYO458760 HIK458759:HIK458760 HSG458759:HSG458760 ICC458759:ICC458760 ILY458759:ILY458760 IVU458759:IVU458760 JFQ458759:JFQ458760 JPM458759:JPM458760 JZI458759:JZI458760 KJE458759:KJE458760 KTA458759:KTA458760 LCW458759:LCW458760 LMS458759:LMS458760 LWO458759:LWO458760 MGK458759:MGK458760 MQG458759:MQG458760 NAC458759:NAC458760 NJY458759:NJY458760 NTU458759:NTU458760 ODQ458759:ODQ458760 ONM458759:ONM458760 OXI458759:OXI458760 PHE458759:PHE458760 PRA458759:PRA458760 QAW458759:QAW458760 QKS458759:QKS458760 QUO458759:QUO458760 REK458759:REK458760 ROG458759:ROG458760 RYC458759:RYC458760 SHY458759:SHY458760 SRU458759:SRU458760 TBQ458759:TBQ458760 TLM458759:TLM458760 TVI458759:TVI458760 UFE458759:UFE458760 UPA458759:UPA458760 UYW458759:UYW458760 VIS458759:VIS458760 VSO458759:VSO458760 WCK458759:WCK458760 WMG458759:WMG458760 WWC458759:WWC458760 U524295:U524296 JQ524295:JQ524296 TM524295:TM524296 ADI524295:ADI524296 ANE524295:ANE524296 AXA524295:AXA524296 BGW524295:BGW524296 BQS524295:BQS524296 CAO524295:CAO524296 CKK524295:CKK524296 CUG524295:CUG524296 DEC524295:DEC524296 DNY524295:DNY524296 DXU524295:DXU524296 EHQ524295:EHQ524296 ERM524295:ERM524296 FBI524295:FBI524296 FLE524295:FLE524296 FVA524295:FVA524296 GEW524295:GEW524296 GOS524295:GOS524296 GYO524295:GYO524296 HIK524295:HIK524296 HSG524295:HSG524296 ICC524295:ICC524296 ILY524295:ILY524296 IVU524295:IVU524296 JFQ524295:JFQ524296 JPM524295:JPM524296 JZI524295:JZI524296 KJE524295:KJE524296 KTA524295:KTA524296 LCW524295:LCW524296 LMS524295:LMS524296 LWO524295:LWO524296 MGK524295:MGK524296 MQG524295:MQG524296 NAC524295:NAC524296 NJY524295:NJY524296 NTU524295:NTU524296 ODQ524295:ODQ524296 ONM524295:ONM524296 OXI524295:OXI524296 PHE524295:PHE524296 PRA524295:PRA524296 QAW524295:QAW524296 QKS524295:QKS524296 QUO524295:QUO524296 REK524295:REK524296 ROG524295:ROG524296 RYC524295:RYC524296 SHY524295:SHY524296 SRU524295:SRU524296 TBQ524295:TBQ524296 TLM524295:TLM524296 TVI524295:TVI524296 UFE524295:UFE524296 UPA524295:UPA524296 UYW524295:UYW524296 VIS524295:VIS524296 VSO524295:VSO524296 WCK524295:WCK524296 WMG524295:WMG524296 WWC524295:WWC524296 U589831:U589832 JQ589831:JQ589832 TM589831:TM589832 ADI589831:ADI589832 ANE589831:ANE589832 AXA589831:AXA589832 BGW589831:BGW589832 BQS589831:BQS589832 CAO589831:CAO589832 CKK589831:CKK589832 CUG589831:CUG589832 DEC589831:DEC589832 DNY589831:DNY589832 DXU589831:DXU589832 EHQ589831:EHQ589832 ERM589831:ERM589832 FBI589831:FBI589832 FLE589831:FLE589832 FVA589831:FVA589832 GEW589831:GEW589832 GOS589831:GOS589832 GYO589831:GYO589832 HIK589831:HIK589832 HSG589831:HSG589832 ICC589831:ICC589832 ILY589831:ILY589832 IVU589831:IVU589832 JFQ589831:JFQ589832 JPM589831:JPM589832 JZI589831:JZI589832 KJE589831:KJE589832 KTA589831:KTA589832 LCW589831:LCW589832 LMS589831:LMS589832 LWO589831:LWO589832 MGK589831:MGK589832 MQG589831:MQG589832 NAC589831:NAC589832 NJY589831:NJY589832 NTU589831:NTU589832 ODQ589831:ODQ589832 ONM589831:ONM589832 OXI589831:OXI589832 PHE589831:PHE589832 PRA589831:PRA589832 QAW589831:QAW589832 QKS589831:QKS589832 QUO589831:QUO589832 REK589831:REK589832 ROG589831:ROG589832 RYC589831:RYC589832 SHY589831:SHY589832 SRU589831:SRU589832 TBQ589831:TBQ589832 TLM589831:TLM589832 TVI589831:TVI589832 UFE589831:UFE589832 UPA589831:UPA589832 UYW589831:UYW589832 VIS589831:VIS589832 VSO589831:VSO589832 WCK589831:WCK589832 WMG589831:WMG589832 WWC589831:WWC589832 U655367:U655368 JQ655367:JQ655368 TM655367:TM655368 ADI655367:ADI655368 ANE655367:ANE655368 AXA655367:AXA655368 BGW655367:BGW655368 BQS655367:BQS655368 CAO655367:CAO655368 CKK655367:CKK655368 CUG655367:CUG655368 DEC655367:DEC655368 DNY655367:DNY655368 DXU655367:DXU655368 EHQ655367:EHQ655368 ERM655367:ERM655368 FBI655367:FBI655368 FLE655367:FLE655368 FVA655367:FVA655368 GEW655367:GEW655368 GOS655367:GOS655368 GYO655367:GYO655368 HIK655367:HIK655368 HSG655367:HSG655368 ICC655367:ICC655368 ILY655367:ILY655368 IVU655367:IVU655368 JFQ655367:JFQ655368 JPM655367:JPM655368 JZI655367:JZI655368 KJE655367:KJE655368 KTA655367:KTA655368 LCW655367:LCW655368 LMS655367:LMS655368 LWO655367:LWO655368 MGK655367:MGK655368 MQG655367:MQG655368 NAC655367:NAC655368 NJY655367:NJY655368 NTU655367:NTU655368 ODQ655367:ODQ655368 ONM655367:ONM655368 OXI655367:OXI655368 PHE655367:PHE655368 PRA655367:PRA655368 QAW655367:QAW655368 QKS655367:QKS655368 QUO655367:QUO655368 REK655367:REK655368 ROG655367:ROG655368 RYC655367:RYC655368 SHY655367:SHY655368 SRU655367:SRU655368 TBQ655367:TBQ655368 TLM655367:TLM655368 TVI655367:TVI655368 UFE655367:UFE655368 UPA655367:UPA655368 UYW655367:UYW655368 VIS655367:VIS655368 VSO655367:VSO655368 WCK655367:WCK655368 WMG655367:WMG655368 WWC655367:WWC655368 U720903:U720904 JQ720903:JQ720904 TM720903:TM720904 ADI720903:ADI720904 ANE720903:ANE720904 AXA720903:AXA720904 BGW720903:BGW720904 BQS720903:BQS720904 CAO720903:CAO720904 CKK720903:CKK720904 CUG720903:CUG720904 DEC720903:DEC720904 DNY720903:DNY720904 DXU720903:DXU720904 EHQ720903:EHQ720904 ERM720903:ERM720904 FBI720903:FBI720904 FLE720903:FLE720904 FVA720903:FVA720904 GEW720903:GEW720904 GOS720903:GOS720904 GYO720903:GYO720904 HIK720903:HIK720904 HSG720903:HSG720904 ICC720903:ICC720904 ILY720903:ILY720904 IVU720903:IVU720904 JFQ720903:JFQ720904 JPM720903:JPM720904 JZI720903:JZI720904 KJE720903:KJE720904 KTA720903:KTA720904 LCW720903:LCW720904 LMS720903:LMS720904 LWO720903:LWO720904 MGK720903:MGK720904 MQG720903:MQG720904 NAC720903:NAC720904 NJY720903:NJY720904 NTU720903:NTU720904 ODQ720903:ODQ720904 ONM720903:ONM720904 OXI720903:OXI720904 PHE720903:PHE720904 PRA720903:PRA720904 QAW720903:QAW720904 QKS720903:QKS720904 QUO720903:QUO720904 REK720903:REK720904 ROG720903:ROG720904 RYC720903:RYC720904 SHY720903:SHY720904 SRU720903:SRU720904 TBQ720903:TBQ720904 TLM720903:TLM720904 TVI720903:TVI720904 UFE720903:UFE720904 UPA720903:UPA720904 UYW720903:UYW720904 VIS720903:VIS720904 VSO720903:VSO720904 WCK720903:WCK720904 WMG720903:WMG720904 WWC720903:WWC720904 U786439:U786440 JQ786439:JQ786440 TM786439:TM786440 ADI786439:ADI786440 ANE786439:ANE786440 AXA786439:AXA786440 BGW786439:BGW786440 BQS786439:BQS786440 CAO786439:CAO786440 CKK786439:CKK786440 CUG786439:CUG786440 DEC786439:DEC786440 DNY786439:DNY786440 DXU786439:DXU786440 EHQ786439:EHQ786440 ERM786439:ERM786440 FBI786439:FBI786440 FLE786439:FLE786440 FVA786439:FVA786440 GEW786439:GEW786440 GOS786439:GOS786440 GYO786439:GYO786440 HIK786439:HIK786440 HSG786439:HSG786440 ICC786439:ICC786440 ILY786439:ILY786440 IVU786439:IVU786440 JFQ786439:JFQ786440 JPM786439:JPM786440 JZI786439:JZI786440 KJE786439:KJE786440 KTA786439:KTA786440 LCW786439:LCW786440 LMS786439:LMS786440 LWO786439:LWO786440 MGK786439:MGK786440 MQG786439:MQG786440 NAC786439:NAC786440 NJY786439:NJY786440 NTU786439:NTU786440 ODQ786439:ODQ786440 ONM786439:ONM786440 OXI786439:OXI786440 PHE786439:PHE786440 PRA786439:PRA786440 QAW786439:QAW786440 QKS786439:QKS786440 QUO786439:QUO786440 REK786439:REK786440 ROG786439:ROG786440 RYC786439:RYC786440 SHY786439:SHY786440 SRU786439:SRU786440 TBQ786439:TBQ786440 TLM786439:TLM786440 TVI786439:TVI786440 UFE786439:UFE786440 UPA786439:UPA786440 UYW786439:UYW786440 VIS786439:VIS786440 VSO786439:VSO786440 WCK786439:WCK786440 WMG786439:WMG786440 WWC786439:WWC786440 U851975:U851976 JQ851975:JQ851976 TM851975:TM851976 ADI851975:ADI851976 ANE851975:ANE851976 AXA851975:AXA851976 BGW851975:BGW851976 BQS851975:BQS851976 CAO851975:CAO851976 CKK851975:CKK851976 CUG851975:CUG851976 DEC851975:DEC851976 DNY851975:DNY851976 DXU851975:DXU851976 EHQ851975:EHQ851976 ERM851975:ERM851976 FBI851975:FBI851976 FLE851975:FLE851976 FVA851975:FVA851976 GEW851975:GEW851976 GOS851975:GOS851976 GYO851975:GYO851976 HIK851975:HIK851976 HSG851975:HSG851976 ICC851975:ICC851976 ILY851975:ILY851976 IVU851975:IVU851976 JFQ851975:JFQ851976 JPM851975:JPM851976 JZI851975:JZI851976 KJE851975:KJE851976 KTA851975:KTA851976 LCW851975:LCW851976 LMS851975:LMS851976 LWO851975:LWO851976 MGK851975:MGK851976 MQG851975:MQG851976 NAC851975:NAC851976 NJY851975:NJY851976 NTU851975:NTU851976 ODQ851975:ODQ851976 ONM851975:ONM851976 OXI851975:OXI851976 PHE851975:PHE851976 PRA851975:PRA851976 QAW851975:QAW851976 QKS851975:QKS851976 QUO851975:QUO851976 REK851975:REK851976 ROG851975:ROG851976 RYC851975:RYC851976 SHY851975:SHY851976 SRU851975:SRU851976 TBQ851975:TBQ851976 TLM851975:TLM851976 TVI851975:TVI851976 UFE851975:UFE851976 UPA851975:UPA851976 UYW851975:UYW851976 VIS851975:VIS851976 VSO851975:VSO851976 WCK851975:WCK851976 WMG851975:WMG851976 WWC851975:WWC851976 U917511:U917512 JQ917511:JQ917512 TM917511:TM917512 ADI917511:ADI917512 ANE917511:ANE917512 AXA917511:AXA917512 BGW917511:BGW917512 BQS917511:BQS917512 CAO917511:CAO917512 CKK917511:CKK917512 CUG917511:CUG917512 DEC917511:DEC917512 DNY917511:DNY917512 DXU917511:DXU917512 EHQ917511:EHQ917512 ERM917511:ERM917512 FBI917511:FBI917512 FLE917511:FLE917512 FVA917511:FVA917512 GEW917511:GEW917512 GOS917511:GOS917512 GYO917511:GYO917512 HIK917511:HIK917512 HSG917511:HSG917512 ICC917511:ICC917512 ILY917511:ILY917512 IVU917511:IVU917512 JFQ917511:JFQ917512 JPM917511:JPM917512 JZI917511:JZI917512 KJE917511:KJE917512 KTA917511:KTA917512 LCW917511:LCW917512 LMS917511:LMS917512 LWO917511:LWO917512 MGK917511:MGK917512 MQG917511:MQG917512 NAC917511:NAC917512 NJY917511:NJY917512 NTU917511:NTU917512 ODQ917511:ODQ917512 ONM917511:ONM917512 OXI917511:OXI917512 PHE917511:PHE917512 PRA917511:PRA917512 QAW917511:QAW917512 QKS917511:QKS917512 QUO917511:QUO917512 REK917511:REK917512 ROG917511:ROG917512 RYC917511:RYC917512 SHY917511:SHY917512 SRU917511:SRU917512 TBQ917511:TBQ917512 TLM917511:TLM917512 TVI917511:TVI917512 UFE917511:UFE917512 UPA917511:UPA917512 UYW917511:UYW917512 VIS917511:VIS917512 VSO917511:VSO917512 WCK917511:WCK917512 WMG917511:WMG917512 WWC917511:WWC917512 U983047:U983048 JQ983047:JQ983048 TM983047:TM983048 ADI983047:ADI983048 ANE983047:ANE983048 AXA983047:AXA983048 BGW983047:BGW983048 BQS983047:BQS983048 CAO983047:CAO983048 CKK983047:CKK983048 CUG983047:CUG983048 DEC983047:DEC983048 DNY983047:DNY983048 DXU983047:DXU983048 EHQ983047:EHQ983048 ERM983047:ERM983048 FBI983047:FBI983048 FLE983047:FLE983048 FVA983047:FVA983048 GEW983047:GEW983048 GOS983047:GOS983048 GYO983047:GYO983048 HIK983047:HIK983048 HSG983047:HSG983048 ICC983047:ICC983048 ILY983047:ILY983048 IVU983047:IVU983048 JFQ983047:JFQ983048 JPM983047:JPM983048 JZI983047:JZI983048 KJE983047:KJE983048 KTA983047:KTA983048 LCW983047:LCW983048 LMS983047:LMS983048 LWO983047:LWO983048 MGK983047:MGK983048 MQG983047:MQG983048 NAC983047:NAC983048 NJY983047:NJY983048 NTU983047:NTU983048 ODQ983047:ODQ983048 ONM983047:ONM983048 OXI983047:OXI983048 PHE983047:PHE983048 PRA983047:PRA983048 QAW983047:QAW983048 QKS983047:QKS983048 QUO983047:QUO983048 REK983047:REK983048 ROG983047:ROG983048 RYC983047:RYC983048 SHY983047:SHY983048 SRU983047:SRU983048 TBQ983047:TBQ983048 TLM983047:TLM983048 TVI983047:TVI983048 UFE983047:UFE983048 UPA983047:UPA983048 UYW983047:UYW983048 VIS983047:VIS983048 VSO983047:VSO983048 WCK983047:WCK983048 WMG983047:WMG983048 WWC983047:WWC983048 JM30:JM31 TI30:TI31 ADE30:ADE31 ANA30:ANA31 AWW30:AWW31 BGS30:BGS31 BQO30:BQO31 CAK30:CAK31 CKG30:CKG31 CUC30:CUC31 DDY30:DDY31 DNU30:DNU31 DXQ30:DXQ31 EHM30:EHM31 ERI30:ERI31 FBE30:FBE31 FLA30:FLA31 FUW30:FUW31 GES30:GES31 GOO30:GOO31 GYK30:GYK31 HIG30:HIG31 HSC30:HSC31 IBY30:IBY31 ILU30:ILU31 IVQ30:IVQ31 JFM30:JFM31 JPI30:JPI31 JZE30:JZE31 KJA30:KJA31 KSW30:KSW31 LCS30:LCS31 LMO30:LMO31 LWK30:LWK31 MGG30:MGG31 MQC30:MQC31 MZY30:MZY31 NJU30:NJU31 NTQ30:NTQ31 ODM30:ODM31 ONI30:ONI31 OXE30:OXE31 PHA30:PHA31 PQW30:PQW31 QAS30:QAS31 QKO30:QKO31 QUK30:QUK31 REG30:REG31 ROC30:ROC31 RXY30:RXY31 SHU30:SHU31 SRQ30:SRQ31 TBM30:TBM31 TLI30:TLI31 TVE30:TVE31 UFA30:UFA31 UOW30:UOW31 UYS30:UYS31 VIO30:VIO31 VSK30:VSK31 WCG30:WCG31 WMC30:WMC31 WVY30:WVY31 Q65566 JM65566 TI65566 ADE65566 ANA65566 AWW65566 BGS65566 BQO65566 CAK65566 CKG65566 CUC65566 DDY65566 DNU65566 DXQ65566 EHM65566 ERI65566 FBE65566 FLA65566 FUW65566 GES65566 GOO65566 GYK65566 HIG65566 HSC65566 IBY65566 ILU65566 IVQ65566 JFM65566 JPI65566 JZE65566 KJA65566 KSW65566 LCS65566 LMO65566 LWK65566 MGG65566 MQC65566 MZY65566 NJU65566 NTQ65566 ODM65566 ONI65566 OXE65566 PHA65566 PQW65566 QAS65566 QKO65566 QUK65566 REG65566 ROC65566 RXY65566 SHU65566 SRQ65566 TBM65566 TLI65566 TVE65566 UFA65566 UOW65566 UYS65566 VIO65566 VSK65566 WCG65566 WMC65566 WVY65566 Q131102 JM131102 TI131102 ADE131102 ANA131102 AWW131102 BGS131102 BQO131102 CAK131102 CKG131102 CUC131102 DDY131102 DNU131102 DXQ131102 EHM131102 ERI131102 FBE131102 FLA131102 FUW131102 GES131102 GOO131102 GYK131102 HIG131102 HSC131102 IBY131102 ILU131102 IVQ131102 JFM131102 JPI131102 JZE131102 KJA131102 KSW131102 LCS131102 LMO131102 LWK131102 MGG131102 MQC131102 MZY131102 NJU131102 NTQ131102 ODM131102 ONI131102 OXE131102 PHA131102 PQW131102 QAS131102 QKO131102 QUK131102 REG131102 ROC131102 RXY131102 SHU131102 SRQ131102 TBM131102 TLI131102 TVE131102 UFA131102 UOW131102 UYS131102 VIO131102 VSK131102 WCG131102 WMC131102 WVY131102 Q196638 JM196638 TI196638 ADE196638 ANA196638 AWW196638 BGS196638 BQO196638 CAK196638 CKG196638 CUC196638 DDY196638 DNU196638 DXQ196638 EHM196638 ERI196638 FBE196638 FLA196638 FUW196638 GES196638 GOO196638 GYK196638 HIG196638 HSC196638 IBY196638 ILU196638 IVQ196638 JFM196638 JPI196638 JZE196638 KJA196638 KSW196638 LCS196638 LMO196638 LWK196638 MGG196638 MQC196638 MZY196638 NJU196638 NTQ196638 ODM196638 ONI196638 OXE196638 PHA196638 PQW196638 QAS196638 QKO196638 QUK196638 REG196638 ROC196638 RXY196638 SHU196638 SRQ196638 TBM196638 TLI196638 TVE196638 UFA196638 UOW196638 UYS196638 VIO196638 VSK196638 WCG196638 WMC196638 WVY196638 Q262174 JM262174 TI262174 ADE262174 ANA262174 AWW262174 BGS262174 BQO262174 CAK262174 CKG262174 CUC262174 DDY262174 DNU262174 DXQ262174 EHM262174 ERI262174 FBE262174 FLA262174 FUW262174 GES262174 GOO262174 GYK262174 HIG262174 HSC262174 IBY262174 ILU262174 IVQ262174 JFM262174 JPI262174 JZE262174 KJA262174 KSW262174 LCS262174 LMO262174 LWK262174 MGG262174 MQC262174 MZY262174 NJU262174 NTQ262174 ODM262174 ONI262174 OXE262174 PHA262174 PQW262174 QAS262174 QKO262174 QUK262174 REG262174 ROC262174 RXY262174 SHU262174 SRQ262174 TBM262174 TLI262174 TVE262174 UFA262174 UOW262174 UYS262174 VIO262174 VSK262174 WCG262174 WMC262174 WVY262174 Q327710 JM327710 TI327710 ADE327710 ANA327710 AWW327710 BGS327710 BQO327710 CAK327710 CKG327710 CUC327710 DDY327710 DNU327710 DXQ327710 EHM327710 ERI327710 FBE327710 FLA327710 FUW327710 GES327710 GOO327710 GYK327710 HIG327710 HSC327710 IBY327710 ILU327710 IVQ327710 JFM327710 JPI327710 JZE327710 KJA327710 KSW327710 LCS327710 LMO327710 LWK327710 MGG327710 MQC327710 MZY327710 NJU327710 NTQ327710 ODM327710 ONI327710 OXE327710 PHA327710 PQW327710 QAS327710 QKO327710 QUK327710 REG327710 ROC327710 RXY327710 SHU327710 SRQ327710 TBM327710 TLI327710 TVE327710 UFA327710 UOW327710 UYS327710 VIO327710 VSK327710 WCG327710 WMC327710 WVY327710 Q393246 JM393246 TI393246 ADE393246 ANA393246 AWW393246 BGS393246 BQO393246 CAK393246 CKG393246 CUC393246 DDY393246 DNU393246 DXQ393246 EHM393246 ERI393246 FBE393246 FLA393246 FUW393246 GES393246 GOO393246 GYK393246 HIG393246 HSC393246 IBY393246 ILU393246 IVQ393246 JFM393246 JPI393246 JZE393246 KJA393246 KSW393246 LCS393246 LMO393246 LWK393246 MGG393246 MQC393246 MZY393246 NJU393246 NTQ393246 ODM393246 ONI393246 OXE393246 PHA393246 PQW393246 QAS393246 QKO393246 QUK393246 REG393246 ROC393246 RXY393246 SHU393246 SRQ393246 TBM393246 TLI393246 TVE393246 UFA393246 UOW393246 UYS393246 VIO393246 VSK393246 WCG393246 WMC393246 WVY393246 Q458782 JM458782 TI458782 ADE458782 ANA458782 AWW458782 BGS458782 BQO458782 CAK458782 CKG458782 CUC458782 DDY458782 DNU458782 DXQ458782 EHM458782 ERI458782 FBE458782 FLA458782 FUW458782 GES458782 GOO458782 GYK458782 HIG458782 HSC458782 IBY458782 ILU458782 IVQ458782 JFM458782 JPI458782 JZE458782 KJA458782 KSW458782 LCS458782 LMO458782 LWK458782 MGG458782 MQC458782 MZY458782 NJU458782 NTQ458782 ODM458782 ONI458782 OXE458782 PHA458782 PQW458782 QAS458782 QKO458782 QUK458782 REG458782 ROC458782 RXY458782 SHU458782 SRQ458782 TBM458782 TLI458782 TVE458782 UFA458782 UOW458782 UYS458782 VIO458782 VSK458782 WCG458782 WMC458782 WVY458782 Q524318 JM524318 TI524318 ADE524318 ANA524318 AWW524318 BGS524318 BQO524318 CAK524318 CKG524318 CUC524318 DDY524318 DNU524318 DXQ524318 EHM524318 ERI524318 FBE524318 FLA524318 FUW524318 GES524318 GOO524318 GYK524318 HIG524318 HSC524318 IBY524318 ILU524318 IVQ524318 JFM524318 JPI524318 JZE524318 KJA524318 KSW524318 LCS524318 LMO524318 LWK524318 MGG524318 MQC524318 MZY524318 NJU524318 NTQ524318 ODM524318 ONI524318 OXE524318 PHA524318 PQW524318 QAS524318 QKO524318 QUK524318 REG524318 ROC524318 RXY524318 SHU524318 SRQ524318 TBM524318 TLI524318 TVE524318 UFA524318 UOW524318 UYS524318 VIO524318 VSK524318 WCG524318 WMC524318 WVY524318 Q589854 JM589854 TI589854 ADE589854 ANA589854 AWW589854 BGS589854 BQO589854 CAK589854 CKG589854 CUC589854 DDY589854 DNU589854 DXQ589854 EHM589854 ERI589854 FBE589854 FLA589854 FUW589854 GES589854 GOO589854 GYK589854 HIG589854 HSC589854 IBY589854 ILU589854 IVQ589854 JFM589854 JPI589854 JZE589854 KJA589854 KSW589854 LCS589854 LMO589854 LWK589854 MGG589854 MQC589854 MZY589854 NJU589854 NTQ589854 ODM589854 ONI589854 OXE589854 PHA589854 PQW589854 QAS589854 QKO589854 QUK589854 REG589854 ROC589854 RXY589854 SHU589854 SRQ589854 TBM589854 TLI589854 TVE589854 UFA589854 UOW589854 UYS589854 VIO589854 VSK589854 WCG589854 WMC589854 WVY589854 Q655390 JM655390 TI655390 ADE655390 ANA655390 AWW655390 BGS655390 BQO655390 CAK655390 CKG655390 CUC655390 DDY655390 DNU655390 DXQ655390 EHM655390 ERI655390 FBE655390 FLA655390 FUW655390 GES655390 GOO655390 GYK655390 HIG655390 HSC655390 IBY655390 ILU655390 IVQ655390 JFM655390 JPI655390 JZE655390 KJA655390 KSW655390 LCS655390 LMO655390 LWK655390 MGG655390 MQC655390 MZY655390 NJU655390 NTQ655390 ODM655390 ONI655390 OXE655390 PHA655390 PQW655390 QAS655390 QKO655390 QUK655390 REG655390 ROC655390 RXY655390 SHU655390 SRQ655390 TBM655390 TLI655390 TVE655390 UFA655390 UOW655390 UYS655390 VIO655390 VSK655390 WCG655390 WMC655390 WVY655390 Q720926 JM720926 TI720926 ADE720926 ANA720926 AWW720926 BGS720926 BQO720926 CAK720926 CKG720926 CUC720926 DDY720926 DNU720926 DXQ720926 EHM720926 ERI720926 FBE720926 FLA720926 FUW720926 GES720926 GOO720926 GYK720926 HIG720926 HSC720926 IBY720926 ILU720926 IVQ720926 JFM720926 JPI720926 JZE720926 KJA720926 KSW720926 LCS720926 LMO720926 LWK720926 MGG720926 MQC720926 MZY720926 NJU720926 NTQ720926 ODM720926 ONI720926 OXE720926 PHA720926 PQW720926 QAS720926 QKO720926 QUK720926 REG720926 ROC720926 RXY720926 SHU720926 SRQ720926 TBM720926 TLI720926 TVE720926 UFA720926 UOW720926 UYS720926 VIO720926 VSK720926 WCG720926 WMC720926 WVY720926 Q786462 JM786462 TI786462 ADE786462 ANA786462 AWW786462 BGS786462 BQO786462 CAK786462 CKG786462 CUC786462 DDY786462 DNU786462 DXQ786462 EHM786462 ERI786462 FBE786462 FLA786462 FUW786462 GES786462 GOO786462 GYK786462 HIG786462 HSC786462 IBY786462 ILU786462 IVQ786462 JFM786462 JPI786462 JZE786462 KJA786462 KSW786462 LCS786462 LMO786462 LWK786462 MGG786462 MQC786462 MZY786462 NJU786462 NTQ786462 ODM786462 ONI786462 OXE786462 PHA786462 PQW786462 QAS786462 QKO786462 QUK786462 REG786462 ROC786462 RXY786462 SHU786462 SRQ786462 TBM786462 TLI786462 TVE786462 UFA786462 UOW786462 UYS786462 VIO786462 VSK786462 WCG786462 WMC786462 WVY786462 Q851998 JM851998 TI851998 ADE851998 ANA851998 AWW851998 BGS851998 BQO851998 CAK851998 CKG851998 CUC851998 DDY851998 DNU851998 DXQ851998 EHM851998 ERI851998 FBE851998 FLA851998 FUW851998 GES851998 GOO851998 GYK851998 HIG851998 HSC851998 IBY851998 ILU851998 IVQ851998 JFM851998 JPI851998 JZE851998 KJA851998 KSW851998 LCS851998 LMO851998 LWK851998 MGG851998 MQC851998 MZY851998 NJU851998 NTQ851998 ODM851998 ONI851998 OXE851998 PHA851998 PQW851998 QAS851998 QKO851998 QUK851998 REG851998 ROC851998 RXY851998 SHU851998 SRQ851998 TBM851998 TLI851998 TVE851998 UFA851998 UOW851998 UYS851998 VIO851998 VSK851998 WCG851998 WMC851998 WVY851998 Q917534 JM917534 TI917534 ADE917534 ANA917534 AWW917534 BGS917534 BQO917534 CAK917534 CKG917534 CUC917534 DDY917534 DNU917534 DXQ917534 EHM917534 ERI917534 FBE917534 FLA917534 FUW917534 GES917534 GOO917534 GYK917534 HIG917534 HSC917534 IBY917534 ILU917534 IVQ917534 JFM917534 JPI917534 JZE917534 KJA917534 KSW917534 LCS917534 LMO917534 LWK917534 MGG917534 MQC917534 MZY917534 NJU917534 NTQ917534 ODM917534 ONI917534 OXE917534 PHA917534 PQW917534 QAS917534 QKO917534 QUK917534 REG917534 ROC917534 RXY917534 SHU917534 SRQ917534 TBM917534 TLI917534 TVE917534 UFA917534 UOW917534 UYS917534 VIO917534 VSK917534 WCG917534 WMC917534 WVY917534 Q983070 JM983070 TI983070 ADE983070 ANA983070 AWW983070 BGS983070 BQO983070 CAK983070 CKG983070 CUC983070 DDY983070 DNU983070 DXQ983070 EHM983070 ERI983070 FBE983070 FLA983070 FUW983070 GES983070 GOO983070 GYK983070 HIG983070 HSC983070 IBY983070 ILU983070 IVQ983070 JFM983070 JPI983070 JZE983070 KJA983070 KSW983070 LCS983070 LMO983070 LWK983070 MGG983070 MQC983070 MZY983070 NJU983070 NTQ983070 ODM983070 ONI983070 OXE983070 PHA983070 PQW983070 QAS983070 QKO983070 QUK983070 REG983070 ROC983070 RXY983070 SHU983070 SRQ983070 TBM983070 TLI983070 TVE983070 UFA983070 UOW983070 UYS983070 VIO983070 VSK983070 WCG983070 WMC983070 WVY983070 F18:F19 JB18:JB19 SX18:SX19 ACT18:ACT19 AMP18:AMP19 AWL18:AWL19 BGH18:BGH19 BQD18:BQD19 BZZ18:BZZ19 CJV18:CJV19 CTR18:CTR19 DDN18:DDN19 DNJ18:DNJ19 DXF18:DXF19 EHB18:EHB19 EQX18:EQX19 FAT18:FAT19 FKP18:FKP19 FUL18:FUL19 GEH18:GEH19 GOD18:GOD19 GXZ18:GXZ19 HHV18:HHV19 HRR18:HRR19 IBN18:IBN19 ILJ18:ILJ19 IVF18:IVF19 JFB18:JFB19 JOX18:JOX19 JYT18:JYT19 KIP18:KIP19 KSL18:KSL19 LCH18:LCH19 LMD18:LMD19 LVZ18:LVZ19 MFV18:MFV19 MPR18:MPR19 MZN18:MZN19 NJJ18:NJJ19 NTF18:NTF19 ODB18:ODB19 OMX18:OMX19 OWT18:OWT19 PGP18:PGP19 PQL18:PQL19 QAH18:QAH19 QKD18:QKD19 QTZ18:QTZ19 RDV18:RDV19 RNR18:RNR19 RXN18:RXN19 SHJ18:SHJ19 SRF18:SRF19 TBB18:TBB19 TKX18:TKX19 TUT18:TUT19 UEP18:UEP19 UOL18:UOL19 UYH18:UYH19 VID18:VID19 VRZ18:VRZ19 WBV18:WBV19 WLR18:WLR19 WVN18:WVN19 F65553:F65554 JB65553:JB65554 SX65553:SX65554 ACT65553:ACT65554 AMP65553:AMP65554 AWL65553:AWL65554 BGH65553:BGH65554 BQD65553:BQD65554 BZZ65553:BZZ65554 CJV65553:CJV65554 CTR65553:CTR65554 DDN65553:DDN65554 DNJ65553:DNJ65554 DXF65553:DXF65554 EHB65553:EHB65554 EQX65553:EQX65554 FAT65553:FAT65554 FKP65553:FKP65554 FUL65553:FUL65554 GEH65553:GEH65554 GOD65553:GOD65554 GXZ65553:GXZ65554 HHV65553:HHV65554 HRR65553:HRR65554 IBN65553:IBN65554 ILJ65553:ILJ65554 IVF65553:IVF65554 JFB65553:JFB65554 JOX65553:JOX65554 JYT65553:JYT65554 KIP65553:KIP65554 KSL65553:KSL65554 LCH65553:LCH65554 LMD65553:LMD65554 LVZ65553:LVZ65554 MFV65553:MFV65554 MPR65553:MPR65554 MZN65553:MZN65554 NJJ65553:NJJ65554 NTF65553:NTF65554 ODB65553:ODB65554 OMX65553:OMX65554 OWT65553:OWT65554 PGP65553:PGP65554 PQL65553:PQL65554 QAH65553:QAH65554 QKD65553:QKD65554 QTZ65553:QTZ65554 RDV65553:RDV65554 RNR65553:RNR65554 RXN65553:RXN65554 SHJ65553:SHJ65554 SRF65553:SRF65554 TBB65553:TBB65554 TKX65553:TKX65554 TUT65553:TUT65554 UEP65553:UEP65554 UOL65553:UOL65554 UYH65553:UYH65554 VID65553:VID65554 VRZ65553:VRZ65554 WBV65553:WBV65554 WLR65553:WLR65554 WVN65553:WVN65554 F131089:F131090 JB131089:JB131090 SX131089:SX131090 ACT131089:ACT131090 AMP131089:AMP131090 AWL131089:AWL131090 BGH131089:BGH131090 BQD131089:BQD131090 BZZ131089:BZZ131090 CJV131089:CJV131090 CTR131089:CTR131090 DDN131089:DDN131090 DNJ131089:DNJ131090 DXF131089:DXF131090 EHB131089:EHB131090 EQX131089:EQX131090 FAT131089:FAT131090 FKP131089:FKP131090 FUL131089:FUL131090 GEH131089:GEH131090 GOD131089:GOD131090 GXZ131089:GXZ131090 HHV131089:HHV131090 HRR131089:HRR131090 IBN131089:IBN131090 ILJ131089:ILJ131090 IVF131089:IVF131090 JFB131089:JFB131090 JOX131089:JOX131090 JYT131089:JYT131090 KIP131089:KIP131090 KSL131089:KSL131090 LCH131089:LCH131090 LMD131089:LMD131090 LVZ131089:LVZ131090 MFV131089:MFV131090 MPR131089:MPR131090 MZN131089:MZN131090 NJJ131089:NJJ131090 NTF131089:NTF131090 ODB131089:ODB131090 OMX131089:OMX131090 OWT131089:OWT131090 PGP131089:PGP131090 PQL131089:PQL131090 QAH131089:QAH131090 QKD131089:QKD131090 QTZ131089:QTZ131090 RDV131089:RDV131090 RNR131089:RNR131090 RXN131089:RXN131090 SHJ131089:SHJ131090 SRF131089:SRF131090 TBB131089:TBB131090 TKX131089:TKX131090 TUT131089:TUT131090 UEP131089:UEP131090 UOL131089:UOL131090 UYH131089:UYH131090 VID131089:VID131090 VRZ131089:VRZ131090 WBV131089:WBV131090 WLR131089:WLR131090 WVN131089:WVN131090 F196625:F196626 JB196625:JB196626 SX196625:SX196626 ACT196625:ACT196626 AMP196625:AMP196626 AWL196625:AWL196626 BGH196625:BGH196626 BQD196625:BQD196626 BZZ196625:BZZ196626 CJV196625:CJV196626 CTR196625:CTR196626 DDN196625:DDN196626 DNJ196625:DNJ196626 DXF196625:DXF196626 EHB196625:EHB196626 EQX196625:EQX196626 FAT196625:FAT196626 FKP196625:FKP196626 FUL196625:FUL196626 GEH196625:GEH196626 GOD196625:GOD196626 GXZ196625:GXZ196626 HHV196625:HHV196626 HRR196625:HRR196626 IBN196625:IBN196626 ILJ196625:ILJ196626 IVF196625:IVF196626 JFB196625:JFB196626 JOX196625:JOX196626 JYT196625:JYT196626 KIP196625:KIP196626 KSL196625:KSL196626 LCH196625:LCH196626 LMD196625:LMD196626 LVZ196625:LVZ196626 MFV196625:MFV196626 MPR196625:MPR196626 MZN196625:MZN196626 NJJ196625:NJJ196626 NTF196625:NTF196626 ODB196625:ODB196626 OMX196625:OMX196626 OWT196625:OWT196626 PGP196625:PGP196626 PQL196625:PQL196626 QAH196625:QAH196626 QKD196625:QKD196626 QTZ196625:QTZ196626 RDV196625:RDV196626 RNR196625:RNR196626 RXN196625:RXN196626 SHJ196625:SHJ196626 SRF196625:SRF196626 TBB196625:TBB196626 TKX196625:TKX196626 TUT196625:TUT196626 UEP196625:UEP196626 UOL196625:UOL196626 UYH196625:UYH196626 VID196625:VID196626 VRZ196625:VRZ196626 WBV196625:WBV196626 WLR196625:WLR196626 WVN196625:WVN196626 F262161:F262162 JB262161:JB262162 SX262161:SX262162 ACT262161:ACT262162 AMP262161:AMP262162 AWL262161:AWL262162 BGH262161:BGH262162 BQD262161:BQD262162 BZZ262161:BZZ262162 CJV262161:CJV262162 CTR262161:CTR262162 DDN262161:DDN262162 DNJ262161:DNJ262162 DXF262161:DXF262162 EHB262161:EHB262162 EQX262161:EQX262162 FAT262161:FAT262162 FKP262161:FKP262162 FUL262161:FUL262162 GEH262161:GEH262162 GOD262161:GOD262162 GXZ262161:GXZ262162 HHV262161:HHV262162 HRR262161:HRR262162 IBN262161:IBN262162 ILJ262161:ILJ262162 IVF262161:IVF262162 JFB262161:JFB262162 JOX262161:JOX262162 JYT262161:JYT262162 KIP262161:KIP262162 KSL262161:KSL262162 LCH262161:LCH262162 LMD262161:LMD262162 LVZ262161:LVZ262162 MFV262161:MFV262162 MPR262161:MPR262162 MZN262161:MZN262162 NJJ262161:NJJ262162 NTF262161:NTF262162 ODB262161:ODB262162 OMX262161:OMX262162 OWT262161:OWT262162 PGP262161:PGP262162 PQL262161:PQL262162 QAH262161:QAH262162 QKD262161:QKD262162 QTZ262161:QTZ262162 RDV262161:RDV262162 RNR262161:RNR262162 RXN262161:RXN262162 SHJ262161:SHJ262162 SRF262161:SRF262162 TBB262161:TBB262162 TKX262161:TKX262162 TUT262161:TUT262162 UEP262161:UEP262162 UOL262161:UOL262162 UYH262161:UYH262162 VID262161:VID262162 VRZ262161:VRZ262162 WBV262161:WBV262162 WLR262161:WLR262162 WVN262161:WVN262162 F327697:F327698 JB327697:JB327698 SX327697:SX327698 ACT327697:ACT327698 AMP327697:AMP327698 AWL327697:AWL327698 BGH327697:BGH327698 BQD327697:BQD327698 BZZ327697:BZZ327698 CJV327697:CJV327698 CTR327697:CTR327698 DDN327697:DDN327698 DNJ327697:DNJ327698 DXF327697:DXF327698 EHB327697:EHB327698 EQX327697:EQX327698 FAT327697:FAT327698 FKP327697:FKP327698 FUL327697:FUL327698 GEH327697:GEH327698 GOD327697:GOD327698 GXZ327697:GXZ327698 HHV327697:HHV327698 HRR327697:HRR327698 IBN327697:IBN327698 ILJ327697:ILJ327698 IVF327697:IVF327698 JFB327697:JFB327698 JOX327697:JOX327698 JYT327697:JYT327698 KIP327697:KIP327698 KSL327697:KSL327698 LCH327697:LCH327698 LMD327697:LMD327698 LVZ327697:LVZ327698 MFV327697:MFV327698 MPR327697:MPR327698 MZN327697:MZN327698 NJJ327697:NJJ327698 NTF327697:NTF327698 ODB327697:ODB327698 OMX327697:OMX327698 OWT327697:OWT327698 PGP327697:PGP327698 PQL327697:PQL327698 QAH327697:QAH327698 QKD327697:QKD327698 QTZ327697:QTZ327698 RDV327697:RDV327698 RNR327697:RNR327698 RXN327697:RXN327698 SHJ327697:SHJ327698 SRF327697:SRF327698 TBB327697:TBB327698 TKX327697:TKX327698 TUT327697:TUT327698 UEP327697:UEP327698 UOL327697:UOL327698 UYH327697:UYH327698 VID327697:VID327698 VRZ327697:VRZ327698 WBV327697:WBV327698 WLR327697:WLR327698 WVN327697:WVN327698 F393233:F393234 JB393233:JB393234 SX393233:SX393234 ACT393233:ACT393234 AMP393233:AMP393234 AWL393233:AWL393234 BGH393233:BGH393234 BQD393233:BQD393234 BZZ393233:BZZ393234 CJV393233:CJV393234 CTR393233:CTR393234 DDN393233:DDN393234 DNJ393233:DNJ393234 DXF393233:DXF393234 EHB393233:EHB393234 EQX393233:EQX393234 FAT393233:FAT393234 FKP393233:FKP393234 FUL393233:FUL393234 GEH393233:GEH393234 GOD393233:GOD393234 GXZ393233:GXZ393234 HHV393233:HHV393234 HRR393233:HRR393234 IBN393233:IBN393234 ILJ393233:ILJ393234 IVF393233:IVF393234 JFB393233:JFB393234 JOX393233:JOX393234 JYT393233:JYT393234 KIP393233:KIP393234 KSL393233:KSL393234 LCH393233:LCH393234 LMD393233:LMD393234 LVZ393233:LVZ393234 MFV393233:MFV393234 MPR393233:MPR393234 MZN393233:MZN393234 NJJ393233:NJJ393234 NTF393233:NTF393234 ODB393233:ODB393234 OMX393233:OMX393234 OWT393233:OWT393234 PGP393233:PGP393234 PQL393233:PQL393234 QAH393233:QAH393234 QKD393233:QKD393234 QTZ393233:QTZ393234 RDV393233:RDV393234 RNR393233:RNR393234 RXN393233:RXN393234 SHJ393233:SHJ393234 SRF393233:SRF393234 TBB393233:TBB393234 TKX393233:TKX393234 TUT393233:TUT393234 UEP393233:UEP393234 UOL393233:UOL393234 UYH393233:UYH393234 VID393233:VID393234 VRZ393233:VRZ393234 WBV393233:WBV393234 WLR393233:WLR393234 WVN393233:WVN393234 F458769:F458770 JB458769:JB458770 SX458769:SX458770 ACT458769:ACT458770 AMP458769:AMP458770 AWL458769:AWL458770 BGH458769:BGH458770 BQD458769:BQD458770 BZZ458769:BZZ458770 CJV458769:CJV458770 CTR458769:CTR458770 DDN458769:DDN458770 DNJ458769:DNJ458770 DXF458769:DXF458770 EHB458769:EHB458770 EQX458769:EQX458770 FAT458769:FAT458770 FKP458769:FKP458770 FUL458769:FUL458770 GEH458769:GEH458770 GOD458769:GOD458770 GXZ458769:GXZ458770 HHV458769:HHV458770 HRR458769:HRR458770 IBN458769:IBN458770 ILJ458769:ILJ458770 IVF458769:IVF458770 JFB458769:JFB458770 JOX458769:JOX458770 JYT458769:JYT458770 KIP458769:KIP458770 KSL458769:KSL458770 LCH458769:LCH458770 LMD458769:LMD458770 LVZ458769:LVZ458770 MFV458769:MFV458770 MPR458769:MPR458770 MZN458769:MZN458770 NJJ458769:NJJ458770 NTF458769:NTF458770 ODB458769:ODB458770 OMX458769:OMX458770 OWT458769:OWT458770 PGP458769:PGP458770 PQL458769:PQL458770 QAH458769:QAH458770 QKD458769:QKD458770 QTZ458769:QTZ458770 RDV458769:RDV458770 RNR458769:RNR458770 RXN458769:RXN458770 SHJ458769:SHJ458770 SRF458769:SRF458770 TBB458769:TBB458770 TKX458769:TKX458770 TUT458769:TUT458770 UEP458769:UEP458770 UOL458769:UOL458770 UYH458769:UYH458770 VID458769:VID458770 VRZ458769:VRZ458770 WBV458769:WBV458770 WLR458769:WLR458770 WVN458769:WVN458770 F524305:F524306 JB524305:JB524306 SX524305:SX524306 ACT524305:ACT524306 AMP524305:AMP524306 AWL524305:AWL524306 BGH524305:BGH524306 BQD524305:BQD524306 BZZ524305:BZZ524306 CJV524305:CJV524306 CTR524305:CTR524306 DDN524305:DDN524306 DNJ524305:DNJ524306 DXF524305:DXF524306 EHB524305:EHB524306 EQX524305:EQX524306 FAT524305:FAT524306 FKP524305:FKP524306 FUL524305:FUL524306 GEH524305:GEH524306 GOD524305:GOD524306 GXZ524305:GXZ524306 HHV524305:HHV524306 HRR524305:HRR524306 IBN524305:IBN524306 ILJ524305:ILJ524306 IVF524305:IVF524306 JFB524305:JFB524306 JOX524305:JOX524306 JYT524305:JYT524306 KIP524305:KIP524306 KSL524305:KSL524306 LCH524305:LCH524306 LMD524305:LMD524306 LVZ524305:LVZ524306 MFV524305:MFV524306 MPR524305:MPR524306 MZN524305:MZN524306 NJJ524305:NJJ524306 NTF524305:NTF524306 ODB524305:ODB524306 OMX524305:OMX524306 OWT524305:OWT524306 PGP524305:PGP524306 PQL524305:PQL524306 QAH524305:QAH524306 QKD524305:QKD524306 QTZ524305:QTZ524306 RDV524305:RDV524306 RNR524305:RNR524306 RXN524305:RXN524306 SHJ524305:SHJ524306 SRF524305:SRF524306 TBB524305:TBB524306 TKX524305:TKX524306 TUT524305:TUT524306 UEP524305:UEP524306 UOL524305:UOL524306 UYH524305:UYH524306 VID524305:VID524306 VRZ524305:VRZ524306 WBV524305:WBV524306 WLR524305:WLR524306 WVN524305:WVN524306 F589841:F589842 JB589841:JB589842 SX589841:SX589842 ACT589841:ACT589842 AMP589841:AMP589842 AWL589841:AWL589842 BGH589841:BGH589842 BQD589841:BQD589842 BZZ589841:BZZ589842 CJV589841:CJV589842 CTR589841:CTR589842 DDN589841:DDN589842 DNJ589841:DNJ589842 DXF589841:DXF589842 EHB589841:EHB589842 EQX589841:EQX589842 FAT589841:FAT589842 FKP589841:FKP589842 FUL589841:FUL589842 GEH589841:GEH589842 GOD589841:GOD589842 GXZ589841:GXZ589842 HHV589841:HHV589842 HRR589841:HRR589842 IBN589841:IBN589842 ILJ589841:ILJ589842 IVF589841:IVF589842 JFB589841:JFB589842 JOX589841:JOX589842 JYT589841:JYT589842 KIP589841:KIP589842 KSL589841:KSL589842 LCH589841:LCH589842 LMD589841:LMD589842 LVZ589841:LVZ589842 MFV589841:MFV589842 MPR589841:MPR589842 MZN589841:MZN589842 NJJ589841:NJJ589842 NTF589841:NTF589842 ODB589841:ODB589842 OMX589841:OMX589842 OWT589841:OWT589842 PGP589841:PGP589842 PQL589841:PQL589842 QAH589841:QAH589842 QKD589841:QKD589842 QTZ589841:QTZ589842 RDV589841:RDV589842 RNR589841:RNR589842 RXN589841:RXN589842 SHJ589841:SHJ589842 SRF589841:SRF589842 TBB589841:TBB589842 TKX589841:TKX589842 TUT589841:TUT589842 UEP589841:UEP589842 UOL589841:UOL589842 UYH589841:UYH589842 VID589841:VID589842 VRZ589841:VRZ589842 WBV589841:WBV589842 WLR589841:WLR589842 WVN589841:WVN589842 F655377:F655378 JB655377:JB655378 SX655377:SX655378 ACT655377:ACT655378 AMP655377:AMP655378 AWL655377:AWL655378 BGH655377:BGH655378 BQD655377:BQD655378 BZZ655377:BZZ655378 CJV655377:CJV655378 CTR655377:CTR655378 DDN655377:DDN655378 DNJ655377:DNJ655378 DXF655377:DXF655378 EHB655377:EHB655378 EQX655377:EQX655378 FAT655377:FAT655378 FKP655377:FKP655378 FUL655377:FUL655378 GEH655377:GEH655378 GOD655377:GOD655378 GXZ655377:GXZ655378 HHV655377:HHV655378 HRR655377:HRR655378 IBN655377:IBN655378 ILJ655377:ILJ655378 IVF655377:IVF655378 JFB655377:JFB655378 JOX655377:JOX655378 JYT655377:JYT655378 KIP655377:KIP655378 KSL655377:KSL655378 LCH655377:LCH655378 LMD655377:LMD655378 LVZ655377:LVZ655378 MFV655377:MFV655378 MPR655377:MPR655378 MZN655377:MZN655378 NJJ655377:NJJ655378 NTF655377:NTF655378 ODB655377:ODB655378 OMX655377:OMX655378 OWT655377:OWT655378 PGP655377:PGP655378 PQL655377:PQL655378 QAH655377:QAH655378 QKD655377:QKD655378 QTZ655377:QTZ655378 RDV655377:RDV655378 RNR655377:RNR655378 RXN655377:RXN655378 SHJ655377:SHJ655378 SRF655377:SRF655378 TBB655377:TBB655378 TKX655377:TKX655378 TUT655377:TUT655378 UEP655377:UEP655378 UOL655377:UOL655378 UYH655377:UYH655378 VID655377:VID655378 VRZ655377:VRZ655378 WBV655377:WBV655378 WLR655377:WLR655378 WVN655377:WVN655378 F720913:F720914 JB720913:JB720914 SX720913:SX720914 ACT720913:ACT720914 AMP720913:AMP720914 AWL720913:AWL720914 BGH720913:BGH720914 BQD720913:BQD720914 BZZ720913:BZZ720914 CJV720913:CJV720914 CTR720913:CTR720914 DDN720913:DDN720914 DNJ720913:DNJ720914 DXF720913:DXF720914 EHB720913:EHB720914 EQX720913:EQX720914 FAT720913:FAT720914 FKP720913:FKP720914 FUL720913:FUL720914 GEH720913:GEH720914 GOD720913:GOD720914 GXZ720913:GXZ720914 HHV720913:HHV720914 HRR720913:HRR720914 IBN720913:IBN720914 ILJ720913:ILJ720914 IVF720913:IVF720914 JFB720913:JFB720914 JOX720913:JOX720914 JYT720913:JYT720914 KIP720913:KIP720914 KSL720913:KSL720914 LCH720913:LCH720914 LMD720913:LMD720914 LVZ720913:LVZ720914 MFV720913:MFV720914 MPR720913:MPR720914 MZN720913:MZN720914 NJJ720913:NJJ720914 NTF720913:NTF720914 ODB720913:ODB720914 OMX720913:OMX720914 OWT720913:OWT720914 PGP720913:PGP720914 PQL720913:PQL720914 QAH720913:QAH720914 QKD720913:QKD720914 QTZ720913:QTZ720914 RDV720913:RDV720914 RNR720913:RNR720914 RXN720913:RXN720914 SHJ720913:SHJ720914 SRF720913:SRF720914 TBB720913:TBB720914 TKX720913:TKX720914 TUT720913:TUT720914 UEP720913:UEP720914 UOL720913:UOL720914 UYH720913:UYH720914 VID720913:VID720914 VRZ720913:VRZ720914 WBV720913:WBV720914 WLR720913:WLR720914 WVN720913:WVN720914 F786449:F786450 JB786449:JB786450 SX786449:SX786450 ACT786449:ACT786450 AMP786449:AMP786450 AWL786449:AWL786450 BGH786449:BGH786450 BQD786449:BQD786450 BZZ786449:BZZ786450 CJV786449:CJV786450 CTR786449:CTR786450 DDN786449:DDN786450 DNJ786449:DNJ786450 DXF786449:DXF786450 EHB786449:EHB786450 EQX786449:EQX786450 FAT786449:FAT786450 FKP786449:FKP786450 FUL786449:FUL786450 GEH786449:GEH786450 GOD786449:GOD786450 GXZ786449:GXZ786450 HHV786449:HHV786450 HRR786449:HRR786450 IBN786449:IBN786450 ILJ786449:ILJ786450 IVF786449:IVF786450 JFB786449:JFB786450 JOX786449:JOX786450 JYT786449:JYT786450 KIP786449:KIP786450 KSL786449:KSL786450 LCH786449:LCH786450 LMD786449:LMD786450 LVZ786449:LVZ786450 MFV786449:MFV786450 MPR786449:MPR786450 MZN786449:MZN786450 NJJ786449:NJJ786450 NTF786449:NTF786450 ODB786449:ODB786450 OMX786449:OMX786450 OWT786449:OWT786450 PGP786449:PGP786450 PQL786449:PQL786450 QAH786449:QAH786450 QKD786449:QKD786450 QTZ786449:QTZ786450 RDV786449:RDV786450 RNR786449:RNR786450 RXN786449:RXN786450 SHJ786449:SHJ786450 SRF786449:SRF786450 TBB786449:TBB786450 TKX786449:TKX786450 TUT786449:TUT786450 UEP786449:UEP786450 UOL786449:UOL786450 UYH786449:UYH786450 VID786449:VID786450 VRZ786449:VRZ786450 WBV786449:WBV786450 WLR786449:WLR786450 WVN786449:WVN786450 F851985:F851986 JB851985:JB851986 SX851985:SX851986 ACT851985:ACT851986 AMP851985:AMP851986 AWL851985:AWL851986 BGH851985:BGH851986 BQD851985:BQD851986 BZZ851985:BZZ851986 CJV851985:CJV851986 CTR851985:CTR851986 DDN851985:DDN851986 DNJ851985:DNJ851986 DXF851985:DXF851986 EHB851985:EHB851986 EQX851985:EQX851986 FAT851985:FAT851986 FKP851985:FKP851986 FUL851985:FUL851986 GEH851985:GEH851986 GOD851985:GOD851986 GXZ851985:GXZ851986 HHV851985:HHV851986 HRR851985:HRR851986 IBN851985:IBN851986 ILJ851985:ILJ851986 IVF851985:IVF851986 JFB851985:JFB851986 JOX851985:JOX851986 JYT851985:JYT851986 KIP851985:KIP851986 KSL851985:KSL851986 LCH851985:LCH851986 LMD851985:LMD851986 LVZ851985:LVZ851986 MFV851985:MFV851986 MPR851985:MPR851986 MZN851985:MZN851986 NJJ851985:NJJ851986 NTF851985:NTF851986 ODB851985:ODB851986 OMX851985:OMX851986 OWT851985:OWT851986 PGP851985:PGP851986 PQL851985:PQL851986 QAH851985:QAH851986 QKD851985:QKD851986 QTZ851985:QTZ851986 RDV851985:RDV851986 RNR851985:RNR851986 RXN851985:RXN851986 SHJ851985:SHJ851986 SRF851985:SRF851986 TBB851985:TBB851986 TKX851985:TKX851986 TUT851985:TUT851986 UEP851985:UEP851986 UOL851985:UOL851986 UYH851985:UYH851986 VID851985:VID851986 VRZ851985:VRZ851986 WBV851985:WBV851986 WLR851985:WLR851986 WVN851985:WVN851986 F917521:F917522 JB917521:JB917522 SX917521:SX917522 ACT917521:ACT917522 AMP917521:AMP917522 AWL917521:AWL917522 BGH917521:BGH917522 BQD917521:BQD917522 BZZ917521:BZZ917522 CJV917521:CJV917522 CTR917521:CTR917522 DDN917521:DDN917522 DNJ917521:DNJ917522 DXF917521:DXF917522 EHB917521:EHB917522 EQX917521:EQX917522 FAT917521:FAT917522 FKP917521:FKP917522 FUL917521:FUL917522 GEH917521:GEH917522 GOD917521:GOD917522 GXZ917521:GXZ917522 HHV917521:HHV917522 HRR917521:HRR917522 IBN917521:IBN917522 ILJ917521:ILJ917522 IVF917521:IVF917522 JFB917521:JFB917522 JOX917521:JOX917522 JYT917521:JYT917522 KIP917521:KIP917522 KSL917521:KSL917522 LCH917521:LCH917522 LMD917521:LMD917522 LVZ917521:LVZ917522 MFV917521:MFV917522 MPR917521:MPR917522 MZN917521:MZN917522 NJJ917521:NJJ917522 NTF917521:NTF917522 ODB917521:ODB917522 OMX917521:OMX917522 OWT917521:OWT917522 PGP917521:PGP917522 PQL917521:PQL917522 QAH917521:QAH917522 QKD917521:QKD917522 QTZ917521:QTZ917522 RDV917521:RDV917522 RNR917521:RNR917522 RXN917521:RXN917522 SHJ917521:SHJ917522 SRF917521:SRF917522 TBB917521:TBB917522 TKX917521:TKX917522 TUT917521:TUT917522 UEP917521:UEP917522 UOL917521:UOL917522 UYH917521:UYH917522 VID917521:VID917522 VRZ917521:VRZ917522 WBV917521:WBV917522 WLR917521:WLR917522 WVN917521:WVN917522 F983057:F983058 JB983057:JB983058 SX983057:SX983058 ACT983057:ACT983058 AMP983057:AMP983058 AWL983057:AWL983058 BGH983057:BGH983058 BQD983057:BQD983058 BZZ983057:BZZ983058 CJV983057:CJV983058 CTR983057:CTR983058 DDN983057:DDN983058 DNJ983057:DNJ983058 DXF983057:DXF983058 EHB983057:EHB983058 EQX983057:EQX983058 FAT983057:FAT983058 FKP983057:FKP983058 FUL983057:FUL983058 GEH983057:GEH983058 GOD983057:GOD983058 GXZ983057:GXZ983058 HHV983057:HHV983058 HRR983057:HRR983058 IBN983057:IBN983058 ILJ983057:ILJ983058 IVF983057:IVF983058 JFB983057:JFB983058 JOX983057:JOX983058 JYT983057:JYT983058 KIP983057:KIP983058 KSL983057:KSL983058 LCH983057:LCH983058 LMD983057:LMD983058 LVZ983057:LVZ983058 MFV983057:MFV983058 MPR983057:MPR983058 MZN983057:MZN983058 NJJ983057:NJJ983058 NTF983057:NTF983058 ODB983057:ODB983058 OMX983057:OMX983058 OWT983057:OWT983058 PGP983057:PGP983058 PQL983057:PQL983058 QAH983057:QAH983058 QKD983057:QKD983058 QTZ983057:QTZ983058 RDV983057:RDV983058 RNR983057:RNR983058 RXN983057:RXN983058 SHJ983057:SHJ983058 SRF983057:SRF983058 TBB983057:TBB983058 TKX983057:TKX983058 TUT983057:TUT983058 UEP983057:UEP983058 UOL983057:UOL983058 UYH983057:UYH983058 VID983057:VID983058 VRZ983057:VRZ983058 WBV983057:WBV983058 WLR983057:WLR983058 WVN983057:WVN983058 A19 IW19 SS19 ACO19 AMK19 AWG19 BGC19 BPY19 BZU19 CJQ19 CTM19 DDI19 DNE19 DXA19 EGW19 EQS19 FAO19 FKK19 FUG19 GEC19 GNY19 GXU19 HHQ19 HRM19 IBI19 ILE19 IVA19 JEW19 JOS19 JYO19 KIK19 KSG19 LCC19 LLY19 LVU19 MFQ19 MPM19 MZI19 NJE19 NTA19 OCW19 OMS19 OWO19 PGK19 PQG19 QAC19 QJY19 QTU19 RDQ19 RNM19 RXI19 SHE19 SRA19 TAW19 TKS19 TUO19 UEK19 UOG19 UYC19 VHY19 VRU19 WBQ19 WLM19 WVI19 A65554 IW65554 SS65554 ACO65554 AMK65554 AWG65554 BGC65554 BPY65554 BZU65554 CJQ65554 CTM65554 DDI65554 DNE65554 DXA65554 EGW65554 EQS65554 FAO65554 FKK65554 FUG65554 GEC65554 GNY65554 GXU65554 HHQ65554 HRM65554 IBI65554 ILE65554 IVA65554 JEW65554 JOS65554 JYO65554 KIK65554 KSG65554 LCC65554 LLY65554 LVU65554 MFQ65554 MPM65554 MZI65554 NJE65554 NTA65554 OCW65554 OMS65554 OWO65554 PGK65554 PQG65554 QAC65554 QJY65554 QTU65554 RDQ65554 RNM65554 RXI65554 SHE65554 SRA65554 TAW65554 TKS65554 TUO65554 UEK65554 UOG65554 UYC65554 VHY65554 VRU65554 WBQ65554 WLM65554 WVI65554 A131090 IW131090 SS131090 ACO131090 AMK131090 AWG131090 BGC131090 BPY131090 BZU131090 CJQ131090 CTM131090 DDI131090 DNE131090 DXA131090 EGW131090 EQS131090 FAO131090 FKK131090 FUG131090 GEC131090 GNY131090 GXU131090 HHQ131090 HRM131090 IBI131090 ILE131090 IVA131090 JEW131090 JOS131090 JYO131090 KIK131090 KSG131090 LCC131090 LLY131090 LVU131090 MFQ131090 MPM131090 MZI131090 NJE131090 NTA131090 OCW131090 OMS131090 OWO131090 PGK131090 PQG131090 QAC131090 QJY131090 QTU131090 RDQ131090 RNM131090 RXI131090 SHE131090 SRA131090 TAW131090 TKS131090 TUO131090 UEK131090 UOG131090 UYC131090 VHY131090 VRU131090 WBQ131090 WLM131090 WVI131090 A196626 IW196626 SS196626 ACO196626 AMK196626 AWG196626 BGC196626 BPY196626 BZU196626 CJQ196626 CTM196626 DDI196626 DNE196626 DXA196626 EGW196626 EQS196626 FAO196626 FKK196626 FUG196626 GEC196626 GNY196626 GXU196626 HHQ196626 HRM196626 IBI196626 ILE196626 IVA196626 JEW196626 JOS196626 JYO196626 KIK196626 KSG196626 LCC196626 LLY196626 LVU196626 MFQ196626 MPM196626 MZI196626 NJE196626 NTA196626 OCW196626 OMS196626 OWO196626 PGK196626 PQG196626 QAC196626 QJY196626 QTU196626 RDQ196626 RNM196626 RXI196626 SHE196626 SRA196626 TAW196626 TKS196626 TUO196626 UEK196626 UOG196626 UYC196626 VHY196626 VRU196626 WBQ196626 WLM196626 WVI196626 A262162 IW262162 SS262162 ACO262162 AMK262162 AWG262162 BGC262162 BPY262162 BZU262162 CJQ262162 CTM262162 DDI262162 DNE262162 DXA262162 EGW262162 EQS262162 FAO262162 FKK262162 FUG262162 GEC262162 GNY262162 GXU262162 HHQ262162 HRM262162 IBI262162 ILE262162 IVA262162 JEW262162 JOS262162 JYO262162 KIK262162 KSG262162 LCC262162 LLY262162 LVU262162 MFQ262162 MPM262162 MZI262162 NJE262162 NTA262162 OCW262162 OMS262162 OWO262162 PGK262162 PQG262162 QAC262162 QJY262162 QTU262162 RDQ262162 RNM262162 RXI262162 SHE262162 SRA262162 TAW262162 TKS262162 TUO262162 UEK262162 UOG262162 UYC262162 VHY262162 VRU262162 WBQ262162 WLM262162 WVI262162 A327698 IW327698 SS327698 ACO327698 AMK327698 AWG327698 BGC327698 BPY327698 BZU327698 CJQ327698 CTM327698 DDI327698 DNE327698 DXA327698 EGW327698 EQS327698 FAO327698 FKK327698 FUG327698 GEC327698 GNY327698 GXU327698 HHQ327698 HRM327698 IBI327698 ILE327698 IVA327698 JEW327698 JOS327698 JYO327698 KIK327698 KSG327698 LCC327698 LLY327698 LVU327698 MFQ327698 MPM327698 MZI327698 NJE327698 NTA327698 OCW327698 OMS327698 OWO327698 PGK327698 PQG327698 QAC327698 QJY327698 QTU327698 RDQ327698 RNM327698 RXI327698 SHE327698 SRA327698 TAW327698 TKS327698 TUO327698 UEK327698 UOG327698 UYC327698 VHY327698 VRU327698 WBQ327698 WLM327698 WVI327698 A393234 IW393234 SS393234 ACO393234 AMK393234 AWG393234 BGC393234 BPY393234 BZU393234 CJQ393234 CTM393234 DDI393234 DNE393234 DXA393234 EGW393234 EQS393234 FAO393234 FKK393234 FUG393234 GEC393234 GNY393234 GXU393234 HHQ393234 HRM393234 IBI393234 ILE393234 IVA393234 JEW393234 JOS393234 JYO393234 KIK393234 KSG393234 LCC393234 LLY393234 LVU393234 MFQ393234 MPM393234 MZI393234 NJE393234 NTA393234 OCW393234 OMS393234 OWO393234 PGK393234 PQG393234 QAC393234 QJY393234 QTU393234 RDQ393234 RNM393234 RXI393234 SHE393234 SRA393234 TAW393234 TKS393234 TUO393234 UEK393234 UOG393234 UYC393234 VHY393234 VRU393234 WBQ393234 WLM393234 WVI393234 A458770 IW458770 SS458770 ACO458770 AMK458770 AWG458770 BGC458770 BPY458770 BZU458770 CJQ458770 CTM458770 DDI458770 DNE458770 DXA458770 EGW458770 EQS458770 FAO458770 FKK458770 FUG458770 GEC458770 GNY458770 GXU458770 HHQ458770 HRM458770 IBI458770 ILE458770 IVA458770 JEW458770 JOS458770 JYO458770 KIK458770 KSG458770 LCC458770 LLY458770 LVU458770 MFQ458770 MPM458770 MZI458770 NJE458770 NTA458770 OCW458770 OMS458770 OWO458770 PGK458770 PQG458770 QAC458770 QJY458770 QTU458770 RDQ458770 RNM458770 RXI458770 SHE458770 SRA458770 TAW458770 TKS458770 TUO458770 UEK458770 UOG458770 UYC458770 VHY458770 VRU458770 WBQ458770 WLM458770 WVI458770 A524306 IW524306 SS524306 ACO524306 AMK524306 AWG524306 BGC524306 BPY524306 BZU524306 CJQ524306 CTM524306 DDI524306 DNE524306 DXA524306 EGW524306 EQS524306 FAO524306 FKK524306 FUG524306 GEC524306 GNY524306 GXU524306 HHQ524306 HRM524306 IBI524306 ILE524306 IVA524306 JEW524306 JOS524306 JYO524306 KIK524306 KSG524306 LCC524306 LLY524306 LVU524306 MFQ524306 MPM524306 MZI524306 NJE524306 NTA524306 OCW524306 OMS524306 OWO524306 PGK524306 PQG524306 QAC524306 QJY524306 QTU524306 RDQ524306 RNM524306 RXI524306 SHE524306 SRA524306 TAW524306 TKS524306 TUO524306 UEK524306 UOG524306 UYC524306 VHY524306 VRU524306 WBQ524306 WLM524306 WVI524306 A589842 IW589842 SS589842 ACO589842 AMK589842 AWG589842 BGC589842 BPY589842 BZU589842 CJQ589842 CTM589842 DDI589842 DNE589842 DXA589842 EGW589842 EQS589842 FAO589842 FKK589842 FUG589842 GEC589842 GNY589842 GXU589842 HHQ589842 HRM589842 IBI589842 ILE589842 IVA589842 JEW589842 JOS589842 JYO589842 KIK589842 KSG589842 LCC589842 LLY589842 LVU589842 MFQ589842 MPM589842 MZI589842 NJE589842 NTA589842 OCW589842 OMS589842 OWO589842 PGK589842 PQG589842 QAC589842 QJY589842 QTU589842 RDQ589842 RNM589842 RXI589842 SHE589842 SRA589842 TAW589842 TKS589842 TUO589842 UEK589842 UOG589842 UYC589842 VHY589842 VRU589842 WBQ589842 WLM589842 WVI589842 A655378 IW655378 SS655378 ACO655378 AMK655378 AWG655378 BGC655378 BPY655378 BZU655378 CJQ655378 CTM655378 DDI655378 DNE655378 DXA655378 EGW655378 EQS655378 FAO655378 FKK655378 FUG655378 GEC655378 GNY655378 GXU655378 HHQ655378 HRM655378 IBI655378 ILE655378 IVA655378 JEW655378 JOS655378 JYO655378 KIK655378 KSG655378 LCC655378 LLY655378 LVU655378 MFQ655378 MPM655378 MZI655378 NJE655378 NTA655378 OCW655378 OMS655378 OWO655378 PGK655378 PQG655378 QAC655378 QJY655378 QTU655378 RDQ655378 RNM655378 RXI655378 SHE655378 SRA655378 TAW655378 TKS655378 TUO655378 UEK655378 UOG655378 UYC655378 VHY655378 VRU655378 WBQ655378 WLM655378 WVI655378 A720914 IW720914 SS720914 ACO720914 AMK720914 AWG720914 BGC720914 BPY720914 BZU720914 CJQ720914 CTM720914 DDI720914 DNE720914 DXA720914 EGW720914 EQS720914 FAO720914 FKK720914 FUG720914 GEC720914 GNY720914 GXU720914 HHQ720914 HRM720914 IBI720914 ILE720914 IVA720914 JEW720914 JOS720914 JYO720914 KIK720914 KSG720914 LCC720914 LLY720914 LVU720914 MFQ720914 MPM720914 MZI720914 NJE720914 NTA720914 OCW720914 OMS720914 OWO720914 PGK720914 PQG720914 QAC720914 QJY720914 QTU720914 RDQ720914 RNM720914 RXI720914 SHE720914 SRA720914 TAW720914 TKS720914 TUO720914 UEK720914 UOG720914 UYC720914 VHY720914 VRU720914 WBQ720914 WLM720914 WVI720914 A786450 IW786450 SS786450 ACO786450 AMK786450 AWG786450 BGC786450 BPY786450 BZU786450 CJQ786450 CTM786450 DDI786450 DNE786450 DXA786450 EGW786450 EQS786450 FAO786450 FKK786450 FUG786450 GEC786450 GNY786450 GXU786450 HHQ786450 HRM786450 IBI786450 ILE786450 IVA786450 JEW786450 JOS786450 JYO786450 KIK786450 KSG786450 LCC786450 LLY786450 LVU786450 MFQ786450 MPM786450 MZI786450 NJE786450 NTA786450 OCW786450 OMS786450 OWO786450 PGK786450 PQG786450 QAC786450 QJY786450 QTU786450 RDQ786450 RNM786450 RXI786450 SHE786450 SRA786450 TAW786450 TKS786450 TUO786450 UEK786450 UOG786450 UYC786450 VHY786450 VRU786450 WBQ786450 WLM786450 WVI786450 A851986 IW851986 SS851986 ACO851986 AMK851986 AWG851986 BGC851986 BPY851986 BZU851986 CJQ851986 CTM851986 DDI851986 DNE851986 DXA851986 EGW851986 EQS851986 FAO851986 FKK851986 FUG851986 GEC851986 GNY851986 GXU851986 HHQ851986 HRM851986 IBI851986 ILE851986 IVA851986 JEW851986 JOS851986 JYO851986 KIK851986 KSG851986 LCC851986 LLY851986 LVU851986 MFQ851986 MPM851986 MZI851986 NJE851986 NTA851986 OCW851986 OMS851986 OWO851986 PGK851986 PQG851986 QAC851986 QJY851986 QTU851986 RDQ851986 RNM851986 RXI851986 SHE851986 SRA851986 TAW851986 TKS851986 TUO851986 UEK851986 UOG851986 UYC851986 VHY851986 VRU851986 WBQ851986 WLM851986 WVI851986 A917522 IW917522 SS917522 ACO917522 AMK917522 AWG917522 BGC917522 BPY917522 BZU917522 CJQ917522 CTM917522 DDI917522 DNE917522 DXA917522 EGW917522 EQS917522 FAO917522 FKK917522 FUG917522 GEC917522 GNY917522 GXU917522 HHQ917522 HRM917522 IBI917522 ILE917522 IVA917522 JEW917522 JOS917522 JYO917522 KIK917522 KSG917522 LCC917522 LLY917522 LVU917522 MFQ917522 MPM917522 MZI917522 NJE917522 NTA917522 OCW917522 OMS917522 OWO917522 PGK917522 PQG917522 QAC917522 QJY917522 QTU917522 RDQ917522 RNM917522 RXI917522 SHE917522 SRA917522 TAW917522 TKS917522 TUO917522 UEK917522 UOG917522 UYC917522 VHY917522 VRU917522 WBQ917522 WLM917522 WVI917522 A983058 IW983058 SS983058 ACO983058 AMK983058 AWG983058 BGC983058 BPY983058 BZU983058 CJQ983058 CTM983058 DDI983058 DNE983058 DXA983058 EGW983058 EQS983058 FAO983058 FKK983058 FUG983058 GEC983058 GNY983058 GXU983058 HHQ983058 HRM983058 IBI983058 ILE983058 IVA983058 JEW983058 JOS983058 JYO983058 KIK983058 KSG983058 LCC983058 LLY983058 LVU983058 MFQ983058 MPM983058 MZI983058 NJE983058 NTA983058 OCW983058 OMS983058 OWO983058 PGK983058 PQG983058 QAC983058 QJY983058 QTU983058 RDQ983058 RNM983058 RXI983058 SHE983058 SRA983058 TAW983058 TKS983058 TUO983058 UEK983058 UOG983058 UYC983058 VHY983058 VRU983058 WBQ983058 WLM983058 WVI983058 Y10:Y11 JU10:JU11 TQ10:TQ11 ADM10:ADM11 ANI10:ANI11 AXE10:AXE11 BHA10:BHA11 BQW10:BQW11 CAS10:CAS11 CKO10:CKO11 CUK10:CUK11 DEG10:DEG11 DOC10:DOC11 DXY10:DXY11 EHU10:EHU11 ERQ10:ERQ11 FBM10:FBM11 FLI10:FLI11 FVE10:FVE11 GFA10:GFA11 GOW10:GOW11 GYS10:GYS11 HIO10:HIO11 HSK10:HSK11 ICG10:ICG11 IMC10:IMC11 IVY10:IVY11 JFU10:JFU11 JPQ10:JPQ11 JZM10:JZM11 KJI10:KJI11 KTE10:KTE11 LDA10:LDA11 LMW10:LMW11 LWS10:LWS11 MGO10:MGO11 MQK10:MQK11 NAG10:NAG11 NKC10:NKC11 NTY10:NTY11 ODU10:ODU11 ONQ10:ONQ11 OXM10:OXM11 PHI10:PHI11 PRE10:PRE11 QBA10:QBA11 QKW10:QKW11 QUS10:QUS11 REO10:REO11 ROK10:ROK11 RYG10:RYG11 SIC10:SIC11 SRY10:SRY11 TBU10:TBU11 TLQ10:TLQ11 TVM10:TVM11 UFI10:UFI11 UPE10:UPE11 UZA10:UZA11 VIW10:VIW11 VSS10:VSS11 WCO10:WCO11 WMK10:WMK11 WWG10:WWG11 Y65545:Y65546 JU65545:JU65546 TQ65545:TQ65546 ADM65545:ADM65546 ANI65545:ANI65546 AXE65545:AXE65546 BHA65545:BHA65546 BQW65545:BQW65546 CAS65545:CAS65546 CKO65545:CKO65546 CUK65545:CUK65546 DEG65545:DEG65546 DOC65545:DOC65546 DXY65545:DXY65546 EHU65545:EHU65546 ERQ65545:ERQ65546 FBM65545:FBM65546 FLI65545:FLI65546 FVE65545:FVE65546 GFA65545:GFA65546 GOW65545:GOW65546 GYS65545:GYS65546 HIO65545:HIO65546 HSK65545:HSK65546 ICG65545:ICG65546 IMC65545:IMC65546 IVY65545:IVY65546 JFU65545:JFU65546 JPQ65545:JPQ65546 JZM65545:JZM65546 KJI65545:KJI65546 KTE65545:KTE65546 LDA65545:LDA65546 LMW65545:LMW65546 LWS65545:LWS65546 MGO65545:MGO65546 MQK65545:MQK65546 NAG65545:NAG65546 NKC65545:NKC65546 NTY65545:NTY65546 ODU65545:ODU65546 ONQ65545:ONQ65546 OXM65545:OXM65546 PHI65545:PHI65546 PRE65545:PRE65546 QBA65545:QBA65546 QKW65545:QKW65546 QUS65545:QUS65546 REO65545:REO65546 ROK65545:ROK65546 RYG65545:RYG65546 SIC65545:SIC65546 SRY65545:SRY65546 TBU65545:TBU65546 TLQ65545:TLQ65546 TVM65545:TVM65546 UFI65545:UFI65546 UPE65545:UPE65546 UZA65545:UZA65546 VIW65545:VIW65546 VSS65545:VSS65546 WCO65545:WCO65546 WMK65545:WMK65546 WWG65545:WWG65546 Y131081:Y131082 JU131081:JU131082 TQ131081:TQ131082 ADM131081:ADM131082 ANI131081:ANI131082 AXE131081:AXE131082 BHA131081:BHA131082 BQW131081:BQW131082 CAS131081:CAS131082 CKO131081:CKO131082 CUK131081:CUK131082 DEG131081:DEG131082 DOC131081:DOC131082 DXY131081:DXY131082 EHU131081:EHU131082 ERQ131081:ERQ131082 FBM131081:FBM131082 FLI131081:FLI131082 FVE131081:FVE131082 GFA131081:GFA131082 GOW131081:GOW131082 GYS131081:GYS131082 HIO131081:HIO131082 HSK131081:HSK131082 ICG131081:ICG131082 IMC131081:IMC131082 IVY131081:IVY131082 JFU131081:JFU131082 JPQ131081:JPQ131082 JZM131081:JZM131082 KJI131081:KJI131082 KTE131081:KTE131082 LDA131081:LDA131082 LMW131081:LMW131082 LWS131081:LWS131082 MGO131081:MGO131082 MQK131081:MQK131082 NAG131081:NAG131082 NKC131081:NKC131082 NTY131081:NTY131082 ODU131081:ODU131082 ONQ131081:ONQ131082 OXM131081:OXM131082 PHI131081:PHI131082 PRE131081:PRE131082 QBA131081:QBA131082 QKW131081:QKW131082 QUS131081:QUS131082 REO131081:REO131082 ROK131081:ROK131082 RYG131081:RYG131082 SIC131081:SIC131082 SRY131081:SRY131082 TBU131081:TBU131082 TLQ131081:TLQ131082 TVM131081:TVM131082 UFI131081:UFI131082 UPE131081:UPE131082 UZA131081:UZA131082 VIW131081:VIW131082 VSS131081:VSS131082 WCO131081:WCO131082 WMK131081:WMK131082 WWG131081:WWG131082 Y196617:Y196618 JU196617:JU196618 TQ196617:TQ196618 ADM196617:ADM196618 ANI196617:ANI196618 AXE196617:AXE196618 BHA196617:BHA196618 BQW196617:BQW196618 CAS196617:CAS196618 CKO196617:CKO196618 CUK196617:CUK196618 DEG196617:DEG196618 DOC196617:DOC196618 DXY196617:DXY196618 EHU196617:EHU196618 ERQ196617:ERQ196618 FBM196617:FBM196618 FLI196617:FLI196618 FVE196617:FVE196618 GFA196617:GFA196618 GOW196617:GOW196618 GYS196617:GYS196618 HIO196617:HIO196618 HSK196617:HSK196618 ICG196617:ICG196618 IMC196617:IMC196618 IVY196617:IVY196618 JFU196617:JFU196618 JPQ196617:JPQ196618 JZM196617:JZM196618 KJI196617:KJI196618 KTE196617:KTE196618 LDA196617:LDA196618 LMW196617:LMW196618 LWS196617:LWS196618 MGO196617:MGO196618 MQK196617:MQK196618 NAG196617:NAG196618 NKC196617:NKC196618 NTY196617:NTY196618 ODU196617:ODU196618 ONQ196617:ONQ196618 OXM196617:OXM196618 PHI196617:PHI196618 PRE196617:PRE196618 QBA196617:QBA196618 QKW196617:QKW196618 QUS196617:QUS196618 REO196617:REO196618 ROK196617:ROK196618 RYG196617:RYG196618 SIC196617:SIC196618 SRY196617:SRY196618 TBU196617:TBU196618 TLQ196617:TLQ196618 TVM196617:TVM196618 UFI196617:UFI196618 UPE196617:UPE196618 UZA196617:UZA196618 VIW196617:VIW196618 VSS196617:VSS196618 WCO196617:WCO196618 WMK196617:WMK196618 WWG196617:WWG196618 Y262153:Y262154 JU262153:JU262154 TQ262153:TQ262154 ADM262153:ADM262154 ANI262153:ANI262154 AXE262153:AXE262154 BHA262153:BHA262154 BQW262153:BQW262154 CAS262153:CAS262154 CKO262153:CKO262154 CUK262153:CUK262154 DEG262153:DEG262154 DOC262153:DOC262154 DXY262153:DXY262154 EHU262153:EHU262154 ERQ262153:ERQ262154 FBM262153:FBM262154 FLI262153:FLI262154 FVE262153:FVE262154 GFA262153:GFA262154 GOW262153:GOW262154 GYS262153:GYS262154 HIO262153:HIO262154 HSK262153:HSK262154 ICG262153:ICG262154 IMC262153:IMC262154 IVY262153:IVY262154 JFU262153:JFU262154 JPQ262153:JPQ262154 JZM262153:JZM262154 KJI262153:KJI262154 KTE262153:KTE262154 LDA262153:LDA262154 LMW262153:LMW262154 LWS262153:LWS262154 MGO262153:MGO262154 MQK262153:MQK262154 NAG262153:NAG262154 NKC262153:NKC262154 NTY262153:NTY262154 ODU262153:ODU262154 ONQ262153:ONQ262154 OXM262153:OXM262154 PHI262153:PHI262154 PRE262153:PRE262154 QBA262153:QBA262154 QKW262153:QKW262154 QUS262153:QUS262154 REO262153:REO262154 ROK262153:ROK262154 RYG262153:RYG262154 SIC262153:SIC262154 SRY262153:SRY262154 TBU262153:TBU262154 TLQ262153:TLQ262154 TVM262153:TVM262154 UFI262153:UFI262154 UPE262153:UPE262154 UZA262153:UZA262154 VIW262153:VIW262154 VSS262153:VSS262154 WCO262153:WCO262154 WMK262153:WMK262154 WWG262153:WWG262154 Y327689:Y327690 JU327689:JU327690 TQ327689:TQ327690 ADM327689:ADM327690 ANI327689:ANI327690 AXE327689:AXE327690 BHA327689:BHA327690 BQW327689:BQW327690 CAS327689:CAS327690 CKO327689:CKO327690 CUK327689:CUK327690 DEG327689:DEG327690 DOC327689:DOC327690 DXY327689:DXY327690 EHU327689:EHU327690 ERQ327689:ERQ327690 FBM327689:FBM327690 FLI327689:FLI327690 FVE327689:FVE327690 GFA327689:GFA327690 GOW327689:GOW327690 GYS327689:GYS327690 HIO327689:HIO327690 HSK327689:HSK327690 ICG327689:ICG327690 IMC327689:IMC327690 IVY327689:IVY327690 JFU327689:JFU327690 JPQ327689:JPQ327690 JZM327689:JZM327690 KJI327689:KJI327690 KTE327689:KTE327690 LDA327689:LDA327690 LMW327689:LMW327690 LWS327689:LWS327690 MGO327689:MGO327690 MQK327689:MQK327690 NAG327689:NAG327690 NKC327689:NKC327690 NTY327689:NTY327690 ODU327689:ODU327690 ONQ327689:ONQ327690 OXM327689:OXM327690 PHI327689:PHI327690 PRE327689:PRE327690 QBA327689:QBA327690 QKW327689:QKW327690 QUS327689:QUS327690 REO327689:REO327690 ROK327689:ROK327690 RYG327689:RYG327690 SIC327689:SIC327690 SRY327689:SRY327690 TBU327689:TBU327690 TLQ327689:TLQ327690 TVM327689:TVM327690 UFI327689:UFI327690 UPE327689:UPE327690 UZA327689:UZA327690 VIW327689:VIW327690 VSS327689:VSS327690 WCO327689:WCO327690 WMK327689:WMK327690 WWG327689:WWG327690 Y393225:Y393226 JU393225:JU393226 TQ393225:TQ393226 ADM393225:ADM393226 ANI393225:ANI393226 AXE393225:AXE393226 BHA393225:BHA393226 BQW393225:BQW393226 CAS393225:CAS393226 CKO393225:CKO393226 CUK393225:CUK393226 DEG393225:DEG393226 DOC393225:DOC393226 DXY393225:DXY393226 EHU393225:EHU393226 ERQ393225:ERQ393226 FBM393225:FBM393226 FLI393225:FLI393226 FVE393225:FVE393226 GFA393225:GFA393226 GOW393225:GOW393226 GYS393225:GYS393226 HIO393225:HIO393226 HSK393225:HSK393226 ICG393225:ICG393226 IMC393225:IMC393226 IVY393225:IVY393226 JFU393225:JFU393226 JPQ393225:JPQ393226 JZM393225:JZM393226 KJI393225:KJI393226 KTE393225:KTE393226 LDA393225:LDA393226 LMW393225:LMW393226 LWS393225:LWS393226 MGO393225:MGO393226 MQK393225:MQK393226 NAG393225:NAG393226 NKC393225:NKC393226 NTY393225:NTY393226 ODU393225:ODU393226 ONQ393225:ONQ393226 OXM393225:OXM393226 PHI393225:PHI393226 PRE393225:PRE393226 QBA393225:QBA393226 QKW393225:QKW393226 QUS393225:QUS393226 REO393225:REO393226 ROK393225:ROK393226 RYG393225:RYG393226 SIC393225:SIC393226 SRY393225:SRY393226 TBU393225:TBU393226 TLQ393225:TLQ393226 TVM393225:TVM393226 UFI393225:UFI393226 UPE393225:UPE393226 UZA393225:UZA393226 VIW393225:VIW393226 VSS393225:VSS393226 WCO393225:WCO393226 WMK393225:WMK393226 WWG393225:WWG393226 Y458761:Y458762 JU458761:JU458762 TQ458761:TQ458762 ADM458761:ADM458762 ANI458761:ANI458762 AXE458761:AXE458762 BHA458761:BHA458762 BQW458761:BQW458762 CAS458761:CAS458762 CKO458761:CKO458762 CUK458761:CUK458762 DEG458761:DEG458762 DOC458761:DOC458762 DXY458761:DXY458762 EHU458761:EHU458762 ERQ458761:ERQ458762 FBM458761:FBM458762 FLI458761:FLI458762 FVE458761:FVE458762 GFA458761:GFA458762 GOW458761:GOW458762 GYS458761:GYS458762 HIO458761:HIO458762 HSK458761:HSK458762 ICG458761:ICG458762 IMC458761:IMC458762 IVY458761:IVY458762 JFU458761:JFU458762 JPQ458761:JPQ458762 JZM458761:JZM458762 KJI458761:KJI458762 KTE458761:KTE458762 LDA458761:LDA458762 LMW458761:LMW458762 LWS458761:LWS458762 MGO458761:MGO458762 MQK458761:MQK458762 NAG458761:NAG458762 NKC458761:NKC458762 NTY458761:NTY458762 ODU458761:ODU458762 ONQ458761:ONQ458762 OXM458761:OXM458762 PHI458761:PHI458762 PRE458761:PRE458762 QBA458761:QBA458762 QKW458761:QKW458762 QUS458761:QUS458762 REO458761:REO458762 ROK458761:ROK458762 RYG458761:RYG458762 SIC458761:SIC458762 SRY458761:SRY458762 TBU458761:TBU458762 TLQ458761:TLQ458762 TVM458761:TVM458762 UFI458761:UFI458762 UPE458761:UPE458762 UZA458761:UZA458762 VIW458761:VIW458762 VSS458761:VSS458762 WCO458761:WCO458762 WMK458761:WMK458762 WWG458761:WWG458762 Y524297:Y524298 JU524297:JU524298 TQ524297:TQ524298 ADM524297:ADM524298 ANI524297:ANI524298 AXE524297:AXE524298 BHA524297:BHA524298 BQW524297:BQW524298 CAS524297:CAS524298 CKO524297:CKO524298 CUK524297:CUK524298 DEG524297:DEG524298 DOC524297:DOC524298 DXY524297:DXY524298 EHU524297:EHU524298 ERQ524297:ERQ524298 FBM524297:FBM524298 FLI524297:FLI524298 FVE524297:FVE524298 GFA524297:GFA524298 GOW524297:GOW524298 GYS524297:GYS524298 HIO524297:HIO524298 HSK524297:HSK524298 ICG524297:ICG524298 IMC524297:IMC524298 IVY524297:IVY524298 JFU524297:JFU524298 JPQ524297:JPQ524298 JZM524297:JZM524298 KJI524297:KJI524298 KTE524297:KTE524298 LDA524297:LDA524298 LMW524297:LMW524298 LWS524297:LWS524298 MGO524297:MGO524298 MQK524297:MQK524298 NAG524297:NAG524298 NKC524297:NKC524298 NTY524297:NTY524298 ODU524297:ODU524298 ONQ524297:ONQ524298 OXM524297:OXM524298 PHI524297:PHI524298 PRE524297:PRE524298 QBA524297:QBA524298 QKW524297:QKW524298 QUS524297:QUS524298 REO524297:REO524298 ROK524297:ROK524298 RYG524297:RYG524298 SIC524297:SIC524298 SRY524297:SRY524298 TBU524297:TBU524298 TLQ524297:TLQ524298 TVM524297:TVM524298 UFI524297:UFI524298 UPE524297:UPE524298 UZA524297:UZA524298 VIW524297:VIW524298 VSS524297:VSS524298 WCO524297:WCO524298 WMK524297:WMK524298 WWG524297:WWG524298 Y589833:Y589834 JU589833:JU589834 TQ589833:TQ589834 ADM589833:ADM589834 ANI589833:ANI589834 AXE589833:AXE589834 BHA589833:BHA589834 BQW589833:BQW589834 CAS589833:CAS589834 CKO589833:CKO589834 CUK589833:CUK589834 DEG589833:DEG589834 DOC589833:DOC589834 DXY589833:DXY589834 EHU589833:EHU589834 ERQ589833:ERQ589834 FBM589833:FBM589834 FLI589833:FLI589834 FVE589833:FVE589834 GFA589833:GFA589834 GOW589833:GOW589834 GYS589833:GYS589834 HIO589833:HIO589834 HSK589833:HSK589834 ICG589833:ICG589834 IMC589833:IMC589834 IVY589833:IVY589834 JFU589833:JFU589834 JPQ589833:JPQ589834 JZM589833:JZM589834 KJI589833:KJI589834 KTE589833:KTE589834 LDA589833:LDA589834 LMW589833:LMW589834 LWS589833:LWS589834 MGO589833:MGO589834 MQK589833:MQK589834 NAG589833:NAG589834 NKC589833:NKC589834 NTY589833:NTY589834 ODU589833:ODU589834 ONQ589833:ONQ589834 OXM589833:OXM589834 PHI589833:PHI589834 PRE589833:PRE589834 QBA589833:QBA589834 QKW589833:QKW589834 QUS589833:QUS589834 REO589833:REO589834 ROK589833:ROK589834 RYG589833:RYG589834 SIC589833:SIC589834 SRY589833:SRY589834 TBU589833:TBU589834 TLQ589833:TLQ589834 TVM589833:TVM589834 UFI589833:UFI589834 UPE589833:UPE589834 UZA589833:UZA589834 VIW589833:VIW589834 VSS589833:VSS589834 WCO589833:WCO589834 WMK589833:WMK589834 WWG589833:WWG589834 Y655369:Y655370 JU655369:JU655370 TQ655369:TQ655370 ADM655369:ADM655370 ANI655369:ANI655370 AXE655369:AXE655370 BHA655369:BHA655370 BQW655369:BQW655370 CAS655369:CAS655370 CKO655369:CKO655370 CUK655369:CUK655370 DEG655369:DEG655370 DOC655369:DOC655370 DXY655369:DXY655370 EHU655369:EHU655370 ERQ655369:ERQ655370 FBM655369:FBM655370 FLI655369:FLI655370 FVE655369:FVE655370 GFA655369:GFA655370 GOW655369:GOW655370 GYS655369:GYS655370 HIO655369:HIO655370 HSK655369:HSK655370 ICG655369:ICG655370 IMC655369:IMC655370 IVY655369:IVY655370 JFU655369:JFU655370 JPQ655369:JPQ655370 JZM655369:JZM655370 KJI655369:KJI655370 KTE655369:KTE655370 LDA655369:LDA655370 LMW655369:LMW655370 LWS655369:LWS655370 MGO655369:MGO655370 MQK655369:MQK655370 NAG655369:NAG655370 NKC655369:NKC655370 NTY655369:NTY655370 ODU655369:ODU655370 ONQ655369:ONQ655370 OXM655369:OXM655370 PHI655369:PHI655370 PRE655369:PRE655370 QBA655369:QBA655370 QKW655369:QKW655370 QUS655369:QUS655370 REO655369:REO655370 ROK655369:ROK655370 RYG655369:RYG655370 SIC655369:SIC655370 SRY655369:SRY655370 TBU655369:TBU655370 TLQ655369:TLQ655370 TVM655369:TVM655370 UFI655369:UFI655370 UPE655369:UPE655370 UZA655369:UZA655370 VIW655369:VIW655370 VSS655369:VSS655370 WCO655369:WCO655370 WMK655369:WMK655370 WWG655369:WWG655370 Y720905:Y720906 JU720905:JU720906 TQ720905:TQ720906 ADM720905:ADM720906 ANI720905:ANI720906 AXE720905:AXE720906 BHA720905:BHA720906 BQW720905:BQW720906 CAS720905:CAS720906 CKO720905:CKO720906 CUK720905:CUK720906 DEG720905:DEG720906 DOC720905:DOC720906 DXY720905:DXY720906 EHU720905:EHU720906 ERQ720905:ERQ720906 FBM720905:FBM720906 FLI720905:FLI720906 FVE720905:FVE720906 GFA720905:GFA720906 GOW720905:GOW720906 GYS720905:GYS720906 HIO720905:HIO720906 HSK720905:HSK720906 ICG720905:ICG720906 IMC720905:IMC720906 IVY720905:IVY720906 JFU720905:JFU720906 JPQ720905:JPQ720906 JZM720905:JZM720906 KJI720905:KJI720906 KTE720905:KTE720906 LDA720905:LDA720906 LMW720905:LMW720906 LWS720905:LWS720906 MGO720905:MGO720906 MQK720905:MQK720906 NAG720905:NAG720906 NKC720905:NKC720906 NTY720905:NTY720906 ODU720905:ODU720906 ONQ720905:ONQ720906 OXM720905:OXM720906 PHI720905:PHI720906 PRE720905:PRE720906 QBA720905:QBA720906 QKW720905:QKW720906 QUS720905:QUS720906 REO720905:REO720906 ROK720905:ROK720906 RYG720905:RYG720906 SIC720905:SIC720906 SRY720905:SRY720906 TBU720905:TBU720906 TLQ720905:TLQ720906 TVM720905:TVM720906 UFI720905:UFI720906 UPE720905:UPE720906 UZA720905:UZA720906 VIW720905:VIW720906 VSS720905:VSS720906 WCO720905:WCO720906 WMK720905:WMK720906 WWG720905:WWG720906 Y786441:Y786442 JU786441:JU786442 TQ786441:TQ786442 ADM786441:ADM786442 ANI786441:ANI786442 AXE786441:AXE786442 BHA786441:BHA786442 BQW786441:BQW786442 CAS786441:CAS786442 CKO786441:CKO786442 CUK786441:CUK786442 DEG786441:DEG786442 DOC786441:DOC786442 DXY786441:DXY786442 EHU786441:EHU786442 ERQ786441:ERQ786442 FBM786441:FBM786442 FLI786441:FLI786442 FVE786441:FVE786442 GFA786441:GFA786442 GOW786441:GOW786442 GYS786441:GYS786442 HIO786441:HIO786442 HSK786441:HSK786442 ICG786441:ICG786442 IMC786441:IMC786442 IVY786441:IVY786442 JFU786441:JFU786442 JPQ786441:JPQ786442 JZM786441:JZM786442 KJI786441:KJI786442 KTE786441:KTE786442 LDA786441:LDA786442 LMW786441:LMW786442 LWS786441:LWS786442 MGO786441:MGO786442 MQK786441:MQK786442 NAG786441:NAG786442 NKC786441:NKC786442 NTY786441:NTY786442 ODU786441:ODU786442 ONQ786441:ONQ786442 OXM786441:OXM786442 PHI786441:PHI786442 PRE786441:PRE786442 QBA786441:QBA786442 QKW786441:QKW786442 QUS786441:QUS786442 REO786441:REO786442 ROK786441:ROK786442 RYG786441:RYG786442 SIC786441:SIC786442 SRY786441:SRY786442 TBU786441:TBU786442 TLQ786441:TLQ786442 TVM786441:TVM786442 UFI786441:UFI786442 UPE786441:UPE786442 UZA786441:UZA786442 VIW786441:VIW786442 VSS786441:VSS786442 WCO786441:WCO786442 WMK786441:WMK786442 WWG786441:WWG786442 Y851977:Y851978 JU851977:JU851978 TQ851977:TQ851978 ADM851977:ADM851978 ANI851977:ANI851978 AXE851977:AXE851978 BHA851977:BHA851978 BQW851977:BQW851978 CAS851977:CAS851978 CKO851977:CKO851978 CUK851977:CUK851978 DEG851977:DEG851978 DOC851977:DOC851978 DXY851977:DXY851978 EHU851977:EHU851978 ERQ851977:ERQ851978 FBM851977:FBM851978 FLI851977:FLI851978 FVE851977:FVE851978 GFA851977:GFA851978 GOW851977:GOW851978 GYS851977:GYS851978 HIO851977:HIO851978 HSK851977:HSK851978 ICG851977:ICG851978 IMC851977:IMC851978 IVY851977:IVY851978 JFU851977:JFU851978 JPQ851977:JPQ851978 JZM851977:JZM851978 KJI851977:KJI851978 KTE851977:KTE851978 LDA851977:LDA851978 LMW851977:LMW851978 LWS851977:LWS851978 MGO851977:MGO851978 MQK851977:MQK851978 NAG851977:NAG851978 NKC851977:NKC851978 NTY851977:NTY851978 ODU851977:ODU851978 ONQ851977:ONQ851978 OXM851977:OXM851978 PHI851977:PHI851978 PRE851977:PRE851978 QBA851977:QBA851978 QKW851977:QKW851978 QUS851977:QUS851978 REO851977:REO851978 ROK851977:ROK851978 RYG851977:RYG851978 SIC851977:SIC851978 SRY851977:SRY851978 TBU851977:TBU851978 TLQ851977:TLQ851978 TVM851977:TVM851978 UFI851977:UFI851978 UPE851977:UPE851978 UZA851977:UZA851978 VIW851977:VIW851978 VSS851977:VSS851978 WCO851977:WCO851978 WMK851977:WMK851978 WWG851977:WWG851978 Y917513:Y917514 JU917513:JU917514 TQ917513:TQ917514 ADM917513:ADM917514 ANI917513:ANI917514 AXE917513:AXE917514 BHA917513:BHA917514 BQW917513:BQW917514 CAS917513:CAS917514 CKO917513:CKO917514 CUK917513:CUK917514 DEG917513:DEG917514 DOC917513:DOC917514 DXY917513:DXY917514 EHU917513:EHU917514 ERQ917513:ERQ917514 FBM917513:FBM917514 FLI917513:FLI917514 FVE917513:FVE917514 GFA917513:GFA917514 GOW917513:GOW917514 GYS917513:GYS917514 HIO917513:HIO917514 HSK917513:HSK917514 ICG917513:ICG917514 IMC917513:IMC917514 IVY917513:IVY917514 JFU917513:JFU917514 JPQ917513:JPQ917514 JZM917513:JZM917514 KJI917513:KJI917514 KTE917513:KTE917514 LDA917513:LDA917514 LMW917513:LMW917514 LWS917513:LWS917514 MGO917513:MGO917514 MQK917513:MQK917514 NAG917513:NAG917514 NKC917513:NKC917514 NTY917513:NTY917514 ODU917513:ODU917514 ONQ917513:ONQ917514 OXM917513:OXM917514 PHI917513:PHI917514 PRE917513:PRE917514 QBA917513:QBA917514 QKW917513:QKW917514 QUS917513:QUS917514 REO917513:REO917514 ROK917513:ROK917514 RYG917513:RYG917514 SIC917513:SIC917514 SRY917513:SRY917514 TBU917513:TBU917514 TLQ917513:TLQ917514 TVM917513:TVM917514 UFI917513:UFI917514 UPE917513:UPE917514 UZA917513:UZA917514 VIW917513:VIW917514 VSS917513:VSS917514 WCO917513:WCO917514 WMK917513:WMK917514 WWG917513:WWG917514 Y983049:Y983050 JU983049:JU983050 TQ983049:TQ983050 ADM983049:ADM983050 ANI983049:ANI983050 AXE983049:AXE983050 BHA983049:BHA983050 BQW983049:BQW983050 CAS983049:CAS983050 CKO983049:CKO983050 CUK983049:CUK983050 DEG983049:DEG983050 DOC983049:DOC983050 DXY983049:DXY983050 EHU983049:EHU983050 ERQ983049:ERQ983050 FBM983049:FBM983050 FLI983049:FLI983050 FVE983049:FVE983050 GFA983049:GFA983050 GOW983049:GOW983050 GYS983049:GYS983050 HIO983049:HIO983050 HSK983049:HSK983050 ICG983049:ICG983050 IMC983049:IMC983050 IVY983049:IVY983050 JFU983049:JFU983050 JPQ983049:JPQ983050 JZM983049:JZM983050 KJI983049:KJI983050 KTE983049:KTE983050 LDA983049:LDA983050 LMW983049:LMW983050 LWS983049:LWS983050 MGO983049:MGO983050 MQK983049:MQK983050 NAG983049:NAG983050 NKC983049:NKC983050 NTY983049:NTY983050 ODU983049:ODU983050 ONQ983049:ONQ983050 OXM983049:OXM983050 PHI983049:PHI983050 PRE983049:PRE983050 QBA983049:QBA983050 QKW983049:QKW983050 QUS983049:QUS983050 REO983049:REO983050 ROK983049:ROK983050 RYG983049:RYG983050 SIC983049:SIC983050 SRY983049:SRY983050 TBU983049:TBU983050 TLQ983049:TLQ983050 TVM983049:TVM983050 UFI983049:UFI983050 UPE983049:UPE983050 UZA983049:UZA983050 VIW983049:VIW983050 VSS983049:VSS983050 WCO983049:WCO983050 WMK983049:WMK983050 WWG983049:WWG983050 O16 JK16 TG16 ADC16 AMY16 AWU16 BGQ16 BQM16 CAI16 CKE16 CUA16 DDW16 DNS16 DXO16 EHK16 ERG16 FBC16 FKY16 FUU16 GEQ16 GOM16 GYI16 HIE16 HSA16 IBW16 ILS16 IVO16 JFK16 JPG16 JZC16 KIY16 KSU16 LCQ16 LMM16 LWI16 MGE16 MQA16 MZW16 NJS16 NTO16 ODK16 ONG16 OXC16 PGY16 PQU16 QAQ16 QKM16 QUI16 REE16 ROA16 RXW16 SHS16 SRO16 TBK16 TLG16 TVC16 UEY16 UOU16 UYQ16 VIM16 VSI16 WCE16 WMA16 WVW16 O65551 JK65551 TG65551 ADC65551 AMY65551 AWU65551 BGQ65551 BQM65551 CAI65551 CKE65551 CUA65551 DDW65551 DNS65551 DXO65551 EHK65551 ERG65551 FBC65551 FKY65551 FUU65551 GEQ65551 GOM65551 GYI65551 HIE65551 HSA65551 IBW65551 ILS65551 IVO65551 JFK65551 JPG65551 JZC65551 KIY65551 KSU65551 LCQ65551 LMM65551 LWI65551 MGE65551 MQA65551 MZW65551 NJS65551 NTO65551 ODK65551 ONG65551 OXC65551 PGY65551 PQU65551 QAQ65551 QKM65551 QUI65551 REE65551 ROA65551 RXW65551 SHS65551 SRO65551 TBK65551 TLG65551 TVC65551 UEY65551 UOU65551 UYQ65551 VIM65551 VSI65551 WCE65551 WMA65551 WVW65551 O131087 JK131087 TG131087 ADC131087 AMY131087 AWU131087 BGQ131087 BQM131087 CAI131087 CKE131087 CUA131087 DDW131087 DNS131087 DXO131087 EHK131087 ERG131087 FBC131087 FKY131087 FUU131087 GEQ131087 GOM131087 GYI131087 HIE131087 HSA131087 IBW131087 ILS131087 IVO131087 JFK131087 JPG131087 JZC131087 KIY131087 KSU131087 LCQ131087 LMM131087 LWI131087 MGE131087 MQA131087 MZW131087 NJS131087 NTO131087 ODK131087 ONG131087 OXC131087 PGY131087 PQU131087 QAQ131087 QKM131087 QUI131087 REE131087 ROA131087 RXW131087 SHS131087 SRO131087 TBK131087 TLG131087 TVC131087 UEY131087 UOU131087 UYQ131087 VIM131087 VSI131087 WCE131087 WMA131087 WVW131087 O196623 JK196623 TG196623 ADC196623 AMY196623 AWU196623 BGQ196623 BQM196623 CAI196623 CKE196623 CUA196623 DDW196623 DNS196623 DXO196623 EHK196623 ERG196623 FBC196623 FKY196623 FUU196623 GEQ196623 GOM196623 GYI196623 HIE196623 HSA196623 IBW196623 ILS196623 IVO196623 JFK196623 JPG196623 JZC196623 KIY196623 KSU196623 LCQ196623 LMM196623 LWI196623 MGE196623 MQA196623 MZW196623 NJS196623 NTO196623 ODK196623 ONG196623 OXC196623 PGY196623 PQU196623 QAQ196623 QKM196623 QUI196623 REE196623 ROA196623 RXW196623 SHS196623 SRO196623 TBK196623 TLG196623 TVC196623 UEY196623 UOU196623 UYQ196623 VIM196623 VSI196623 WCE196623 WMA196623 WVW196623 O262159 JK262159 TG262159 ADC262159 AMY262159 AWU262159 BGQ262159 BQM262159 CAI262159 CKE262159 CUA262159 DDW262159 DNS262159 DXO262159 EHK262159 ERG262159 FBC262159 FKY262159 FUU262159 GEQ262159 GOM262159 GYI262159 HIE262159 HSA262159 IBW262159 ILS262159 IVO262159 JFK262159 JPG262159 JZC262159 KIY262159 KSU262159 LCQ262159 LMM262159 LWI262159 MGE262159 MQA262159 MZW262159 NJS262159 NTO262159 ODK262159 ONG262159 OXC262159 PGY262159 PQU262159 QAQ262159 QKM262159 QUI262159 REE262159 ROA262159 RXW262159 SHS262159 SRO262159 TBK262159 TLG262159 TVC262159 UEY262159 UOU262159 UYQ262159 VIM262159 VSI262159 WCE262159 WMA262159 WVW262159 O327695 JK327695 TG327695 ADC327695 AMY327695 AWU327695 BGQ327695 BQM327695 CAI327695 CKE327695 CUA327695 DDW327695 DNS327695 DXO327695 EHK327695 ERG327695 FBC327695 FKY327695 FUU327695 GEQ327695 GOM327695 GYI327695 HIE327695 HSA327695 IBW327695 ILS327695 IVO327695 JFK327695 JPG327695 JZC327695 KIY327695 KSU327695 LCQ327695 LMM327695 LWI327695 MGE327695 MQA327695 MZW327695 NJS327695 NTO327695 ODK327695 ONG327695 OXC327695 PGY327695 PQU327695 QAQ327695 QKM327695 QUI327695 REE327695 ROA327695 RXW327695 SHS327695 SRO327695 TBK327695 TLG327695 TVC327695 UEY327695 UOU327695 UYQ327695 VIM327695 VSI327695 WCE327695 WMA327695 WVW327695 O393231 JK393231 TG393231 ADC393231 AMY393231 AWU393231 BGQ393231 BQM393231 CAI393231 CKE393231 CUA393231 DDW393231 DNS393231 DXO393231 EHK393231 ERG393231 FBC393231 FKY393231 FUU393231 GEQ393231 GOM393231 GYI393231 HIE393231 HSA393231 IBW393231 ILS393231 IVO393231 JFK393231 JPG393231 JZC393231 KIY393231 KSU393231 LCQ393231 LMM393231 LWI393231 MGE393231 MQA393231 MZW393231 NJS393231 NTO393231 ODK393231 ONG393231 OXC393231 PGY393231 PQU393231 QAQ393231 QKM393231 QUI393231 REE393231 ROA393231 RXW393231 SHS393231 SRO393231 TBK393231 TLG393231 TVC393231 UEY393231 UOU393231 UYQ393231 VIM393231 VSI393231 WCE393231 WMA393231 WVW393231 O458767 JK458767 TG458767 ADC458767 AMY458767 AWU458767 BGQ458767 BQM458767 CAI458767 CKE458767 CUA458767 DDW458767 DNS458767 DXO458767 EHK458767 ERG458767 FBC458767 FKY458767 FUU458767 GEQ458767 GOM458767 GYI458767 HIE458767 HSA458767 IBW458767 ILS458767 IVO458767 JFK458767 JPG458767 JZC458767 KIY458767 KSU458767 LCQ458767 LMM458767 LWI458767 MGE458767 MQA458767 MZW458767 NJS458767 NTO458767 ODK458767 ONG458767 OXC458767 PGY458767 PQU458767 QAQ458767 QKM458767 QUI458767 REE458767 ROA458767 RXW458767 SHS458767 SRO458767 TBK458767 TLG458767 TVC458767 UEY458767 UOU458767 UYQ458767 VIM458767 VSI458767 WCE458767 WMA458767 WVW458767 O524303 JK524303 TG524303 ADC524303 AMY524303 AWU524303 BGQ524303 BQM524303 CAI524303 CKE524303 CUA524303 DDW524303 DNS524303 DXO524303 EHK524303 ERG524303 FBC524303 FKY524303 FUU524303 GEQ524303 GOM524303 GYI524303 HIE524303 HSA524303 IBW524303 ILS524303 IVO524303 JFK524303 JPG524303 JZC524303 KIY524303 KSU524303 LCQ524303 LMM524303 LWI524303 MGE524303 MQA524303 MZW524303 NJS524303 NTO524303 ODK524303 ONG524303 OXC524303 PGY524303 PQU524303 QAQ524303 QKM524303 QUI524303 REE524303 ROA524303 RXW524303 SHS524303 SRO524303 TBK524303 TLG524303 TVC524303 UEY524303 UOU524303 UYQ524303 VIM524303 VSI524303 WCE524303 WMA524303 WVW524303 O589839 JK589839 TG589839 ADC589839 AMY589839 AWU589839 BGQ589839 BQM589839 CAI589839 CKE589839 CUA589839 DDW589839 DNS589839 DXO589839 EHK589839 ERG589839 FBC589839 FKY589839 FUU589839 GEQ589839 GOM589839 GYI589839 HIE589839 HSA589839 IBW589839 ILS589839 IVO589839 JFK589839 JPG589839 JZC589839 KIY589839 KSU589839 LCQ589839 LMM589839 LWI589839 MGE589839 MQA589839 MZW589839 NJS589839 NTO589839 ODK589839 ONG589839 OXC589839 PGY589839 PQU589839 QAQ589839 QKM589839 QUI589839 REE589839 ROA589839 RXW589839 SHS589839 SRO589839 TBK589839 TLG589839 TVC589839 UEY589839 UOU589839 UYQ589839 VIM589839 VSI589839 WCE589839 WMA589839 WVW589839 O655375 JK655375 TG655375 ADC655375 AMY655375 AWU655375 BGQ655375 BQM655375 CAI655375 CKE655375 CUA655375 DDW655375 DNS655375 DXO655375 EHK655375 ERG655375 FBC655375 FKY655375 FUU655375 GEQ655375 GOM655375 GYI655375 HIE655375 HSA655375 IBW655375 ILS655375 IVO655375 JFK655375 JPG655375 JZC655375 KIY655375 KSU655375 LCQ655375 LMM655375 LWI655375 MGE655375 MQA655375 MZW655375 NJS655375 NTO655375 ODK655375 ONG655375 OXC655375 PGY655375 PQU655375 QAQ655375 QKM655375 QUI655375 REE655375 ROA655375 RXW655375 SHS655375 SRO655375 TBK655375 TLG655375 TVC655375 UEY655375 UOU655375 UYQ655375 VIM655375 VSI655375 WCE655375 WMA655375 WVW655375 O720911 JK720911 TG720911 ADC720911 AMY720911 AWU720911 BGQ720911 BQM720911 CAI720911 CKE720911 CUA720911 DDW720911 DNS720911 DXO720911 EHK720911 ERG720911 FBC720911 FKY720911 FUU720911 GEQ720911 GOM720911 GYI720911 HIE720911 HSA720911 IBW720911 ILS720911 IVO720911 JFK720911 JPG720911 JZC720911 KIY720911 KSU720911 LCQ720911 LMM720911 LWI720911 MGE720911 MQA720911 MZW720911 NJS720911 NTO720911 ODK720911 ONG720911 OXC720911 PGY720911 PQU720911 QAQ720911 QKM720911 QUI720911 REE720911 ROA720911 RXW720911 SHS720911 SRO720911 TBK720911 TLG720911 TVC720911 UEY720911 UOU720911 UYQ720911 VIM720911 VSI720911 WCE720911 WMA720911 WVW720911 O786447 JK786447 TG786447 ADC786447 AMY786447 AWU786447 BGQ786447 BQM786447 CAI786447 CKE786447 CUA786447 DDW786447 DNS786447 DXO786447 EHK786447 ERG786447 FBC786447 FKY786447 FUU786447 GEQ786447 GOM786447 GYI786447 HIE786447 HSA786447 IBW786447 ILS786447 IVO786447 JFK786447 JPG786447 JZC786447 KIY786447 KSU786447 LCQ786447 LMM786447 LWI786447 MGE786447 MQA786447 MZW786447 NJS786447 NTO786447 ODK786447 ONG786447 OXC786447 PGY786447 PQU786447 QAQ786447 QKM786447 QUI786447 REE786447 ROA786447 RXW786447 SHS786447 SRO786447 TBK786447 TLG786447 TVC786447 UEY786447 UOU786447 UYQ786447 VIM786447 VSI786447 WCE786447 WMA786447 WVW786447 O851983 JK851983 TG851983 ADC851983 AMY851983 AWU851983 BGQ851983 BQM851983 CAI851983 CKE851983 CUA851983 DDW851983 DNS851983 DXO851983 EHK851983 ERG851983 FBC851983 FKY851983 FUU851983 GEQ851983 GOM851983 GYI851983 HIE851983 HSA851983 IBW851983 ILS851983 IVO851983 JFK851983 JPG851983 JZC851983 KIY851983 KSU851983 LCQ851983 LMM851983 LWI851983 MGE851983 MQA851983 MZW851983 NJS851983 NTO851983 ODK851983 ONG851983 OXC851983 PGY851983 PQU851983 QAQ851983 QKM851983 QUI851983 REE851983 ROA851983 RXW851983 SHS851983 SRO851983 TBK851983 TLG851983 TVC851983 UEY851983 UOU851983 UYQ851983 VIM851983 VSI851983 WCE851983 WMA851983 WVW851983 O917519 JK917519 TG917519 ADC917519 AMY917519 AWU917519 BGQ917519 BQM917519 CAI917519 CKE917519 CUA917519 DDW917519 DNS917519 DXO917519 EHK917519 ERG917519 FBC917519 FKY917519 FUU917519 GEQ917519 GOM917519 GYI917519 HIE917519 HSA917519 IBW917519 ILS917519 IVO917519 JFK917519 JPG917519 JZC917519 KIY917519 KSU917519 LCQ917519 LMM917519 LWI917519 MGE917519 MQA917519 MZW917519 NJS917519 NTO917519 ODK917519 ONG917519 OXC917519 PGY917519 PQU917519 QAQ917519 QKM917519 QUI917519 REE917519 ROA917519 RXW917519 SHS917519 SRO917519 TBK917519 TLG917519 TVC917519 UEY917519 UOU917519 UYQ917519 VIM917519 VSI917519 WCE917519 WMA917519 WVW917519 O983055 JK983055 TG983055 ADC983055 AMY983055 AWU983055 BGQ983055 BQM983055 CAI983055 CKE983055 CUA983055 DDW983055 DNS983055 DXO983055 EHK983055 ERG983055 FBC983055 FKY983055 FUU983055 GEQ983055 GOM983055 GYI983055 HIE983055 HSA983055 IBW983055 ILS983055 IVO983055 JFK983055 JPG983055 JZC983055 KIY983055 KSU983055 LCQ983055 LMM983055 LWI983055 MGE983055 MQA983055 MZW983055 NJS983055 NTO983055 ODK983055 ONG983055 OXC983055 PGY983055 PQU983055 QAQ983055 QKM983055 QUI983055 REE983055 ROA983055 RXW983055 SHS983055 SRO983055 TBK983055 TLG983055 TVC983055 UEY983055 UOU983055 UYQ983055 VIM983055 VSI983055 WCE983055 WMA983055 WVW983055 AC10:AC11 JY10:JY11 TU10:TU11 ADQ10:ADQ11 ANM10:ANM11 AXI10:AXI11 BHE10:BHE11 BRA10:BRA11 CAW10:CAW11 CKS10:CKS11 CUO10:CUO11 DEK10:DEK11 DOG10:DOG11 DYC10:DYC11 EHY10:EHY11 ERU10:ERU11 FBQ10:FBQ11 FLM10:FLM11 FVI10:FVI11 GFE10:GFE11 GPA10:GPA11 GYW10:GYW11 HIS10:HIS11 HSO10:HSO11 ICK10:ICK11 IMG10:IMG11 IWC10:IWC11 JFY10:JFY11 JPU10:JPU11 JZQ10:JZQ11 KJM10:KJM11 KTI10:KTI11 LDE10:LDE11 LNA10:LNA11 LWW10:LWW11 MGS10:MGS11 MQO10:MQO11 NAK10:NAK11 NKG10:NKG11 NUC10:NUC11 ODY10:ODY11 ONU10:ONU11 OXQ10:OXQ11 PHM10:PHM11 PRI10:PRI11 QBE10:QBE11 QLA10:QLA11 QUW10:QUW11 RES10:RES11 ROO10:ROO11 RYK10:RYK11 SIG10:SIG11 SSC10:SSC11 TBY10:TBY11 TLU10:TLU11 TVQ10:TVQ11 UFM10:UFM11 UPI10:UPI11 UZE10:UZE11 VJA10:VJA11 VSW10:VSW11 WCS10:WCS11 WMO10:WMO11 WWK10:WWK11 AC65545:AC65546 JY65545:JY65546 TU65545:TU65546 ADQ65545:ADQ65546 ANM65545:ANM65546 AXI65545:AXI65546 BHE65545:BHE65546 BRA65545:BRA65546 CAW65545:CAW65546 CKS65545:CKS65546 CUO65545:CUO65546 DEK65545:DEK65546 DOG65545:DOG65546 DYC65545:DYC65546 EHY65545:EHY65546 ERU65545:ERU65546 FBQ65545:FBQ65546 FLM65545:FLM65546 FVI65545:FVI65546 GFE65545:GFE65546 GPA65545:GPA65546 GYW65545:GYW65546 HIS65545:HIS65546 HSO65545:HSO65546 ICK65545:ICK65546 IMG65545:IMG65546 IWC65545:IWC65546 JFY65545:JFY65546 JPU65545:JPU65546 JZQ65545:JZQ65546 KJM65545:KJM65546 KTI65545:KTI65546 LDE65545:LDE65546 LNA65545:LNA65546 LWW65545:LWW65546 MGS65545:MGS65546 MQO65545:MQO65546 NAK65545:NAK65546 NKG65545:NKG65546 NUC65545:NUC65546 ODY65545:ODY65546 ONU65545:ONU65546 OXQ65545:OXQ65546 PHM65545:PHM65546 PRI65545:PRI65546 QBE65545:QBE65546 QLA65545:QLA65546 QUW65545:QUW65546 RES65545:RES65546 ROO65545:ROO65546 RYK65545:RYK65546 SIG65545:SIG65546 SSC65545:SSC65546 TBY65545:TBY65546 TLU65545:TLU65546 TVQ65545:TVQ65546 UFM65545:UFM65546 UPI65545:UPI65546 UZE65545:UZE65546 VJA65545:VJA65546 VSW65545:VSW65546 WCS65545:WCS65546 WMO65545:WMO65546 WWK65545:WWK65546 AC131081:AC131082 JY131081:JY131082 TU131081:TU131082 ADQ131081:ADQ131082 ANM131081:ANM131082 AXI131081:AXI131082 BHE131081:BHE131082 BRA131081:BRA131082 CAW131081:CAW131082 CKS131081:CKS131082 CUO131081:CUO131082 DEK131081:DEK131082 DOG131081:DOG131082 DYC131081:DYC131082 EHY131081:EHY131082 ERU131081:ERU131082 FBQ131081:FBQ131082 FLM131081:FLM131082 FVI131081:FVI131082 GFE131081:GFE131082 GPA131081:GPA131082 GYW131081:GYW131082 HIS131081:HIS131082 HSO131081:HSO131082 ICK131081:ICK131082 IMG131081:IMG131082 IWC131081:IWC131082 JFY131081:JFY131082 JPU131081:JPU131082 JZQ131081:JZQ131082 KJM131081:KJM131082 KTI131081:KTI131082 LDE131081:LDE131082 LNA131081:LNA131082 LWW131081:LWW131082 MGS131081:MGS131082 MQO131081:MQO131082 NAK131081:NAK131082 NKG131081:NKG131082 NUC131081:NUC131082 ODY131081:ODY131082 ONU131081:ONU131082 OXQ131081:OXQ131082 PHM131081:PHM131082 PRI131081:PRI131082 QBE131081:QBE131082 QLA131081:QLA131082 QUW131081:QUW131082 RES131081:RES131082 ROO131081:ROO131082 RYK131081:RYK131082 SIG131081:SIG131082 SSC131081:SSC131082 TBY131081:TBY131082 TLU131081:TLU131082 TVQ131081:TVQ131082 UFM131081:UFM131082 UPI131081:UPI131082 UZE131081:UZE131082 VJA131081:VJA131082 VSW131081:VSW131082 WCS131081:WCS131082 WMO131081:WMO131082 WWK131081:WWK131082 AC196617:AC196618 JY196617:JY196618 TU196617:TU196618 ADQ196617:ADQ196618 ANM196617:ANM196618 AXI196617:AXI196618 BHE196617:BHE196618 BRA196617:BRA196618 CAW196617:CAW196618 CKS196617:CKS196618 CUO196617:CUO196618 DEK196617:DEK196618 DOG196617:DOG196618 DYC196617:DYC196618 EHY196617:EHY196618 ERU196617:ERU196618 FBQ196617:FBQ196618 FLM196617:FLM196618 FVI196617:FVI196618 GFE196617:GFE196618 GPA196617:GPA196618 GYW196617:GYW196618 HIS196617:HIS196618 HSO196617:HSO196618 ICK196617:ICK196618 IMG196617:IMG196618 IWC196617:IWC196618 JFY196617:JFY196618 JPU196617:JPU196618 JZQ196617:JZQ196618 KJM196617:KJM196618 KTI196617:KTI196618 LDE196617:LDE196618 LNA196617:LNA196618 LWW196617:LWW196618 MGS196617:MGS196618 MQO196617:MQO196618 NAK196617:NAK196618 NKG196617:NKG196618 NUC196617:NUC196618 ODY196617:ODY196618 ONU196617:ONU196618 OXQ196617:OXQ196618 PHM196617:PHM196618 PRI196617:PRI196618 QBE196617:QBE196618 QLA196617:QLA196618 QUW196617:QUW196618 RES196617:RES196618 ROO196617:ROO196618 RYK196617:RYK196618 SIG196617:SIG196618 SSC196617:SSC196618 TBY196617:TBY196618 TLU196617:TLU196618 TVQ196617:TVQ196618 UFM196617:UFM196618 UPI196617:UPI196618 UZE196617:UZE196618 VJA196617:VJA196618 VSW196617:VSW196618 WCS196617:WCS196618 WMO196617:WMO196618 WWK196617:WWK196618 AC262153:AC262154 JY262153:JY262154 TU262153:TU262154 ADQ262153:ADQ262154 ANM262153:ANM262154 AXI262153:AXI262154 BHE262153:BHE262154 BRA262153:BRA262154 CAW262153:CAW262154 CKS262153:CKS262154 CUO262153:CUO262154 DEK262153:DEK262154 DOG262153:DOG262154 DYC262153:DYC262154 EHY262153:EHY262154 ERU262153:ERU262154 FBQ262153:FBQ262154 FLM262153:FLM262154 FVI262153:FVI262154 GFE262153:GFE262154 GPA262153:GPA262154 GYW262153:GYW262154 HIS262153:HIS262154 HSO262153:HSO262154 ICK262153:ICK262154 IMG262153:IMG262154 IWC262153:IWC262154 JFY262153:JFY262154 JPU262153:JPU262154 JZQ262153:JZQ262154 KJM262153:KJM262154 KTI262153:KTI262154 LDE262153:LDE262154 LNA262153:LNA262154 LWW262153:LWW262154 MGS262153:MGS262154 MQO262153:MQO262154 NAK262153:NAK262154 NKG262153:NKG262154 NUC262153:NUC262154 ODY262153:ODY262154 ONU262153:ONU262154 OXQ262153:OXQ262154 PHM262153:PHM262154 PRI262153:PRI262154 QBE262153:QBE262154 QLA262153:QLA262154 QUW262153:QUW262154 RES262153:RES262154 ROO262153:ROO262154 RYK262153:RYK262154 SIG262153:SIG262154 SSC262153:SSC262154 TBY262153:TBY262154 TLU262153:TLU262154 TVQ262153:TVQ262154 UFM262153:UFM262154 UPI262153:UPI262154 UZE262153:UZE262154 VJA262153:VJA262154 VSW262153:VSW262154 WCS262153:WCS262154 WMO262153:WMO262154 WWK262153:WWK262154 AC327689:AC327690 JY327689:JY327690 TU327689:TU327690 ADQ327689:ADQ327690 ANM327689:ANM327690 AXI327689:AXI327690 BHE327689:BHE327690 BRA327689:BRA327690 CAW327689:CAW327690 CKS327689:CKS327690 CUO327689:CUO327690 DEK327689:DEK327690 DOG327689:DOG327690 DYC327689:DYC327690 EHY327689:EHY327690 ERU327689:ERU327690 FBQ327689:FBQ327690 FLM327689:FLM327690 FVI327689:FVI327690 GFE327689:GFE327690 GPA327689:GPA327690 GYW327689:GYW327690 HIS327689:HIS327690 HSO327689:HSO327690 ICK327689:ICK327690 IMG327689:IMG327690 IWC327689:IWC327690 JFY327689:JFY327690 JPU327689:JPU327690 JZQ327689:JZQ327690 KJM327689:KJM327690 KTI327689:KTI327690 LDE327689:LDE327690 LNA327689:LNA327690 LWW327689:LWW327690 MGS327689:MGS327690 MQO327689:MQO327690 NAK327689:NAK327690 NKG327689:NKG327690 NUC327689:NUC327690 ODY327689:ODY327690 ONU327689:ONU327690 OXQ327689:OXQ327690 PHM327689:PHM327690 PRI327689:PRI327690 QBE327689:QBE327690 QLA327689:QLA327690 QUW327689:QUW327690 RES327689:RES327690 ROO327689:ROO327690 RYK327689:RYK327690 SIG327689:SIG327690 SSC327689:SSC327690 TBY327689:TBY327690 TLU327689:TLU327690 TVQ327689:TVQ327690 UFM327689:UFM327690 UPI327689:UPI327690 UZE327689:UZE327690 VJA327689:VJA327690 VSW327689:VSW327690 WCS327689:WCS327690 WMO327689:WMO327690 WWK327689:WWK327690 AC393225:AC393226 JY393225:JY393226 TU393225:TU393226 ADQ393225:ADQ393226 ANM393225:ANM393226 AXI393225:AXI393226 BHE393225:BHE393226 BRA393225:BRA393226 CAW393225:CAW393226 CKS393225:CKS393226 CUO393225:CUO393226 DEK393225:DEK393226 DOG393225:DOG393226 DYC393225:DYC393226 EHY393225:EHY393226 ERU393225:ERU393226 FBQ393225:FBQ393226 FLM393225:FLM393226 FVI393225:FVI393226 GFE393225:GFE393226 GPA393225:GPA393226 GYW393225:GYW393226 HIS393225:HIS393226 HSO393225:HSO393226 ICK393225:ICK393226 IMG393225:IMG393226 IWC393225:IWC393226 JFY393225:JFY393226 JPU393225:JPU393226 JZQ393225:JZQ393226 KJM393225:KJM393226 KTI393225:KTI393226 LDE393225:LDE393226 LNA393225:LNA393226 LWW393225:LWW393226 MGS393225:MGS393226 MQO393225:MQO393226 NAK393225:NAK393226 NKG393225:NKG393226 NUC393225:NUC393226 ODY393225:ODY393226 ONU393225:ONU393226 OXQ393225:OXQ393226 PHM393225:PHM393226 PRI393225:PRI393226 QBE393225:QBE393226 QLA393225:QLA393226 QUW393225:QUW393226 RES393225:RES393226 ROO393225:ROO393226 RYK393225:RYK393226 SIG393225:SIG393226 SSC393225:SSC393226 TBY393225:TBY393226 TLU393225:TLU393226 TVQ393225:TVQ393226 UFM393225:UFM393226 UPI393225:UPI393226 UZE393225:UZE393226 VJA393225:VJA393226 VSW393225:VSW393226 WCS393225:WCS393226 WMO393225:WMO393226 WWK393225:WWK393226 AC458761:AC458762 JY458761:JY458762 TU458761:TU458762 ADQ458761:ADQ458762 ANM458761:ANM458762 AXI458761:AXI458762 BHE458761:BHE458762 BRA458761:BRA458762 CAW458761:CAW458762 CKS458761:CKS458762 CUO458761:CUO458762 DEK458761:DEK458762 DOG458761:DOG458762 DYC458761:DYC458762 EHY458761:EHY458762 ERU458761:ERU458762 FBQ458761:FBQ458762 FLM458761:FLM458762 FVI458761:FVI458762 GFE458761:GFE458762 GPA458761:GPA458762 GYW458761:GYW458762 HIS458761:HIS458762 HSO458761:HSO458762 ICK458761:ICK458762 IMG458761:IMG458762 IWC458761:IWC458762 JFY458761:JFY458762 JPU458761:JPU458762 JZQ458761:JZQ458762 KJM458761:KJM458762 KTI458761:KTI458762 LDE458761:LDE458762 LNA458761:LNA458762 LWW458761:LWW458762 MGS458761:MGS458762 MQO458761:MQO458762 NAK458761:NAK458762 NKG458761:NKG458762 NUC458761:NUC458762 ODY458761:ODY458762 ONU458761:ONU458762 OXQ458761:OXQ458762 PHM458761:PHM458762 PRI458761:PRI458762 QBE458761:QBE458762 QLA458761:QLA458762 QUW458761:QUW458762 RES458761:RES458762 ROO458761:ROO458762 RYK458761:RYK458762 SIG458761:SIG458762 SSC458761:SSC458762 TBY458761:TBY458762 TLU458761:TLU458762 TVQ458761:TVQ458762 UFM458761:UFM458762 UPI458761:UPI458762 UZE458761:UZE458762 VJA458761:VJA458762 VSW458761:VSW458762 WCS458761:WCS458762 WMO458761:WMO458762 WWK458761:WWK458762 AC524297:AC524298 JY524297:JY524298 TU524297:TU524298 ADQ524297:ADQ524298 ANM524297:ANM524298 AXI524297:AXI524298 BHE524297:BHE524298 BRA524297:BRA524298 CAW524297:CAW524298 CKS524297:CKS524298 CUO524297:CUO524298 DEK524297:DEK524298 DOG524297:DOG524298 DYC524297:DYC524298 EHY524297:EHY524298 ERU524297:ERU524298 FBQ524297:FBQ524298 FLM524297:FLM524298 FVI524297:FVI524298 GFE524297:GFE524298 GPA524297:GPA524298 GYW524297:GYW524298 HIS524297:HIS524298 HSO524297:HSO524298 ICK524297:ICK524298 IMG524297:IMG524298 IWC524297:IWC524298 JFY524297:JFY524298 JPU524297:JPU524298 JZQ524297:JZQ524298 KJM524297:KJM524298 KTI524297:KTI524298 LDE524297:LDE524298 LNA524297:LNA524298 LWW524297:LWW524298 MGS524297:MGS524298 MQO524297:MQO524298 NAK524297:NAK524298 NKG524297:NKG524298 NUC524297:NUC524298 ODY524297:ODY524298 ONU524297:ONU524298 OXQ524297:OXQ524298 PHM524297:PHM524298 PRI524297:PRI524298 QBE524297:QBE524298 QLA524297:QLA524298 QUW524297:QUW524298 RES524297:RES524298 ROO524297:ROO524298 RYK524297:RYK524298 SIG524297:SIG524298 SSC524297:SSC524298 TBY524297:TBY524298 TLU524297:TLU524298 TVQ524297:TVQ524298 UFM524297:UFM524298 UPI524297:UPI524298 UZE524297:UZE524298 VJA524297:VJA524298 VSW524297:VSW524298 WCS524297:WCS524298 WMO524297:WMO524298 WWK524297:WWK524298 AC589833:AC589834 JY589833:JY589834 TU589833:TU589834 ADQ589833:ADQ589834 ANM589833:ANM589834 AXI589833:AXI589834 BHE589833:BHE589834 BRA589833:BRA589834 CAW589833:CAW589834 CKS589833:CKS589834 CUO589833:CUO589834 DEK589833:DEK589834 DOG589833:DOG589834 DYC589833:DYC589834 EHY589833:EHY589834 ERU589833:ERU589834 FBQ589833:FBQ589834 FLM589833:FLM589834 FVI589833:FVI589834 GFE589833:GFE589834 GPA589833:GPA589834 GYW589833:GYW589834 HIS589833:HIS589834 HSO589833:HSO589834 ICK589833:ICK589834 IMG589833:IMG589834 IWC589833:IWC589834 JFY589833:JFY589834 JPU589833:JPU589834 JZQ589833:JZQ589834 KJM589833:KJM589834 KTI589833:KTI589834 LDE589833:LDE589834 LNA589833:LNA589834 LWW589833:LWW589834 MGS589833:MGS589834 MQO589833:MQO589834 NAK589833:NAK589834 NKG589833:NKG589834 NUC589833:NUC589834 ODY589833:ODY589834 ONU589833:ONU589834 OXQ589833:OXQ589834 PHM589833:PHM589834 PRI589833:PRI589834 QBE589833:QBE589834 QLA589833:QLA589834 QUW589833:QUW589834 RES589833:RES589834 ROO589833:ROO589834 RYK589833:RYK589834 SIG589833:SIG589834 SSC589833:SSC589834 TBY589833:TBY589834 TLU589833:TLU589834 TVQ589833:TVQ589834 UFM589833:UFM589834 UPI589833:UPI589834 UZE589833:UZE589834 VJA589833:VJA589834 VSW589833:VSW589834 WCS589833:WCS589834 WMO589833:WMO589834 WWK589833:WWK589834 AC655369:AC655370 JY655369:JY655370 TU655369:TU655370 ADQ655369:ADQ655370 ANM655369:ANM655370 AXI655369:AXI655370 BHE655369:BHE655370 BRA655369:BRA655370 CAW655369:CAW655370 CKS655369:CKS655370 CUO655369:CUO655370 DEK655369:DEK655370 DOG655369:DOG655370 DYC655369:DYC655370 EHY655369:EHY655370 ERU655369:ERU655370 FBQ655369:FBQ655370 FLM655369:FLM655370 FVI655369:FVI655370 GFE655369:GFE655370 GPA655369:GPA655370 GYW655369:GYW655370 HIS655369:HIS655370 HSO655369:HSO655370 ICK655369:ICK655370 IMG655369:IMG655370 IWC655369:IWC655370 JFY655369:JFY655370 JPU655369:JPU655370 JZQ655369:JZQ655370 KJM655369:KJM655370 KTI655369:KTI655370 LDE655369:LDE655370 LNA655369:LNA655370 LWW655369:LWW655370 MGS655369:MGS655370 MQO655369:MQO655370 NAK655369:NAK655370 NKG655369:NKG655370 NUC655369:NUC655370 ODY655369:ODY655370 ONU655369:ONU655370 OXQ655369:OXQ655370 PHM655369:PHM655370 PRI655369:PRI655370 QBE655369:QBE655370 QLA655369:QLA655370 QUW655369:QUW655370 RES655369:RES655370 ROO655369:ROO655370 RYK655369:RYK655370 SIG655369:SIG655370 SSC655369:SSC655370 TBY655369:TBY655370 TLU655369:TLU655370 TVQ655369:TVQ655370 UFM655369:UFM655370 UPI655369:UPI655370 UZE655369:UZE655370 VJA655369:VJA655370 VSW655369:VSW655370 WCS655369:WCS655370 WMO655369:WMO655370 WWK655369:WWK655370 AC720905:AC720906 JY720905:JY720906 TU720905:TU720906 ADQ720905:ADQ720906 ANM720905:ANM720906 AXI720905:AXI720906 BHE720905:BHE720906 BRA720905:BRA720906 CAW720905:CAW720906 CKS720905:CKS720906 CUO720905:CUO720906 DEK720905:DEK720906 DOG720905:DOG720906 DYC720905:DYC720906 EHY720905:EHY720906 ERU720905:ERU720906 FBQ720905:FBQ720906 FLM720905:FLM720906 FVI720905:FVI720906 GFE720905:GFE720906 GPA720905:GPA720906 GYW720905:GYW720906 HIS720905:HIS720906 HSO720905:HSO720906 ICK720905:ICK720906 IMG720905:IMG720906 IWC720905:IWC720906 JFY720905:JFY720906 JPU720905:JPU720906 JZQ720905:JZQ720906 KJM720905:KJM720906 KTI720905:KTI720906 LDE720905:LDE720906 LNA720905:LNA720906 LWW720905:LWW720906 MGS720905:MGS720906 MQO720905:MQO720906 NAK720905:NAK720906 NKG720905:NKG720906 NUC720905:NUC720906 ODY720905:ODY720906 ONU720905:ONU720906 OXQ720905:OXQ720906 PHM720905:PHM720906 PRI720905:PRI720906 QBE720905:QBE720906 QLA720905:QLA720906 QUW720905:QUW720906 RES720905:RES720906 ROO720905:ROO720906 RYK720905:RYK720906 SIG720905:SIG720906 SSC720905:SSC720906 TBY720905:TBY720906 TLU720905:TLU720906 TVQ720905:TVQ720906 UFM720905:UFM720906 UPI720905:UPI720906 UZE720905:UZE720906 VJA720905:VJA720906 VSW720905:VSW720906 WCS720905:WCS720906 WMO720905:WMO720906 WWK720905:WWK720906 AC786441:AC786442 JY786441:JY786442 TU786441:TU786442 ADQ786441:ADQ786442 ANM786441:ANM786442 AXI786441:AXI786442 BHE786441:BHE786442 BRA786441:BRA786442 CAW786441:CAW786442 CKS786441:CKS786442 CUO786441:CUO786442 DEK786441:DEK786442 DOG786441:DOG786442 DYC786441:DYC786442 EHY786441:EHY786442 ERU786441:ERU786442 FBQ786441:FBQ786442 FLM786441:FLM786442 FVI786441:FVI786442 GFE786441:GFE786442 GPA786441:GPA786442 GYW786441:GYW786442 HIS786441:HIS786442 HSO786441:HSO786442 ICK786441:ICK786442 IMG786441:IMG786442 IWC786441:IWC786442 JFY786441:JFY786442 JPU786441:JPU786442 JZQ786441:JZQ786442 KJM786441:KJM786442 KTI786441:KTI786442 LDE786441:LDE786442 LNA786441:LNA786442 LWW786441:LWW786442 MGS786441:MGS786442 MQO786441:MQO786442 NAK786441:NAK786442 NKG786441:NKG786442 NUC786441:NUC786442 ODY786441:ODY786442 ONU786441:ONU786442 OXQ786441:OXQ786442 PHM786441:PHM786442 PRI786441:PRI786442 QBE786441:QBE786442 QLA786441:QLA786442 QUW786441:QUW786442 RES786441:RES786442 ROO786441:ROO786442 RYK786441:RYK786442 SIG786441:SIG786442 SSC786441:SSC786442 TBY786441:TBY786442 TLU786441:TLU786442 TVQ786441:TVQ786442 UFM786441:UFM786442 UPI786441:UPI786442 UZE786441:UZE786442 VJA786441:VJA786442 VSW786441:VSW786442 WCS786441:WCS786442 WMO786441:WMO786442 WWK786441:WWK786442 AC851977:AC851978 JY851977:JY851978 TU851977:TU851978 ADQ851977:ADQ851978 ANM851977:ANM851978 AXI851977:AXI851978 BHE851977:BHE851978 BRA851977:BRA851978 CAW851977:CAW851978 CKS851977:CKS851978 CUO851977:CUO851978 DEK851977:DEK851978 DOG851977:DOG851978 DYC851977:DYC851978 EHY851977:EHY851978 ERU851977:ERU851978 FBQ851977:FBQ851978 FLM851977:FLM851978 FVI851977:FVI851978 GFE851977:GFE851978 GPA851977:GPA851978 GYW851977:GYW851978 HIS851977:HIS851978 HSO851977:HSO851978 ICK851977:ICK851978 IMG851977:IMG851978 IWC851977:IWC851978 JFY851977:JFY851978 JPU851977:JPU851978 JZQ851977:JZQ851978 KJM851977:KJM851978 KTI851977:KTI851978 LDE851977:LDE851978 LNA851977:LNA851978 LWW851977:LWW851978 MGS851977:MGS851978 MQO851977:MQO851978 NAK851977:NAK851978 NKG851977:NKG851978 NUC851977:NUC851978 ODY851977:ODY851978 ONU851977:ONU851978 OXQ851977:OXQ851978 PHM851977:PHM851978 PRI851977:PRI851978 QBE851977:QBE851978 QLA851977:QLA851978 QUW851977:QUW851978 RES851977:RES851978 ROO851977:ROO851978 RYK851977:RYK851978 SIG851977:SIG851978 SSC851977:SSC851978 TBY851977:TBY851978 TLU851977:TLU851978 TVQ851977:TVQ851978 UFM851977:UFM851978 UPI851977:UPI851978 UZE851977:UZE851978 VJA851977:VJA851978 VSW851977:VSW851978 WCS851977:WCS851978 WMO851977:WMO851978 WWK851977:WWK851978 AC917513:AC917514 JY917513:JY917514 TU917513:TU917514 ADQ917513:ADQ917514 ANM917513:ANM917514 AXI917513:AXI917514 BHE917513:BHE917514 BRA917513:BRA917514 CAW917513:CAW917514 CKS917513:CKS917514 CUO917513:CUO917514 DEK917513:DEK917514 DOG917513:DOG917514 DYC917513:DYC917514 EHY917513:EHY917514 ERU917513:ERU917514 FBQ917513:FBQ917514 FLM917513:FLM917514 FVI917513:FVI917514 GFE917513:GFE917514 GPA917513:GPA917514 GYW917513:GYW917514 HIS917513:HIS917514 HSO917513:HSO917514 ICK917513:ICK917514 IMG917513:IMG917514 IWC917513:IWC917514 JFY917513:JFY917514 JPU917513:JPU917514 JZQ917513:JZQ917514 KJM917513:KJM917514 KTI917513:KTI917514 LDE917513:LDE917514 LNA917513:LNA917514 LWW917513:LWW917514 MGS917513:MGS917514 MQO917513:MQO917514 NAK917513:NAK917514 NKG917513:NKG917514 NUC917513:NUC917514 ODY917513:ODY917514 ONU917513:ONU917514 OXQ917513:OXQ917514 PHM917513:PHM917514 PRI917513:PRI917514 QBE917513:QBE917514 QLA917513:QLA917514 QUW917513:QUW917514 RES917513:RES917514 ROO917513:ROO917514 RYK917513:RYK917514 SIG917513:SIG917514 SSC917513:SSC917514 TBY917513:TBY917514 TLU917513:TLU917514 TVQ917513:TVQ917514 UFM917513:UFM917514 UPI917513:UPI917514 UZE917513:UZE917514 VJA917513:VJA917514 VSW917513:VSW917514 WCS917513:WCS917514 WMO917513:WMO917514 WWK917513:WWK917514 AC983049:AC983050 JY983049:JY983050 TU983049:TU983050 ADQ983049:ADQ983050 ANM983049:ANM983050 AXI983049:AXI983050 BHE983049:BHE983050 BRA983049:BRA983050 CAW983049:CAW983050 CKS983049:CKS983050 CUO983049:CUO983050 DEK983049:DEK983050 DOG983049:DOG983050 DYC983049:DYC983050 EHY983049:EHY983050 ERU983049:ERU983050 FBQ983049:FBQ983050 FLM983049:FLM983050 FVI983049:FVI983050 GFE983049:GFE983050 GPA983049:GPA983050 GYW983049:GYW983050 HIS983049:HIS983050 HSO983049:HSO983050 ICK983049:ICK983050 IMG983049:IMG983050 IWC983049:IWC983050 JFY983049:JFY983050 JPU983049:JPU983050 JZQ983049:JZQ983050 KJM983049:KJM983050 KTI983049:KTI983050 LDE983049:LDE983050 LNA983049:LNA983050 LWW983049:LWW983050 MGS983049:MGS983050 MQO983049:MQO983050 NAK983049:NAK983050 NKG983049:NKG983050 NUC983049:NUC983050 ODY983049:ODY983050 ONU983049:ONU983050 OXQ983049:OXQ983050 PHM983049:PHM983050 PRI983049:PRI983050 QBE983049:QBE983050 QLA983049:QLA983050 QUW983049:QUW983050 RES983049:RES983050 ROO983049:ROO983050 RYK983049:RYK983050 SIG983049:SIG983050 SSC983049:SSC983050 TBY983049:TBY983050 TLU983049:TLU983050 TVQ983049:TVQ983050 UFM983049:UFM983050 UPI983049:UPI983050 UZE983049:UZE983050 VJA983049:VJA983050 VSW983049:VSW983050 WCS983049:WCS983050 WMO983049:WMO983050 WWK983049:WWK983050 M19 JI19 TE19 ADA19 AMW19 AWS19 BGO19 BQK19 CAG19 CKC19 CTY19 DDU19 DNQ19 DXM19 EHI19 ERE19 FBA19 FKW19 FUS19 GEO19 GOK19 GYG19 HIC19 HRY19 IBU19 ILQ19 IVM19 JFI19 JPE19 JZA19 KIW19 KSS19 LCO19 LMK19 LWG19 MGC19 MPY19 MZU19 NJQ19 NTM19 ODI19 ONE19 OXA19 PGW19 PQS19 QAO19 QKK19 QUG19 REC19 RNY19 RXU19 SHQ19 SRM19 TBI19 TLE19 TVA19 UEW19 UOS19 UYO19 VIK19 VSG19 WCC19 WLY19 WVU19 M65554 JI65554 TE65554 ADA65554 AMW65554 AWS65554 BGO65554 BQK65554 CAG65554 CKC65554 CTY65554 DDU65554 DNQ65554 DXM65554 EHI65554 ERE65554 FBA65554 FKW65554 FUS65554 GEO65554 GOK65554 GYG65554 HIC65554 HRY65554 IBU65554 ILQ65554 IVM65554 JFI65554 JPE65554 JZA65554 KIW65554 KSS65554 LCO65554 LMK65554 LWG65554 MGC65554 MPY65554 MZU65554 NJQ65554 NTM65554 ODI65554 ONE65554 OXA65554 PGW65554 PQS65554 QAO65554 QKK65554 QUG65554 REC65554 RNY65554 RXU65554 SHQ65554 SRM65554 TBI65554 TLE65554 TVA65554 UEW65554 UOS65554 UYO65554 VIK65554 VSG65554 WCC65554 WLY65554 WVU65554 M131090 JI131090 TE131090 ADA131090 AMW131090 AWS131090 BGO131090 BQK131090 CAG131090 CKC131090 CTY131090 DDU131090 DNQ131090 DXM131090 EHI131090 ERE131090 FBA131090 FKW131090 FUS131090 GEO131090 GOK131090 GYG131090 HIC131090 HRY131090 IBU131090 ILQ131090 IVM131090 JFI131090 JPE131090 JZA131090 KIW131090 KSS131090 LCO131090 LMK131090 LWG131090 MGC131090 MPY131090 MZU131090 NJQ131090 NTM131090 ODI131090 ONE131090 OXA131090 PGW131090 PQS131090 QAO131090 QKK131090 QUG131090 REC131090 RNY131090 RXU131090 SHQ131090 SRM131090 TBI131090 TLE131090 TVA131090 UEW131090 UOS131090 UYO131090 VIK131090 VSG131090 WCC131090 WLY131090 WVU131090 M196626 JI196626 TE196626 ADA196626 AMW196626 AWS196626 BGO196626 BQK196626 CAG196626 CKC196626 CTY196626 DDU196626 DNQ196626 DXM196626 EHI196626 ERE196626 FBA196626 FKW196626 FUS196626 GEO196626 GOK196626 GYG196626 HIC196626 HRY196626 IBU196626 ILQ196626 IVM196626 JFI196626 JPE196626 JZA196626 KIW196626 KSS196626 LCO196626 LMK196626 LWG196626 MGC196626 MPY196626 MZU196626 NJQ196626 NTM196626 ODI196626 ONE196626 OXA196626 PGW196626 PQS196626 QAO196626 QKK196626 QUG196626 REC196626 RNY196626 RXU196626 SHQ196626 SRM196626 TBI196626 TLE196626 TVA196626 UEW196626 UOS196626 UYO196626 VIK196626 VSG196626 WCC196626 WLY196626 WVU196626 M262162 JI262162 TE262162 ADA262162 AMW262162 AWS262162 BGO262162 BQK262162 CAG262162 CKC262162 CTY262162 DDU262162 DNQ262162 DXM262162 EHI262162 ERE262162 FBA262162 FKW262162 FUS262162 GEO262162 GOK262162 GYG262162 HIC262162 HRY262162 IBU262162 ILQ262162 IVM262162 JFI262162 JPE262162 JZA262162 KIW262162 KSS262162 LCO262162 LMK262162 LWG262162 MGC262162 MPY262162 MZU262162 NJQ262162 NTM262162 ODI262162 ONE262162 OXA262162 PGW262162 PQS262162 QAO262162 QKK262162 QUG262162 REC262162 RNY262162 RXU262162 SHQ262162 SRM262162 TBI262162 TLE262162 TVA262162 UEW262162 UOS262162 UYO262162 VIK262162 VSG262162 WCC262162 WLY262162 WVU262162 M327698 JI327698 TE327698 ADA327698 AMW327698 AWS327698 BGO327698 BQK327698 CAG327698 CKC327698 CTY327698 DDU327698 DNQ327698 DXM327698 EHI327698 ERE327698 FBA327698 FKW327698 FUS327698 GEO327698 GOK327698 GYG327698 HIC327698 HRY327698 IBU327698 ILQ327698 IVM327698 JFI327698 JPE327698 JZA327698 KIW327698 KSS327698 LCO327698 LMK327698 LWG327698 MGC327698 MPY327698 MZU327698 NJQ327698 NTM327698 ODI327698 ONE327698 OXA327698 PGW327698 PQS327698 QAO327698 QKK327698 QUG327698 REC327698 RNY327698 RXU327698 SHQ327698 SRM327698 TBI327698 TLE327698 TVA327698 UEW327698 UOS327698 UYO327698 VIK327698 VSG327698 WCC327698 WLY327698 WVU327698 M393234 JI393234 TE393234 ADA393234 AMW393234 AWS393234 BGO393234 BQK393234 CAG393234 CKC393234 CTY393234 DDU393234 DNQ393234 DXM393234 EHI393234 ERE393234 FBA393234 FKW393234 FUS393234 GEO393234 GOK393234 GYG393234 HIC393234 HRY393234 IBU393234 ILQ393234 IVM393234 JFI393234 JPE393234 JZA393234 KIW393234 KSS393234 LCO393234 LMK393234 LWG393234 MGC393234 MPY393234 MZU393234 NJQ393234 NTM393234 ODI393234 ONE393234 OXA393234 PGW393234 PQS393234 QAO393234 QKK393234 QUG393234 REC393234 RNY393234 RXU393234 SHQ393234 SRM393234 TBI393234 TLE393234 TVA393234 UEW393234 UOS393234 UYO393234 VIK393234 VSG393234 WCC393234 WLY393234 WVU393234 M458770 JI458770 TE458770 ADA458770 AMW458770 AWS458770 BGO458770 BQK458770 CAG458770 CKC458770 CTY458770 DDU458770 DNQ458770 DXM458770 EHI458770 ERE458770 FBA458770 FKW458770 FUS458770 GEO458770 GOK458770 GYG458770 HIC458770 HRY458770 IBU458770 ILQ458770 IVM458770 JFI458770 JPE458770 JZA458770 KIW458770 KSS458770 LCO458770 LMK458770 LWG458770 MGC458770 MPY458770 MZU458770 NJQ458770 NTM458770 ODI458770 ONE458770 OXA458770 PGW458770 PQS458770 QAO458770 QKK458770 QUG458770 REC458770 RNY458770 RXU458770 SHQ458770 SRM458770 TBI458770 TLE458770 TVA458770 UEW458770 UOS458770 UYO458770 VIK458770 VSG458770 WCC458770 WLY458770 WVU458770 M524306 JI524306 TE524306 ADA524306 AMW524306 AWS524306 BGO524306 BQK524306 CAG524306 CKC524306 CTY524306 DDU524306 DNQ524306 DXM524306 EHI524306 ERE524306 FBA524306 FKW524306 FUS524306 GEO524306 GOK524306 GYG524306 HIC524306 HRY524306 IBU524306 ILQ524306 IVM524306 JFI524306 JPE524306 JZA524306 KIW524306 KSS524306 LCO524306 LMK524306 LWG524306 MGC524306 MPY524306 MZU524306 NJQ524306 NTM524306 ODI524306 ONE524306 OXA524306 PGW524306 PQS524306 QAO524306 QKK524306 QUG524306 REC524306 RNY524306 RXU524306 SHQ524306 SRM524306 TBI524306 TLE524306 TVA524306 UEW524306 UOS524306 UYO524306 VIK524306 VSG524306 WCC524306 WLY524306 WVU524306 M589842 JI589842 TE589842 ADA589842 AMW589842 AWS589842 BGO589842 BQK589842 CAG589842 CKC589842 CTY589842 DDU589842 DNQ589842 DXM589842 EHI589842 ERE589842 FBA589842 FKW589842 FUS589842 GEO589842 GOK589842 GYG589842 HIC589842 HRY589842 IBU589842 ILQ589842 IVM589842 JFI589842 JPE589842 JZA589842 KIW589842 KSS589842 LCO589842 LMK589842 LWG589842 MGC589842 MPY589842 MZU589842 NJQ589842 NTM589842 ODI589842 ONE589842 OXA589842 PGW589842 PQS589842 QAO589842 QKK589842 QUG589842 REC589842 RNY589842 RXU589842 SHQ589842 SRM589842 TBI589842 TLE589842 TVA589842 UEW589842 UOS589842 UYO589842 VIK589842 VSG589842 WCC589842 WLY589842 WVU589842 M655378 JI655378 TE655378 ADA655378 AMW655378 AWS655378 BGO655378 BQK655378 CAG655378 CKC655378 CTY655378 DDU655378 DNQ655378 DXM655378 EHI655378 ERE655378 FBA655378 FKW655378 FUS655378 GEO655378 GOK655378 GYG655378 HIC655378 HRY655378 IBU655378 ILQ655378 IVM655378 JFI655378 JPE655378 JZA655378 KIW655378 KSS655378 LCO655378 LMK655378 LWG655378 MGC655378 MPY655378 MZU655378 NJQ655378 NTM655378 ODI655378 ONE655378 OXA655378 PGW655378 PQS655378 QAO655378 QKK655378 QUG655378 REC655378 RNY655378 RXU655378 SHQ655378 SRM655378 TBI655378 TLE655378 TVA655378 UEW655378 UOS655378 UYO655378 VIK655378 VSG655378 WCC655378 WLY655378 WVU655378 M720914 JI720914 TE720914 ADA720914 AMW720914 AWS720914 BGO720914 BQK720914 CAG720914 CKC720914 CTY720914 DDU720914 DNQ720914 DXM720914 EHI720914 ERE720914 FBA720914 FKW720914 FUS720914 GEO720914 GOK720914 GYG720914 HIC720914 HRY720914 IBU720914 ILQ720914 IVM720914 JFI720914 JPE720914 JZA720914 KIW720914 KSS720914 LCO720914 LMK720914 LWG720914 MGC720914 MPY720914 MZU720914 NJQ720914 NTM720914 ODI720914 ONE720914 OXA720914 PGW720914 PQS720914 QAO720914 QKK720914 QUG720914 REC720914 RNY720914 RXU720914 SHQ720914 SRM720914 TBI720914 TLE720914 TVA720914 UEW720914 UOS720914 UYO720914 VIK720914 VSG720914 WCC720914 WLY720914 WVU720914 M786450 JI786450 TE786450 ADA786450 AMW786450 AWS786450 BGO786450 BQK786450 CAG786450 CKC786450 CTY786450 DDU786450 DNQ786450 DXM786450 EHI786450 ERE786450 FBA786450 FKW786450 FUS786450 GEO786450 GOK786450 GYG786450 HIC786450 HRY786450 IBU786450 ILQ786450 IVM786450 JFI786450 JPE786450 JZA786450 KIW786450 KSS786450 LCO786450 LMK786450 LWG786450 MGC786450 MPY786450 MZU786450 NJQ786450 NTM786450 ODI786450 ONE786450 OXA786450 PGW786450 PQS786450 QAO786450 QKK786450 QUG786450 REC786450 RNY786450 RXU786450 SHQ786450 SRM786450 TBI786450 TLE786450 TVA786450 UEW786450 UOS786450 UYO786450 VIK786450 VSG786450 WCC786450 WLY786450 WVU786450 M851986 JI851986 TE851986 ADA851986 AMW851986 AWS851986 BGO851986 BQK851986 CAG851986 CKC851986 CTY851986 DDU851986 DNQ851986 DXM851986 EHI851986 ERE851986 FBA851986 FKW851986 FUS851986 GEO851986 GOK851986 GYG851986 HIC851986 HRY851986 IBU851986 ILQ851986 IVM851986 JFI851986 JPE851986 JZA851986 KIW851986 KSS851986 LCO851986 LMK851986 LWG851986 MGC851986 MPY851986 MZU851986 NJQ851986 NTM851986 ODI851986 ONE851986 OXA851986 PGW851986 PQS851986 QAO851986 QKK851986 QUG851986 REC851986 RNY851986 RXU851986 SHQ851986 SRM851986 TBI851986 TLE851986 TVA851986 UEW851986 UOS851986 UYO851986 VIK851986 VSG851986 WCC851986 WLY851986 WVU851986 M917522 JI917522 TE917522 ADA917522 AMW917522 AWS917522 BGO917522 BQK917522 CAG917522 CKC917522 CTY917522 DDU917522 DNQ917522 DXM917522 EHI917522 ERE917522 FBA917522 FKW917522 FUS917522 GEO917522 GOK917522 GYG917522 HIC917522 HRY917522 IBU917522 ILQ917522 IVM917522 JFI917522 JPE917522 JZA917522 KIW917522 KSS917522 LCO917522 LMK917522 LWG917522 MGC917522 MPY917522 MZU917522 NJQ917522 NTM917522 ODI917522 ONE917522 OXA917522 PGW917522 PQS917522 QAO917522 QKK917522 QUG917522 REC917522 RNY917522 RXU917522 SHQ917522 SRM917522 TBI917522 TLE917522 TVA917522 UEW917522 UOS917522 UYO917522 VIK917522 VSG917522 WCC917522 WLY917522 WVU917522 M983058 JI983058 TE983058 ADA983058 AMW983058 AWS983058 BGO983058 BQK983058 CAG983058 CKC983058 CTY983058 DDU983058 DNQ983058 DXM983058 EHI983058 ERE983058 FBA983058 FKW983058 FUS983058 GEO983058 GOK983058 GYG983058 HIC983058 HRY983058 IBU983058 ILQ983058 IVM983058 JFI983058 JPE983058 JZA983058 KIW983058 KSS983058 LCO983058 LMK983058 LWG983058 MGC983058 MPY983058 MZU983058 NJQ983058 NTM983058 ODI983058 ONE983058 OXA983058 PGW983058 PQS983058 QAO983058 QKK983058 QUG983058 REC983058 RNY983058 RXU983058 SHQ983058 SRM983058 TBI983058 TLE983058 TVA983058 UEW983058 UOS983058 UYO983058 VIK983058 VSG983058 WCC983058 WLY983058 WVU983058 T19 JP19 TL19 ADH19 AND19 AWZ19 BGV19 BQR19 CAN19 CKJ19 CUF19 DEB19 DNX19 DXT19 EHP19 ERL19 FBH19 FLD19 FUZ19 GEV19 GOR19 GYN19 HIJ19 HSF19 ICB19 ILX19 IVT19 JFP19 JPL19 JZH19 KJD19 KSZ19 LCV19 LMR19 LWN19 MGJ19 MQF19 NAB19 NJX19 NTT19 ODP19 ONL19 OXH19 PHD19 PQZ19 QAV19 QKR19 QUN19 REJ19 ROF19 RYB19 SHX19 SRT19 TBP19 TLL19 TVH19 UFD19 UOZ19 UYV19 VIR19 VSN19 WCJ19 WMF19 WWB19 T65554 JP65554 TL65554 ADH65554 AND65554 AWZ65554 BGV65554 BQR65554 CAN65554 CKJ65554 CUF65554 DEB65554 DNX65554 DXT65554 EHP65554 ERL65554 FBH65554 FLD65554 FUZ65554 GEV65554 GOR65554 GYN65554 HIJ65554 HSF65554 ICB65554 ILX65554 IVT65554 JFP65554 JPL65554 JZH65554 KJD65554 KSZ65554 LCV65554 LMR65554 LWN65554 MGJ65554 MQF65554 NAB65554 NJX65554 NTT65554 ODP65554 ONL65554 OXH65554 PHD65554 PQZ65554 QAV65554 QKR65554 QUN65554 REJ65554 ROF65554 RYB65554 SHX65554 SRT65554 TBP65554 TLL65554 TVH65554 UFD65554 UOZ65554 UYV65554 VIR65554 VSN65554 WCJ65554 WMF65554 WWB65554 T131090 JP131090 TL131090 ADH131090 AND131090 AWZ131090 BGV131090 BQR131090 CAN131090 CKJ131090 CUF131090 DEB131090 DNX131090 DXT131090 EHP131090 ERL131090 FBH131090 FLD131090 FUZ131090 GEV131090 GOR131090 GYN131090 HIJ131090 HSF131090 ICB131090 ILX131090 IVT131090 JFP131090 JPL131090 JZH131090 KJD131090 KSZ131090 LCV131090 LMR131090 LWN131090 MGJ131090 MQF131090 NAB131090 NJX131090 NTT131090 ODP131090 ONL131090 OXH131090 PHD131090 PQZ131090 QAV131090 QKR131090 QUN131090 REJ131090 ROF131090 RYB131090 SHX131090 SRT131090 TBP131090 TLL131090 TVH131090 UFD131090 UOZ131090 UYV131090 VIR131090 VSN131090 WCJ131090 WMF131090 WWB131090 T196626 JP196626 TL196626 ADH196626 AND196626 AWZ196626 BGV196626 BQR196626 CAN196626 CKJ196626 CUF196626 DEB196626 DNX196626 DXT196626 EHP196626 ERL196626 FBH196626 FLD196626 FUZ196626 GEV196626 GOR196626 GYN196626 HIJ196626 HSF196626 ICB196626 ILX196626 IVT196626 JFP196626 JPL196626 JZH196626 KJD196626 KSZ196626 LCV196626 LMR196626 LWN196626 MGJ196626 MQF196626 NAB196626 NJX196626 NTT196626 ODP196626 ONL196626 OXH196626 PHD196626 PQZ196626 QAV196626 QKR196626 QUN196626 REJ196626 ROF196626 RYB196626 SHX196626 SRT196626 TBP196626 TLL196626 TVH196626 UFD196626 UOZ196626 UYV196626 VIR196626 VSN196626 WCJ196626 WMF196626 WWB196626 T262162 JP262162 TL262162 ADH262162 AND262162 AWZ262162 BGV262162 BQR262162 CAN262162 CKJ262162 CUF262162 DEB262162 DNX262162 DXT262162 EHP262162 ERL262162 FBH262162 FLD262162 FUZ262162 GEV262162 GOR262162 GYN262162 HIJ262162 HSF262162 ICB262162 ILX262162 IVT262162 JFP262162 JPL262162 JZH262162 KJD262162 KSZ262162 LCV262162 LMR262162 LWN262162 MGJ262162 MQF262162 NAB262162 NJX262162 NTT262162 ODP262162 ONL262162 OXH262162 PHD262162 PQZ262162 QAV262162 QKR262162 QUN262162 REJ262162 ROF262162 RYB262162 SHX262162 SRT262162 TBP262162 TLL262162 TVH262162 UFD262162 UOZ262162 UYV262162 VIR262162 VSN262162 WCJ262162 WMF262162 WWB262162 T327698 JP327698 TL327698 ADH327698 AND327698 AWZ327698 BGV327698 BQR327698 CAN327698 CKJ327698 CUF327698 DEB327698 DNX327698 DXT327698 EHP327698 ERL327698 FBH327698 FLD327698 FUZ327698 GEV327698 GOR327698 GYN327698 HIJ327698 HSF327698 ICB327698 ILX327698 IVT327698 JFP327698 JPL327698 JZH327698 KJD327698 KSZ327698 LCV327698 LMR327698 LWN327698 MGJ327698 MQF327698 NAB327698 NJX327698 NTT327698 ODP327698 ONL327698 OXH327698 PHD327698 PQZ327698 QAV327698 QKR327698 QUN327698 REJ327698 ROF327698 RYB327698 SHX327698 SRT327698 TBP327698 TLL327698 TVH327698 UFD327698 UOZ327698 UYV327698 VIR327698 VSN327698 WCJ327698 WMF327698 WWB327698 T393234 JP393234 TL393234 ADH393234 AND393234 AWZ393234 BGV393234 BQR393234 CAN393234 CKJ393234 CUF393234 DEB393234 DNX393234 DXT393234 EHP393234 ERL393234 FBH393234 FLD393234 FUZ393234 GEV393234 GOR393234 GYN393234 HIJ393234 HSF393234 ICB393234 ILX393234 IVT393234 JFP393234 JPL393234 JZH393234 KJD393234 KSZ393234 LCV393234 LMR393234 LWN393234 MGJ393234 MQF393234 NAB393234 NJX393234 NTT393234 ODP393234 ONL393234 OXH393234 PHD393234 PQZ393234 QAV393234 QKR393234 QUN393234 REJ393234 ROF393234 RYB393234 SHX393234 SRT393234 TBP393234 TLL393234 TVH393234 UFD393234 UOZ393234 UYV393234 VIR393234 VSN393234 WCJ393234 WMF393234 WWB393234 T458770 JP458770 TL458770 ADH458770 AND458770 AWZ458770 BGV458770 BQR458770 CAN458770 CKJ458770 CUF458770 DEB458770 DNX458770 DXT458770 EHP458770 ERL458770 FBH458770 FLD458770 FUZ458770 GEV458770 GOR458770 GYN458770 HIJ458770 HSF458770 ICB458770 ILX458770 IVT458770 JFP458770 JPL458770 JZH458770 KJD458770 KSZ458770 LCV458770 LMR458770 LWN458770 MGJ458770 MQF458770 NAB458770 NJX458770 NTT458770 ODP458770 ONL458770 OXH458770 PHD458770 PQZ458770 QAV458770 QKR458770 QUN458770 REJ458770 ROF458770 RYB458770 SHX458770 SRT458770 TBP458770 TLL458770 TVH458770 UFD458770 UOZ458770 UYV458770 VIR458770 VSN458770 WCJ458770 WMF458770 WWB458770 T524306 JP524306 TL524306 ADH524306 AND524306 AWZ524306 BGV524306 BQR524306 CAN524306 CKJ524306 CUF524306 DEB524306 DNX524306 DXT524306 EHP524306 ERL524306 FBH524306 FLD524306 FUZ524306 GEV524306 GOR524306 GYN524306 HIJ524306 HSF524306 ICB524306 ILX524306 IVT524306 JFP524306 JPL524306 JZH524306 KJD524306 KSZ524306 LCV524306 LMR524306 LWN524306 MGJ524306 MQF524306 NAB524306 NJX524306 NTT524306 ODP524306 ONL524306 OXH524306 PHD524306 PQZ524306 QAV524306 QKR524306 QUN524306 REJ524306 ROF524306 RYB524306 SHX524306 SRT524306 TBP524306 TLL524306 TVH524306 UFD524306 UOZ524306 UYV524306 VIR524306 VSN524306 WCJ524306 WMF524306 WWB524306 T589842 JP589842 TL589842 ADH589842 AND589842 AWZ589842 BGV589842 BQR589842 CAN589842 CKJ589842 CUF589842 DEB589842 DNX589842 DXT589842 EHP589842 ERL589842 FBH589842 FLD589842 FUZ589842 GEV589842 GOR589842 GYN589842 HIJ589842 HSF589842 ICB589842 ILX589842 IVT589842 JFP589842 JPL589842 JZH589842 KJD589842 KSZ589842 LCV589842 LMR589842 LWN589842 MGJ589842 MQF589842 NAB589842 NJX589842 NTT589842 ODP589842 ONL589842 OXH589842 PHD589842 PQZ589842 QAV589842 QKR589842 QUN589842 REJ589842 ROF589842 RYB589842 SHX589842 SRT589842 TBP589842 TLL589842 TVH589842 UFD589842 UOZ589842 UYV589842 VIR589842 VSN589842 WCJ589842 WMF589842 WWB589842 T655378 JP655378 TL655378 ADH655378 AND655378 AWZ655378 BGV655378 BQR655378 CAN655378 CKJ655378 CUF655378 DEB655378 DNX655378 DXT655378 EHP655378 ERL655378 FBH655378 FLD655378 FUZ655378 GEV655378 GOR655378 GYN655378 HIJ655378 HSF655378 ICB655378 ILX655378 IVT655378 JFP655378 JPL655378 JZH655378 KJD655378 KSZ655378 LCV655378 LMR655378 LWN655378 MGJ655378 MQF655378 NAB655378 NJX655378 NTT655378 ODP655378 ONL655378 OXH655378 PHD655378 PQZ655378 QAV655378 QKR655378 QUN655378 REJ655378 ROF655378 RYB655378 SHX655378 SRT655378 TBP655378 TLL655378 TVH655378 UFD655378 UOZ655378 UYV655378 VIR655378 VSN655378 WCJ655378 WMF655378 WWB655378 T720914 JP720914 TL720914 ADH720914 AND720914 AWZ720914 BGV720914 BQR720914 CAN720914 CKJ720914 CUF720914 DEB720914 DNX720914 DXT720914 EHP720914 ERL720914 FBH720914 FLD720914 FUZ720914 GEV720914 GOR720914 GYN720914 HIJ720914 HSF720914 ICB720914 ILX720914 IVT720914 JFP720914 JPL720914 JZH720914 KJD720914 KSZ720914 LCV720914 LMR720914 LWN720914 MGJ720914 MQF720914 NAB720914 NJX720914 NTT720914 ODP720914 ONL720914 OXH720914 PHD720914 PQZ720914 QAV720914 QKR720914 QUN720914 REJ720914 ROF720914 RYB720914 SHX720914 SRT720914 TBP720914 TLL720914 TVH720914 UFD720914 UOZ720914 UYV720914 VIR720914 VSN720914 WCJ720914 WMF720914 WWB720914 T786450 JP786450 TL786450 ADH786450 AND786450 AWZ786450 BGV786450 BQR786450 CAN786450 CKJ786450 CUF786450 DEB786450 DNX786450 DXT786450 EHP786450 ERL786450 FBH786450 FLD786450 FUZ786450 GEV786450 GOR786450 GYN786450 HIJ786450 HSF786450 ICB786450 ILX786450 IVT786450 JFP786450 JPL786450 JZH786450 KJD786450 KSZ786450 LCV786450 LMR786450 LWN786450 MGJ786450 MQF786450 NAB786450 NJX786450 NTT786450 ODP786450 ONL786450 OXH786450 PHD786450 PQZ786450 QAV786450 QKR786450 QUN786450 REJ786450 ROF786450 RYB786450 SHX786450 SRT786450 TBP786450 TLL786450 TVH786450 UFD786450 UOZ786450 UYV786450 VIR786450 VSN786450 WCJ786450 WMF786450 WWB786450 T851986 JP851986 TL851986 ADH851986 AND851986 AWZ851986 BGV851986 BQR851986 CAN851986 CKJ851986 CUF851986 DEB851986 DNX851986 DXT851986 EHP851986 ERL851986 FBH851986 FLD851986 FUZ851986 GEV851986 GOR851986 GYN851986 HIJ851986 HSF851986 ICB851986 ILX851986 IVT851986 JFP851986 JPL851986 JZH851986 KJD851986 KSZ851986 LCV851986 LMR851986 LWN851986 MGJ851986 MQF851986 NAB851986 NJX851986 NTT851986 ODP851986 ONL851986 OXH851986 PHD851986 PQZ851986 QAV851986 QKR851986 QUN851986 REJ851986 ROF851986 RYB851986 SHX851986 SRT851986 TBP851986 TLL851986 TVH851986 UFD851986 UOZ851986 UYV851986 VIR851986 VSN851986 WCJ851986 WMF851986 WWB851986 T917522 JP917522 TL917522 ADH917522 AND917522 AWZ917522 BGV917522 BQR917522 CAN917522 CKJ917522 CUF917522 DEB917522 DNX917522 DXT917522 EHP917522 ERL917522 FBH917522 FLD917522 FUZ917522 GEV917522 GOR917522 GYN917522 HIJ917522 HSF917522 ICB917522 ILX917522 IVT917522 JFP917522 JPL917522 JZH917522 KJD917522 KSZ917522 LCV917522 LMR917522 LWN917522 MGJ917522 MQF917522 NAB917522 NJX917522 NTT917522 ODP917522 ONL917522 OXH917522 PHD917522 PQZ917522 QAV917522 QKR917522 QUN917522 REJ917522 ROF917522 RYB917522 SHX917522 SRT917522 TBP917522 TLL917522 TVH917522 UFD917522 UOZ917522 UYV917522 VIR917522 VSN917522 WCJ917522 WMF917522 WWB917522 T983058 JP983058 TL983058 ADH983058 AND983058 AWZ983058 BGV983058 BQR983058 CAN983058 CKJ983058 CUF983058 DEB983058 DNX983058 DXT983058 EHP983058 ERL983058 FBH983058 FLD983058 FUZ983058 GEV983058 GOR983058 GYN983058 HIJ983058 HSF983058 ICB983058 ILX983058 IVT983058 JFP983058 JPL983058 JZH983058 KJD983058 KSZ983058 LCV983058 LMR983058 LWN983058 MGJ983058 MQF983058 NAB983058 NJX983058 NTT983058 ODP983058 ONL983058 OXH983058 PHD983058 PQZ983058 QAV983058 QKR983058 QUN983058 REJ983058 ROF983058 RYB983058 SHX983058 SRT983058 TBP983058 TLL983058 TVH983058 UFD983058 UOZ983058 UYV983058 VIR983058 VSN983058 WCJ983058 WMF983058 WWB983058 O19:P19 JK19:JL19 TG19:TH19 ADC19:ADD19 AMY19:AMZ19 AWU19:AWV19 BGQ19:BGR19 BQM19:BQN19 CAI19:CAJ19 CKE19:CKF19 CUA19:CUB19 DDW19:DDX19 DNS19:DNT19 DXO19:DXP19 EHK19:EHL19 ERG19:ERH19 FBC19:FBD19 FKY19:FKZ19 FUU19:FUV19 GEQ19:GER19 GOM19:GON19 GYI19:GYJ19 HIE19:HIF19 HSA19:HSB19 IBW19:IBX19 ILS19:ILT19 IVO19:IVP19 JFK19:JFL19 JPG19:JPH19 JZC19:JZD19 KIY19:KIZ19 KSU19:KSV19 LCQ19:LCR19 LMM19:LMN19 LWI19:LWJ19 MGE19:MGF19 MQA19:MQB19 MZW19:MZX19 NJS19:NJT19 NTO19:NTP19 ODK19:ODL19 ONG19:ONH19 OXC19:OXD19 PGY19:PGZ19 PQU19:PQV19 QAQ19:QAR19 QKM19:QKN19 QUI19:QUJ19 REE19:REF19 ROA19:ROB19 RXW19:RXX19 SHS19:SHT19 SRO19:SRP19 TBK19:TBL19 TLG19:TLH19 TVC19:TVD19 UEY19:UEZ19 UOU19:UOV19 UYQ19:UYR19 VIM19:VIN19 VSI19:VSJ19 WCE19:WCF19 WMA19:WMB19 WVW19:WVX19 O65554:P65554 JK65554:JL65554 TG65554:TH65554 ADC65554:ADD65554 AMY65554:AMZ65554 AWU65554:AWV65554 BGQ65554:BGR65554 BQM65554:BQN65554 CAI65554:CAJ65554 CKE65554:CKF65554 CUA65554:CUB65554 DDW65554:DDX65554 DNS65554:DNT65554 DXO65554:DXP65554 EHK65554:EHL65554 ERG65554:ERH65554 FBC65554:FBD65554 FKY65554:FKZ65554 FUU65554:FUV65554 GEQ65554:GER65554 GOM65554:GON65554 GYI65554:GYJ65554 HIE65554:HIF65554 HSA65554:HSB65554 IBW65554:IBX65554 ILS65554:ILT65554 IVO65554:IVP65554 JFK65554:JFL65554 JPG65554:JPH65554 JZC65554:JZD65554 KIY65554:KIZ65554 KSU65554:KSV65554 LCQ65554:LCR65554 LMM65554:LMN65554 LWI65554:LWJ65554 MGE65554:MGF65554 MQA65554:MQB65554 MZW65554:MZX65554 NJS65554:NJT65554 NTO65554:NTP65554 ODK65554:ODL65554 ONG65554:ONH65554 OXC65554:OXD65554 PGY65554:PGZ65554 PQU65554:PQV65554 QAQ65554:QAR65554 QKM65554:QKN65554 QUI65554:QUJ65554 REE65554:REF65554 ROA65554:ROB65554 RXW65554:RXX65554 SHS65554:SHT65554 SRO65554:SRP65554 TBK65554:TBL65554 TLG65554:TLH65554 TVC65554:TVD65554 UEY65554:UEZ65554 UOU65554:UOV65554 UYQ65554:UYR65554 VIM65554:VIN65554 VSI65554:VSJ65554 WCE65554:WCF65554 WMA65554:WMB65554 WVW65554:WVX65554 O131090:P131090 JK131090:JL131090 TG131090:TH131090 ADC131090:ADD131090 AMY131090:AMZ131090 AWU131090:AWV131090 BGQ131090:BGR131090 BQM131090:BQN131090 CAI131090:CAJ131090 CKE131090:CKF131090 CUA131090:CUB131090 DDW131090:DDX131090 DNS131090:DNT131090 DXO131090:DXP131090 EHK131090:EHL131090 ERG131090:ERH131090 FBC131090:FBD131090 FKY131090:FKZ131090 FUU131090:FUV131090 GEQ131090:GER131090 GOM131090:GON131090 GYI131090:GYJ131090 HIE131090:HIF131090 HSA131090:HSB131090 IBW131090:IBX131090 ILS131090:ILT131090 IVO131090:IVP131090 JFK131090:JFL131090 JPG131090:JPH131090 JZC131090:JZD131090 KIY131090:KIZ131090 KSU131090:KSV131090 LCQ131090:LCR131090 LMM131090:LMN131090 LWI131090:LWJ131090 MGE131090:MGF131090 MQA131090:MQB131090 MZW131090:MZX131090 NJS131090:NJT131090 NTO131090:NTP131090 ODK131090:ODL131090 ONG131090:ONH131090 OXC131090:OXD131090 PGY131090:PGZ131090 PQU131090:PQV131090 QAQ131090:QAR131090 QKM131090:QKN131090 QUI131090:QUJ131090 REE131090:REF131090 ROA131090:ROB131090 RXW131090:RXX131090 SHS131090:SHT131090 SRO131090:SRP131090 TBK131090:TBL131090 TLG131090:TLH131090 TVC131090:TVD131090 UEY131090:UEZ131090 UOU131090:UOV131090 UYQ131090:UYR131090 VIM131090:VIN131090 VSI131090:VSJ131090 WCE131090:WCF131090 WMA131090:WMB131090 WVW131090:WVX131090 O196626:P196626 JK196626:JL196626 TG196626:TH196626 ADC196626:ADD196626 AMY196626:AMZ196626 AWU196626:AWV196626 BGQ196626:BGR196626 BQM196626:BQN196626 CAI196626:CAJ196626 CKE196626:CKF196626 CUA196626:CUB196626 DDW196626:DDX196626 DNS196626:DNT196626 DXO196626:DXP196626 EHK196626:EHL196626 ERG196626:ERH196626 FBC196626:FBD196626 FKY196626:FKZ196626 FUU196626:FUV196626 GEQ196626:GER196626 GOM196626:GON196626 GYI196626:GYJ196626 HIE196626:HIF196626 HSA196626:HSB196626 IBW196626:IBX196626 ILS196626:ILT196626 IVO196626:IVP196626 JFK196626:JFL196626 JPG196626:JPH196626 JZC196626:JZD196626 KIY196626:KIZ196626 KSU196626:KSV196626 LCQ196626:LCR196626 LMM196626:LMN196626 LWI196626:LWJ196626 MGE196626:MGF196626 MQA196626:MQB196626 MZW196626:MZX196626 NJS196626:NJT196626 NTO196626:NTP196626 ODK196626:ODL196626 ONG196626:ONH196626 OXC196626:OXD196626 PGY196626:PGZ196626 PQU196626:PQV196626 QAQ196626:QAR196626 QKM196626:QKN196626 QUI196626:QUJ196626 REE196626:REF196626 ROA196626:ROB196626 RXW196626:RXX196626 SHS196626:SHT196626 SRO196626:SRP196626 TBK196626:TBL196626 TLG196626:TLH196626 TVC196626:TVD196626 UEY196626:UEZ196626 UOU196626:UOV196626 UYQ196626:UYR196626 VIM196626:VIN196626 VSI196626:VSJ196626 WCE196626:WCF196626 WMA196626:WMB196626 WVW196626:WVX196626 O262162:P262162 JK262162:JL262162 TG262162:TH262162 ADC262162:ADD262162 AMY262162:AMZ262162 AWU262162:AWV262162 BGQ262162:BGR262162 BQM262162:BQN262162 CAI262162:CAJ262162 CKE262162:CKF262162 CUA262162:CUB262162 DDW262162:DDX262162 DNS262162:DNT262162 DXO262162:DXP262162 EHK262162:EHL262162 ERG262162:ERH262162 FBC262162:FBD262162 FKY262162:FKZ262162 FUU262162:FUV262162 GEQ262162:GER262162 GOM262162:GON262162 GYI262162:GYJ262162 HIE262162:HIF262162 HSA262162:HSB262162 IBW262162:IBX262162 ILS262162:ILT262162 IVO262162:IVP262162 JFK262162:JFL262162 JPG262162:JPH262162 JZC262162:JZD262162 KIY262162:KIZ262162 KSU262162:KSV262162 LCQ262162:LCR262162 LMM262162:LMN262162 LWI262162:LWJ262162 MGE262162:MGF262162 MQA262162:MQB262162 MZW262162:MZX262162 NJS262162:NJT262162 NTO262162:NTP262162 ODK262162:ODL262162 ONG262162:ONH262162 OXC262162:OXD262162 PGY262162:PGZ262162 PQU262162:PQV262162 QAQ262162:QAR262162 QKM262162:QKN262162 QUI262162:QUJ262162 REE262162:REF262162 ROA262162:ROB262162 RXW262162:RXX262162 SHS262162:SHT262162 SRO262162:SRP262162 TBK262162:TBL262162 TLG262162:TLH262162 TVC262162:TVD262162 UEY262162:UEZ262162 UOU262162:UOV262162 UYQ262162:UYR262162 VIM262162:VIN262162 VSI262162:VSJ262162 WCE262162:WCF262162 WMA262162:WMB262162 WVW262162:WVX262162 O327698:P327698 JK327698:JL327698 TG327698:TH327698 ADC327698:ADD327698 AMY327698:AMZ327698 AWU327698:AWV327698 BGQ327698:BGR327698 BQM327698:BQN327698 CAI327698:CAJ327698 CKE327698:CKF327698 CUA327698:CUB327698 DDW327698:DDX327698 DNS327698:DNT327698 DXO327698:DXP327698 EHK327698:EHL327698 ERG327698:ERH327698 FBC327698:FBD327698 FKY327698:FKZ327698 FUU327698:FUV327698 GEQ327698:GER327698 GOM327698:GON327698 GYI327698:GYJ327698 HIE327698:HIF327698 HSA327698:HSB327698 IBW327698:IBX327698 ILS327698:ILT327698 IVO327698:IVP327698 JFK327698:JFL327698 JPG327698:JPH327698 JZC327698:JZD327698 KIY327698:KIZ327698 KSU327698:KSV327698 LCQ327698:LCR327698 LMM327698:LMN327698 LWI327698:LWJ327698 MGE327698:MGF327698 MQA327698:MQB327698 MZW327698:MZX327698 NJS327698:NJT327698 NTO327698:NTP327698 ODK327698:ODL327698 ONG327698:ONH327698 OXC327698:OXD327698 PGY327698:PGZ327698 PQU327698:PQV327698 QAQ327698:QAR327698 QKM327698:QKN327698 QUI327698:QUJ327698 REE327698:REF327698 ROA327698:ROB327698 RXW327698:RXX327698 SHS327698:SHT327698 SRO327698:SRP327698 TBK327698:TBL327698 TLG327698:TLH327698 TVC327698:TVD327698 UEY327698:UEZ327698 UOU327698:UOV327698 UYQ327698:UYR327698 VIM327698:VIN327698 VSI327698:VSJ327698 WCE327698:WCF327698 WMA327698:WMB327698 WVW327698:WVX327698 O393234:P393234 JK393234:JL393234 TG393234:TH393234 ADC393234:ADD393234 AMY393234:AMZ393234 AWU393234:AWV393234 BGQ393234:BGR393234 BQM393234:BQN393234 CAI393234:CAJ393234 CKE393234:CKF393234 CUA393234:CUB393234 DDW393234:DDX393234 DNS393234:DNT393234 DXO393234:DXP393234 EHK393234:EHL393234 ERG393234:ERH393234 FBC393234:FBD393234 FKY393234:FKZ393234 FUU393234:FUV393234 GEQ393234:GER393234 GOM393234:GON393234 GYI393234:GYJ393234 HIE393234:HIF393234 HSA393234:HSB393234 IBW393234:IBX393234 ILS393234:ILT393234 IVO393234:IVP393234 JFK393234:JFL393234 JPG393234:JPH393234 JZC393234:JZD393234 KIY393234:KIZ393234 KSU393234:KSV393234 LCQ393234:LCR393234 LMM393234:LMN393234 LWI393234:LWJ393234 MGE393234:MGF393234 MQA393234:MQB393234 MZW393234:MZX393234 NJS393234:NJT393234 NTO393234:NTP393234 ODK393234:ODL393234 ONG393234:ONH393234 OXC393234:OXD393234 PGY393234:PGZ393234 PQU393234:PQV393234 QAQ393234:QAR393234 QKM393234:QKN393234 QUI393234:QUJ393234 REE393234:REF393234 ROA393234:ROB393234 RXW393234:RXX393234 SHS393234:SHT393234 SRO393234:SRP393234 TBK393234:TBL393234 TLG393234:TLH393234 TVC393234:TVD393234 UEY393234:UEZ393234 UOU393234:UOV393234 UYQ393234:UYR393234 VIM393234:VIN393234 VSI393234:VSJ393234 WCE393234:WCF393234 WMA393234:WMB393234 WVW393234:WVX393234 O458770:P458770 JK458770:JL458770 TG458770:TH458770 ADC458770:ADD458770 AMY458770:AMZ458770 AWU458770:AWV458770 BGQ458770:BGR458770 BQM458770:BQN458770 CAI458770:CAJ458770 CKE458770:CKF458770 CUA458770:CUB458770 DDW458770:DDX458770 DNS458770:DNT458770 DXO458770:DXP458770 EHK458770:EHL458770 ERG458770:ERH458770 FBC458770:FBD458770 FKY458770:FKZ458770 FUU458770:FUV458770 GEQ458770:GER458770 GOM458770:GON458770 GYI458770:GYJ458770 HIE458770:HIF458770 HSA458770:HSB458770 IBW458770:IBX458770 ILS458770:ILT458770 IVO458770:IVP458770 JFK458770:JFL458770 JPG458770:JPH458770 JZC458770:JZD458770 KIY458770:KIZ458770 KSU458770:KSV458770 LCQ458770:LCR458770 LMM458770:LMN458770 LWI458770:LWJ458770 MGE458770:MGF458770 MQA458770:MQB458770 MZW458770:MZX458770 NJS458770:NJT458770 NTO458770:NTP458770 ODK458770:ODL458770 ONG458770:ONH458770 OXC458770:OXD458770 PGY458770:PGZ458770 PQU458770:PQV458770 QAQ458770:QAR458770 QKM458770:QKN458770 QUI458770:QUJ458770 REE458770:REF458770 ROA458770:ROB458770 RXW458770:RXX458770 SHS458770:SHT458770 SRO458770:SRP458770 TBK458770:TBL458770 TLG458770:TLH458770 TVC458770:TVD458770 UEY458770:UEZ458770 UOU458770:UOV458770 UYQ458770:UYR458770 VIM458770:VIN458770 VSI458770:VSJ458770 WCE458770:WCF458770 WMA458770:WMB458770 WVW458770:WVX458770 O524306:P524306 JK524306:JL524306 TG524306:TH524306 ADC524306:ADD524306 AMY524306:AMZ524306 AWU524306:AWV524306 BGQ524306:BGR524306 BQM524306:BQN524306 CAI524306:CAJ524306 CKE524306:CKF524306 CUA524306:CUB524306 DDW524306:DDX524306 DNS524306:DNT524306 DXO524306:DXP524306 EHK524306:EHL524306 ERG524306:ERH524306 FBC524306:FBD524306 FKY524306:FKZ524306 FUU524306:FUV524306 GEQ524306:GER524306 GOM524306:GON524306 GYI524306:GYJ524306 HIE524306:HIF524306 HSA524306:HSB524306 IBW524306:IBX524306 ILS524306:ILT524306 IVO524306:IVP524306 JFK524306:JFL524306 JPG524306:JPH524306 JZC524306:JZD524306 KIY524306:KIZ524306 KSU524306:KSV524306 LCQ524306:LCR524306 LMM524306:LMN524306 LWI524306:LWJ524306 MGE524306:MGF524306 MQA524306:MQB524306 MZW524306:MZX524306 NJS524306:NJT524306 NTO524306:NTP524306 ODK524306:ODL524306 ONG524306:ONH524306 OXC524306:OXD524306 PGY524306:PGZ524306 PQU524306:PQV524306 QAQ524306:QAR524306 QKM524306:QKN524306 QUI524306:QUJ524306 REE524306:REF524306 ROA524306:ROB524306 RXW524306:RXX524306 SHS524306:SHT524306 SRO524306:SRP524306 TBK524306:TBL524306 TLG524306:TLH524306 TVC524306:TVD524306 UEY524306:UEZ524306 UOU524306:UOV524306 UYQ524306:UYR524306 VIM524306:VIN524306 VSI524306:VSJ524306 WCE524306:WCF524306 WMA524306:WMB524306 WVW524306:WVX524306 O589842:P589842 JK589842:JL589842 TG589842:TH589842 ADC589842:ADD589842 AMY589842:AMZ589842 AWU589842:AWV589842 BGQ589842:BGR589842 BQM589842:BQN589842 CAI589842:CAJ589842 CKE589842:CKF589842 CUA589842:CUB589842 DDW589842:DDX589842 DNS589842:DNT589842 DXO589842:DXP589842 EHK589842:EHL589842 ERG589842:ERH589842 FBC589842:FBD589842 FKY589842:FKZ589842 FUU589842:FUV589842 GEQ589842:GER589842 GOM589842:GON589842 GYI589842:GYJ589842 HIE589842:HIF589842 HSA589842:HSB589842 IBW589842:IBX589842 ILS589842:ILT589842 IVO589842:IVP589842 JFK589842:JFL589842 JPG589842:JPH589842 JZC589842:JZD589842 KIY589842:KIZ589842 KSU589842:KSV589842 LCQ589842:LCR589842 LMM589842:LMN589842 LWI589842:LWJ589842 MGE589842:MGF589842 MQA589842:MQB589842 MZW589842:MZX589842 NJS589842:NJT589842 NTO589842:NTP589842 ODK589842:ODL589842 ONG589842:ONH589842 OXC589842:OXD589842 PGY589842:PGZ589842 PQU589842:PQV589842 QAQ589842:QAR589842 QKM589842:QKN589842 QUI589842:QUJ589842 REE589842:REF589842 ROA589842:ROB589842 RXW589842:RXX589842 SHS589842:SHT589842 SRO589842:SRP589842 TBK589842:TBL589842 TLG589842:TLH589842 TVC589842:TVD589842 UEY589842:UEZ589842 UOU589842:UOV589842 UYQ589842:UYR589842 VIM589842:VIN589842 VSI589842:VSJ589842 WCE589842:WCF589842 WMA589842:WMB589842 WVW589842:WVX589842 O655378:P655378 JK655378:JL655378 TG655378:TH655378 ADC655378:ADD655378 AMY655378:AMZ655378 AWU655378:AWV655378 BGQ655378:BGR655378 BQM655378:BQN655378 CAI655378:CAJ655378 CKE655378:CKF655378 CUA655378:CUB655378 DDW655378:DDX655378 DNS655378:DNT655378 DXO655378:DXP655378 EHK655378:EHL655378 ERG655378:ERH655378 FBC655378:FBD655378 FKY655378:FKZ655378 FUU655378:FUV655378 GEQ655378:GER655378 GOM655378:GON655378 GYI655378:GYJ655378 HIE655378:HIF655378 HSA655378:HSB655378 IBW655378:IBX655378 ILS655378:ILT655378 IVO655378:IVP655378 JFK655378:JFL655378 JPG655378:JPH655378 JZC655378:JZD655378 KIY655378:KIZ655378 KSU655378:KSV655378 LCQ655378:LCR655378 LMM655378:LMN655378 LWI655378:LWJ655378 MGE655378:MGF655378 MQA655378:MQB655378 MZW655378:MZX655378 NJS655378:NJT655378 NTO655378:NTP655378 ODK655378:ODL655378 ONG655378:ONH655378 OXC655378:OXD655378 PGY655378:PGZ655378 PQU655378:PQV655378 QAQ655378:QAR655378 QKM655378:QKN655378 QUI655378:QUJ655378 REE655378:REF655378 ROA655378:ROB655378 RXW655378:RXX655378 SHS655378:SHT655378 SRO655378:SRP655378 TBK655378:TBL655378 TLG655378:TLH655378 TVC655378:TVD655378 UEY655378:UEZ655378 UOU655378:UOV655378 UYQ655378:UYR655378 VIM655378:VIN655378 VSI655378:VSJ655378 WCE655378:WCF655378 WMA655378:WMB655378 WVW655378:WVX655378 O720914:P720914 JK720914:JL720914 TG720914:TH720914 ADC720914:ADD720914 AMY720914:AMZ720914 AWU720914:AWV720914 BGQ720914:BGR720914 BQM720914:BQN720914 CAI720914:CAJ720914 CKE720914:CKF720914 CUA720914:CUB720914 DDW720914:DDX720914 DNS720914:DNT720914 DXO720914:DXP720914 EHK720914:EHL720914 ERG720914:ERH720914 FBC720914:FBD720914 FKY720914:FKZ720914 FUU720914:FUV720914 GEQ720914:GER720914 GOM720914:GON720914 GYI720914:GYJ720914 HIE720914:HIF720914 HSA720914:HSB720914 IBW720914:IBX720914 ILS720914:ILT720914 IVO720914:IVP720914 JFK720914:JFL720914 JPG720914:JPH720914 JZC720914:JZD720914 KIY720914:KIZ720914 KSU720914:KSV720914 LCQ720914:LCR720914 LMM720914:LMN720914 LWI720914:LWJ720914 MGE720914:MGF720914 MQA720914:MQB720914 MZW720914:MZX720914 NJS720914:NJT720914 NTO720914:NTP720914 ODK720914:ODL720914 ONG720914:ONH720914 OXC720914:OXD720914 PGY720914:PGZ720914 PQU720914:PQV720914 QAQ720914:QAR720914 QKM720914:QKN720914 QUI720914:QUJ720914 REE720914:REF720914 ROA720914:ROB720914 RXW720914:RXX720914 SHS720914:SHT720914 SRO720914:SRP720914 TBK720914:TBL720914 TLG720914:TLH720914 TVC720914:TVD720914 UEY720914:UEZ720914 UOU720914:UOV720914 UYQ720914:UYR720914 VIM720914:VIN720914 VSI720914:VSJ720914 WCE720914:WCF720914 WMA720914:WMB720914 WVW720914:WVX720914 O786450:P786450 JK786450:JL786450 TG786450:TH786450 ADC786450:ADD786450 AMY786450:AMZ786450 AWU786450:AWV786450 BGQ786450:BGR786450 BQM786450:BQN786450 CAI786450:CAJ786450 CKE786450:CKF786450 CUA786450:CUB786450 DDW786450:DDX786450 DNS786450:DNT786450 DXO786450:DXP786450 EHK786450:EHL786450 ERG786450:ERH786450 FBC786450:FBD786450 FKY786450:FKZ786450 FUU786450:FUV786450 GEQ786450:GER786450 GOM786450:GON786450 GYI786450:GYJ786450 HIE786450:HIF786450 HSA786450:HSB786450 IBW786450:IBX786450 ILS786450:ILT786450 IVO786450:IVP786450 JFK786450:JFL786450 JPG786450:JPH786450 JZC786450:JZD786450 KIY786450:KIZ786450 KSU786450:KSV786450 LCQ786450:LCR786450 LMM786450:LMN786450 LWI786450:LWJ786450 MGE786450:MGF786450 MQA786450:MQB786450 MZW786450:MZX786450 NJS786450:NJT786450 NTO786450:NTP786450 ODK786450:ODL786450 ONG786450:ONH786450 OXC786450:OXD786450 PGY786450:PGZ786450 PQU786450:PQV786450 QAQ786450:QAR786450 QKM786450:QKN786450 QUI786450:QUJ786450 REE786450:REF786450 ROA786450:ROB786450 RXW786450:RXX786450 SHS786450:SHT786450 SRO786450:SRP786450 TBK786450:TBL786450 TLG786450:TLH786450 TVC786450:TVD786450 UEY786450:UEZ786450 UOU786450:UOV786450 UYQ786450:UYR786450 VIM786450:VIN786450 VSI786450:VSJ786450 WCE786450:WCF786450 WMA786450:WMB786450 WVW786450:WVX786450 O851986:P851986 JK851986:JL851986 TG851986:TH851986 ADC851986:ADD851986 AMY851986:AMZ851986 AWU851986:AWV851986 BGQ851986:BGR851986 BQM851986:BQN851986 CAI851986:CAJ851986 CKE851986:CKF851986 CUA851986:CUB851986 DDW851986:DDX851986 DNS851986:DNT851986 DXO851986:DXP851986 EHK851986:EHL851986 ERG851986:ERH851986 FBC851986:FBD851986 FKY851986:FKZ851986 FUU851986:FUV851986 GEQ851986:GER851986 GOM851986:GON851986 GYI851986:GYJ851986 HIE851986:HIF851986 HSA851986:HSB851986 IBW851986:IBX851986 ILS851986:ILT851986 IVO851986:IVP851986 JFK851986:JFL851986 JPG851986:JPH851986 JZC851986:JZD851986 KIY851986:KIZ851986 KSU851986:KSV851986 LCQ851986:LCR851986 LMM851986:LMN851986 LWI851986:LWJ851986 MGE851986:MGF851986 MQA851986:MQB851986 MZW851986:MZX851986 NJS851986:NJT851986 NTO851986:NTP851986 ODK851986:ODL851986 ONG851986:ONH851986 OXC851986:OXD851986 PGY851986:PGZ851986 PQU851986:PQV851986 QAQ851986:QAR851986 QKM851986:QKN851986 QUI851986:QUJ851986 REE851986:REF851986 ROA851986:ROB851986 RXW851986:RXX851986 SHS851986:SHT851986 SRO851986:SRP851986 TBK851986:TBL851986 TLG851986:TLH851986 TVC851986:TVD851986 UEY851986:UEZ851986 UOU851986:UOV851986 UYQ851986:UYR851986 VIM851986:VIN851986 VSI851986:VSJ851986 WCE851986:WCF851986 WMA851986:WMB851986 WVW851986:WVX851986 O917522:P917522 JK917522:JL917522 TG917522:TH917522 ADC917522:ADD917522 AMY917522:AMZ917522 AWU917522:AWV917522 BGQ917522:BGR917522 BQM917522:BQN917522 CAI917522:CAJ917522 CKE917522:CKF917522 CUA917522:CUB917522 DDW917522:DDX917522 DNS917522:DNT917522 DXO917522:DXP917522 EHK917522:EHL917522 ERG917522:ERH917522 FBC917522:FBD917522 FKY917522:FKZ917522 FUU917522:FUV917522 GEQ917522:GER917522 GOM917522:GON917522 GYI917522:GYJ917522 HIE917522:HIF917522 HSA917522:HSB917522 IBW917522:IBX917522 ILS917522:ILT917522 IVO917522:IVP917522 JFK917522:JFL917522 JPG917522:JPH917522 JZC917522:JZD917522 KIY917522:KIZ917522 KSU917522:KSV917522 LCQ917522:LCR917522 LMM917522:LMN917522 LWI917522:LWJ917522 MGE917522:MGF917522 MQA917522:MQB917522 MZW917522:MZX917522 NJS917522:NJT917522 NTO917522:NTP917522 ODK917522:ODL917522 ONG917522:ONH917522 OXC917522:OXD917522 PGY917522:PGZ917522 PQU917522:PQV917522 QAQ917522:QAR917522 QKM917522:QKN917522 QUI917522:QUJ917522 REE917522:REF917522 ROA917522:ROB917522 RXW917522:RXX917522 SHS917522:SHT917522 SRO917522:SRP917522 TBK917522:TBL917522 TLG917522:TLH917522 TVC917522:TVD917522 UEY917522:UEZ917522 UOU917522:UOV917522 UYQ917522:UYR917522 VIM917522:VIN917522 VSI917522:VSJ917522 WCE917522:WCF917522 WMA917522:WMB917522 WVW917522:WVX917522 O983058:P983058 JK983058:JL983058 TG983058:TH983058 ADC983058:ADD983058 AMY983058:AMZ983058 AWU983058:AWV983058 BGQ983058:BGR983058 BQM983058:BQN983058 CAI983058:CAJ983058 CKE983058:CKF983058 CUA983058:CUB983058 DDW983058:DDX983058 DNS983058:DNT983058 DXO983058:DXP983058 EHK983058:EHL983058 ERG983058:ERH983058 FBC983058:FBD983058 FKY983058:FKZ983058 FUU983058:FUV983058 GEQ983058:GER983058 GOM983058:GON983058 GYI983058:GYJ983058 HIE983058:HIF983058 HSA983058:HSB983058 IBW983058:IBX983058 ILS983058:ILT983058 IVO983058:IVP983058 JFK983058:JFL983058 JPG983058:JPH983058 JZC983058:JZD983058 KIY983058:KIZ983058 KSU983058:KSV983058 LCQ983058:LCR983058 LMM983058:LMN983058 LWI983058:LWJ983058 MGE983058:MGF983058 MQA983058:MQB983058 MZW983058:MZX983058 NJS983058:NJT983058 NTO983058:NTP983058 ODK983058:ODL983058 ONG983058:ONH983058 OXC983058:OXD983058 PGY983058:PGZ983058 PQU983058:PQV983058 QAQ983058:QAR983058 QKM983058:QKN983058 QUI983058:QUJ983058 REE983058:REF983058 ROA983058:ROB983058 RXW983058:RXX983058 SHS983058:SHT983058 SRO983058:SRP983058 TBK983058:TBL983058 TLG983058:TLH983058 TVC983058:TVD983058 UEY983058:UEZ983058 UOU983058:UOV983058 UYQ983058:UYR983058 VIM983058:VIN983058 VSI983058:VSJ983058 WCE983058:WCF983058 WMA983058:WMB983058 WVW983058:WVX983058 R19 JN19 TJ19 ADF19 ANB19 AWX19 BGT19 BQP19 CAL19 CKH19 CUD19 DDZ19 DNV19 DXR19 EHN19 ERJ19 FBF19 FLB19 FUX19 GET19 GOP19 GYL19 HIH19 HSD19 IBZ19 ILV19 IVR19 JFN19 JPJ19 JZF19 KJB19 KSX19 LCT19 LMP19 LWL19 MGH19 MQD19 MZZ19 NJV19 NTR19 ODN19 ONJ19 OXF19 PHB19 PQX19 QAT19 QKP19 QUL19 REH19 ROD19 RXZ19 SHV19 SRR19 TBN19 TLJ19 TVF19 UFB19 UOX19 UYT19 VIP19 VSL19 WCH19 WMD19 WVZ19 R65554 JN65554 TJ65554 ADF65554 ANB65554 AWX65554 BGT65554 BQP65554 CAL65554 CKH65554 CUD65554 DDZ65554 DNV65554 DXR65554 EHN65554 ERJ65554 FBF65554 FLB65554 FUX65554 GET65554 GOP65554 GYL65554 HIH65554 HSD65554 IBZ65554 ILV65554 IVR65554 JFN65554 JPJ65554 JZF65554 KJB65554 KSX65554 LCT65554 LMP65554 LWL65554 MGH65554 MQD65554 MZZ65554 NJV65554 NTR65554 ODN65554 ONJ65554 OXF65554 PHB65554 PQX65554 QAT65554 QKP65554 QUL65554 REH65554 ROD65554 RXZ65554 SHV65554 SRR65554 TBN65554 TLJ65554 TVF65554 UFB65554 UOX65554 UYT65554 VIP65554 VSL65554 WCH65554 WMD65554 WVZ65554 R131090 JN131090 TJ131090 ADF131090 ANB131090 AWX131090 BGT131090 BQP131090 CAL131090 CKH131090 CUD131090 DDZ131090 DNV131090 DXR131090 EHN131090 ERJ131090 FBF131090 FLB131090 FUX131090 GET131090 GOP131090 GYL131090 HIH131090 HSD131090 IBZ131090 ILV131090 IVR131090 JFN131090 JPJ131090 JZF131090 KJB131090 KSX131090 LCT131090 LMP131090 LWL131090 MGH131090 MQD131090 MZZ131090 NJV131090 NTR131090 ODN131090 ONJ131090 OXF131090 PHB131090 PQX131090 QAT131090 QKP131090 QUL131090 REH131090 ROD131090 RXZ131090 SHV131090 SRR131090 TBN131090 TLJ131090 TVF131090 UFB131090 UOX131090 UYT131090 VIP131090 VSL131090 WCH131090 WMD131090 WVZ131090 R196626 JN196626 TJ196626 ADF196626 ANB196626 AWX196626 BGT196626 BQP196626 CAL196626 CKH196626 CUD196626 DDZ196626 DNV196626 DXR196626 EHN196626 ERJ196626 FBF196626 FLB196626 FUX196626 GET196626 GOP196626 GYL196626 HIH196626 HSD196626 IBZ196626 ILV196626 IVR196626 JFN196626 JPJ196626 JZF196626 KJB196626 KSX196626 LCT196626 LMP196626 LWL196626 MGH196626 MQD196626 MZZ196626 NJV196626 NTR196626 ODN196626 ONJ196626 OXF196626 PHB196626 PQX196626 QAT196626 QKP196626 QUL196626 REH196626 ROD196626 RXZ196626 SHV196626 SRR196626 TBN196626 TLJ196626 TVF196626 UFB196626 UOX196626 UYT196626 VIP196626 VSL196626 WCH196626 WMD196626 WVZ196626 R262162 JN262162 TJ262162 ADF262162 ANB262162 AWX262162 BGT262162 BQP262162 CAL262162 CKH262162 CUD262162 DDZ262162 DNV262162 DXR262162 EHN262162 ERJ262162 FBF262162 FLB262162 FUX262162 GET262162 GOP262162 GYL262162 HIH262162 HSD262162 IBZ262162 ILV262162 IVR262162 JFN262162 JPJ262162 JZF262162 KJB262162 KSX262162 LCT262162 LMP262162 LWL262162 MGH262162 MQD262162 MZZ262162 NJV262162 NTR262162 ODN262162 ONJ262162 OXF262162 PHB262162 PQX262162 QAT262162 QKP262162 QUL262162 REH262162 ROD262162 RXZ262162 SHV262162 SRR262162 TBN262162 TLJ262162 TVF262162 UFB262162 UOX262162 UYT262162 VIP262162 VSL262162 WCH262162 WMD262162 WVZ262162 R327698 JN327698 TJ327698 ADF327698 ANB327698 AWX327698 BGT327698 BQP327698 CAL327698 CKH327698 CUD327698 DDZ327698 DNV327698 DXR327698 EHN327698 ERJ327698 FBF327698 FLB327698 FUX327698 GET327698 GOP327698 GYL327698 HIH327698 HSD327698 IBZ327698 ILV327698 IVR327698 JFN327698 JPJ327698 JZF327698 KJB327698 KSX327698 LCT327698 LMP327698 LWL327698 MGH327698 MQD327698 MZZ327698 NJV327698 NTR327698 ODN327698 ONJ327698 OXF327698 PHB327698 PQX327698 QAT327698 QKP327698 QUL327698 REH327698 ROD327698 RXZ327698 SHV327698 SRR327698 TBN327698 TLJ327698 TVF327698 UFB327698 UOX327698 UYT327698 VIP327698 VSL327698 WCH327698 WMD327698 WVZ327698 R393234 JN393234 TJ393234 ADF393234 ANB393234 AWX393234 BGT393234 BQP393234 CAL393234 CKH393234 CUD393234 DDZ393234 DNV393234 DXR393234 EHN393234 ERJ393234 FBF393234 FLB393234 FUX393234 GET393234 GOP393234 GYL393234 HIH393234 HSD393234 IBZ393234 ILV393234 IVR393234 JFN393234 JPJ393234 JZF393234 KJB393234 KSX393234 LCT393234 LMP393234 LWL393234 MGH393234 MQD393234 MZZ393234 NJV393234 NTR393234 ODN393234 ONJ393234 OXF393234 PHB393234 PQX393234 QAT393234 QKP393234 QUL393234 REH393234 ROD393234 RXZ393234 SHV393234 SRR393234 TBN393234 TLJ393234 TVF393234 UFB393234 UOX393234 UYT393234 VIP393234 VSL393234 WCH393234 WMD393234 WVZ393234 R458770 JN458770 TJ458770 ADF458770 ANB458770 AWX458770 BGT458770 BQP458770 CAL458770 CKH458770 CUD458770 DDZ458770 DNV458770 DXR458770 EHN458770 ERJ458770 FBF458770 FLB458770 FUX458770 GET458770 GOP458770 GYL458770 HIH458770 HSD458770 IBZ458770 ILV458770 IVR458770 JFN458770 JPJ458770 JZF458770 KJB458770 KSX458770 LCT458770 LMP458770 LWL458770 MGH458770 MQD458770 MZZ458770 NJV458770 NTR458770 ODN458770 ONJ458770 OXF458770 PHB458770 PQX458770 QAT458770 QKP458770 QUL458770 REH458770 ROD458770 RXZ458770 SHV458770 SRR458770 TBN458770 TLJ458770 TVF458770 UFB458770 UOX458770 UYT458770 VIP458770 VSL458770 WCH458770 WMD458770 WVZ458770 R524306 JN524306 TJ524306 ADF524306 ANB524306 AWX524306 BGT524306 BQP524306 CAL524306 CKH524306 CUD524306 DDZ524306 DNV524306 DXR524306 EHN524306 ERJ524306 FBF524306 FLB524306 FUX524306 GET524306 GOP524306 GYL524306 HIH524306 HSD524306 IBZ524306 ILV524306 IVR524306 JFN524306 JPJ524306 JZF524306 KJB524306 KSX524306 LCT524306 LMP524306 LWL524306 MGH524306 MQD524306 MZZ524306 NJV524306 NTR524306 ODN524306 ONJ524306 OXF524306 PHB524306 PQX524306 QAT524306 QKP524306 QUL524306 REH524306 ROD524306 RXZ524306 SHV524306 SRR524306 TBN524306 TLJ524306 TVF524306 UFB524306 UOX524306 UYT524306 VIP524306 VSL524306 WCH524306 WMD524306 WVZ524306 R589842 JN589842 TJ589842 ADF589842 ANB589842 AWX589842 BGT589842 BQP589842 CAL589842 CKH589842 CUD589842 DDZ589842 DNV589842 DXR589842 EHN589842 ERJ589842 FBF589842 FLB589842 FUX589842 GET589842 GOP589842 GYL589842 HIH589842 HSD589842 IBZ589842 ILV589842 IVR589842 JFN589842 JPJ589842 JZF589842 KJB589842 KSX589842 LCT589842 LMP589842 LWL589842 MGH589842 MQD589842 MZZ589842 NJV589842 NTR589842 ODN589842 ONJ589842 OXF589842 PHB589842 PQX589842 QAT589842 QKP589842 QUL589842 REH589842 ROD589842 RXZ589842 SHV589842 SRR589842 TBN589842 TLJ589842 TVF589842 UFB589842 UOX589842 UYT589842 VIP589842 VSL589842 WCH589842 WMD589842 WVZ589842 R655378 JN655378 TJ655378 ADF655378 ANB655378 AWX655378 BGT655378 BQP655378 CAL655378 CKH655378 CUD655378 DDZ655378 DNV655378 DXR655378 EHN655378 ERJ655378 FBF655378 FLB655378 FUX655378 GET655378 GOP655378 GYL655378 HIH655378 HSD655378 IBZ655378 ILV655378 IVR655378 JFN655378 JPJ655378 JZF655378 KJB655378 KSX655378 LCT655378 LMP655378 LWL655378 MGH655378 MQD655378 MZZ655378 NJV655378 NTR655378 ODN655378 ONJ655378 OXF655378 PHB655378 PQX655378 QAT655378 QKP655378 QUL655378 REH655378 ROD655378 RXZ655378 SHV655378 SRR655378 TBN655378 TLJ655378 TVF655378 UFB655378 UOX655378 UYT655378 VIP655378 VSL655378 WCH655378 WMD655378 WVZ655378 R720914 JN720914 TJ720914 ADF720914 ANB720914 AWX720914 BGT720914 BQP720914 CAL720914 CKH720914 CUD720914 DDZ720914 DNV720914 DXR720914 EHN720914 ERJ720914 FBF720914 FLB720914 FUX720914 GET720914 GOP720914 GYL720914 HIH720914 HSD720914 IBZ720914 ILV720914 IVR720914 JFN720914 JPJ720914 JZF720914 KJB720914 KSX720914 LCT720914 LMP720914 LWL720914 MGH720914 MQD720914 MZZ720914 NJV720914 NTR720914 ODN720914 ONJ720914 OXF720914 PHB720914 PQX720914 QAT720914 QKP720914 QUL720914 REH720914 ROD720914 RXZ720914 SHV720914 SRR720914 TBN720914 TLJ720914 TVF720914 UFB720914 UOX720914 UYT720914 VIP720914 VSL720914 WCH720914 WMD720914 WVZ720914 R786450 JN786450 TJ786450 ADF786450 ANB786450 AWX786450 BGT786450 BQP786450 CAL786450 CKH786450 CUD786450 DDZ786450 DNV786450 DXR786450 EHN786450 ERJ786450 FBF786450 FLB786450 FUX786450 GET786450 GOP786450 GYL786450 HIH786450 HSD786450 IBZ786450 ILV786450 IVR786450 JFN786450 JPJ786450 JZF786450 KJB786450 KSX786450 LCT786450 LMP786450 LWL786450 MGH786450 MQD786450 MZZ786450 NJV786450 NTR786450 ODN786450 ONJ786450 OXF786450 PHB786450 PQX786450 QAT786450 QKP786450 QUL786450 REH786450 ROD786450 RXZ786450 SHV786450 SRR786450 TBN786450 TLJ786450 TVF786450 UFB786450 UOX786450 UYT786450 VIP786450 VSL786450 WCH786450 WMD786450 WVZ786450 R851986 JN851986 TJ851986 ADF851986 ANB851986 AWX851986 BGT851986 BQP851986 CAL851986 CKH851986 CUD851986 DDZ851986 DNV851986 DXR851986 EHN851986 ERJ851986 FBF851986 FLB851986 FUX851986 GET851986 GOP851986 GYL851986 HIH851986 HSD851986 IBZ851986 ILV851986 IVR851986 JFN851986 JPJ851986 JZF851986 KJB851986 KSX851986 LCT851986 LMP851986 LWL851986 MGH851986 MQD851986 MZZ851986 NJV851986 NTR851986 ODN851986 ONJ851986 OXF851986 PHB851986 PQX851986 QAT851986 QKP851986 QUL851986 REH851986 ROD851986 RXZ851986 SHV851986 SRR851986 TBN851986 TLJ851986 TVF851986 UFB851986 UOX851986 UYT851986 VIP851986 VSL851986 WCH851986 WMD851986 WVZ851986 R917522 JN917522 TJ917522 ADF917522 ANB917522 AWX917522 BGT917522 BQP917522 CAL917522 CKH917522 CUD917522 DDZ917522 DNV917522 DXR917522 EHN917522 ERJ917522 FBF917522 FLB917522 FUX917522 GET917522 GOP917522 GYL917522 HIH917522 HSD917522 IBZ917522 ILV917522 IVR917522 JFN917522 JPJ917522 JZF917522 KJB917522 KSX917522 LCT917522 LMP917522 LWL917522 MGH917522 MQD917522 MZZ917522 NJV917522 NTR917522 ODN917522 ONJ917522 OXF917522 PHB917522 PQX917522 QAT917522 QKP917522 QUL917522 REH917522 ROD917522 RXZ917522 SHV917522 SRR917522 TBN917522 TLJ917522 TVF917522 UFB917522 UOX917522 UYT917522 VIP917522 VSL917522 WCH917522 WMD917522 WVZ917522 R983058 JN983058 TJ983058 ADF983058 ANB983058 AWX983058 BGT983058 BQP983058 CAL983058 CKH983058 CUD983058 DDZ983058 DNV983058 DXR983058 EHN983058 ERJ983058 FBF983058 FLB983058 FUX983058 GET983058 GOP983058 GYL983058 HIH983058 HSD983058 IBZ983058 ILV983058 IVR983058 JFN983058 JPJ983058 JZF983058 KJB983058 KSX983058 LCT983058 LMP983058 LWL983058 MGH983058 MQD983058 MZZ983058 NJV983058 NTR983058 ODN983058 ONJ983058 OXF983058 PHB983058 PQX983058 QAT983058 QKP983058 QUL983058 REH983058 ROD983058 RXZ983058 SHV983058 SRR983058 TBN983058 TLJ983058 TVF983058 UFB983058 UOX983058 UYT983058 VIP983058 VSL983058 WCH983058 WMD983058 WVZ983058 R34 JN34 TJ34 ADF34 ANB34 AWX34 BGT34 BQP34 CAL34 CKH34 CUD34 DDZ34 DNV34 DXR34 EHN34 ERJ34 FBF34 FLB34 FUX34 GET34 GOP34 GYL34 HIH34 HSD34 IBZ34 ILV34 IVR34 JFN34 JPJ34 JZF34 KJB34 KSX34 LCT34 LMP34 LWL34 MGH34 MQD34 MZZ34 NJV34 NTR34 ODN34 ONJ34 OXF34 PHB34 PQX34 QAT34 QKP34 QUL34 REH34 ROD34 RXZ34 SHV34 SRR34 TBN34 TLJ34 TVF34 UFB34 UOX34 UYT34 VIP34 VSL34 WCH34 WMD34 WVZ34 R65569 JN65569 TJ65569 ADF65569 ANB65569 AWX65569 BGT65569 BQP65569 CAL65569 CKH65569 CUD65569 DDZ65569 DNV65569 DXR65569 EHN65569 ERJ65569 FBF65569 FLB65569 FUX65569 GET65569 GOP65569 GYL65569 HIH65569 HSD65569 IBZ65569 ILV65569 IVR65569 JFN65569 JPJ65569 JZF65569 KJB65569 KSX65569 LCT65569 LMP65569 LWL65569 MGH65569 MQD65569 MZZ65569 NJV65569 NTR65569 ODN65569 ONJ65569 OXF65569 PHB65569 PQX65569 QAT65569 QKP65569 QUL65569 REH65569 ROD65569 RXZ65569 SHV65569 SRR65569 TBN65569 TLJ65569 TVF65569 UFB65569 UOX65569 UYT65569 VIP65569 VSL65569 WCH65569 WMD65569 WVZ65569 R131105 JN131105 TJ131105 ADF131105 ANB131105 AWX131105 BGT131105 BQP131105 CAL131105 CKH131105 CUD131105 DDZ131105 DNV131105 DXR131105 EHN131105 ERJ131105 FBF131105 FLB131105 FUX131105 GET131105 GOP131105 GYL131105 HIH131105 HSD131105 IBZ131105 ILV131105 IVR131105 JFN131105 JPJ131105 JZF131105 KJB131105 KSX131105 LCT131105 LMP131105 LWL131105 MGH131105 MQD131105 MZZ131105 NJV131105 NTR131105 ODN131105 ONJ131105 OXF131105 PHB131105 PQX131105 QAT131105 QKP131105 QUL131105 REH131105 ROD131105 RXZ131105 SHV131105 SRR131105 TBN131105 TLJ131105 TVF131105 UFB131105 UOX131105 UYT131105 VIP131105 VSL131105 WCH131105 WMD131105 WVZ131105 R196641 JN196641 TJ196641 ADF196641 ANB196641 AWX196641 BGT196641 BQP196641 CAL196641 CKH196641 CUD196641 DDZ196641 DNV196641 DXR196641 EHN196641 ERJ196641 FBF196641 FLB196641 FUX196641 GET196641 GOP196641 GYL196641 HIH196641 HSD196641 IBZ196641 ILV196641 IVR196641 JFN196641 JPJ196641 JZF196641 KJB196641 KSX196641 LCT196641 LMP196641 LWL196641 MGH196641 MQD196641 MZZ196641 NJV196641 NTR196641 ODN196641 ONJ196641 OXF196641 PHB196641 PQX196641 QAT196641 QKP196641 QUL196641 REH196641 ROD196641 RXZ196641 SHV196641 SRR196641 TBN196641 TLJ196641 TVF196641 UFB196641 UOX196641 UYT196641 VIP196641 VSL196641 WCH196641 WMD196641 WVZ196641 R262177 JN262177 TJ262177 ADF262177 ANB262177 AWX262177 BGT262177 BQP262177 CAL262177 CKH262177 CUD262177 DDZ262177 DNV262177 DXR262177 EHN262177 ERJ262177 FBF262177 FLB262177 FUX262177 GET262177 GOP262177 GYL262177 HIH262177 HSD262177 IBZ262177 ILV262177 IVR262177 JFN262177 JPJ262177 JZF262177 KJB262177 KSX262177 LCT262177 LMP262177 LWL262177 MGH262177 MQD262177 MZZ262177 NJV262177 NTR262177 ODN262177 ONJ262177 OXF262177 PHB262177 PQX262177 QAT262177 QKP262177 QUL262177 REH262177 ROD262177 RXZ262177 SHV262177 SRR262177 TBN262177 TLJ262177 TVF262177 UFB262177 UOX262177 UYT262177 VIP262177 VSL262177 WCH262177 WMD262177 WVZ262177 R327713 JN327713 TJ327713 ADF327713 ANB327713 AWX327713 BGT327713 BQP327713 CAL327713 CKH327713 CUD327713 DDZ327713 DNV327713 DXR327713 EHN327713 ERJ327713 FBF327713 FLB327713 FUX327713 GET327713 GOP327713 GYL327713 HIH327713 HSD327713 IBZ327713 ILV327713 IVR327713 JFN327713 JPJ327713 JZF327713 KJB327713 KSX327713 LCT327713 LMP327713 LWL327713 MGH327713 MQD327713 MZZ327713 NJV327713 NTR327713 ODN327713 ONJ327713 OXF327713 PHB327713 PQX327713 QAT327713 QKP327713 QUL327713 REH327713 ROD327713 RXZ327713 SHV327713 SRR327713 TBN327713 TLJ327713 TVF327713 UFB327713 UOX327713 UYT327713 VIP327713 VSL327713 WCH327713 WMD327713 WVZ327713 R393249 JN393249 TJ393249 ADF393249 ANB393249 AWX393249 BGT393249 BQP393249 CAL393249 CKH393249 CUD393249 DDZ393249 DNV393249 DXR393249 EHN393249 ERJ393249 FBF393249 FLB393249 FUX393249 GET393249 GOP393249 GYL393249 HIH393249 HSD393249 IBZ393249 ILV393249 IVR393249 JFN393249 JPJ393249 JZF393249 KJB393249 KSX393249 LCT393249 LMP393249 LWL393249 MGH393249 MQD393249 MZZ393249 NJV393249 NTR393249 ODN393249 ONJ393249 OXF393249 PHB393249 PQX393249 QAT393249 QKP393249 QUL393249 REH393249 ROD393249 RXZ393249 SHV393249 SRR393249 TBN393249 TLJ393249 TVF393249 UFB393249 UOX393249 UYT393249 VIP393249 VSL393249 WCH393249 WMD393249 WVZ393249 R458785 JN458785 TJ458785 ADF458785 ANB458785 AWX458785 BGT458785 BQP458785 CAL458785 CKH458785 CUD458785 DDZ458785 DNV458785 DXR458785 EHN458785 ERJ458785 FBF458785 FLB458785 FUX458785 GET458785 GOP458785 GYL458785 HIH458785 HSD458785 IBZ458785 ILV458785 IVR458785 JFN458785 JPJ458785 JZF458785 KJB458785 KSX458785 LCT458785 LMP458785 LWL458785 MGH458785 MQD458785 MZZ458785 NJV458785 NTR458785 ODN458785 ONJ458785 OXF458785 PHB458785 PQX458785 QAT458785 QKP458785 QUL458785 REH458785 ROD458785 RXZ458785 SHV458785 SRR458785 TBN458785 TLJ458785 TVF458785 UFB458785 UOX458785 UYT458785 VIP458785 VSL458785 WCH458785 WMD458785 WVZ458785 R524321 JN524321 TJ524321 ADF524321 ANB524321 AWX524321 BGT524321 BQP524321 CAL524321 CKH524321 CUD524321 DDZ524321 DNV524321 DXR524321 EHN524321 ERJ524321 FBF524321 FLB524321 FUX524321 GET524321 GOP524321 GYL524321 HIH524321 HSD524321 IBZ524321 ILV524321 IVR524321 JFN524321 JPJ524321 JZF524321 KJB524321 KSX524321 LCT524321 LMP524321 LWL524321 MGH524321 MQD524321 MZZ524321 NJV524321 NTR524321 ODN524321 ONJ524321 OXF524321 PHB524321 PQX524321 QAT524321 QKP524321 QUL524321 REH524321 ROD524321 RXZ524321 SHV524321 SRR524321 TBN524321 TLJ524321 TVF524321 UFB524321 UOX524321 UYT524321 VIP524321 VSL524321 WCH524321 WMD524321 WVZ524321 R589857 JN589857 TJ589857 ADF589857 ANB589857 AWX589857 BGT589857 BQP589857 CAL589857 CKH589857 CUD589857 DDZ589857 DNV589857 DXR589857 EHN589857 ERJ589857 FBF589857 FLB589857 FUX589857 GET589857 GOP589857 GYL589857 HIH589857 HSD589857 IBZ589857 ILV589857 IVR589857 JFN589857 JPJ589857 JZF589857 KJB589857 KSX589857 LCT589857 LMP589857 LWL589857 MGH589857 MQD589857 MZZ589857 NJV589857 NTR589857 ODN589857 ONJ589857 OXF589857 PHB589857 PQX589857 QAT589857 QKP589857 QUL589857 REH589857 ROD589857 RXZ589857 SHV589857 SRR589857 TBN589857 TLJ589857 TVF589857 UFB589857 UOX589857 UYT589857 VIP589857 VSL589857 WCH589857 WMD589857 WVZ589857 R655393 JN655393 TJ655393 ADF655393 ANB655393 AWX655393 BGT655393 BQP655393 CAL655393 CKH655393 CUD655393 DDZ655393 DNV655393 DXR655393 EHN655393 ERJ655393 FBF655393 FLB655393 FUX655393 GET655393 GOP655393 GYL655393 HIH655393 HSD655393 IBZ655393 ILV655393 IVR655393 JFN655393 JPJ655393 JZF655393 KJB655393 KSX655393 LCT655393 LMP655393 LWL655393 MGH655393 MQD655393 MZZ655393 NJV655393 NTR655393 ODN655393 ONJ655393 OXF655393 PHB655393 PQX655393 QAT655393 QKP655393 QUL655393 REH655393 ROD655393 RXZ655393 SHV655393 SRR655393 TBN655393 TLJ655393 TVF655393 UFB655393 UOX655393 UYT655393 VIP655393 VSL655393 WCH655393 WMD655393 WVZ655393 R720929 JN720929 TJ720929 ADF720929 ANB720929 AWX720929 BGT720929 BQP720929 CAL720929 CKH720929 CUD720929 DDZ720929 DNV720929 DXR720929 EHN720929 ERJ720929 FBF720929 FLB720929 FUX720929 GET720929 GOP720929 GYL720929 HIH720929 HSD720929 IBZ720929 ILV720929 IVR720929 JFN720929 JPJ720929 JZF720929 KJB720929 KSX720929 LCT720929 LMP720929 LWL720929 MGH720929 MQD720929 MZZ720929 NJV720929 NTR720929 ODN720929 ONJ720929 OXF720929 PHB720929 PQX720929 QAT720929 QKP720929 QUL720929 REH720929 ROD720929 RXZ720929 SHV720929 SRR720929 TBN720929 TLJ720929 TVF720929 UFB720929 UOX720929 UYT720929 VIP720929 VSL720929 WCH720929 WMD720929 WVZ720929 R786465 JN786465 TJ786465 ADF786465 ANB786465 AWX786465 BGT786465 BQP786465 CAL786465 CKH786465 CUD786465 DDZ786465 DNV786465 DXR786465 EHN786465 ERJ786465 FBF786465 FLB786465 FUX786465 GET786465 GOP786465 GYL786465 HIH786465 HSD786465 IBZ786465 ILV786465 IVR786465 JFN786465 JPJ786465 JZF786465 KJB786465 KSX786465 LCT786465 LMP786465 LWL786465 MGH786465 MQD786465 MZZ786465 NJV786465 NTR786465 ODN786465 ONJ786465 OXF786465 PHB786465 PQX786465 QAT786465 QKP786465 QUL786465 REH786465 ROD786465 RXZ786465 SHV786465 SRR786465 TBN786465 TLJ786465 TVF786465 UFB786465 UOX786465 UYT786465 VIP786465 VSL786465 WCH786465 WMD786465 WVZ786465 R852001 JN852001 TJ852001 ADF852001 ANB852001 AWX852001 BGT852001 BQP852001 CAL852001 CKH852001 CUD852001 DDZ852001 DNV852001 DXR852001 EHN852001 ERJ852001 FBF852001 FLB852001 FUX852001 GET852001 GOP852001 GYL852001 HIH852001 HSD852001 IBZ852001 ILV852001 IVR852001 JFN852001 JPJ852001 JZF852001 KJB852001 KSX852001 LCT852001 LMP852001 LWL852001 MGH852001 MQD852001 MZZ852001 NJV852001 NTR852001 ODN852001 ONJ852001 OXF852001 PHB852001 PQX852001 QAT852001 QKP852001 QUL852001 REH852001 ROD852001 RXZ852001 SHV852001 SRR852001 TBN852001 TLJ852001 TVF852001 UFB852001 UOX852001 UYT852001 VIP852001 VSL852001 WCH852001 WMD852001 WVZ852001 R917537 JN917537 TJ917537 ADF917537 ANB917537 AWX917537 BGT917537 BQP917537 CAL917537 CKH917537 CUD917537 DDZ917537 DNV917537 DXR917537 EHN917537 ERJ917537 FBF917537 FLB917537 FUX917537 GET917537 GOP917537 GYL917537 HIH917537 HSD917537 IBZ917537 ILV917537 IVR917537 JFN917537 JPJ917537 JZF917537 KJB917537 KSX917537 LCT917537 LMP917537 LWL917537 MGH917537 MQD917537 MZZ917537 NJV917537 NTR917537 ODN917537 ONJ917537 OXF917537 PHB917537 PQX917537 QAT917537 QKP917537 QUL917537 REH917537 ROD917537 RXZ917537 SHV917537 SRR917537 TBN917537 TLJ917537 TVF917537 UFB917537 UOX917537 UYT917537 VIP917537 VSL917537 WCH917537 WMD917537 WVZ917537 R983073 JN983073 TJ983073 ADF983073 ANB983073 AWX983073 BGT983073 BQP983073 CAL983073 CKH983073 CUD983073 DDZ983073 DNV983073 DXR983073 EHN983073 ERJ983073 FBF983073 FLB983073 FUX983073 GET983073 GOP983073 GYL983073 HIH983073 HSD983073 IBZ983073 ILV983073 IVR983073 JFN983073 JPJ983073 JZF983073 KJB983073 KSX983073 LCT983073 LMP983073 LWL983073 MGH983073 MQD983073 MZZ983073 NJV983073 NTR983073 ODN983073 ONJ983073 OXF983073 PHB983073 PQX983073 QAT983073 QKP983073 QUL983073 REH983073 ROD983073 RXZ983073 SHV983073 SRR983073 TBN983073 TLJ983073 TVF983073 UFB983073 UOX983073 UYT983073 VIP983073 VSL983073 WCH983073 WMD983073 WVZ983073 T34 JP34 TL34 ADH34 AND34 AWZ34 BGV34 BQR34 CAN34 CKJ34 CUF34 DEB34 DNX34 DXT34 EHP34 ERL34 FBH34 FLD34 FUZ34 GEV34 GOR34 GYN34 HIJ34 HSF34 ICB34 ILX34 IVT34 JFP34 JPL34 JZH34 KJD34 KSZ34 LCV34 LMR34 LWN34 MGJ34 MQF34 NAB34 NJX34 NTT34 ODP34 ONL34 OXH34 PHD34 PQZ34 QAV34 QKR34 QUN34 REJ34 ROF34 RYB34 SHX34 SRT34 TBP34 TLL34 TVH34 UFD34 UOZ34 UYV34 VIR34 VSN34 WCJ34 WMF34 WWB34 T65569 JP65569 TL65569 ADH65569 AND65569 AWZ65569 BGV65569 BQR65569 CAN65569 CKJ65569 CUF65569 DEB65569 DNX65569 DXT65569 EHP65569 ERL65569 FBH65569 FLD65569 FUZ65569 GEV65569 GOR65569 GYN65569 HIJ65569 HSF65569 ICB65569 ILX65569 IVT65569 JFP65569 JPL65569 JZH65569 KJD65569 KSZ65569 LCV65569 LMR65569 LWN65569 MGJ65569 MQF65569 NAB65569 NJX65569 NTT65569 ODP65569 ONL65569 OXH65569 PHD65569 PQZ65569 QAV65569 QKR65569 QUN65569 REJ65569 ROF65569 RYB65569 SHX65569 SRT65569 TBP65569 TLL65569 TVH65569 UFD65569 UOZ65569 UYV65569 VIR65569 VSN65569 WCJ65569 WMF65569 WWB65569 T131105 JP131105 TL131105 ADH131105 AND131105 AWZ131105 BGV131105 BQR131105 CAN131105 CKJ131105 CUF131105 DEB131105 DNX131105 DXT131105 EHP131105 ERL131105 FBH131105 FLD131105 FUZ131105 GEV131105 GOR131105 GYN131105 HIJ131105 HSF131105 ICB131105 ILX131105 IVT131105 JFP131105 JPL131105 JZH131105 KJD131105 KSZ131105 LCV131105 LMR131105 LWN131105 MGJ131105 MQF131105 NAB131105 NJX131105 NTT131105 ODP131105 ONL131105 OXH131105 PHD131105 PQZ131105 QAV131105 QKR131105 QUN131105 REJ131105 ROF131105 RYB131105 SHX131105 SRT131105 TBP131105 TLL131105 TVH131105 UFD131105 UOZ131105 UYV131105 VIR131105 VSN131105 WCJ131105 WMF131105 WWB131105 T196641 JP196641 TL196641 ADH196641 AND196641 AWZ196641 BGV196641 BQR196641 CAN196641 CKJ196641 CUF196641 DEB196641 DNX196641 DXT196641 EHP196641 ERL196641 FBH196641 FLD196641 FUZ196641 GEV196641 GOR196641 GYN196641 HIJ196641 HSF196641 ICB196641 ILX196641 IVT196641 JFP196641 JPL196641 JZH196641 KJD196641 KSZ196641 LCV196641 LMR196641 LWN196641 MGJ196641 MQF196641 NAB196641 NJX196641 NTT196641 ODP196641 ONL196641 OXH196641 PHD196641 PQZ196641 QAV196641 QKR196641 QUN196641 REJ196641 ROF196641 RYB196641 SHX196641 SRT196641 TBP196641 TLL196641 TVH196641 UFD196641 UOZ196641 UYV196641 VIR196641 VSN196641 WCJ196641 WMF196641 WWB196641 T262177 JP262177 TL262177 ADH262177 AND262177 AWZ262177 BGV262177 BQR262177 CAN262177 CKJ262177 CUF262177 DEB262177 DNX262177 DXT262177 EHP262177 ERL262177 FBH262177 FLD262177 FUZ262177 GEV262177 GOR262177 GYN262177 HIJ262177 HSF262177 ICB262177 ILX262177 IVT262177 JFP262177 JPL262177 JZH262177 KJD262177 KSZ262177 LCV262177 LMR262177 LWN262177 MGJ262177 MQF262177 NAB262177 NJX262177 NTT262177 ODP262177 ONL262177 OXH262177 PHD262177 PQZ262177 QAV262177 QKR262177 QUN262177 REJ262177 ROF262177 RYB262177 SHX262177 SRT262177 TBP262177 TLL262177 TVH262177 UFD262177 UOZ262177 UYV262177 VIR262177 VSN262177 WCJ262177 WMF262177 WWB262177 T327713 JP327713 TL327713 ADH327713 AND327713 AWZ327713 BGV327713 BQR327713 CAN327713 CKJ327713 CUF327713 DEB327713 DNX327713 DXT327713 EHP327713 ERL327713 FBH327713 FLD327713 FUZ327713 GEV327713 GOR327713 GYN327713 HIJ327713 HSF327713 ICB327713 ILX327713 IVT327713 JFP327713 JPL327713 JZH327713 KJD327713 KSZ327713 LCV327713 LMR327713 LWN327713 MGJ327713 MQF327713 NAB327713 NJX327713 NTT327713 ODP327713 ONL327713 OXH327713 PHD327713 PQZ327713 QAV327713 QKR327713 QUN327713 REJ327713 ROF327713 RYB327713 SHX327713 SRT327713 TBP327713 TLL327713 TVH327713 UFD327713 UOZ327713 UYV327713 VIR327713 VSN327713 WCJ327713 WMF327713 WWB327713 T393249 JP393249 TL393249 ADH393249 AND393249 AWZ393249 BGV393249 BQR393249 CAN393249 CKJ393249 CUF393249 DEB393249 DNX393249 DXT393249 EHP393249 ERL393249 FBH393249 FLD393249 FUZ393249 GEV393249 GOR393249 GYN393249 HIJ393249 HSF393249 ICB393249 ILX393249 IVT393249 JFP393249 JPL393249 JZH393249 KJD393249 KSZ393249 LCV393249 LMR393249 LWN393249 MGJ393249 MQF393249 NAB393249 NJX393249 NTT393249 ODP393249 ONL393249 OXH393249 PHD393249 PQZ393249 QAV393249 QKR393249 QUN393249 REJ393249 ROF393249 RYB393249 SHX393249 SRT393249 TBP393249 TLL393249 TVH393249 UFD393249 UOZ393249 UYV393249 VIR393249 VSN393249 WCJ393249 WMF393249 WWB393249 T458785 JP458785 TL458785 ADH458785 AND458785 AWZ458785 BGV458785 BQR458785 CAN458785 CKJ458785 CUF458785 DEB458785 DNX458785 DXT458785 EHP458785 ERL458785 FBH458785 FLD458785 FUZ458785 GEV458785 GOR458785 GYN458785 HIJ458785 HSF458785 ICB458785 ILX458785 IVT458785 JFP458785 JPL458785 JZH458785 KJD458785 KSZ458785 LCV458785 LMR458785 LWN458785 MGJ458785 MQF458785 NAB458785 NJX458785 NTT458785 ODP458785 ONL458785 OXH458785 PHD458785 PQZ458785 QAV458785 QKR458785 QUN458785 REJ458785 ROF458785 RYB458785 SHX458785 SRT458785 TBP458785 TLL458785 TVH458785 UFD458785 UOZ458785 UYV458785 VIR458785 VSN458785 WCJ458785 WMF458785 WWB458785 T524321 JP524321 TL524321 ADH524321 AND524321 AWZ524321 BGV524321 BQR524321 CAN524321 CKJ524321 CUF524321 DEB524321 DNX524321 DXT524321 EHP524321 ERL524321 FBH524321 FLD524321 FUZ524321 GEV524321 GOR524321 GYN524321 HIJ524321 HSF524321 ICB524321 ILX524321 IVT524321 JFP524321 JPL524321 JZH524321 KJD524321 KSZ524321 LCV524321 LMR524321 LWN524321 MGJ524321 MQF524321 NAB524321 NJX524321 NTT524321 ODP524321 ONL524321 OXH524321 PHD524321 PQZ524321 QAV524321 QKR524321 QUN524321 REJ524321 ROF524321 RYB524321 SHX524321 SRT524321 TBP524321 TLL524321 TVH524321 UFD524321 UOZ524321 UYV524321 VIR524321 VSN524321 WCJ524321 WMF524321 WWB524321 T589857 JP589857 TL589857 ADH589857 AND589857 AWZ589857 BGV589857 BQR589857 CAN589857 CKJ589857 CUF589857 DEB589857 DNX589857 DXT589857 EHP589857 ERL589857 FBH589857 FLD589857 FUZ589857 GEV589857 GOR589857 GYN589857 HIJ589857 HSF589857 ICB589857 ILX589857 IVT589857 JFP589857 JPL589857 JZH589857 KJD589857 KSZ589857 LCV589857 LMR589857 LWN589857 MGJ589857 MQF589857 NAB589857 NJX589857 NTT589857 ODP589857 ONL589857 OXH589857 PHD589857 PQZ589857 QAV589857 QKR589857 QUN589857 REJ589857 ROF589857 RYB589857 SHX589857 SRT589857 TBP589857 TLL589857 TVH589857 UFD589857 UOZ589857 UYV589857 VIR589857 VSN589857 WCJ589857 WMF589857 WWB589857 T655393 JP655393 TL655393 ADH655393 AND655393 AWZ655393 BGV655393 BQR655393 CAN655393 CKJ655393 CUF655393 DEB655393 DNX655393 DXT655393 EHP655393 ERL655393 FBH655393 FLD655393 FUZ655393 GEV655393 GOR655393 GYN655393 HIJ655393 HSF655393 ICB655393 ILX655393 IVT655393 JFP655393 JPL655393 JZH655393 KJD655393 KSZ655393 LCV655393 LMR655393 LWN655393 MGJ655393 MQF655393 NAB655393 NJX655393 NTT655393 ODP655393 ONL655393 OXH655393 PHD655393 PQZ655393 QAV655393 QKR655393 QUN655393 REJ655393 ROF655393 RYB655393 SHX655393 SRT655393 TBP655393 TLL655393 TVH655393 UFD655393 UOZ655393 UYV655393 VIR655393 VSN655393 WCJ655393 WMF655393 WWB655393 T720929 JP720929 TL720929 ADH720929 AND720929 AWZ720929 BGV720929 BQR720929 CAN720929 CKJ720929 CUF720929 DEB720929 DNX720929 DXT720929 EHP720929 ERL720929 FBH720929 FLD720929 FUZ720929 GEV720929 GOR720929 GYN720929 HIJ720929 HSF720929 ICB720929 ILX720929 IVT720929 JFP720929 JPL720929 JZH720929 KJD720929 KSZ720929 LCV720929 LMR720929 LWN720929 MGJ720929 MQF720929 NAB720929 NJX720929 NTT720929 ODP720929 ONL720929 OXH720929 PHD720929 PQZ720929 QAV720929 QKR720929 QUN720929 REJ720929 ROF720929 RYB720929 SHX720929 SRT720929 TBP720929 TLL720929 TVH720929 UFD720929 UOZ720929 UYV720929 VIR720929 VSN720929 WCJ720929 WMF720929 WWB720929 T786465 JP786465 TL786465 ADH786465 AND786465 AWZ786465 BGV786465 BQR786465 CAN786465 CKJ786465 CUF786465 DEB786465 DNX786465 DXT786465 EHP786465 ERL786465 FBH786465 FLD786465 FUZ786465 GEV786465 GOR786465 GYN786465 HIJ786465 HSF786465 ICB786465 ILX786465 IVT786465 JFP786465 JPL786465 JZH786465 KJD786465 KSZ786465 LCV786465 LMR786465 LWN786465 MGJ786465 MQF786465 NAB786465 NJX786465 NTT786465 ODP786465 ONL786465 OXH786465 PHD786465 PQZ786465 QAV786465 QKR786465 QUN786465 REJ786465 ROF786465 RYB786465 SHX786465 SRT786465 TBP786465 TLL786465 TVH786465 UFD786465 UOZ786465 UYV786465 VIR786465 VSN786465 WCJ786465 WMF786465 WWB786465 T852001 JP852001 TL852001 ADH852001 AND852001 AWZ852001 BGV852001 BQR852001 CAN852001 CKJ852001 CUF852001 DEB852001 DNX852001 DXT852001 EHP852001 ERL852001 FBH852001 FLD852001 FUZ852001 GEV852001 GOR852001 GYN852001 HIJ852001 HSF852001 ICB852001 ILX852001 IVT852001 JFP852001 JPL852001 JZH852001 KJD852001 KSZ852001 LCV852001 LMR852001 LWN852001 MGJ852001 MQF852001 NAB852001 NJX852001 NTT852001 ODP852001 ONL852001 OXH852001 PHD852001 PQZ852001 QAV852001 QKR852001 QUN852001 REJ852001 ROF852001 RYB852001 SHX852001 SRT852001 TBP852001 TLL852001 TVH852001 UFD852001 UOZ852001 UYV852001 VIR852001 VSN852001 WCJ852001 WMF852001 WWB852001 T917537 JP917537 TL917537 ADH917537 AND917537 AWZ917537 BGV917537 BQR917537 CAN917537 CKJ917537 CUF917537 DEB917537 DNX917537 DXT917537 EHP917537 ERL917537 FBH917537 FLD917537 FUZ917537 GEV917537 GOR917537 GYN917537 HIJ917537 HSF917537 ICB917537 ILX917537 IVT917537 JFP917537 JPL917537 JZH917537 KJD917537 KSZ917537 LCV917537 LMR917537 LWN917537 MGJ917537 MQF917537 NAB917537 NJX917537 NTT917537 ODP917537 ONL917537 OXH917537 PHD917537 PQZ917537 QAV917537 QKR917537 QUN917537 REJ917537 ROF917537 RYB917537 SHX917537 SRT917537 TBP917537 TLL917537 TVH917537 UFD917537 UOZ917537 UYV917537 VIR917537 VSN917537 WCJ917537 WMF917537 WWB917537 T983073 JP983073 TL983073 ADH983073 AND983073 AWZ983073 BGV983073 BQR983073 CAN983073 CKJ983073 CUF983073 DEB983073 DNX983073 DXT983073 EHP983073 ERL983073 FBH983073 FLD983073 FUZ983073 GEV983073 GOR983073 GYN983073 HIJ983073 HSF983073 ICB983073 ILX983073 IVT983073 JFP983073 JPL983073 JZH983073 KJD983073 KSZ983073 LCV983073 LMR983073 LWN983073 MGJ983073 MQF983073 NAB983073 NJX983073 NTT983073 ODP983073 ONL983073 OXH983073 PHD983073 PQZ983073 QAV983073 QKR983073 QUN983073 REJ983073 ROF983073 RYB983073 SHX983073 SRT983073 TBP983073 TLL983073 TVH983073 UFD983073 UOZ983073 UYV983073 VIR983073 VSN983073 WCJ983073 WMF983073 WWB983073 O34:P34 JK34:JL34 TG34:TH34 ADC34:ADD34 AMY34:AMZ34 AWU34:AWV34 BGQ34:BGR34 BQM34:BQN34 CAI34:CAJ34 CKE34:CKF34 CUA34:CUB34 DDW34:DDX34 DNS34:DNT34 DXO34:DXP34 EHK34:EHL34 ERG34:ERH34 FBC34:FBD34 FKY34:FKZ34 FUU34:FUV34 GEQ34:GER34 GOM34:GON34 GYI34:GYJ34 HIE34:HIF34 HSA34:HSB34 IBW34:IBX34 ILS34:ILT34 IVO34:IVP34 JFK34:JFL34 JPG34:JPH34 JZC34:JZD34 KIY34:KIZ34 KSU34:KSV34 LCQ34:LCR34 LMM34:LMN34 LWI34:LWJ34 MGE34:MGF34 MQA34:MQB34 MZW34:MZX34 NJS34:NJT34 NTO34:NTP34 ODK34:ODL34 ONG34:ONH34 OXC34:OXD34 PGY34:PGZ34 PQU34:PQV34 QAQ34:QAR34 QKM34:QKN34 QUI34:QUJ34 REE34:REF34 ROA34:ROB34 RXW34:RXX34 SHS34:SHT34 SRO34:SRP34 TBK34:TBL34 TLG34:TLH34 TVC34:TVD34 UEY34:UEZ34 UOU34:UOV34 UYQ34:UYR34 VIM34:VIN34 VSI34:VSJ34 WCE34:WCF34 WMA34:WMB34 WVW34:WVX34 O65569:P65569 JK65569:JL65569 TG65569:TH65569 ADC65569:ADD65569 AMY65569:AMZ65569 AWU65569:AWV65569 BGQ65569:BGR65569 BQM65569:BQN65569 CAI65569:CAJ65569 CKE65569:CKF65569 CUA65569:CUB65569 DDW65569:DDX65569 DNS65569:DNT65569 DXO65569:DXP65569 EHK65569:EHL65569 ERG65569:ERH65569 FBC65569:FBD65569 FKY65569:FKZ65569 FUU65569:FUV65569 GEQ65569:GER65569 GOM65569:GON65569 GYI65569:GYJ65569 HIE65569:HIF65569 HSA65569:HSB65569 IBW65569:IBX65569 ILS65569:ILT65569 IVO65569:IVP65569 JFK65569:JFL65569 JPG65569:JPH65569 JZC65569:JZD65569 KIY65569:KIZ65569 KSU65569:KSV65569 LCQ65569:LCR65569 LMM65569:LMN65569 LWI65569:LWJ65569 MGE65569:MGF65569 MQA65569:MQB65569 MZW65569:MZX65569 NJS65569:NJT65569 NTO65569:NTP65569 ODK65569:ODL65569 ONG65569:ONH65569 OXC65569:OXD65569 PGY65569:PGZ65569 PQU65569:PQV65569 QAQ65569:QAR65569 QKM65569:QKN65569 QUI65569:QUJ65569 REE65569:REF65569 ROA65569:ROB65569 RXW65569:RXX65569 SHS65569:SHT65569 SRO65569:SRP65569 TBK65569:TBL65569 TLG65569:TLH65569 TVC65569:TVD65569 UEY65569:UEZ65569 UOU65569:UOV65569 UYQ65569:UYR65569 VIM65569:VIN65569 VSI65569:VSJ65569 WCE65569:WCF65569 WMA65569:WMB65569 WVW65569:WVX65569 O131105:P131105 JK131105:JL131105 TG131105:TH131105 ADC131105:ADD131105 AMY131105:AMZ131105 AWU131105:AWV131105 BGQ131105:BGR131105 BQM131105:BQN131105 CAI131105:CAJ131105 CKE131105:CKF131105 CUA131105:CUB131105 DDW131105:DDX131105 DNS131105:DNT131105 DXO131105:DXP131105 EHK131105:EHL131105 ERG131105:ERH131105 FBC131105:FBD131105 FKY131105:FKZ131105 FUU131105:FUV131105 GEQ131105:GER131105 GOM131105:GON131105 GYI131105:GYJ131105 HIE131105:HIF131105 HSA131105:HSB131105 IBW131105:IBX131105 ILS131105:ILT131105 IVO131105:IVP131105 JFK131105:JFL131105 JPG131105:JPH131105 JZC131105:JZD131105 KIY131105:KIZ131105 KSU131105:KSV131105 LCQ131105:LCR131105 LMM131105:LMN131105 LWI131105:LWJ131105 MGE131105:MGF131105 MQA131105:MQB131105 MZW131105:MZX131105 NJS131105:NJT131105 NTO131105:NTP131105 ODK131105:ODL131105 ONG131105:ONH131105 OXC131105:OXD131105 PGY131105:PGZ131105 PQU131105:PQV131105 QAQ131105:QAR131105 QKM131105:QKN131105 QUI131105:QUJ131105 REE131105:REF131105 ROA131105:ROB131105 RXW131105:RXX131105 SHS131105:SHT131105 SRO131105:SRP131105 TBK131105:TBL131105 TLG131105:TLH131105 TVC131105:TVD131105 UEY131105:UEZ131105 UOU131105:UOV131105 UYQ131105:UYR131105 VIM131105:VIN131105 VSI131105:VSJ131105 WCE131105:WCF131105 WMA131105:WMB131105 WVW131105:WVX131105 O196641:P196641 JK196641:JL196641 TG196641:TH196641 ADC196641:ADD196641 AMY196641:AMZ196641 AWU196641:AWV196641 BGQ196641:BGR196641 BQM196641:BQN196641 CAI196641:CAJ196641 CKE196641:CKF196641 CUA196641:CUB196641 DDW196641:DDX196641 DNS196641:DNT196641 DXO196641:DXP196641 EHK196641:EHL196641 ERG196641:ERH196641 FBC196641:FBD196641 FKY196641:FKZ196641 FUU196641:FUV196641 GEQ196641:GER196641 GOM196641:GON196641 GYI196641:GYJ196641 HIE196641:HIF196641 HSA196641:HSB196641 IBW196641:IBX196641 ILS196641:ILT196641 IVO196641:IVP196641 JFK196641:JFL196641 JPG196641:JPH196641 JZC196641:JZD196641 KIY196641:KIZ196641 KSU196641:KSV196641 LCQ196641:LCR196641 LMM196641:LMN196641 LWI196641:LWJ196641 MGE196641:MGF196641 MQA196641:MQB196641 MZW196641:MZX196641 NJS196641:NJT196641 NTO196641:NTP196641 ODK196641:ODL196641 ONG196641:ONH196641 OXC196641:OXD196641 PGY196641:PGZ196641 PQU196641:PQV196641 QAQ196641:QAR196641 QKM196641:QKN196641 QUI196641:QUJ196641 REE196641:REF196641 ROA196641:ROB196641 RXW196641:RXX196641 SHS196641:SHT196641 SRO196641:SRP196641 TBK196641:TBL196641 TLG196641:TLH196641 TVC196641:TVD196641 UEY196641:UEZ196641 UOU196641:UOV196641 UYQ196641:UYR196641 VIM196641:VIN196641 VSI196641:VSJ196641 WCE196641:WCF196641 WMA196641:WMB196641 WVW196641:WVX196641 O262177:P262177 JK262177:JL262177 TG262177:TH262177 ADC262177:ADD262177 AMY262177:AMZ262177 AWU262177:AWV262177 BGQ262177:BGR262177 BQM262177:BQN262177 CAI262177:CAJ262177 CKE262177:CKF262177 CUA262177:CUB262177 DDW262177:DDX262177 DNS262177:DNT262177 DXO262177:DXP262177 EHK262177:EHL262177 ERG262177:ERH262177 FBC262177:FBD262177 FKY262177:FKZ262177 FUU262177:FUV262177 GEQ262177:GER262177 GOM262177:GON262177 GYI262177:GYJ262177 HIE262177:HIF262177 HSA262177:HSB262177 IBW262177:IBX262177 ILS262177:ILT262177 IVO262177:IVP262177 JFK262177:JFL262177 JPG262177:JPH262177 JZC262177:JZD262177 KIY262177:KIZ262177 KSU262177:KSV262177 LCQ262177:LCR262177 LMM262177:LMN262177 LWI262177:LWJ262177 MGE262177:MGF262177 MQA262177:MQB262177 MZW262177:MZX262177 NJS262177:NJT262177 NTO262177:NTP262177 ODK262177:ODL262177 ONG262177:ONH262177 OXC262177:OXD262177 PGY262177:PGZ262177 PQU262177:PQV262177 QAQ262177:QAR262177 QKM262177:QKN262177 QUI262177:QUJ262177 REE262177:REF262177 ROA262177:ROB262177 RXW262177:RXX262177 SHS262177:SHT262177 SRO262177:SRP262177 TBK262177:TBL262177 TLG262177:TLH262177 TVC262177:TVD262177 UEY262177:UEZ262177 UOU262177:UOV262177 UYQ262177:UYR262177 VIM262177:VIN262177 VSI262177:VSJ262177 WCE262177:WCF262177 WMA262177:WMB262177 WVW262177:WVX262177 O327713:P327713 JK327713:JL327713 TG327713:TH327713 ADC327713:ADD327713 AMY327713:AMZ327713 AWU327713:AWV327713 BGQ327713:BGR327713 BQM327713:BQN327713 CAI327713:CAJ327713 CKE327713:CKF327713 CUA327713:CUB327713 DDW327713:DDX327713 DNS327713:DNT327713 DXO327713:DXP327713 EHK327713:EHL327713 ERG327713:ERH327713 FBC327713:FBD327713 FKY327713:FKZ327713 FUU327713:FUV327713 GEQ327713:GER327713 GOM327713:GON327713 GYI327713:GYJ327713 HIE327713:HIF327713 HSA327713:HSB327713 IBW327713:IBX327713 ILS327713:ILT327713 IVO327713:IVP327713 JFK327713:JFL327713 JPG327713:JPH327713 JZC327713:JZD327713 KIY327713:KIZ327713 KSU327713:KSV327713 LCQ327713:LCR327713 LMM327713:LMN327713 LWI327713:LWJ327713 MGE327713:MGF327713 MQA327713:MQB327713 MZW327713:MZX327713 NJS327713:NJT327713 NTO327713:NTP327713 ODK327713:ODL327713 ONG327713:ONH327713 OXC327713:OXD327713 PGY327713:PGZ327713 PQU327713:PQV327713 QAQ327713:QAR327713 QKM327713:QKN327713 QUI327713:QUJ327713 REE327713:REF327713 ROA327713:ROB327713 RXW327713:RXX327713 SHS327713:SHT327713 SRO327713:SRP327713 TBK327713:TBL327713 TLG327713:TLH327713 TVC327713:TVD327713 UEY327713:UEZ327713 UOU327713:UOV327713 UYQ327713:UYR327713 VIM327713:VIN327713 VSI327713:VSJ327713 WCE327713:WCF327713 WMA327713:WMB327713 WVW327713:WVX327713 O393249:P393249 JK393249:JL393249 TG393249:TH393249 ADC393249:ADD393249 AMY393249:AMZ393249 AWU393249:AWV393249 BGQ393249:BGR393249 BQM393249:BQN393249 CAI393249:CAJ393249 CKE393249:CKF393249 CUA393249:CUB393249 DDW393249:DDX393249 DNS393249:DNT393249 DXO393249:DXP393249 EHK393249:EHL393249 ERG393249:ERH393249 FBC393249:FBD393249 FKY393249:FKZ393249 FUU393249:FUV393249 GEQ393249:GER393249 GOM393249:GON393249 GYI393249:GYJ393249 HIE393249:HIF393249 HSA393249:HSB393249 IBW393249:IBX393249 ILS393249:ILT393249 IVO393249:IVP393249 JFK393249:JFL393249 JPG393249:JPH393249 JZC393249:JZD393249 KIY393249:KIZ393249 KSU393249:KSV393249 LCQ393249:LCR393249 LMM393249:LMN393249 LWI393249:LWJ393249 MGE393249:MGF393249 MQA393249:MQB393249 MZW393249:MZX393249 NJS393249:NJT393249 NTO393249:NTP393249 ODK393249:ODL393249 ONG393249:ONH393249 OXC393249:OXD393249 PGY393249:PGZ393249 PQU393249:PQV393249 QAQ393249:QAR393249 QKM393249:QKN393249 QUI393249:QUJ393249 REE393249:REF393249 ROA393249:ROB393249 RXW393249:RXX393249 SHS393249:SHT393249 SRO393249:SRP393249 TBK393249:TBL393249 TLG393249:TLH393249 TVC393249:TVD393249 UEY393249:UEZ393249 UOU393249:UOV393249 UYQ393249:UYR393249 VIM393249:VIN393249 VSI393249:VSJ393249 WCE393249:WCF393249 WMA393249:WMB393249 WVW393249:WVX393249 O458785:P458785 JK458785:JL458785 TG458785:TH458785 ADC458785:ADD458785 AMY458785:AMZ458785 AWU458785:AWV458785 BGQ458785:BGR458785 BQM458785:BQN458785 CAI458785:CAJ458785 CKE458785:CKF458785 CUA458785:CUB458785 DDW458785:DDX458785 DNS458785:DNT458785 DXO458785:DXP458785 EHK458785:EHL458785 ERG458785:ERH458785 FBC458785:FBD458785 FKY458785:FKZ458785 FUU458785:FUV458785 GEQ458785:GER458785 GOM458785:GON458785 GYI458785:GYJ458785 HIE458785:HIF458785 HSA458785:HSB458785 IBW458785:IBX458785 ILS458785:ILT458785 IVO458785:IVP458785 JFK458785:JFL458785 JPG458785:JPH458785 JZC458785:JZD458785 KIY458785:KIZ458785 KSU458785:KSV458785 LCQ458785:LCR458785 LMM458785:LMN458785 LWI458785:LWJ458785 MGE458785:MGF458785 MQA458785:MQB458785 MZW458785:MZX458785 NJS458785:NJT458785 NTO458785:NTP458785 ODK458785:ODL458785 ONG458785:ONH458785 OXC458785:OXD458785 PGY458785:PGZ458785 PQU458785:PQV458785 QAQ458785:QAR458785 QKM458785:QKN458785 QUI458785:QUJ458785 REE458785:REF458785 ROA458785:ROB458785 RXW458785:RXX458785 SHS458785:SHT458785 SRO458785:SRP458785 TBK458785:TBL458785 TLG458785:TLH458785 TVC458785:TVD458785 UEY458785:UEZ458785 UOU458785:UOV458785 UYQ458785:UYR458785 VIM458785:VIN458785 VSI458785:VSJ458785 WCE458785:WCF458785 WMA458785:WMB458785 WVW458785:WVX458785 O524321:P524321 JK524321:JL524321 TG524321:TH524321 ADC524321:ADD524321 AMY524321:AMZ524321 AWU524321:AWV524321 BGQ524321:BGR524321 BQM524321:BQN524321 CAI524321:CAJ524321 CKE524321:CKF524321 CUA524321:CUB524321 DDW524321:DDX524321 DNS524321:DNT524321 DXO524321:DXP524321 EHK524321:EHL524321 ERG524321:ERH524321 FBC524321:FBD524321 FKY524321:FKZ524321 FUU524321:FUV524321 GEQ524321:GER524321 GOM524321:GON524321 GYI524321:GYJ524321 HIE524321:HIF524321 HSA524321:HSB524321 IBW524321:IBX524321 ILS524321:ILT524321 IVO524321:IVP524321 JFK524321:JFL524321 JPG524321:JPH524321 JZC524321:JZD524321 KIY524321:KIZ524321 KSU524321:KSV524321 LCQ524321:LCR524321 LMM524321:LMN524321 LWI524321:LWJ524321 MGE524321:MGF524321 MQA524321:MQB524321 MZW524321:MZX524321 NJS524321:NJT524321 NTO524321:NTP524321 ODK524321:ODL524321 ONG524321:ONH524321 OXC524321:OXD524321 PGY524321:PGZ524321 PQU524321:PQV524321 QAQ524321:QAR524321 QKM524321:QKN524321 QUI524321:QUJ524321 REE524321:REF524321 ROA524321:ROB524321 RXW524321:RXX524321 SHS524321:SHT524321 SRO524321:SRP524321 TBK524321:TBL524321 TLG524321:TLH524321 TVC524321:TVD524321 UEY524321:UEZ524321 UOU524321:UOV524321 UYQ524321:UYR524321 VIM524321:VIN524321 VSI524321:VSJ524321 WCE524321:WCF524321 WMA524321:WMB524321 WVW524321:WVX524321 O589857:P589857 JK589857:JL589857 TG589857:TH589857 ADC589857:ADD589857 AMY589857:AMZ589857 AWU589857:AWV589857 BGQ589857:BGR589857 BQM589857:BQN589857 CAI589857:CAJ589857 CKE589857:CKF589857 CUA589857:CUB589857 DDW589857:DDX589857 DNS589857:DNT589857 DXO589857:DXP589857 EHK589857:EHL589857 ERG589857:ERH589857 FBC589857:FBD589857 FKY589857:FKZ589857 FUU589857:FUV589857 GEQ589857:GER589857 GOM589857:GON589857 GYI589857:GYJ589857 HIE589857:HIF589857 HSA589857:HSB589857 IBW589857:IBX589857 ILS589857:ILT589857 IVO589857:IVP589857 JFK589857:JFL589857 JPG589857:JPH589857 JZC589857:JZD589857 KIY589857:KIZ589857 KSU589857:KSV589857 LCQ589857:LCR589857 LMM589857:LMN589857 LWI589857:LWJ589857 MGE589857:MGF589857 MQA589857:MQB589857 MZW589857:MZX589857 NJS589857:NJT589857 NTO589857:NTP589857 ODK589857:ODL589857 ONG589857:ONH589857 OXC589857:OXD589857 PGY589857:PGZ589857 PQU589857:PQV589857 QAQ589857:QAR589857 QKM589857:QKN589857 QUI589857:QUJ589857 REE589857:REF589857 ROA589857:ROB589857 RXW589857:RXX589857 SHS589857:SHT589857 SRO589857:SRP589857 TBK589857:TBL589857 TLG589857:TLH589857 TVC589857:TVD589857 UEY589857:UEZ589857 UOU589857:UOV589857 UYQ589857:UYR589857 VIM589857:VIN589857 VSI589857:VSJ589857 WCE589857:WCF589857 WMA589857:WMB589857 WVW589857:WVX589857 O655393:P655393 JK655393:JL655393 TG655393:TH655393 ADC655393:ADD655393 AMY655393:AMZ655393 AWU655393:AWV655393 BGQ655393:BGR655393 BQM655393:BQN655393 CAI655393:CAJ655393 CKE655393:CKF655393 CUA655393:CUB655393 DDW655393:DDX655393 DNS655393:DNT655393 DXO655393:DXP655393 EHK655393:EHL655393 ERG655393:ERH655393 FBC655393:FBD655393 FKY655393:FKZ655393 FUU655393:FUV655393 GEQ655393:GER655393 GOM655393:GON655393 GYI655393:GYJ655393 HIE655393:HIF655393 HSA655393:HSB655393 IBW655393:IBX655393 ILS655393:ILT655393 IVO655393:IVP655393 JFK655393:JFL655393 JPG655393:JPH655393 JZC655393:JZD655393 KIY655393:KIZ655393 KSU655393:KSV655393 LCQ655393:LCR655393 LMM655393:LMN655393 LWI655393:LWJ655393 MGE655393:MGF655393 MQA655393:MQB655393 MZW655393:MZX655393 NJS655393:NJT655393 NTO655393:NTP655393 ODK655393:ODL655393 ONG655393:ONH655393 OXC655393:OXD655393 PGY655393:PGZ655393 PQU655393:PQV655393 QAQ655393:QAR655393 QKM655393:QKN655393 QUI655393:QUJ655393 REE655393:REF655393 ROA655393:ROB655393 RXW655393:RXX655393 SHS655393:SHT655393 SRO655393:SRP655393 TBK655393:TBL655393 TLG655393:TLH655393 TVC655393:TVD655393 UEY655393:UEZ655393 UOU655393:UOV655393 UYQ655393:UYR655393 VIM655393:VIN655393 VSI655393:VSJ655393 WCE655393:WCF655393 WMA655393:WMB655393 WVW655393:WVX655393 O720929:P720929 JK720929:JL720929 TG720929:TH720929 ADC720929:ADD720929 AMY720929:AMZ720929 AWU720929:AWV720929 BGQ720929:BGR720929 BQM720929:BQN720929 CAI720929:CAJ720929 CKE720929:CKF720929 CUA720929:CUB720929 DDW720929:DDX720929 DNS720929:DNT720929 DXO720929:DXP720929 EHK720929:EHL720929 ERG720929:ERH720929 FBC720929:FBD720929 FKY720929:FKZ720929 FUU720929:FUV720929 GEQ720929:GER720929 GOM720929:GON720929 GYI720929:GYJ720929 HIE720929:HIF720929 HSA720929:HSB720929 IBW720929:IBX720929 ILS720929:ILT720929 IVO720929:IVP720929 JFK720929:JFL720929 JPG720929:JPH720929 JZC720929:JZD720929 KIY720929:KIZ720929 KSU720929:KSV720929 LCQ720929:LCR720929 LMM720929:LMN720929 LWI720929:LWJ720929 MGE720929:MGF720929 MQA720929:MQB720929 MZW720929:MZX720929 NJS720929:NJT720929 NTO720929:NTP720929 ODK720929:ODL720929 ONG720929:ONH720929 OXC720929:OXD720929 PGY720929:PGZ720929 PQU720929:PQV720929 QAQ720929:QAR720929 QKM720929:QKN720929 QUI720929:QUJ720929 REE720929:REF720929 ROA720929:ROB720929 RXW720929:RXX720929 SHS720929:SHT720929 SRO720929:SRP720929 TBK720929:TBL720929 TLG720929:TLH720929 TVC720929:TVD720929 UEY720929:UEZ720929 UOU720929:UOV720929 UYQ720929:UYR720929 VIM720929:VIN720929 VSI720929:VSJ720929 WCE720929:WCF720929 WMA720929:WMB720929 WVW720929:WVX720929 O786465:P786465 JK786465:JL786465 TG786465:TH786465 ADC786465:ADD786465 AMY786465:AMZ786465 AWU786465:AWV786465 BGQ786465:BGR786465 BQM786465:BQN786465 CAI786465:CAJ786465 CKE786465:CKF786465 CUA786465:CUB786465 DDW786465:DDX786465 DNS786465:DNT786465 DXO786465:DXP786465 EHK786465:EHL786465 ERG786465:ERH786465 FBC786465:FBD786465 FKY786465:FKZ786465 FUU786465:FUV786465 GEQ786465:GER786465 GOM786465:GON786465 GYI786465:GYJ786465 HIE786465:HIF786465 HSA786465:HSB786465 IBW786465:IBX786465 ILS786465:ILT786465 IVO786465:IVP786465 JFK786465:JFL786465 JPG786465:JPH786465 JZC786465:JZD786465 KIY786465:KIZ786465 KSU786465:KSV786465 LCQ786465:LCR786465 LMM786465:LMN786465 LWI786465:LWJ786465 MGE786465:MGF786465 MQA786465:MQB786465 MZW786465:MZX786465 NJS786465:NJT786465 NTO786465:NTP786465 ODK786465:ODL786465 ONG786465:ONH786465 OXC786465:OXD786465 PGY786465:PGZ786465 PQU786465:PQV786465 QAQ786465:QAR786465 QKM786465:QKN786465 QUI786465:QUJ786465 REE786465:REF786465 ROA786465:ROB786465 RXW786465:RXX786465 SHS786465:SHT786465 SRO786465:SRP786465 TBK786465:TBL786465 TLG786465:TLH786465 TVC786465:TVD786465 UEY786465:UEZ786465 UOU786465:UOV786465 UYQ786465:UYR786465 VIM786465:VIN786465 VSI786465:VSJ786465 WCE786465:WCF786465 WMA786465:WMB786465 WVW786465:WVX786465 O852001:P852001 JK852001:JL852001 TG852001:TH852001 ADC852001:ADD852001 AMY852001:AMZ852001 AWU852001:AWV852001 BGQ852001:BGR852001 BQM852001:BQN852001 CAI852001:CAJ852001 CKE852001:CKF852001 CUA852001:CUB852001 DDW852001:DDX852001 DNS852001:DNT852001 DXO852001:DXP852001 EHK852001:EHL852001 ERG852001:ERH852001 FBC852001:FBD852001 FKY852001:FKZ852001 FUU852001:FUV852001 GEQ852001:GER852001 GOM852001:GON852001 GYI852001:GYJ852001 HIE852001:HIF852001 HSA852001:HSB852001 IBW852001:IBX852001 ILS852001:ILT852001 IVO852001:IVP852001 JFK852001:JFL852001 JPG852001:JPH852001 JZC852001:JZD852001 KIY852001:KIZ852001 KSU852001:KSV852001 LCQ852001:LCR852001 LMM852001:LMN852001 LWI852001:LWJ852001 MGE852001:MGF852001 MQA852001:MQB852001 MZW852001:MZX852001 NJS852001:NJT852001 NTO852001:NTP852001 ODK852001:ODL852001 ONG852001:ONH852001 OXC852001:OXD852001 PGY852001:PGZ852001 PQU852001:PQV852001 QAQ852001:QAR852001 QKM852001:QKN852001 QUI852001:QUJ852001 REE852001:REF852001 ROA852001:ROB852001 RXW852001:RXX852001 SHS852001:SHT852001 SRO852001:SRP852001 TBK852001:TBL852001 TLG852001:TLH852001 TVC852001:TVD852001 UEY852001:UEZ852001 UOU852001:UOV852001 UYQ852001:UYR852001 VIM852001:VIN852001 VSI852001:VSJ852001 WCE852001:WCF852001 WMA852001:WMB852001 WVW852001:WVX852001 O917537:P917537 JK917537:JL917537 TG917537:TH917537 ADC917537:ADD917537 AMY917537:AMZ917537 AWU917537:AWV917537 BGQ917537:BGR917537 BQM917537:BQN917537 CAI917537:CAJ917537 CKE917537:CKF917537 CUA917537:CUB917537 DDW917537:DDX917537 DNS917537:DNT917537 DXO917537:DXP917537 EHK917537:EHL917537 ERG917537:ERH917537 FBC917537:FBD917537 FKY917537:FKZ917537 FUU917537:FUV917537 GEQ917537:GER917537 GOM917537:GON917537 GYI917537:GYJ917537 HIE917537:HIF917537 HSA917537:HSB917537 IBW917537:IBX917537 ILS917537:ILT917537 IVO917537:IVP917537 JFK917537:JFL917537 JPG917537:JPH917537 JZC917537:JZD917537 KIY917537:KIZ917537 KSU917537:KSV917537 LCQ917537:LCR917537 LMM917537:LMN917537 LWI917537:LWJ917537 MGE917537:MGF917537 MQA917537:MQB917537 MZW917537:MZX917537 NJS917537:NJT917537 NTO917537:NTP917537 ODK917537:ODL917537 ONG917537:ONH917537 OXC917537:OXD917537 PGY917537:PGZ917537 PQU917537:PQV917537 QAQ917537:QAR917537 QKM917537:QKN917537 QUI917537:QUJ917537 REE917537:REF917537 ROA917537:ROB917537 RXW917537:RXX917537 SHS917537:SHT917537 SRO917537:SRP917537 TBK917537:TBL917537 TLG917537:TLH917537 TVC917537:TVD917537 UEY917537:UEZ917537 UOU917537:UOV917537 UYQ917537:UYR917537 VIM917537:VIN917537 VSI917537:VSJ917537 WCE917537:WCF917537 WMA917537:WMB917537 WVW917537:WVX917537 O983073:P983073 JK983073:JL983073 TG983073:TH983073 ADC983073:ADD983073 AMY983073:AMZ983073 AWU983073:AWV983073 BGQ983073:BGR983073 BQM983073:BQN983073 CAI983073:CAJ983073 CKE983073:CKF983073 CUA983073:CUB983073 DDW983073:DDX983073 DNS983073:DNT983073 DXO983073:DXP983073 EHK983073:EHL983073 ERG983073:ERH983073 FBC983073:FBD983073 FKY983073:FKZ983073 FUU983073:FUV983073 GEQ983073:GER983073 GOM983073:GON983073 GYI983073:GYJ983073 HIE983073:HIF983073 HSA983073:HSB983073 IBW983073:IBX983073 ILS983073:ILT983073 IVO983073:IVP983073 JFK983073:JFL983073 JPG983073:JPH983073 JZC983073:JZD983073 KIY983073:KIZ983073 KSU983073:KSV983073 LCQ983073:LCR983073 LMM983073:LMN983073 LWI983073:LWJ983073 MGE983073:MGF983073 MQA983073:MQB983073 MZW983073:MZX983073 NJS983073:NJT983073 NTO983073:NTP983073 ODK983073:ODL983073 ONG983073:ONH983073 OXC983073:OXD983073 PGY983073:PGZ983073 PQU983073:PQV983073 QAQ983073:QAR983073 QKM983073:QKN983073 QUI983073:QUJ983073 REE983073:REF983073 ROA983073:ROB983073 RXW983073:RXX983073 SHS983073:SHT983073 SRO983073:SRP983073 TBK983073:TBL983073 TLG983073:TLH983073 TVC983073:TVD983073 UEY983073:UEZ983073 UOU983073:UOV983073 UYQ983073:UYR983073 VIM983073:VIN983073 VSI983073:VSJ983073 WCE983073:WCF983073 WMA983073:WMB983073 WVW983073:WVX983073 O23 JK23 TG23 ADC23 AMY23 AWU23 BGQ23 BQM23 CAI23 CKE23 CUA23 DDW23 DNS23 DXO23 EHK23 ERG23 FBC23 FKY23 FUU23 GEQ23 GOM23 GYI23 HIE23 HSA23 IBW23 ILS23 IVO23 JFK23 JPG23 JZC23 KIY23 KSU23 LCQ23 LMM23 LWI23 MGE23 MQA23 MZW23 NJS23 NTO23 ODK23 ONG23 OXC23 PGY23 PQU23 QAQ23 QKM23 QUI23 REE23 ROA23 RXW23 SHS23 SRO23 TBK23 TLG23 TVC23 UEY23 UOU23 UYQ23 VIM23 VSI23 WCE23 WMA23 WVW23 O65558 JK65558 TG65558 ADC65558 AMY65558 AWU65558 BGQ65558 BQM65558 CAI65558 CKE65558 CUA65558 DDW65558 DNS65558 DXO65558 EHK65558 ERG65558 FBC65558 FKY65558 FUU65558 GEQ65558 GOM65558 GYI65558 HIE65558 HSA65558 IBW65558 ILS65558 IVO65558 JFK65558 JPG65558 JZC65558 KIY65558 KSU65558 LCQ65558 LMM65558 LWI65558 MGE65558 MQA65558 MZW65558 NJS65558 NTO65558 ODK65558 ONG65558 OXC65558 PGY65558 PQU65558 QAQ65558 QKM65558 QUI65558 REE65558 ROA65558 RXW65558 SHS65558 SRO65558 TBK65558 TLG65558 TVC65558 UEY65558 UOU65558 UYQ65558 VIM65558 VSI65558 WCE65558 WMA65558 WVW65558 O131094 JK131094 TG131094 ADC131094 AMY131094 AWU131094 BGQ131094 BQM131094 CAI131094 CKE131094 CUA131094 DDW131094 DNS131094 DXO131094 EHK131094 ERG131094 FBC131094 FKY131094 FUU131094 GEQ131094 GOM131094 GYI131094 HIE131094 HSA131094 IBW131094 ILS131094 IVO131094 JFK131094 JPG131094 JZC131094 KIY131094 KSU131094 LCQ131094 LMM131094 LWI131094 MGE131094 MQA131094 MZW131094 NJS131094 NTO131094 ODK131094 ONG131094 OXC131094 PGY131094 PQU131094 QAQ131094 QKM131094 QUI131094 REE131094 ROA131094 RXW131094 SHS131094 SRO131094 TBK131094 TLG131094 TVC131094 UEY131094 UOU131094 UYQ131094 VIM131094 VSI131094 WCE131094 WMA131094 WVW131094 O196630 JK196630 TG196630 ADC196630 AMY196630 AWU196630 BGQ196630 BQM196630 CAI196630 CKE196630 CUA196630 DDW196630 DNS196630 DXO196630 EHK196630 ERG196630 FBC196630 FKY196630 FUU196630 GEQ196630 GOM196630 GYI196630 HIE196630 HSA196630 IBW196630 ILS196630 IVO196630 JFK196630 JPG196630 JZC196630 KIY196630 KSU196630 LCQ196630 LMM196630 LWI196630 MGE196630 MQA196630 MZW196630 NJS196630 NTO196630 ODK196630 ONG196630 OXC196630 PGY196630 PQU196630 QAQ196630 QKM196630 QUI196630 REE196630 ROA196630 RXW196630 SHS196630 SRO196630 TBK196630 TLG196630 TVC196630 UEY196630 UOU196630 UYQ196630 VIM196630 VSI196630 WCE196630 WMA196630 WVW196630 O262166 JK262166 TG262166 ADC262166 AMY262166 AWU262166 BGQ262166 BQM262166 CAI262166 CKE262166 CUA262166 DDW262166 DNS262166 DXO262166 EHK262166 ERG262166 FBC262166 FKY262166 FUU262166 GEQ262166 GOM262166 GYI262166 HIE262166 HSA262166 IBW262166 ILS262166 IVO262166 JFK262166 JPG262166 JZC262166 KIY262166 KSU262166 LCQ262166 LMM262166 LWI262166 MGE262166 MQA262166 MZW262166 NJS262166 NTO262166 ODK262166 ONG262166 OXC262166 PGY262166 PQU262166 QAQ262166 QKM262166 QUI262166 REE262166 ROA262166 RXW262166 SHS262166 SRO262166 TBK262166 TLG262166 TVC262166 UEY262166 UOU262166 UYQ262166 VIM262166 VSI262166 WCE262166 WMA262166 WVW262166 O327702 JK327702 TG327702 ADC327702 AMY327702 AWU327702 BGQ327702 BQM327702 CAI327702 CKE327702 CUA327702 DDW327702 DNS327702 DXO327702 EHK327702 ERG327702 FBC327702 FKY327702 FUU327702 GEQ327702 GOM327702 GYI327702 HIE327702 HSA327702 IBW327702 ILS327702 IVO327702 JFK327702 JPG327702 JZC327702 KIY327702 KSU327702 LCQ327702 LMM327702 LWI327702 MGE327702 MQA327702 MZW327702 NJS327702 NTO327702 ODK327702 ONG327702 OXC327702 PGY327702 PQU327702 QAQ327702 QKM327702 QUI327702 REE327702 ROA327702 RXW327702 SHS327702 SRO327702 TBK327702 TLG327702 TVC327702 UEY327702 UOU327702 UYQ327702 VIM327702 VSI327702 WCE327702 WMA327702 WVW327702 O393238 JK393238 TG393238 ADC393238 AMY393238 AWU393238 BGQ393238 BQM393238 CAI393238 CKE393238 CUA393238 DDW393238 DNS393238 DXO393238 EHK393238 ERG393238 FBC393238 FKY393238 FUU393238 GEQ393238 GOM393238 GYI393238 HIE393238 HSA393238 IBW393238 ILS393238 IVO393238 JFK393238 JPG393238 JZC393238 KIY393238 KSU393238 LCQ393238 LMM393238 LWI393238 MGE393238 MQA393238 MZW393238 NJS393238 NTO393238 ODK393238 ONG393238 OXC393238 PGY393238 PQU393238 QAQ393238 QKM393238 QUI393238 REE393238 ROA393238 RXW393238 SHS393238 SRO393238 TBK393238 TLG393238 TVC393238 UEY393238 UOU393238 UYQ393238 VIM393238 VSI393238 WCE393238 WMA393238 WVW393238 O458774 JK458774 TG458774 ADC458774 AMY458774 AWU458774 BGQ458774 BQM458774 CAI458774 CKE458774 CUA458774 DDW458774 DNS458774 DXO458774 EHK458774 ERG458774 FBC458774 FKY458774 FUU458774 GEQ458774 GOM458774 GYI458774 HIE458774 HSA458774 IBW458774 ILS458774 IVO458774 JFK458774 JPG458774 JZC458774 KIY458774 KSU458774 LCQ458774 LMM458774 LWI458774 MGE458774 MQA458774 MZW458774 NJS458774 NTO458774 ODK458774 ONG458774 OXC458774 PGY458774 PQU458774 QAQ458774 QKM458774 QUI458774 REE458774 ROA458774 RXW458774 SHS458774 SRO458774 TBK458774 TLG458774 TVC458774 UEY458774 UOU458774 UYQ458774 VIM458774 VSI458774 WCE458774 WMA458774 WVW458774 O524310 JK524310 TG524310 ADC524310 AMY524310 AWU524310 BGQ524310 BQM524310 CAI524310 CKE524310 CUA524310 DDW524310 DNS524310 DXO524310 EHK524310 ERG524310 FBC524310 FKY524310 FUU524310 GEQ524310 GOM524310 GYI524310 HIE524310 HSA524310 IBW524310 ILS524310 IVO524310 JFK524310 JPG524310 JZC524310 KIY524310 KSU524310 LCQ524310 LMM524310 LWI524310 MGE524310 MQA524310 MZW524310 NJS524310 NTO524310 ODK524310 ONG524310 OXC524310 PGY524310 PQU524310 QAQ524310 QKM524310 QUI524310 REE524310 ROA524310 RXW524310 SHS524310 SRO524310 TBK524310 TLG524310 TVC524310 UEY524310 UOU524310 UYQ524310 VIM524310 VSI524310 WCE524310 WMA524310 WVW524310 O589846 JK589846 TG589846 ADC589846 AMY589846 AWU589846 BGQ589846 BQM589846 CAI589846 CKE589846 CUA589846 DDW589846 DNS589846 DXO589846 EHK589846 ERG589846 FBC589846 FKY589846 FUU589846 GEQ589846 GOM589846 GYI589846 HIE589846 HSA589846 IBW589846 ILS589846 IVO589846 JFK589846 JPG589846 JZC589846 KIY589846 KSU589846 LCQ589846 LMM589846 LWI589846 MGE589846 MQA589846 MZW589846 NJS589846 NTO589846 ODK589846 ONG589846 OXC589846 PGY589846 PQU589846 QAQ589846 QKM589846 QUI589846 REE589846 ROA589846 RXW589846 SHS589846 SRO589846 TBK589846 TLG589846 TVC589846 UEY589846 UOU589846 UYQ589846 VIM589846 VSI589846 WCE589846 WMA589846 WVW589846 O655382 JK655382 TG655382 ADC655382 AMY655382 AWU655382 BGQ655382 BQM655382 CAI655382 CKE655382 CUA655382 DDW655382 DNS655382 DXO655382 EHK655382 ERG655382 FBC655382 FKY655382 FUU655382 GEQ655382 GOM655382 GYI655382 HIE655382 HSA655382 IBW655382 ILS655382 IVO655382 JFK655382 JPG655382 JZC655382 KIY655382 KSU655382 LCQ655382 LMM655382 LWI655382 MGE655382 MQA655382 MZW655382 NJS655382 NTO655382 ODK655382 ONG655382 OXC655382 PGY655382 PQU655382 QAQ655382 QKM655382 QUI655382 REE655382 ROA655382 RXW655382 SHS655382 SRO655382 TBK655382 TLG655382 TVC655382 UEY655382 UOU655382 UYQ655382 VIM655382 VSI655382 WCE655382 WMA655382 WVW655382 O720918 JK720918 TG720918 ADC720918 AMY720918 AWU720918 BGQ720918 BQM720918 CAI720918 CKE720918 CUA720918 DDW720918 DNS720918 DXO720918 EHK720918 ERG720918 FBC720918 FKY720918 FUU720918 GEQ720918 GOM720918 GYI720918 HIE720918 HSA720918 IBW720918 ILS720918 IVO720918 JFK720918 JPG720918 JZC720918 KIY720918 KSU720918 LCQ720918 LMM720918 LWI720918 MGE720918 MQA720918 MZW720918 NJS720918 NTO720918 ODK720918 ONG720918 OXC720918 PGY720918 PQU720918 QAQ720918 QKM720918 QUI720918 REE720918 ROA720918 RXW720918 SHS720918 SRO720918 TBK720918 TLG720918 TVC720918 UEY720918 UOU720918 UYQ720918 VIM720918 VSI720918 WCE720918 WMA720918 WVW720918 O786454 JK786454 TG786454 ADC786454 AMY786454 AWU786454 BGQ786454 BQM786454 CAI786454 CKE786454 CUA786454 DDW786454 DNS786454 DXO786454 EHK786454 ERG786454 FBC786454 FKY786454 FUU786454 GEQ786454 GOM786454 GYI786454 HIE786454 HSA786454 IBW786454 ILS786454 IVO786454 JFK786454 JPG786454 JZC786454 KIY786454 KSU786454 LCQ786454 LMM786454 LWI786454 MGE786454 MQA786454 MZW786454 NJS786454 NTO786454 ODK786454 ONG786454 OXC786454 PGY786454 PQU786454 QAQ786454 QKM786454 QUI786454 REE786454 ROA786454 RXW786454 SHS786454 SRO786454 TBK786454 TLG786454 TVC786454 UEY786454 UOU786454 UYQ786454 VIM786454 VSI786454 WCE786454 WMA786454 WVW786454 O851990 JK851990 TG851990 ADC851990 AMY851990 AWU851990 BGQ851990 BQM851990 CAI851990 CKE851990 CUA851990 DDW851990 DNS851990 DXO851990 EHK851990 ERG851990 FBC851990 FKY851990 FUU851990 GEQ851990 GOM851990 GYI851990 HIE851990 HSA851990 IBW851990 ILS851990 IVO851990 JFK851990 JPG851990 JZC851990 KIY851990 KSU851990 LCQ851990 LMM851990 LWI851990 MGE851990 MQA851990 MZW851990 NJS851990 NTO851990 ODK851990 ONG851990 OXC851990 PGY851990 PQU851990 QAQ851990 QKM851990 QUI851990 REE851990 ROA851990 RXW851990 SHS851990 SRO851990 TBK851990 TLG851990 TVC851990 UEY851990 UOU851990 UYQ851990 VIM851990 VSI851990 WCE851990 WMA851990 WVW851990 O917526 JK917526 TG917526 ADC917526 AMY917526 AWU917526 BGQ917526 BQM917526 CAI917526 CKE917526 CUA917526 DDW917526 DNS917526 DXO917526 EHK917526 ERG917526 FBC917526 FKY917526 FUU917526 GEQ917526 GOM917526 GYI917526 HIE917526 HSA917526 IBW917526 ILS917526 IVO917526 JFK917526 JPG917526 JZC917526 KIY917526 KSU917526 LCQ917526 LMM917526 LWI917526 MGE917526 MQA917526 MZW917526 NJS917526 NTO917526 ODK917526 ONG917526 OXC917526 PGY917526 PQU917526 QAQ917526 QKM917526 QUI917526 REE917526 ROA917526 RXW917526 SHS917526 SRO917526 TBK917526 TLG917526 TVC917526 UEY917526 UOU917526 UYQ917526 VIM917526 VSI917526 WCE917526 WMA917526 WVW917526 O983062 JK983062 TG983062 ADC983062 AMY983062 AWU983062 BGQ983062 BQM983062 CAI983062 CKE983062 CUA983062 DDW983062 DNS983062 DXO983062 EHK983062 ERG983062 FBC983062 FKY983062 FUU983062 GEQ983062 GOM983062 GYI983062 HIE983062 HSA983062 IBW983062 ILS983062 IVO983062 JFK983062 JPG983062 JZC983062 KIY983062 KSU983062 LCQ983062 LMM983062 LWI983062 MGE983062 MQA983062 MZW983062 NJS983062 NTO983062 ODK983062 ONG983062 OXC983062 PGY983062 PQU983062 QAQ983062 QKM983062 QUI983062 REE983062 ROA983062 RXW983062 SHS983062 SRO983062 TBK983062 TLG983062 TVC983062 UEY983062 UOU983062 UYQ983062 VIM983062 VSI983062 WCE983062 WMA983062 WVW983062 M34 JI34 TE34 ADA34 AMW34 AWS34 BGO34 BQK34 CAG34 CKC34 CTY34 DDU34 DNQ34 DXM34 EHI34 ERE34 FBA34 FKW34 FUS34 GEO34 GOK34 GYG34 HIC34 HRY34 IBU34 ILQ34 IVM34 JFI34 JPE34 JZA34 KIW34 KSS34 LCO34 LMK34 LWG34 MGC34 MPY34 MZU34 NJQ34 NTM34 ODI34 ONE34 OXA34 PGW34 PQS34 QAO34 QKK34 QUG34 REC34 RNY34 RXU34 SHQ34 SRM34 TBI34 TLE34 TVA34 UEW34 UOS34 UYO34 VIK34 VSG34 WCC34 WLY34 WVU34 M65569 JI65569 TE65569 ADA65569 AMW65569 AWS65569 BGO65569 BQK65569 CAG65569 CKC65569 CTY65569 DDU65569 DNQ65569 DXM65569 EHI65569 ERE65569 FBA65569 FKW65569 FUS65569 GEO65569 GOK65569 GYG65569 HIC65569 HRY65569 IBU65569 ILQ65569 IVM65569 JFI65569 JPE65569 JZA65569 KIW65569 KSS65569 LCO65569 LMK65569 LWG65569 MGC65569 MPY65569 MZU65569 NJQ65569 NTM65569 ODI65569 ONE65569 OXA65569 PGW65569 PQS65569 QAO65569 QKK65569 QUG65569 REC65569 RNY65569 RXU65569 SHQ65569 SRM65569 TBI65569 TLE65569 TVA65569 UEW65569 UOS65569 UYO65569 VIK65569 VSG65569 WCC65569 WLY65569 WVU65569 M131105 JI131105 TE131105 ADA131105 AMW131105 AWS131105 BGO131105 BQK131105 CAG131105 CKC131105 CTY131105 DDU131105 DNQ131105 DXM131105 EHI131105 ERE131105 FBA131105 FKW131105 FUS131105 GEO131105 GOK131105 GYG131105 HIC131105 HRY131105 IBU131105 ILQ131105 IVM131105 JFI131105 JPE131105 JZA131105 KIW131105 KSS131105 LCO131105 LMK131105 LWG131105 MGC131105 MPY131105 MZU131105 NJQ131105 NTM131105 ODI131105 ONE131105 OXA131105 PGW131105 PQS131105 QAO131105 QKK131105 QUG131105 REC131105 RNY131105 RXU131105 SHQ131105 SRM131105 TBI131105 TLE131105 TVA131105 UEW131105 UOS131105 UYO131105 VIK131105 VSG131105 WCC131105 WLY131105 WVU131105 M196641 JI196641 TE196641 ADA196641 AMW196641 AWS196641 BGO196641 BQK196641 CAG196641 CKC196641 CTY196641 DDU196641 DNQ196641 DXM196641 EHI196641 ERE196641 FBA196641 FKW196641 FUS196641 GEO196641 GOK196641 GYG196641 HIC196641 HRY196641 IBU196641 ILQ196641 IVM196641 JFI196641 JPE196641 JZA196641 KIW196641 KSS196641 LCO196641 LMK196641 LWG196641 MGC196641 MPY196641 MZU196641 NJQ196641 NTM196641 ODI196641 ONE196641 OXA196641 PGW196641 PQS196641 QAO196641 QKK196641 QUG196641 REC196641 RNY196641 RXU196641 SHQ196641 SRM196641 TBI196641 TLE196641 TVA196641 UEW196641 UOS196641 UYO196641 VIK196641 VSG196641 WCC196641 WLY196641 WVU196641 M262177 JI262177 TE262177 ADA262177 AMW262177 AWS262177 BGO262177 BQK262177 CAG262177 CKC262177 CTY262177 DDU262177 DNQ262177 DXM262177 EHI262177 ERE262177 FBA262177 FKW262177 FUS262177 GEO262177 GOK262177 GYG262177 HIC262177 HRY262177 IBU262177 ILQ262177 IVM262177 JFI262177 JPE262177 JZA262177 KIW262177 KSS262177 LCO262177 LMK262177 LWG262177 MGC262177 MPY262177 MZU262177 NJQ262177 NTM262177 ODI262177 ONE262177 OXA262177 PGW262177 PQS262177 QAO262177 QKK262177 QUG262177 REC262177 RNY262177 RXU262177 SHQ262177 SRM262177 TBI262177 TLE262177 TVA262177 UEW262177 UOS262177 UYO262177 VIK262177 VSG262177 WCC262177 WLY262177 WVU262177 M327713 JI327713 TE327713 ADA327713 AMW327713 AWS327713 BGO327713 BQK327713 CAG327713 CKC327713 CTY327713 DDU327713 DNQ327713 DXM327713 EHI327713 ERE327713 FBA327713 FKW327713 FUS327713 GEO327713 GOK327713 GYG327713 HIC327713 HRY327713 IBU327713 ILQ327713 IVM327713 JFI327713 JPE327713 JZA327713 KIW327713 KSS327713 LCO327713 LMK327713 LWG327713 MGC327713 MPY327713 MZU327713 NJQ327713 NTM327713 ODI327713 ONE327713 OXA327713 PGW327713 PQS327713 QAO327713 QKK327713 QUG327713 REC327713 RNY327713 RXU327713 SHQ327713 SRM327713 TBI327713 TLE327713 TVA327713 UEW327713 UOS327713 UYO327713 VIK327713 VSG327713 WCC327713 WLY327713 WVU327713 M393249 JI393249 TE393249 ADA393249 AMW393249 AWS393249 BGO393249 BQK393249 CAG393249 CKC393249 CTY393249 DDU393249 DNQ393249 DXM393249 EHI393249 ERE393249 FBA393249 FKW393249 FUS393249 GEO393249 GOK393249 GYG393249 HIC393249 HRY393249 IBU393249 ILQ393249 IVM393249 JFI393249 JPE393249 JZA393249 KIW393249 KSS393249 LCO393249 LMK393249 LWG393249 MGC393249 MPY393249 MZU393249 NJQ393249 NTM393249 ODI393249 ONE393249 OXA393249 PGW393249 PQS393249 QAO393249 QKK393249 QUG393249 REC393249 RNY393249 RXU393249 SHQ393249 SRM393249 TBI393249 TLE393249 TVA393249 UEW393249 UOS393249 UYO393249 VIK393249 VSG393249 WCC393249 WLY393249 WVU393249 M458785 JI458785 TE458785 ADA458785 AMW458785 AWS458785 BGO458785 BQK458785 CAG458785 CKC458785 CTY458785 DDU458785 DNQ458785 DXM458785 EHI458785 ERE458785 FBA458785 FKW458785 FUS458785 GEO458785 GOK458785 GYG458785 HIC458785 HRY458785 IBU458785 ILQ458785 IVM458785 JFI458785 JPE458785 JZA458785 KIW458785 KSS458785 LCO458785 LMK458785 LWG458785 MGC458785 MPY458785 MZU458785 NJQ458785 NTM458785 ODI458785 ONE458785 OXA458785 PGW458785 PQS458785 QAO458785 QKK458785 QUG458785 REC458785 RNY458785 RXU458785 SHQ458785 SRM458785 TBI458785 TLE458785 TVA458785 UEW458785 UOS458785 UYO458785 VIK458785 VSG458785 WCC458785 WLY458785 WVU458785 M524321 JI524321 TE524321 ADA524321 AMW524321 AWS524321 BGO524321 BQK524321 CAG524321 CKC524321 CTY524321 DDU524321 DNQ524321 DXM524321 EHI524321 ERE524321 FBA524321 FKW524321 FUS524321 GEO524321 GOK524321 GYG524321 HIC524321 HRY524321 IBU524321 ILQ524321 IVM524321 JFI524321 JPE524321 JZA524321 KIW524321 KSS524321 LCO524321 LMK524321 LWG524321 MGC524321 MPY524321 MZU524321 NJQ524321 NTM524321 ODI524321 ONE524321 OXA524321 PGW524321 PQS524321 QAO524321 QKK524321 QUG524321 REC524321 RNY524321 RXU524321 SHQ524321 SRM524321 TBI524321 TLE524321 TVA524321 UEW524321 UOS524321 UYO524321 VIK524321 VSG524321 WCC524321 WLY524321 WVU524321 M589857 JI589857 TE589857 ADA589857 AMW589857 AWS589857 BGO589857 BQK589857 CAG589857 CKC589857 CTY589857 DDU589857 DNQ589857 DXM589857 EHI589857 ERE589857 FBA589857 FKW589857 FUS589857 GEO589857 GOK589857 GYG589857 HIC589857 HRY589857 IBU589857 ILQ589857 IVM589857 JFI589857 JPE589857 JZA589857 KIW589857 KSS589857 LCO589857 LMK589857 LWG589857 MGC589857 MPY589857 MZU589857 NJQ589857 NTM589857 ODI589857 ONE589857 OXA589857 PGW589857 PQS589857 QAO589857 QKK589857 QUG589857 REC589857 RNY589857 RXU589857 SHQ589857 SRM589857 TBI589857 TLE589857 TVA589857 UEW589857 UOS589857 UYO589857 VIK589857 VSG589857 WCC589857 WLY589857 WVU589857 M655393 JI655393 TE655393 ADA655393 AMW655393 AWS655393 BGO655393 BQK655393 CAG655393 CKC655393 CTY655393 DDU655393 DNQ655393 DXM655393 EHI655393 ERE655393 FBA655393 FKW655393 FUS655393 GEO655393 GOK655393 GYG655393 HIC655393 HRY655393 IBU655393 ILQ655393 IVM655393 JFI655393 JPE655393 JZA655393 KIW655393 KSS655393 LCO655393 LMK655393 LWG655393 MGC655393 MPY655393 MZU655393 NJQ655393 NTM655393 ODI655393 ONE655393 OXA655393 PGW655393 PQS655393 QAO655393 QKK655393 QUG655393 REC655393 RNY655393 RXU655393 SHQ655393 SRM655393 TBI655393 TLE655393 TVA655393 UEW655393 UOS655393 UYO655393 VIK655393 VSG655393 WCC655393 WLY655393 WVU655393 M720929 JI720929 TE720929 ADA720929 AMW720929 AWS720929 BGO720929 BQK720929 CAG720929 CKC720929 CTY720929 DDU720929 DNQ720929 DXM720929 EHI720929 ERE720929 FBA720929 FKW720929 FUS720929 GEO720929 GOK720929 GYG720929 HIC720929 HRY720929 IBU720929 ILQ720929 IVM720929 JFI720929 JPE720929 JZA720929 KIW720929 KSS720929 LCO720929 LMK720929 LWG720929 MGC720929 MPY720929 MZU720929 NJQ720929 NTM720929 ODI720929 ONE720929 OXA720929 PGW720929 PQS720929 QAO720929 QKK720929 QUG720929 REC720929 RNY720929 RXU720929 SHQ720929 SRM720929 TBI720929 TLE720929 TVA720929 UEW720929 UOS720929 UYO720929 VIK720929 VSG720929 WCC720929 WLY720929 WVU720929 M786465 JI786465 TE786465 ADA786465 AMW786465 AWS786465 BGO786465 BQK786465 CAG786465 CKC786465 CTY786465 DDU786465 DNQ786465 DXM786465 EHI786465 ERE786465 FBA786465 FKW786465 FUS786465 GEO786465 GOK786465 GYG786465 HIC786465 HRY786465 IBU786465 ILQ786465 IVM786465 JFI786465 JPE786465 JZA786465 KIW786465 KSS786465 LCO786465 LMK786465 LWG786465 MGC786465 MPY786465 MZU786465 NJQ786465 NTM786465 ODI786465 ONE786465 OXA786465 PGW786465 PQS786465 QAO786465 QKK786465 QUG786465 REC786465 RNY786465 RXU786465 SHQ786465 SRM786465 TBI786465 TLE786465 TVA786465 UEW786465 UOS786465 UYO786465 VIK786465 VSG786465 WCC786465 WLY786465 WVU786465 M852001 JI852001 TE852001 ADA852001 AMW852001 AWS852001 BGO852001 BQK852001 CAG852001 CKC852001 CTY852001 DDU852001 DNQ852001 DXM852001 EHI852001 ERE852001 FBA852001 FKW852001 FUS852001 GEO852001 GOK852001 GYG852001 HIC852001 HRY852001 IBU852001 ILQ852001 IVM852001 JFI852001 JPE852001 JZA852001 KIW852001 KSS852001 LCO852001 LMK852001 LWG852001 MGC852001 MPY852001 MZU852001 NJQ852001 NTM852001 ODI852001 ONE852001 OXA852001 PGW852001 PQS852001 QAO852001 QKK852001 QUG852001 REC852001 RNY852001 RXU852001 SHQ852001 SRM852001 TBI852001 TLE852001 TVA852001 UEW852001 UOS852001 UYO852001 VIK852001 VSG852001 WCC852001 WLY852001 WVU852001 M917537 JI917537 TE917537 ADA917537 AMW917537 AWS917537 BGO917537 BQK917537 CAG917537 CKC917537 CTY917537 DDU917537 DNQ917537 DXM917537 EHI917537 ERE917537 FBA917537 FKW917537 FUS917537 GEO917537 GOK917537 GYG917537 HIC917537 HRY917537 IBU917537 ILQ917537 IVM917537 JFI917537 JPE917537 JZA917537 KIW917537 KSS917537 LCO917537 LMK917537 LWG917537 MGC917537 MPY917537 MZU917537 NJQ917537 NTM917537 ODI917537 ONE917537 OXA917537 PGW917537 PQS917537 QAO917537 QKK917537 QUG917537 REC917537 RNY917537 RXU917537 SHQ917537 SRM917537 TBI917537 TLE917537 TVA917537 UEW917537 UOS917537 UYO917537 VIK917537 VSG917537 WCC917537 WLY917537 WVU917537 M983073 JI983073 TE983073 ADA983073 AMW983073 AWS983073 BGO983073 BQK983073 CAG983073 CKC983073 CTY983073 DDU983073 DNQ983073 DXM983073 EHI983073 ERE983073 FBA983073 FKW983073 FUS983073 GEO983073 GOK983073 GYG983073 HIC983073 HRY983073 IBU983073 ILQ983073 IVM983073 JFI983073 JPE983073 JZA983073 KIW983073 KSS983073 LCO983073 LMK983073 LWG983073 MGC983073 MPY983073 MZU983073 NJQ983073 NTM983073 ODI983073 ONE983073 OXA983073 PGW983073 PQS983073 QAO983073 QKK983073 QUG983073 REC983073 RNY983073 RXU983073 SHQ983073 SRM983073 TBI983073 TLE983073 TVA983073 UEW983073 UOS983073 UYO983073 VIK983073 VSG983073 WCC983073 WLY983073 WVU983073 AC30:AC33 JY30:JY33 TU30:TU33 ADQ30:ADQ33 ANM30:ANM33 AXI30:AXI33 BHE30:BHE33 BRA30:BRA33 CAW30:CAW33 CKS30:CKS33 CUO30:CUO33 DEK30:DEK33 DOG30:DOG33 DYC30:DYC33 EHY30:EHY33 ERU30:ERU33 FBQ30:FBQ33 FLM30:FLM33 FVI30:FVI33 GFE30:GFE33 GPA30:GPA33 GYW30:GYW33 HIS30:HIS33 HSO30:HSO33 ICK30:ICK33 IMG30:IMG33 IWC30:IWC33 JFY30:JFY33 JPU30:JPU33 JZQ30:JZQ33 KJM30:KJM33 KTI30:KTI33 LDE30:LDE33 LNA30:LNA33 LWW30:LWW33 MGS30:MGS33 MQO30:MQO33 NAK30:NAK33 NKG30:NKG33 NUC30:NUC33 ODY30:ODY33 ONU30:ONU33 OXQ30:OXQ33 PHM30:PHM33 PRI30:PRI33 QBE30:QBE33 QLA30:QLA33 QUW30:QUW33 RES30:RES33 ROO30:ROO33 RYK30:RYK33 SIG30:SIG33 SSC30:SSC33 TBY30:TBY33 TLU30:TLU33 TVQ30:TVQ33 UFM30:UFM33 UPI30:UPI33 UZE30:UZE33 VJA30:VJA33 VSW30:VSW33 WCS30:WCS33 WMO30:WMO33 WWK30:WWK33 AC65566:AC65568 JY65566:JY65568 TU65566:TU65568 ADQ65566:ADQ65568 ANM65566:ANM65568 AXI65566:AXI65568 BHE65566:BHE65568 BRA65566:BRA65568 CAW65566:CAW65568 CKS65566:CKS65568 CUO65566:CUO65568 DEK65566:DEK65568 DOG65566:DOG65568 DYC65566:DYC65568 EHY65566:EHY65568 ERU65566:ERU65568 FBQ65566:FBQ65568 FLM65566:FLM65568 FVI65566:FVI65568 GFE65566:GFE65568 GPA65566:GPA65568 GYW65566:GYW65568 HIS65566:HIS65568 HSO65566:HSO65568 ICK65566:ICK65568 IMG65566:IMG65568 IWC65566:IWC65568 JFY65566:JFY65568 JPU65566:JPU65568 JZQ65566:JZQ65568 KJM65566:KJM65568 KTI65566:KTI65568 LDE65566:LDE65568 LNA65566:LNA65568 LWW65566:LWW65568 MGS65566:MGS65568 MQO65566:MQO65568 NAK65566:NAK65568 NKG65566:NKG65568 NUC65566:NUC65568 ODY65566:ODY65568 ONU65566:ONU65568 OXQ65566:OXQ65568 PHM65566:PHM65568 PRI65566:PRI65568 QBE65566:QBE65568 QLA65566:QLA65568 QUW65566:QUW65568 RES65566:RES65568 ROO65566:ROO65568 RYK65566:RYK65568 SIG65566:SIG65568 SSC65566:SSC65568 TBY65566:TBY65568 TLU65566:TLU65568 TVQ65566:TVQ65568 UFM65566:UFM65568 UPI65566:UPI65568 UZE65566:UZE65568 VJA65566:VJA65568 VSW65566:VSW65568 WCS65566:WCS65568 WMO65566:WMO65568 WWK65566:WWK65568 AC131102:AC131104 JY131102:JY131104 TU131102:TU131104 ADQ131102:ADQ131104 ANM131102:ANM131104 AXI131102:AXI131104 BHE131102:BHE131104 BRA131102:BRA131104 CAW131102:CAW131104 CKS131102:CKS131104 CUO131102:CUO131104 DEK131102:DEK131104 DOG131102:DOG131104 DYC131102:DYC131104 EHY131102:EHY131104 ERU131102:ERU131104 FBQ131102:FBQ131104 FLM131102:FLM131104 FVI131102:FVI131104 GFE131102:GFE131104 GPA131102:GPA131104 GYW131102:GYW131104 HIS131102:HIS131104 HSO131102:HSO131104 ICK131102:ICK131104 IMG131102:IMG131104 IWC131102:IWC131104 JFY131102:JFY131104 JPU131102:JPU131104 JZQ131102:JZQ131104 KJM131102:KJM131104 KTI131102:KTI131104 LDE131102:LDE131104 LNA131102:LNA131104 LWW131102:LWW131104 MGS131102:MGS131104 MQO131102:MQO131104 NAK131102:NAK131104 NKG131102:NKG131104 NUC131102:NUC131104 ODY131102:ODY131104 ONU131102:ONU131104 OXQ131102:OXQ131104 PHM131102:PHM131104 PRI131102:PRI131104 QBE131102:QBE131104 QLA131102:QLA131104 QUW131102:QUW131104 RES131102:RES131104 ROO131102:ROO131104 RYK131102:RYK131104 SIG131102:SIG131104 SSC131102:SSC131104 TBY131102:TBY131104 TLU131102:TLU131104 TVQ131102:TVQ131104 UFM131102:UFM131104 UPI131102:UPI131104 UZE131102:UZE131104 VJA131102:VJA131104 VSW131102:VSW131104 WCS131102:WCS131104 WMO131102:WMO131104 WWK131102:WWK131104 AC196638:AC196640 JY196638:JY196640 TU196638:TU196640 ADQ196638:ADQ196640 ANM196638:ANM196640 AXI196638:AXI196640 BHE196638:BHE196640 BRA196638:BRA196640 CAW196638:CAW196640 CKS196638:CKS196640 CUO196638:CUO196640 DEK196638:DEK196640 DOG196638:DOG196640 DYC196638:DYC196640 EHY196638:EHY196640 ERU196638:ERU196640 FBQ196638:FBQ196640 FLM196638:FLM196640 FVI196638:FVI196640 GFE196638:GFE196640 GPA196638:GPA196640 GYW196638:GYW196640 HIS196638:HIS196640 HSO196638:HSO196640 ICK196638:ICK196640 IMG196638:IMG196640 IWC196638:IWC196640 JFY196638:JFY196640 JPU196638:JPU196640 JZQ196638:JZQ196640 KJM196638:KJM196640 KTI196638:KTI196640 LDE196638:LDE196640 LNA196638:LNA196640 LWW196638:LWW196640 MGS196638:MGS196640 MQO196638:MQO196640 NAK196638:NAK196640 NKG196638:NKG196640 NUC196638:NUC196640 ODY196638:ODY196640 ONU196638:ONU196640 OXQ196638:OXQ196640 PHM196638:PHM196640 PRI196638:PRI196640 QBE196638:QBE196640 QLA196638:QLA196640 QUW196638:QUW196640 RES196638:RES196640 ROO196638:ROO196640 RYK196638:RYK196640 SIG196638:SIG196640 SSC196638:SSC196640 TBY196638:TBY196640 TLU196638:TLU196640 TVQ196638:TVQ196640 UFM196638:UFM196640 UPI196638:UPI196640 UZE196638:UZE196640 VJA196638:VJA196640 VSW196638:VSW196640 WCS196638:WCS196640 WMO196638:WMO196640 WWK196638:WWK196640 AC262174:AC262176 JY262174:JY262176 TU262174:TU262176 ADQ262174:ADQ262176 ANM262174:ANM262176 AXI262174:AXI262176 BHE262174:BHE262176 BRA262174:BRA262176 CAW262174:CAW262176 CKS262174:CKS262176 CUO262174:CUO262176 DEK262174:DEK262176 DOG262174:DOG262176 DYC262174:DYC262176 EHY262174:EHY262176 ERU262174:ERU262176 FBQ262174:FBQ262176 FLM262174:FLM262176 FVI262174:FVI262176 GFE262174:GFE262176 GPA262174:GPA262176 GYW262174:GYW262176 HIS262174:HIS262176 HSO262174:HSO262176 ICK262174:ICK262176 IMG262174:IMG262176 IWC262174:IWC262176 JFY262174:JFY262176 JPU262174:JPU262176 JZQ262174:JZQ262176 KJM262174:KJM262176 KTI262174:KTI262176 LDE262174:LDE262176 LNA262174:LNA262176 LWW262174:LWW262176 MGS262174:MGS262176 MQO262174:MQO262176 NAK262174:NAK262176 NKG262174:NKG262176 NUC262174:NUC262176 ODY262174:ODY262176 ONU262174:ONU262176 OXQ262174:OXQ262176 PHM262174:PHM262176 PRI262174:PRI262176 QBE262174:QBE262176 QLA262174:QLA262176 QUW262174:QUW262176 RES262174:RES262176 ROO262174:ROO262176 RYK262174:RYK262176 SIG262174:SIG262176 SSC262174:SSC262176 TBY262174:TBY262176 TLU262174:TLU262176 TVQ262174:TVQ262176 UFM262174:UFM262176 UPI262174:UPI262176 UZE262174:UZE262176 VJA262174:VJA262176 VSW262174:VSW262176 WCS262174:WCS262176 WMO262174:WMO262176 WWK262174:WWK262176 AC327710:AC327712 JY327710:JY327712 TU327710:TU327712 ADQ327710:ADQ327712 ANM327710:ANM327712 AXI327710:AXI327712 BHE327710:BHE327712 BRA327710:BRA327712 CAW327710:CAW327712 CKS327710:CKS327712 CUO327710:CUO327712 DEK327710:DEK327712 DOG327710:DOG327712 DYC327710:DYC327712 EHY327710:EHY327712 ERU327710:ERU327712 FBQ327710:FBQ327712 FLM327710:FLM327712 FVI327710:FVI327712 GFE327710:GFE327712 GPA327710:GPA327712 GYW327710:GYW327712 HIS327710:HIS327712 HSO327710:HSO327712 ICK327710:ICK327712 IMG327710:IMG327712 IWC327710:IWC327712 JFY327710:JFY327712 JPU327710:JPU327712 JZQ327710:JZQ327712 KJM327710:KJM327712 KTI327710:KTI327712 LDE327710:LDE327712 LNA327710:LNA327712 LWW327710:LWW327712 MGS327710:MGS327712 MQO327710:MQO327712 NAK327710:NAK327712 NKG327710:NKG327712 NUC327710:NUC327712 ODY327710:ODY327712 ONU327710:ONU327712 OXQ327710:OXQ327712 PHM327710:PHM327712 PRI327710:PRI327712 QBE327710:QBE327712 QLA327710:QLA327712 QUW327710:QUW327712 RES327710:RES327712 ROO327710:ROO327712 RYK327710:RYK327712 SIG327710:SIG327712 SSC327710:SSC327712 TBY327710:TBY327712 TLU327710:TLU327712 TVQ327710:TVQ327712 UFM327710:UFM327712 UPI327710:UPI327712 UZE327710:UZE327712 VJA327710:VJA327712 VSW327710:VSW327712 WCS327710:WCS327712 WMO327710:WMO327712 WWK327710:WWK327712 AC393246:AC393248 JY393246:JY393248 TU393246:TU393248 ADQ393246:ADQ393248 ANM393246:ANM393248 AXI393246:AXI393248 BHE393246:BHE393248 BRA393246:BRA393248 CAW393246:CAW393248 CKS393246:CKS393248 CUO393246:CUO393248 DEK393246:DEK393248 DOG393246:DOG393248 DYC393246:DYC393248 EHY393246:EHY393248 ERU393246:ERU393248 FBQ393246:FBQ393248 FLM393246:FLM393248 FVI393246:FVI393248 GFE393246:GFE393248 GPA393246:GPA393248 GYW393246:GYW393248 HIS393246:HIS393248 HSO393246:HSO393248 ICK393246:ICK393248 IMG393246:IMG393248 IWC393246:IWC393248 JFY393246:JFY393248 JPU393246:JPU393248 JZQ393246:JZQ393248 KJM393246:KJM393248 KTI393246:KTI393248 LDE393246:LDE393248 LNA393246:LNA393248 LWW393246:LWW393248 MGS393246:MGS393248 MQO393246:MQO393248 NAK393246:NAK393248 NKG393246:NKG393248 NUC393246:NUC393248 ODY393246:ODY393248 ONU393246:ONU393248 OXQ393246:OXQ393248 PHM393246:PHM393248 PRI393246:PRI393248 QBE393246:QBE393248 QLA393246:QLA393248 QUW393246:QUW393248 RES393246:RES393248 ROO393246:ROO393248 RYK393246:RYK393248 SIG393246:SIG393248 SSC393246:SSC393248 TBY393246:TBY393248 TLU393246:TLU393248 TVQ393246:TVQ393248 UFM393246:UFM393248 UPI393246:UPI393248 UZE393246:UZE393248 VJA393246:VJA393248 VSW393246:VSW393248 WCS393246:WCS393248 WMO393246:WMO393248 WWK393246:WWK393248 AC458782:AC458784 JY458782:JY458784 TU458782:TU458784 ADQ458782:ADQ458784 ANM458782:ANM458784 AXI458782:AXI458784 BHE458782:BHE458784 BRA458782:BRA458784 CAW458782:CAW458784 CKS458782:CKS458784 CUO458782:CUO458784 DEK458782:DEK458784 DOG458782:DOG458784 DYC458782:DYC458784 EHY458782:EHY458784 ERU458782:ERU458784 FBQ458782:FBQ458784 FLM458782:FLM458784 FVI458782:FVI458784 GFE458782:GFE458784 GPA458782:GPA458784 GYW458782:GYW458784 HIS458782:HIS458784 HSO458782:HSO458784 ICK458782:ICK458784 IMG458782:IMG458784 IWC458782:IWC458784 JFY458782:JFY458784 JPU458782:JPU458784 JZQ458782:JZQ458784 KJM458782:KJM458784 KTI458782:KTI458784 LDE458782:LDE458784 LNA458782:LNA458784 LWW458782:LWW458784 MGS458782:MGS458784 MQO458782:MQO458784 NAK458782:NAK458784 NKG458782:NKG458784 NUC458782:NUC458784 ODY458782:ODY458784 ONU458782:ONU458784 OXQ458782:OXQ458784 PHM458782:PHM458784 PRI458782:PRI458784 QBE458782:QBE458784 QLA458782:QLA458784 QUW458782:QUW458784 RES458782:RES458784 ROO458782:ROO458784 RYK458782:RYK458784 SIG458782:SIG458784 SSC458782:SSC458784 TBY458782:TBY458784 TLU458782:TLU458784 TVQ458782:TVQ458784 UFM458782:UFM458784 UPI458782:UPI458784 UZE458782:UZE458784 VJA458782:VJA458784 VSW458782:VSW458784 WCS458782:WCS458784 WMO458782:WMO458784 WWK458782:WWK458784 AC524318:AC524320 JY524318:JY524320 TU524318:TU524320 ADQ524318:ADQ524320 ANM524318:ANM524320 AXI524318:AXI524320 BHE524318:BHE524320 BRA524318:BRA524320 CAW524318:CAW524320 CKS524318:CKS524320 CUO524318:CUO524320 DEK524318:DEK524320 DOG524318:DOG524320 DYC524318:DYC524320 EHY524318:EHY524320 ERU524318:ERU524320 FBQ524318:FBQ524320 FLM524318:FLM524320 FVI524318:FVI524320 GFE524318:GFE524320 GPA524318:GPA524320 GYW524318:GYW524320 HIS524318:HIS524320 HSO524318:HSO524320 ICK524318:ICK524320 IMG524318:IMG524320 IWC524318:IWC524320 JFY524318:JFY524320 JPU524318:JPU524320 JZQ524318:JZQ524320 KJM524318:KJM524320 KTI524318:KTI524320 LDE524318:LDE524320 LNA524318:LNA524320 LWW524318:LWW524320 MGS524318:MGS524320 MQO524318:MQO524320 NAK524318:NAK524320 NKG524318:NKG524320 NUC524318:NUC524320 ODY524318:ODY524320 ONU524318:ONU524320 OXQ524318:OXQ524320 PHM524318:PHM524320 PRI524318:PRI524320 QBE524318:QBE524320 QLA524318:QLA524320 QUW524318:QUW524320 RES524318:RES524320 ROO524318:ROO524320 RYK524318:RYK524320 SIG524318:SIG524320 SSC524318:SSC524320 TBY524318:TBY524320 TLU524318:TLU524320 TVQ524318:TVQ524320 UFM524318:UFM524320 UPI524318:UPI524320 UZE524318:UZE524320 VJA524318:VJA524320 VSW524318:VSW524320 WCS524318:WCS524320 WMO524318:WMO524320 WWK524318:WWK524320 AC589854:AC589856 JY589854:JY589856 TU589854:TU589856 ADQ589854:ADQ589856 ANM589854:ANM589856 AXI589854:AXI589856 BHE589854:BHE589856 BRA589854:BRA589856 CAW589854:CAW589856 CKS589854:CKS589856 CUO589854:CUO589856 DEK589854:DEK589856 DOG589854:DOG589856 DYC589854:DYC589856 EHY589854:EHY589856 ERU589854:ERU589856 FBQ589854:FBQ589856 FLM589854:FLM589856 FVI589854:FVI589856 GFE589854:GFE589856 GPA589854:GPA589856 GYW589854:GYW589856 HIS589854:HIS589856 HSO589854:HSO589856 ICK589854:ICK589856 IMG589854:IMG589856 IWC589854:IWC589856 JFY589854:JFY589856 JPU589854:JPU589856 JZQ589854:JZQ589856 KJM589854:KJM589856 KTI589854:KTI589856 LDE589854:LDE589856 LNA589854:LNA589856 LWW589854:LWW589856 MGS589854:MGS589856 MQO589854:MQO589856 NAK589854:NAK589856 NKG589854:NKG589856 NUC589854:NUC589856 ODY589854:ODY589856 ONU589854:ONU589856 OXQ589854:OXQ589856 PHM589854:PHM589856 PRI589854:PRI589856 QBE589854:QBE589856 QLA589854:QLA589856 QUW589854:QUW589856 RES589854:RES589856 ROO589854:ROO589856 RYK589854:RYK589856 SIG589854:SIG589856 SSC589854:SSC589856 TBY589854:TBY589856 TLU589854:TLU589856 TVQ589854:TVQ589856 UFM589854:UFM589856 UPI589854:UPI589856 UZE589854:UZE589856 VJA589854:VJA589856 VSW589854:VSW589856 WCS589854:WCS589856 WMO589854:WMO589856 WWK589854:WWK589856 AC655390:AC655392 JY655390:JY655392 TU655390:TU655392 ADQ655390:ADQ655392 ANM655390:ANM655392 AXI655390:AXI655392 BHE655390:BHE655392 BRA655390:BRA655392 CAW655390:CAW655392 CKS655390:CKS655392 CUO655390:CUO655392 DEK655390:DEK655392 DOG655390:DOG655392 DYC655390:DYC655392 EHY655390:EHY655392 ERU655390:ERU655392 FBQ655390:FBQ655392 FLM655390:FLM655392 FVI655390:FVI655392 GFE655390:GFE655392 GPA655390:GPA655392 GYW655390:GYW655392 HIS655390:HIS655392 HSO655390:HSO655392 ICK655390:ICK655392 IMG655390:IMG655392 IWC655390:IWC655392 JFY655390:JFY655392 JPU655390:JPU655392 JZQ655390:JZQ655392 KJM655390:KJM655392 KTI655390:KTI655392 LDE655390:LDE655392 LNA655390:LNA655392 LWW655390:LWW655392 MGS655390:MGS655392 MQO655390:MQO655392 NAK655390:NAK655392 NKG655390:NKG655392 NUC655390:NUC655392 ODY655390:ODY655392 ONU655390:ONU655392 OXQ655390:OXQ655392 PHM655390:PHM655392 PRI655390:PRI655392 QBE655390:QBE655392 QLA655390:QLA655392 QUW655390:QUW655392 RES655390:RES655392 ROO655390:ROO655392 RYK655390:RYK655392 SIG655390:SIG655392 SSC655390:SSC655392 TBY655390:TBY655392 TLU655390:TLU655392 TVQ655390:TVQ655392 UFM655390:UFM655392 UPI655390:UPI655392 UZE655390:UZE655392 VJA655390:VJA655392 VSW655390:VSW655392 WCS655390:WCS655392 WMO655390:WMO655392 WWK655390:WWK655392 AC720926:AC720928 JY720926:JY720928 TU720926:TU720928 ADQ720926:ADQ720928 ANM720926:ANM720928 AXI720926:AXI720928 BHE720926:BHE720928 BRA720926:BRA720928 CAW720926:CAW720928 CKS720926:CKS720928 CUO720926:CUO720928 DEK720926:DEK720928 DOG720926:DOG720928 DYC720926:DYC720928 EHY720926:EHY720928 ERU720926:ERU720928 FBQ720926:FBQ720928 FLM720926:FLM720928 FVI720926:FVI720928 GFE720926:GFE720928 GPA720926:GPA720928 GYW720926:GYW720928 HIS720926:HIS720928 HSO720926:HSO720928 ICK720926:ICK720928 IMG720926:IMG720928 IWC720926:IWC720928 JFY720926:JFY720928 JPU720926:JPU720928 JZQ720926:JZQ720928 KJM720926:KJM720928 KTI720926:KTI720928 LDE720926:LDE720928 LNA720926:LNA720928 LWW720926:LWW720928 MGS720926:MGS720928 MQO720926:MQO720928 NAK720926:NAK720928 NKG720926:NKG720928 NUC720926:NUC720928 ODY720926:ODY720928 ONU720926:ONU720928 OXQ720926:OXQ720928 PHM720926:PHM720928 PRI720926:PRI720928 QBE720926:QBE720928 QLA720926:QLA720928 QUW720926:QUW720928 RES720926:RES720928 ROO720926:ROO720928 RYK720926:RYK720928 SIG720926:SIG720928 SSC720926:SSC720928 TBY720926:TBY720928 TLU720926:TLU720928 TVQ720926:TVQ720928 UFM720926:UFM720928 UPI720926:UPI720928 UZE720926:UZE720928 VJA720926:VJA720928 VSW720926:VSW720928 WCS720926:WCS720928 WMO720926:WMO720928 WWK720926:WWK720928 AC786462:AC786464 JY786462:JY786464 TU786462:TU786464 ADQ786462:ADQ786464 ANM786462:ANM786464 AXI786462:AXI786464 BHE786462:BHE786464 BRA786462:BRA786464 CAW786462:CAW786464 CKS786462:CKS786464 CUO786462:CUO786464 DEK786462:DEK786464 DOG786462:DOG786464 DYC786462:DYC786464 EHY786462:EHY786464 ERU786462:ERU786464 FBQ786462:FBQ786464 FLM786462:FLM786464 FVI786462:FVI786464 GFE786462:GFE786464 GPA786462:GPA786464 GYW786462:GYW786464 HIS786462:HIS786464 HSO786462:HSO786464 ICK786462:ICK786464 IMG786462:IMG786464 IWC786462:IWC786464 JFY786462:JFY786464 JPU786462:JPU786464 JZQ786462:JZQ786464 KJM786462:KJM786464 KTI786462:KTI786464 LDE786462:LDE786464 LNA786462:LNA786464 LWW786462:LWW786464 MGS786462:MGS786464 MQO786462:MQO786464 NAK786462:NAK786464 NKG786462:NKG786464 NUC786462:NUC786464 ODY786462:ODY786464 ONU786462:ONU786464 OXQ786462:OXQ786464 PHM786462:PHM786464 PRI786462:PRI786464 QBE786462:QBE786464 QLA786462:QLA786464 QUW786462:QUW786464 RES786462:RES786464 ROO786462:ROO786464 RYK786462:RYK786464 SIG786462:SIG786464 SSC786462:SSC786464 TBY786462:TBY786464 TLU786462:TLU786464 TVQ786462:TVQ786464 UFM786462:UFM786464 UPI786462:UPI786464 UZE786462:UZE786464 VJA786462:VJA786464 VSW786462:VSW786464 WCS786462:WCS786464 WMO786462:WMO786464 WWK786462:WWK786464 AC851998:AC852000 JY851998:JY852000 TU851998:TU852000 ADQ851998:ADQ852000 ANM851998:ANM852000 AXI851998:AXI852000 BHE851998:BHE852000 BRA851998:BRA852000 CAW851998:CAW852000 CKS851998:CKS852000 CUO851998:CUO852000 DEK851998:DEK852000 DOG851998:DOG852000 DYC851998:DYC852000 EHY851998:EHY852000 ERU851998:ERU852000 FBQ851998:FBQ852000 FLM851998:FLM852000 FVI851998:FVI852000 GFE851998:GFE852000 GPA851998:GPA852000 GYW851998:GYW852000 HIS851998:HIS852000 HSO851998:HSO852000 ICK851998:ICK852000 IMG851998:IMG852000 IWC851998:IWC852000 JFY851998:JFY852000 JPU851998:JPU852000 JZQ851998:JZQ852000 KJM851998:KJM852000 KTI851998:KTI852000 LDE851998:LDE852000 LNA851998:LNA852000 LWW851998:LWW852000 MGS851998:MGS852000 MQO851998:MQO852000 NAK851998:NAK852000 NKG851998:NKG852000 NUC851998:NUC852000 ODY851998:ODY852000 ONU851998:ONU852000 OXQ851998:OXQ852000 PHM851998:PHM852000 PRI851998:PRI852000 QBE851998:QBE852000 QLA851998:QLA852000 QUW851998:QUW852000 RES851998:RES852000 ROO851998:ROO852000 RYK851998:RYK852000 SIG851998:SIG852000 SSC851998:SSC852000 TBY851998:TBY852000 TLU851998:TLU852000 TVQ851998:TVQ852000 UFM851998:UFM852000 UPI851998:UPI852000 UZE851998:UZE852000 VJA851998:VJA852000 VSW851998:VSW852000 WCS851998:WCS852000 WMO851998:WMO852000 WWK851998:WWK852000 AC917534:AC917536 JY917534:JY917536 TU917534:TU917536 ADQ917534:ADQ917536 ANM917534:ANM917536 AXI917534:AXI917536 BHE917534:BHE917536 BRA917534:BRA917536 CAW917534:CAW917536 CKS917534:CKS917536 CUO917534:CUO917536 DEK917534:DEK917536 DOG917534:DOG917536 DYC917534:DYC917536 EHY917534:EHY917536 ERU917534:ERU917536 FBQ917534:FBQ917536 FLM917534:FLM917536 FVI917534:FVI917536 GFE917534:GFE917536 GPA917534:GPA917536 GYW917534:GYW917536 HIS917534:HIS917536 HSO917534:HSO917536 ICK917534:ICK917536 IMG917534:IMG917536 IWC917534:IWC917536 JFY917534:JFY917536 JPU917534:JPU917536 JZQ917534:JZQ917536 KJM917534:KJM917536 KTI917534:KTI917536 LDE917534:LDE917536 LNA917534:LNA917536 LWW917534:LWW917536 MGS917534:MGS917536 MQO917534:MQO917536 NAK917534:NAK917536 NKG917534:NKG917536 NUC917534:NUC917536 ODY917534:ODY917536 ONU917534:ONU917536 OXQ917534:OXQ917536 PHM917534:PHM917536 PRI917534:PRI917536 QBE917534:QBE917536 QLA917534:QLA917536 QUW917534:QUW917536 RES917534:RES917536 ROO917534:ROO917536 RYK917534:RYK917536 SIG917534:SIG917536 SSC917534:SSC917536 TBY917534:TBY917536 TLU917534:TLU917536 TVQ917534:TVQ917536 UFM917534:UFM917536 UPI917534:UPI917536 UZE917534:UZE917536 VJA917534:VJA917536 VSW917534:VSW917536 WCS917534:WCS917536 WMO917534:WMO917536 WWK917534:WWK917536 AC983070:AC983072 JY983070:JY983072 TU983070:TU983072 ADQ983070:ADQ983072 ANM983070:ANM983072 AXI983070:AXI983072 BHE983070:BHE983072 BRA983070:BRA983072 CAW983070:CAW983072 CKS983070:CKS983072 CUO983070:CUO983072 DEK983070:DEK983072 DOG983070:DOG983072 DYC983070:DYC983072 EHY983070:EHY983072 ERU983070:ERU983072 FBQ983070:FBQ983072 FLM983070:FLM983072 FVI983070:FVI983072 GFE983070:GFE983072 GPA983070:GPA983072 GYW983070:GYW983072 HIS983070:HIS983072 HSO983070:HSO983072 ICK983070:ICK983072 IMG983070:IMG983072 IWC983070:IWC983072 JFY983070:JFY983072 JPU983070:JPU983072 JZQ983070:JZQ983072 KJM983070:KJM983072 KTI983070:KTI983072 LDE983070:LDE983072 LNA983070:LNA983072 LWW983070:LWW983072 MGS983070:MGS983072 MQO983070:MQO983072 NAK983070:NAK983072 NKG983070:NKG983072 NUC983070:NUC983072 ODY983070:ODY983072 ONU983070:ONU983072 OXQ983070:OXQ983072 PHM983070:PHM983072 PRI983070:PRI983072 QBE983070:QBE983072 QLA983070:QLA983072 QUW983070:QUW983072 RES983070:RES983072 ROO983070:ROO983072 RYK983070:RYK983072 SIG983070:SIG983072 SSC983070:SSC983072 TBY983070:TBY983072 TLU983070:TLU983072 TVQ983070:TVQ983072 UFM983070:UFM983072 UPI983070:UPI983072 UZE983070:UZE983072 VJA983070:VJA983072 VSW983070:VSW983072 WCS983070:WCS983072 WMO983070:WMO983072 WWK983070:WWK983072 Y30:Y33 JU30:JU33 TQ30:TQ33 ADM30:ADM33 ANI30:ANI33 AXE30:AXE33 BHA30:BHA33 BQW30:BQW33 CAS30:CAS33 CKO30:CKO33 CUK30:CUK33 DEG30:DEG33 DOC30:DOC33 DXY30:DXY33 EHU30:EHU33 ERQ30:ERQ33 FBM30:FBM33 FLI30:FLI33 FVE30:FVE33 GFA30:GFA33 GOW30:GOW33 GYS30:GYS33 HIO30:HIO33 HSK30:HSK33 ICG30:ICG33 IMC30:IMC33 IVY30:IVY33 JFU30:JFU33 JPQ30:JPQ33 JZM30:JZM33 KJI30:KJI33 KTE30:KTE33 LDA30:LDA33 LMW30:LMW33 LWS30:LWS33 MGO30:MGO33 MQK30:MQK33 NAG30:NAG33 NKC30:NKC33 NTY30:NTY33 ODU30:ODU33 ONQ30:ONQ33 OXM30:OXM33 PHI30:PHI33 PRE30:PRE33 QBA30:QBA33 QKW30:QKW33 QUS30:QUS33 REO30:REO33 ROK30:ROK33 RYG30:RYG33 SIC30:SIC33 SRY30:SRY33 TBU30:TBU33 TLQ30:TLQ33 TVM30:TVM33 UFI30:UFI33 UPE30:UPE33 UZA30:UZA33 VIW30:VIW33 VSS30:VSS33 WCO30:WCO33 WMK30:WMK33 WWG30:WWG33 Y65566:Y65568 JU65566:JU65568 TQ65566:TQ65568 ADM65566:ADM65568 ANI65566:ANI65568 AXE65566:AXE65568 BHA65566:BHA65568 BQW65566:BQW65568 CAS65566:CAS65568 CKO65566:CKO65568 CUK65566:CUK65568 DEG65566:DEG65568 DOC65566:DOC65568 DXY65566:DXY65568 EHU65566:EHU65568 ERQ65566:ERQ65568 FBM65566:FBM65568 FLI65566:FLI65568 FVE65566:FVE65568 GFA65566:GFA65568 GOW65566:GOW65568 GYS65566:GYS65568 HIO65566:HIO65568 HSK65566:HSK65568 ICG65566:ICG65568 IMC65566:IMC65568 IVY65566:IVY65568 JFU65566:JFU65568 JPQ65566:JPQ65568 JZM65566:JZM65568 KJI65566:KJI65568 KTE65566:KTE65568 LDA65566:LDA65568 LMW65566:LMW65568 LWS65566:LWS65568 MGO65566:MGO65568 MQK65566:MQK65568 NAG65566:NAG65568 NKC65566:NKC65568 NTY65566:NTY65568 ODU65566:ODU65568 ONQ65566:ONQ65568 OXM65566:OXM65568 PHI65566:PHI65568 PRE65566:PRE65568 QBA65566:QBA65568 QKW65566:QKW65568 QUS65566:QUS65568 REO65566:REO65568 ROK65566:ROK65568 RYG65566:RYG65568 SIC65566:SIC65568 SRY65566:SRY65568 TBU65566:TBU65568 TLQ65566:TLQ65568 TVM65566:TVM65568 UFI65566:UFI65568 UPE65566:UPE65568 UZA65566:UZA65568 VIW65566:VIW65568 VSS65566:VSS65568 WCO65566:WCO65568 WMK65566:WMK65568 WWG65566:WWG65568 Y131102:Y131104 JU131102:JU131104 TQ131102:TQ131104 ADM131102:ADM131104 ANI131102:ANI131104 AXE131102:AXE131104 BHA131102:BHA131104 BQW131102:BQW131104 CAS131102:CAS131104 CKO131102:CKO131104 CUK131102:CUK131104 DEG131102:DEG131104 DOC131102:DOC131104 DXY131102:DXY131104 EHU131102:EHU131104 ERQ131102:ERQ131104 FBM131102:FBM131104 FLI131102:FLI131104 FVE131102:FVE131104 GFA131102:GFA131104 GOW131102:GOW131104 GYS131102:GYS131104 HIO131102:HIO131104 HSK131102:HSK131104 ICG131102:ICG131104 IMC131102:IMC131104 IVY131102:IVY131104 JFU131102:JFU131104 JPQ131102:JPQ131104 JZM131102:JZM131104 KJI131102:KJI131104 KTE131102:KTE131104 LDA131102:LDA131104 LMW131102:LMW131104 LWS131102:LWS131104 MGO131102:MGO131104 MQK131102:MQK131104 NAG131102:NAG131104 NKC131102:NKC131104 NTY131102:NTY131104 ODU131102:ODU131104 ONQ131102:ONQ131104 OXM131102:OXM131104 PHI131102:PHI131104 PRE131102:PRE131104 QBA131102:QBA131104 QKW131102:QKW131104 QUS131102:QUS131104 REO131102:REO131104 ROK131102:ROK131104 RYG131102:RYG131104 SIC131102:SIC131104 SRY131102:SRY131104 TBU131102:TBU131104 TLQ131102:TLQ131104 TVM131102:TVM131104 UFI131102:UFI131104 UPE131102:UPE131104 UZA131102:UZA131104 VIW131102:VIW131104 VSS131102:VSS131104 WCO131102:WCO131104 WMK131102:WMK131104 WWG131102:WWG131104 Y196638:Y196640 JU196638:JU196640 TQ196638:TQ196640 ADM196638:ADM196640 ANI196638:ANI196640 AXE196638:AXE196640 BHA196638:BHA196640 BQW196638:BQW196640 CAS196638:CAS196640 CKO196638:CKO196640 CUK196638:CUK196640 DEG196638:DEG196640 DOC196638:DOC196640 DXY196638:DXY196640 EHU196638:EHU196640 ERQ196638:ERQ196640 FBM196638:FBM196640 FLI196638:FLI196640 FVE196638:FVE196640 GFA196638:GFA196640 GOW196638:GOW196640 GYS196638:GYS196640 HIO196638:HIO196640 HSK196638:HSK196640 ICG196638:ICG196640 IMC196638:IMC196640 IVY196638:IVY196640 JFU196638:JFU196640 JPQ196638:JPQ196640 JZM196638:JZM196640 KJI196638:KJI196640 KTE196638:KTE196640 LDA196638:LDA196640 LMW196638:LMW196640 LWS196638:LWS196640 MGO196638:MGO196640 MQK196638:MQK196640 NAG196638:NAG196640 NKC196638:NKC196640 NTY196638:NTY196640 ODU196638:ODU196640 ONQ196638:ONQ196640 OXM196638:OXM196640 PHI196638:PHI196640 PRE196638:PRE196640 QBA196638:QBA196640 QKW196638:QKW196640 QUS196638:QUS196640 REO196638:REO196640 ROK196638:ROK196640 RYG196638:RYG196640 SIC196638:SIC196640 SRY196638:SRY196640 TBU196638:TBU196640 TLQ196638:TLQ196640 TVM196638:TVM196640 UFI196638:UFI196640 UPE196638:UPE196640 UZA196638:UZA196640 VIW196638:VIW196640 VSS196638:VSS196640 WCO196638:WCO196640 WMK196638:WMK196640 WWG196638:WWG196640 Y262174:Y262176 JU262174:JU262176 TQ262174:TQ262176 ADM262174:ADM262176 ANI262174:ANI262176 AXE262174:AXE262176 BHA262174:BHA262176 BQW262174:BQW262176 CAS262174:CAS262176 CKO262174:CKO262176 CUK262174:CUK262176 DEG262174:DEG262176 DOC262174:DOC262176 DXY262174:DXY262176 EHU262174:EHU262176 ERQ262174:ERQ262176 FBM262174:FBM262176 FLI262174:FLI262176 FVE262174:FVE262176 GFA262174:GFA262176 GOW262174:GOW262176 GYS262174:GYS262176 HIO262174:HIO262176 HSK262174:HSK262176 ICG262174:ICG262176 IMC262174:IMC262176 IVY262174:IVY262176 JFU262174:JFU262176 JPQ262174:JPQ262176 JZM262174:JZM262176 KJI262174:KJI262176 KTE262174:KTE262176 LDA262174:LDA262176 LMW262174:LMW262176 LWS262174:LWS262176 MGO262174:MGO262176 MQK262174:MQK262176 NAG262174:NAG262176 NKC262174:NKC262176 NTY262174:NTY262176 ODU262174:ODU262176 ONQ262174:ONQ262176 OXM262174:OXM262176 PHI262174:PHI262176 PRE262174:PRE262176 QBA262174:QBA262176 QKW262174:QKW262176 QUS262174:QUS262176 REO262174:REO262176 ROK262174:ROK262176 RYG262174:RYG262176 SIC262174:SIC262176 SRY262174:SRY262176 TBU262174:TBU262176 TLQ262174:TLQ262176 TVM262174:TVM262176 UFI262174:UFI262176 UPE262174:UPE262176 UZA262174:UZA262176 VIW262174:VIW262176 VSS262174:VSS262176 WCO262174:WCO262176 WMK262174:WMK262176 WWG262174:WWG262176 Y327710:Y327712 JU327710:JU327712 TQ327710:TQ327712 ADM327710:ADM327712 ANI327710:ANI327712 AXE327710:AXE327712 BHA327710:BHA327712 BQW327710:BQW327712 CAS327710:CAS327712 CKO327710:CKO327712 CUK327710:CUK327712 DEG327710:DEG327712 DOC327710:DOC327712 DXY327710:DXY327712 EHU327710:EHU327712 ERQ327710:ERQ327712 FBM327710:FBM327712 FLI327710:FLI327712 FVE327710:FVE327712 GFA327710:GFA327712 GOW327710:GOW327712 GYS327710:GYS327712 HIO327710:HIO327712 HSK327710:HSK327712 ICG327710:ICG327712 IMC327710:IMC327712 IVY327710:IVY327712 JFU327710:JFU327712 JPQ327710:JPQ327712 JZM327710:JZM327712 KJI327710:KJI327712 KTE327710:KTE327712 LDA327710:LDA327712 LMW327710:LMW327712 LWS327710:LWS327712 MGO327710:MGO327712 MQK327710:MQK327712 NAG327710:NAG327712 NKC327710:NKC327712 NTY327710:NTY327712 ODU327710:ODU327712 ONQ327710:ONQ327712 OXM327710:OXM327712 PHI327710:PHI327712 PRE327710:PRE327712 QBA327710:QBA327712 QKW327710:QKW327712 QUS327710:QUS327712 REO327710:REO327712 ROK327710:ROK327712 RYG327710:RYG327712 SIC327710:SIC327712 SRY327710:SRY327712 TBU327710:TBU327712 TLQ327710:TLQ327712 TVM327710:TVM327712 UFI327710:UFI327712 UPE327710:UPE327712 UZA327710:UZA327712 VIW327710:VIW327712 VSS327710:VSS327712 WCO327710:WCO327712 WMK327710:WMK327712 WWG327710:WWG327712 Y393246:Y393248 JU393246:JU393248 TQ393246:TQ393248 ADM393246:ADM393248 ANI393246:ANI393248 AXE393246:AXE393248 BHA393246:BHA393248 BQW393246:BQW393248 CAS393246:CAS393248 CKO393246:CKO393248 CUK393246:CUK393248 DEG393246:DEG393248 DOC393246:DOC393248 DXY393246:DXY393248 EHU393246:EHU393248 ERQ393246:ERQ393248 FBM393246:FBM393248 FLI393246:FLI393248 FVE393246:FVE393248 GFA393246:GFA393248 GOW393246:GOW393248 GYS393246:GYS393248 HIO393246:HIO393248 HSK393246:HSK393248 ICG393246:ICG393248 IMC393246:IMC393248 IVY393246:IVY393248 JFU393246:JFU393248 JPQ393246:JPQ393248 JZM393246:JZM393248 KJI393246:KJI393248 KTE393246:KTE393248 LDA393246:LDA393248 LMW393246:LMW393248 LWS393246:LWS393248 MGO393246:MGO393248 MQK393246:MQK393248 NAG393246:NAG393248 NKC393246:NKC393248 NTY393246:NTY393248 ODU393246:ODU393248 ONQ393246:ONQ393248 OXM393246:OXM393248 PHI393246:PHI393248 PRE393246:PRE393248 QBA393246:QBA393248 QKW393246:QKW393248 QUS393246:QUS393248 REO393246:REO393248 ROK393246:ROK393248 RYG393246:RYG393248 SIC393246:SIC393248 SRY393246:SRY393248 TBU393246:TBU393248 TLQ393246:TLQ393248 TVM393246:TVM393248 UFI393246:UFI393248 UPE393246:UPE393248 UZA393246:UZA393248 VIW393246:VIW393248 VSS393246:VSS393248 WCO393246:WCO393248 WMK393246:WMK393248 WWG393246:WWG393248 Y458782:Y458784 JU458782:JU458784 TQ458782:TQ458784 ADM458782:ADM458784 ANI458782:ANI458784 AXE458782:AXE458784 BHA458782:BHA458784 BQW458782:BQW458784 CAS458782:CAS458784 CKO458782:CKO458784 CUK458782:CUK458784 DEG458782:DEG458784 DOC458782:DOC458784 DXY458782:DXY458784 EHU458782:EHU458784 ERQ458782:ERQ458784 FBM458782:FBM458784 FLI458782:FLI458784 FVE458782:FVE458784 GFA458782:GFA458784 GOW458782:GOW458784 GYS458782:GYS458784 HIO458782:HIO458784 HSK458782:HSK458784 ICG458782:ICG458784 IMC458782:IMC458784 IVY458782:IVY458784 JFU458782:JFU458784 JPQ458782:JPQ458784 JZM458782:JZM458784 KJI458782:KJI458784 KTE458782:KTE458784 LDA458782:LDA458784 LMW458782:LMW458784 LWS458782:LWS458784 MGO458782:MGO458784 MQK458782:MQK458784 NAG458782:NAG458784 NKC458782:NKC458784 NTY458782:NTY458784 ODU458782:ODU458784 ONQ458782:ONQ458784 OXM458782:OXM458784 PHI458782:PHI458784 PRE458782:PRE458784 QBA458782:QBA458784 QKW458782:QKW458784 QUS458782:QUS458784 REO458782:REO458784 ROK458782:ROK458784 RYG458782:RYG458784 SIC458782:SIC458784 SRY458782:SRY458784 TBU458782:TBU458784 TLQ458782:TLQ458784 TVM458782:TVM458784 UFI458782:UFI458784 UPE458782:UPE458784 UZA458782:UZA458784 VIW458782:VIW458784 VSS458782:VSS458784 WCO458782:WCO458784 WMK458782:WMK458784 WWG458782:WWG458784 Y524318:Y524320 JU524318:JU524320 TQ524318:TQ524320 ADM524318:ADM524320 ANI524318:ANI524320 AXE524318:AXE524320 BHA524318:BHA524320 BQW524318:BQW524320 CAS524318:CAS524320 CKO524318:CKO524320 CUK524318:CUK524320 DEG524318:DEG524320 DOC524318:DOC524320 DXY524318:DXY524320 EHU524318:EHU524320 ERQ524318:ERQ524320 FBM524318:FBM524320 FLI524318:FLI524320 FVE524318:FVE524320 GFA524318:GFA524320 GOW524318:GOW524320 GYS524318:GYS524320 HIO524318:HIO524320 HSK524318:HSK524320 ICG524318:ICG524320 IMC524318:IMC524320 IVY524318:IVY524320 JFU524318:JFU524320 JPQ524318:JPQ524320 JZM524318:JZM524320 KJI524318:KJI524320 KTE524318:KTE524320 LDA524318:LDA524320 LMW524318:LMW524320 LWS524318:LWS524320 MGO524318:MGO524320 MQK524318:MQK524320 NAG524318:NAG524320 NKC524318:NKC524320 NTY524318:NTY524320 ODU524318:ODU524320 ONQ524318:ONQ524320 OXM524318:OXM524320 PHI524318:PHI524320 PRE524318:PRE524320 QBA524318:QBA524320 QKW524318:QKW524320 QUS524318:QUS524320 REO524318:REO524320 ROK524318:ROK524320 RYG524318:RYG524320 SIC524318:SIC524320 SRY524318:SRY524320 TBU524318:TBU524320 TLQ524318:TLQ524320 TVM524318:TVM524320 UFI524318:UFI524320 UPE524318:UPE524320 UZA524318:UZA524320 VIW524318:VIW524320 VSS524318:VSS524320 WCO524318:WCO524320 WMK524318:WMK524320 WWG524318:WWG524320 Y589854:Y589856 JU589854:JU589856 TQ589854:TQ589856 ADM589854:ADM589856 ANI589854:ANI589856 AXE589854:AXE589856 BHA589854:BHA589856 BQW589854:BQW589856 CAS589854:CAS589856 CKO589854:CKO589856 CUK589854:CUK589856 DEG589854:DEG589856 DOC589854:DOC589856 DXY589854:DXY589856 EHU589854:EHU589856 ERQ589854:ERQ589856 FBM589854:FBM589856 FLI589854:FLI589856 FVE589854:FVE589856 GFA589854:GFA589856 GOW589854:GOW589856 GYS589854:GYS589856 HIO589854:HIO589856 HSK589854:HSK589856 ICG589854:ICG589856 IMC589854:IMC589856 IVY589854:IVY589856 JFU589854:JFU589856 JPQ589854:JPQ589856 JZM589854:JZM589856 KJI589854:KJI589856 KTE589854:KTE589856 LDA589854:LDA589856 LMW589854:LMW589856 LWS589854:LWS589856 MGO589854:MGO589856 MQK589854:MQK589856 NAG589854:NAG589856 NKC589854:NKC589856 NTY589854:NTY589856 ODU589854:ODU589856 ONQ589854:ONQ589856 OXM589854:OXM589856 PHI589854:PHI589856 PRE589854:PRE589856 QBA589854:QBA589856 QKW589854:QKW589856 QUS589854:QUS589856 REO589854:REO589856 ROK589854:ROK589856 RYG589854:RYG589856 SIC589854:SIC589856 SRY589854:SRY589856 TBU589854:TBU589856 TLQ589854:TLQ589856 TVM589854:TVM589856 UFI589854:UFI589856 UPE589854:UPE589856 UZA589854:UZA589856 VIW589854:VIW589856 VSS589854:VSS589856 WCO589854:WCO589856 WMK589854:WMK589856 WWG589854:WWG589856 Y655390:Y655392 JU655390:JU655392 TQ655390:TQ655392 ADM655390:ADM655392 ANI655390:ANI655392 AXE655390:AXE655392 BHA655390:BHA655392 BQW655390:BQW655392 CAS655390:CAS655392 CKO655390:CKO655392 CUK655390:CUK655392 DEG655390:DEG655392 DOC655390:DOC655392 DXY655390:DXY655392 EHU655390:EHU655392 ERQ655390:ERQ655392 FBM655390:FBM655392 FLI655390:FLI655392 FVE655390:FVE655392 GFA655390:GFA655392 GOW655390:GOW655392 GYS655390:GYS655392 HIO655390:HIO655392 HSK655390:HSK655392 ICG655390:ICG655392 IMC655390:IMC655392 IVY655390:IVY655392 JFU655390:JFU655392 JPQ655390:JPQ655392 JZM655390:JZM655392 KJI655390:KJI655392 KTE655390:KTE655392 LDA655390:LDA655392 LMW655390:LMW655392 LWS655390:LWS655392 MGO655390:MGO655392 MQK655390:MQK655392 NAG655390:NAG655392 NKC655390:NKC655392 NTY655390:NTY655392 ODU655390:ODU655392 ONQ655390:ONQ655392 OXM655390:OXM655392 PHI655390:PHI655392 PRE655390:PRE655392 QBA655390:QBA655392 QKW655390:QKW655392 QUS655390:QUS655392 REO655390:REO655392 ROK655390:ROK655392 RYG655390:RYG655392 SIC655390:SIC655392 SRY655390:SRY655392 TBU655390:TBU655392 TLQ655390:TLQ655392 TVM655390:TVM655392 UFI655390:UFI655392 UPE655390:UPE655392 UZA655390:UZA655392 VIW655390:VIW655392 VSS655390:VSS655392 WCO655390:WCO655392 WMK655390:WMK655392 WWG655390:WWG655392 Y720926:Y720928 JU720926:JU720928 TQ720926:TQ720928 ADM720926:ADM720928 ANI720926:ANI720928 AXE720926:AXE720928 BHA720926:BHA720928 BQW720926:BQW720928 CAS720926:CAS720928 CKO720926:CKO720928 CUK720926:CUK720928 DEG720926:DEG720928 DOC720926:DOC720928 DXY720926:DXY720928 EHU720926:EHU720928 ERQ720926:ERQ720928 FBM720926:FBM720928 FLI720926:FLI720928 FVE720926:FVE720928 GFA720926:GFA720928 GOW720926:GOW720928 GYS720926:GYS720928 HIO720926:HIO720928 HSK720926:HSK720928 ICG720926:ICG720928 IMC720926:IMC720928 IVY720926:IVY720928 JFU720926:JFU720928 JPQ720926:JPQ720928 JZM720926:JZM720928 KJI720926:KJI720928 KTE720926:KTE720928 LDA720926:LDA720928 LMW720926:LMW720928 LWS720926:LWS720928 MGO720926:MGO720928 MQK720926:MQK720928 NAG720926:NAG720928 NKC720926:NKC720928 NTY720926:NTY720928 ODU720926:ODU720928 ONQ720926:ONQ720928 OXM720926:OXM720928 PHI720926:PHI720928 PRE720926:PRE720928 QBA720926:QBA720928 QKW720926:QKW720928 QUS720926:QUS720928 REO720926:REO720928 ROK720926:ROK720928 RYG720926:RYG720928 SIC720926:SIC720928 SRY720926:SRY720928 TBU720926:TBU720928 TLQ720926:TLQ720928 TVM720926:TVM720928 UFI720926:UFI720928 UPE720926:UPE720928 UZA720926:UZA720928 VIW720926:VIW720928 VSS720926:VSS720928 WCO720926:WCO720928 WMK720926:WMK720928 WWG720926:WWG720928 Y786462:Y786464 JU786462:JU786464 TQ786462:TQ786464 ADM786462:ADM786464 ANI786462:ANI786464 AXE786462:AXE786464 BHA786462:BHA786464 BQW786462:BQW786464 CAS786462:CAS786464 CKO786462:CKO786464 CUK786462:CUK786464 DEG786462:DEG786464 DOC786462:DOC786464 DXY786462:DXY786464 EHU786462:EHU786464 ERQ786462:ERQ786464 FBM786462:FBM786464 FLI786462:FLI786464 FVE786462:FVE786464 GFA786462:GFA786464 GOW786462:GOW786464 GYS786462:GYS786464 HIO786462:HIO786464 HSK786462:HSK786464 ICG786462:ICG786464 IMC786462:IMC786464 IVY786462:IVY786464 JFU786462:JFU786464 JPQ786462:JPQ786464 JZM786462:JZM786464 KJI786462:KJI786464 KTE786462:KTE786464 LDA786462:LDA786464 LMW786462:LMW786464 LWS786462:LWS786464 MGO786462:MGO786464 MQK786462:MQK786464 NAG786462:NAG786464 NKC786462:NKC786464 NTY786462:NTY786464 ODU786462:ODU786464 ONQ786462:ONQ786464 OXM786462:OXM786464 PHI786462:PHI786464 PRE786462:PRE786464 QBA786462:QBA786464 QKW786462:QKW786464 QUS786462:QUS786464 REO786462:REO786464 ROK786462:ROK786464 RYG786462:RYG786464 SIC786462:SIC786464 SRY786462:SRY786464 TBU786462:TBU786464 TLQ786462:TLQ786464 TVM786462:TVM786464 UFI786462:UFI786464 UPE786462:UPE786464 UZA786462:UZA786464 VIW786462:VIW786464 VSS786462:VSS786464 WCO786462:WCO786464 WMK786462:WMK786464 WWG786462:WWG786464 Y851998:Y852000 JU851998:JU852000 TQ851998:TQ852000 ADM851998:ADM852000 ANI851998:ANI852000 AXE851998:AXE852000 BHA851998:BHA852000 BQW851998:BQW852000 CAS851998:CAS852000 CKO851998:CKO852000 CUK851998:CUK852000 DEG851998:DEG852000 DOC851998:DOC852000 DXY851998:DXY852000 EHU851998:EHU852000 ERQ851998:ERQ852000 FBM851998:FBM852000 FLI851998:FLI852000 FVE851998:FVE852000 GFA851998:GFA852000 GOW851998:GOW852000 GYS851998:GYS852000 HIO851998:HIO852000 HSK851998:HSK852000 ICG851998:ICG852000 IMC851998:IMC852000 IVY851998:IVY852000 JFU851998:JFU852000 JPQ851998:JPQ852000 JZM851998:JZM852000 KJI851998:KJI852000 KTE851998:KTE852000 LDA851998:LDA852000 LMW851998:LMW852000 LWS851998:LWS852000 MGO851998:MGO852000 MQK851998:MQK852000 NAG851998:NAG852000 NKC851998:NKC852000 NTY851998:NTY852000 ODU851998:ODU852000 ONQ851998:ONQ852000 OXM851998:OXM852000 PHI851998:PHI852000 PRE851998:PRE852000 QBA851998:QBA852000 QKW851998:QKW852000 QUS851998:QUS852000 REO851998:REO852000 ROK851998:ROK852000 RYG851998:RYG852000 SIC851998:SIC852000 SRY851998:SRY852000 TBU851998:TBU852000 TLQ851998:TLQ852000 TVM851998:TVM852000 UFI851998:UFI852000 UPE851998:UPE852000 UZA851998:UZA852000 VIW851998:VIW852000 VSS851998:VSS852000 WCO851998:WCO852000 WMK851998:WMK852000 WWG851998:WWG852000 Y917534:Y917536 JU917534:JU917536 TQ917534:TQ917536 ADM917534:ADM917536 ANI917534:ANI917536 AXE917534:AXE917536 BHA917534:BHA917536 BQW917534:BQW917536 CAS917534:CAS917536 CKO917534:CKO917536 CUK917534:CUK917536 DEG917534:DEG917536 DOC917534:DOC917536 DXY917534:DXY917536 EHU917534:EHU917536 ERQ917534:ERQ917536 FBM917534:FBM917536 FLI917534:FLI917536 FVE917534:FVE917536 GFA917534:GFA917536 GOW917534:GOW917536 GYS917534:GYS917536 HIO917534:HIO917536 HSK917534:HSK917536 ICG917534:ICG917536 IMC917534:IMC917536 IVY917534:IVY917536 JFU917534:JFU917536 JPQ917534:JPQ917536 JZM917534:JZM917536 KJI917534:KJI917536 KTE917534:KTE917536 LDA917534:LDA917536 LMW917534:LMW917536 LWS917534:LWS917536 MGO917534:MGO917536 MQK917534:MQK917536 NAG917534:NAG917536 NKC917534:NKC917536 NTY917534:NTY917536 ODU917534:ODU917536 ONQ917534:ONQ917536 OXM917534:OXM917536 PHI917534:PHI917536 PRE917534:PRE917536 QBA917534:QBA917536 QKW917534:QKW917536 QUS917534:QUS917536 REO917534:REO917536 ROK917534:ROK917536 RYG917534:RYG917536 SIC917534:SIC917536 SRY917534:SRY917536 TBU917534:TBU917536 TLQ917534:TLQ917536 TVM917534:TVM917536 UFI917534:UFI917536 UPE917534:UPE917536 UZA917534:UZA917536 VIW917534:VIW917536 VSS917534:VSS917536 WCO917534:WCO917536 WMK917534:WMK917536 WWG917534:WWG917536 Y983070:Y983072 JU983070:JU983072 TQ983070:TQ983072 ADM983070:ADM983072 ANI983070:ANI983072 AXE983070:AXE983072 BHA983070:BHA983072 BQW983070:BQW983072 CAS983070:CAS983072 CKO983070:CKO983072 CUK983070:CUK983072 DEG983070:DEG983072 DOC983070:DOC983072 DXY983070:DXY983072 EHU983070:EHU983072 ERQ983070:ERQ983072 FBM983070:FBM983072 FLI983070:FLI983072 FVE983070:FVE983072 GFA983070:GFA983072 GOW983070:GOW983072 GYS983070:GYS983072 HIO983070:HIO983072 HSK983070:HSK983072 ICG983070:ICG983072 IMC983070:IMC983072 IVY983070:IVY983072 JFU983070:JFU983072 JPQ983070:JPQ983072 JZM983070:JZM983072 KJI983070:KJI983072 KTE983070:KTE983072 LDA983070:LDA983072 LMW983070:LMW983072 LWS983070:LWS983072 MGO983070:MGO983072 MQK983070:MQK983072 NAG983070:NAG983072 NKC983070:NKC983072 NTY983070:NTY983072 ODU983070:ODU983072 ONQ983070:ONQ983072 OXM983070:OXM983072 PHI983070:PHI983072 PRE983070:PRE983072 QBA983070:QBA983072 QKW983070:QKW983072 QUS983070:QUS983072 REO983070:REO983072 ROK983070:ROK983072 RYG983070:RYG983072 SIC983070:SIC983072 SRY983070:SRY983072 TBU983070:TBU983072 TLQ983070:TLQ983072 TVM983070:TVM983072 UFI983070:UFI983072 UPE983070:UPE983072 UZA983070:UZA983072 VIW983070:VIW983072 VSS983070:VSS983072 WCO983070:WCO983072 WMK983070:WMK983072 WWG983070:WWG983072 O32:O33 JK32:JK33 TG32:TG33 ADC32:ADC33 AMY32:AMY33 AWU32:AWU33 BGQ32:BGQ33 BQM32:BQM33 CAI32:CAI33 CKE32:CKE33 CUA32:CUA33 DDW32:DDW33 DNS32:DNS33 DXO32:DXO33 EHK32:EHK33 ERG32:ERG33 FBC32:FBC33 FKY32:FKY33 FUU32:FUU33 GEQ32:GEQ33 GOM32:GOM33 GYI32:GYI33 HIE32:HIE33 HSA32:HSA33 IBW32:IBW33 ILS32:ILS33 IVO32:IVO33 JFK32:JFK33 JPG32:JPG33 JZC32:JZC33 KIY32:KIY33 KSU32:KSU33 LCQ32:LCQ33 LMM32:LMM33 LWI32:LWI33 MGE32:MGE33 MQA32:MQA33 MZW32:MZW33 NJS32:NJS33 NTO32:NTO33 ODK32:ODK33 ONG32:ONG33 OXC32:OXC33 PGY32:PGY33 PQU32:PQU33 QAQ32:QAQ33 QKM32:QKM33 QUI32:QUI33 REE32:REE33 ROA32:ROA33 RXW32:RXW33 SHS32:SHS33 SRO32:SRO33 TBK32:TBK33 TLG32:TLG33 TVC32:TVC33 UEY32:UEY33 UOU32:UOU33 UYQ32:UYQ33 VIM32:VIM33 VSI32:VSI33 WCE32:WCE33 WMA32:WMA33 WVW32:WVW33 O65567:O65568 JK65567:JK65568 TG65567:TG65568 ADC65567:ADC65568 AMY65567:AMY65568 AWU65567:AWU65568 BGQ65567:BGQ65568 BQM65567:BQM65568 CAI65567:CAI65568 CKE65567:CKE65568 CUA65567:CUA65568 DDW65567:DDW65568 DNS65567:DNS65568 DXO65567:DXO65568 EHK65567:EHK65568 ERG65567:ERG65568 FBC65567:FBC65568 FKY65567:FKY65568 FUU65567:FUU65568 GEQ65567:GEQ65568 GOM65567:GOM65568 GYI65567:GYI65568 HIE65567:HIE65568 HSA65567:HSA65568 IBW65567:IBW65568 ILS65567:ILS65568 IVO65567:IVO65568 JFK65567:JFK65568 JPG65567:JPG65568 JZC65567:JZC65568 KIY65567:KIY65568 KSU65567:KSU65568 LCQ65567:LCQ65568 LMM65567:LMM65568 LWI65567:LWI65568 MGE65567:MGE65568 MQA65567:MQA65568 MZW65567:MZW65568 NJS65567:NJS65568 NTO65567:NTO65568 ODK65567:ODK65568 ONG65567:ONG65568 OXC65567:OXC65568 PGY65567:PGY65568 PQU65567:PQU65568 QAQ65567:QAQ65568 QKM65567:QKM65568 QUI65567:QUI65568 REE65567:REE65568 ROA65567:ROA65568 RXW65567:RXW65568 SHS65567:SHS65568 SRO65567:SRO65568 TBK65567:TBK65568 TLG65567:TLG65568 TVC65567:TVC65568 UEY65567:UEY65568 UOU65567:UOU65568 UYQ65567:UYQ65568 VIM65567:VIM65568 VSI65567:VSI65568 WCE65567:WCE65568 WMA65567:WMA65568 WVW65567:WVW65568 O131103:O131104 JK131103:JK131104 TG131103:TG131104 ADC131103:ADC131104 AMY131103:AMY131104 AWU131103:AWU131104 BGQ131103:BGQ131104 BQM131103:BQM131104 CAI131103:CAI131104 CKE131103:CKE131104 CUA131103:CUA131104 DDW131103:DDW131104 DNS131103:DNS131104 DXO131103:DXO131104 EHK131103:EHK131104 ERG131103:ERG131104 FBC131103:FBC131104 FKY131103:FKY131104 FUU131103:FUU131104 GEQ131103:GEQ131104 GOM131103:GOM131104 GYI131103:GYI131104 HIE131103:HIE131104 HSA131103:HSA131104 IBW131103:IBW131104 ILS131103:ILS131104 IVO131103:IVO131104 JFK131103:JFK131104 JPG131103:JPG131104 JZC131103:JZC131104 KIY131103:KIY131104 KSU131103:KSU131104 LCQ131103:LCQ131104 LMM131103:LMM131104 LWI131103:LWI131104 MGE131103:MGE131104 MQA131103:MQA131104 MZW131103:MZW131104 NJS131103:NJS131104 NTO131103:NTO131104 ODK131103:ODK131104 ONG131103:ONG131104 OXC131103:OXC131104 PGY131103:PGY131104 PQU131103:PQU131104 QAQ131103:QAQ131104 QKM131103:QKM131104 QUI131103:QUI131104 REE131103:REE131104 ROA131103:ROA131104 RXW131103:RXW131104 SHS131103:SHS131104 SRO131103:SRO131104 TBK131103:TBK131104 TLG131103:TLG131104 TVC131103:TVC131104 UEY131103:UEY131104 UOU131103:UOU131104 UYQ131103:UYQ131104 VIM131103:VIM131104 VSI131103:VSI131104 WCE131103:WCE131104 WMA131103:WMA131104 WVW131103:WVW131104 O196639:O196640 JK196639:JK196640 TG196639:TG196640 ADC196639:ADC196640 AMY196639:AMY196640 AWU196639:AWU196640 BGQ196639:BGQ196640 BQM196639:BQM196640 CAI196639:CAI196640 CKE196639:CKE196640 CUA196639:CUA196640 DDW196639:DDW196640 DNS196639:DNS196640 DXO196639:DXO196640 EHK196639:EHK196640 ERG196639:ERG196640 FBC196639:FBC196640 FKY196639:FKY196640 FUU196639:FUU196640 GEQ196639:GEQ196640 GOM196639:GOM196640 GYI196639:GYI196640 HIE196639:HIE196640 HSA196639:HSA196640 IBW196639:IBW196640 ILS196639:ILS196640 IVO196639:IVO196640 JFK196639:JFK196640 JPG196639:JPG196640 JZC196639:JZC196640 KIY196639:KIY196640 KSU196639:KSU196640 LCQ196639:LCQ196640 LMM196639:LMM196640 LWI196639:LWI196640 MGE196639:MGE196640 MQA196639:MQA196640 MZW196639:MZW196640 NJS196639:NJS196640 NTO196639:NTO196640 ODK196639:ODK196640 ONG196639:ONG196640 OXC196639:OXC196640 PGY196639:PGY196640 PQU196639:PQU196640 QAQ196639:QAQ196640 QKM196639:QKM196640 QUI196639:QUI196640 REE196639:REE196640 ROA196639:ROA196640 RXW196639:RXW196640 SHS196639:SHS196640 SRO196639:SRO196640 TBK196639:TBK196640 TLG196639:TLG196640 TVC196639:TVC196640 UEY196639:UEY196640 UOU196639:UOU196640 UYQ196639:UYQ196640 VIM196639:VIM196640 VSI196639:VSI196640 WCE196639:WCE196640 WMA196639:WMA196640 WVW196639:WVW196640 O262175:O262176 JK262175:JK262176 TG262175:TG262176 ADC262175:ADC262176 AMY262175:AMY262176 AWU262175:AWU262176 BGQ262175:BGQ262176 BQM262175:BQM262176 CAI262175:CAI262176 CKE262175:CKE262176 CUA262175:CUA262176 DDW262175:DDW262176 DNS262175:DNS262176 DXO262175:DXO262176 EHK262175:EHK262176 ERG262175:ERG262176 FBC262175:FBC262176 FKY262175:FKY262176 FUU262175:FUU262176 GEQ262175:GEQ262176 GOM262175:GOM262176 GYI262175:GYI262176 HIE262175:HIE262176 HSA262175:HSA262176 IBW262175:IBW262176 ILS262175:ILS262176 IVO262175:IVO262176 JFK262175:JFK262176 JPG262175:JPG262176 JZC262175:JZC262176 KIY262175:KIY262176 KSU262175:KSU262176 LCQ262175:LCQ262176 LMM262175:LMM262176 LWI262175:LWI262176 MGE262175:MGE262176 MQA262175:MQA262176 MZW262175:MZW262176 NJS262175:NJS262176 NTO262175:NTO262176 ODK262175:ODK262176 ONG262175:ONG262176 OXC262175:OXC262176 PGY262175:PGY262176 PQU262175:PQU262176 QAQ262175:QAQ262176 QKM262175:QKM262176 QUI262175:QUI262176 REE262175:REE262176 ROA262175:ROA262176 RXW262175:RXW262176 SHS262175:SHS262176 SRO262175:SRO262176 TBK262175:TBK262176 TLG262175:TLG262176 TVC262175:TVC262176 UEY262175:UEY262176 UOU262175:UOU262176 UYQ262175:UYQ262176 VIM262175:VIM262176 VSI262175:VSI262176 WCE262175:WCE262176 WMA262175:WMA262176 WVW262175:WVW262176 O327711:O327712 JK327711:JK327712 TG327711:TG327712 ADC327711:ADC327712 AMY327711:AMY327712 AWU327711:AWU327712 BGQ327711:BGQ327712 BQM327711:BQM327712 CAI327711:CAI327712 CKE327711:CKE327712 CUA327711:CUA327712 DDW327711:DDW327712 DNS327711:DNS327712 DXO327711:DXO327712 EHK327711:EHK327712 ERG327711:ERG327712 FBC327711:FBC327712 FKY327711:FKY327712 FUU327711:FUU327712 GEQ327711:GEQ327712 GOM327711:GOM327712 GYI327711:GYI327712 HIE327711:HIE327712 HSA327711:HSA327712 IBW327711:IBW327712 ILS327711:ILS327712 IVO327711:IVO327712 JFK327711:JFK327712 JPG327711:JPG327712 JZC327711:JZC327712 KIY327711:KIY327712 KSU327711:KSU327712 LCQ327711:LCQ327712 LMM327711:LMM327712 LWI327711:LWI327712 MGE327711:MGE327712 MQA327711:MQA327712 MZW327711:MZW327712 NJS327711:NJS327712 NTO327711:NTO327712 ODK327711:ODK327712 ONG327711:ONG327712 OXC327711:OXC327712 PGY327711:PGY327712 PQU327711:PQU327712 QAQ327711:QAQ327712 QKM327711:QKM327712 QUI327711:QUI327712 REE327711:REE327712 ROA327711:ROA327712 RXW327711:RXW327712 SHS327711:SHS327712 SRO327711:SRO327712 TBK327711:TBK327712 TLG327711:TLG327712 TVC327711:TVC327712 UEY327711:UEY327712 UOU327711:UOU327712 UYQ327711:UYQ327712 VIM327711:VIM327712 VSI327711:VSI327712 WCE327711:WCE327712 WMA327711:WMA327712 WVW327711:WVW327712 O393247:O393248 JK393247:JK393248 TG393247:TG393248 ADC393247:ADC393248 AMY393247:AMY393248 AWU393247:AWU393248 BGQ393247:BGQ393248 BQM393247:BQM393248 CAI393247:CAI393248 CKE393247:CKE393248 CUA393247:CUA393248 DDW393247:DDW393248 DNS393247:DNS393248 DXO393247:DXO393248 EHK393247:EHK393248 ERG393247:ERG393248 FBC393247:FBC393248 FKY393247:FKY393248 FUU393247:FUU393248 GEQ393247:GEQ393248 GOM393247:GOM393248 GYI393247:GYI393248 HIE393247:HIE393248 HSA393247:HSA393248 IBW393247:IBW393248 ILS393247:ILS393248 IVO393247:IVO393248 JFK393247:JFK393248 JPG393247:JPG393248 JZC393247:JZC393248 KIY393247:KIY393248 KSU393247:KSU393248 LCQ393247:LCQ393248 LMM393247:LMM393248 LWI393247:LWI393248 MGE393247:MGE393248 MQA393247:MQA393248 MZW393247:MZW393248 NJS393247:NJS393248 NTO393247:NTO393248 ODK393247:ODK393248 ONG393247:ONG393248 OXC393247:OXC393248 PGY393247:PGY393248 PQU393247:PQU393248 QAQ393247:QAQ393248 QKM393247:QKM393248 QUI393247:QUI393248 REE393247:REE393248 ROA393247:ROA393248 RXW393247:RXW393248 SHS393247:SHS393248 SRO393247:SRO393248 TBK393247:TBK393248 TLG393247:TLG393248 TVC393247:TVC393248 UEY393247:UEY393248 UOU393247:UOU393248 UYQ393247:UYQ393248 VIM393247:VIM393248 VSI393247:VSI393248 WCE393247:WCE393248 WMA393247:WMA393248 WVW393247:WVW393248 O458783:O458784 JK458783:JK458784 TG458783:TG458784 ADC458783:ADC458784 AMY458783:AMY458784 AWU458783:AWU458784 BGQ458783:BGQ458784 BQM458783:BQM458784 CAI458783:CAI458784 CKE458783:CKE458784 CUA458783:CUA458784 DDW458783:DDW458784 DNS458783:DNS458784 DXO458783:DXO458784 EHK458783:EHK458784 ERG458783:ERG458784 FBC458783:FBC458784 FKY458783:FKY458784 FUU458783:FUU458784 GEQ458783:GEQ458784 GOM458783:GOM458784 GYI458783:GYI458784 HIE458783:HIE458784 HSA458783:HSA458784 IBW458783:IBW458784 ILS458783:ILS458784 IVO458783:IVO458784 JFK458783:JFK458784 JPG458783:JPG458784 JZC458783:JZC458784 KIY458783:KIY458784 KSU458783:KSU458784 LCQ458783:LCQ458784 LMM458783:LMM458784 LWI458783:LWI458784 MGE458783:MGE458784 MQA458783:MQA458784 MZW458783:MZW458784 NJS458783:NJS458784 NTO458783:NTO458784 ODK458783:ODK458784 ONG458783:ONG458784 OXC458783:OXC458784 PGY458783:PGY458784 PQU458783:PQU458784 QAQ458783:QAQ458784 QKM458783:QKM458784 QUI458783:QUI458784 REE458783:REE458784 ROA458783:ROA458784 RXW458783:RXW458784 SHS458783:SHS458784 SRO458783:SRO458784 TBK458783:TBK458784 TLG458783:TLG458784 TVC458783:TVC458784 UEY458783:UEY458784 UOU458783:UOU458784 UYQ458783:UYQ458784 VIM458783:VIM458784 VSI458783:VSI458784 WCE458783:WCE458784 WMA458783:WMA458784 WVW458783:WVW458784 O524319:O524320 JK524319:JK524320 TG524319:TG524320 ADC524319:ADC524320 AMY524319:AMY524320 AWU524319:AWU524320 BGQ524319:BGQ524320 BQM524319:BQM524320 CAI524319:CAI524320 CKE524319:CKE524320 CUA524319:CUA524320 DDW524319:DDW524320 DNS524319:DNS524320 DXO524319:DXO524320 EHK524319:EHK524320 ERG524319:ERG524320 FBC524319:FBC524320 FKY524319:FKY524320 FUU524319:FUU524320 GEQ524319:GEQ524320 GOM524319:GOM524320 GYI524319:GYI524320 HIE524319:HIE524320 HSA524319:HSA524320 IBW524319:IBW524320 ILS524319:ILS524320 IVO524319:IVO524320 JFK524319:JFK524320 JPG524319:JPG524320 JZC524319:JZC524320 KIY524319:KIY524320 KSU524319:KSU524320 LCQ524319:LCQ524320 LMM524319:LMM524320 LWI524319:LWI524320 MGE524319:MGE524320 MQA524319:MQA524320 MZW524319:MZW524320 NJS524319:NJS524320 NTO524319:NTO524320 ODK524319:ODK524320 ONG524319:ONG524320 OXC524319:OXC524320 PGY524319:PGY524320 PQU524319:PQU524320 QAQ524319:QAQ524320 QKM524319:QKM524320 QUI524319:QUI524320 REE524319:REE524320 ROA524319:ROA524320 RXW524319:RXW524320 SHS524319:SHS524320 SRO524319:SRO524320 TBK524319:TBK524320 TLG524319:TLG524320 TVC524319:TVC524320 UEY524319:UEY524320 UOU524319:UOU524320 UYQ524319:UYQ524320 VIM524319:VIM524320 VSI524319:VSI524320 WCE524319:WCE524320 WMA524319:WMA524320 WVW524319:WVW524320 O589855:O589856 JK589855:JK589856 TG589855:TG589856 ADC589855:ADC589856 AMY589855:AMY589856 AWU589855:AWU589856 BGQ589855:BGQ589856 BQM589855:BQM589856 CAI589855:CAI589856 CKE589855:CKE589856 CUA589855:CUA589856 DDW589855:DDW589856 DNS589855:DNS589856 DXO589855:DXO589856 EHK589855:EHK589856 ERG589855:ERG589856 FBC589855:FBC589856 FKY589855:FKY589856 FUU589855:FUU589856 GEQ589855:GEQ589856 GOM589855:GOM589856 GYI589855:GYI589856 HIE589855:HIE589856 HSA589855:HSA589856 IBW589855:IBW589856 ILS589855:ILS589856 IVO589855:IVO589856 JFK589855:JFK589856 JPG589855:JPG589856 JZC589855:JZC589856 KIY589855:KIY589856 KSU589855:KSU589856 LCQ589855:LCQ589856 LMM589855:LMM589856 LWI589855:LWI589856 MGE589855:MGE589856 MQA589855:MQA589856 MZW589855:MZW589856 NJS589855:NJS589856 NTO589855:NTO589856 ODK589855:ODK589856 ONG589855:ONG589856 OXC589855:OXC589856 PGY589855:PGY589856 PQU589855:PQU589856 QAQ589855:QAQ589856 QKM589855:QKM589856 QUI589855:QUI589856 REE589855:REE589856 ROA589855:ROA589856 RXW589855:RXW589856 SHS589855:SHS589856 SRO589855:SRO589856 TBK589855:TBK589856 TLG589855:TLG589856 TVC589855:TVC589856 UEY589855:UEY589856 UOU589855:UOU589856 UYQ589855:UYQ589856 VIM589855:VIM589856 VSI589855:VSI589856 WCE589855:WCE589856 WMA589855:WMA589856 WVW589855:WVW589856 O655391:O655392 JK655391:JK655392 TG655391:TG655392 ADC655391:ADC655392 AMY655391:AMY655392 AWU655391:AWU655392 BGQ655391:BGQ655392 BQM655391:BQM655392 CAI655391:CAI655392 CKE655391:CKE655392 CUA655391:CUA655392 DDW655391:DDW655392 DNS655391:DNS655392 DXO655391:DXO655392 EHK655391:EHK655392 ERG655391:ERG655392 FBC655391:FBC655392 FKY655391:FKY655392 FUU655391:FUU655392 GEQ655391:GEQ655392 GOM655391:GOM655392 GYI655391:GYI655392 HIE655391:HIE655392 HSA655391:HSA655392 IBW655391:IBW655392 ILS655391:ILS655392 IVO655391:IVO655392 JFK655391:JFK655392 JPG655391:JPG655392 JZC655391:JZC655392 KIY655391:KIY655392 KSU655391:KSU655392 LCQ655391:LCQ655392 LMM655391:LMM655392 LWI655391:LWI655392 MGE655391:MGE655392 MQA655391:MQA655392 MZW655391:MZW655392 NJS655391:NJS655392 NTO655391:NTO655392 ODK655391:ODK655392 ONG655391:ONG655392 OXC655391:OXC655392 PGY655391:PGY655392 PQU655391:PQU655392 QAQ655391:QAQ655392 QKM655391:QKM655392 QUI655391:QUI655392 REE655391:REE655392 ROA655391:ROA655392 RXW655391:RXW655392 SHS655391:SHS655392 SRO655391:SRO655392 TBK655391:TBK655392 TLG655391:TLG655392 TVC655391:TVC655392 UEY655391:UEY655392 UOU655391:UOU655392 UYQ655391:UYQ655392 VIM655391:VIM655392 VSI655391:VSI655392 WCE655391:WCE655392 WMA655391:WMA655392 WVW655391:WVW655392 O720927:O720928 JK720927:JK720928 TG720927:TG720928 ADC720927:ADC720928 AMY720927:AMY720928 AWU720927:AWU720928 BGQ720927:BGQ720928 BQM720927:BQM720928 CAI720927:CAI720928 CKE720927:CKE720928 CUA720927:CUA720928 DDW720927:DDW720928 DNS720927:DNS720928 DXO720927:DXO720928 EHK720927:EHK720928 ERG720927:ERG720928 FBC720927:FBC720928 FKY720927:FKY720928 FUU720927:FUU720928 GEQ720927:GEQ720928 GOM720927:GOM720928 GYI720927:GYI720928 HIE720927:HIE720928 HSA720927:HSA720928 IBW720927:IBW720928 ILS720927:ILS720928 IVO720927:IVO720928 JFK720927:JFK720928 JPG720927:JPG720928 JZC720927:JZC720928 KIY720927:KIY720928 KSU720927:KSU720928 LCQ720927:LCQ720928 LMM720927:LMM720928 LWI720927:LWI720928 MGE720927:MGE720928 MQA720927:MQA720928 MZW720927:MZW720928 NJS720927:NJS720928 NTO720927:NTO720928 ODK720927:ODK720928 ONG720927:ONG720928 OXC720927:OXC720928 PGY720927:PGY720928 PQU720927:PQU720928 QAQ720927:QAQ720928 QKM720927:QKM720928 QUI720927:QUI720928 REE720927:REE720928 ROA720927:ROA720928 RXW720927:RXW720928 SHS720927:SHS720928 SRO720927:SRO720928 TBK720927:TBK720928 TLG720927:TLG720928 TVC720927:TVC720928 UEY720927:UEY720928 UOU720927:UOU720928 UYQ720927:UYQ720928 VIM720927:VIM720928 VSI720927:VSI720928 WCE720927:WCE720928 WMA720927:WMA720928 WVW720927:WVW720928 O786463:O786464 JK786463:JK786464 TG786463:TG786464 ADC786463:ADC786464 AMY786463:AMY786464 AWU786463:AWU786464 BGQ786463:BGQ786464 BQM786463:BQM786464 CAI786463:CAI786464 CKE786463:CKE786464 CUA786463:CUA786464 DDW786463:DDW786464 DNS786463:DNS786464 DXO786463:DXO786464 EHK786463:EHK786464 ERG786463:ERG786464 FBC786463:FBC786464 FKY786463:FKY786464 FUU786463:FUU786464 GEQ786463:GEQ786464 GOM786463:GOM786464 GYI786463:GYI786464 HIE786463:HIE786464 HSA786463:HSA786464 IBW786463:IBW786464 ILS786463:ILS786464 IVO786463:IVO786464 JFK786463:JFK786464 JPG786463:JPG786464 JZC786463:JZC786464 KIY786463:KIY786464 KSU786463:KSU786464 LCQ786463:LCQ786464 LMM786463:LMM786464 LWI786463:LWI786464 MGE786463:MGE786464 MQA786463:MQA786464 MZW786463:MZW786464 NJS786463:NJS786464 NTO786463:NTO786464 ODK786463:ODK786464 ONG786463:ONG786464 OXC786463:OXC786464 PGY786463:PGY786464 PQU786463:PQU786464 QAQ786463:QAQ786464 QKM786463:QKM786464 QUI786463:QUI786464 REE786463:REE786464 ROA786463:ROA786464 RXW786463:RXW786464 SHS786463:SHS786464 SRO786463:SRO786464 TBK786463:TBK786464 TLG786463:TLG786464 TVC786463:TVC786464 UEY786463:UEY786464 UOU786463:UOU786464 UYQ786463:UYQ786464 VIM786463:VIM786464 VSI786463:VSI786464 WCE786463:WCE786464 WMA786463:WMA786464 WVW786463:WVW786464 O851999:O852000 JK851999:JK852000 TG851999:TG852000 ADC851999:ADC852000 AMY851999:AMY852000 AWU851999:AWU852000 BGQ851999:BGQ852000 BQM851999:BQM852000 CAI851999:CAI852000 CKE851999:CKE852000 CUA851999:CUA852000 DDW851999:DDW852000 DNS851999:DNS852000 DXO851999:DXO852000 EHK851999:EHK852000 ERG851999:ERG852000 FBC851999:FBC852000 FKY851999:FKY852000 FUU851999:FUU852000 GEQ851999:GEQ852000 GOM851999:GOM852000 GYI851999:GYI852000 HIE851999:HIE852000 HSA851999:HSA852000 IBW851999:IBW852000 ILS851999:ILS852000 IVO851999:IVO852000 JFK851999:JFK852000 JPG851999:JPG852000 JZC851999:JZC852000 KIY851999:KIY852000 KSU851999:KSU852000 LCQ851999:LCQ852000 LMM851999:LMM852000 LWI851999:LWI852000 MGE851999:MGE852000 MQA851999:MQA852000 MZW851999:MZW852000 NJS851999:NJS852000 NTO851999:NTO852000 ODK851999:ODK852000 ONG851999:ONG852000 OXC851999:OXC852000 PGY851999:PGY852000 PQU851999:PQU852000 QAQ851999:QAQ852000 QKM851999:QKM852000 QUI851999:QUI852000 REE851999:REE852000 ROA851999:ROA852000 RXW851999:RXW852000 SHS851999:SHS852000 SRO851999:SRO852000 TBK851999:TBK852000 TLG851999:TLG852000 TVC851999:TVC852000 UEY851999:UEY852000 UOU851999:UOU852000 UYQ851999:UYQ852000 VIM851999:VIM852000 VSI851999:VSI852000 WCE851999:WCE852000 WMA851999:WMA852000 WVW851999:WVW852000 O917535:O917536 JK917535:JK917536 TG917535:TG917536 ADC917535:ADC917536 AMY917535:AMY917536 AWU917535:AWU917536 BGQ917535:BGQ917536 BQM917535:BQM917536 CAI917535:CAI917536 CKE917535:CKE917536 CUA917535:CUA917536 DDW917535:DDW917536 DNS917535:DNS917536 DXO917535:DXO917536 EHK917535:EHK917536 ERG917535:ERG917536 FBC917535:FBC917536 FKY917535:FKY917536 FUU917535:FUU917536 GEQ917535:GEQ917536 GOM917535:GOM917536 GYI917535:GYI917536 HIE917535:HIE917536 HSA917535:HSA917536 IBW917535:IBW917536 ILS917535:ILS917536 IVO917535:IVO917536 JFK917535:JFK917536 JPG917535:JPG917536 JZC917535:JZC917536 KIY917535:KIY917536 KSU917535:KSU917536 LCQ917535:LCQ917536 LMM917535:LMM917536 LWI917535:LWI917536 MGE917535:MGE917536 MQA917535:MQA917536 MZW917535:MZW917536 NJS917535:NJS917536 NTO917535:NTO917536 ODK917535:ODK917536 ONG917535:ONG917536 OXC917535:OXC917536 PGY917535:PGY917536 PQU917535:PQU917536 QAQ917535:QAQ917536 QKM917535:QKM917536 QUI917535:QUI917536 REE917535:REE917536 ROA917535:ROA917536 RXW917535:RXW917536 SHS917535:SHS917536 SRO917535:SRO917536 TBK917535:TBK917536 TLG917535:TLG917536 TVC917535:TVC917536 UEY917535:UEY917536 UOU917535:UOU917536 UYQ917535:UYQ917536 VIM917535:VIM917536 VSI917535:VSI917536 WCE917535:WCE917536 WMA917535:WMA917536 WVW917535:WVW917536 O983071:O983072 JK983071:JK983072 TG983071:TG983072 ADC983071:ADC983072 AMY983071:AMY983072 AWU983071:AWU983072 BGQ983071:BGQ983072 BQM983071:BQM983072 CAI983071:CAI983072 CKE983071:CKE983072 CUA983071:CUA983072 DDW983071:DDW983072 DNS983071:DNS983072 DXO983071:DXO983072 EHK983071:EHK983072 ERG983071:ERG983072 FBC983071:FBC983072 FKY983071:FKY983072 FUU983071:FUU983072 GEQ983071:GEQ983072 GOM983071:GOM983072 GYI983071:GYI983072 HIE983071:HIE983072 HSA983071:HSA983072 IBW983071:IBW983072 ILS983071:ILS983072 IVO983071:IVO983072 JFK983071:JFK983072 JPG983071:JPG983072 JZC983071:JZC983072 KIY983071:KIY983072 KSU983071:KSU983072 LCQ983071:LCQ983072 LMM983071:LMM983072 LWI983071:LWI983072 MGE983071:MGE983072 MQA983071:MQA983072 MZW983071:MZW983072 NJS983071:NJS983072 NTO983071:NTO983072 ODK983071:ODK983072 ONG983071:ONG983072 OXC983071:OXC983072 PGY983071:PGY983072 PQU983071:PQU983072 QAQ983071:QAQ983072 QKM983071:QKM983072 QUI983071:QUI983072 REE983071:REE983072 ROA983071:ROA983072 RXW983071:RXW983072 SHS983071:SHS983072 SRO983071:SRO983072 TBK983071:TBK983072 TLG983071:TLG983072 TVC983071:TVC983072 UEY983071:UEY983072 UOU983071:UOU983072 UYQ983071:UYQ983072 VIM983071:VIM983072 VSI983071:VSI983072 WCE983071:WCE983072 WMA983071:WMA983072 WVW983071:WVW983072 M28:M29 D65567:D65576 IZ65567:IZ65576 SV65567:SV65576 ACR65567:ACR65576 AMN65567:AMN65576 AWJ65567:AWJ65576 BGF65567:BGF65576 BQB65567:BQB65576 BZX65567:BZX65576 CJT65567:CJT65576 CTP65567:CTP65576 DDL65567:DDL65576 DNH65567:DNH65576 DXD65567:DXD65576 EGZ65567:EGZ65576 EQV65567:EQV65576 FAR65567:FAR65576 FKN65567:FKN65576 FUJ65567:FUJ65576 GEF65567:GEF65576 GOB65567:GOB65576 GXX65567:GXX65576 HHT65567:HHT65576 HRP65567:HRP65576 IBL65567:IBL65576 ILH65567:ILH65576 IVD65567:IVD65576 JEZ65567:JEZ65576 JOV65567:JOV65576 JYR65567:JYR65576 KIN65567:KIN65576 KSJ65567:KSJ65576 LCF65567:LCF65576 LMB65567:LMB65576 LVX65567:LVX65576 MFT65567:MFT65576 MPP65567:MPP65576 MZL65567:MZL65576 NJH65567:NJH65576 NTD65567:NTD65576 OCZ65567:OCZ65576 OMV65567:OMV65576 OWR65567:OWR65576 PGN65567:PGN65576 PQJ65567:PQJ65576 QAF65567:QAF65576 QKB65567:QKB65576 QTX65567:QTX65576 RDT65567:RDT65576 RNP65567:RNP65576 RXL65567:RXL65576 SHH65567:SHH65576 SRD65567:SRD65576 TAZ65567:TAZ65576 TKV65567:TKV65576 TUR65567:TUR65576 UEN65567:UEN65576 UOJ65567:UOJ65576 UYF65567:UYF65576 VIB65567:VIB65576 VRX65567:VRX65576 WBT65567:WBT65576 WLP65567:WLP65576 WVL65567:WVL65576 D131103:D131112 IZ131103:IZ131112 SV131103:SV131112 ACR131103:ACR131112 AMN131103:AMN131112 AWJ131103:AWJ131112 BGF131103:BGF131112 BQB131103:BQB131112 BZX131103:BZX131112 CJT131103:CJT131112 CTP131103:CTP131112 DDL131103:DDL131112 DNH131103:DNH131112 DXD131103:DXD131112 EGZ131103:EGZ131112 EQV131103:EQV131112 FAR131103:FAR131112 FKN131103:FKN131112 FUJ131103:FUJ131112 GEF131103:GEF131112 GOB131103:GOB131112 GXX131103:GXX131112 HHT131103:HHT131112 HRP131103:HRP131112 IBL131103:IBL131112 ILH131103:ILH131112 IVD131103:IVD131112 JEZ131103:JEZ131112 JOV131103:JOV131112 JYR131103:JYR131112 KIN131103:KIN131112 KSJ131103:KSJ131112 LCF131103:LCF131112 LMB131103:LMB131112 LVX131103:LVX131112 MFT131103:MFT131112 MPP131103:MPP131112 MZL131103:MZL131112 NJH131103:NJH131112 NTD131103:NTD131112 OCZ131103:OCZ131112 OMV131103:OMV131112 OWR131103:OWR131112 PGN131103:PGN131112 PQJ131103:PQJ131112 QAF131103:QAF131112 QKB131103:QKB131112 QTX131103:QTX131112 RDT131103:RDT131112 RNP131103:RNP131112 RXL131103:RXL131112 SHH131103:SHH131112 SRD131103:SRD131112 TAZ131103:TAZ131112 TKV131103:TKV131112 TUR131103:TUR131112 UEN131103:UEN131112 UOJ131103:UOJ131112 UYF131103:UYF131112 VIB131103:VIB131112 VRX131103:VRX131112 WBT131103:WBT131112 WLP131103:WLP131112 WVL131103:WVL131112 D196639:D196648 IZ196639:IZ196648 SV196639:SV196648 ACR196639:ACR196648 AMN196639:AMN196648 AWJ196639:AWJ196648 BGF196639:BGF196648 BQB196639:BQB196648 BZX196639:BZX196648 CJT196639:CJT196648 CTP196639:CTP196648 DDL196639:DDL196648 DNH196639:DNH196648 DXD196639:DXD196648 EGZ196639:EGZ196648 EQV196639:EQV196648 FAR196639:FAR196648 FKN196639:FKN196648 FUJ196639:FUJ196648 GEF196639:GEF196648 GOB196639:GOB196648 GXX196639:GXX196648 HHT196639:HHT196648 HRP196639:HRP196648 IBL196639:IBL196648 ILH196639:ILH196648 IVD196639:IVD196648 JEZ196639:JEZ196648 JOV196639:JOV196648 JYR196639:JYR196648 KIN196639:KIN196648 KSJ196639:KSJ196648 LCF196639:LCF196648 LMB196639:LMB196648 LVX196639:LVX196648 MFT196639:MFT196648 MPP196639:MPP196648 MZL196639:MZL196648 NJH196639:NJH196648 NTD196639:NTD196648 OCZ196639:OCZ196648 OMV196639:OMV196648 OWR196639:OWR196648 PGN196639:PGN196648 PQJ196639:PQJ196648 QAF196639:QAF196648 QKB196639:QKB196648 QTX196639:QTX196648 RDT196639:RDT196648 RNP196639:RNP196648 RXL196639:RXL196648 SHH196639:SHH196648 SRD196639:SRD196648 TAZ196639:TAZ196648 TKV196639:TKV196648 TUR196639:TUR196648 UEN196639:UEN196648 UOJ196639:UOJ196648 UYF196639:UYF196648 VIB196639:VIB196648 VRX196639:VRX196648 WBT196639:WBT196648 WLP196639:WLP196648 WVL196639:WVL196648 D262175:D262184 IZ262175:IZ262184 SV262175:SV262184 ACR262175:ACR262184 AMN262175:AMN262184 AWJ262175:AWJ262184 BGF262175:BGF262184 BQB262175:BQB262184 BZX262175:BZX262184 CJT262175:CJT262184 CTP262175:CTP262184 DDL262175:DDL262184 DNH262175:DNH262184 DXD262175:DXD262184 EGZ262175:EGZ262184 EQV262175:EQV262184 FAR262175:FAR262184 FKN262175:FKN262184 FUJ262175:FUJ262184 GEF262175:GEF262184 GOB262175:GOB262184 GXX262175:GXX262184 HHT262175:HHT262184 HRP262175:HRP262184 IBL262175:IBL262184 ILH262175:ILH262184 IVD262175:IVD262184 JEZ262175:JEZ262184 JOV262175:JOV262184 JYR262175:JYR262184 KIN262175:KIN262184 KSJ262175:KSJ262184 LCF262175:LCF262184 LMB262175:LMB262184 LVX262175:LVX262184 MFT262175:MFT262184 MPP262175:MPP262184 MZL262175:MZL262184 NJH262175:NJH262184 NTD262175:NTD262184 OCZ262175:OCZ262184 OMV262175:OMV262184 OWR262175:OWR262184 PGN262175:PGN262184 PQJ262175:PQJ262184 QAF262175:QAF262184 QKB262175:QKB262184 QTX262175:QTX262184 RDT262175:RDT262184 RNP262175:RNP262184 RXL262175:RXL262184 SHH262175:SHH262184 SRD262175:SRD262184 TAZ262175:TAZ262184 TKV262175:TKV262184 TUR262175:TUR262184 UEN262175:UEN262184 UOJ262175:UOJ262184 UYF262175:UYF262184 VIB262175:VIB262184 VRX262175:VRX262184 WBT262175:WBT262184 WLP262175:WLP262184 WVL262175:WVL262184 D327711:D327720 IZ327711:IZ327720 SV327711:SV327720 ACR327711:ACR327720 AMN327711:AMN327720 AWJ327711:AWJ327720 BGF327711:BGF327720 BQB327711:BQB327720 BZX327711:BZX327720 CJT327711:CJT327720 CTP327711:CTP327720 DDL327711:DDL327720 DNH327711:DNH327720 DXD327711:DXD327720 EGZ327711:EGZ327720 EQV327711:EQV327720 FAR327711:FAR327720 FKN327711:FKN327720 FUJ327711:FUJ327720 GEF327711:GEF327720 GOB327711:GOB327720 GXX327711:GXX327720 HHT327711:HHT327720 HRP327711:HRP327720 IBL327711:IBL327720 ILH327711:ILH327720 IVD327711:IVD327720 JEZ327711:JEZ327720 JOV327711:JOV327720 JYR327711:JYR327720 KIN327711:KIN327720 KSJ327711:KSJ327720 LCF327711:LCF327720 LMB327711:LMB327720 LVX327711:LVX327720 MFT327711:MFT327720 MPP327711:MPP327720 MZL327711:MZL327720 NJH327711:NJH327720 NTD327711:NTD327720 OCZ327711:OCZ327720 OMV327711:OMV327720 OWR327711:OWR327720 PGN327711:PGN327720 PQJ327711:PQJ327720 QAF327711:QAF327720 QKB327711:QKB327720 QTX327711:QTX327720 RDT327711:RDT327720 RNP327711:RNP327720 RXL327711:RXL327720 SHH327711:SHH327720 SRD327711:SRD327720 TAZ327711:TAZ327720 TKV327711:TKV327720 TUR327711:TUR327720 UEN327711:UEN327720 UOJ327711:UOJ327720 UYF327711:UYF327720 VIB327711:VIB327720 VRX327711:VRX327720 WBT327711:WBT327720 WLP327711:WLP327720 WVL327711:WVL327720 D393247:D393256 IZ393247:IZ393256 SV393247:SV393256 ACR393247:ACR393256 AMN393247:AMN393256 AWJ393247:AWJ393256 BGF393247:BGF393256 BQB393247:BQB393256 BZX393247:BZX393256 CJT393247:CJT393256 CTP393247:CTP393256 DDL393247:DDL393256 DNH393247:DNH393256 DXD393247:DXD393256 EGZ393247:EGZ393256 EQV393247:EQV393256 FAR393247:FAR393256 FKN393247:FKN393256 FUJ393247:FUJ393256 GEF393247:GEF393256 GOB393247:GOB393256 GXX393247:GXX393256 HHT393247:HHT393256 HRP393247:HRP393256 IBL393247:IBL393256 ILH393247:ILH393256 IVD393247:IVD393256 JEZ393247:JEZ393256 JOV393247:JOV393256 JYR393247:JYR393256 KIN393247:KIN393256 KSJ393247:KSJ393256 LCF393247:LCF393256 LMB393247:LMB393256 LVX393247:LVX393256 MFT393247:MFT393256 MPP393247:MPP393256 MZL393247:MZL393256 NJH393247:NJH393256 NTD393247:NTD393256 OCZ393247:OCZ393256 OMV393247:OMV393256 OWR393247:OWR393256 PGN393247:PGN393256 PQJ393247:PQJ393256 QAF393247:QAF393256 QKB393247:QKB393256 QTX393247:QTX393256 RDT393247:RDT393256 RNP393247:RNP393256 RXL393247:RXL393256 SHH393247:SHH393256 SRD393247:SRD393256 TAZ393247:TAZ393256 TKV393247:TKV393256 TUR393247:TUR393256 UEN393247:UEN393256 UOJ393247:UOJ393256 UYF393247:UYF393256 VIB393247:VIB393256 VRX393247:VRX393256 WBT393247:WBT393256 WLP393247:WLP393256 WVL393247:WVL393256 D458783:D458792 IZ458783:IZ458792 SV458783:SV458792 ACR458783:ACR458792 AMN458783:AMN458792 AWJ458783:AWJ458792 BGF458783:BGF458792 BQB458783:BQB458792 BZX458783:BZX458792 CJT458783:CJT458792 CTP458783:CTP458792 DDL458783:DDL458792 DNH458783:DNH458792 DXD458783:DXD458792 EGZ458783:EGZ458792 EQV458783:EQV458792 FAR458783:FAR458792 FKN458783:FKN458792 FUJ458783:FUJ458792 GEF458783:GEF458792 GOB458783:GOB458792 GXX458783:GXX458792 HHT458783:HHT458792 HRP458783:HRP458792 IBL458783:IBL458792 ILH458783:ILH458792 IVD458783:IVD458792 JEZ458783:JEZ458792 JOV458783:JOV458792 JYR458783:JYR458792 KIN458783:KIN458792 KSJ458783:KSJ458792 LCF458783:LCF458792 LMB458783:LMB458792 LVX458783:LVX458792 MFT458783:MFT458792 MPP458783:MPP458792 MZL458783:MZL458792 NJH458783:NJH458792 NTD458783:NTD458792 OCZ458783:OCZ458792 OMV458783:OMV458792 OWR458783:OWR458792 PGN458783:PGN458792 PQJ458783:PQJ458792 QAF458783:QAF458792 QKB458783:QKB458792 QTX458783:QTX458792 RDT458783:RDT458792 RNP458783:RNP458792 RXL458783:RXL458792 SHH458783:SHH458792 SRD458783:SRD458792 TAZ458783:TAZ458792 TKV458783:TKV458792 TUR458783:TUR458792 UEN458783:UEN458792 UOJ458783:UOJ458792 UYF458783:UYF458792 VIB458783:VIB458792 VRX458783:VRX458792 WBT458783:WBT458792 WLP458783:WLP458792 WVL458783:WVL458792 D524319:D524328 IZ524319:IZ524328 SV524319:SV524328 ACR524319:ACR524328 AMN524319:AMN524328 AWJ524319:AWJ524328 BGF524319:BGF524328 BQB524319:BQB524328 BZX524319:BZX524328 CJT524319:CJT524328 CTP524319:CTP524328 DDL524319:DDL524328 DNH524319:DNH524328 DXD524319:DXD524328 EGZ524319:EGZ524328 EQV524319:EQV524328 FAR524319:FAR524328 FKN524319:FKN524328 FUJ524319:FUJ524328 GEF524319:GEF524328 GOB524319:GOB524328 GXX524319:GXX524328 HHT524319:HHT524328 HRP524319:HRP524328 IBL524319:IBL524328 ILH524319:ILH524328 IVD524319:IVD524328 JEZ524319:JEZ524328 JOV524319:JOV524328 JYR524319:JYR524328 KIN524319:KIN524328 KSJ524319:KSJ524328 LCF524319:LCF524328 LMB524319:LMB524328 LVX524319:LVX524328 MFT524319:MFT524328 MPP524319:MPP524328 MZL524319:MZL524328 NJH524319:NJH524328 NTD524319:NTD524328 OCZ524319:OCZ524328 OMV524319:OMV524328 OWR524319:OWR524328 PGN524319:PGN524328 PQJ524319:PQJ524328 QAF524319:QAF524328 QKB524319:QKB524328 QTX524319:QTX524328 RDT524319:RDT524328 RNP524319:RNP524328 RXL524319:RXL524328 SHH524319:SHH524328 SRD524319:SRD524328 TAZ524319:TAZ524328 TKV524319:TKV524328 TUR524319:TUR524328 UEN524319:UEN524328 UOJ524319:UOJ524328 UYF524319:UYF524328 VIB524319:VIB524328 VRX524319:VRX524328 WBT524319:WBT524328 WLP524319:WLP524328 WVL524319:WVL524328 D589855:D589864 IZ589855:IZ589864 SV589855:SV589864 ACR589855:ACR589864 AMN589855:AMN589864 AWJ589855:AWJ589864 BGF589855:BGF589864 BQB589855:BQB589864 BZX589855:BZX589864 CJT589855:CJT589864 CTP589855:CTP589864 DDL589855:DDL589864 DNH589855:DNH589864 DXD589855:DXD589864 EGZ589855:EGZ589864 EQV589855:EQV589864 FAR589855:FAR589864 FKN589855:FKN589864 FUJ589855:FUJ589864 GEF589855:GEF589864 GOB589855:GOB589864 GXX589855:GXX589864 HHT589855:HHT589864 HRP589855:HRP589864 IBL589855:IBL589864 ILH589855:ILH589864 IVD589855:IVD589864 JEZ589855:JEZ589864 JOV589855:JOV589864 JYR589855:JYR589864 KIN589855:KIN589864 KSJ589855:KSJ589864 LCF589855:LCF589864 LMB589855:LMB589864 LVX589855:LVX589864 MFT589855:MFT589864 MPP589855:MPP589864 MZL589855:MZL589864 NJH589855:NJH589864 NTD589855:NTD589864 OCZ589855:OCZ589864 OMV589855:OMV589864 OWR589855:OWR589864 PGN589855:PGN589864 PQJ589855:PQJ589864 QAF589855:QAF589864 QKB589855:QKB589864 QTX589855:QTX589864 RDT589855:RDT589864 RNP589855:RNP589864 RXL589855:RXL589864 SHH589855:SHH589864 SRD589855:SRD589864 TAZ589855:TAZ589864 TKV589855:TKV589864 TUR589855:TUR589864 UEN589855:UEN589864 UOJ589855:UOJ589864 UYF589855:UYF589864 VIB589855:VIB589864 VRX589855:VRX589864 WBT589855:WBT589864 WLP589855:WLP589864 WVL589855:WVL589864 D655391:D655400 IZ655391:IZ655400 SV655391:SV655400 ACR655391:ACR655400 AMN655391:AMN655400 AWJ655391:AWJ655400 BGF655391:BGF655400 BQB655391:BQB655400 BZX655391:BZX655400 CJT655391:CJT655400 CTP655391:CTP655400 DDL655391:DDL655400 DNH655391:DNH655400 DXD655391:DXD655400 EGZ655391:EGZ655400 EQV655391:EQV655400 FAR655391:FAR655400 FKN655391:FKN655400 FUJ655391:FUJ655400 GEF655391:GEF655400 GOB655391:GOB655400 GXX655391:GXX655400 HHT655391:HHT655400 HRP655391:HRP655400 IBL655391:IBL655400 ILH655391:ILH655400 IVD655391:IVD655400 JEZ655391:JEZ655400 JOV655391:JOV655400 JYR655391:JYR655400 KIN655391:KIN655400 KSJ655391:KSJ655400 LCF655391:LCF655400 LMB655391:LMB655400 LVX655391:LVX655400 MFT655391:MFT655400 MPP655391:MPP655400 MZL655391:MZL655400 NJH655391:NJH655400 NTD655391:NTD655400 OCZ655391:OCZ655400 OMV655391:OMV655400 OWR655391:OWR655400 PGN655391:PGN655400 PQJ655391:PQJ655400 QAF655391:QAF655400 QKB655391:QKB655400 QTX655391:QTX655400 RDT655391:RDT655400 RNP655391:RNP655400 RXL655391:RXL655400 SHH655391:SHH655400 SRD655391:SRD655400 TAZ655391:TAZ655400 TKV655391:TKV655400 TUR655391:TUR655400 UEN655391:UEN655400 UOJ655391:UOJ655400 UYF655391:UYF655400 VIB655391:VIB655400 VRX655391:VRX655400 WBT655391:WBT655400 WLP655391:WLP655400 WVL655391:WVL655400 D720927:D720936 IZ720927:IZ720936 SV720927:SV720936 ACR720927:ACR720936 AMN720927:AMN720936 AWJ720927:AWJ720936 BGF720927:BGF720936 BQB720927:BQB720936 BZX720927:BZX720936 CJT720927:CJT720936 CTP720927:CTP720936 DDL720927:DDL720936 DNH720927:DNH720936 DXD720927:DXD720936 EGZ720927:EGZ720936 EQV720927:EQV720936 FAR720927:FAR720936 FKN720927:FKN720936 FUJ720927:FUJ720936 GEF720927:GEF720936 GOB720927:GOB720936 GXX720927:GXX720936 HHT720927:HHT720936 HRP720927:HRP720936 IBL720927:IBL720936 ILH720927:ILH720936 IVD720927:IVD720936 JEZ720927:JEZ720936 JOV720927:JOV720936 JYR720927:JYR720936 KIN720927:KIN720936 KSJ720927:KSJ720936 LCF720927:LCF720936 LMB720927:LMB720936 LVX720927:LVX720936 MFT720927:MFT720936 MPP720927:MPP720936 MZL720927:MZL720936 NJH720927:NJH720936 NTD720927:NTD720936 OCZ720927:OCZ720936 OMV720927:OMV720936 OWR720927:OWR720936 PGN720927:PGN720936 PQJ720927:PQJ720936 QAF720927:QAF720936 QKB720927:QKB720936 QTX720927:QTX720936 RDT720927:RDT720936 RNP720927:RNP720936 RXL720927:RXL720936 SHH720927:SHH720936 SRD720927:SRD720936 TAZ720927:TAZ720936 TKV720927:TKV720936 TUR720927:TUR720936 UEN720927:UEN720936 UOJ720927:UOJ720936 UYF720927:UYF720936 VIB720927:VIB720936 VRX720927:VRX720936 WBT720927:WBT720936 WLP720927:WLP720936 WVL720927:WVL720936 D786463:D786472 IZ786463:IZ786472 SV786463:SV786472 ACR786463:ACR786472 AMN786463:AMN786472 AWJ786463:AWJ786472 BGF786463:BGF786472 BQB786463:BQB786472 BZX786463:BZX786472 CJT786463:CJT786472 CTP786463:CTP786472 DDL786463:DDL786472 DNH786463:DNH786472 DXD786463:DXD786472 EGZ786463:EGZ786472 EQV786463:EQV786472 FAR786463:FAR786472 FKN786463:FKN786472 FUJ786463:FUJ786472 GEF786463:GEF786472 GOB786463:GOB786472 GXX786463:GXX786472 HHT786463:HHT786472 HRP786463:HRP786472 IBL786463:IBL786472 ILH786463:ILH786472 IVD786463:IVD786472 JEZ786463:JEZ786472 JOV786463:JOV786472 JYR786463:JYR786472 KIN786463:KIN786472 KSJ786463:KSJ786472 LCF786463:LCF786472 LMB786463:LMB786472 LVX786463:LVX786472 MFT786463:MFT786472 MPP786463:MPP786472 MZL786463:MZL786472 NJH786463:NJH786472 NTD786463:NTD786472 OCZ786463:OCZ786472 OMV786463:OMV786472 OWR786463:OWR786472 PGN786463:PGN786472 PQJ786463:PQJ786472 QAF786463:QAF786472 QKB786463:QKB786472 QTX786463:QTX786472 RDT786463:RDT786472 RNP786463:RNP786472 RXL786463:RXL786472 SHH786463:SHH786472 SRD786463:SRD786472 TAZ786463:TAZ786472 TKV786463:TKV786472 TUR786463:TUR786472 UEN786463:UEN786472 UOJ786463:UOJ786472 UYF786463:UYF786472 VIB786463:VIB786472 VRX786463:VRX786472 WBT786463:WBT786472 WLP786463:WLP786472 WVL786463:WVL786472 D851999:D852008 IZ851999:IZ852008 SV851999:SV852008 ACR851999:ACR852008 AMN851999:AMN852008 AWJ851999:AWJ852008 BGF851999:BGF852008 BQB851999:BQB852008 BZX851999:BZX852008 CJT851999:CJT852008 CTP851999:CTP852008 DDL851999:DDL852008 DNH851999:DNH852008 DXD851999:DXD852008 EGZ851999:EGZ852008 EQV851999:EQV852008 FAR851999:FAR852008 FKN851999:FKN852008 FUJ851999:FUJ852008 GEF851999:GEF852008 GOB851999:GOB852008 GXX851999:GXX852008 HHT851999:HHT852008 HRP851999:HRP852008 IBL851999:IBL852008 ILH851999:ILH852008 IVD851999:IVD852008 JEZ851999:JEZ852008 JOV851999:JOV852008 JYR851999:JYR852008 KIN851999:KIN852008 KSJ851999:KSJ852008 LCF851999:LCF852008 LMB851999:LMB852008 LVX851999:LVX852008 MFT851999:MFT852008 MPP851999:MPP852008 MZL851999:MZL852008 NJH851999:NJH852008 NTD851999:NTD852008 OCZ851999:OCZ852008 OMV851999:OMV852008 OWR851999:OWR852008 PGN851999:PGN852008 PQJ851999:PQJ852008 QAF851999:QAF852008 QKB851999:QKB852008 QTX851999:QTX852008 RDT851999:RDT852008 RNP851999:RNP852008 RXL851999:RXL852008 SHH851999:SHH852008 SRD851999:SRD852008 TAZ851999:TAZ852008 TKV851999:TKV852008 TUR851999:TUR852008 UEN851999:UEN852008 UOJ851999:UOJ852008 UYF851999:UYF852008 VIB851999:VIB852008 VRX851999:VRX852008 WBT851999:WBT852008 WLP851999:WLP852008 WVL851999:WVL852008 D917535:D917544 IZ917535:IZ917544 SV917535:SV917544 ACR917535:ACR917544 AMN917535:AMN917544 AWJ917535:AWJ917544 BGF917535:BGF917544 BQB917535:BQB917544 BZX917535:BZX917544 CJT917535:CJT917544 CTP917535:CTP917544 DDL917535:DDL917544 DNH917535:DNH917544 DXD917535:DXD917544 EGZ917535:EGZ917544 EQV917535:EQV917544 FAR917535:FAR917544 FKN917535:FKN917544 FUJ917535:FUJ917544 GEF917535:GEF917544 GOB917535:GOB917544 GXX917535:GXX917544 HHT917535:HHT917544 HRP917535:HRP917544 IBL917535:IBL917544 ILH917535:ILH917544 IVD917535:IVD917544 JEZ917535:JEZ917544 JOV917535:JOV917544 JYR917535:JYR917544 KIN917535:KIN917544 KSJ917535:KSJ917544 LCF917535:LCF917544 LMB917535:LMB917544 LVX917535:LVX917544 MFT917535:MFT917544 MPP917535:MPP917544 MZL917535:MZL917544 NJH917535:NJH917544 NTD917535:NTD917544 OCZ917535:OCZ917544 OMV917535:OMV917544 OWR917535:OWR917544 PGN917535:PGN917544 PQJ917535:PQJ917544 QAF917535:QAF917544 QKB917535:QKB917544 QTX917535:QTX917544 RDT917535:RDT917544 RNP917535:RNP917544 RXL917535:RXL917544 SHH917535:SHH917544 SRD917535:SRD917544 TAZ917535:TAZ917544 TKV917535:TKV917544 TUR917535:TUR917544 UEN917535:UEN917544 UOJ917535:UOJ917544 UYF917535:UYF917544 VIB917535:VIB917544 VRX917535:VRX917544 WBT917535:WBT917544 WLP917535:WLP917544 WVL917535:WVL917544 D983071:D983080 IZ983071:IZ983080 SV983071:SV983080 ACR983071:ACR983080 AMN983071:AMN983080 AWJ983071:AWJ983080 BGF983071:BGF983080 BQB983071:BQB983080 BZX983071:BZX983080 CJT983071:CJT983080 CTP983071:CTP983080 DDL983071:DDL983080 DNH983071:DNH983080 DXD983071:DXD983080 EGZ983071:EGZ983080 EQV983071:EQV983080 FAR983071:FAR983080 FKN983071:FKN983080 FUJ983071:FUJ983080 GEF983071:GEF983080 GOB983071:GOB983080 GXX983071:GXX983080 HHT983071:HHT983080 HRP983071:HRP983080 IBL983071:IBL983080 ILH983071:ILH983080 IVD983071:IVD983080 JEZ983071:JEZ983080 JOV983071:JOV983080 JYR983071:JYR983080 KIN983071:KIN983080 KSJ983071:KSJ983080 LCF983071:LCF983080 LMB983071:LMB983080 LVX983071:LVX983080 MFT983071:MFT983080 MPP983071:MPP983080 MZL983071:MZL983080 NJH983071:NJH983080 NTD983071:NTD983080 OCZ983071:OCZ983080 OMV983071:OMV983080 OWR983071:OWR983080 PGN983071:PGN983080 PQJ983071:PQJ983080 QAF983071:QAF983080 QKB983071:QKB983080 QTX983071:QTX983080 RDT983071:RDT983080 RNP983071:RNP983080 RXL983071:RXL983080 SHH983071:SHH983080 SRD983071:SRD983080 TAZ983071:TAZ983080 TKV983071:TKV983080 TUR983071:TUR983080 UEN983071:UEN983080 UOJ983071:UOJ983080 UYF983071:UYF983080 VIB983071:VIB983080 VRX983071:VRX983080 WBT983071:WBT983080 WLP983071:WLP983080 WVL983071:WVL983080 I8:I9 JE8:JE9 TA8:TA9 ACW8:ACW9 AMS8:AMS9 AWO8:AWO9 BGK8:BGK9 BQG8:BQG9 CAC8:CAC9 CJY8:CJY9 CTU8:CTU9 DDQ8:DDQ9 DNM8:DNM9 DXI8:DXI9 EHE8:EHE9 ERA8:ERA9 FAW8:FAW9 FKS8:FKS9 FUO8:FUO9 GEK8:GEK9 GOG8:GOG9 GYC8:GYC9 HHY8:HHY9 HRU8:HRU9 IBQ8:IBQ9 ILM8:ILM9 IVI8:IVI9 JFE8:JFE9 JPA8:JPA9 JYW8:JYW9 KIS8:KIS9 KSO8:KSO9 LCK8:LCK9 LMG8:LMG9 LWC8:LWC9 MFY8:MFY9 MPU8:MPU9 MZQ8:MZQ9 NJM8:NJM9 NTI8:NTI9 ODE8:ODE9 ONA8:ONA9 OWW8:OWW9 PGS8:PGS9 PQO8:PQO9 QAK8:QAK9 QKG8:QKG9 QUC8:QUC9 RDY8:RDY9 RNU8:RNU9 RXQ8:RXQ9 SHM8:SHM9 SRI8:SRI9 TBE8:TBE9 TLA8:TLA9 TUW8:TUW9 UES8:UES9 UOO8:UOO9 UYK8:UYK9 VIG8:VIG9 VSC8:VSC9 WBY8:WBY9 WLU8:WLU9 WVQ8:WVQ9 I65543:I65544 JE65543:JE65544 TA65543:TA65544 ACW65543:ACW65544 AMS65543:AMS65544 AWO65543:AWO65544 BGK65543:BGK65544 BQG65543:BQG65544 CAC65543:CAC65544 CJY65543:CJY65544 CTU65543:CTU65544 DDQ65543:DDQ65544 DNM65543:DNM65544 DXI65543:DXI65544 EHE65543:EHE65544 ERA65543:ERA65544 FAW65543:FAW65544 FKS65543:FKS65544 FUO65543:FUO65544 GEK65543:GEK65544 GOG65543:GOG65544 GYC65543:GYC65544 HHY65543:HHY65544 HRU65543:HRU65544 IBQ65543:IBQ65544 ILM65543:ILM65544 IVI65543:IVI65544 JFE65543:JFE65544 JPA65543:JPA65544 JYW65543:JYW65544 KIS65543:KIS65544 KSO65543:KSO65544 LCK65543:LCK65544 LMG65543:LMG65544 LWC65543:LWC65544 MFY65543:MFY65544 MPU65543:MPU65544 MZQ65543:MZQ65544 NJM65543:NJM65544 NTI65543:NTI65544 ODE65543:ODE65544 ONA65543:ONA65544 OWW65543:OWW65544 PGS65543:PGS65544 PQO65543:PQO65544 QAK65543:QAK65544 QKG65543:QKG65544 QUC65543:QUC65544 RDY65543:RDY65544 RNU65543:RNU65544 RXQ65543:RXQ65544 SHM65543:SHM65544 SRI65543:SRI65544 TBE65543:TBE65544 TLA65543:TLA65544 TUW65543:TUW65544 UES65543:UES65544 UOO65543:UOO65544 UYK65543:UYK65544 VIG65543:VIG65544 VSC65543:VSC65544 WBY65543:WBY65544 WLU65543:WLU65544 WVQ65543:WVQ65544 I131079:I131080 JE131079:JE131080 TA131079:TA131080 ACW131079:ACW131080 AMS131079:AMS131080 AWO131079:AWO131080 BGK131079:BGK131080 BQG131079:BQG131080 CAC131079:CAC131080 CJY131079:CJY131080 CTU131079:CTU131080 DDQ131079:DDQ131080 DNM131079:DNM131080 DXI131079:DXI131080 EHE131079:EHE131080 ERA131079:ERA131080 FAW131079:FAW131080 FKS131079:FKS131080 FUO131079:FUO131080 GEK131079:GEK131080 GOG131079:GOG131080 GYC131079:GYC131080 HHY131079:HHY131080 HRU131079:HRU131080 IBQ131079:IBQ131080 ILM131079:ILM131080 IVI131079:IVI131080 JFE131079:JFE131080 JPA131079:JPA131080 JYW131079:JYW131080 KIS131079:KIS131080 KSO131079:KSO131080 LCK131079:LCK131080 LMG131079:LMG131080 LWC131079:LWC131080 MFY131079:MFY131080 MPU131079:MPU131080 MZQ131079:MZQ131080 NJM131079:NJM131080 NTI131079:NTI131080 ODE131079:ODE131080 ONA131079:ONA131080 OWW131079:OWW131080 PGS131079:PGS131080 PQO131079:PQO131080 QAK131079:QAK131080 QKG131079:QKG131080 QUC131079:QUC131080 RDY131079:RDY131080 RNU131079:RNU131080 RXQ131079:RXQ131080 SHM131079:SHM131080 SRI131079:SRI131080 TBE131079:TBE131080 TLA131079:TLA131080 TUW131079:TUW131080 UES131079:UES131080 UOO131079:UOO131080 UYK131079:UYK131080 VIG131079:VIG131080 VSC131079:VSC131080 WBY131079:WBY131080 WLU131079:WLU131080 WVQ131079:WVQ131080 I196615:I196616 JE196615:JE196616 TA196615:TA196616 ACW196615:ACW196616 AMS196615:AMS196616 AWO196615:AWO196616 BGK196615:BGK196616 BQG196615:BQG196616 CAC196615:CAC196616 CJY196615:CJY196616 CTU196615:CTU196616 DDQ196615:DDQ196616 DNM196615:DNM196616 DXI196615:DXI196616 EHE196615:EHE196616 ERA196615:ERA196616 FAW196615:FAW196616 FKS196615:FKS196616 FUO196615:FUO196616 GEK196615:GEK196616 GOG196615:GOG196616 GYC196615:GYC196616 HHY196615:HHY196616 HRU196615:HRU196616 IBQ196615:IBQ196616 ILM196615:ILM196616 IVI196615:IVI196616 JFE196615:JFE196616 JPA196615:JPA196616 JYW196615:JYW196616 KIS196615:KIS196616 KSO196615:KSO196616 LCK196615:LCK196616 LMG196615:LMG196616 LWC196615:LWC196616 MFY196615:MFY196616 MPU196615:MPU196616 MZQ196615:MZQ196616 NJM196615:NJM196616 NTI196615:NTI196616 ODE196615:ODE196616 ONA196615:ONA196616 OWW196615:OWW196616 PGS196615:PGS196616 PQO196615:PQO196616 QAK196615:QAK196616 QKG196615:QKG196616 QUC196615:QUC196616 RDY196615:RDY196616 RNU196615:RNU196616 RXQ196615:RXQ196616 SHM196615:SHM196616 SRI196615:SRI196616 TBE196615:TBE196616 TLA196615:TLA196616 TUW196615:TUW196616 UES196615:UES196616 UOO196615:UOO196616 UYK196615:UYK196616 VIG196615:VIG196616 VSC196615:VSC196616 WBY196615:WBY196616 WLU196615:WLU196616 WVQ196615:WVQ196616 I262151:I262152 JE262151:JE262152 TA262151:TA262152 ACW262151:ACW262152 AMS262151:AMS262152 AWO262151:AWO262152 BGK262151:BGK262152 BQG262151:BQG262152 CAC262151:CAC262152 CJY262151:CJY262152 CTU262151:CTU262152 DDQ262151:DDQ262152 DNM262151:DNM262152 DXI262151:DXI262152 EHE262151:EHE262152 ERA262151:ERA262152 FAW262151:FAW262152 FKS262151:FKS262152 FUO262151:FUO262152 GEK262151:GEK262152 GOG262151:GOG262152 GYC262151:GYC262152 HHY262151:HHY262152 HRU262151:HRU262152 IBQ262151:IBQ262152 ILM262151:ILM262152 IVI262151:IVI262152 JFE262151:JFE262152 JPA262151:JPA262152 JYW262151:JYW262152 KIS262151:KIS262152 KSO262151:KSO262152 LCK262151:LCK262152 LMG262151:LMG262152 LWC262151:LWC262152 MFY262151:MFY262152 MPU262151:MPU262152 MZQ262151:MZQ262152 NJM262151:NJM262152 NTI262151:NTI262152 ODE262151:ODE262152 ONA262151:ONA262152 OWW262151:OWW262152 PGS262151:PGS262152 PQO262151:PQO262152 QAK262151:QAK262152 QKG262151:QKG262152 QUC262151:QUC262152 RDY262151:RDY262152 RNU262151:RNU262152 RXQ262151:RXQ262152 SHM262151:SHM262152 SRI262151:SRI262152 TBE262151:TBE262152 TLA262151:TLA262152 TUW262151:TUW262152 UES262151:UES262152 UOO262151:UOO262152 UYK262151:UYK262152 VIG262151:VIG262152 VSC262151:VSC262152 WBY262151:WBY262152 WLU262151:WLU262152 WVQ262151:WVQ262152 I327687:I327688 JE327687:JE327688 TA327687:TA327688 ACW327687:ACW327688 AMS327687:AMS327688 AWO327687:AWO327688 BGK327687:BGK327688 BQG327687:BQG327688 CAC327687:CAC327688 CJY327687:CJY327688 CTU327687:CTU327688 DDQ327687:DDQ327688 DNM327687:DNM327688 DXI327687:DXI327688 EHE327687:EHE327688 ERA327687:ERA327688 FAW327687:FAW327688 FKS327687:FKS327688 FUO327687:FUO327688 GEK327687:GEK327688 GOG327687:GOG327688 GYC327687:GYC327688 HHY327687:HHY327688 HRU327687:HRU327688 IBQ327687:IBQ327688 ILM327687:ILM327688 IVI327687:IVI327688 JFE327687:JFE327688 JPA327687:JPA327688 JYW327687:JYW327688 KIS327687:KIS327688 KSO327687:KSO327688 LCK327687:LCK327688 LMG327687:LMG327688 LWC327687:LWC327688 MFY327687:MFY327688 MPU327687:MPU327688 MZQ327687:MZQ327688 NJM327687:NJM327688 NTI327687:NTI327688 ODE327687:ODE327688 ONA327687:ONA327688 OWW327687:OWW327688 PGS327687:PGS327688 PQO327687:PQO327688 QAK327687:QAK327688 QKG327687:QKG327688 QUC327687:QUC327688 RDY327687:RDY327688 RNU327687:RNU327688 RXQ327687:RXQ327688 SHM327687:SHM327688 SRI327687:SRI327688 TBE327687:TBE327688 TLA327687:TLA327688 TUW327687:TUW327688 UES327687:UES327688 UOO327687:UOO327688 UYK327687:UYK327688 VIG327687:VIG327688 VSC327687:VSC327688 WBY327687:WBY327688 WLU327687:WLU327688 WVQ327687:WVQ327688 I393223:I393224 JE393223:JE393224 TA393223:TA393224 ACW393223:ACW393224 AMS393223:AMS393224 AWO393223:AWO393224 BGK393223:BGK393224 BQG393223:BQG393224 CAC393223:CAC393224 CJY393223:CJY393224 CTU393223:CTU393224 DDQ393223:DDQ393224 DNM393223:DNM393224 DXI393223:DXI393224 EHE393223:EHE393224 ERA393223:ERA393224 FAW393223:FAW393224 FKS393223:FKS393224 FUO393223:FUO393224 GEK393223:GEK393224 GOG393223:GOG393224 GYC393223:GYC393224 HHY393223:HHY393224 HRU393223:HRU393224 IBQ393223:IBQ393224 ILM393223:ILM393224 IVI393223:IVI393224 JFE393223:JFE393224 JPA393223:JPA393224 JYW393223:JYW393224 KIS393223:KIS393224 KSO393223:KSO393224 LCK393223:LCK393224 LMG393223:LMG393224 LWC393223:LWC393224 MFY393223:MFY393224 MPU393223:MPU393224 MZQ393223:MZQ393224 NJM393223:NJM393224 NTI393223:NTI393224 ODE393223:ODE393224 ONA393223:ONA393224 OWW393223:OWW393224 PGS393223:PGS393224 PQO393223:PQO393224 QAK393223:QAK393224 QKG393223:QKG393224 QUC393223:QUC393224 RDY393223:RDY393224 RNU393223:RNU393224 RXQ393223:RXQ393224 SHM393223:SHM393224 SRI393223:SRI393224 TBE393223:TBE393224 TLA393223:TLA393224 TUW393223:TUW393224 UES393223:UES393224 UOO393223:UOO393224 UYK393223:UYK393224 VIG393223:VIG393224 VSC393223:VSC393224 WBY393223:WBY393224 WLU393223:WLU393224 WVQ393223:WVQ393224 I458759:I458760 JE458759:JE458760 TA458759:TA458760 ACW458759:ACW458760 AMS458759:AMS458760 AWO458759:AWO458760 BGK458759:BGK458760 BQG458759:BQG458760 CAC458759:CAC458760 CJY458759:CJY458760 CTU458759:CTU458760 DDQ458759:DDQ458760 DNM458759:DNM458760 DXI458759:DXI458760 EHE458759:EHE458760 ERA458759:ERA458760 FAW458759:FAW458760 FKS458759:FKS458760 FUO458759:FUO458760 GEK458759:GEK458760 GOG458759:GOG458760 GYC458759:GYC458760 HHY458759:HHY458760 HRU458759:HRU458760 IBQ458759:IBQ458760 ILM458759:ILM458760 IVI458759:IVI458760 JFE458759:JFE458760 JPA458759:JPA458760 JYW458759:JYW458760 KIS458759:KIS458760 KSO458759:KSO458760 LCK458759:LCK458760 LMG458759:LMG458760 LWC458759:LWC458760 MFY458759:MFY458760 MPU458759:MPU458760 MZQ458759:MZQ458760 NJM458759:NJM458760 NTI458759:NTI458760 ODE458759:ODE458760 ONA458759:ONA458760 OWW458759:OWW458760 PGS458759:PGS458760 PQO458759:PQO458760 QAK458759:QAK458760 QKG458759:QKG458760 QUC458759:QUC458760 RDY458759:RDY458760 RNU458759:RNU458760 RXQ458759:RXQ458760 SHM458759:SHM458760 SRI458759:SRI458760 TBE458759:TBE458760 TLA458759:TLA458760 TUW458759:TUW458760 UES458759:UES458760 UOO458759:UOO458760 UYK458759:UYK458760 VIG458759:VIG458760 VSC458759:VSC458760 WBY458759:WBY458760 WLU458759:WLU458760 WVQ458759:WVQ458760 I524295:I524296 JE524295:JE524296 TA524295:TA524296 ACW524295:ACW524296 AMS524295:AMS524296 AWO524295:AWO524296 BGK524295:BGK524296 BQG524295:BQG524296 CAC524295:CAC524296 CJY524295:CJY524296 CTU524295:CTU524296 DDQ524295:DDQ524296 DNM524295:DNM524296 DXI524295:DXI524296 EHE524295:EHE524296 ERA524295:ERA524296 FAW524295:FAW524296 FKS524295:FKS524296 FUO524295:FUO524296 GEK524295:GEK524296 GOG524295:GOG524296 GYC524295:GYC524296 HHY524295:HHY524296 HRU524295:HRU524296 IBQ524295:IBQ524296 ILM524295:ILM524296 IVI524295:IVI524296 JFE524295:JFE524296 JPA524295:JPA524296 JYW524295:JYW524296 KIS524295:KIS524296 KSO524295:KSO524296 LCK524295:LCK524296 LMG524295:LMG524296 LWC524295:LWC524296 MFY524295:MFY524296 MPU524295:MPU524296 MZQ524295:MZQ524296 NJM524295:NJM524296 NTI524295:NTI524296 ODE524295:ODE524296 ONA524295:ONA524296 OWW524295:OWW524296 PGS524295:PGS524296 PQO524295:PQO524296 QAK524295:QAK524296 QKG524295:QKG524296 QUC524295:QUC524296 RDY524295:RDY524296 RNU524295:RNU524296 RXQ524295:RXQ524296 SHM524295:SHM524296 SRI524295:SRI524296 TBE524295:TBE524296 TLA524295:TLA524296 TUW524295:TUW524296 UES524295:UES524296 UOO524295:UOO524296 UYK524295:UYK524296 VIG524295:VIG524296 VSC524295:VSC524296 WBY524295:WBY524296 WLU524295:WLU524296 WVQ524295:WVQ524296 I589831:I589832 JE589831:JE589832 TA589831:TA589832 ACW589831:ACW589832 AMS589831:AMS589832 AWO589831:AWO589832 BGK589831:BGK589832 BQG589831:BQG589832 CAC589831:CAC589832 CJY589831:CJY589832 CTU589831:CTU589832 DDQ589831:DDQ589832 DNM589831:DNM589832 DXI589831:DXI589832 EHE589831:EHE589832 ERA589831:ERA589832 FAW589831:FAW589832 FKS589831:FKS589832 FUO589831:FUO589832 GEK589831:GEK589832 GOG589831:GOG589832 GYC589831:GYC589832 HHY589831:HHY589832 HRU589831:HRU589832 IBQ589831:IBQ589832 ILM589831:ILM589832 IVI589831:IVI589832 JFE589831:JFE589832 JPA589831:JPA589832 JYW589831:JYW589832 KIS589831:KIS589832 KSO589831:KSO589832 LCK589831:LCK589832 LMG589831:LMG589832 LWC589831:LWC589832 MFY589831:MFY589832 MPU589831:MPU589832 MZQ589831:MZQ589832 NJM589831:NJM589832 NTI589831:NTI589832 ODE589831:ODE589832 ONA589831:ONA589832 OWW589831:OWW589832 PGS589831:PGS589832 PQO589831:PQO589832 QAK589831:QAK589832 QKG589831:QKG589832 QUC589831:QUC589832 RDY589831:RDY589832 RNU589831:RNU589832 RXQ589831:RXQ589832 SHM589831:SHM589832 SRI589831:SRI589832 TBE589831:TBE589832 TLA589831:TLA589832 TUW589831:TUW589832 UES589831:UES589832 UOO589831:UOO589832 UYK589831:UYK589832 VIG589831:VIG589832 VSC589831:VSC589832 WBY589831:WBY589832 WLU589831:WLU589832 WVQ589831:WVQ589832 I655367:I655368 JE655367:JE655368 TA655367:TA655368 ACW655367:ACW655368 AMS655367:AMS655368 AWO655367:AWO655368 BGK655367:BGK655368 BQG655367:BQG655368 CAC655367:CAC655368 CJY655367:CJY655368 CTU655367:CTU655368 DDQ655367:DDQ655368 DNM655367:DNM655368 DXI655367:DXI655368 EHE655367:EHE655368 ERA655367:ERA655368 FAW655367:FAW655368 FKS655367:FKS655368 FUO655367:FUO655368 GEK655367:GEK655368 GOG655367:GOG655368 GYC655367:GYC655368 HHY655367:HHY655368 HRU655367:HRU655368 IBQ655367:IBQ655368 ILM655367:ILM655368 IVI655367:IVI655368 JFE655367:JFE655368 JPA655367:JPA655368 JYW655367:JYW655368 KIS655367:KIS655368 KSO655367:KSO655368 LCK655367:LCK655368 LMG655367:LMG655368 LWC655367:LWC655368 MFY655367:MFY655368 MPU655367:MPU655368 MZQ655367:MZQ655368 NJM655367:NJM655368 NTI655367:NTI655368 ODE655367:ODE655368 ONA655367:ONA655368 OWW655367:OWW655368 PGS655367:PGS655368 PQO655367:PQO655368 QAK655367:QAK655368 QKG655367:QKG655368 QUC655367:QUC655368 RDY655367:RDY655368 RNU655367:RNU655368 RXQ655367:RXQ655368 SHM655367:SHM655368 SRI655367:SRI655368 TBE655367:TBE655368 TLA655367:TLA655368 TUW655367:TUW655368 UES655367:UES655368 UOO655367:UOO655368 UYK655367:UYK655368 VIG655367:VIG655368 VSC655367:VSC655368 WBY655367:WBY655368 WLU655367:WLU655368 WVQ655367:WVQ655368 I720903:I720904 JE720903:JE720904 TA720903:TA720904 ACW720903:ACW720904 AMS720903:AMS720904 AWO720903:AWO720904 BGK720903:BGK720904 BQG720903:BQG720904 CAC720903:CAC720904 CJY720903:CJY720904 CTU720903:CTU720904 DDQ720903:DDQ720904 DNM720903:DNM720904 DXI720903:DXI720904 EHE720903:EHE720904 ERA720903:ERA720904 FAW720903:FAW720904 FKS720903:FKS720904 FUO720903:FUO720904 GEK720903:GEK720904 GOG720903:GOG720904 GYC720903:GYC720904 HHY720903:HHY720904 HRU720903:HRU720904 IBQ720903:IBQ720904 ILM720903:ILM720904 IVI720903:IVI720904 JFE720903:JFE720904 JPA720903:JPA720904 JYW720903:JYW720904 KIS720903:KIS720904 KSO720903:KSO720904 LCK720903:LCK720904 LMG720903:LMG720904 LWC720903:LWC720904 MFY720903:MFY720904 MPU720903:MPU720904 MZQ720903:MZQ720904 NJM720903:NJM720904 NTI720903:NTI720904 ODE720903:ODE720904 ONA720903:ONA720904 OWW720903:OWW720904 PGS720903:PGS720904 PQO720903:PQO720904 QAK720903:QAK720904 QKG720903:QKG720904 QUC720903:QUC720904 RDY720903:RDY720904 RNU720903:RNU720904 RXQ720903:RXQ720904 SHM720903:SHM720904 SRI720903:SRI720904 TBE720903:TBE720904 TLA720903:TLA720904 TUW720903:TUW720904 UES720903:UES720904 UOO720903:UOO720904 UYK720903:UYK720904 VIG720903:VIG720904 VSC720903:VSC720904 WBY720903:WBY720904 WLU720903:WLU720904 WVQ720903:WVQ720904 I786439:I786440 JE786439:JE786440 TA786439:TA786440 ACW786439:ACW786440 AMS786439:AMS786440 AWO786439:AWO786440 BGK786439:BGK786440 BQG786439:BQG786440 CAC786439:CAC786440 CJY786439:CJY786440 CTU786439:CTU786440 DDQ786439:DDQ786440 DNM786439:DNM786440 DXI786439:DXI786440 EHE786439:EHE786440 ERA786439:ERA786440 FAW786439:FAW786440 FKS786439:FKS786440 FUO786439:FUO786440 GEK786439:GEK786440 GOG786439:GOG786440 GYC786439:GYC786440 HHY786439:HHY786440 HRU786439:HRU786440 IBQ786439:IBQ786440 ILM786439:ILM786440 IVI786439:IVI786440 JFE786439:JFE786440 JPA786439:JPA786440 JYW786439:JYW786440 KIS786439:KIS786440 KSO786439:KSO786440 LCK786439:LCK786440 LMG786439:LMG786440 LWC786439:LWC786440 MFY786439:MFY786440 MPU786439:MPU786440 MZQ786439:MZQ786440 NJM786439:NJM786440 NTI786439:NTI786440 ODE786439:ODE786440 ONA786439:ONA786440 OWW786439:OWW786440 PGS786439:PGS786440 PQO786439:PQO786440 QAK786439:QAK786440 QKG786439:QKG786440 QUC786439:QUC786440 RDY786439:RDY786440 RNU786439:RNU786440 RXQ786439:RXQ786440 SHM786439:SHM786440 SRI786439:SRI786440 TBE786439:TBE786440 TLA786439:TLA786440 TUW786439:TUW786440 UES786439:UES786440 UOO786439:UOO786440 UYK786439:UYK786440 VIG786439:VIG786440 VSC786439:VSC786440 WBY786439:WBY786440 WLU786439:WLU786440 WVQ786439:WVQ786440 I851975:I851976 JE851975:JE851976 TA851975:TA851976 ACW851975:ACW851976 AMS851975:AMS851976 AWO851975:AWO851976 BGK851975:BGK851976 BQG851975:BQG851976 CAC851975:CAC851976 CJY851975:CJY851976 CTU851975:CTU851976 DDQ851975:DDQ851976 DNM851975:DNM851976 DXI851975:DXI851976 EHE851975:EHE851976 ERA851975:ERA851976 FAW851975:FAW851976 FKS851975:FKS851976 FUO851975:FUO851976 GEK851975:GEK851976 GOG851975:GOG851976 GYC851975:GYC851976 HHY851975:HHY851976 HRU851975:HRU851976 IBQ851975:IBQ851976 ILM851975:ILM851976 IVI851975:IVI851976 JFE851975:JFE851976 JPA851975:JPA851976 JYW851975:JYW851976 KIS851975:KIS851976 KSO851975:KSO851976 LCK851975:LCK851976 LMG851975:LMG851976 LWC851975:LWC851976 MFY851975:MFY851976 MPU851975:MPU851976 MZQ851975:MZQ851976 NJM851975:NJM851976 NTI851975:NTI851976 ODE851975:ODE851976 ONA851975:ONA851976 OWW851975:OWW851976 PGS851975:PGS851976 PQO851975:PQO851976 QAK851975:QAK851976 QKG851975:QKG851976 QUC851975:QUC851976 RDY851975:RDY851976 RNU851975:RNU851976 RXQ851975:RXQ851976 SHM851975:SHM851976 SRI851975:SRI851976 TBE851975:TBE851976 TLA851975:TLA851976 TUW851975:TUW851976 UES851975:UES851976 UOO851975:UOO851976 UYK851975:UYK851976 VIG851975:VIG851976 VSC851975:VSC851976 WBY851975:WBY851976 WLU851975:WLU851976 WVQ851975:WVQ851976 I917511:I917512 JE917511:JE917512 TA917511:TA917512 ACW917511:ACW917512 AMS917511:AMS917512 AWO917511:AWO917512 BGK917511:BGK917512 BQG917511:BQG917512 CAC917511:CAC917512 CJY917511:CJY917512 CTU917511:CTU917512 DDQ917511:DDQ917512 DNM917511:DNM917512 DXI917511:DXI917512 EHE917511:EHE917512 ERA917511:ERA917512 FAW917511:FAW917512 FKS917511:FKS917512 FUO917511:FUO917512 GEK917511:GEK917512 GOG917511:GOG917512 GYC917511:GYC917512 HHY917511:HHY917512 HRU917511:HRU917512 IBQ917511:IBQ917512 ILM917511:ILM917512 IVI917511:IVI917512 JFE917511:JFE917512 JPA917511:JPA917512 JYW917511:JYW917512 KIS917511:KIS917512 KSO917511:KSO917512 LCK917511:LCK917512 LMG917511:LMG917512 LWC917511:LWC917512 MFY917511:MFY917512 MPU917511:MPU917512 MZQ917511:MZQ917512 NJM917511:NJM917512 NTI917511:NTI917512 ODE917511:ODE917512 ONA917511:ONA917512 OWW917511:OWW917512 PGS917511:PGS917512 PQO917511:PQO917512 QAK917511:QAK917512 QKG917511:QKG917512 QUC917511:QUC917512 RDY917511:RDY917512 RNU917511:RNU917512 RXQ917511:RXQ917512 SHM917511:SHM917512 SRI917511:SRI917512 TBE917511:TBE917512 TLA917511:TLA917512 TUW917511:TUW917512 UES917511:UES917512 UOO917511:UOO917512 UYK917511:UYK917512 VIG917511:VIG917512 VSC917511:VSC917512 WBY917511:WBY917512 WLU917511:WLU917512 WVQ917511:WVQ917512 I983047:I983048 JE983047:JE983048 TA983047:TA983048 ACW983047:ACW983048 AMS983047:AMS983048 AWO983047:AWO983048 BGK983047:BGK983048 BQG983047:BQG983048 CAC983047:CAC983048 CJY983047:CJY983048 CTU983047:CTU983048 DDQ983047:DDQ983048 DNM983047:DNM983048 DXI983047:DXI983048 EHE983047:EHE983048 ERA983047:ERA983048 FAW983047:FAW983048 FKS983047:FKS983048 FUO983047:FUO983048 GEK983047:GEK983048 GOG983047:GOG983048 GYC983047:GYC983048 HHY983047:HHY983048 HRU983047:HRU983048 IBQ983047:IBQ983048 ILM983047:ILM983048 IVI983047:IVI983048 JFE983047:JFE983048 JPA983047:JPA983048 JYW983047:JYW983048 KIS983047:KIS983048 KSO983047:KSO983048 LCK983047:LCK983048 LMG983047:LMG983048 LWC983047:LWC983048 MFY983047:MFY983048 MPU983047:MPU983048 MZQ983047:MZQ983048 NJM983047:NJM983048 NTI983047:NTI983048 ODE983047:ODE983048 ONA983047:ONA983048 OWW983047:OWW983048 PGS983047:PGS983048 PQO983047:PQO983048 QAK983047:QAK983048 QKG983047:QKG983048 QUC983047:QUC983048 RDY983047:RDY983048 RNU983047:RNU983048 RXQ983047:RXQ983048 SHM983047:SHM983048 SRI983047:SRI983048 TBE983047:TBE983048 TLA983047:TLA983048 TUW983047:TUW983048 UES983047:UES983048 UOO983047:UOO983048 UYK983047:UYK983048 VIG983047:VIG983048 VSC983047:VSC983048 WBY983047:WBY983048 WLU983047:WLU983048 WVQ983047:WVQ983048 M31 JN28 TJ28 ADF28 ANB28 AWX28 BGT28 BQP28 CAL28 CKH28 CUD28 DDZ28 DNV28 DXR28 EHN28 ERJ28 FBF28 FLB28 FUX28 GET28 GOP28 GYL28 HIH28 HSD28 IBZ28 ILV28 IVR28 JFN28 JPJ28 JZF28 KJB28 KSX28 LCT28 LMP28 LWL28 MGH28 MQD28 MZZ28 NJV28 NTR28 ODN28 ONJ28 OXF28 PHB28 PQX28 QAT28 QKP28 QUL28 REH28 ROD28 RXZ28 SHV28 SRR28 TBN28 TLJ28 TVF28 UFB28 UOX28 UYT28 VIP28 VSL28 WCH28 WMD28 WVZ28 JK28 TG28 ADC28 AMY28 AWU28 BGQ28 BQM28 CAI28 CKE28 CUA28 DDW28 DNS28 DXO28 EHK28 ERG28 FBC28 FKY28 FUU28 GEQ28 GOM28 GYI28 HIE28 HSA28 IBW28 ILS28 IVO28 JFK28 JPG28 JZC28 KIY28 KSU28 LCQ28 LMM28 LWI28 MGE28 MQA28 MZW28 NJS28 NTO28 ODK28 ONG28 OXC28 PGY28 PQU28 QAQ28 QKM28 QUI28 REE28 ROA28 RXW28 SHS28 SRO28 TBK28 TLG28 TVC28 UEY28 UOU28 UYQ28 VIM28 VSI28 WCE28 WMA28 WVW28 I28:I29 JH28 TD28 ACZ28 AMV28 AWR28 BGN28 BQJ28 CAF28 CKB28 CTX28 DDT28 DNP28 DXL28 EHH28 ERD28 FAZ28 FKV28 FUR28 GEN28 GOJ28 GYF28 HIB28 HRX28 IBT28 ILP28 IVL28 JFH28 JPD28 JYZ28 KIV28 KSR28 LCN28 LMJ28 LWF28 MGB28 MPX28 MZT28 NJP28 NTL28 ODH28 OND28 OWZ28 PGV28 PQR28 QAN28 QKJ28 QUF28 REB28 RNX28 RXT28 SHP28 SRL28 TBH28 TLD28 TUZ28 UEV28 UOR28 UYN28 VIJ28 VSF28 WCB28 WLX28 WVT28 JE28 TA28 ACW28 AMS28 AWO28 BGK28 BQG28 CAC28 CJY28 CTU28 DDQ28 DNM28 DXI28 EHE28 ERA28 FAW28 FKS28 FUO28 GEK28 GOG28 GYC28 HHY28 HRU28 IBQ28 ILM28 IVI28 JFE28 JPA28 JYW28 KIS28 KSO28 LCK28 LMG28 LWC28 MFY28 MPU28 MZQ28 NJM28 NTI28 ODE28 ONA28 OWW28 PGS28 PQO28 QAK28 QKG28 QUC28 RDY28 RNU28 RXQ28 SHM28 SRI28 TBE28 TLA28 TUW28 UES28 UOO28 UYK28 VIG28 VSC28 WBY28 WLU28 WVQ28 Q28:Q31 U28:U29 WVL32:WVL39 WLP32:WLP39 WBT32:WBT39 VRX32:VRX39 VIB32:VIB39 UYF32:UYF39 UOJ32:UOJ39 UEN32:UEN39 TUR32:TUR39 TKV32:TKV39 TAZ32:TAZ39 SRD32:SRD39 SHH32:SHH39 RXL32:RXL39 RNP32:RNP39 RDT32:RDT39 QTX32:QTX39 QKB32:QKB39 QAF32:QAF39 PQJ32:PQJ39 PGN32:PGN39 OWR32:OWR39 OMV32:OMV39 OCZ32:OCZ39 NTD32:NTD39 NJH32:NJH39 MZL32:MZL39 MPP32:MPP39 MFT32:MFT39 LVX32:LVX39 LMB32:LMB39 LCF32:LCF39 KSJ32:KSJ39 KIN32:KIN39 JYR32:JYR39 JOV32:JOV39 JEZ32:JEZ39 IVD32:IVD39 ILH32:ILH39 IBL32:IBL39 HRP32:HRP39 HHT32:HHT39 GXX32:GXX39 GOB32:GOB39 GEF32:GEF39 FUJ32:FUJ39 FKN32:FKN39 FAR32:FAR39 EQV32:EQV39 EGZ32:EGZ39 DXD32:DXD39 DNH32:DNH39 DDL32:DDL39 CTP32:CTP39 CJT32:CJT39 BZX32:BZX39 BQB32:BQB39 BGF32:BGF39 AWJ32:AWJ39 AMN32:AMN39 ACR32:ACR39 SV32:SV39 IZ32:IZ39 D32:D39 M40:M41 JN40 TJ40 ADF40 ANB40 AWX40 BGT40 BQP40 CAL40 CKH40 CUD40 DDZ40 DNV40 DXR40 EHN40 ERJ40 FBF40 FLB40 FUX40 GET40 GOP40 GYL40 HIH40 HSD40 IBZ40 ILV40 IVR40 JFN40 JPJ40 JZF40 KJB40 KSX40 LCT40 LMP40 LWL40 MGH40 MQD40 MZZ40 NJV40 NTR40 ODN40 ONJ40 OXF40 PHB40 PQX40 QAT40 QKP40 QUL40 REH40 ROD40 RXZ40 SHV40 SRR40 TBN40 TLJ40 TVF40 UFB40 UOX40 UYT40 VIP40 VSL40 WCH40 WMD40 WVZ40 JK40 TG40 ADC40 AMY40 AWU40 BGQ40 BQM40 CAI40 CKE40 CUA40 DDW40 DNS40 DXO40 EHK40 ERG40 FBC40 FKY40 FUU40 GEQ40 GOM40 GYI40 HIE40 HSA40 IBW40 ILS40 IVO40 JFK40 JPG40 JZC40 KIY40 KSU40 LCQ40 LMM40 LWI40 MGE40 MQA40 MZW40 NJS40 NTO40 ODK40 ONG40 OXC40 PGY40 PQU40 QAQ40 QKM40 QUI40 REE40 ROA40 RXW40 SHS40 SRO40 TBK40 TLG40 TVC40 UEY40 UOU40 UYQ40 VIM40 VSI40 WCE40 WMA40 WVW40 I40:I41 JH40 TD40 ACZ40 AMV40 AWR40 BGN40 BQJ40 CAF40 CKB40 CTX40 DDT40 DNP40 DXL40 EHH40 ERD40 FAZ40 FKV40 FUR40 GEN40 GOJ40 GYF40 HIB40 HRX40 IBT40 ILP40 IVL40 JFH40 JPD40 JYZ40 KIV40 KSR40 LCN40 LMJ40 LWF40 MGB40 MPX40 MZT40 NJP40 NTL40 ODH40 OND40 OWZ40 PGV40 PQR40 QAN40 QKJ40 QUF40 REB40 RNX40 RXT40 SHP40 SRL40 TBH40 TLD40 TUZ40 UEV40 UOR40 UYN40 VIJ40 VSF40 WCB40 WLX40 WVT40 JE40 TA40 ACW40 AMS40 AWO40 BGK40 BQG40 CAC40 CJY40 CTU40 DDQ40 DNM40 DXI40 EHE40 ERA40 FAW40 FKS40 FUO40 GEK40 GOG40 GYC40 HHY40 HRU40 IBQ40 ILM40 IVI40 JFE40 JPA40 JYW40 KIS40 KSO40 LCK40 LMG40 LWC40 MFY40 MPU40 MZQ40 NJM40 NTI40 ODE40 ONA40 OWW40 PGS40 PQO40 QAK40 QKG40 QUC40 RDY40 RNU40 RXQ40 SHM40 SRI40 TBE40 TLA40 TUW40 UES40 UOO40 UYK40 VIG40 VSC40 WBY40 WLU40 WVQ40 Q40:Q41 U40:U41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S76"/>
  <sheetViews>
    <sheetView view="pageBreakPreview" zoomScale="80" zoomScaleNormal="100" zoomScaleSheetLayoutView="80" workbookViewId="0">
      <selection activeCell="C19" sqref="C19"/>
    </sheetView>
  </sheetViews>
  <sheetFormatPr defaultColWidth="8.125" defaultRowHeight="20.25" customHeight="1" x14ac:dyDescent="0.4"/>
  <cols>
    <col min="1" max="1" width="2.125" style="85" customWidth="1"/>
    <col min="2" max="2" width="22.5" style="96" bestFit="1" customWidth="1"/>
    <col min="3" max="3" width="37.625" style="96" customWidth="1"/>
    <col min="4" max="4" width="13.75" style="96" customWidth="1"/>
    <col min="5" max="5" width="39.75" style="96" customWidth="1"/>
    <col min="6" max="6" width="37.75" style="96" customWidth="1"/>
    <col min="7" max="7" width="20.25" style="96" customWidth="1"/>
    <col min="8" max="12" width="4.75" style="96" customWidth="1"/>
    <col min="13" max="13" width="5.75" style="96" customWidth="1"/>
    <col min="14" max="17" width="4.75" style="96" customWidth="1"/>
    <col min="18" max="256" width="8.125" style="96"/>
    <col min="257" max="257" width="2.125" style="96" customWidth="1"/>
    <col min="258" max="258" width="22.5" style="96" bestFit="1" customWidth="1"/>
    <col min="259" max="259" width="37.625" style="96" customWidth="1"/>
    <col min="260" max="260" width="13.75" style="96" customWidth="1"/>
    <col min="261" max="261" width="39.75" style="96" customWidth="1"/>
    <col min="262" max="262" width="37.75" style="96" customWidth="1"/>
    <col min="263" max="263" width="20.25" style="96" customWidth="1"/>
    <col min="264" max="268" width="4.75" style="96" customWidth="1"/>
    <col min="269" max="269" width="5.75" style="96" customWidth="1"/>
    <col min="270" max="273" width="4.75" style="96" customWidth="1"/>
    <col min="274" max="512" width="8.125" style="96"/>
    <col min="513" max="513" width="2.125" style="96" customWidth="1"/>
    <col min="514" max="514" width="22.5" style="96" bestFit="1" customWidth="1"/>
    <col min="515" max="515" width="37.625" style="96" customWidth="1"/>
    <col min="516" max="516" width="13.75" style="96" customWidth="1"/>
    <col min="517" max="517" width="39.75" style="96" customWidth="1"/>
    <col min="518" max="518" width="37.75" style="96" customWidth="1"/>
    <col min="519" max="519" width="20.25" style="96" customWidth="1"/>
    <col min="520" max="524" width="4.75" style="96" customWidth="1"/>
    <col min="525" max="525" width="5.75" style="96" customWidth="1"/>
    <col min="526" max="529" width="4.75" style="96" customWidth="1"/>
    <col min="530" max="768" width="8.125" style="96"/>
    <col min="769" max="769" width="2.125" style="96" customWidth="1"/>
    <col min="770" max="770" width="22.5" style="96" bestFit="1" customWidth="1"/>
    <col min="771" max="771" width="37.625" style="96" customWidth="1"/>
    <col min="772" max="772" width="13.75" style="96" customWidth="1"/>
    <col min="773" max="773" width="39.75" style="96" customWidth="1"/>
    <col min="774" max="774" width="37.75" style="96" customWidth="1"/>
    <col min="775" max="775" width="20.25" style="96" customWidth="1"/>
    <col min="776" max="780" width="4.75" style="96" customWidth="1"/>
    <col min="781" max="781" width="5.75" style="96" customWidth="1"/>
    <col min="782" max="785" width="4.75" style="96" customWidth="1"/>
    <col min="786" max="1024" width="8.125" style="96"/>
    <col min="1025" max="1025" width="2.125" style="96" customWidth="1"/>
    <col min="1026" max="1026" width="22.5" style="96" bestFit="1" customWidth="1"/>
    <col min="1027" max="1027" width="37.625" style="96" customWidth="1"/>
    <col min="1028" max="1028" width="13.75" style="96" customWidth="1"/>
    <col min="1029" max="1029" width="39.75" style="96" customWidth="1"/>
    <col min="1030" max="1030" width="37.75" style="96" customWidth="1"/>
    <col min="1031" max="1031" width="20.25" style="96" customWidth="1"/>
    <col min="1032" max="1036" width="4.75" style="96" customWidth="1"/>
    <col min="1037" max="1037" width="5.75" style="96" customWidth="1"/>
    <col min="1038" max="1041" width="4.75" style="96" customWidth="1"/>
    <col min="1042" max="1280" width="8.125" style="96"/>
    <col min="1281" max="1281" width="2.125" style="96" customWidth="1"/>
    <col min="1282" max="1282" width="22.5" style="96" bestFit="1" customWidth="1"/>
    <col min="1283" max="1283" width="37.625" style="96" customWidth="1"/>
    <col min="1284" max="1284" width="13.75" style="96" customWidth="1"/>
    <col min="1285" max="1285" width="39.75" style="96" customWidth="1"/>
    <col min="1286" max="1286" width="37.75" style="96" customWidth="1"/>
    <col min="1287" max="1287" width="20.25" style="96" customWidth="1"/>
    <col min="1288" max="1292" width="4.75" style="96" customWidth="1"/>
    <col min="1293" max="1293" width="5.75" style="96" customWidth="1"/>
    <col min="1294" max="1297" width="4.75" style="96" customWidth="1"/>
    <col min="1298" max="1536" width="8.125" style="96"/>
    <col min="1537" max="1537" width="2.125" style="96" customWidth="1"/>
    <col min="1538" max="1538" width="22.5" style="96" bestFit="1" customWidth="1"/>
    <col min="1539" max="1539" width="37.625" style="96" customWidth="1"/>
    <col min="1540" max="1540" width="13.75" style="96" customWidth="1"/>
    <col min="1541" max="1541" width="39.75" style="96" customWidth="1"/>
    <col min="1542" max="1542" width="37.75" style="96" customWidth="1"/>
    <col min="1543" max="1543" width="20.25" style="96" customWidth="1"/>
    <col min="1544" max="1548" width="4.75" style="96" customWidth="1"/>
    <col min="1549" max="1549" width="5.75" style="96" customWidth="1"/>
    <col min="1550" max="1553" width="4.75" style="96" customWidth="1"/>
    <col min="1554" max="1792" width="8.125" style="96"/>
    <col min="1793" max="1793" width="2.125" style="96" customWidth="1"/>
    <col min="1794" max="1794" width="22.5" style="96" bestFit="1" customWidth="1"/>
    <col min="1795" max="1795" width="37.625" style="96" customWidth="1"/>
    <col min="1796" max="1796" width="13.75" style="96" customWidth="1"/>
    <col min="1797" max="1797" width="39.75" style="96" customWidth="1"/>
    <col min="1798" max="1798" width="37.75" style="96" customWidth="1"/>
    <col min="1799" max="1799" width="20.25" style="96" customWidth="1"/>
    <col min="1800" max="1804" width="4.75" style="96" customWidth="1"/>
    <col min="1805" max="1805" width="5.75" style="96" customWidth="1"/>
    <col min="1806" max="1809" width="4.75" style="96" customWidth="1"/>
    <col min="1810" max="2048" width="8.125" style="96"/>
    <col min="2049" max="2049" width="2.125" style="96" customWidth="1"/>
    <col min="2050" max="2050" width="22.5" style="96" bestFit="1" customWidth="1"/>
    <col min="2051" max="2051" width="37.625" style="96" customWidth="1"/>
    <col min="2052" max="2052" width="13.75" style="96" customWidth="1"/>
    <col min="2053" max="2053" width="39.75" style="96" customWidth="1"/>
    <col min="2054" max="2054" width="37.75" style="96" customWidth="1"/>
    <col min="2055" max="2055" width="20.25" style="96" customWidth="1"/>
    <col min="2056" max="2060" width="4.75" style="96" customWidth="1"/>
    <col min="2061" max="2061" width="5.75" style="96" customWidth="1"/>
    <col min="2062" max="2065" width="4.75" style="96" customWidth="1"/>
    <col min="2066" max="2304" width="8.125" style="96"/>
    <col min="2305" max="2305" width="2.125" style="96" customWidth="1"/>
    <col min="2306" max="2306" width="22.5" style="96" bestFit="1" customWidth="1"/>
    <col min="2307" max="2307" width="37.625" style="96" customWidth="1"/>
    <col min="2308" max="2308" width="13.75" style="96" customWidth="1"/>
    <col min="2309" max="2309" width="39.75" style="96" customWidth="1"/>
    <col min="2310" max="2310" width="37.75" style="96" customWidth="1"/>
    <col min="2311" max="2311" width="20.25" style="96" customWidth="1"/>
    <col min="2312" max="2316" width="4.75" style="96" customWidth="1"/>
    <col min="2317" max="2317" width="5.75" style="96" customWidth="1"/>
    <col min="2318" max="2321" width="4.75" style="96" customWidth="1"/>
    <col min="2322" max="2560" width="8.125" style="96"/>
    <col min="2561" max="2561" width="2.125" style="96" customWidth="1"/>
    <col min="2562" max="2562" width="22.5" style="96" bestFit="1" customWidth="1"/>
    <col min="2563" max="2563" width="37.625" style="96" customWidth="1"/>
    <col min="2564" max="2564" width="13.75" style="96" customWidth="1"/>
    <col min="2565" max="2565" width="39.75" style="96" customWidth="1"/>
    <col min="2566" max="2566" width="37.75" style="96" customWidth="1"/>
    <col min="2567" max="2567" width="20.25" style="96" customWidth="1"/>
    <col min="2568" max="2572" width="4.75" style="96" customWidth="1"/>
    <col min="2573" max="2573" width="5.75" style="96" customWidth="1"/>
    <col min="2574" max="2577" width="4.75" style="96" customWidth="1"/>
    <col min="2578" max="2816" width="8.125" style="96"/>
    <col min="2817" max="2817" width="2.125" style="96" customWidth="1"/>
    <col min="2818" max="2818" width="22.5" style="96" bestFit="1" customWidth="1"/>
    <col min="2819" max="2819" width="37.625" style="96" customWidth="1"/>
    <col min="2820" max="2820" width="13.75" style="96" customWidth="1"/>
    <col min="2821" max="2821" width="39.75" style="96" customWidth="1"/>
    <col min="2822" max="2822" width="37.75" style="96" customWidth="1"/>
    <col min="2823" max="2823" width="20.25" style="96" customWidth="1"/>
    <col min="2824" max="2828" width="4.75" style="96" customWidth="1"/>
    <col min="2829" max="2829" width="5.75" style="96" customWidth="1"/>
    <col min="2830" max="2833" width="4.75" style="96" customWidth="1"/>
    <col min="2834" max="3072" width="8.125" style="96"/>
    <col min="3073" max="3073" width="2.125" style="96" customWidth="1"/>
    <col min="3074" max="3074" width="22.5" style="96" bestFit="1" customWidth="1"/>
    <col min="3075" max="3075" width="37.625" style="96" customWidth="1"/>
    <col min="3076" max="3076" width="13.75" style="96" customWidth="1"/>
    <col min="3077" max="3077" width="39.75" style="96" customWidth="1"/>
    <col min="3078" max="3078" width="37.75" style="96" customWidth="1"/>
    <col min="3079" max="3079" width="20.25" style="96" customWidth="1"/>
    <col min="3080" max="3084" width="4.75" style="96" customWidth="1"/>
    <col min="3085" max="3085" width="5.75" style="96" customWidth="1"/>
    <col min="3086" max="3089" width="4.75" style="96" customWidth="1"/>
    <col min="3090" max="3328" width="8.125" style="96"/>
    <col min="3329" max="3329" width="2.125" style="96" customWidth="1"/>
    <col min="3330" max="3330" width="22.5" style="96" bestFit="1" customWidth="1"/>
    <col min="3331" max="3331" width="37.625" style="96" customWidth="1"/>
    <col min="3332" max="3332" width="13.75" style="96" customWidth="1"/>
    <col min="3333" max="3333" width="39.75" style="96" customWidth="1"/>
    <col min="3334" max="3334" width="37.75" style="96" customWidth="1"/>
    <col min="3335" max="3335" width="20.25" style="96" customWidth="1"/>
    <col min="3336" max="3340" width="4.75" style="96" customWidth="1"/>
    <col min="3341" max="3341" width="5.75" style="96" customWidth="1"/>
    <col min="3342" max="3345" width="4.75" style="96" customWidth="1"/>
    <col min="3346" max="3584" width="8.125" style="96"/>
    <col min="3585" max="3585" width="2.125" style="96" customWidth="1"/>
    <col min="3586" max="3586" width="22.5" style="96" bestFit="1" customWidth="1"/>
    <col min="3587" max="3587" width="37.625" style="96" customWidth="1"/>
    <col min="3588" max="3588" width="13.75" style="96" customWidth="1"/>
    <col min="3589" max="3589" width="39.75" style="96" customWidth="1"/>
    <col min="3590" max="3590" width="37.75" style="96" customWidth="1"/>
    <col min="3591" max="3591" width="20.25" style="96" customWidth="1"/>
    <col min="3592" max="3596" width="4.75" style="96" customWidth="1"/>
    <col min="3597" max="3597" width="5.75" style="96" customWidth="1"/>
    <col min="3598" max="3601" width="4.75" style="96" customWidth="1"/>
    <col min="3602" max="3840" width="8.125" style="96"/>
    <col min="3841" max="3841" width="2.125" style="96" customWidth="1"/>
    <col min="3842" max="3842" width="22.5" style="96" bestFit="1" customWidth="1"/>
    <col min="3843" max="3843" width="37.625" style="96" customWidth="1"/>
    <col min="3844" max="3844" width="13.75" style="96" customWidth="1"/>
    <col min="3845" max="3845" width="39.75" style="96" customWidth="1"/>
    <col min="3846" max="3846" width="37.75" style="96" customWidth="1"/>
    <col min="3847" max="3847" width="20.25" style="96" customWidth="1"/>
    <col min="3848" max="3852" width="4.75" style="96" customWidth="1"/>
    <col min="3853" max="3853" width="5.75" style="96" customWidth="1"/>
    <col min="3854" max="3857" width="4.75" style="96" customWidth="1"/>
    <col min="3858" max="4096" width="8.125" style="96"/>
    <col min="4097" max="4097" width="2.125" style="96" customWidth="1"/>
    <col min="4098" max="4098" width="22.5" style="96" bestFit="1" customWidth="1"/>
    <col min="4099" max="4099" width="37.625" style="96" customWidth="1"/>
    <col min="4100" max="4100" width="13.75" style="96" customWidth="1"/>
    <col min="4101" max="4101" width="39.75" style="96" customWidth="1"/>
    <col min="4102" max="4102" width="37.75" style="96" customWidth="1"/>
    <col min="4103" max="4103" width="20.25" style="96" customWidth="1"/>
    <col min="4104" max="4108" width="4.75" style="96" customWidth="1"/>
    <col min="4109" max="4109" width="5.75" style="96" customWidth="1"/>
    <col min="4110" max="4113" width="4.75" style="96" customWidth="1"/>
    <col min="4114" max="4352" width="8.125" style="96"/>
    <col min="4353" max="4353" width="2.125" style="96" customWidth="1"/>
    <col min="4354" max="4354" width="22.5" style="96" bestFit="1" customWidth="1"/>
    <col min="4355" max="4355" width="37.625" style="96" customWidth="1"/>
    <col min="4356" max="4356" width="13.75" style="96" customWidth="1"/>
    <col min="4357" max="4357" width="39.75" style="96" customWidth="1"/>
    <col min="4358" max="4358" width="37.75" style="96" customWidth="1"/>
    <col min="4359" max="4359" width="20.25" style="96" customWidth="1"/>
    <col min="4360" max="4364" width="4.75" style="96" customWidth="1"/>
    <col min="4365" max="4365" width="5.75" style="96" customWidth="1"/>
    <col min="4366" max="4369" width="4.75" style="96" customWidth="1"/>
    <col min="4370" max="4608" width="8.125" style="96"/>
    <col min="4609" max="4609" width="2.125" style="96" customWidth="1"/>
    <col min="4610" max="4610" width="22.5" style="96" bestFit="1" customWidth="1"/>
    <col min="4611" max="4611" width="37.625" style="96" customWidth="1"/>
    <col min="4612" max="4612" width="13.75" style="96" customWidth="1"/>
    <col min="4613" max="4613" width="39.75" style="96" customWidth="1"/>
    <col min="4614" max="4614" width="37.75" style="96" customWidth="1"/>
    <col min="4615" max="4615" width="20.25" style="96" customWidth="1"/>
    <col min="4616" max="4620" width="4.75" style="96" customWidth="1"/>
    <col min="4621" max="4621" width="5.75" style="96" customWidth="1"/>
    <col min="4622" max="4625" width="4.75" style="96" customWidth="1"/>
    <col min="4626" max="4864" width="8.125" style="96"/>
    <col min="4865" max="4865" width="2.125" style="96" customWidth="1"/>
    <col min="4866" max="4866" width="22.5" style="96" bestFit="1" customWidth="1"/>
    <col min="4867" max="4867" width="37.625" style="96" customWidth="1"/>
    <col min="4868" max="4868" width="13.75" style="96" customWidth="1"/>
    <col min="4869" max="4869" width="39.75" style="96" customWidth="1"/>
    <col min="4870" max="4870" width="37.75" style="96" customWidth="1"/>
    <col min="4871" max="4871" width="20.25" style="96" customWidth="1"/>
    <col min="4872" max="4876" width="4.75" style="96" customWidth="1"/>
    <col min="4877" max="4877" width="5.75" style="96" customWidth="1"/>
    <col min="4878" max="4881" width="4.75" style="96" customWidth="1"/>
    <col min="4882" max="5120" width="8.125" style="96"/>
    <col min="5121" max="5121" width="2.125" style="96" customWidth="1"/>
    <col min="5122" max="5122" width="22.5" style="96" bestFit="1" customWidth="1"/>
    <col min="5123" max="5123" width="37.625" style="96" customWidth="1"/>
    <col min="5124" max="5124" width="13.75" style="96" customWidth="1"/>
    <col min="5125" max="5125" width="39.75" style="96" customWidth="1"/>
    <col min="5126" max="5126" width="37.75" style="96" customWidth="1"/>
    <col min="5127" max="5127" width="20.25" style="96" customWidth="1"/>
    <col min="5128" max="5132" width="4.75" style="96" customWidth="1"/>
    <col min="5133" max="5133" width="5.75" style="96" customWidth="1"/>
    <col min="5134" max="5137" width="4.75" style="96" customWidth="1"/>
    <col min="5138" max="5376" width="8.125" style="96"/>
    <col min="5377" max="5377" width="2.125" style="96" customWidth="1"/>
    <col min="5378" max="5378" width="22.5" style="96" bestFit="1" customWidth="1"/>
    <col min="5379" max="5379" width="37.625" style="96" customWidth="1"/>
    <col min="5380" max="5380" width="13.75" style="96" customWidth="1"/>
    <col min="5381" max="5381" width="39.75" style="96" customWidth="1"/>
    <col min="5382" max="5382" width="37.75" style="96" customWidth="1"/>
    <col min="5383" max="5383" width="20.25" style="96" customWidth="1"/>
    <col min="5384" max="5388" width="4.75" style="96" customWidth="1"/>
    <col min="5389" max="5389" width="5.75" style="96" customWidth="1"/>
    <col min="5390" max="5393" width="4.75" style="96" customWidth="1"/>
    <col min="5394" max="5632" width="8.125" style="96"/>
    <col min="5633" max="5633" width="2.125" style="96" customWidth="1"/>
    <col min="5634" max="5634" width="22.5" style="96" bestFit="1" customWidth="1"/>
    <col min="5635" max="5635" width="37.625" style="96" customWidth="1"/>
    <col min="5636" max="5636" width="13.75" style="96" customWidth="1"/>
    <col min="5637" max="5637" width="39.75" style="96" customWidth="1"/>
    <col min="5638" max="5638" width="37.75" style="96" customWidth="1"/>
    <col min="5639" max="5639" width="20.25" style="96" customWidth="1"/>
    <col min="5640" max="5644" width="4.75" style="96" customWidth="1"/>
    <col min="5645" max="5645" width="5.75" style="96" customWidth="1"/>
    <col min="5646" max="5649" width="4.75" style="96" customWidth="1"/>
    <col min="5650" max="5888" width="8.125" style="96"/>
    <col min="5889" max="5889" width="2.125" style="96" customWidth="1"/>
    <col min="5890" max="5890" width="22.5" style="96" bestFit="1" customWidth="1"/>
    <col min="5891" max="5891" width="37.625" style="96" customWidth="1"/>
    <col min="5892" max="5892" width="13.75" style="96" customWidth="1"/>
    <col min="5893" max="5893" width="39.75" style="96" customWidth="1"/>
    <col min="5894" max="5894" width="37.75" style="96" customWidth="1"/>
    <col min="5895" max="5895" width="20.25" style="96" customWidth="1"/>
    <col min="5896" max="5900" width="4.75" style="96" customWidth="1"/>
    <col min="5901" max="5901" width="5.75" style="96" customWidth="1"/>
    <col min="5902" max="5905" width="4.75" style="96" customWidth="1"/>
    <col min="5906" max="6144" width="8.125" style="96"/>
    <col min="6145" max="6145" width="2.125" style="96" customWidth="1"/>
    <col min="6146" max="6146" width="22.5" style="96" bestFit="1" customWidth="1"/>
    <col min="6147" max="6147" width="37.625" style="96" customWidth="1"/>
    <col min="6148" max="6148" width="13.75" style="96" customWidth="1"/>
    <col min="6149" max="6149" width="39.75" style="96" customWidth="1"/>
    <col min="6150" max="6150" width="37.75" style="96" customWidth="1"/>
    <col min="6151" max="6151" width="20.25" style="96" customWidth="1"/>
    <col min="6152" max="6156" width="4.75" style="96" customWidth="1"/>
    <col min="6157" max="6157" width="5.75" style="96" customWidth="1"/>
    <col min="6158" max="6161" width="4.75" style="96" customWidth="1"/>
    <col min="6162" max="6400" width="8.125" style="96"/>
    <col min="6401" max="6401" width="2.125" style="96" customWidth="1"/>
    <col min="6402" max="6402" width="22.5" style="96" bestFit="1" customWidth="1"/>
    <col min="6403" max="6403" width="37.625" style="96" customWidth="1"/>
    <col min="6404" max="6404" width="13.75" style="96" customWidth="1"/>
    <col min="6405" max="6405" width="39.75" style="96" customWidth="1"/>
    <col min="6406" max="6406" width="37.75" style="96" customWidth="1"/>
    <col min="6407" max="6407" width="20.25" style="96" customWidth="1"/>
    <col min="6408" max="6412" width="4.75" style="96" customWidth="1"/>
    <col min="6413" max="6413" width="5.75" style="96" customWidth="1"/>
    <col min="6414" max="6417" width="4.75" style="96" customWidth="1"/>
    <col min="6418" max="6656" width="8.125" style="96"/>
    <col min="6657" max="6657" width="2.125" style="96" customWidth="1"/>
    <col min="6658" max="6658" width="22.5" style="96" bestFit="1" customWidth="1"/>
    <col min="6659" max="6659" width="37.625" style="96" customWidth="1"/>
    <col min="6660" max="6660" width="13.75" style="96" customWidth="1"/>
    <col min="6661" max="6661" width="39.75" style="96" customWidth="1"/>
    <col min="6662" max="6662" width="37.75" style="96" customWidth="1"/>
    <col min="6663" max="6663" width="20.25" style="96" customWidth="1"/>
    <col min="6664" max="6668" width="4.75" style="96" customWidth="1"/>
    <col min="6669" max="6669" width="5.75" style="96" customWidth="1"/>
    <col min="6670" max="6673" width="4.75" style="96" customWidth="1"/>
    <col min="6674" max="6912" width="8.125" style="96"/>
    <col min="6913" max="6913" width="2.125" style="96" customWidth="1"/>
    <col min="6914" max="6914" width="22.5" style="96" bestFit="1" customWidth="1"/>
    <col min="6915" max="6915" width="37.625" style="96" customWidth="1"/>
    <col min="6916" max="6916" width="13.75" style="96" customWidth="1"/>
    <col min="6917" max="6917" width="39.75" style="96" customWidth="1"/>
    <col min="6918" max="6918" width="37.75" style="96" customWidth="1"/>
    <col min="6919" max="6919" width="20.25" style="96" customWidth="1"/>
    <col min="6920" max="6924" width="4.75" style="96" customWidth="1"/>
    <col min="6925" max="6925" width="5.75" style="96" customWidth="1"/>
    <col min="6926" max="6929" width="4.75" style="96" customWidth="1"/>
    <col min="6930" max="7168" width="8.125" style="96"/>
    <col min="7169" max="7169" width="2.125" style="96" customWidth="1"/>
    <col min="7170" max="7170" width="22.5" style="96" bestFit="1" customWidth="1"/>
    <col min="7171" max="7171" width="37.625" style="96" customWidth="1"/>
    <col min="7172" max="7172" width="13.75" style="96" customWidth="1"/>
    <col min="7173" max="7173" width="39.75" style="96" customWidth="1"/>
    <col min="7174" max="7174" width="37.75" style="96" customWidth="1"/>
    <col min="7175" max="7175" width="20.25" style="96" customWidth="1"/>
    <col min="7176" max="7180" width="4.75" style="96" customWidth="1"/>
    <col min="7181" max="7181" width="5.75" style="96" customWidth="1"/>
    <col min="7182" max="7185" width="4.75" style="96" customWidth="1"/>
    <col min="7186" max="7424" width="8.125" style="96"/>
    <col min="7425" max="7425" width="2.125" style="96" customWidth="1"/>
    <col min="7426" max="7426" width="22.5" style="96" bestFit="1" customWidth="1"/>
    <col min="7427" max="7427" width="37.625" style="96" customWidth="1"/>
    <col min="7428" max="7428" width="13.75" style="96" customWidth="1"/>
    <col min="7429" max="7429" width="39.75" style="96" customWidth="1"/>
    <col min="7430" max="7430" width="37.75" style="96" customWidth="1"/>
    <col min="7431" max="7431" width="20.25" style="96" customWidth="1"/>
    <col min="7432" max="7436" width="4.75" style="96" customWidth="1"/>
    <col min="7437" max="7437" width="5.75" style="96" customWidth="1"/>
    <col min="7438" max="7441" width="4.75" style="96" customWidth="1"/>
    <col min="7442" max="7680" width="8.125" style="96"/>
    <col min="7681" max="7681" width="2.125" style="96" customWidth="1"/>
    <col min="7682" max="7682" width="22.5" style="96" bestFit="1" customWidth="1"/>
    <col min="7683" max="7683" width="37.625" style="96" customWidth="1"/>
    <col min="7684" max="7684" width="13.75" style="96" customWidth="1"/>
    <col min="7685" max="7685" width="39.75" style="96" customWidth="1"/>
    <col min="7686" max="7686" width="37.75" style="96" customWidth="1"/>
    <col min="7687" max="7687" width="20.25" style="96" customWidth="1"/>
    <col min="7688" max="7692" width="4.75" style="96" customWidth="1"/>
    <col min="7693" max="7693" width="5.75" style="96" customWidth="1"/>
    <col min="7694" max="7697" width="4.75" style="96" customWidth="1"/>
    <col min="7698" max="7936" width="8.125" style="96"/>
    <col min="7937" max="7937" width="2.125" style="96" customWidth="1"/>
    <col min="7938" max="7938" width="22.5" style="96" bestFit="1" customWidth="1"/>
    <col min="7939" max="7939" width="37.625" style="96" customWidth="1"/>
    <col min="7940" max="7940" width="13.75" style="96" customWidth="1"/>
    <col min="7941" max="7941" width="39.75" style="96" customWidth="1"/>
    <col min="7942" max="7942" width="37.75" style="96" customWidth="1"/>
    <col min="7943" max="7943" width="20.25" style="96" customWidth="1"/>
    <col min="7944" max="7948" width="4.75" style="96" customWidth="1"/>
    <col min="7949" max="7949" width="5.75" style="96" customWidth="1"/>
    <col min="7950" max="7953" width="4.75" style="96" customWidth="1"/>
    <col min="7954" max="8192" width="8.125" style="96"/>
    <col min="8193" max="8193" width="2.125" style="96" customWidth="1"/>
    <col min="8194" max="8194" width="22.5" style="96" bestFit="1" customWidth="1"/>
    <col min="8195" max="8195" width="37.625" style="96" customWidth="1"/>
    <col min="8196" max="8196" width="13.75" style="96" customWidth="1"/>
    <col min="8197" max="8197" width="39.75" style="96" customWidth="1"/>
    <col min="8198" max="8198" width="37.75" style="96" customWidth="1"/>
    <col min="8199" max="8199" width="20.25" style="96" customWidth="1"/>
    <col min="8200" max="8204" width="4.75" style="96" customWidth="1"/>
    <col min="8205" max="8205" width="5.75" style="96" customWidth="1"/>
    <col min="8206" max="8209" width="4.75" style="96" customWidth="1"/>
    <col min="8210" max="8448" width="8.125" style="96"/>
    <col min="8449" max="8449" width="2.125" style="96" customWidth="1"/>
    <col min="8450" max="8450" width="22.5" style="96" bestFit="1" customWidth="1"/>
    <col min="8451" max="8451" width="37.625" style="96" customWidth="1"/>
    <col min="8452" max="8452" width="13.75" style="96" customWidth="1"/>
    <col min="8453" max="8453" width="39.75" style="96" customWidth="1"/>
    <col min="8454" max="8454" width="37.75" style="96" customWidth="1"/>
    <col min="8455" max="8455" width="20.25" style="96" customWidth="1"/>
    <col min="8456" max="8460" width="4.75" style="96" customWidth="1"/>
    <col min="8461" max="8461" width="5.75" style="96" customWidth="1"/>
    <col min="8462" max="8465" width="4.75" style="96" customWidth="1"/>
    <col min="8466" max="8704" width="8.125" style="96"/>
    <col min="8705" max="8705" width="2.125" style="96" customWidth="1"/>
    <col min="8706" max="8706" width="22.5" style="96" bestFit="1" customWidth="1"/>
    <col min="8707" max="8707" width="37.625" style="96" customWidth="1"/>
    <col min="8708" max="8708" width="13.75" style="96" customWidth="1"/>
    <col min="8709" max="8709" width="39.75" style="96" customWidth="1"/>
    <col min="8710" max="8710" width="37.75" style="96" customWidth="1"/>
    <col min="8711" max="8711" width="20.25" style="96" customWidth="1"/>
    <col min="8712" max="8716" width="4.75" style="96" customWidth="1"/>
    <col min="8717" max="8717" width="5.75" style="96" customWidth="1"/>
    <col min="8718" max="8721" width="4.75" style="96" customWidth="1"/>
    <col min="8722" max="8960" width="8.125" style="96"/>
    <col min="8961" max="8961" width="2.125" style="96" customWidth="1"/>
    <col min="8962" max="8962" width="22.5" style="96" bestFit="1" customWidth="1"/>
    <col min="8963" max="8963" width="37.625" style="96" customWidth="1"/>
    <col min="8964" max="8964" width="13.75" style="96" customWidth="1"/>
    <col min="8965" max="8965" width="39.75" style="96" customWidth="1"/>
    <col min="8966" max="8966" width="37.75" style="96" customWidth="1"/>
    <col min="8967" max="8967" width="20.25" style="96" customWidth="1"/>
    <col min="8968" max="8972" width="4.75" style="96" customWidth="1"/>
    <col min="8973" max="8973" width="5.75" style="96" customWidth="1"/>
    <col min="8974" max="8977" width="4.75" style="96" customWidth="1"/>
    <col min="8978" max="9216" width="8.125" style="96"/>
    <col min="9217" max="9217" width="2.125" style="96" customWidth="1"/>
    <col min="9218" max="9218" width="22.5" style="96" bestFit="1" customWidth="1"/>
    <col min="9219" max="9219" width="37.625" style="96" customWidth="1"/>
    <col min="9220" max="9220" width="13.75" style="96" customWidth="1"/>
    <col min="9221" max="9221" width="39.75" style="96" customWidth="1"/>
    <col min="9222" max="9222" width="37.75" style="96" customWidth="1"/>
    <col min="9223" max="9223" width="20.25" style="96" customWidth="1"/>
    <col min="9224" max="9228" width="4.75" style="96" customWidth="1"/>
    <col min="9229" max="9229" width="5.75" style="96" customWidth="1"/>
    <col min="9230" max="9233" width="4.75" style="96" customWidth="1"/>
    <col min="9234" max="9472" width="8.125" style="96"/>
    <col min="9473" max="9473" width="2.125" style="96" customWidth="1"/>
    <col min="9474" max="9474" width="22.5" style="96" bestFit="1" customWidth="1"/>
    <col min="9475" max="9475" width="37.625" style="96" customWidth="1"/>
    <col min="9476" max="9476" width="13.75" style="96" customWidth="1"/>
    <col min="9477" max="9477" width="39.75" style="96" customWidth="1"/>
    <col min="9478" max="9478" width="37.75" style="96" customWidth="1"/>
    <col min="9479" max="9479" width="20.25" style="96" customWidth="1"/>
    <col min="9480" max="9484" width="4.75" style="96" customWidth="1"/>
    <col min="9485" max="9485" width="5.75" style="96" customWidth="1"/>
    <col min="9486" max="9489" width="4.75" style="96" customWidth="1"/>
    <col min="9490" max="9728" width="8.125" style="96"/>
    <col min="9729" max="9729" width="2.125" style="96" customWidth="1"/>
    <col min="9730" max="9730" width="22.5" style="96" bestFit="1" customWidth="1"/>
    <col min="9731" max="9731" width="37.625" style="96" customWidth="1"/>
    <col min="9732" max="9732" width="13.75" style="96" customWidth="1"/>
    <col min="9733" max="9733" width="39.75" style="96" customWidth="1"/>
    <col min="9734" max="9734" width="37.75" style="96" customWidth="1"/>
    <col min="9735" max="9735" width="20.25" style="96" customWidth="1"/>
    <col min="9736" max="9740" width="4.75" style="96" customWidth="1"/>
    <col min="9741" max="9741" width="5.75" style="96" customWidth="1"/>
    <col min="9742" max="9745" width="4.75" style="96" customWidth="1"/>
    <col min="9746" max="9984" width="8.125" style="96"/>
    <col min="9985" max="9985" width="2.125" style="96" customWidth="1"/>
    <col min="9986" max="9986" width="22.5" style="96" bestFit="1" customWidth="1"/>
    <col min="9987" max="9987" width="37.625" style="96" customWidth="1"/>
    <col min="9988" max="9988" width="13.75" style="96" customWidth="1"/>
    <col min="9989" max="9989" width="39.75" style="96" customWidth="1"/>
    <col min="9990" max="9990" width="37.75" style="96" customWidth="1"/>
    <col min="9991" max="9991" width="20.25" style="96" customWidth="1"/>
    <col min="9992" max="9996" width="4.75" style="96" customWidth="1"/>
    <col min="9997" max="9997" width="5.75" style="96" customWidth="1"/>
    <col min="9998" max="10001" width="4.75" style="96" customWidth="1"/>
    <col min="10002" max="10240" width="8.125" style="96"/>
    <col min="10241" max="10241" width="2.125" style="96" customWidth="1"/>
    <col min="10242" max="10242" width="22.5" style="96" bestFit="1" customWidth="1"/>
    <col min="10243" max="10243" width="37.625" style="96" customWidth="1"/>
    <col min="10244" max="10244" width="13.75" style="96" customWidth="1"/>
    <col min="10245" max="10245" width="39.75" style="96" customWidth="1"/>
    <col min="10246" max="10246" width="37.75" style="96" customWidth="1"/>
    <col min="10247" max="10247" width="20.25" style="96" customWidth="1"/>
    <col min="10248" max="10252" width="4.75" style="96" customWidth="1"/>
    <col min="10253" max="10253" width="5.75" style="96" customWidth="1"/>
    <col min="10254" max="10257" width="4.75" style="96" customWidth="1"/>
    <col min="10258" max="10496" width="8.125" style="96"/>
    <col min="10497" max="10497" width="2.125" style="96" customWidth="1"/>
    <col min="10498" max="10498" width="22.5" style="96" bestFit="1" customWidth="1"/>
    <col min="10499" max="10499" width="37.625" style="96" customWidth="1"/>
    <col min="10500" max="10500" width="13.75" style="96" customWidth="1"/>
    <col min="10501" max="10501" width="39.75" style="96" customWidth="1"/>
    <col min="10502" max="10502" width="37.75" style="96" customWidth="1"/>
    <col min="10503" max="10503" width="20.25" style="96" customWidth="1"/>
    <col min="10504" max="10508" width="4.75" style="96" customWidth="1"/>
    <col min="10509" max="10509" width="5.75" style="96" customWidth="1"/>
    <col min="10510" max="10513" width="4.75" style="96" customWidth="1"/>
    <col min="10514" max="10752" width="8.125" style="96"/>
    <col min="10753" max="10753" width="2.125" style="96" customWidth="1"/>
    <col min="10754" max="10754" width="22.5" style="96" bestFit="1" customWidth="1"/>
    <col min="10755" max="10755" width="37.625" style="96" customWidth="1"/>
    <col min="10756" max="10756" width="13.75" style="96" customWidth="1"/>
    <col min="10757" max="10757" width="39.75" style="96" customWidth="1"/>
    <col min="10758" max="10758" width="37.75" style="96" customWidth="1"/>
    <col min="10759" max="10759" width="20.25" style="96" customWidth="1"/>
    <col min="10760" max="10764" width="4.75" style="96" customWidth="1"/>
    <col min="10765" max="10765" width="5.75" style="96" customWidth="1"/>
    <col min="10766" max="10769" width="4.75" style="96" customWidth="1"/>
    <col min="10770" max="11008" width="8.125" style="96"/>
    <col min="11009" max="11009" width="2.125" style="96" customWidth="1"/>
    <col min="11010" max="11010" width="22.5" style="96" bestFit="1" customWidth="1"/>
    <col min="11011" max="11011" width="37.625" style="96" customWidth="1"/>
    <col min="11012" max="11012" width="13.75" style="96" customWidth="1"/>
    <col min="11013" max="11013" width="39.75" style="96" customWidth="1"/>
    <col min="11014" max="11014" width="37.75" style="96" customWidth="1"/>
    <col min="11015" max="11015" width="20.25" style="96" customWidth="1"/>
    <col min="11016" max="11020" width="4.75" style="96" customWidth="1"/>
    <col min="11021" max="11021" width="5.75" style="96" customWidth="1"/>
    <col min="11022" max="11025" width="4.75" style="96" customWidth="1"/>
    <col min="11026" max="11264" width="8.125" style="96"/>
    <col min="11265" max="11265" width="2.125" style="96" customWidth="1"/>
    <col min="11266" max="11266" width="22.5" style="96" bestFit="1" customWidth="1"/>
    <col min="11267" max="11267" width="37.625" style="96" customWidth="1"/>
    <col min="11268" max="11268" width="13.75" style="96" customWidth="1"/>
    <col min="11269" max="11269" width="39.75" style="96" customWidth="1"/>
    <col min="11270" max="11270" width="37.75" style="96" customWidth="1"/>
    <col min="11271" max="11271" width="20.25" style="96" customWidth="1"/>
    <col min="11272" max="11276" width="4.75" style="96" customWidth="1"/>
    <col min="11277" max="11277" width="5.75" style="96" customWidth="1"/>
    <col min="11278" max="11281" width="4.75" style="96" customWidth="1"/>
    <col min="11282" max="11520" width="8.125" style="96"/>
    <col min="11521" max="11521" width="2.125" style="96" customWidth="1"/>
    <col min="11522" max="11522" width="22.5" style="96" bestFit="1" customWidth="1"/>
    <col min="11523" max="11523" width="37.625" style="96" customWidth="1"/>
    <col min="11524" max="11524" width="13.75" style="96" customWidth="1"/>
    <col min="11525" max="11525" width="39.75" style="96" customWidth="1"/>
    <col min="11526" max="11526" width="37.75" style="96" customWidth="1"/>
    <col min="11527" max="11527" width="20.25" style="96" customWidth="1"/>
    <col min="11528" max="11532" width="4.75" style="96" customWidth="1"/>
    <col min="11533" max="11533" width="5.75" style="96" customWidth="1"/>
    <col min="11534" max="11537" width="4.75" style="96" customWidth="1"/>
    <col min="11538" max="11776" width="8.125" style="96"/>
    <col min="11777" max="11777" width="2.125" style="96" customWidth="1"/>
    <col min="11778" max="11778" width="22.5" style="96" bestFit="1" customWidth="1"/>
    <col min="11779" max="11779" width="37.625" style="96" customWidth="1"/>
    <col min="11780" max="11780" width="13.75" style="96" customWidth="1"/>
    <col min="11781" max="11781" width="39.75" style="96" customWidth="1"/>
    <col min="11782" max="11782" width="37.75" style="96" customWidth="1"/>
    <col min="11783" max="11783" width="20.25" style="96" customWidth="1"/>
    <col min="11784" max="11788" width="4.75" style="96" customWidth="1"/>
    <col min="11789" max="11789" width="5.75" style="96" customWidth="1"/>
    <col min="11790" max="11793" width="4.75" style="96" customWidth="1"/>
    <col min="11794" max="12032" width="8.125" style="96"/>
    <col min="12033" max="12033" width="2.125" style="96" customWidth="1"/>
    <col min="12034" max="12034" width="22.5" style="96" bestFit="1" customWidth="1"/>
    <col min="12035" max="12035" width="37.625" style="96" customWidth="1"/>
    <col min="12036" max="12036" width="13.75" style="96" customWidth="1"/>
    <col min="12037" max="12037" width="39.75" style="96" customWidth="1"/>
    <col min="12038" max="12038" width="37.75" style="96" customWidth="1"/>
    <col min="12039" max="12039" width="20.25" style="96" customWidth="1"/>
    <col min="12040" max="12044" width="4.75" style="96" customWidth="1"/>
    <col min="12045" max="12045" width="5.75" style="96" customWidth="1"/>
    <col min="12046" max="12049" width="4.75" style="96" customWidth="1"/>
    <col min="12050" max="12288" width="8.125" style="96"/>
    <col min="12289" max="12289" width="2.125" style="96" customWidth="1"/>
    <col min="12290" max="12290" width="22.5" style="96" bestFit="1" customWidth="1"/>
    <col min="12291" max="12291" width="37.625" style="96" customWidth="1"/>
    <col min="12292" max="12292" width="13.75" style="96" customWidth="1"/>
    <col min="12293" max="12293" width="39.75" style="96" customWidth="1"/>
    <col min="12294" max="12294" width="37.75" style="96" customWidth="1"/>
    <col min="12295" max="12295" width="20.25" style="96" customWidth="1"/>
    <col min="12296" max="12300" width="4.75" style="96" customWidth="1"/>
    <col min="12301" max="12301" width="5.75" style="96" customWidth="1"/>
    <col min="12302" max="12305" width="4.75" style="96" customWidth="1"/>
    <col min="12306" max="12544" width="8.125" style="96"/>
    <col min="12545" max="12545" width="2.125" style="96" customWidth="1"/>
    <col min="12546" max="12546" width="22.5" style="96" bestFit="1" customWidth="1"/>
    <col min="12547" max="12547" width="37.625" style="96" customWidth="1"/>
    <col min="12548" max="12548" width="13.75" style="96" customWidth="1"/>
    <col min="12549" max="12549" width="39.75" style="96" customWidth="1"/>
    <col min="12550" max="12550" width="37.75" style="96" customWidth="1"/>
    <col min="12551" max="12551" width="20.25" style="96" customWidth="1"/>
    <col min="12552" max="12556" width="4.75" style="96" customWidth="1"/>
    <col min="12557" max="12557" width="5.75" style="96" customWidth="1"/>
    <col min="12558" max="12561" width="4.75" style="96" customWidth="1"/>
    <col min="12562" max="12800" width="8.125" style="96"/>
    <col min="12801" max="12801" width="2.125" style="96" customWidth="1"/>
    <col min="12802" max="12802" width="22.5" style="96" bestFit="1" customWidth="1"/>
    <col min="12803" max="12803" width="37.625" style="96" customWidth="1"/>
    <col min="12804" max="12804" width="13.75" style="96" customWidth="1"/>
    <col min="12805" max="12805" width="39.75" style="96" customWidth="1"/>
    <col min="12806" max="12806" width="37.75" style="96" customWidth="1"/>
    <col min="12807" max="12807" width="20.25" style="96" customWidth="1"/>
    <col min="12808" max="12812" width="4.75" style="96" customWidth="1"/>
    <col min="12813" max="12813" width="5.75" style="96" customWidth="1"/>
    <col min="12814" max="12817" width="4.75" style="96" customWidth="1"/>
    <col min="12818" max="13056" width="8.125" style="96"/>
    <col min="13057" max="13057" width="2.125" style="96" customWidth="1"/>
    <col min="13058" max="13058" width="22.5" style="96" bestFit="1" customWidth="1"/>
    <col min="13059" max="13059" width="37.625" style="96" customWidth="1"/>
    <col min="13060" max="13060" width="13.75" style="96" customWidth="1"/>
    <col min="13061" max="13061" width="39.75" style="96" customWidth="1"/>
    <col min="13062" max="13062" width="37.75" style="96" customWidth="1"/>
    <col min="13063" max="13063" width="20.25" style="96" customWidth="1"/>
    <col min="13064" max="13068" width="4.75" style="96" customWidth="1"/>
    <col min="13069" max="13069" width="5.75" style="96" customWidth="1"/>
    <col min="13070" max="13073" width="4.75" style="96" customWidth="1"/>
    <col min="13074" max="13312" width="8.125" style="96"/>
    <col min="13313" max="13313" width="2.125" style="96" customWidth="1"/>
    <col min="13314" max="13314" width="22.5" style="96" bestFit="1" customWidth="1"/>
    <col min="13315" max="13315" width="37.625" style="96" customWidth="1"/>
    <col min="13316" max="13316" width="13.75" style="96" customWidth="1"/>
    <col min="13317" max="13317" width="39.75" style="96" customWidth="1"/>
    <col min="13318" max="13318" width="37.75" style="96" customWidth="1"/>
    <col min="13319" max="13319" width="20.25" style="96" customWidth="1"/>
    <col min="13320" max="13324" width="4.75" style="96" customWidth="1"/>
    <col min="13325" max="13325" width="5.75" style="96" customWidth="1"/>
    <col min="13326" max="13329" width="4.75" style="96" customWidth="1"/>
    <col min="13330" max="13568" width="8.125" style="96"/>
    <col min="13569" max="13569" width="2.125" style="96" customWidth="1"/>
    <col min="13570" max="13570" width="22.5" style="96" bestFit="1" customWidth="1"/>
    <col min="13571" max="13571" width="37.625" style="96" customWidth="1"/>
    <col min="13572" max="13572" width="13.75" style="96" customWidth="1"/>
    <col min="13573" max="13573" width="39.75" style="96" customWidth="1"/>
    <col min="13574" max="13574" width="37.75" style="96" customWidth="1"/>
    <col min="13575" max="13575" width="20.25" style="96" customWidth="1"/>
    <col min="13576" max="13580" width="4.75" style="96" customWidth="1"/>
    <col min="13581" max="13581" width="5.75" style="96" customWidth="1"/>
    <col min="13582" max="13585" width="4.75" style="96" customWidth="1"/>
    <col min="13586" max="13824" width="8.125" style="96"/>
    <col min="13825" max="13825" width="2.125" style="96" customWidth="1"/>
    <col min="13826" max="13826" width="22.5" style="96" bestFit="1" customWidth="1"/>
    <col min="13827" max="13827" width="37.625" style="96" customWidth="1"/>
    <col min="13828" max="13828" width="13.75" style="96" customWidth="1"/>
    <col min="13829" max="13829" width="39.75" style="96" customWidth="1"/>
    <col min="13830" max="13830" width="37.75" style="96" customWidth="1"/>
    <col min="13831" max="13831" width="20.25" style="96" customWidth="1"/>
    <col min="13832" max="13836" width="4.75" style="96" customWidth="1"/>
    <col min="13837" max="13837" width="5.75" style="96" customWidth="1"/>
    <col min="13838" max="13841" width="4.75" style="96" customWidth="1"/>
    <col min="13842" max="14080" width="8.125" style="96"/>
    <col min="14081" max="14081" width="2.125" style="96" customWidth="1"/>
    <col min="14082" max="14082" width="22.5" style="96" bestFit="1" customWidth="1"/>
    <col min="14083" max="14083" width="37.625" style="96" customWidth="1"/>
    <col min="14084" max="14084" width="13.75" style="96" customWidth="1"/>
    <col min="14085" max="14085" width="39.75" style="96" customWidth="1"/>
    <col min="14086" max="14086" width="37.75" style="96" customWidth="1"/>
    <col min="14087" max="14087" width="20.25" style="96" customWidth="1"/>
    <col min="14088" max="14092" width="4.75" style="96" customWidth="1"/>
    <col min="14093" max="14093" width="5.75" style="96" customWidth="1"/>
    <col min="14094" max="14097" width="4.75" style="96" customWidth="1"/>
    <col min="14098" max="14336" width="8.125" style="96"/>
    <col min="14337" max="14337" width="2.125" style="96" customWidth="1"/>
    <col min="14338" max="14338" width="22.5" style="96" bestFit="1" customWidth="1"/>
    <col min="14339" max="14339" width="37.625" style="96" customWidth="1"/>
    <col min="14340" max="14340" width="13.75" style="96" customWidth="1"/>
    <col min="14341" max="14341" width="39.75" style="96" customWidth="1"/>
    <col min="14342" max="14342" width="37.75" style="96" customWidth="1"/>
    <col min="14343" max="14343" width="20.25" style="96" customWidth="1"/>
    <col min="14344" max="14348" width="4.75" style="96" customWidth="1"/>
    <col min="14349" max="14349" width="5.75" style="96" customWidth="1"/>
    <col min="14350" max="14353" width="4.75" style="96" customWidth="1"/>
    <col min="14354" max="14592" width="8.125" style="96"/>
    <col min="14593" max="14593" width="2.125" style="96" customWidth="1"/>
    <col min="14594" max="14594" width="22.5" style="96" bestFit="1" customWidth="1"/>
    <col min="14595" max="14595" width="37.625" style="96" customWidth="1"/>
    <col min="14596" max="14596" width="13.75" style="96" customWidth="1"/>
    <col min="14597" max="14597" width="39.75" style="96" customWidth="1"/>
    <col min="14598" max="14598" width="37.75" style="96" customWidth="1"/>
    <col min="14599" max="14599" width="20.25" style="96" customWidth="1"/>
    <col min="14600" max="14604" width="4.75" style="96" customWidth="1"/>
    <col min="14605" max="14605" width="5.75" style="96" customWidth="1"/>
    <col min="14606" max="14609" width="4.75" style="96" customWidth="1"/>
    <col min="14610" max="14848" width="8.125" style="96"/>
    <col min="14849" max="14849" width="2.125" style="96" customWidth="1"/>
    <col min="14850" max="14850" width="22.5" style="96" bestFit="1" customWidth="1"/>
    <col min="14851" max="14851" width="37.625" style="96" customWidth="1"/>
    <col min="14852" max="14852" width="13.75" style="96" customWidth="1"/>
    <col min="14853" max="14853" width="39.75" style="96" customWidth="1"/>
    <col min="14854" max="14854" width="37.75" style="96" customWidth="1"/>
    <col min="14855" max="14855" width="20.25" style="96" customWidth="1"/>
    <col min="14856" max="14860" width="4.75" style="96" customWidth="1"/>
    <col min="14861" max="14861" width="5.75" style="96" customWidth="1"/>
    <col min="14862" max="14865" width="4.75" style="96" customWidth="1"/>
    <col min="14866" max="15104" width="8.125" style="96"/>
    <col min="15105" max="15105" width="2.125" style="96" customWidth="1"/>
    <col min="15106" max="15106" width="22.5" style="96" bestFit="1" customWidth="1"/>
    <col min="15107" max="15107" width="37.625" style="96" customWidth="1"/>
    <col min="15108" max="15108" width="13.75" style="96" customWidth="1"/>
    <col min="15109" max="15109" width="39.75" style="96" customWidth="1"/>
    <col min="15110" max="15110" width="37.75" style="96" customWidth="1"/>
    <col min="15111" max="15111" width="20.25" style="96" customWidth="1"/>
    <col min="15112" max="15116" width="4.75" style="96" customWidth="1"/>
    <col min="15117" max="15117" width="5.75" style="96" customWidth="1"/>
    <col min="15118" max="15121" width="4.75" style="96" customWidth="1"/>
    <col min="15122" max="15360" width="8.125" style="96"/>
    <col min="15361" max="15361" width="2.125" style="96" customWidth="1"/>
    <col min="15362" max="15362" width="22.5" style="96" bestFit="1" customWidth="1"/>
    <col min="15363" max="15363" width="37.625" style="96" customWidth="1"/>
    <col min="15364" max="15364" width="13.75" style="96" customWidth="1"/>
    <col min="15365" max="15365" width="39.75" style="96" customWidth="1"/>
    <col min="15366" max="15366" width="37.75" style="96" customWidth="1"/>
    <col min="15367" max="15367" width="20.25" style="96" customWidth="1"/>
    <col min="15368" max="15372" width="4.75" style="96" customWidth="1"/>
    <col min="15373" max="15373" width="5.75" style="96" customWidth="1"/>
    <col min="15374" max="15377" width="4.75" style="96" customWidth="1"/>
    <col min="15378" max="15616" width="8.125" style="96"/>
    <col min="15617" max="15617" width="2.125" style="96" customWidth="1"/>
    <col min="15618" max="15618" width="22.5" style="96" bestFit="1" customWidth="1"/>
    <col min="15619" max="15619" width="37.625" style="96" customWidth="1"/>
    <col min="15620" max="15620" width="13.75" style="96" customWidth="1"/>
    <col min="15621" max="15621" width="39.75" style="96" customWidth="1"/>
    <col min="15622" max="15622" width="37.75" style="96" customWidth="1"/>
    <col min="15623" max="15623" width="20.25" style="96" customWidth="1"/>
    <col min="15624" max="15628" width="4.75" style="96" customWidth="1"/>
    <col min="15629" max="15629" width="5.75" style="96" customWidth="1"/>
    <col min="15630" max="15633" width="4.75" style="96" customWidth="1"/>
    <col min="15634" max="15872" width="8.125" style="96"/>
    <col min="15873" max="15873" width="2.125" style="96" customWidth="1"/>
    <col min="15874" max="15874" width="22.5" style="96" bestFit="1" customWidth="1"/>
    <col min="15875" max="15875" width="37.625" style="96" customWidth="1"/>
    <col min="15876" max="15876" width="13.75" style="96" customWidth="1"/>
    <col min="15877" max="15877" width="39.75" style="96" customWidth="1"/>
    <col min="15878" max="15878" width="37.75" style="96" customWidth="1"/>
    <col min="15879" max="15879" width="20.25" style="96" customWidth="1"/>
    <col min="15880" max="15884" width="4.75" style="96" customWidth="1"/>
    <col min="15885" max="15885" width="5.75" style="96" customWidth="1"/>
    <col min="15886" max="15889" width="4.75" style="96" customWidth="1"/>
    <col min="15890" max="16128" width="8.125" style="96"/>
    <col min="16129" max="16129" width="2.125" style="96" customWidth="1"/>
    <col min="16130" max="16130" width="22.5" style="96" bestFit="1" customWidth="1"/>
    <col min="16131" max="16131" width="37.625" style="96" customWidth="1"/>
    <col min="16132" max="16132" width="13.75" style="96" customWidth="1"/>
    <col min="16133" max="16133" width="39.75" style="96" customWidth="1"/>
    <col min="16134" max="16134" width="37.75" style="96" customWidth="1"/>
    <col min="16135" max="16135" width="20.25" style="96" customWidth="1"/>
    <col min="16136" max="16140" width="4.75" style="96" customWidth="1"/>
    <col min="16141" max="16141" width="5.75" style="96" customWidth="1"/>
    <col min="16142" max="16145" width="4.75" style="96" customWidth="1"/>
    <col min="16146" max="16384" width="8.125" style="96"/>
  </cols>
  <sheetData>
    <row r="1" spans="1:11" ht="20.25" customHeight="1" x14ac:dyDescent="0.15">
      <c r="A1" s="82"/>
      <c r="B1" s="147" t="s">
        <v>286</v>
      </c>
      <c r="C1" s="82"/>
      <c r="D1" s="82"/>
      <c r="E1" s="82"/>
      <c r="F1" s="82"/>
      <c r="G1" s="82"/>
      <c r="H1" s="82"/>
      <c r="I1" s="82"/>
      <c r="J1" s="82"/>
      <c r="K1" s="82"/>
    </row>
    <row r="3" spans="1:11" ht="20.25" customHeight="1" x14ac:dyDescent="0.15">
      <c r="A3" s="148"/>
      <c r="B3" s="86" t="s">
        <v>287</v>
      </c>
      <c r="C3" s="149"/>
      <c r="D3" s="149"/>
      <c r="E3" s="149"/>
      <c r="F3" s="149"/>
      <c r="G3" s="149"/>
      <c r="H3" s="149"/>
      <c r="I3" s="149"/>
      <c r="J3" s="149"/>
      <c r="K3" s="149"/>
    </row>
    <row r="4" spans="1:11" ht="20.25" customHeight="1" x14ac:dyDescent="0.15">
      <c r="A4" s="148"/>
      <c r="B4" s="86" t="s">
        <v>288</v>
      </c>
      <c r="C4" s="149"/>
      <c r="D4" s="149"/>
      <c r="E4" s="149"/>
      <c r="F4" s="149"/>
      <c r="G4" s="149"/>
      <c r="H4" s="149"/>
      <c r="I4" s="149"/>
      <c r="J4" s="149"/>
      <c r="K4" s="149"/>
    </row>
    <row r="5" spans="1:11" ht="20.25" customHeight="1" x14ac:dyDescent="0.15">
      <c r="A5" s="148"/>
      <c r="B5" s="86" t="s">
        <v>289</v>
      </c>
      <c r="C5" s="149"/>
      <c r="D5" s="149"/>
      <c r="E5" s="149"/>
      <c r="F5" s="149"/>
      <c r="G5" s="149"/>
      <c r="H5" s="149"/>
      <c r="I5" s="149"/>
      <c r="J5" s="149"/>
      <c r="K5" s="149"/>
    </row>
    <row r="6" spans="1:11" ht="20.25" customHeight="1" x14ac:dyDescent="0.15">
      <c r="A6" s="148"/>
      <c r="B6" s="86" t="s">
        <v>360</v>
      </c>
      <c r="C6" s="149"/>
      <c r="D6" s="149"/>
      <c r="E6" s="149"/>
      <c r="F6" s="149"/>
      <c r="G6" s="149"/>
      <c r="H6" s="149"/>
      <c r="I6" s="149"/>
      <c r="J6" s="149"/>
      <c r="K6" s="149"/>
    </row>
    <row r="7" spans="1:11" ht="20.25" customHeight="1" x14ac:dyDescent="0.15">
      <c r="A7" s="148"/>
      <c r="B7" s="86" t="s">
        <v>361</v>
      </c>
      <c r="C7" s="149"/>
      <c r="D7" s="149"/>
      <c r="E7" s="149"/>
      <c r="F7" s="149"/>
      <c r="G7" s="149"/>
      <c r="H7" s="149"/>
      <c r="I7" s="149"/>
      <c r="J7" s="149"/>
      <c r="K7" s="149"/>
    </row>
    <row r="8" spans="1:11" ht="20.25" customHeight="1" x14ac:dyDescent="0.15">
      <c r="A8" s="148"/>
      <c r="B8" s="86" t="s">
        <v>362</v>
      </c>
      <c r="C8" s="149"/>
      <c r="D8" s="149"/>
      <c r="E8" s="149"/>
      <c r="F8" s="149"/>
      <c r="G8" s="149"/>
      <c r="H8" s="149"/>
      <c r="I8" s="149"/>
      <c r="J8" s="149"/>
      <c r="K8" s="149"/>
    </row>
    <row r="9" spans="1:11" ht="20.25" customHeight="1" x14ac:dyDescent="0.15">
      <c r="A9" s="148"/>
      <c r="B9" s="86" t="s">
        <v>363</v>
      </c>
      <c r="C9" s="86"/>
      <c r="D9" s="86"/>
      <c r="E9" s="86"/>
      <c r="F9" s="86"/>
      <c r="G9" s="86"/>
      <c r="H9" s="86"/>
      <c r="I9" s="86"/>
      <c r="J9" s="86"/>
      <c r="K9" s="149"/>
    </row>
    <row r="10" spans="1:11" ht="20.25" customHeight="1" x14ac:dyDescent="0.15">
      <c r="A10" s="148"/>
      <c r="B10" s="86" t="s">
        <v>290</v>
      </c>
      <c r="C10" s="149"/>
      <c r="D10" s="149"/>
      <c r="E10" s="149"/>
      <c r="F10" s="149"/>
      <c r="G10" s="149"/>
      <c r="H10" s="149"/>
      <c r="I10" s="149"/>
      <c r="J10" s="149"/>
      <c r="K10" s="149"/>
    </row>
    <row r="11" spans="1:11" ht="20.25" customHeight="1" x14ac:dyDescent="0.15">
      <c r="A11" s="148"/>
      <c r="B11" s="86" t="s">
        <v>291</v>
      </c>
      <c r="C11" s="149"/>
      <c r="D11" s="149"/>
      <c r="E11" s="149"/>
      <c r="F11" s="149"/>
      <c r="G11" s="149"/>
      <c r="H11" s="149"/>
      <c r="I11" s="149"/>
      <c r="J11" s="149"/>
      <c r="K11" s="149"/>
    </row>
    <row r="12" spans="1:11" ht="20.25" customHeight="1" x14ac:dyDescent="0.15">
      <c r="A12" s="148"/>
      <c r="B12" s="86" t="s">
        <v>292</v>
      </c>
      <c r="C12" s="149"/>
      <c r="D12" s="149"/>
      <c r="E12" s="149"/>
      <c r="F12" s="149"/>
      <c r="G12" s="149"/>
      <c r="H12" s="149"/>
      <c r="I12" s="149"/>
      <c r="J12" s="149"/>
      <c r="K12" s="149"/>
    </row>
    <row r="13" spans="1:11" ht="20.25" customHeight="1" x14ac:dyDescent="0.15">
      <c r="A13" s="82"/>
      <c r="B13" s="86" t="s">
        <v>293</v>
      </c>
      <c r="C13" s="82"/>
      <c r="D13" s="82"/>
      <c r="E13" s="82"/>
      <c r="F13" s="82"/>
      <c r="G13" s="82"/>
      <c r="H13" s="82"/>
      <c r="I13" s="82"/>
      <c r="J13" s="82"/>
      <c r="K13" s="82"/>
    </row>
    <row r="14" spans="1:11" ht="48" customHeight="1" x14ac:dyDescent="0.15">
      <c r="A14" s="82"/>
      <c r="B14" s="636" t="s">
        <v>364</v>
      </c>
      <c r="C14" s="807"/>
      <c r="D14" s="807"/>
      <c r="E14" s="807"/>
      <c r="F14" s="807"/>
      <c r="G14" s="807"/>
      <c r="H14" s="807"/>
      <c r="I14" s="807"/>
      <c r="J14" s="807"/>
      <c r="K14" s="807"/>
    </row>
    <row r="15" spans="1:11" ht="21" customHeight="1" x14ac:dyDescent="0.15">
      <c r="A15" s="82"/>
      <c r="B15" s="636" t="s">
        <v>294</v>
      </c>
      <c r="C15" s="636"/>
      <c r="D15" s="636"/>
      <c r="E15" s="636"/>
      <c r="F15" s="636"/>
      <c r="G15" s="636"/>
    </row>
    <row r="16" spans="1:11" ht="20.25" customHeight="1" x14ac:dyDescent="0.15">
      <c r="A16" s="82"/>
      <c r="B16" s="86" t="s">
        <v>365</v>
      </c>
      <c r="C16" s="82"/>
      <c r="D16" s="82"/>
      <c r="E16" s="82"/>
      <c r="F16" s="82"/>
      <c r="G16" s="82"/>
      <c r="H16" s="82"/>
      <c r="I16" s="82"/>
      <c r="J16" s="82"/>
      <c r="K16" s="82"/>
    </row>
    <row r="17" spans="1:19" ht="20.25" customHeight="1" x14ac:dyDescent="0.15">
      <c r="A17" s="82"/>
      <c r="B17" s="86" t="s">
        <v>366</v>
      </c>
      <c r="C17" s="82"/>
      <c r="D17" s="82"/>
      <c r="E17" s="82"/>
      <c r="F17" s="82"/>
      <c r="G17" s="82"/>
      <c r="H17" s="82"/>
      <c r="I17" s="82"/>
      <c r="J17" s="82"/>
      <c r="K17" s="82"/>
    </row>
    <row r="18" spans="1:19" ht="20.25" customHeight="1" x14ac:dyDescent="0.15">
      <c r="A18" s="82"/>
      <c r="B18" s="86" t="s">
        <v>295</v>
      </c>
      <c r="C18" s="82"/>
      <c r="D18" s="82"/>
      <c r="E18" s="82"/>
      <c r="F18" s="82"/>
      <c r="G18" s="82"/>
      <c r="H18" s="82"/>
      <c r="I18" s="82"/>
      <c r="J18" s="82"/>
      <c r="K18" s="82"/>
    </row>
    <row r="19" spans="1:19" ht="20.25" customHeight="1" x14ac:dyDescent="0.15">
      <c r="A19" s="82"/>
      <c r="B19" s="86" t="s">
        <v>296</v>
      </c>
      <c r="C19" s="82"/>
      <c r="D19" s="82"/>
      <c r="E19" s="82"/>
      <c r="F19" s="82"/>
      <c r="G19" s="82"/>
      <c r="H19" s="82"/>
      <c r="I19" s="82"/>
      <c r="J19" s="82"/>
      <c r="K19" s="82"/>
    </row>
    <row r="20" spans="1:19" ht="20.25" customHeight="1" x14ac:dyDescent="0.15">
      <c r="A20" s="82"/>
      <c r="B20" s="86" t="s">
        <v>297</v>
      </c>
      <c r="C20" s="82"/>
      <c r="D20" s="82"/>
      <c r="E20" s="82"/>
      <c r="F20" s="82"/>
      <c r="G20" s="82"/>
    </row>
    <row r="21" spans="1:19" ht="20.25" customHeight="1" x14ac:dyDescent="0.15">
      <c r="A21" s="82"/>
      <c r="B21" s="86" t="s">
        <v>298</v>
      </c>
      <c r="C21" s="82"/>
      <c r="D21" s="82"/>
      <c r="E21" s="82"/>
      <c r="F21" s="82"/>
      <c r="G21" s="82"/>
    </row>
    <row r="22" spans="1:19" ht="20.25" customHeight="1" x14ac:dyDescent="0.15">
      <c r="A22" s="82"/>
      <c r="B22" s="86" t="s">
        <v>367</v>
      </c>
      <c r="C22" s="82"/>
      <c r="D22" s="82"/>
      <c r="E22" s="82"/>
      <c r="F22" s="82"/>
      <c r="G22" s="82"/>
    </row>
    <row r="23" spans="1:19" ht="20.25" customHeight="1" x14ac:dyDescent="0.15">
      <c r="A23" s="82"/>
      <c r="B23" s="86" t="s">
        <v>368</v>
      </c>
      <c r="C23" s="82"/>
      <c r="D23" s="82"/>
      <c r="E23" s="82"/>
      <c r="F23" s="82"/>
      <c r="G23" s="82"/>
    </row>
    <row r="24" spans="1:19" ht="20.25" customHeight="1" x14ac:dyDescent="0.15">
      <c r="A24" s="82"/>
      <c r="B24" s="86" t="s">
        <v>369</v>
      </c>
      <c r="C24" s="82"/>
      <c r="D24" s="82"/>
      <c r="E24" s="82"/>
      <c r="F24" s="82"/>
      <c r="G24" s="82"/>
    </row>
    <row r="25" spans="1:19" ht="20.25" customHeight="1" x14ac:dyDescent="0.15">
      <c r="A25" s="82"/>
      <c r="B25" s="86" t="s">
        <v>370</v>
      </c>
      <c r="C25" s="82"/>
      <c r="D25" s="82"/>
      <c r="E25" s="82"/>
      <c r="F25" s="82"/>
      <c r="G25" s="82"/>
    </row>
    <row r="26" spans="1:19" ht="20.25" customHeight="1" x14ac:dyDescent="0.15">
      <c r="A26" s="82"/>
      <c r="B26" s="86" t="s">
        <v>371</v>
      </c>
      <c r="C26" s="82"/>
      <c r="D26" s="82"/>
      <c r="E26" s="82"/>
      <c r="F26" s="86"/>
      <c r="G26" s="86"/>
      <c r="S26" s="178"/>
    </row>
    <row r="27" spans="1:19" ht="20.25" customHeight="1" x14ac:dyDescent="0.15">
      <c r="A27" s="82"/>
      <c r="B27" s="86" t="s">
        <v>299</v>
      </c>
      <c r="C27" s="82"/>
      <c r="D27" s="82"/>
      <c r="E27" s="82"/>
      <c r="F27" s="82"/>
      <c r="G27" s="82"/>
      <c r="S27" s="178"/>
    </row>
    <row r="28" spans="1:19" ht="20.25" customHeight="1" x14ac:dyDescent="0.15">
      <c r="A28" s="82"/>
      <c r="B28" s="86" t="s">
        <v>372</v>
      </c>
      <c r="C28" s="82"/>
      <c r="D28" s="82"/>
      <c r="E28" s="82"/>
      <c r="F28" s="82"/>
      <c r="G28" s="82"/>
      <c r="S28" s="178"/>
    </row>
    <row r="29" spans="1:19" s="151" customFormat="1" ht="19.5" customHeight="1" x14ac:dyDescent="0.4">
      <c r="A29" s="150"/>
      <c r="B29" s="86" t="s">
        <v>373</v>
      </c>
      <c r="S29" s="178"/>
    </row>
    <row r="30" spans="1:19" s="151" customFormat="1" ht="19.5" customHeight="1" x14ac:dyDescent="0.4">
      <c r="A30" s="150"/>
      <c r="B30" s="86" t="s">
        <v>374</v>
      </c>
      <c r="S30" s="178"/>
    </row>
    <row r="31" spans="1:19" s="151" customFormat="1" ht="19.5" customHeight="1" x14ac:dyDescent="0.4">
      <c r="A31" s="150"/>
      <c r="B31" s="86" t="s">
        <v>375</v>
      </c>
      <c r="S31" s="178"/>
    </row>
    <row r="32" spans="1:19" s="151" customFormat="1" ht="19.5" customHeight="1" x14ac:dyDescent="0.4">
      <c r="A32" s="150"/>
      <c r="B32" s="807" t="s">
        <v>376</v>
      </c>
      <c r="C32" s="807"/>
      <c r="D32" s="807"/>
      <c r="E32" s="807"/>
      <c r="F32" s="807"/>
      <c r="G32" s="807"/>
      <c r="S32" s="178"/>
    </row>
    <row r="33" spans="1:19" s="151" customFormat="1" ht="19.5" customHeight="1" x14ac:dyDescent="0.4">
      <c r="A33" s="150"/>
      <c r="B33" s="86" t="s">
        <v>377</v>
      </c>
      <c r="S33" s="178"/>
    </row>
    <row r="34" spans="1:19" s="151" customFormat="1" ht="41.25" customHeight="1" x14ac:dyDescent="0.4">
      <c r="A34" s="150"/>
      <c r="B34" s="636" t="s">
        <v>378</v>
      </c>
      <c r="C34" s="636"/>
      <c r="D34" s="636"/>
      <c r="E34" s="636"/>
      <c r="F34" s="636"/>
      <c r="G34" s="636"/>
      <c r="H34" s="636"/>
      <c r="I34" s="636"/>
      <c r="J34" s="636"/>
      <c r="K34" s="636"/>
      <c r="L34" s="152"/>
      <c r="M34" s="152"/>
      <c r="N34" s="152"/>
      <c r="O34" s="152"/>
      <c r="S34" s="178"/>
    </row>
    <row r="35" spans="1:19" s="151" customFormat="1" ht="19.5" customHeight="1" x14ac:dyDescent="0.4">
      <c r="A35" s="150"/>
      <c r="B35" s="86" t="s">
        <v>379</v>
      </c>
      <c r="S35" s="178"/>
    </row>
    <row r="36" spans="1:19" s="178" customFormat="1" ht="20.25" customHeight="1" x14ac:dyDescent="0.4">
      <c r="A36" s="153"/>
      <c r="B36" s="86" t="s">
        <v>300</v>
      </c>
    </row>
    <row r="37" spans="1:19" ht="20.25" customHeight="1" x14ac:dyDescent="0.15">
      <c r="A37" s="96"/>
      <c r="B37" s="86" t="s">
        <v>301</v>
      </c>
      <c r="C37" s="82"/>
      <c r="D37" s="82"/>
      <c r="E37" s="82"/>
      <c r="F37" s="82"/>
      <c r="G37" s="82"/>
      <c r="S37" s="178"/>
    </row>
    <row r="38" spans="1:19" ht="20.25" customHeight="1" x14ac:dyDescent="0.15">
      <c r="A38" s="96"/>
      <c r="B38" s="86" t="s">
        <v>302</v>
      </c>
      <c r="C38" s="82"/>
      <c r="D38" s="82"/>
      <c r="E38" s="82"/>
      <c r="F38" s="82"/>
      <c r="G38" s="82"/>
      <c r="S38" s="178"/>
    </row>
    <row r="39" spans="1:19" ht="20.25" customHeight="1" x14ac:dyDescent="0.15">
      <c r="A39" s="96"/>
      <c r="B39" s="86" t="s">
        <v>380</v>
      </c>
      <c r="C39" s="82"/>
      <c r="D39" s="82"/>
      <c r="E39" s="82"/>
      <c r="F39" s="82"/>
      <c r="G39" s="82"/>
    </row>
    <row r="40" spans="1:19" ht="20.25" customHeight="1" x14ac:dyDescent="0.15">
      <c r="A40" s="96"/>
      <c r="B40" s="86" t="s">
        <v>303</v>
      </c>
      <c r="C40" s="82"/>
      <c r="D40" s="82"/>
      <c r="E40" s="82"/>
      <c r="F40" s="82"/>
      <c r="G40" s="82"/>
    </row>
    <row r="41" spans="1:19" s="129" customFormat="1" ht="20.25" customHeight="1" x14ac:dyDescent="0.4">
      <c r="B41" s="86" t="s">
        <v>304</v>
      </c>
    </row>
    <row r="42" spans="1:19" s="129" customFormat="1" ht="20.25" customHeight="1" x14ac:dyDescent="0.4">
      <c r="B42" s="86" t="s">
        <v>305</v>
      </c>
    </row>
    <row r="43" spans="1:19" s="129" customFormat="1" ht="20.25" customHeight="1" x14ac:dyDescent="0.4">
      <c r="B43" s="86"/>
    </row>
    <row r="44" spans="1:19" s="129" customFormat="1" ht="20.25" customHeight="1" x14ac:dyDescent="0.4">
      <c r="B44" s="86" t="s">
        <v>306</v>
      </c>
    </row>
    <row r="45" spans="1:19" s="129" customFormat="1" ht="20.25" customHeight="1" x14ac:dyDescent="0.4">
      <c r="B45" s="86" t="s">
        <v>307</v>
      </c>
    </row>
    <row r="46" spans="1:19" s="129" customFormat="1" ht="20.25" customHeight="1" x14ac:dyDescent="0.4">
      <c r="B46" s="86" t="s">
        <v>308</v>
      </c>
    </row>
    <row r="47" spans="1:19" s="129" customFormat="1" ht="20.25" customHeight="1" x14ac:dyDescent="0.4">
      <c r="B47" s="86" t="s">
        <v>309</v>
      </c>
    </row>
    <row r="48" spans="1:19" s="129" customFormat="1" ht="20.25" customHeight="1" x14ac:dyDescent="0.4">
      <c r="B48" s="86" t="s">
        <v>310</v>
      </c>
    </row>
    <row r="49" spans="1:19" s="129" customFormat="1" ht="20.25" customHeight="1" x14ac:dyDescent="0.4">
      <c r="B49" s="86" t="s">
        <v>311</v>
      </c>
    </row>
    <row r="50" spans="1:19" s="129" customFormat="1" ht="20.25" customHeight="1" x14ac:dyDescent="0.4"/>
    <row r="51" spans="1:19" s="129" customFormat="1" ht="20.25" customHeight="1" x14ac:dyDescent="0.4">
      <c r="B51" s="86" t="s">
        <v>312</v>
      </c>
    </row>
    <row r="52" spans="1:19" s="129" customFormat="1" ht="20.25" customHeight="1" x14ac:dyDescent="0.4">
      <c r="B52" s="86" t="s">
        <v>313</v>
      </c>
    </row>
    <row r="53" spans="1:19" s="129" customFormat="1" ht="20.25" customHeight="1" x14ac:dyDescent="0.4">
      <c r="B53" s="86" t="s">
        <v>314</v>
      </c>
    </row>
    <row r="54" spans="1:19" s="129" customFormat="1" ht="42" customHeight="1" x14ac:dyDescent="0.4">
      <c r="B54" s="808" t="s">
        <v>381</v>
      </c>
      <c r="C54" s="808"/>
      <c r="D54" s="808"/>
      <c r="E54" s="808"/>
      <c r="F54" s="808"/>
      <c r="G54" s="808"/>
      <c r="H54" s="808"/>
      <c r="I54" s="808"/>
      <c r="J54" s="808"/>
      <c r="K54" s="808"/>
      <c r="L54" s="808"/>
      <c r="M54" s="808"/>
      <c r="N54" s="808"/>
      <c r="O54" s="808"/>
      <c r="P54" s="808"/>
      <c r="Q54" s="808"/>
      <c r="S54" s="154"/>
    </row>
    <row r="55" spans="1:19" s="129" customFormat="1" ht="20.25" customHeight="1" x14ac:dyDescent="0.4">
      <c r="B55" s="636" t="s">
        <v>382</v>
      </c>
      <c r="C55" s="636"/>
      <c r="D55" s="636"/>
      <c r="E55" s="636"/>
      <c r="F55" s="636"/>
      <c r="G55" s="636"/>
      <c r="S55" s="154"/>
    </row>
    <row r="56" spans="1:19" s="129" customFormat="1" ht="20.25" customHeight="1" x14ac:dyDescent="0.4">
      <c r="B56" s="86" t="s">
        <v>383</v>
      </c>
      <c r="C56" s="151"/>
      <c r="D56" s="151"/>
      <c r="E56" s="151"/>
      <c r="S56" s="154"/>
    </row>
    <row r="57" spans="1:19" s="129" customFormat="1" ht="20.25" customHeight="1" x14ac:dyDescent="0.4">
      <c r="B57" s="86" t="s">
        <v>384</v>
      </c>
      <c r="C57" s="151"/>
      <c r="D57" s="151"/>
      <c r="E57" s="151"/>
      <c r="S57" s="154"/>
    </row>
    <row r="58" spans="1:19" s="129" customFormat="1" ht="35.25" customHeight="1" x14ac:dyDescent="0.4">
      <c r="B58" s="808" t="s">
        <v>385</v>
      </c>
      <c r="C58" s="808"/>
      <c r="D58" s="808"/>
      <c r="E58" s="808"/>
      <c r="F58" s="808"/>
      <c r="G58" s="808"/>
      <c r="H58" s="808"/>
      <c r="I58" s="808"/>
      <c r="J58" s="808"/>
      <c r="K58" s="808"/>
      <c r="L58" s="808"/>
      <c r="M58" s="808"/>
      <c r="N58" s="808"/>
      <c r="O58" s="808"/>
      <c r="P58" s="808"/>
      <c r="Q58" s="808"/>
      <c r="S58" s="154"/>
    </row>
    <row r="59" spans="1:19" s="129" customFormat="1" ht="20.25" customHeight="1" x14ac:dyDescent="0.4">
      <c r="B59" s="807" t="s">
        <v>386</v>
      </c>
      <c r="C59" s="807"/>
      <c r="D59" s="807"/>
      <c r="E59" s="807"/>
      <c r="F59" s="807"/>
      <c r="G59" s="807"/>
      <c r="H59" s="807"/>
      <c r="I59" s="807"/>
      <c r="J59" s="807"/>
      <c r="K59" s="807"/>
      <c r="L59" s="807"/>
      <c r="M59" s="807"/>
      <c r="S59" s="154"/>
    </row>
    <row r="60" spans="1:19" s="129" customFormat="1" ht="20.25" customHeight="1" x14ac:dyDescent="0.4">
      <c r="B60" s="636" t="s">
        <v>387</v>
      </c>
      <c r="C60" s="636"/>
      <c r="D60" s="636"/>
      <c r="E60" s="636"/>
      <c r="F60" s="636"/>
      <c r="G60" s="636"/>
      <c r="S60" s="154"/>
    </row>
    <row r="61" spans="1:19" ht="20.25" customHeight="1" x14ac:dyDescent="0.15">
      <c r="A61" s="148"/>
      <c r="B61" s="86" t="s">
        <v>388</v>
      </c>
      <c r="C61" s="149"/>
      <c r="D61" s="149"/>
      <c r="E61" s="149"/>
      <c r="F61" s="149"/>
      <c r="G61" s="149"/>
      <c r="H61" s="149"/>
      <c r="I61" s="149"/>
      <c r="J61" s="149"/>
      <c r="K61" s="149"/>
    </row>
    <row r="62" spans="1:19" s="129" customFormat="1" ht="20.25" customHeight="1" x14ac:dyDescent="0.4">
      <c r="B62" s="636" t="s">
        <v>389</v>
      </c>
      <c r="C62" s="636"/>
      <c r="D62" s="636"/>
      <c r="E62" s="636"/>
      <c r="F62" s="636"/>
      <c r="G62" s="636"/>
      <c r="S62" s="154"/>
    </row>
    <row r="63" spans="1:19" s="129" customFormat="1" ht="20.25" customHeight="1" x14ac:dyDescent="0.4">
      <c r="B63" s="636" t="s">
        <v>390</v>
      </c>
      <c r="C63" s="636"/>
      <c r="D63" s="636"/>
      <c r="E63" s="636"/>
      <c r="F63" s="636"/>
      <c r="G63" s="636"/>
      <c r="S63" s="154"/>
    </row>
    <row r="64" spans="1:19" s="129" customFormat="1" ht="20.25" customHeight="1" x14ac:dyDescent="0.4">
      <c r="B64" s="636" t="s">
        <v>391</v>
      </c>
      <c r="C64" s="636"/>
      <c r="D64" s="636"/>
      <c r="E64" s="636"/>
      <c r="F64" s="636"/>
      <c r="G64" s="636"/>
      <c r="S64" s="154"/>
    </row>
    <row r="65" spans="1:19" s="129" customFormat="1" ht="20.25" customHeight="1" x14ac:dyDescent="0.4">
      <c r="B65" s="636" t="s">
        <v>392</v>
      </c>
      <c r="C65" s="636"/>
      <c r="D65" s="636"/>
      <c r="E65" s="636"/>
      <c r="F65" s="636"/>
      <c r="G65" s="636"/>
      <c r="S65" s="154"/>
    </row>
    <row r="66" spans="1:19" s="129" customFormat="1" ht="20.25" customHeight="1" x14ac:dyDescent="0.4">
      <c r="B66" s="636" t="s">
        <v>393</v>
      </c>
      <c r="C66" s="636"/>
      <c r="D66" s="636"/>
      <c r="E66" s="636"/>
      <c r="F66" s="636"/>
      <c r="G66" s="636"/>
      <c r="H66" s="636"/>
      <c r="I66" s="636"/>
      <c r="J66" s="636"/>
      <c r="K66" s="636"/>
      <c r="L66" s="636"/>
      <c r="M66" s="636"/>
      <c r="N66" s="636"/>
      <c r="O66" s="636"/>
      <c r="P66" s="636"/>
      <c r="Q66" s="636"/>
      <c r="S66" s="154"/>
    </row>
    <row r="67" spans="1:19" s="129" customFormat="1" ht="20.25" customHeight="1" x14ac:dyDescent="0.4">
      <c r="B67" s="636" t="s">
        <v>394</v>
      </c>
      <c r="C67" s="636"/>
      <c r="D67" s="636"/>
      <c r="E67" s="636"/>
      <c r="F67" s="636"/>
      <c r="G67" s="636"/>
      <c r="H67" s="636"/>
      <c r="I67" s="636"/>
      <c r="J67" s="636"/>
      <c r="K67" s="636"/>
      <c r="L67" s="636"/>
      <c r="M67" s="636"/>
      <c r="N67" s="636"/>
      <c r="O67" s="636"/>
      <c r="P67" s="636"/>
      <c r="Q67" s="636"/>
      <c r="S67" s="154"/>
    </row>
    <row r="68" spans="1:19" s="129" customFormat="1" ht="20.25" customHeight="1" x14ac:dyDescent="0.4">
      <c r="B68" s="636" t="s">
        <v>395</v>
      </c>
      <c r="C68" s="636"/>
      <c r="D68" s="636"/>
      <c r="E68" s="636"/>
      <c r="F68" s="636"/>
      <c r="G68" s="636"/>
      <c r="H68" s="636"/>
      <c r="I68" s="636"/>
      <c r="J68" s="636"/>
      <c r="K68" s="636"/>
      <c r="L68" s="636"/>
      <c r="M68" s="636"/>
      <c r="N68" s="636"/>
      <c r="O68" s="636"/>
      <c r="P68" s="636"/>
      <c r="Q68" s="636"/>
      <c r="S68" s="154"/>
    </row>
    <row r="69" spans="1:19" s="129" customFormat="1" ht="20.25" customHeight="1" x14ac:dyDescent="0.4">
      <c r="B69" s="86" t="s">
        <v>315</v>
      </c>
    </row>
    <row r="70" spans="1:19" s="178" customFormat="1" ht="20.25" customHeight="1" x14ac:dyDescent="0.4">
      <c r="A70" s="153"/>
      <c r="B70" s="86" t="s">
        <v>316</v>
      </c>
      <c r="C70" s="129"/>
      <c r="D70" s="129"/>
      <c r="E70" s="129"/>
    </row>
    <row r="71" spans="1:19" s="178" customFormat="1" ht="20.25" customHeight="1" x14ac:dyDescent="0.4">
      <c r="A71" s="153"/>
      <c r="B71" s="86" t="s">
        <v>396</v>
      </c>
      <c r="C71" s="129"/>
      <c r="D71" s="129"/>
      <c r="E71" s="129"/>
    </row>
    <row r="72" spans="1:19" ht="20.25" customHeight="1" x14ac:dyDescent="0.15">
      <c r="A72" s="148"/>
      <c r="B72" s="86" t="s">
        <v>397</v>
      </c>
      <c r="C72" s="178"/>
      <c r="D72" s="178"/>
      <c r="E72" s="178"/>
      <c r="F72" s="149"/>
      <c r="G72" s="149"/>
      <c r="H72" s="149"/>
      <c r="I72" s="149"/>
      <c r="J72" s="149"/>
      <c r="K72" s="149"/>
    </row>
    <row r="73" spans="1:19" ht="20.25" customHeight="1" x14ac:dyDescent="0.15">
      <c r="A73" s="148"/>
      <c r="B73" s="86"/>
      <c r="C73" s="178"/>
      <c r="D73" s="178"/>
      <c r="E73" s="178"/>
      <c r="F73" s="149"/>
      <c r="G73" s="149"/>
      <c r="H73" s="149"/>
      <c r="I73" s="149"/>
      <c r="J73" s="149"/>
      <c r="K73" s="149"/>
    </row>
    <row r="74" spans="1:19" ht="20.25" customHeight="1" x14ac:dyDescent="0.4">
      <c r="B74" s="147" t="s">
        <v>317</v>
      </c>
      <c r="C74" s="178"/>
      <c r="D74" s="178"/>
      <c r="E74" s="178"/>
    </row>
    <row r="75" spans="1:19" ht="20.25" customHeight="1" x14ac:dyDescent="0.15">
      <c r="C75" s="149"/>
      <c r="D75" s="149"/>
      <c r="E75" s="149"/>
    </row>
    <row r="76" spans="1:19" ht="20.25" customHeight="1" x14ac:dyDescent="0.4">
      <c r="B76" s="86" t="s">
        <v>318</v>
      </c>
    </row>
  </sheetData>
  <mergeCells count="16">
    <mergeCell ref="B65:G65"/>
    <mergeCell ref="B66:Q66"/>
    <mergeCell ref="B67:Q67"/>
    <mergeCell ref="B68:Q68"/>
    <mergeCell ref="B58:Q58"/>
    <mergeCell ref="B59:M59"/>
    <mergeCell ref="B60:G60"/>
    <mergeCell ref="B62:G62"/>
    <mergeCell ref="B63:G63"/>
    <mergeCell ref="B64:G64"/>
    <mergeCell ref="B55:G55"/>
    <mergeCell ref="B14:K14"/>
    <mergeCell ref="B15:G15"/>
    <mergeCell ref="B32:G32"/>
    <mergeCell ref="B34:K34"/>
    <mergeCell ref="B54:Q54"/>
  </mergeCells>
  <phoneticPr fontId="2"/>
  <printOptions horizontalCentered="1"/>
  <pageMargins left="0.23622047244094491" right="0.23622047244094491" top="0.74803149606299213" bottom="0.74803149606299213" header="0.31496062992125984" footer="0.31496062992125984"/>
  <pageSetup paperSize="9" scale="39" orientation="portrait" r:id="rId1"/>
  <headerFooter alignWithMargins="0"/>
  <rowBreaks count="2" manualBreakCount="2">
    <brk id="36" max="18" man="1"/>
    <brk id="165" max="16383" man="1"/>
  </rowBreaks>
  <colBreaks count="1" manualBreakCount="1">
    <brk id="1"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2:AG112"/>
  <sheetViews>
    <sheetView view="pageBreakPreview" topLeftCell="D7" zoomScale="70" zoomScaleNormal="100" zoomScaleSheetLayoutView="70" workbookViewId="0">
      <selection activeCell="D24" sqref="A23:XFD24"/>
    </sheetView>
  </sheetViews>
  <sheetFormatPr defaultColWidth="8.125" defaultRowHeight="13.5" x14ac:dyDescent="0.4"/>
  <cols>
    <col min="1" max="2" width="3.75" style="85" customWidth="1"/>
    <col min="3" max="3" width="22.5" style="96" customWidth="1"/>
    <col min="4" max="4" width="4.375" style="96" customWidth="1"/>
    <col min="5" max="5" width="37.5" style="96" customWidth="1"/>
    <col min="6" max="6" width="4.375" style="96" customWidth="1"/>
    <col min="7" max="7" width="17.75" style="96" customWidth="1"/>
    <col min="8" max="8" width="30.5" style="96" customWidth="1"/>
    <col min="9" max="32" width="4.375" style="96" customWidth="1"/>
    <col min="33" max="33" width="12" style="96" bestFit="1" customWidth="1"/>
    <col min="34" max="256" width="8.125" style="96"/>
    <col min="257" max="258" width="3.75" style="96" customWidth="1"/>
    <col min="259" max="259" width="22.5" style="96" customWidth="1"/>
    <col min="260" max="260" width="4.375" style="96" customWidth="1"/>
    <col min="261" max="261" width="37.5" style="96" customWidth="1"/>
    <col min="262" max="262" width="4.375" style="96" customWidth="1"/>
    <col min="263" max="263" width="17.75" style="96" customWidth="1"/>
    <col min="264" max="264" width="30.5" style="96" customWidth="1"/>
    <col min="265" max="288" width="4.375" style="96" customWidth="1"/>
    <col min="289" max="289" width="12" style="96" bestFit="1" customWidth="1"/>
    <col min="290" max="512" width="8.125" style="96"/>
    <col min="513" max="514" width="3.75" style="96" customWidth="1"/>
    <col min="515" max="515" width="22.5" style="96" customWidth="1"/>
    <col min="516" max="516" width="4.375" style="96" customWidth="1"/>
    <col min="517" max="517" width="37.5" style="96" customWidth="1"/>
    <col min="518" max="518" width="4.375" style="96" customWidth="1"/>
    <col min="519" max="519" width="17.75" style="96" customWidth="1"/>
    <col min="520" max="520" width="30.5" style="96" customWidth="1"/>
    <col min="521" max="544" width="4.375" style="96" customWidth="1"/>
    <col min="545" max="545" width="12" style="96" bestFit="1" customWidth="1"/>
    <col min="546" max="768" width="8.125" style="96"/>
    <col min="769" max="770" width="3.75" style="96" customWidth="1"/>
    <col min="771" max="771" width="22.5" style="96" customWidth="1"/>
    <col min="772" max="772" width="4.375" style="96" customWidth="1"/>
    <col min="773" max="773" width="37.5" style="96" customWidth="1"/>
    <col min="774" max="774" width="4.375" style="96" customWidth="1"/>
    <col min="775" max="775" width="17.75" style="96" customWidth="1"/>
    <col min="776" max="776" width="30.5" style="96" customWidth="1"/>
    <col min="777" max="800" width="4.375" style="96" customWidth="1"/>
    <col min="801" max="801" width="12" style="96" bestFit="1" customWidth="1"/>
    <col min="802" max="1024" width="8.125" style="96"/>
    <col min="1025" max="1026" width="3.75" style="96" customWidth="1"/>
    <col min="1027" max="1027" width="22.5" style="96" customWidth="1"/>
    <col min="1028" max="1028" width="4.375" style="96" customWidth="1"/>
    <col min="1029" max="1029" width="37.5" style="96" customWidth="1"/>
    <col min="1030" max="1030" width="4.375" style="96" customWidth="1"/>
    <col min="1031" max="1031" width="17.75" style="96" customWidth="1"/>
    <col min="1032" max="1032" width="30.5" style="96" customWidth="1"/>
    <col min="1033" max="1056" width="4.375" style="96" customWidth="1"/>
    <col min="1057" max="1057" width="12" style="96" bestFit="1" customWidth="1"/>
    <col min="1058" max="1280" width="8.125" style="96"/>
    <col min="1281" max="1282" width="3.75" style="96" customWidth="1"/>
    <col min="1283" max="1283" width="22.5" style="96" customWidth="1"/>
    <col min="1284" max="1284" width="4.375" style="96" customWidth="1"/>
    <col min="1285" max="1285" width="37.5" style="96" customWidth="1"/>
    <col min="1286" max="1286" width="4.375" style="96" customWidth="1"/>
    <col min="1287" max="1287" width="17.75" style="96" customWidth="1"/>
    <col min="1288" max="1288" width="30.5" style="96" customWidth="1"/>
    <col min="1289" max="1312" width="4.375" style="96" customWidth="1"/>
    <col min="1313" max="1313" width="12" style="96" bestFit="1" customWidth="1"/>
    <col min="1314" max="1536" width="8.125" style="96"/>
    <col min="1537" max="1538" width="3.75" style="96" customWidth="1"/>
    <col min="1539" max="1539" width="22.5" style="96" customWidth="1"/>
    <col min="1540" max="1540" width="4.375" style="96" customWidth="1"/>
    <col min="1541" max="1541" width="37.5" style="96" customWidth="1"/>
    <col min="1542" max="1542" width="4.375" style="96" customWidth="1"/>
    <col min="1543" max="1543" width="17.75" style="96" customWidth="1"/>
    <col min="1544" max="1544" width="30.5" style="96" customWidth="1"/>
    <col min="1545" max="1568" width="4.375" style="96" customWidth="1"/>
    <col min="1569" max="1569" width="12" style="96" bestFit="1" customWidth="1"/>
    <col min="1570" max="1792" width="8.125" style="96"/>
    <col min="1793" max="1794" width="3.75" style="96" customWidth="1"/>
    <col min="1795" max="1795" width="22.5" style="96" customWidth="1"/>
    <col min="1796" max="1796" width="4.375" style="96" customWidth="1"/>
    <col min="1797" max="1797" width="37.5" style="96" customWidth="1"/>
    <col min="1798" max="1798" width="4.375" style="96" customWidth="1"/>
    <col min="1799" max="1799" width="17.75" style="96" customWidth="1"/>
    <col min="1800" max="1800" width="30.5" style="96" customWidth="1"/>
    <col min="1801" max="1824" width="4.375" style="96" customWidth="1"/>
    <col min="1825" max="1825" width="12" style="96" bestFit="1" customWidth="1"/>
    <col min="1826" max="2048" width="8.125" style="96"/>
    <col min="2049" max="2050" width="3.75" style="96" customWidth="1"/>
    <col min="2051" max="2051" width="22.5" style="96" customWidth="1"/>
    <col min="2052" max="2052" width="4.375" style="96" customWidth="1"/>
    <col min="2053" max="2053" width="37.5" style="96" customWidth="1"/>
    <col min="2054" max="2054" width="4.375" style="96" customWidth="1"/>
    <col min="2055" max="2055" width="17.75" style="96" customWidth="1"/>
    <col min="2056" max="2056" width="30.5" style="96" customWidth="1"/>
    <col min="2057" max="2080" width="4.375" style="96" customWidth="1"/>
    <col min="2081" max="2081" width="12" style="96" bestFit="1" customWidth="1"/>
    <col min="2082" max="2304" width="8.125" style="96"/>
    <col min="2305" max="2306" width="3.75" style="96" customWidth="1"/>
    <col min="2307" max="2307" width="22.5" style="96" customWidth="1"/>
    <col min="2308" max="2308" width="4.375" style="96" customWidth="1"/>
    <col min="2309" max="2309" width="37.5" style="96" customWidth="1"/>
    <col min="2310" max="2310" width="4.375" style="96" customWidth="1"/>
    <col min="2311" max="2311" width="17.75" style="96" customWidth="1"/>
    <col min="2312" max="2312" width="30.5" style="96" customWidth="1"/>
    <col min="2313" max="2336" width="4.375" style="96" customWidth="1"/>
    <col min="2337" max="2337" width="12" style="96" bestFit="1" customWidth="1"/>
    <col min="2338" max="2560" width="8.125" style="96"/>
    <col min="2561" max="2562" width="3.75" style="96" customWidth="1"/>
    <col min="2563" max="2563" width="22.5" style="96" customWidth="1"/>
    <col min="2564" max="2564" width="4.375" style="96" customWidth="1"/>
    <col min="2565" max="2565" width="37.5" style="96" customWidth="1"/>
    <col min="2566" max="2566" width="4.375" style="96" customWidth="1"/>
    <col min="2567" max="2567" width="17.75" style="96" customWidth="1"/>
    <col min="2568" max="2568" width="30.5" style="96" customWidth="1"/>
    <col min="2569" max="2592" width="4.375" style="96" customWidth="1"/>
    <col min="2593" max="2593" width="12" style="96" bestFit="1" customWidth="1"/>
    <col min="2594" max="2816" width="8.125" style="96"/>
    <col min="2817" max="2818" width="3.75" style="96" customWidth="1"/>
    <col min="2819" max="2819" width="22.5" style="96" customWidth="1"/>
    <col min="2820" max="2820" width="4.375" style="96" customWidth="1"/>
    <col min="2821" max="2821" width="37.5" style="96" customWidth="1"/>
    <col min="2822" max="2822" width="4.375" style="96" customWidth="1"/>
    <col min="2823" max="2823" width="17.75" style="96" customWidth="1"/>
    <col min="2824" max="2824" width="30.5" style="96" customWidth="1"/>
    <col min="2825" max="2848" width="4.375" style="96" customWidth="1"/>
    <col min="2849" max="2849" width="12" style="96" bestFit="1" customWidth="1"/>
    <col min="2850" max="3072" width="8.125" style="96"/>
    <col min="3073" max="3074" width="3.75" style="96" customWidth="1"/>
    <col min="3075" max="3075" width="22.5" style="96" customWidth="1"/>
    <col min="3076" max="3076" width="4.375" style="96" customWidth="1"/>
    <col min="3077" max="3077" width="37.5" style="96" customWidth="1"/>
    <col min="3078" max="3078" width="4.375" style="96" customWidth="1"/>
    <col min="3079" max="3079" width="17.75" style="96" customWidth="1"/>
    <col min="3080" max="3080" width="30.5" style="96" customWidth="1"/>
    <col min="3081" max="3104" width="4.375" style="96" customWidth="1"/>
    <col min="3105" max="3105" width="12" style="96" bestFit="1" customWidth="1"/>
    <col min="3106" max="3328" width="8.125" style="96"/>
    <col min="3329" max="3330" width="3.75" style="96" customWidth="1"/>
    <col min="3331" max="3331" width="22.5" style="96" customWidth="1"/>
    <col min="3332" max="3332" width="4.375" style="96" customWidth="1"/>
    <col min="3333" max="3333" width="37.5" style="96" customWidth="1"/>
    <col min="3334" max="3334" width="4.375" style="96" customWidth="1"/>
    <col min="3335" max="3335" width="17.75" style="96" customWidth="1"/>
    <col min="3336" max="3336" width="30.5" style="96" customWidth="1"/>
    <col min="3337" max="3360" width="4.375" style="96" customWidth="1"/>
    <col min="3361" max="3361" width="12" style="96" bestFit="1" customWidth="1"/>
    <col min="3362" max="3584" width="8.125" style="96"/>
    <col min="3585" max="3586" width="3.75" style="96" customWidth="1"/>
    <col min="3587" max="3587" width="22.5" style="96" customWidth="1"/>
    <col min="3588" max="3588" width="4.375" style="96" customWidth="1"/>
    <col min="3589" max="3589" width="37.5" style="96" customWidth="1"/>
    <col min="3590" max="3590" width="4.375" style="96" customWidth="1"/>
    <col min="3591" max="3591" width="17.75" style="96" customWidth="1"/>
    <col min="3592" max="3592" width="30.5" style="96" customWidth="1"/>
    <col min="3593" max="3616" width="4.375" style="96" customWidth="1"/>
    <col min="3617" max="3617" width="12" style="96" bestFit="1" customWidth="1"/>
    <col min="3618" max="3840" width="8.125" style="96"/>
    <col min="3841" max="3842" width="3.75" style="96" customWidth="1"/>
    <col min="3843" max="3843" width="22.5" style="96" customWidth="1"/>
    <col min="3844" max="3844" width="4.375" style="96" customWidth="1"/>
    <col min="3845" max="3845" width="37.5" style="96" customWidth="1"/>
    <col min="3846" max="3846" width="4.375" style="96" customWidth="1"/>
    <col min="3847" max="3847" width="17.75" style="96" customWidth="1"/>
    <col min="3848" max="3848" width="30.5" style="96" customWidth="1"/>
    <col min="3849" max="3872" width="4.375" style="96" customWidth="1"/>
    <col min="3873" max="3873" width="12" style="96" bestFit="1" customWidth="1"/>
    <col min="3874" max="4096" width="8.125" style="96"/>
    <col min="4097" max="4098" width="3.75" style="96" customWidth="1"/>
    <col min="4099" max="4099" width="22.5" style="96" customWidth="1"/>
    <col min="4100" max="4100" width="4.375" style="96" customWidth="1"/>
    <col min="4101" max="4101" width="37.5" style="96" customWidth="1"/>
    <col min="4102" max="4102" width="4.375" style="96" customWidth="1"/>
    <col min="4103" max="4103" width="17.75" style="96" customWidth="1"/>
    <col min="4104" max="4104" width="30.5" style="96" customWidth="1"/>
    <col min="4105" max="4128" width="4.375" style="96" customWidth="1"/>
    <col min="4129" max="4129" width="12" style="96" bestFit="1" customWidth="1"/>
    <col min="4130" max="4352" width="8.125" style="96"/>
    <col min="4353" max="4354" width="3.75" style="96" customWidth="1"/>
    <col min="4355" max="4355" width="22.5" style="96" customWidth="1"/>
    <col min="4356" max="4356" width="4.375" style="96" customWidth="1"/>
    <col min="4357" max="4357" width="37.5" style="96" customWidth="1"/>
    <col min="4358" max="4358" width="4.375" style="96" customWidth="1"/>
    <col min="4359" max="4359" width="17.75" style="96" customWidth="1"/>
    <col min="4360" max="4360" width="30.5" style="96" customWidth="1"/>
    <col min="4361" max="4384" width="4.375" style="96" customWidth="1"/>
    <col min="4385" max="4385" width="12" style="96" bestFit="1" customWidth="1"/>
    <col min="4386" max="4608" width="8.125" style="96"/>
    <col min="4609" max="4610" width="3.75" style="96" customWidth="1"/>
    <col min="4611" max="4611" width="22.5" style="96" customWidth="1"/>
    <col min="4612" max="4612" width="4.375" style="96" customWidth="1"/>
    <col min="4613" max="4613" width="37.5" style="96" customWidth="1"/>
    <col min="4614" max="4614" width="4.375" style="96" customWidth="1"/>
    <col min="4615" max="4615" width="17.75" style="96" customWidth="1"/>
    <col min="4616" max="4616" width="30.5" style="96" customWidth="1"/>
    <col min="4617" max="4640" width="4.375" style="96" customWidth="1"/>
    <col min="4641" max="4641" width="12" style="96" bestFit="1" customWidth="1"/>
    <col min="4642" max="4864" width="8.125" style="96"/>
    <col min="4865" max="4866" width="3.75" style="96" customWidth="1"/>
    <col min="4867" max="4867" width="22.5" style="96" customWidth="1"/>
    <col min="4868" max="4868" width="4.375" style="96" customWidth="1"/>
    <col min="4869" max="4869" width="37.5" style="96" customWidth="1"/>
    <col min="4870" max="4870" width="4.375" style="96" customWidth="1"/>
    <col min="4871" max="4871" width="17.75" style="96" customWidth="1"/>
    <col min="4872" max="4872" width="30.5" style="96" customWidth="1"/>
    <col min="4873" max="4896" width="4.375" style="96" customWidth="1"/>
    <col min="4897" max="4897" width="12" style="96" bestFit="1" customWidth="1"/>
    <col min="4898" max="5120" width="8.125" style="96"/>
    <col min="5121" max="5122" width="3.75" style="96" customWidth="1"/>
    <col min="5123" max="5123" width="22.5" style="96" customWidth="1"/>
    <col min="5124" max="5124" width="4.375" style="96" customWidth="1"/>
    <col min="5125" max="5125" width="37.5" style="96" customWidth="1"/>
    <col min="5126" max="5126" width="4.375" style="96" customWidth="1"/>
    <col min="5127" max="5127" width="17.75" style="96" customWidth="1"/>
    <col min="5128" max="5128" width="30.5" style="96" customWidth="1"/>
    <col min="5129" max="5152" width="4.375" style="96" customWidth="1"/>
    <col min="5153" max="5153" width="12" style="96" bestFit="1" customWidth="1"/>
    <col min="5154" max="5376" width="8.125" style="96"/>
    <col min="5377" max="5378" width="3.75" style="96" customWidth="1"/>
    <col min="5379" max="5379" width="22.5" style="96" customWidth="1"/>
    <col min="5380" max="5380" width="4.375" style="96" customWidth="1"/>
    <col min="5381" max="5381" width="37.5" style="96" customWidth="1"/>
    <col min="5382" max="5382" width="4.375" style="96" customWidth="1"/>
    <col min="5383" max="5383" width="17.75" style="96" customWidth="1"/>
    <col min="5384" max="5384" width="30.5" style="96" customWidth="1"/>
    <col min="5385" max="5408" width="4.375" style="96" customWidth="1"/>
    <col min="5409" max="5409" width="12" style="96" bestFit="1" customWidth="1"/>
    <col min="5410" max="5632" width="8.125" style="96"/>
    <col min="5633" max="5634" width="3.75" style="96" customWidth="1"/>
    <col min="5635" max="5635" width="22.5" style="96" customWidth="1"/>
    <col min="5636" max="5636" width="4.375" style="96" customWidth="1"/>
    <col min="5637" max="5637" width="37.5" style="96" customWidth="1"/>
    <col min="5638" max="5638" width="4.375" style="96" customWidth="1"/>
    <col min="5639" max="5639" width="17.75" style="96" customWidth="1"/>
    <col min="5640" max="5640" width="30.5" style="96" customWidth="1"/>
    <col min="5641" max="5664" width="4.375" style="96" customWidth="1"/>
    <col min="5665" max="5665" width="12" style="96" bestFit="1" customWidth="1"/>
    <col min="5666" max="5888" width="8.125" style="96"/>
    <col min="5889" max="5890" width="3.75" style="96" customWidth="1"/>
    <col min="5891" max="5891" width="22.5" style="96" customWidth="1"/>
    <col min="5892" max="5892" width="4.375" style="96" customWidth="1"/>
    <col min="5893" max="5893" width="37.5" style="96" customWidth="1"/>
    <col min="5894" max="5894" width="4.375" style="96" customWidth="1"/>
    <col min="5895" max="5895" width="17.75" style="96" customWidth="1"/>
    <col min="5896" max="5896" width="30.5" style="96" customWidth="1"/>
    <col min="5897" max="5920" width="4.375" style="96" customWidth="1"/>
    <col min="5921" max="5921" width="12" style="96" bestFit="1" customWidth="1"/>
    <col min="5922" max="6144" width="8.125" style="96"/>
    <col min="6145" max="6146" width="3.75" style="96" customWidth="1"/>
    <col min="6147" max="6147" width="22.5" style="96" customWidth="1"/>
    <col min="6148" max="6148" width="4.375" style="96" customWidth="1"/>
    <col min="6149" max="6149" width="37.5" style="96" customWidth="1"/>
    <col min="6150" max="6150" width="4.375" style="96" customWidth="1"/>
    <col min="6151" max="6151" width="17.75" style="96" customWidth="1"/>
    <col min="6152" max="6152" width="30.5" style="96" customWidth="1"/>
    <col min="6153" max="6176" width="4.375" style="96" customWidth="1"/>
    <col min="6177" max="6177" width="12" style="96" bestFit="1" customWidth="1"/>
    <col min="6178" max="6400" width="8.125" style="96"/>
    <col min="6401" max="6402" width="3.75" style="96" customWidth="1"/>
    <col min="6403" max="6403" width="22.5" style="96" customWidth="1"/>
    <col min="6404" max="6404" width="4.375" style="96" customWidth="1"/>
    <col min="6405" max="6405" width="37.5" style="96" customWidth="1"/>
    <col min="6406" max="6406" width="4.375" style="96" customWidth="1"/>
    <col min="6407" max="6407" width="17.75" style="96" customWidth="1"/>
    <col min="6408" max="6408" width="30.5" style="96" customWidth="1"/>
    <col min="6409" max="6432" width="4.375" style="96" customWidth="1"/>
    <col min="6433" max="6433" width="12" style="96" bestFit="1" customWidth="1"/>
    <col min="6434" max="6656" width="8.125" style="96"/>
    <col min="6657" max="6658" width="3.75" style="96" customWidth="1"/>
    <col min="6659" max="6659" width="22.5" style="96" customWidth="1"/>
    <col min="6660" max="6660" width="4.375" style="96" customWidth="1"/>
    <col min="6661" max="6661" width="37.5" style="96" customWidth="1"/>
    <col min="6662" max="6662" width="4.375" style="96" customWidth="1"/>
    <col min="6663" max="6663" width="17.75" style="96" customWidth="1"/>
    <col min="6664" max="6664" width="30.5" style="96" customWidth="1"/>
    <col min="6665" max="6688" width="4.375" style="96" customWidth="1"/>
    <col min="6689" max="6689" width="12" style="96" bestFit="1" customWidth="1"/>
    <col min="6690" max="6912" width="8.125" style="96"/>
    <col min="6913" max="6914" width="3.75" style="96" customWidth="1"/>
    <col min="6915" max="6915" width="22.5" style="96" customWidth="1"/>
    <col min="6916" max="6916" width="4.375" style="96" customWidth="1"/>
    <col min="6917" max="6917" width="37.5" style="96" customWidth="1"/>
    <col min="6918" max="6918" width="4.375" style="96" customWidth="1"/>
    <col min="6919" max="6919" width="17.75" style="96" customWidth="1"/>
    <col min="6920" max="6920" width="30.5" style="96" customWidth="1"/>
    <col min="6921" max="6944" width="4.375" style="96" customWidth="1"/>
    <col min="6945" max="6945" width="12" style="96" bestFit="1" customWidth="1"/>
    <col min="6946" max="7168" width="8.125" style="96"/>
    <col min="7169" max="7170" width="3.75" style="96" customWidth="1"/>
    <col min="7171" max="7171" width="22.5" style="96" customWidth="1"/>
    <col min="7172" max="7172" width="4.375" style="96" customWidth="1"/>
    <col min="7173" max="7173" width="37.5" style="96" customWidth="1"/>
    <col min="7174" max="7174" width="4.375" style="96" customWidth="1"/>
    <col min="7175" max="7175" width="17.75" style="96" customWidth="1"/>
    <col min="7176" max="7176" width="30.5" style="96" customWidth="1"/>
    <col min="7177" max="7200" width="4.375" style="96" customWidth="1"/>
    <col min="7201" max="7201" width="12" style="96" bestFit="1" customWidth="1"/>
    <col min="7202" max="7424" width="8.125" style="96"/>
    <col min="7425" max="7426" width="3.75" style="96" customWidth="1"/>
    <col min="7427" max="7427" width="22.5" style="96" customWidth="1"/>
    <col min="7428" max="7428" width="4.375" style="96" customWidth="1"/>
    <col min="7429" max="7429" width="37.5" style="96" customWidth="1"/>
    <col min="7430" max="7430" width="4.375" style="96" customWidth="1"/>
    <col min="7431" max="7431" width="17.75" style="96" customWidth="1"/>
    <col min="7432" max="7432" width="30.5" style="96" customWidth="1"/>
    <col min="7433" max="7456" width="4.375" style="96" customWidth="1"/>
    <col min="7457" max="7457" width="12" style="96" bestFit="1" customWidth="1"/>
    <col min="7458" max="7680" width="8.125" style="96"/>
    <col min="7681" max="7682" width="3.75" style="96" customWidth="1"/>
    <col min="7683" max="7683" width="22.5" style="96" customWidth="1"/>
    <col min="7684" max="7684" width="4.375" style="96" customWidth="1"/>
    <col min="7685" max="7685" width="37.5" style="96" customWidth="1"/>
    <col min="7686" max="7686" width="4.375" style="96" customWidth="1"/>
    <col min="7687" max="7687" width="17.75" style="96" customWidth="1"/>
    <col min="7688" max="7688" width="30.5" style="96" customWidth="1"/>
    <col min="7689" max="7712" width="4.375" style="96" customWidth="1"/>
    <col min="7713" max="7713" width="12" style="96" bestFit="1" customWidth="1"/>
    <col min="7714" max="7936" width="8.125" style="96"/>
    <col min="7937" max="7938" width="3.75" style="96" customWidth="1"/>
    <col min="7939" max="7939" width="22.5" style="96" customWidth="1"/>
    <col min="7940" max="7940" width="4.375" style="96" customWidth="1"/>
    <col min="7941" max="7941" width="37.5" style="96" customWidth="1"/>
    <col min="7942" max="7942" width="4.375" style="96" customWidth="1"/>
    <col min="7943" max="7943" width="17.75" style="96" customWidth="1"/>
    <col min="7944" max="7944" width="30.5" style="96" customWidth="1"/>
    <col min="7945" max="7968" width="4.375" style="96" customWidth="1"/>
    <col min="7969" max="7969" width="12" style="96" bestFit="1" customWidth="1"/>
    <col min="7970" max="8192" width="8.125" style="96"/>
    <col min="8193" max="8194" width="3.75" style="96" customWidth="1"/>
    <col min="8195" max="8195" width="22.5" style="96" customWidth="1"/>
    <col min="8196" max="8196" width="4.375" style="96" customWidth="1"/>
    <col min="8197" max="8197" width="37.5" style="96" customWidth="1"/>
    <col min="8198" max="8198" width="4.375" style="96" customWidth="1"/>
    <col min="8199" max="8199" width="17.75" style="96" customWidth="1"/>
    <col min="8200" max="8200" width="30.5" style="96" customWidth="1"/>
    <col min="8201" max="8224" width="4.375" style="96" customWidth="1"/>
    <col min="8225" max="8225" width="12" style="96" bestFit="1" customWidth="1"/>
    <col min="8226" max="8448" width="8.125" style="96"/>
    <col min="8449" max="8450" width="3.75" style="96" customWidth="1"/>
    <col min="8451" max="8451" width="22.5" style="96" customWidth="1"/>
    <col min="8452" max="8452" width="4.375" style="96" customWidth="1"/>
    <col min="8453" max="8453" width="37.5" style="96" customWidth="1"/>
    <col min="8454" max="8454" width="4.375" style="96" customWidth="1"/>
    <col min="8455" max="8455" width="17.75" style="96" customWidth="1"/>
    <col min="8456" max="8456" width="30.5" style="96" customWidth="1"/>
    <col min="8457" max="8480" width="4.375" style="96" customWidth="1"/>
    <col min="8481" max="8481" width="12" style="96" bestFit="1" customWidth="1"/>
    <col min="8482" max="8704" width="8.125" style="96"/>
    <col min="8705" max="8706" width="3.75" style="96" customWidth="1"/>
    <col min="8707" max="8707" width="22.5" style="96" customWidth="1"/>
    <col min="8708" max="8708" width="4.375" style="96" customWidth="1"/>
    <col min="8709" max="8709" width="37.5" style="96" customWidth="1"/>
    <col min="8710" max="8710" width="4.375" style="96" customWidth="1"/>
    <col min="8711" max="8711" width="17.75" style="96" customWidth="1"/>
    <col min="8712" max="8712" width="30.5" style="96" customWidth="1"/>
    <col min="8713" max="8736" width="4.375" style="96" customWidth="1"/>
    <col min="8737" max="8737" width="12" style="96" bestFit="1" customWidth="1"/>
    <col min="8738" max="8960" width="8.125" style="96"/>
    <col min="8961" max="8962" width="3.75" style="96" customWidth="1"/>
    <col min="8963" max="8963" width="22.5" style="96" customWidth="1"/>
    <col min="8964" max="8964" width="4.375" style="96" customWidth="1"/>
    <col min="8965" max="8965" width="37.5" style="96" customWidth="1"/>
    <col min="8966" max="8966" width="4.375" style="96" customWidth="1"/>
    <col min="8967" max="8967" width="17.75" style="96" customWidth="1"/>
    <col min="8968" max="8968" width="30.5" style="96" customWidth="1"/>
    <col min="8969" max="8992" width="4.375" style="96" customWidth="1"/>
    <col min="8993" max="8993" width="12" style="96" bestFit="1" customWidth="1"/>
    <col min="8994" max="9216" width="8.125" style="96"/>
    <col min="9217" max="9218" width="3.75" style="96" customWidth="1"/>
    <col min="9219" max="9219" width="22.5" style="96" customWidth="1"/>
    <col min="9220" max="9220" width="4.375" style="96" customWidth="1"/>
    <col min="9221" max="9221" width="37.5" style="96" customWidth="1"/>
    <col min="9222" max="9222" width="4.375" style="96" customWidth="1"/>
    <col min="9223" max="9223" width="17.75" style="96" customWidth="1"/>
    <col min="9224" max="9224" width="30.5" style="96" customWidth="1"/>
    <col min="9225" max="9248" width="4.375" style="96" customWidth="1"/>
    <col min="9249" max="9249" width="12" style="96" bestFit="1" customWidth="1"/>
    <col min="9250" max="9472" width="8.125" style="96"/>
    <col min="9473" max="9474" width="3.75" style="96" customWidth="1"/>
    <col min="9475" max="9475" width="22.5" style="96" customWidth="1"/>
    <col min="9476" max="9476" width="4.375" style="96" customWidth="1"/>
    <col min="9477" max="9477" width="37.5" style="96" customWidth="1"/>
    <col min="9478" max="9478" width="4.375" style="96" customWidth="1"/>
    <col min="9479" max="9479" width="17.75" style="96" customWidth="1"/>
    <col min="9480" max="9480" width="30.5" style="96" customWidth="1"/>
    <col min="9481" max="9504" width="4.375" style="96" customWidth="1"/>
    <col min="9505" max="9505" width="12" style="96" bestFit="1" customWidth="1"/>
    <col min="9506" max="9728" width="8.125" style="96"/>
    <col min="9729" max="9730" width="3.75" style="96" customWidth="1"/>
    <col min="9731" max="9731" width="22.5" style="96" customWidth="1"/>
    <col min="9732" max="9732" width="4.375" style="96" customWidth="1"/>
    <col min="9733" max="9733" width="37.5" style="96" customWidth="1"/>
    <col min="9734" max="9734" width="4.375" style="96" customWidth="1"/>
    <col min="9735" max="9735" width="17.75" style="96" customWidth="1"/>
    <col min="9736" max="9736" width="30.5" style="96" customWidth="1"/>
    <col min="9737" max="9760" width="4.375" style="96" customWidth="1"/>
    <col min="9761" max="9761" width="12" style="96" bestFit="1" customWidth="1"/>
    <col min="9762" max="9984" width="8.125" style="96"/>
    <col min="9985" max="9986" width="3.75" style="96" customWidth="1"/>
    <col min="9987" max="9987" width="22.5" style="96" customWidth="1"/>
    <col min="9988" max="9988" width="4.375" style="96" customWidth="1"/>
    <col min="9989" max="9989" width="37.5" style="96" customWidth="1"/>
    <col min="9990" max="9990" width="4.375" style="96" customWidth="1"/>
    <col min="9991" max="9991" width="17.75" style="96" customWidth="1"/>
    <col min="9992" max="9992" width="30.5" style="96" customWidth="1"/>
    <col min="9993" max="10016" width="4.375" style="96" customWidth="1"/>
    <col min="10017" max="10017" width="12" style="96" bestFit="1" customWidth="1"/>
    <col min="10018" max="10240" width="8.125" style="96"/>
    <col min="10241" max="10242" width="3.75" style="96" customWidth="1"/>
    <col min="10243" max="10243" width="22.5" style="96" customWidth="1"/>
    <col min="10244" max="10244" width="4.375" style="96" customWidth="1"/>
    <col min="10245" max="10245" width="37.5" style="96" customWidth="1"/>
    <col min="10246" max="10246" width="4.375" style="96" customWidth="1"/>
    <col min="10247" max="10247" width="17.75" style="96" customWidth="1"/>
    <col min="10248" max="10248" width="30.5" style="96" customWidth="1"/>
    <col min="10249" max="10272" width="4.375" style="96" customWidth="1"/>
    <col min="10273" max="10273" width="12" style="96" bestFit="1" customWidth="1"/>
    <col min="10274" max="10496" width="8.125" style="96"/>
    <col min="10497" max="10498" width="3.75" style="96" customWidth="1"/>
    <col min="10499" max="10499" width="22.5" style="96" customWidth="1"/>
    <col min="10500" max="10500" width="4.375" style="96" customWidth="1"/>
    <col min="10501" max="10501" width="37.5" style="96" customWidth="1"/>
    <col min="10502" max="10502" width="4.375" style="96" customWidth="1"/>
    <col min="10503" max="10503" width="17.75" style="96" customWidth="1"/>
    <col min="10504" max="10504" width="30.5" style="96" customWidth="1"/>
    <col min="10505" max="10528" width="4.375" style="96" customWidth="1"/>
    <col min="10529" max="10529" width="12" style="96" bestFit="1" customWidth="1"/>
    <col min="10530" max="10752" width="8.125" style="96"/>
    <col min="10753" max="10754" width="3.75" style="96" customWidth="1"/>
    <col min="10755" max="10755" width="22.5" style="96" customWidth="1"/>
    <col min="10756" max="10756" width="4.375" style="96" customWidth="1"/>
    <col min="10757" max="10757" width="37.5" style="96" customWidth="1"/>
    <col min="10758" max="10758" width="4.375" style="96" customWidth="1"/>
    <col min="10759" max="10759" width="17.75" style="96" customWidth="1"/>
    <col min="10760" max="10760" width="30.5" style="96" customWidth="1"/>
    <col min="10761" max="10784" width="4.375" style="96" customWidth="1"/>
    <col min="10785" max="10785" width="12" style="96" bestFit="1" customWidth="1"/>
    <col min="10786" max="11008" width="8.125" style="96"/>
    <col min="11009" max="11010" width="3.75" style="96" customWidth="1"/>
    <col min="11011" max="11011" width="22.5" style="96" customWidth="1"/>
    <col min="11012" max="11012" width="4.375" style="96" customWidth="1"/>
    <col min="11013" max="11013" width="37.5" style="96" customWidth="1"/>
    <col min="11014" max="11014" width="4.375" style="96" customWidth="1"/>
    <col min="11015" max="11015" width="17.75" style="96" customWidth="1"/>
    <col min="11016" max="11016" width="30.5" style="96" customWidth="1"/>
    <col min="11017" max="11040" width="4.375" style="96" customWidth="1"/>
    <col min="11041" max="11041" width="12" style="96" bestFit="1" customWidth="1"/>
    <col min="11042" max="11264" width="8.125" style="96"/>
    <col min="11265" max="11266" width="3.75" style="96" customWidth="1"/>
    <col min="11267" max="11267" width="22.5" style="96" customWidth="1"/>
    <col min="11268" max="11268" width="4.375" style="96" customWidth="1"/>
    <col min="11269" max="11269" width="37.5" style="96" customWidth="1"/>
    <col min="11270" max="11270" width="4.375" style="96" customWidth="1"/>
    <col min="11271" max="11271" width="17.75" style="96" customWidth="1"/>
    <col min="11272" max="11272" width="30.5" style="96" customWidth="1"/>
    <col min="11273" max="11296" width="4.375" style="96" customWidth="1"/>
    <col min="11297" max="11297" width="12" style="96" bestFit="1" customWidth="1"/>
    <col min="11298" max="11520" width="8.125" style="96"/>
    <col min="11521" max="11522" width="3.75" style="96" customWidth="1"/>
    <col min="11523" max="11523" width="22.5" style="96" customWidth="1"/>
    <col min="11524" max="11524" width="4.375" style="96" customWidth="1"/>
    <col min="11525" max="11525" width="37.5" style="96" customWidth="1"/>
    <col min="11526" max="11526" width="4.375" style="96" customWidth="1"/>
    <col min="11527" max="11527" width="17.75" style="96" customWidth="1"/>
    <col min="11528" max="11528" width="30.5" style="96" customWidth="1"/>
    <col min="11529" max="11552" width="4.375" style="96" customWidth="1"/>
    <col min="11553" max="11553" width="12" style="96" bestFit="1" customWidth="1"/>
    <col min="11554" max="11776" width="8.125" style="96"/>
    <col min="11777" max="11778" width="3.75" style="96" customWidth="1"/>
    <col min="11779" max="11779" width="22.5" style="96" customWidth="1"/>
    <col min="11780" max="11780" width="4.375" style="96" customWidth="1"/>
    <col min="11781" max="11781" width="37.5" style="96" customWidth="1"/>
    <col min="11782" max="11782" width="4.375" style="96" customWidth="1"/>
    <col min="11783" max="11783" width="17.75" style="96" customWidth="1"/>
    <col min="11784" max="11784" width="30.5" style="96" customWidth="1"/>
    <col min="11785" max="11808" width="4.375" style="96" customWidth="1"/>
    <col min="11809" max="11809" width="12" style="96" bestFit="1" customWidth="1"/>
    <col min="11810" max="12032" width="8.125" style="96"/>
    <col min="12033" max="12034" width="3.75" style="96" customWidth="1"/>
    <col min="12035" max="12035" width="22.5" style="96" customWidth="1"/>
    <col min="12036" max="12036" width="4.375" style="96" customWidth="1"/>
    <col min="12037" max="12037" width="37.5" style="96" customWidth="1"/>
    <col min="12038" max="12038" width="4.375" style="96" customWidth="1"/>
    <col min="12039" max="12039" width="17.75" style="96" customWidth="1"/>
    <col min="12040" max="12040" width="30.5" style="96" customWidth="1"/>
    <col min="12041" max="12064" width="4.375" style="96" customWidth="1"/>
    <col min="12065" max="12065" width="12" style="96" bestFit="1" customWidth="1"/>
    <col min="12066" max="12288" width="8.125" style="96"/>
    <col min="12289" max="12290" width="3.75" style="96" customWidth="1"/>
    <col min="12291" max="12291" width="22.5" style="96" customWidth="1"/>
    <col min="12292" max="12292" width="4.375" style="96" customWidth="1"/>
    <col min="12293" max="12293" width="37.5" style="96" customWidth="1"/>
    <col min="12294" max="12294" width="4.375" style="96" customWidth="1"/>
    <col min="12295" max="12295" width="17.75" style="96" customWidth="1"/>
    <col min="12296" max="12296" width="30.5" style="96" customWidth="1"/>
    <col min="12297" max="12320" width="4.375" style="96" customWidth="1"/>
    <col min="12321" max="12321" width="12" style="96" bestFit="1" customWidth="1"/>
    <col min="12322" max="12544" width="8.125" style="96"/>
    <col min="12545" max="12546" width="3.75" style="96" customWidth="1"/>
    <col min="12547" max="12547" width="22.5" style="96" customWidth="1"/>
    <col min="12548" max="12548" width="4.375" style="96" customWidth="1"/>
    <col min="12549" max="12549" width="37.5" style="96" customWidth="1"/>
    <col min="12550" max="12550" width="4.375" style="96" customWidth="1"/>
    <col min="12551" max="12551" width="17.75" style="96" customWidth="1"/>
    <col min="12552" max="12552" width="30.5" style="96" customWidth="1"/>
    <col min="12553" max="12576" width="4.375" style="96" customWidth="1"/>
    <col min="12577" max="12577" width="12" style="96" bestFit="1" customWidth="1"/>
    <col min="12578" max="12800" width="8.125" style="96"/>
    <col min="12801" max="12802" width="3.75" style="96" customWidth="1"/>
    <col min="12803" max="12803" width="22.5" style="96" customWidth="1"/>
    <col min="12804" max="12804" width="4.375" style="96" customWidth="1"/>
    <col min="12805" max="12805" width="37.5" style="96" customWidth="1"/>
    <col min="12806" max="12806" width="4.375" style="96" customWidth="1"/>
    <col min="12807" max="12807" width="17.75" style="96" customWidth="1"/>
    <col min="12808" max="12808" width="30.5" style="96" customWidth="1"/>
    <col min="12809" max="12832" width="4.375" style="96" customWidth="1"/>
    <col min="12833" max="12833" width="12" style="96" bestFit="1" customWidth="1"/>
    <col min="12834" max="13056" width="8.125" style="96"/>
    <col min="13057" max="13058" width="3.75" style="96" customWidth="1"/>
    <col min="13059" max="13059" width="22.5" style="96" customWidth="1"/>
    <col min="13060" max="13060" width="4.375" style="96" customWidth="1"/>
    <col min="13061" max="13061" width="37.5" style="96" customWidth="1"/>
    <col min="13062" max="13062" width="4.375" style="96" customWidth="1"/>
    <col min="13063" max="13063" width="17.75" style="96" customWidth="1"/>
    <col min="13064" max="13064" width="30.5" style="96" customWidth="1"/>
    <col min="13065" max="13088" width="4.375" style="96" customWidth="1"/>
    <col min="13089" max="13089" width="12" style="96" bestFit="1" customWidth="1"/>
    <col min="13090" max="13312" width="8.125" style="96"/>
    <col min="13313" max="13314" width="3.75" style="96" customWidth="1"/>
    <col min="13315" max="13315" width="22.5" style="96" customWidth="1"/>
    <col min="13316" max="13316" width="4.375" style="96" customWidth="1"/>
    <col min="13317" max="13317" width="37.5" style="96" customWidth="1"/>
    <col min="13318" max="13318" width="4.375" style="96" customWidth="1"/>
    <col min="13319" max="13319" width="17.75" style="96" customWidth="1"/>
    <col min="13320" max="13320" width="30.5" style="96" customWidth="1"/>
    <col min="13321" max="13344" width="4.375" style="96" customWidth="1"/>
    <col min="13345" max="13345" width="12" style="96" bestFit="1" customWidth="1"/>
    <col min="13346" max="13568" width="8.125" style="96"/>
    <col min="13569" max="13570" width="3.75" style="96" customWidth="1"/>
    <col min="13571" max="13571" width="22.5" style="96" customWidth="1"/>
    <col min="13572" max="13572" width="4.375" style="96" customWidth="1"/>
    <col min="13573" max="13573" width="37.5" style="96" customWidth="1"/>
    <col min="13574" max="13574" width="4.375" style="96" customWidth="1"/>
    <col min="13575" max="13575" width="17.75" style="96" customWidth="1"/>
    <col min="13576" max="13576" width="30.5" style="96" customWidth="1"/>
    <col min="13577" max="13600" width="4.375" style="96" customWidth="1"/>
    <col min="13601" max="13601" width="12" style="96" bestFit="1" customWidth="1"/>
    <col min="13602" max="13824" width="8.125" style="96"/>
    <col min="13825" max="13826" width="3.75" style="96" customWidth="1"/>
    <col min="13827" max="13827" width="22.5" style="96" customWidth="1"/>
    <col min="13828" max="13828" width="4.375" style="96" customWidth="1"/>
    <col min="13829" max="13829" width="37.5" style="96" customWidth="1"/>
    <col min="13830" max="13830" width="4.375" style="96" customWidth="1"/>
    <col min="13831" max="13831" width="17.75" style="96" customWidth="1"/>
    <col min="13832" max="13832" width="30.5" style="96" customWidth="1"/>
    <col min="13833" max="13856" width="4.375" style="96" customWidth="1"/>
    <col min="13857" max="13857" width="12" style="96" bestFit="1" customWidth="1"/>
    <col min="13858" max="14080" width="8.125" style="96"/>
    <col min="14081" max="14082" width="3.75" style="96" customWidth="1"/>
    <col min="14083" max="14083" width="22.5" style="96" customWidth="1"/>
    <col min="14084" max="14084" width="4.375" style="96" customWidth="1"/>
    <col min="14085" max="14085" width="37.5" style="96" customWidth="1"/>
    <col min="14086" max="14086" width="4.375" style="96" customWidth="1"/>
    <col min="14087" max="14087" width="17.75" style="96" customWidth="1"/>
    <col min="14088" max="14088" width="30.5" style="96" customWidth="1"/>
    <col min="14089" max="14112" width="4.375" style="96" customWidth="1"/>
    <col min="14113" max="14113" width="12" style="96" bestFit="1" customWidth="1"/>
    <col min="14114" max="14336" width="8.125" style="96"/>
    <col min="14337" max="14338" width="3.75" style="96" customWidth="1"/>
    <col min="14339" max="14339" width="22.5" style="96" customWidth="1"/>
    <col min="14340" max="14340" width="4.375" style="96" customWidth="1"/>
    <col min="14341" max="14341" width="37.5" style="96" customWidth="1"/>
    <col min="14342" max="14342" width="4.375" style="96" customWidth="1"/>
    <col min="14343" max="14343" width="17.75" style="96" customWidth="1"/>
    <col min="14344" max="14344" width="30.5" style="96" customWidth="1"/>
    <col min="14345" max="14368" width="4.375" style="96" customWidth="1"/>
    <col min="14369" max="14369" width="12" style="96" bestFit="1" customWidth="1"/>
    <col min="14370" max="14592" width="8.125" style="96"/>
    <col min="14593" max="14594" width="3.75" style="96" customWidth="1"/>
    <col min="14595" max="14595" width="22.5" style="96" customWidth="1"/>
    <col min="14596" max="14596" width="4.375" style="96" customWidth="1"/>
    <col min="14597" max="14597" width="37.5" style="96" customWidth="1"/>
    <col min="14598" max="14598" width="4.375" style="96" customWidth="1"/>
    <col min="14599" max="14599" width="17.75" style="96" customWidth="1"/>
    <col min="14600" max="14600" width="30.5" style="96" customWidth="1"/>
    <col min="14601" max="14624" width="4.375" style="96" customWidth="1"/>
    <col min="14625" max="14625" width="12" style="96" bestFit="1" customWidth="1"/>
    <col min="14626" max="14848" width="8.125" style="96"/>
    <col min="14849" max="14850" width="3.75" style="96" customWidth="1"/>
    <col min="14851" max="14851" width="22.5" style="96" customWidth="1"/>
    <col min="14852" max="14852" width="4.375" style="96" customWidth="1"/>
    <col min="14853" max="14853" width="37.5" style="96" customWidth="1"/>
    <col min="14854" max="14854" width="4.375" style="96" customWidth="1"/>
    <col min="14855" max="14855" width="17.75" style="96" customWidth="1"/>
    <col min="14856" max="14856" width="30.5" style="96" customWidth="1"/>
    <col min="14857" max="14880" width="4.375" style="96" customWidth="1"/>
    <col min="14881" max="14881" width="12" style="96" bestFit="1" customWidth="1"/>
    <col min="14882" max="15104" width="8.125" style="96"/>
    <col min="15105" max="15106" width="3.75" style="96" customWidth="1"/>
    <col min="15107" max="15107" width="22.5" style="96" customWidth="1"/>
    <col min="15108" max="15108" width="4.375" style="96" customWidth="1"/>
    <col min="15109" max="15109" width="37.5" style="96" customWidth="1"/>
    <col min="15110" max="15110" width="4.375" style="96" customWidth="1"/>
    <col min="15111" max="15111" width="17.75" style="96" customWidth="1"/>
    <col min="15112" max="15112" width="30.5" style="96" customWidth="1"/>
    <col min="15113" max="15136" width="4.375" style="96" customWidth="1"/>
    <col min="15137" max="15137" width="12" style="96" bestFit="1" customWidth="1"/>
    <col min="15138" max="15360" width="8.125" style="96"/>
    <col min="15361" max="15362" width="3.75" style="96" customWidth="1"/>
    <col min="15363" max="15363" width="22.5" style="96" customWidth="1"/>
    <col min="15364" max="15364" width="4.375" style="96" customWidth="1"/>
    <col min="15365" max="15365" width="37.5" style="96" customWidth="1"/>
    <col min="15366" max="15366" width="4.375" style="96" customWidth="1"/>
    <col min="15367" max="15367" width="17.75" style="96" customWidth="1"/>
    <col min="15368" max="15368" width="30.5" style="96" customWidth="1"/>
    <col min="15369" max="15392" width="4.375" style="96" customWidth="1"/>
    <col min="15393" max="15393" width="12" style="96" bestFit="1" customWidth="1"/>
    <col min="15394" max="15616" width="8.125" style="96"/>
    <col min="15617" max="15618" width="3.75" style="96" customWidth="1"/>
    <col min="15619" max="15619" width="22.5" style="96" customWidth="1"/>
    <col min="15620" max="15620" width="4.375" style="96" customWidth="1"/>
    <col min="15621" max="15621" width="37.5" style="96" customWidth="1"/>
    <col min="15622" max="15622" width="4.375" style="96" customWidth="1"/>
    <col min="15623" max="15623" width="17.75" style="96" customWidth="1"/>
    <col min="15624" max="15624" width="30.5" style="96" customWidth="1"/>
    <col min="15625" max="15648" width="4.375" style="96" customWidth="1"/>
    <col min="15649" max="15649" width="12" style="96" bestFit="1" customWidth="1"/>
    <col min="15650" max="15872" width="8.125" style="96"/>
    <col min="15873" max="15874" width="3.75" style="96" customWidth="1"/>
    <col min="15875" max="15875" width="22.5" style="96" customWidth="1"/>
    <col min="15876" max="15876" width="4.375" style="96" customWidth="1"/>
    <col min="15877" max="15877" width="37.5" style="96" customWidth="1"/>
    <col min="15878" max="15878" width="4.375" style="96" customWidth="1"/>
    <col min="15879" max="15879" width="17.75" style="96" customWidth="1"/>
    <col min="15880" max="15880" width="30.5" style="96" customWidth="1"/>
    <col min="15881" max="15904" width="4.375" style="96" customWidth="1"/>
    <col min="15905" max="15905" width="12" style="96" bestFit="1" customWidth="1"/>
    <col min="15906" max="16128" width="8.125" style="96"/>
    <col min="16129" max="16130" width="3.75" style="96" customWidth="1"/>
    <col min="16131" max="16131" width="22.5" style="96" customWidth="1"/>
    <col min="16132" max="16132" width="4.375" style="96" customWidth="1"/>
    <col min="16133" max="16133" width="37.5" style="96" customWidth="1"/>
    <col min="16134" max="16134" width="4.375" style="96" customWidth="1"/>
    <col min="16135" max="16135" width="17.75" style="96" customWidth="1"/>
    <col min="16136" max="16136" width="30.5" style="96" customWidth="1"/>
    <col min="16137" max="16160" width="4.375" style="96" customWidth="1"/>
    <col min="16161" max="16161" width="12" style="96" bestFit="1" customWidth="1"/>
    <col min="16162" max="16384" width="8.125" style="96"/>
  </cols>
  <sheetData>
    <row r="2" spans="1:33" ht="20.25" customHeight="1" x14ac:dyDescent="0.4">
      <c r="A2" s="155" t="s">
        <v>319</v>
      </c>
      <c r="B2" s="155"/>
    </row>
    <row r="3" spans="1:33" ht="20.25" customHeight="1" x14ac:dyDescent="0.4">
      <c r="A3" s="799" t="s">
        <v>320</v>
      </c>
      <c r="B3" s="799"/>
      <c r="C3" s="799"/>
      <c r="D3" s="799"/>
      <c r="E3" s="799"/>
      <c r="F3" s="799"/>
      <c r="G3" s="799"/>
      <c r="H3" s="799"/>
      <c r="I3" s="799"/>
      <c r="J3" s="799"/>
      <c r="K3" s="799"/>
      <c r="L3" s="799"/>
      <c r="M3" s="799"/>
      <c r="N3" s="799"/>
      <c r="O3" s="799"/>
      <c r="P3" s="799"/>
      <c r="Q3" s="799"/>
      <c r="R3" s="799"/>
      <c r="S3" s="799"/>
      <c r="T3" s="799"/>
      <c r="U3" s="799"/>
      <c r="V3" s="799"/>
      <c r="W3" s="799"/>
      <c r="X3" s="799"/>
      <c r="Y3" s="799"/>
      <c r="Z3" s="799"/>
      <c r="AA3" s="799"/>
      <c r="AB3" s="799"/>
      <c r="AC3" s="799"/>
      <c r="AD3" s="799"/>
      <c r="AE3" s="799"/>
      <c r="AF3" s="799"/>
    </row>
    <row r="4" spans="1:33" ht="20.25" customHeight="1" x14ac:dyDescent="0.4"/>
    <row r="5" spans="1:33" ht="30" customHeight="1" x14ac:dyDescent="0.4">
      <c r="S5" s="619" t="s">
        <v>226</v>
      </c>
      <c r="T5" s="620"/>
      <c r="U5" s="620"/>
      <c r="V5" s="621"/>
      <c r="W5" s="177"/>
      <c r="X5" s="170"/>
      <c r="Y5" s="170"/>
      <c r="Z5" s="170"/>
      <c r="AA5" s="170"/>
      <c r="AB5" s="170"/>
      <c r="AC5" s="170"/>
      <c r="AD5" s="170"/>
      <c r="AE5" s="170"/>
      <c r="AF5" s="171"/>
    </row>
    <row r="6" spans="1:33" ht="20.25" customHeight="1" x14ac:dyDescent="0.4"/>
    <row r="7" spans="1:33" ht="17.25" customHeight="1" x14ac:dyDescent="0.4">
      <c r="A7" s="619" t="s">
        <v>321</v>
      </c>
      <c r="B7" s="620"/>
      <c r="C7" s="621"/>
      <c r="D7" s="619" t="s">
        <v>228</v>
      </c>
      <c r="E7" s="621"/>
      <c r="F7" s="619" t="s">
        <v>229</v>
      </c>
      <c r="G7" s="621"/>
      <c r="H7" s="619" t="s">
        <v>322</v>
      </c>
      <c r="I7" s="620"/>
      <c r="J7" s="620"/>
      <c r="K7" s="620"/>
      <c r="L7" s="620"/>
      <c r="M7" s="620"/>
      <c r="N7" s="620"/>
      <c r="O7" s="620"/>
      <c r="P7" s="620"/>
      <c r="Q7" s="620"/>
      <c r="R7" s="620"/>
      <c r="S7" s="620"/>
      <c r="T7" s="620"/>
      <c r="U7" s="620"/>
      <c r="V7" s="620"/>
      <c r="W7" s="620"/>
      <c r="X7" s="621"/>
      <c r="Y7" s="619" t="s">
        <v>231</v>
      </c>
      <c r="Z7" s="620"/>
      <c r="AA7" s="620"/>
      <c r="AB7" s="621"/>
      <c r="AC7" s="619" t="s">
        <v>232</v>
      </c>
      <c r="AD7" s="620"/>
      <c r="AE7" s="620"/>
      <c r="AF7" s="621"/>
    </row>
    <row r="8" spans="1:33" ht="18.75" customHeight="1" x14ac:dyDescent="0.4">
      <c r="A8" s="800" t="s">
        <v>233</v>
      </c>
      <c r="B8" s="801"/>
      <c r="C8" s="802"/>
      <c r="D8" s="434"/>
      <c r="E8" s="371"/>
      <c r="F8" s="100"/>
      <c r="G8" s="371"/>
      <c r="H8" s="805" t="s">
        <v>234</v>
      </c>
      <c r="I8" s="156" t="s">
        <v>178</v>
      </c>
      <c r="J8" s="112" t="s">
        <v>235</v>
      </c>
      <c r="K8" s="556"/>
      <c r="L8" s="556"/>
      <c r="M8" s="156" t="s">
        <v>178</v>
      </c>
      <c r="N8" s="112" t="s">
        <v>236</v>
      </c>
      <c r="O8" s="556"/>
      <c r="P8" s="556"/>
      <c r="Q8" s="156" t="s">
        <v>178</v>
      </c>
      <c r="R8" s="112" t="s">
        <v>237</v>
      </c>
      <c r="S8" s="556"/>
      <c r="T8" s="556"/>
      <c r="U8" s="156" t="s">
        <v>178</v>
      </c>
      <c r="V8" s="112" t="s">
        <v>238</v>
      </c>
      <c r="W8" s="556"/>
      <c r="X8" s="101"/>
      <c r="Y8" s="793"/>
      <c r="Z8" s="794"/>
      <c r="AA8" s="794"/>
      <c r="AB8" s="795"/>
      <c r="AC8" s="793"/>
      <c r="AD8" s="794"/>
      <c r="AE8" s="794"/>
      <c r="AF8" s="795"/>
    </row>
    <row r="9" spans="1:33" ht="18.75" customHeight="1" x14ac:dyDescent="0.4">
      <c r="A9" s="809"/>
      <c r="B9" s="810"/>
      <c r="C9" s="811"/>
      <c r="D9" s="379"/>
      <c r="E9" s="378"/>
      <c r="F9" s="141"/>
      <c r="G9" s="378"/>
      <c r="H9" s="812"/>
      <c r="I9" s="557" t="s">
        <v>178</v>
      </c>
      <c r="J9" s="387" t="s">
        <v>239</v>
      </c>
      <c r="K9" s="558"/>
      <c r="L9" s="558"/>
      <c r="M9" s="559" t="s">
        <v>178</v>
      </c>
      <c r="N9" s="387" t="s">
        <v>240</v>
      </c>
      <c r="O9" s="558"/>
      <c r="P9" s="558"/>
      <c r="Q9" s="559" t="s">
        <v>178</v>
      </c>
      <c r="R9" s="387" t="s">
        <v>241</v>
      </c>
      <c r="S9" s="558"/>
      <c r="T9" s="558"/>
      <c r="U9" s="559" t="s">
        <v>178</v>
      </c>
      <c r="V9" s="387" t="s">
        <v>242</v>
      </c>
      <c r="W9" s="558"/>
      <c r="X9" s="560"/>
      <c r="Y9" s="813"/>
      <c r="Z9" s="814"/>
      <c r="AA9" s="814"/>
      <c r="AB9" s="815"/>
      <c r="AC9" s="813"/>
      <c r="AD9" s="814"/>
      <c r="AE9" s="814"/>
      <c r="AF9" s="815"/>
    </row>
    <row r="10" spans="1:33" x14ac:dyDescent="0.4">
      <c r="A10" s="98"/>
      <c r="B10" s="370"/>
      <c r="C10" s="144"/>
      <c r="D10" s="555"/>
      <c r="E10" s="101"/>
      <c r="F10" s="102"/>
      <c r="G10" s="101"/>
      <c r="H10" s="103" t="s">
        <v>243</v>
      </c>
      <c r="I10" s="104" t="s">
        <v>178</v>
      </c>
      <c r="J10" s="105" t="s">
        <v>244</v>
      </c>
      <c r="K10" s="105"/>
      <c r="L10" s="106"/>
      <c r="M10" s="107" t="s">
        <v>178</v>
      </c>
      <c r="N10" s="105" t="s">
        <v>245</v>
      </c>
      <c r="O10" s="105"/>
      <c r="P10" s="106"/>
      <c r="Q10" s="107" t="s">
        <v>178</v>
      </c>
      <c r="R10" s="108" t="s">
        <v>246</v>
      </c>
      <c r="S10" s="108"/>
      <c r="T10" s="109"/>
      <c r="U10" s="109"/>
      <c r="V10" s="109"/>
      <c r="W10" s="109"/>
      <c r="X10" s="110"/>
      <c r="Y10" s="111" t="s">
        <v>178</v>
      </c>
      <c r="Z10" s="112" t="s">
        <v>247</v>
      </c>
      <c r="AA10" s="112"/>
      <c r="AB10" s="113"/>
      <c r="AC10" s="156" t="s">
        <v>178</v>
      </c>
      <c r="AD10" s="112" t="s">
        <v>247</v>
      </c>
      <c r="AE10" s="112"/>
      <c r="AF10" s="113"/>
      <c r="AG10" s="157"/>
    </row>
    <row r="11" spans="1:33" x14ac:dyDescent="0.4">
      <c r="A11" s="114"/>
      <c r="C11" s="146"/>
      <c r="D11" s="440"/>
      <c r="E11" s="118"/>
      <c r="F11" s="119"/>
      <c r="G11" s="118"/>
      <c r="H11" s="120" t="s">
        <v>248</v>
      </c>
      <c r="I11" s="121" t="s">
        <v>178</v>
      </c>
      <c r="J11" s="122" t="s">
        <v>249</v>
      </c>
      <c r="K11" s="123"/>
      <c r="L11" s="124"/>
      <c r="M11" s="125" t="s">
        <v>178</v>
      </c>
      <c r="N11" s="122" t="s">
        <v>250</v>
      </c>
      <c r="O11" s="126"/>
      <c r="P11" s="126"/>
      <c r="Q11" s="122"/>
      <c r="R11" s="122"/>
      <c r="S11" s="122"/>
      <c r="T11" s="122"/>
      <c r="U11" s="122"/>
      <c r="V11" s="122"/>
      <c r="W11" s="122"/>
      <c r="X11" s="127"/>
      <c r="Y11" s="153" t="s">
        <v>178</v>
      </c>
      <c r="Z11" s="86" t="s">
        <v>251</v>
      </c>
      <c r="AA11" s="129"/>
      <c r="AB11" s="130"/>
      <c r="AC11" s="153" t="s">
        <v>178</v>
      </c>
      <c r="AD11" s="86" t="s">
        <v>251</v>
      </c>
      <c r="AE11" s="129"/>
      <c r="AF11" s="130"/>
    </row>
    <row r="12" spans="1:33" ht="19.5" customHeight="1" x14ac:dyDescent="0.4">
      <c r="A12" s="114"/>
      <c r="C12" s="116"/>
      <c r="E12" s="118"/>
      <c r="F12" s="119"/>
      <c r="G12" s="131"/>
      <c r="H12" s="162" t="s">
        <v>252</v>
      </c>
      <c r="I12" s="121" t="s">
        <v>178</v>
      </c>
      <c r="J12" s="122" t="s">
        <v>249</v>
      </c>
      <c r="K12" s="123"/>
      <c r="L12" s="124"/>
      <c r="M12" s="125" t="s">
        <v>178</v>
      </c>
      <c r="N12" s="122" t="s">
        <v>253</v>
      </c>
      <c r="O12" s="125"/>
      <c r="P12" s="122"/>
      <c r="Q12" s="126"/>
      <c r="R12" s="126"/>
      <c r="S12" s="126"/>
      <c r="T12" s="126"/>
      <c r="U12" s="126"/>
      <c r="V12" s="126"/>
      <c r="W12" s="126"/>
      <c r="X12" s="163"/>
      <c r="Y12" s="129"/>
      <c r="Z12" s="129"/>
      <c r="AA12" s="129"/>
      <c r="AB12" s="130"/>
      <c r="AC12" s="132"/>
      <c r="AD12" s="129"/>
      <c r="AE12" s="129"/>
      <c r="AF12" s="130"/>
    </row>
    <row r="13" spans="1:33" ht="19.5" customHeight="1" x14ac:dyDescent="0.4">
      <c r="A13" s="114"/>
      <c r="C13" s="116"/>
      <c r="E13" s="118"/>
      <c r="F13" s="119"/>
      <c r="G13" s="131"/>
      <c r="H13" s="162" t="s">
        <v>254</v>
      </c>
      <c r="I13" s="121" t="s">
        <v>178</v>
      </c>
      <c r="J13" s="122" t="s">
        <v>249</v>
      </c>
      <c r="K13" s="123"/>
      <c r="L13" s="124"/>
      <c r="M13" s="125" t="s">
        <v>178</v>
      </c>
      <c r="N13" s="122" t="s">
        <v>253</v>
      </c>
      <c r="O13" s="125"/>
      <c r="P13" s="122"/>
      <c r="Q13" s="126"/>
      <c r="R13" s="126"/>
      <c r="S13" s="126"/>
      <c r="T13" s="126"/>
      <c r="U13" s="126"/>
      <c r="V13" s="126"/>
      <c r="W13" s="126"/>
      <c r="X13" s="163"/>
      <c r="Y13" s="129"/>
      <c r="Z13" s="129"/>
      <c r="AA13" s="129"/>
      <c r="AB13" s="130"/>
      <c r="AC13" s="132"/>
      <c r="AD13" s="129"/>
      <c r="AE13" s="129"/>
      <c r="AF13" s="130"/>
    </row>
    <row r="14" spans="1:33" x14ac:dyDescent="0.4">
      <c r="A14" s="114"/>
      <c r="C14" s="146"/>
      <c r="D14" s="440"/>
      <c r="E14" s="118"/>
      <c r="F14" s="119"/>
      <c r="G14" s="118"/>
      <c r="H14" s="134" t="s">
        <v>260</v>
      </c>
      <c r="I14" s="121" t="s">
        <v>178</v>
      </c>
      <c r="J14" s="122" t="s">
        <v>244</v>
      </c>
      <c r="K14" s="122"/>
      <c r="L14" s="125" t="s">
        <v>178</v>
      </c>
      <c r="M14" s="122" t="s">
        <v>261</v>
      </c>
      <c r="N14" s="122"/>
      <c r="O14" s="125" t="s">
        <v>178</v>
      </c>
      <c r="P14" s="122" t="s">
        <v>262</v>
      </c>
      <c r="Q14" s="122"/>
      <c r="R14" s="122"/>
      <c r="S14" s="122"/>
      <c r="T14" s="122"/>
      <c r="U14" s="122"/>
      <c r="V14" s="122"/>
      <c r="W14" s="122"/>
      <c r="X14" s="127"/>
      <c r="Y14" s="132"/>
      <c r="Z14" s="129"/>
      <c r="AA14" s="129"/>
      <c r="AB14" s="130"/>
      <c r="AC14" s="132"/>
      <c r="AD14" s="129"/>
      <c r="AE14" s="129"/>
      <c r="AF14" s="130"/>
    </row>
    <row r="15" spans="1:33" ht="18.75" customHeight="1" x14ac:dyDescent="0.4">
      <c r="A15" s="114"/>
      <c r="C15" s="146"/>
      <c r="D15" s="440"/>
      <c r="E15" s="118"/>
      <c r="F15" s="119"/>
      <c r="G15" s="118"/>
      <c r="H15" s="134" t="s">
        <v>264</v>
      </c>
      <c r="I15" s="121" t="s">
        <v>178</v>
      </c>
      <c r="J15" s="122" t="s">
        <v>244</v>
      </c>
      <c r="K15" s="123"/>
      <c r="L15" s="125" t="s">
        <v>178</v>
      </c>
      <c r="M15" s="122" t="s">
        <v>259</v>
      </c>
      <c r="N15" s="122"/>
      <c r="O15" s="122"/>
      <c r="P15" s="122"/>
      <c r="Q15" s="122"/>
      <c r="R15" s="122"/>
      <c r="S15" s="122"/>
      <c r="T15" s="122"/>
      <c r="U15" s="122"/>
      <c r="V15" s="122"/>
      <c r="W15" s="122"/>
      <c r="X15" s="127"/>
      <c r="Y15" s="132"/>
      <c r="Z15" s="129"/>
      <c r="AA15" s="129"/>
      <c r="AB15" s="130"/>
      <c r="AC15" s="132"/>
      <c r="AD15" s="129"/>
      <c r="AE15" s="129"/>
      <c r="AF15" s="130"/>
      <c r="AG15" s="157"/>
    </row>
    <row r="16" spans="1:33" x14ac:dyDescent="0.4">
      <c r="A16" s="128"/>
      <c r="C16" s="146"/>
      <c r="D16" s="153"/>
      <c r="E16" s="118"/>
      <c r="F16" s="128"/>
      <c r="G16" s="118"/>
      <c r="H16" s="120" t="s">
        <v>274</v>
      </c>
      <c r="I16" s="121" t="s">
        <v>178</v>
      </c>
      <c r="J16" s="122" t="s">
        <v>244</v>
      </c>
      <c r="K16" s="123"/>
      <c r="L16" s="125" t="s">
        <v>178</v>
      </c>
      <c r="M16" s="122" t="s">
        <v>259</v>
      </c>
      <c r="N16" s="122"/>
      <c r="O16" s="122"/>
      <c r="P16" s="122"/>
      <c r="Q16" s="122"/>
      <c r="R16" s="122"/>
      <c r="S16" s="122"/>
      <c r="T16" s="122"/>
      <c r="U16" s="122"/>
      <c r="V16" s="122"/>
      <c r="W16" s="122"/>
      <c r="X16" s="127"/>
      <c r="Y16" s="132"/>
      <c r="Z16" s="129"/>
      <c r="AA16" s="129"/>
      <c r="AB16" s="130"/>
      <c r="AC16" s="132"/>
      <c r="AD16" s="129"/>
      <c r="AE16" s="129"/>
      <c r="AF16" s="130"/>
    </row>
    <row r="17" spans="1:32" x14ac:dyDescent="0.4">
      <c r="A17" s="172" t="s">
        <v>178</v>
      </c>
      <c r="B17" s="443">
        <v>35</v>
      </c>
      <c r="C17" s="176" t="s">
        <v>323</v>
      </c>
      <c r="D17" s="153" t="s">
        <v>178</v>
      </c>
      <c r="E17" s="118" t="s">
        <v>324</v>
      </c>
      <c r="F17" s="172" t="s">
        <v>178</v>
      </c>
      <c r="G17" s="175" t="s">
        <v>266</v>
      </c>
      <c r="H17" s="134" t="s">
        <v>276</v>
      </c>
      <c r="I17" s="121" t="s">
        <v>178</v>
      </c>
      <c r="J17" s="122" t="s">
        <v>244</v>
      </c>
      <c r="K17" s="123"/>
      <c r="L17" s="125" t="s">
        <v>178</v>
      </c>
      <c r="M17" s="122" t="s">
        <v>259</v>
      </c>
      <c r="N17" s="122"/>
      <c r="O17" s="122"/>
      <c r="P17" s="122"/>
      <c r="Q17" s="122"/>
      <c r="R17" s="122"/>
      <c r="S17" s="122"/>
      <c r="T17" s="122"/>
      <c r="U17" s="122"/>
      <c r="V17" s="122"/>
      <c r="W17" s="122"/>
      <c r="X17" s="127"/>
      <c r="Y17" s="132"/>
      <c r="Z17" s="129"/>
      <c r="AA17" s="129"/>
      <c r="AB17" s="130"/>
      <c r="AC17" s="132"/>
      <c r="AD17" s="129"/>
      <c r="AE17" s="129"/>
      <c r="AF17" s="130"/>
    </row>
    <row r="18" spans="1:32" x14ac:dyDescent="0.4">
      <c r="A18" s="114"/>
      <c r="C18" s="176" t="s">
        <v>325</v>
      </c>
      <c r="D18" s="580" t="s">
        <v>178</v>
      </c>
      <c r="E18" s="175" t="s">
        <v>326</v>
      </c>
      <c r="F18" s="172" t="s">
        <v>178</v>
      </c>
      <c r="G18" s="175" t="s">
        <v>270</v>
      </c>
      <c r="H18" s="120" t="s">
        <v>279</v>
      </c>
      <c r="I18" s="121" t="s">
        <v>178</v>
      </c>
      <c r="J18" s="122" t="s">
        <v>244</v>
      </c>
      <c r="K18" s="122"/>
      <c r="L18" s="125" t="s">
        <v>178</v>
      </c>
      <c r="M18" s="122" t="s">
        <v>256</v>
      </c>
      <c r="N18" s="122"/>
      <c r="O18" s="125" t="s">
        <v>178</v>
      </c>
      <c r="P18" s="122" t="s">
        <v>257</v>
      </c>
      <c r="Q18" s="123"/>
      <c r="R18" s="123"/>
      <c r="S18" s="123"/>
      <c r="T18" s="123"/>
      <c r="U18" s="123"/>
      <c r="V18" s="123"/>
      <c r="W18" s="123"/>
      <c r="X18" s="164"/>
      <c r="Y18" s="132"/>
      <c r="Z18" s="129"/>
      <c r="AA18" s="129"/>
      <c r="AB18" s="130"/>
      <c r="AC18" s="132"/>
      <c r="AD18" s="129"/>
      <c r="AE18" s="129"/>
      <c r="AF18" s="130"/>
    </row>
    <row r="19" spans="1:32" x14ac:dyDescent="0.4">
      <c r="A19" s="114"/>
      <c r="C19" s="146"/>
      <c r="D19" s="153" t="s">
        <v>178</v>
      </c>
      <c r="E19" s="118" t="s">
        <v>327</v>
      </c>
      <c r="F19" s="119"/>
      <c r="G19" s="175" t="s">
        <v>273</v>
      </c>
      <c r="H19" s="136" t="s">
        <v>358</v>
      </c>
      <c r="I19" s="121" t="s">
        <v>178</v>
      </c>
      <c r="J19" s="122" t="s">
        <v>244</v>
      </c>
      <c r="K19" s="122"/>
      <c r="L19" s="125" t="s">
        <v>178</v>
      </c>
      <c r="M19" s="165" t="s">
        <v>259</v>
      </c>
      <c r="N19" s="122"/>
      <c r="O19" s="122"/>
      <c r="P19" s="122"/>
      <c r="Q19" s="123"/>
      <c r="R19" s="123"/>
      <c r="S19" s="123"/>
      <c r="T19" s="123"/>
      <c r="U19" s="123"/>
      <c r="V19" s="123"/>
      <c r="W19" s="123"/>
      <c r="X19" s="164"/>
      <c r="Y19" s="132"/>
      <c r="Z19" s="129"/>
      <c r="AA19" s="129"/>
      <c r="AB19" s="130"/>
      <c r="AC19" s="132"/>
      <c r="AD19" s="129"/>
      <c r="AE19" s="129"/>
      <c r="AF19" s="130"/>
    </row>
    <row r="20" spans="1:32" x14ac:dyDescent="0.4">
      <c r="A20" s="114"/>
      <c r="C20" s="116"/>
      <c r="E20" s="118"/>
      <c r="F20" s="119"/>
      <c r="G20" s="131"/>
      <c r="H20" s="136" t="s">
        <v>359</v>
      </c>
      <c r="I20" s="121" t="s">
        <v>178</v>
      </c>
      <c r="J20" s="122" t="s">
        <v>244</v>
      </c>
      <c r="K20" s="122"/>
      <c r="L20" s="125" t="s">
        <v>178</v>
      </c>
      <c r="M20" s="165" t="s">
        <v>259</v>
      </c>
      <c r="N20" s="122"/>
      <c r="O20" s="122"/>
      <c r="P20" s="122"/>
      <c r="Q20" s="123"/>
      <c r="R20" s="123"/>
      <c r="S20" s="123"/>
      <c r="T20" s="123"/>
      <c r="U20" s="123"/>
      <c r="V20" s="123"/>
      <c r="W20" s="123"/>
      <c r="X20" s="164"/>
      <c r="Y20" s="132"/>
      <c r="Z20" s="129"/>
      <c r="AA20" s="129"/>
      <c r="AB20" s="130"/>
      <c r="AC20" s="132"/>
      <c r="AD20" s="129"/>
      <c r="AE20" s="129"/>
      <c r="AF20" s="130"/>
    </row>
    <row r="21" spans="1:32" x14ac:dyDescent="0.4">
      <c r="A21" s="114"/>
      <c r="C21" s="116"/>
      <c r="E21" s="118"/>
      <c r="F21" s="119"/>
      <c r="G21" s="131"/>
      <c r="H21" s="166" t="s">
        <v>280</v>
      </c>
      <c r="I21" s="121" t="s">
        <v>178</v>
      </c>
      <c r="J21" s="122" t="s">
        <v>244</v>
      </c>
      <c r="K21" s="122"/>
      <c r="L21" s="125" t="s">
        <v>178</v>
      </c>
      <c r="M21" s="122" t="s">
        <v>256</v>
      </c>
      <c r="N21" s="122"/>
      <c r="O21" s="125" t="s">
        <v>178</v>
      </c>
      <c r="P21" s="122" t="s">
        <v>257</v>
      </c>
      <c r="Q21" s="126"/>
      <c r="R21" s="126"/>
      <c r="S21" s="126"/>
      <c r="T21" s="126"/>
      <c r="U21" s="167"/>
      <c r="V21" s="167"/>
      <c r="W21" s="167"/>
      <c r="X21" s="168"/>
      <c r="Y21" s="132"/>
      <c r="Z21" s="129"/>
      <c r="AA21" s="129"/>
      <c r="AB21" s="130"/>
      <c r="AC21" s="132"/>
      <c r="AD21" s="129"/>
      <c r="AE21" s="129"/>
      <c r="AF21" s="130"/>
    </row>
    <row r="22" spans="1:32" x14ac:dyDescent="0.4">
      <c r="A22" s="114"/>
      <c r="C22" s="116"/>
      <c r="E22" s="118"/>
      <c r="F22" s="119"/>
      <c r="G22" s="131"/>
      <c r="H22" s="577" t="s">
        <v>281</v>
      </c>
      <c r="I22" s="121" t="s">
        <v>178</v>
      </c>
      <c r="J22" s="122" t="s">
        <v>244</v>
      </c>
      <c r="K22" s="122"/>
      <c r="L22" s="125" t="s">
        <v>178</v>
      </c>
      <c r="M22" s="122" t="s">
        <v>282</v>
      </c>
      <c r="N22" s="122"/>
      <c r="O22" s="125" t="s">
        <v>178</v>
      </c>
      <c r="P22" s="122" t="s">
        <v>262</v>
      </c>
      <c r="Q22" s="137"/>
      <c r="R22" s="125" t="s">
        <v>178</v>
      </c>
      <c r="S22" s="122" t="s">
        <v>283</v>
      </c>
      <c r="T22" s="122"/>
      <c r="U22" s="122"/>
      <c r="V22" s="122"/>
      <c r="W22" s="122"/>
      <c r="X22" s="127"/>
      <c r="Y22" s="132"/>
      <c r="Z22" s="129"/>
      <c r="AA22" s="129"/>
      <c r="AB22" s="130"/>
      <c r="AC22" s="132"/>
      <c r="AD22" s="129"/>
      <c r="AE22" s="129"/>
      <c r="AF22" s="130"/>
    </row>
    <row r="23" spans="1:32" ht="13.5" customHeight="1" x14ac:dyDescent="0.4">
      <c r="A23" s="114"/>
      <c r="C23" s="116"/>
      <c r="E23" s="118"/>
      <c r="F23" s="119"/>
      <c r="G23" s="86"/>
      <c r="H23" s="669" t="s">
        <v>1058</v>
      </c>
      <c r="I23" s="578" t="s">
        <v>178</v>
      </c>
      <c r="J23" s="568" t="s">
        <v>244</v>
      </c>
      <c r="K23" s="568"/>
      <c r="L23" s="567"/>
      <c r="M23" s="578" t="s">
        <v>178</v>
      </c>
      <c r="N23" s="568" t="s">
        <v>1051</v>
      </c>
      <c r="O23" s="567"/>
      <c r="P23" s="568"/>
      <c r="Q23" s="578" t="s">
        <v>178</v>
      </c>
      <c r="R23" s="568" t="s">
        <v>1052</v>
      </c>
      <c r="S23" s="568"/>
      <c r="T23" s="569"/>
      <c r="U23" s="567"/>
      <c r="V23" s="568"/>
      <c r="W23" s="570"/>
      <c r="X23" s="571"/>
      <c r="Y23" s="132"/>
      <c r="Z23" s="129"/>
      <c r="AA23" s="129"/>
      <c r="AB23" s="130"/>
      <c r="AC23" s="132"/>
      <c r="AD23" s="129"/>
      <c r="AE23" s="129"/>
      <c r="AF23" s="130"/>
    </row>
    <row r="24" spans="1:32" ht="13.5" customHeight="1" x14ac:dyDescent="0.4">
      <c r="C24" s="478"/>
      <c r="E24" s="372"/>
      <c r="H24" s="669"/>
      <c r="I24" s="579" t="s">
        <v>178</v>
      </c>
      <c r="J24" s="572" t="s">
        <v>1053</v>
      </c>
      <c r="K24" s="572"/>
      <c r="L24" s="573"/>
      <c r="M24" s="579" t="s">
        <v>1054</v>
      </c>
      <c r="N24" s="572" t="s">
        <v>1055</v>
      </c>
      <c r="O24" s="573"/>
      <c r="P24" s="572"/>
      <c r="Q24" s="579" t="s">
        <v>178</v>
      </c>
      <c r="R24" s="572" t="s">
        <v>1056</v>
      </c>
      <c r="S24" s="572"/>
      <c r="T24" s="574"/>
      <c r="U24" s="573" t="s">
        <v>178</v>
      </c>
      <c r="V24" s="572" t="s">
        <v>1057</v>
      </c>
      <c r="W24" s="575"/>
      <c r="X24" s="576"/>
    </row>
    <row r="25" spans="1:32" ht="20.25" customHeight="1" x14ac:dyDescent="0.4"/>
    <row r="26" spans="1:32" ht="20.25" customHeight="1" x14ac:dyDescent="0.4"/>
    <row r="27" spans="1:32" ht="20.25" customHeight="1" x14ac:dyDescent="0.4"/>
    <row r="28" spans="1:32" ht="20.25" customHeight="1" x14ac:dyDescent="0.4"/>
    <row r="29" spans="1:32" ht="20.25" customHeight="1" x14ac:dyDescent="0.4"/>
    <row r="30" spans="1:32" ht="20.25" customHeight="1" x14ac:dyDescent="0.4"/>
    <row r="31" spans="1:32" ht="20.25" customHeight="1" x14ac:dyDescent="0.4"/>
    <row r="32" spans="1:32" ht="20.25" customHeight="1" x14ac:dyDescent="0.4"/>
    <row r="33" ht="20.25" customHeight="1" x14ac:dyDescent="0.4"/>
    <row r="34" ht="20.25" customHeight="1" x14ac:dyDescent="0.4"/>
    <row r="35" ht="20.25" customHeight="1" x14ac:dyDescent="0.4"/>
    <row r="36" ht="20.25" customHeight="1" x14ac:dyDescent="0.4"/>
    <row r="37" ht="20.25" customHeight="1" x14ac:dyDescent="0.4"/>
    <row r="38" ht="20.25" customHeight="1" x14ac:dyDescent="0.4"/>
    <row r="39" ht="20.25" customHeight="1" x14ac:dyDescent="0.4"/>
    <row r="40" ht="20.25" customHeight="1" x14ac:dyDescent="0.4"/>
    <row r="41" ht="20.25" customHeight="1" x14ac:dyDescent="0.4"/>
    <row r="42" ht="20.25" customHeight="1" x14ac:dyDescent="0.4"/>
    <row r="43" ht="20.25" customHeight="1" x14ac:dyDescent="0.4"/>
    <row r="44" ht="20.25" customHeight="1" x14ac:dyDescent="0.4"/>
    <row r="45" ht="20.25" customHeight="1" x14ac:dyDescent="0.4"/>
    <row r="46" ht="20.25" customHeight="1" x14ac:dyDescent="0.4"/>
    <row r="47" ht="20.25" customHeight="1" x14ac:dyDescent="0.4"/>
    <row r="48" ht="20.25" customHeight="1" x14ac:dyDescent="0.4"/>
    <row r="49" ht="20.25" customHeight="1" x14ac:dyDescent="0.4"/>
    <row r="50" ht="20.25" customHeight="1" x14ac:dyDescent="0.4"/>
    <row r="51" ht="20.25" customHeight="1" x14ac:dyDescent="0.4"/>
    <row r="52" ht="20.25" customHeight="1" x14ac:dyDescent="0.4"/>
    <row r="53" ht="20.25" customHeight="1" x14ac:dyDescent="0.4"/>
    <row r="54" ht="20.25" customHeight="1" x14ac:dyDescent="0.4"/>
    <row r="55" ht="20.25" customHeight="1" x14ac:dyDescent="0.4"/>
    <row r="56" ht="20.25" customHeight="1" x14ac:dyDescent="0.4"/>
    <row r="57" ht="20.25" customHeight="1" x14ac:dyDescent="0.4"/>
    <row r="58" ht="20.25" customHeight="1" x14ac:dyDescent="0.4"/>
    <row r="59" ht="20.25" customHeight="1" x14ac:dyDescent="0.4"/>
    <row r="60" ht="20.25" customHeight="1" x14ac:dyDescent="0.4"/>
    <row r="61" ht="20.25" customHeight="1" x14ac:dyDescent="0.4"/>
    <row r="62" ht="20.25" customHeight="1" x14ac:dyDescent="0.4"/>
    <row r="63" ht="20.25" customHeight="1" x14ac:dyDescent="0.4"/>
    <row r="64" ht="20.25" customHeight="1" x14ac:dyDescent="0.4"/>
    <row r="65" ht="20.25" customHeight="1" x14ac:dyDescent="0.4"/>
    <row r="66" ht="20.25" customHeight="1" x14ac:dyDescent="0.4"/>
    <row r="67" ht="20.25" customHeight="1" x14ac:dyDescent="0.4"/>
    <row r="68" ht="20.25" customHeight="1" x14ac:dyDescent="0.4"/>
    <row r="69" ht="20.25" customHeight="1" x14ac:dyDescent="0.4"/>
    <row r="70" ht="20.25" customHeight="1" x14ac:dyDescent="0.4"/>
    <row r="71" ht="20.25" customHeight="1" x14ac:dyDescent="0.4"/>
    <row r="72" ht="20.25" customHeight="1" x14ac:dyDescent="0.4"/>
    <row r="73" ht="20.25" customHeight="1" x14ac:dyDescent="0.4"/>
    <row r="74" ht="20.25" customHeight="1" x14ac:dyDescent="0.4"/>
    <row r="75" ht="20.25" customHeight="1" x14ac:dyDescent="0.4"/>
    <row r="76" ht="20.25" customHeight="1" x14ac:dyDescent="0.4"/>
    <row r="77" ht="20.25" customHeight="1" x14ac:dyDescent="0.4"/>
    <row r="78" ht="20.25" customHeight="1" x14ac:dyDescent="0.4"/>
    <row r="79" ht="20.25" customHeight="1" x14ac:dyDescent="0.4"/>
    <row r="80" ht="20.25" customHeight="1" x14ac:dyDescent="0.4"/>
    <row r="81" ht="20.25" customHeight="1" x14ac:dyDescent="0.4"/>
    <row r="82" ht="20.25" customHeight="1" x14ac:dyDescent="0.4"/>
    <row r="83" ht="20.25" customHeight="1" x14ac:dyDescent="0.4"/>
    <row r="84" ht="20.25" customHeight="1" x14ac:dyDescent="0.4"/>
    <row r="85" ht="20.25" customHeight="1" x14ac:dyDescent="0.4"/>
    <row r="86" ht="20.25" customHeight="1" x14ac:dyDescent="0.4"/>
    <row r="87" ht="20.25" customHeight="1" x14ac:dyDescent="0.4"/>
    <row r="88" ht="20.25" customHeight="1" x14ac:dyDescent="0.4"/>
    <row r="89" ht="20.25" customHeight="1" x14ac:dyDescent="0.4"/>
    <row r="90" ht="20.25" customHeight="1" x14ac:dyDescent="0.4"/>
    <row r="91" ht="20.25" customHeight="1" x14ac:dyDescent="0.4"/>
    <row r="92" ht="20.25" customHeight="1" x14ac:dyDescent="0.4"/>
    <row r="93" ht="20.25" customHeight="1" x14ac:dyDescent="0.4"/>
    <row r="94" ht="20.25" customHeight="1" x14ac:dyDescent="0.4"/>
    <row r="95" ht="20.25" customHeight="1" x14ac:dyDescent="0.4"/>
    <row r="96" ht="20.25" customHeight="1" x14ac:dyDescent="0.4"/>
    <row r="97" ht="20.25" customHeight="1" x14ac:dyDescent="0.4"/>
    <row r="98" ht="20.25" customHeight="1" x14ac:dyDescent="0.4"/>
    <row r="99" ht="20.25" customHeight="1" x14ac:dyDescent="0.4"/>
    <row r="100" ht="20.25" customHeight="1" x14ac:dyDescent="0.4"/>
    <row r="101" ht="20.25" customHeight="1" x14ac:dyDescent="0.4"/>
    <row r="102" ht="20.25" customHeight="1" x14ac:dyDescent="0.4"/>
    <row r="103" ht="20.25" customHeight="1" x14ac:dyDescent="0.4"/>
    <row r="104" ht="20.25" customHeight="1" x14ac:dyDescent="0.4"/>
    <row r="105" ht="20.25" customHeight="1" x14ac:dyDescent="0.4"/>
    <row r="106" ht="20.25" customHeight="1" x14ac:dyDescent="0.4"/>
    <row r="107" ht="20.25" customHeight="1" x14ac:dyDescent="0.4"/>
    <row r="108" ht="20.25" customHeight="1" x14ac:dyDescent="0.4"/>
    <row r="109" ht="20.25" customHeight="1" x14ac:dyDescent="0.4"/>
    <row r="110" ht="20.25" customHeight="1" x14ac:dyDescent="0.4"/>
    <row r="111" ht="20.25" customHeight="1" x14ac:dyDescent="0.4"/>
    <row r="112" ht="20.25" customHeight="1" x14ac:dyDescent="0.4"/>
  </sheetData>
  <mergeCells count="13">
    <mergeCell ref="A3:AF3"/>
    <mergeCell ref="S5:V5"/>
    <mergeCell ref="A7:C7"/>
    <mergeCell ref="D7:E7"/>
    <mergeCell ref="F7:G7"/>
    <mergeCell ref="H7:X7"/>
    <mergeCell ref="Y7:AB7"/>
    <mergeCell ref="AC7:AF7"/>
    <mergeCell ref="H23:H24"/>
    <mergeCell ref="A8:C9"/>
    <mergeCell ref="H8:H9"/>
    <mergeCell ref="Y8:AB9"/>
    <mergeCell ref="AC8:AF9"/>
  </mergeCells>
  <phoneticPr fontId="2"/>
  <pageMargins left="0.7" right="0.7" top="0.75" bottom="0.75" header="0.3" footer="0.3"/>
  <pageSetup paperSize="9" scale="34" orientation="portrait" r:id="rId1"/>
  <rowBreaks count="4" manualBreakCount="4">
    <brk id="24" max="31" man="1"/>
    <brk id="58" max="31" man="1"/>
    <brk id="83" max="31" man="1"/>
    <brk id="92" max="31"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xm:f>
          </x14:formula1>
          <xm:sqref>U8:U9 JQ8:JQ9 TM8:TM9 ADI8:ADI9 ANE8:ANE9 AXA8:AXA9 BGW8:BGW9 BQS8:BQS9 CAO8:CAO9 CKK8:CKK9 CUG8:CUG9 DEC8:DEC9 DNY8:DNY9 DXU8:DXU9 EHQ8:EHQ9 ERM8:ERM9 FBI8:FBI9 FLE8:FLE9 FVA8:FVA9 GEW8:GEW9 GOS8:GOS9 GYO8:GYO9 HIK8:HIK9 HSG8:HSG9 ICC8:ICC9 ILY8:ILY9 IVU8:IVU9 JFQ8:JFQ9 JPM8:JPM9 JZI8:JZI9 KJE8:KJE9 KTA8:KTA9 LCW8:LCW9 LMS8:LMS9 LWO8:LWO9 MGK8:MGK9 MQG8:MQG9 NAC8:NAC9 NJY8:NJY9 NTU8:NTU9 ODQ8:ODQ9 ONM8:ONM9 OXI8:OXI9 PHE8:PHE9 PRA8:PRA9 QAW8:QAW9 QKS8:QKS9 QUO8:QUO9 REK8:REK9 ROG8:ROG9 RYC8:RYC9 SHY8:SHY9 SRU8:SRU9 TBQ8:TBQ9 TLM8:TLM9 TVI8:TVI9 UFE8:UFE9 UPA8:UPA9 UYW8:UYW9 VIS8:VIS9 VSO8:VSO9 WCK8:WCK9 WMG8:WMG9 WWC8:WWC9 U65542:U65543 JQ65542:JQ65543 TM65542:TM65543 ADI65542:ADI65543 ANE65542:ANE65543 AXA65542:AXA65543 BGW65542:BGW65543 BQS65542:BQS65543 CAO65542:CAO65543 CKK65542:CKK65543 CUG65542:CUG65543 DEC65542:DEC65543 DNY65542:DNY65543 DXU65542:DXU65543 EHQ65542:EHQ65543 ERM65542:ERM65543 FBI65542:FBI65543 FLE65542:FLE65543 FVA65542:FVA65543 GEW65542:GEW65543 GOS65542:GOS65543 GYO65542:GYO65543 HIK65542:HIK65543 HSG65542:HSG65543 ICC65542:ICC65543 ILY65542:ILY65543 IVU65542:IVU65543 JFQ65542:JFQ65543 JPM65542:JPM65543 JZI65542:JZI65543 KJE65542:KJE65543 KTA65542:KTA65543 LCW65542:LCW65543 LMS65542:LMS65543 LWO65542:LWO65543 MGK65542:MGK65543 MQG65542:MQG65543 NAC65542:NAC65543 NJY65542:NJY65543 NTU65542:NTU65543 ODQ65542:ODQ65543 ONM65542:ONM65543 OXI65542:OXI65543 PHE65542:PHE65543 PRA65542:PRA65543 QAW65542:QAW65543 QKS65542:QKS65543 QUO65542:QUO65543 REK65542:REK65543 ROG65542:ROG65543 RYC65542:RYC65543 SHY65542:SHY65543 SRU65542:SRU65543 TBQ65542:TBQ65543 TLM65542:TLM65543 TVI65542:TVI65543 UFE65542:UFE65543 UPA65542:UPA65543 UYW65542:UYW65543 VIS65542:VIS65543 VSO65542:VSO65543 WCK65542:WCK65543 WMG65542:WMG65543 WWC65542:WWC65543 U131078:U131079 JQ131078:JQ131079 TM131078:TM131079 ADI131078:ADI131079 ANE131078:ANE131079 AXA131078:AXA131079 BGW131078:BGW131079 BQS131078:BQS131079 CAO131078:CAO131079 CKK131078:CKK131079 CUG131078:CUG131079 DEC131078:DEC131079 DNY131078:DNY131079 DXU131078:DXU131079 EHQ131078:EHQ131079 ERM131078:ERM131079 FBI131078:FBI131079 FLE131078:FLE131079 FVA131078:FVA131079 GEW131078:GEW131079 GOS131078:GOS131079 GYO131078:GYO131079 HIK131078:HIK131079 HSG131078:HSG131079 ICC131078:ICC131079 ILY131078:ILY131079 IVU131078:IVU131079 JFQ131078:JFQ131079 JPM131078:JPM131079 JZI131078:JZI131079 KJE131078:KJE131079 KTA131078:KTA131079 LCW131078:LCW131079 LMS131078:LMS131079 LWO131078:LWO131079 MGK131078:MGK131079 MQG131078:MQG131079 NAC131078:NAC131079 NJY131078:NJY131079 NTU131078:NTU131079 ODQ131078:ODQ131079 ONM131078:ONM131079 OXI131078:OXI131079 PHE131078:PHE131079 PRA131078:PRA131079 QAW131078:QAW131079 QKS131078:QKS131079 QUO131078:QUO131079 REK131078:REK131079 ROG131078:ROG131079 RYC131078:RYC131079 SHY131078:SHY131079 SRU131078:SRU131079 TBQ131078:TBQ131079 TLM131078:TLM131079 TVI131078:TVI131079 UFE131078:UFE131079 UPA131078:UPA131079 UYW131078:UYW131079 VIS131078:VIS131079 VSO131078:VSO131079 WCK131078:WCK131079 WMG131078:WMG131079 WWC131078:WWC131079 U196614:U196615 JQ196614:JQ196615 TM196614:TM196615 ADI196614:ADI196615 ANE196614:ANE196615 AXA196614:AXA196615 BGW196614:BGW196615 BQS196614:BQS196615 CAO196614:CAO196615 CKK196614:CKK196615 CUG196614:CUG196615 DEC196614:DEC196615 DNY196614:DNY196615 DXU196614:DXU196615 EHQ196614:EHQ196615 ERM196614:ERM196615 FBI196614:FBI196615 FLE196614:FLE196615 FVA196614:FVA196615 GEW196614:GEW196615 GOS196614:GOS196615 GYO196614:GYO196615 HIK196614:HIK196615 HSG196614:HSG196615 ICC196614:ICC196615 ILY196614:ILY196615 IVU196614:IVU196615 JFQ196614:JFQ196615 JPM196614:JPM196615 JZI196614:JZI196615 KJE196614:KJE196615 KTA196614:KTA196615 LCW196614:LCW196615 LMS196614:LMS196615 LWO196614:LWO196615 MGK196614:MGK196615 MQG196614:MQG196615 NAC196614:NAC196615 NJY196614:NJY196615 NTU196614:NTU196615 ODQ196614:ODQ196615 ONM196614:ONM196615 OXI196614:OXI196615 PHE196614:PHE196615 PRA196614:PRA196615 QAW196614:QAW196615 QKS196614:QKS196615 QUO196614:QUO196615 REK196614:REK196615 ROG196614:ROG196615 RYC196614:RYC196615 SHY196614:SHY196615 SRU196614:SRU196615 TBQ196614:TBQ196615 TLM196614:TLM196615 TVI196614:TVI196615 UFE196614:UFE196615 UPA196614:UPA196615 UYW196614:UYW196615 VIS196614:VIS196615 VSO196614:VSO196615 WCK196614:WCK196615 WMG196614:WMG196615 WWC196614:WWC196615 U262150:U262151 JQ262150:JQ262151 TM262150:TM262151 ADI262150:ADI262151 ANE262150:ANE262151 AXA262150:AXA262151 BGW262150:BGW262151 BQS262150:BQS262151 CAO262150:CAO262151 CKK262150:CKK262151 CUG262150:CUG262151 DEC262150:DEC262151 DNY262150:DNY262151 DXU262150:DXU262151 EHQ262150:EHQ262151 ERM262150:ERM262151 FBI262150:FBI262151 FLE262150:FLE262151 FVA262150:FVA262151 GEW262150:GEW262151 GOS262150:GOS262151 GYO262150:GYO262151 HIK262150:HIK262151 HSG262150:HSG262151 ICC262150:ICC262151 ILY262150:ILY262151 IVU262150:IVU262151 JFQ262150:JFQ262151 JPM262150:JPM262151 JZI262150:JZI262151 KJE262150:KJE262151 KTA262150:KTA262151 LCW262150:LCW262151 LMS262150:LMS262151 LWO262150:LWO262151 MGK262150:MGK262151 MQG262150:MQG262151 NAC262150:NAC262151 NJY262150:NJY262151 NTU262150:NTU262151 ODQ262150:ODQ262151 ONM262150:ONM262151 OXI262150:OXI262151 PHE262150:PHE262151 PRA262150:PRA262151 QAW262150:QAW262151 QKS262150:QKS262151 QUO262150:QUO262151 REK262150:REK262151 ROG262150:ROG262151 RYC262150:RYC262151 SHY262150:SHY262151 SRU262150:SRU262151 TBQ262150:TBQ262151 TLM262150:TLM262151 TVI262150:TVI262151 UFE262150:UFE262151 UPA262150:UPA262151 UYW262150:UYW262151 VIS262150:VIS262151 VSO262150:VSO262151 WCK262150:WCK262151 WMG262150:WMG262151 WWC262150:WWC262151 U327686:U327687 JQ327686:JQ327687 TM327686:TM327687 ADI327686:ADI327687 ANE327686:ANE327687 AXA327686:AXA327687 BGW327686:BGW327687 BQS327686:BQS327687 CAO327686:CAO327687 CKK327686:CKK327687 CUG327686:CUG327687 DEC327686:DEC327687 DNY327686:DNY327687 DXU327686:DXU327687 EHQ327686:EHQ327687 ERM327686:ERM327687 FBI327686:FBI327687 FLE327686:FLE327687 FVA327686:FVA327687 GEW327686:GEW327687 GOS327686:GOS327687 GYO327686:GYO327687 HIK327686:HIK327687 HSG327686:HSG327687 ICC327686:ICC327687 ILY327686:ILY327687 IVU327686:IVU327687 JFQ327686:JFQ327687 JPM327686:JPM327687 JZI327686:JZI327687 KJE327686:KJE327687 KTA327686:KTA327687 LCW327686:LCW327687 LMS327686:LMS327687 LWO327686:LWO327687 MGK327686:MGK327687 MQG327686:MQG327687 NAC327686:NAC327687 NJY327686:NJY327687 NTU327686:NTU327687 ODQ327686:ODQ327687 ONM327686:ONM327687 OXI327686:OXI327687 PHE327686:PHE327687 PRA327686:PRA327687 QAW327686:QAW327687 QKS327686:QKS327687 QUO327686:QUO327687 REK327686:REK327687 ROG327686:ROG327687 RYC327686:RYC327687 SHY327686:SHY327687 SRU327686:SRU327687 TBQ327686:TBQ327687 TLM327686:TLM327687 TVI327686:TVI327687 UFE327686:UFE327687 UPA327686:UPA327687 UYW327686:UYW327687 VIS327686:VIS327687 VSO327686:VSO327687 WCK327686:WCK327687 WMG327686:WMG327687 WWC327686:WWC327687 U393222:U393223 JQ393222:JQ393223 TM393222:TM393223 ADI393222:ADI393223 ANE393222:ANE393223 AXA393222:AXA393223 BGW393222:BGW393223 BQS393222:BQS393223 CAO393222:CAO393223 CKK393222:CKK393223 CUG393222:CUG393223 DEC393222:DEC393223 DNY393222:DNY393223 DXU393222:DXU393223 EHQ393222:EHQ393223 ERM393222:ERM393223 FBI393222:FBI393223 FLE393222:FLE393223 FVA393222:FVA393223 GEW393222:GEW393223 GOS393222:GOS393223 GYO393222:GYO393223 HIK393222:HIK393223 HSG393222:HSG393223 ICC393222:ICC393223 ILY393222:ILY393223 IVU393222:IVU393223 JFQ393222:JFQ393223 JPM393222:JPM393223 JZI393222:JZI393223 KJE393222:KJE393223 KTA393222:KTA393223 LCW393222:LCW393223 LMS393222:LMS393223 LWO393222:LWO393223 MGK393222:MGK393223 MQG393222:MQG393223 NAC393222:NAC393223 NJY393222:NJY393223 NTU393222:NTU393223 ODQ393222:ODQ393223 ONM393222:ONM393223 OXI393222:OXI393223 PHE393222:PHE393223 PRA393222:PRA393223 QAW393222:QAW393223 QKS393222:QKS393223 QUO393222:QUO393223 REK393222:REK393223 ROG393222:ROG393223 RYC393222:RYC393223 SHY393222:SHY393223 SRU393222:SRU393223 TBQ393222:TBQ393223 TLM393222:TLM393223 TVI393222:TVI393223 UFE393222:UFE393223 UPA393222:UPA393223 UYW393222:UYW393223 VIS393222:VIS393223 VSO393222:VSO393223 WCK393222:WCK393223 WMG393222:WMG393223 WWC393222:WWC393223 U458758:U458759 JQ458758:JQ458759 TM458758:TM458759 ADI458758:ADI458759 ANE458758:ANE458759 AXA458758:AXA458759 BGW458758:BGW458759 BQS458758:BQS458759 CAO458758:CAO458759 CKK458758:CKK458759 CUG458758:CUG458759 DEC458758:DEC458759 DNY458758:DNY458759 DXU458758:DXU458759 EHQ458758:EHQ458759 ERM458758:ERM458759 FBI458758:FBI458759 FLE458758:FLE458759 FVA458758:FVA458759 GEW458758:GEW458759 GOS458758:GOS458759 GYO458758:GYO458759 HIK458758:HIK458759 HSG458758:HSG458759 ICC458758:ICC458759 ILY458758:ILY458759 IVU458758:IVU458759 JFQ458758:JFQ458759 JPM458758:JPM458759 JZI458758:JZI458759 KJE458758:KJE458759 KTA458758:KTA458759 LCW458758:LCW458759 LMS458758:LMS458759 LWO458758:LWO458759 MGK458758:MGK458759 MQG458758:MQG458759 NAC458758:NAC458759 NJY458758:NJY458759 NTU458758:NTU458759 ODQ458758:ODQ458759 ONM458758:ONM458759 OXI458758:OXI458759 PHE458758:PHE458759 PRA458758:PRA458759 QAW458758:QAW458759 QKS458758:QKS458759 QUO458758:QUO458759 REK458758:REK458759 ROG458758:ROG458759 RYC458758:RYC458759 SHY458758:SHY458759 SRU458758:SRU458759 TBQ458758:TBQ458759 TLM458758:TLM458759 TVI458758:TVI458759 UFE458758:UFE458759 UPA458758:UPA458759 UYW458758:UYW458759 VIS458758:VIS458759 VSO458758:VSO458759 WCK458758:WCK458759 WMG458758:WMG458759 WWC458758:WWC458759 U524294:U524295 JQ524294:JQ524295 TM524294:TM524295 ADI524294:ADI524295 ANE524294:ANE524295 AXA524294:AXA524295 BGW524294:BGW524295 BQS524294:BQS524295 CAO524294:CAO524295 CKK524294:CKK524295 CUG524294:CUG524295 DEC524294:DEC524295 DNY524294:DNY524295 DXU524294:DXU524295 EHQ524294:EHQ524295 ERM524294:ERM524295 FBI524294:FBI524295 FLE524294:FLE524295 FVA524294:FVA524295 GEW524294:GEW524295 GOS524294:GOS524295 GYO524294:GYO524295 HIK524294:HIK524295 HSG524294:HSG524295 ICC524294:ICC524295 ILY524294:ILY524295 IVU524294:IVU524295 JFQ524294:JFQ524295 JPM524294:JPM524295 JZI524294:JZI524295 KJE524294:KJE524295 KTA524294:KTA524295 LCW524294:LCW524295 LMS524294:LMS524295 LWO524294:LWO524295 MGK524294:MGK524295 MQG524294:MQG524295 NAC524294:NAC524295 NJY524294:NJY524295 NTU524294:NTU524295 ODQ524294:ODQ524295 ONM524294:ONM524295 OXI524294:OXI524295 PHE524294:PHE524295 PRA524294:PRA524295 QAW524294:QAW524295 QKS524294:QKS524295 QUO524294:QUO524295 REK524294:REK524295 ROG524294:ROG524295 RYC524294:RYC524295 SHY524294:SHY524295 SRU524294:SRU524295 TBQ524294:TBQ524295 TLM524294:TLM524295 TVI524294:TVI524295 UFE524294:UFE524295 UPA524294:UPA524295 UYW524294:UYW524295 VIS524294:VIS524295 VSO524294:VSO524295 WCK524294:WCK524295 WMG524294:WMG524295 WWC524294:WWC524295 U589830:U589831 JQ589830:JQ589831 TM589830:TM589831 ADI589830:ADI589831 ANE589830:ANE589831 AXA589830:AXA589831 BGW589830:BGW589831 BQS589830:BQS589831 CAO589830:CAO589831 CKK589830:CKK589831 CUG589830:CUG589831 DEC589830:DEC589831 DNY589830:DNY589831 DXU589830:DXU589831 EHQ589830:EHQ589831 ERM589830:ERM589831 FBI589830:FBI589831 FLE589830:FLE589831 FVA589830:FVA589831 GEW589830:GEW589831 GOS589830:GOS589831 GYO589830:GYO589831 HIK589830:HIK589831 HSG589830:HSG589831 ICC589830:ICC589831 ILY589830:ILY589831 IVU589830:IVU589831 JFQ589830:JFQ589831 JPM589830:JPM589831 JZI589830:JZI589831 KJE589830:KJE589831 KTA589830:KTA589831 LCW589830:LCW589831 LMS589830:LMS589831 LWO589830:LWO589831 MGK589830:MGK589831 MQG589830:MQG589831 NAC589830:NAC589831 NJY589830:NJY589831 NTU589830:NTU589831 ODQ589830:ODQ589831 ONM589830:ONM589831 OXI589830:OXI589831 PHE589830:PHE589831 PRA589830:PRA589831 QAW589830:QAW589831 QKS589830:QKS589831 QUO589830:QUO589831 REK589830:REK589831 ROG589830:ROG589831 RYC589830:RYC589831 SHY589830:SHY589831 SRU589830:SRU589831 TBQ589830:TBQ589831 TLM589830:TLM589831 TVI589830:TVI589831 UFE589830:UFE589831 UPA589830:UPA589831 UYW589830:UYW589831 VIS589830:VIS589831 VSO589830:VSO589831 WCK589830:WCK589831 WMG589830:WMG589831 WWC589830:WWC589831 U655366:U655367 JQ655366:JQ655367 TM655366:TM655367 ADI655366:ADI655367 ANE655366:ANE655367 AXA655366:AXA655367 BGW655366:BGW655367 BQS655366:BQS655367 CAO655366:CAO655367 CKK655366:CKK655367 CUG655366:CUG655367 DEC655366:DEC655367 DNY655366:DNY655367 DXU655366:DXU655367 EHQ655366:EHQ655367 ERM655366:ERM655367 FBI655366:FBI655367 FLE655366:FLE655367 FVA655366:FVA655367 GEW655366:GEW655367 GOS655366:GOS655367 GYO655366:GYO655367 HIK655366:HIK655367 HSG655366:HSG655367 ICC655366:ICC655367 ILY655366:ILY655367 IVU655366:IVU655367 JFQ655366:JFQ655367 JPM655366:JPM655367 JZI655366:JZI655367 KJE655366:KJE655367 KTA655366:KTA655367 LCW655366:LCW655367 LMS655366:LMS655367 LWO655366:LWO655367 MGK655366:MGK655367 MQG655366:MQG655367 NAC655366:NAC655367 NJY655366:NJY655367 NTU655366:NTU655367 ODQ655366:ODQ655367 ONM655366:ONM655367 OXI655366:OXI655367 PHE655366:PHE655367 PRA655366:PRA655367 QAW655366:QAW655367 QKS655366:QKS655367 QUO655366:QUO655367 REK655366:REK655367 ROG655366:ROG655367 RYC655366:RYC655367 SHY655366:SHY655367 SRU655366:SRU655367 TBQ655366:TBQ655367 TLM655366:TLM655367 TVI655366:TVI655367 UFE655366:UFE655367 UPA655366:UPA655367 UYW655366:UYW655367 VIS655366:VIS655367 VSO655366:VSO655367 WCK655366:WCK655367 WMG655366:WMG655367 WWC655366:WWC655367 U720902:U720903 JQ720902:JQ720903 TM720902:TM720903 ADI720902:ADI720903 ANE720902:ANE720903 AXA720902:AXA720903 BGW720902:BGW720903 BQS720902:BQS720903 CAO720902:CAO720903 CKK720902:CKK720903 CUG720902:CUG720903 DEC720902:DEC720903 DNY720902:DNY720903 DXU720902:DXU720903 EHQ720902:EHQ720903 ERM720902:ERM720903 FBI720902:FBI720903 FLE720902:FLE720903 FVA720902:FVA720903 GEW720902:GEW720903 GOS720902:GOS720903 GYO720902:GYO720903 HIK720902:HIK720903 HSG720902:HSG720903 ICC720902:ICC720903 ILY720902:ILY720903 IVU720902:IVU720903 JFQ720902:JFQ720903 JPM720902:JPM720903 JZI720902:JZI720903 KJE720902:KJE720903 KTA720902:KTA720903 LCW720902:LCW720903 LMS720902:LMS720903 LWO720902:LWO720903 MGK720902:MGK720903 MQG720902:MQG720903 NAC720902:NAC720903 NJY720902:NJY720903 NTU720902:NTU720903 ODQ720902:ODQ720903 ONM720902:ONM720903 OXI720902:OXI720903 PHE720902:PHE720903 PRA720902:PRA720903 QAW720902:QAW720903 QKS720902:QKS720903 QUO720902:QUO720903 REK720902:REK720903 ROG720902:ROG720903 RYC720902:RYC720903 SHY720902:SHY720903 SRU720902:SRU720903 TBQ720902:TBQ720903 TLM720902:TLM720903 TVI720902:TVI720903 UFE720902:UFE720903 UPA720902:UPA720903 UYW720902:UYW720903 VIS720902:VIS720903 VSO720902:VSO720903 WCK720902:WCK720903 WMG720902:WMG720903 WWC720902:WWC720903 U786438:U786439 JQ786438:JQ786439 TM786438:TM786439 ADI786438:ADI786439 ANE786438:ANE786439 AXA786438:AXA786439 BGW786438:BGW786439 BQS786438:BQS786439 CAO786438:CAO786439 CKK786438:CKK786439 CUG786438:CUG786439 DEC786438:DEC786439 DNY786438:DNY786439 DXU786438:DXU786439 EHQ786438:EHQ786439 ERM786438:ERM786439 FBI786438:FBI786439 FLE786438:FLE786439 FVA786438:FVA786439 GEW786438:GEW786439 GOS786438:GOS786439 GYO786438:GYO786439 HIK786438:HIK786439 HSG786438:HSG786439 ICC786438:ICC786439 ILY786438:ILY786439 IVU786438:IVU786439 JFQ786438:JFQ786439 JPM786438:JPM786439 JZI786438:JZI786439 KJE786438:KJE786439 KTA786438:KTA786439 LCW786438:LCW786439 LMS786438:LMS786439 LWO786438:LWO786439 MGK786438:MGK786439 MQG786438:MQG786439 NAC786438:NAC786439 NJY786438:NJY786439 NTU786438:NTU786439 ODQ786438:ODQ786439 ONM786438:ONM786439 OXI786438:OXI786439 PHE786438:PHE786439 PRA786438:PRA786439 QAW786438:QAW786439 QKS786438:QKS786439 QUO786438:QUO786439 REK786438:REK786439 ROG786438:ROG786439 RYC786438:RYC786439 SHY786438:SHY786439 SRU786438:SRU786439 TBQ786438:TBQ786439 TLM786438:TLM786439 TVI786438:TVI786439 UFE786438:UFE786439 UPA786438:UPA786439 UYW786438:UYW786439 VIS786438:VIS786439 VSO786438:VSO786439 WCK786438:WCK786439 WMG786438:WMG786439 WWC786438:WWC786439 U851974:U851975 JQ851974:JQ851975 TM851974:TM851975 ADI851974:ADI851975 ANE851974:ANE851975 AXA851974:AXA851975 BGW851974:BGW851975 BQS851974:BQS851975 CAO851974:CAO851975 CKK851974:CKK851975 CUG851974:CUG851975 DEC851974:DEC851975 DNY851974:DNY851975 DXU851974:DXU851975 EHQ851974:EHQ851975 ERM851974:ERM851975 FBI851974:FBI851975 FLE851974:FLE851975 FVA851974:FVA851975 GEW851974:GEW851975 GOS851974:GOS851975 GYO851974:GYO851975 HIK851974:HIK851975 HSG851974:HSG851975 ICC851974:ICC851975 ILY851974:ILY851975 IVU851974:IVU851975 JFQ851974:JFQ851975 JPM851974:JPM851975 JZI851974:JZI851975 KJE851974:KJE851975 KTA851974:KTA851975 LCW851974:LCW851975 LMS851974:LMS851975 LWO851974:LWO851975 MGK851974:MGK851975 MQG851974:MQG851975 NAC851974:NAC851975 NJY851974:NJY851975 NTU851974:NTU851975 ODQ851974:ODQ851975 ONM851974:ONM851975 OXI851974:OXI851975 PHE851974:PHE851975 PRA851974:PRA851975 QAW851974:QAW851975 QKS851974:QKS851975 QUO851974:QUO851975 REK851974:REK851975 ROG851974:ROG851975 RYC851974:RYC851975 SHY851974:SHY851975 SRU851974:SRU851975 TBQ851974:TBQ851975 TLM851974:TLM851975 TVI851974:TVI851975 UFE851974:UFE851975 UPA851974:UPA851975 UYW851974:UYW851975 VIS851974:VIS851975 VSO851974:VSO851975 WCK851974:WCK851975 WMG851974:WMG851975 WWC851974:WWC851975 U917510:U917511 JQ917510:JQ917511 TM917510:TM917511 ADI917510:ADI917511 ANE917510:ANE917511 AXA917510:AXA917511 BGW917510:BGW917511 BQS917510:BQS917511 CAO917510:CAO917511 CKK917510:CKK917511 CUG917510:CUG917511 DEC917510:DEC917511 DNY917510:DNY917511 DXU917510:DXU917511 EHQ917510:EHQ917511 ERM917510:ERM917511 FBI917510:FBI917511 FLE917510:FLE917511 FVA917510:FVA917511 GEW917510:GEW917511 GOS917510:GOS917511 GYO917510:GYO917511 HIK917510:HIK917511 HSG917510:HSG917511 ICC917510:ICC917511 ILY917510:ILY917511 IVU917510:IVU917511 JFQ917510:JFQ917511 JPM917510:JPM917511 JZI917510:JZI917511 KJE917510:KJE917511 KTA917510:KTA917511 LCW917510:LCW917511 LMS917510:LMS917511 LWO917510:LWO917511 MGK917510:MGK917511 MQG917510:MQG917511 NAC917510:NAC917511 NJY917510:NJY917511 NTU917510:NTU917511 ODQ917510:ODQ917511 ONM917510:ONM917511 OXI917510:OXI917511 PHE917510:PHE917511 PRA917510:PRA917511 QAW917510:QAW917511 QKS917510:QKS917511 QUO917510:QUO917511 REK917510:REK917511 ROG917510:ROG917511 RYC917510:RYC917511 SHY917510:SHY917511 SRU917510:SRU917511 TBQ917510:TBQ917511 TLM917510:TLM917511 TVI917510:TVI917511 UFE917510:UFE917511 UPA917510:UPA917511 UYW917510:UYW917511 VIS917510:VIS917511 VSO917510:VSO917511 WCK917510:WCK917511 WMG917510:WMG917511 WWC917510:WWC917511 U983046:U983047 JQ983046:JQ983047 TM983046:TM983047 ADI983046:ADI983047 ANE983046:ANE983047 AXA983046:AXA983047 BGW983046:BGW983047 BQS983046:BQS983047 CAO983046:CAO983047 CKK983046:CKK983047 CUG983046:CUG983047 DEC983046:DEC983047 DNY983046:DNY983047 DXU983046:DXU983047 EHQ983046:EHQ983047 ERM983046:ERM983047 FBI983046:FBI983047 FLE983046:FLE983047 FVA983046:FVA983047 GEW983046:GEW983047 GOS983046:GOS983047 GYO983046:GYO983047 HIK983046:HIK983047 HSG983046:HSG983047 ICC983046:ICC983047 ILY983046:ILY983047 IVU983046:IVU983047 JFQ983046:JFQ983047 JPM983046:JPM983047 JZI983046:JZI983047 KJE983046:KJE983047 KTA983046:KTA983047 LCW983046:LCW983047 LMS983046:LMS983047 LWO983046:LWO983047 MGK983046:MGK983047 MQG983046:MQG983047 NAC983046:NAC983047 NJY983046:NJY983047 NTU983046:NTU983047 ODQ983046:ODQ983047 ONM983046:ONM983047 OXI983046:OXI983047 PHE983046:PHE983047 PRA983046:PRA983047 QAW983046:QAW983047 QKS983046:QKS983047 QUO983046:QUO983047 REK983046:REK983047 ROG983046:ROG983047 RYC983046:RYC983047 SHY983046:SHY983047 SRU983046:SRU983047 TBQ983046:TBQ983047 TLM983046:TLM983047 TVI983046:TVI983047 UFE983046:UFE983047 UPA983046:UPA983047 UYW983046:UYW983047 VIS983046:VIS983047 VSO983046:VSO983047 WCK983046:WCK983047 WMG983046:WMG983047 WWC983046:WWC983047 Y10:Y11 JU10:JU11 TQ10:TQ11 ADM10:ADM11 ANI10:ANI11 AXE10:AXE11 BHA10:BHA11 BQW10:BQW11 CAS10:CAS11 CKO10:CKO11 CUK10:CUK11 DEG10:DEG11 DOC10:DOC11 DXY10:DXY11 EHU10:EHU11 ERQ10:ERQ11 FBM10:FBM11 FLI10:FLI11 FVE10:FVE11 GFA10:GFA11 GOW10:GOW11 GYS10:GYS11 HIO10:HIO11 HSK10:HSK11 ICG10:ICG11 IMC10:IMC11 IVY10:IVY11 JFU10:JFU11 JPQ10:JPQ11 JZM10:JZM11 KJI10:KJI11 KTE10:KTE11 LDA10:LDA11 LMW10:LMW11 LWS10:LWS11 MGO10:MGO11 MQK10:MQK11 NAG10:NAG11 NKC10:NKC11 NTY10:NTY11 ODU10:ODU11 ONQ10:ONQ11 OXM10:OXM11 PHI10:PHI11 PRE10:PRE11 QBA10:QBA11 QKW10:QKW11 QUS10:QUS11 REO10:REO11 ROK10:ROK11 RYG10:RYG11 SIC10:SIC11 SRY10:SRY11 TBU10:TBU11 TLQ10:TLQ11 TVM10:TVM11 UFI10:UFI11 UPE10:UPE11 UZA10:UZA11 VIW10:VIW11 VSS10:VSS11 WCO10:WCO11 WMK10:WMK11 WWG10:WWG11 Y65544:Y65545 JU65544:JU65545 TQ65544:TQ65545 ADM65544:ADM65545 ANI65544:ANI65545 AXE65544:AXE65545 BHA65544:BHA65545 BQW65544:BQW65545 CAS65544:CAS65545 CKO65544:CKO65545 CUK65544:CUK65545 DEG65544:DEG65545 DOC65544:DOC65545 DXY65544:DXY65545 EHU65544:EHU65545 ERQ65544:ERQ65545 FBM65544:FBM65545 FLI65544:FLI65545 FVE65544:FVE65545 GFA65544:GFA65545 GOW65544:GOW65545 GYS65544:GYS65545 HIO65544:HIO65545 HSK65544:HSK65545 ICG65544:ICG65545 IMC65544:IMC65545 IVY65544:IVY65545 JFU65544:JFU65545 JPQ65544:JPQ65545 JZM65544:JZM65545 KJI65544:KJI65545 KTE65544:KTE65545 LDA65544:LDA65545 LMW65544:LMW65545 LWS65544:LWS65545 MGO65544:MGO65545 MQK65544:MQK65545 NAG65544:NAG65545 NKC65544:NKC65545 NTY65544:NTY65545 ODU65544:ODU65545 ONQ65544:ONQ65545 OXM65544:OXM65545 PHI65544:PHI65545 PRE65544:PRE65545 QBA65544:QBA65545 QKW65544:QKW65545 QUS65544:QUS65545 REO65544:REO65545 ROK65544:ROK65545 RYG65544:RYG65545 SIC65544:SIC65545 SRY65544:SRY65545 TBU65544:TBU65545 TLQ65544:TLQ65545 TVM65544:TVM65545 UFI65544:UFI65545 UPE65544:UPE65545 UZA65544:UZA65545 VIW65544:VIW65545 VSS65544:VSS65545 WCO65544:WCO65545 WMK65544:WMK65545 WWG65544:WWG65545 Y131080:Y131081 JU131080:JU131081 TQ131080:TQ131081 ADM131080:ADM131081 ANI131080:ANI131081 AXE131080:AXE131081 BHA131080:BHA131081 BQW131080:BQW131081 CAS131080:CAS131081 CKO131080:CKO131081 CUK131080:CUK131081 DEG131080:DEG131081 DOC131080:DOC131081 DXY131080:DXY131081 EHU131080:EHU131081 ERQ131080:ERQ131081 FBM131080:FBM131081 FLI131080:FLI131081 FVE131080:FVE131081 GFA131080:GFA131081 GOW131080:GOW131081 GYS131080:GYS131081 HIO131080:HIO131081 HSK131080:HSK131081 ICG131080:ICG131081 IMC131080:IMC131081 IVY131080:IVY131081 JFU131080:JFU131081 JPQ131080:JPQ131081 JZM131080:JZM131081 KJI131080:KJI131081 KTE131080:KTE131081 LDA131080:LDA131081 LMW131080:LMW131081 LWS131080:LWS131081 MGO131080:MGO131081 MQK131080:MQK131081 NAG131080:NAG131081 NKC131080:NKC131081 NTY131080:NTY131081 ODU131080:ODU131081 ONQ131080:ONQ131081 OXM131080:OXM131081 PHI131080:PHI131081 PRE131080:PRE131081 QBA131080:QBA131081 QKW131080:QKW131081 QUS131080:QUS131081 REO131080:REO131081 ROK131080:ROK131081 RYG131080:RYG131081 SIC131080:SIC131081 SRY131080:SRY131081 TBU131080:TBU131081 TLQ131080:TLQ131081 TVM131080:TVM131081 UFI131080:UFI131081 UPE131080:UPE131081 UZA131080:UZA131081 VIW131080:VIW131081 VSS131080:VSS131081 WCO131080:WCO131081 WMK131080:WMK131081 WWG131080:WWG131081 Y196616:Y196617 JU196616:JU196617 TQ196616:TQ196617 ADM196616:ADM196617 ANI196616:ANI196617 AXE196616:AXE196617 BHA196616:BHA196617 BQW196616:BQW196617 CAS196616:CAS196617 CKO196616:CKO196617 CUK196616:CUK196617 DEG196616:DEG196617 DOC196616:DOC196617 DXY196616:DXY196617 EHU196616:EHU196617 ERQ196616:ERQ196617 FBM196616:FBM196617 FLI196616:FLI196617 FVE196616:FVE196617 GFA196616:GFA196617 GOW196616:GOW196617 GYS196616:GYS196617 HIO196616:HIO196617 HSK196616:HSK196617 ICG196616:ICG196617 IMC196616:IMC196617 IVY196616:IVY196617 JFU196616:JFU196617 JPQ196616:JPQ196617 JZM196616:JZM196617 KJI196616:KJI196617 KTE196616:KTE196617 LDA196616:LDA196617 LMW196616:LMW196617 LWS196616:LWS196617 MGO196616:MGO196617 MQK196616:MQK196617 NAG196616:NAG196617 NKC196616:NKC196617 NTY196616:NTY196617 ODU196616:ODU196617 ONQ196616:ONQ196617 OXM196616:OXM196617 PHI196616:PHI196617 PRE196616:PRE196617 QBA196616:QBA196617 QKW196616:QKW196617 QUS196616:QUS196617 REO196616:REO196617 ROK196616:ROK196617 RYG196616:RYG196617 SIC196616:SIC196617 SRY196616:SRY196617 TBU196616:TBU196617 TLQ196616:TLQ196617 TVM196616:TVM196617 UFI196616:UFI196617 UPE196616:UPE196617 UZA196616:UZA196617 VIW196616:VIW196617 VSS196616:VSS196617 WCO196616:WCO196617 WMK196616:WMK196617 WWG196616:WWG196617 Y262152:Y262153 JU262152:JU262153 TQ262152:TQ262153 ADM262152:ADM262153 ANI262152:ANI262153 AXE262152:AXE262153 BHA262152:BHA262153 BQW262152:BQW262153 CAS262152:CAS262153 CKO262152:CKO262153 CUK262152:CUK262153 DEG262152:DEG262153 DOC262152:DOC262153 DXY262152:DXY262153 EHU262152:EHU262153 ERQ262152:ERQ262153 FBM262152:FBM262153 FLI262152:FLI262153 FVE262152:FVE262153 GFA262152:GFA262153 GOW262152:GOW262153 GYS262152:GYS262153 HIO262152:HIO262153 HSK262152:HSK262153 ICG262152:ICG262153 IMC262152:IMC262153 IVY262152:IVY262153 JFU262152:JFU262153 JPQ262152:JPQ262153 JZM262152:JZM262153 KJI262152:KJI262153 KTE262152:KTE262153 LDA262152:LDA262153 LMW262152:LMW262153 LWS262152:LWS262153 MGO262152:MGO262153 MQK262152:MQK262153 NAG262152:NAG262153 NKC262152:NKC262153 NTY262152:NTY262153 ODU262152:ODU262153 ONQ262152:ONQ262153 OXM262152:OXM262153 PHI262152:PHI262153 PRE262152:PRE262153 QBA262152:QBA262153 QKW262152:QKW262153 QUS262152:QUS262153 REO262152:REO262153 ROK262152:ROK262153 RYG262152:RYG262153 SIC262152:SIC262153 SRY262152:SRY262153 TBU262152:TBU262153 TLQ262152:TLQ262153 TVM262152:TVM262153 UFI262152:UFI262153 UPE262152:UPE262153 UZA262152:UZA262153 VIW262152:VIW262153 VSS262152:VSS262153 WCO262152:WCO262153 WMK262152:WMK262153 WWG262152:WWG262153 Y327688:Y327689 JU327688:JU327689 TQ327688:TQ327689 ADM327688:ADM327689 ANI327688:ANI327689 AXE327688:AXE327689 BHA327688:BHA327689 BQW327688:BQW327689 CAS327688:CAS327689 CKO327688:CKO327689 CUK327688:CUK327689 DEG327688:DEG327689 DOC327688:DOC327689 DXY327688:DXY327689 EHU327688:EHU327689 ERQ327688:ERQ327689 FBM327688:FBM327689 FLI327688:FLI327689 FVE327688:FVE327689 GFA327688:GFA327689 GOW327688:GOW327689 GYS327688:GYS327689 HIO327688:HIO327689 HSK327688:HSK327689 ICG327688:ICG327689 IMC327688:IMC327689 IVY327688:IVY327689 JFU327688:JFU327689 JPQ327688:JPQ327689 JZM327688:JZM327689 KJI327688:KJI327689 KTE327688:KTE327689 LDA327688:LDA327689 LMW327688:LMW327689 LWS327688:LWS327689 MGO327688:MGO327689 MQK327688:MQK327689 NAG327688:NAG327689 NKC327688:NKC327689 NTY327688:NTY327689 ODU327688:ODU327689 ONQ327688:ONQ327689 OXM327688:OXM327689 PHI327688:PHI327689 PRE327688:PRE327689 QBA327688:QBA327689 QKW327688:QKW327689 QUS327688:QUS327689 REO327688:REO327689 ROK327688:ROK327689 RYG327688:RYG327689 SIC327688:SIC327689 SRY327688:SRY327689 TBU327688:TBU327689 TLQ327688:TLQ327689 TVM327688:TVM327689 UFI327688:UFI327689 UPE327688:UPE327689 UZA327688:UZA327689 VIW327688:VIW327689 VSS327688:VSS327689 WCO327688:WCO327689 WMK327688:WMK327689 WWG327688:WWG327689 Y393224:Y393225 JU393224:JU393225 TQ393224:TQ393225 ADM393224:ADM393225 ANI393224:ANI393225 AXE393224:AXE393225 BHA393224:BHA393225 BQW393224:BQW393225 CAS393224:CAS393225 CKO393224:CKO393225 CUK393224:CUK393225 DEG393224:DEG393225 DOC393224:DOC393225 DXY393224:DXY393225 EHU393224:EHU393225 ERQ393224:ERQ393225 FBM393224:FBM393225 FLI393224:FLI393225 FVE393224:FVE393225 GFA393224:GFA393225 GOW393224:GOW393225 GYS393224:GYS393225 HIO393224:HIO393225 HSK393224:HSK393225 ICG393224:ICG393225 IMC393224:IMC393225 IVY393224:IVY393225 JFU393224:JFU393225 JPQ393224:JPQ393225 JZM393224:JZM393225 KJI393224:KJI393225 KTE393224:KTE393225 LDA393224:LDA393225 LMW393224:LMW393225 LWS393224:LWS393225 MGO393224:MGO393225 MQK393224:MQK393225 NAG393224:NAG393225 NKC393224:NKC393225 NTY393224:NTY393225 ODU393224:ODU393225 ONQ393224:ONQ393225 OXM393224:OXM393225 PHI393224:PHI393225 PRE393224:PRE393225 QBA393224:QBA393225 QKW393224:QKW393225 QUS393224:QUS393225 REO393224:REO393225 ROK393224:ROK393225 RYG393224:RYG393225 SIC393224:SIC393225 SRY393224:SRY393225 TBU393224:TBU393225 TLQ393224:TLQ393225 TVM393224:TVM393225 UFI393224:UFI393225 UPE393224:UPE393225 UZA393224:UZA393225 VIW393224:VIW393225 VSS393224:VSS393225 WCO393224:WCO393225 WMK393224:WMK393225 WWG393224:WWG393225 Y458760:Y458761 JU458760:JU458761 TQ458760:TQ458761 ADM458760:ADM458761 ANI458760:ANI458761 AXE458760:AXE458761 BHA458760:BHA458761 BQW458760:BQW458761 CAS458760:CAS458761 CKO458760:CKO458761 CUK458760:CUK458761 DEG458760:DEG458761 DOC458760:DOC458761 DXY458760:DXY458761 EHU458760:EHU458761 ERQ458760:ERQ458761 FBM458760:FBM458761 FLI458760:FLI458761 FVE458760:FVE458761 GFA458760:GFA458761 GOW458760:GOW458761 GYS458760:GYS458761 HIO458760:HIO458761 HSK458760:HSK458761 ICG458760:ICG458761 IMC458760:IMC458761 IVY458760:IVY458761 JFU458760:JFU458761 JPQ458760:JPQ458761 JZM458760:JZM458761 KJI458760:KJI458761 KTE458760:KTE458761 LDA458760:LDA458761 LMW458760:LMW458761 LWS458760:LWS458761 MGO458760:MGO458761 MQK458760:MQK458761 NAG458760:NAG458761 NKC458760:NKC458761 NTY458760:NTY458761 ODU458760:ODU458761 ONQ458760:ONQ458761 OXM458760:OXM458761 PHI458760:PHI458761 PRE458760:PRE458761 QBA458760:QBA458761 QKW458760:QKW458761 QUS458760:QUS458761 REO458760:REO458761 ROK458760:ROK458761 RYG458760:RYG458761 SIC458760:SIC458761 SRY458760:SRY458761 TBU458760:TBU458761 TLQ458760:TLQ458761 TVM458760:TVM458761 UFI458760:UFI458761 UPE458760:UPE458761 UZA458760:UZA458761 VIW458760:VIW458761 VSS458760:VSS458761 WCO458760:WCO458761 WMK458760:WMK458761 WWG458760:WWG458761 Y524296:Y524297 JU524296:JU524297 TQ524296:TQ524297 ADM524296:ADM524297 ANI524296:ANI524297 AXE524296:AXE524297 BHA524296:BHA524297 BQW524296:BQW524297 CAS524296:CAS524297 CKO524296:CKO524297 CUK524296:CUK524297 DEG524296:DEG524297 DOC524296:DOC524297 DXY524296:DXY524297 EHU524296:EHU524297 ERQ524296:ERQ524297 FBM524296:FBM524297 FLI524296:FLI524297 FVE524296:FVE524297 GFA524296:GFA524297 GOW524296:GOW524297 GYS524296:GYS524297 HIO524296:HIO524297 HSK524296:HSK524297 ICG524296:ICG524297 IMC524296:IMC524297 IVY524296:IVY524297 JFU524296:JFU524297 JPQ524296:JPQ524297 JZM524296:JZM524297 KJI524296:KJI524297 KTE524296:KTE524297 LDA524296:LDA524297 LMW524296:LMW524297 LWS524296:LWS524297 MGO524296:MGO524297 MQK524296:MQK524297 NAG524296:NAG524297 NKC524296:NKC524297 NTY524296:NTY524297 ODU524296:ODU524297 ONQ524296:ONQ524297 OXM524296:OXM524297 PHI524296:PHI524297 PRE524296:PRE524297 QBA524296:QBA524297 QKW524296:QKW524297 QUS524296:QUS524297 REO524296:REO524297 ROK524296:ROK524297 RYG524296:RYG524297 SIC524296:SIC524297 SRY524296:SRY524297 TBU524296:TBU524297 TLQ524296:TLQ524297 TVM524296:TVM524297 UFI524296:UFI524297 UPE524296:UPE524297 UZA524296:UZA524297 VIW524296:VIW524297 VSS524296:VSS524297 WCO524296:WCO524297 WMK524296:WMK524297 WWG524296:WWG524297 Y589832:Y589833 JU589832:JU589833 TQ589832:TQ589833 ADM589832:ADM589833 ANI589832:ANI589833 AXE589832:AXE589833 BHA589832:BHA589833 BQW589832:BQW589833 CAS589832:CAS589833 CKO589832:CKO589833 CUK589832:CUK589833 DEG589832:DEG589833 DOC589832:DOC589833 DXY589832:DXY589833 EHU589832:EHU589833 ERQ589832:ERQ589833 FBM589832:FBM589833 FLI589832:FLI589833 FVE589832:FVE589833 GFA589832:GFA589833 GOW589832:GOW589833 GYS589832:GYS589833 HIO589832:HIO589833 HSK589832:HSK589833 ICG589832:ICG589833 IMC589832:IMC589833 IVY589832:IVY589833 JFU589832:JFU589833 JPQ589832:JPQ589833 JZM589832:JZM589833 KJI589832:KJI589833 KTE589832:KTE589833 LDA589832:LDA589833 LMW589832:LMW589833 LWS589832:LWS589833 MGO589832:MGO589833 MQK589832:MQK589833 NAG589832:NAG589833 NKC589832:NKC589833 NTY589832:NTY589833 ODU589832:ODU589833 ONQ589832:ONQ589833 OXM589832:OXM589833 PHI589832:PHI589833 PRE589832:PRE589833 QBA589832:QBA589833 QKW589832:QKW589833 QUS589832:QUS589833 REO589832:REO589833 ROK589832:ROK589833 RYG589832:RYG589833 SIC589832:SIC589833 SRY589832:SRY589833 TBU589832:TBU589833 TLQ589832:TLQ589833 TVM589832:TVM589833 UFI589832:UFI589833 UPE589832:UPE589833 UZA589832:UZA589833 VIW589832:VIW589833 VSS589832:VSS589833 WCO589832:WCO589833 WMK589832:WMK589833 WWG589832:WWG589833 Y655368:Y655369 JU655368:JU655369 TQ655368:TQ655369 ADM655368:ADM655369 ANI655368:ANI655369 AXE655368:AXE655369 BHA655368:BHA655369 BQW655368:BQW655369 CAS655368:CAS655369 CKO655368:CKO655369 CUK655368:CUK655369 DEG655368:DEG655369 DOC655368:DOC655369 DXY655368:DXY655369 EHU655368:EHU655369 ERQ655368:ERQ655369 FBM655368:FBM655369 FLI655368:FLI655369 FVE655368:FVE655369 GFA655368:GFA655369 GOW655368:GOW655369 GYS655368:GYS655369 HIO655368:HIO655369 HSK655368:HSK655369 ICG655368:ICG655369 IMC655368:IMC655369 IVY655368:IVY655369 JFU655368:JFU655369 JPQ655368:JPQ655369 JZM655368:JZM655369 KJI655368:KJI655369 KTE655368:KTE655369 LDA655368:LDA655369 LMW655368:LMW655369 LWS655368:LWS655369 MGO655368:MGO655369 MQK655368:MQK655369 NAG655368:NAG655369 NKC655368:NKC655369 NTY655368:NTY655369 ODU655368:ODU655369 ONQ655368:ONQ655369 OXM655368:OXM655369 PHI655368:PHI655369 PRE655368:PRE655369 QBA655368:QBA655369 QKW655368:QKW655369 QUS655368:QUS655369 REO655368:REO655369 ROK655368:ROK655369 RYG655368:RYG655369 SIC655368:SIC655369 SRY655368:SRY655369 TBU655368:TBU655369 TLQ655368:TLQ655369 TVM655368:TVM655369 UFI655368:UFI655369 UPE655368:UPE655369 UZA655368:UZA655369 VIW655368:VIW655369 VSS655368:VSS655369 WCO655368:WCO655369 WMK655368:WMK655369 WWG655368:WWG655369 Y720904:Y720905 JU720904:JU720905 TQ720904:TQ720905 ADM720904:ADM720905 ANI720904:ANI720905 AXE720904:AXE720905 BHA720904:BHA720905 BQW720904:BQW720905 CAS720904:CAS720905 CKO720904:CKO720905 CUK720904:CUK720905 DEG720904:DEG720905 DOC720904:DOC720905 DXY720904:DXY720905 EHU720904:EHU720905 ERQ720904:ERQ720905 FBM720904:FBM720905 FLI720904:FLI720905 FVE720904:FVE720905 GFA720904:GFA720905 GOW720904:GOW720905 GYS720904:GYS720905 HIO720904:HIO720905 HSK720904:HSK720905 ICG720904:ICG720905 IMC720904:IMC720905 IVY720904:IVY720905 JFU720904:JFU720905 JPQ720904:JPQ720905 JZM720904:JZM720905 KJI720904:KJI720905 KTE720904:KTE720905 LDA720904:LDA720905 LMW720904:LMW720905 LWS720904:LWS720905 MGO720904:MGO720905 MQK720904:MQK720905 NAG720904:NAG720905 NKC720904:NKC720905 NTY720904:NTY720905 ODU720904:ODU720905 ONQ720904:ONQ720905 OXM720904:OXM720905 PHI720904:PHI720905 PRE720904:PRE720905 QBA720904:QBA720905 QKW720904:QKW720905 QUS720904:QUS720905 REO720904:REO720905 ROK720904:ROK720905 RYG720904:RYG720905 SIC720904:SIC720905 SRY720904:SRY720905 TBU720904:TBU720905 TLQ720904:TLQ720905 TVM720904:TVM720905 UFI720904:UFI720905 UPE720904:UPE720905 UZA720904:UZA720905 VIW720904:VIW720905 VSS720904:VSS720905 WCO720904:WCO720905 WMK720904:WMK720905 WWG720904:WWG720905 Y786440:Y786441 JU786440:JU786441 TQ786440:TQ786441 ADM786440:ADM786441 ANI786440:ANI786441 AXE786440:AXE786441 BHA786440:BHA786441 BQW786440:BQW786441 CAS786440:CAS786441 CKO786440:CKO786441 CUK786440:CUK786441 DEG786440:DEG786441 DOC786440:DOC786441 DXY786440:DXY786441 EHU786440:EHU786441 ERQ786440:ERQ786441 FBM786440:FBM786441 FLI786440:FLI786441 FVE786440:FVE786441 GFA786440:GFA786441 GOW786440:GOW786441 GYS786440:GYS786441 HIO786440:HIO786441 HSK786440:HSK786441 ICG786440:ICG786441 IMC786440:IMC786441 IVY786440:IVY786441 JFU786440:JFU786441 JPQ786440:JPQ786441 JZM786440:JZM786441 KJI786440:KJI786441 KTE786440:KTE786441 LDA786440:LDA786441 LMW786440:LMW786441 LWS786440:LWS786441 MGO786440:MGO786441 MQK786440:MQK786441 NAG786440:NAG786441 NKC786440:NKC786441 NTY786440:NTY786441 ODU786440:ODU786441 ONQ786440:ONQ786441 OXM786440:OXM786441 PHI786440:PHI786441 PRE786440:PRE786441 QBA786440:QBA786441 QKW786440:QKW786441 QUS786440:QUS786441 REO786440:REO786441 ROK786440:ROK786441 RYG786440:RYG786441 SIC786440:SIC786441 SRY786440:SRY786441 TBU786440:TBU786441 TLQ786440:TLQ786441 TVM786440:TVM786441 UFI786440:UFI786441 UPE786440:UPE786441 UZA786440:UZA786441 VIW786440:VIW786441 VSS786440:VSS786441 WCO786440:WCO786441 WMK786440:WMK786441 WWG786440:WWG786441 Y851976:Y851977 JU851976:JU851977 TQ851976:TQ851977 ADM851976:ADM851977 ANI851976:ANI851977 AXE851976:AXE851977 BHA851976:BHA851977 BQW851976:BQW851977 CAS851976:CAS851977 CKO851976:CKO851977 CUK851976:CUK851977 DEG851976:DEG851977 DOC851976:DOC851977 DXY851976:DXY851977 EHU851976:EHU851977 ERQ851976:ERQ851977 FBM851976:FBM851977 FLI851976:FLI851977 FVE851976:FVE851977 GFA851976:GFA851977 GOW851976:GOW851977 GYS851976:GYS851977 HIO851976:HIO851977 HSK851976:HSK851977 ICG851976:ICG851977 IMC851976:IMC851977 IVY851976:IVY851977 JFU851976:JFU851977 JPQ851976:JPQ851977 JZM851976:JZM851977 KJI851976:KJI851977 KTE851976:KTE851977 LDA851976:LDA851977 LMW851976:LMW851977 LWS851976:LWS851977 MGO851976:MGO851977 MQK851976:MQK851977 NAG851976:NAG851977 NKC851976:NKC851977 NTY851976:NTY851977 ODU851976:ODU851977 ONQ851976:ONQ851977 OXM851976:OXM851977 PHI851976:PHI851977 PRE851976:PRE851977 QBA851976:QBA851977 QKW851976:QKW851977 QUS851976:QUS851977 REO851976:REO851977 ROK851976:ROK851977 RYG851976:RYG851977 SIC851976:SIC851977 SRY851976:SRY851977 TBU851976:TBU851977 TLQ851976:TLQ851977 TVM851976:TVM851977 UFI851976:UFI851977 UPE851976:UPE851977 UZA851976:UZA851977 VIW851976:VIW851977 VSS851976:VSS851977 WCO851976:WCO851977 WMK851976:WMK851977 WWG851976:WWG851977 Y917512:Y917513 JU917512:JU917513 TQ917512:TQ917513 ADM917512:ADM917513 ANI917512:ANI917513 AXE917512:AXE917513 BHA917512:BHA917513 BQW917512:BQW917513 CAS917512:CAS917513 CKO917512:CKO917513 CUK917512:CUK917513 DEG917512:DEG917513 DOC917512:DOC917513 DXY917512:DXY917513 EHU917512:EHU917513 ERQ917512:ERQ917513 FBM917512:FBM917513 FLI917512:FLI917513 FVE917512:FVE917513 GFA917512:GFA917513 GOW917512:GOW917513 GYS917512:GYS917513 HIO917512:HIO917513 HSK917512:HSK917513 ICG917512:ICG917513 IMC917512:IMC917513 IVY917512:IVY917513 JFU917512:JFU917513 JPQ917512:JPQ917513 JZM917512:JZM917513 KJI917512:KJI917513 KTE917512:KTE917513 LDA917512:LDA917513 LMW917512:LMW917513 LWS917512:LWS917513 MGO917512:MGO917513 MQK917512:MQK917513 NAG917512:NAG917513 NKC917512:NKC917513 NTY917512:NTY917513 ODU917512:ODU917513 ONQ917512:ONQ917513 OXM917512:OXM917513 PHI917512:PHI917513 PRE917512:PRE917513 QBA917512:QBA917513 QKW917512:QKW917513 QUS917512:QUS917513 REO917512:REO917513 ROK917512:ROK917513 RYG917512:RYG917513 SIC917512:SIC917513 SRY917512:SRY917513 TBU917512:TBU917513 TLQ917512:TLQ917513 TVM917512:TVM917513 UFI917512:UFI917513 UPE917512:UPE917513 UZA917512:UZA917513 VIW917512:VIW917513 VSS917512:VSS917513 WCO917512:WCO917513 WMK917512:WMK917513 WWG917512:WWG917513 Y983048:Y983049 JU983048:JU983049 TQ983048:TQ983049 ADM983048:ADM983049 ANI983048:ANI983049 AXE983048:AXE983049 BHA983048:BHA983049 BQW983048:BQW983049 CAS983048:CAS983049 CKO983048:CKO983049 CUK983048:CUK983049 DEG983048:DEG983049 DOC983048:DOC983049 DXY983048:DXY983049 EHU983048:EHU983049 ERQ983048:ERQ983049 FBM983048:FBM983049 FLI983048:FLI983049 FVE983048:FVE983049 GFA983048:GFA983049 GOW983048:GOW983049 GYS983048:GYS983049 HIO983048:HIO983049 HSK983048:HSK983049 ICG983048:ICG983049 IMC983048:IMC983049 IVY983048:IVY983049 JFU983048:JFU983049 JPQ983048:JPQ983049 JZM983048:JZM983049 KJI983048:KJI983049 KTE983048:KTE983049 LDA983048:LDA983049 LMW983048:LMW983049 LWS983048:LWS983049 MGO983048:MGO983049 MQK983048:MQK983049 NAG983048:NAG983049 NKC983048:NKC983049 NTY983048:NTY983049 ODU983048:ODU983049 ONQ983048:ONQ983049 OXM983048:OXM983049 PHI983048:PHI983049 PRE983048:PRE983049 QBA983048:QBA983049 QKW983048:QKW983049 QUS983048:QUS983049 REO983048:REO983049 ROK983048:ROK983049 RYG983048:RYG983049 SIC983048:SIC983049 SRY983048:SRY983049 TBU983048:TBU983049 TLQ983048:TLQ983049 TVM983048:TVM983049 UFI983048:UFI983049 UPE983048:UPE983049 UZA983048:UZA983049 VIW983048:VIW983049 VSS983048:VSS983049 WCO983048:WCO983049 WMK983048:WMK983049 WWG983048:WWG983049 Q8:Q10 JM8:JM10 TI8:TI10 ADE8:ADE10 ANA8:ANA10 AWW8:AWW10 BGS8:BGS10 BQO8:BQO10 CAK8:CAK10 CKG8:CKG10 CUC8:CUC10 DDY8:DDY10 DNU8:DNU10 DXQ8:DXQ10 EHM8:EHM10 ERI8:ERI10 FBE8:FBE10 FLA8:FLA10 FUW8:FUW10 GES8:GES10 GOO8:GOO10 GYK8:GYK10 HIG8:HIG10 HSC8:HSC10 IBY8:IBY10 ILU8:ILU10 IVQ8:IVQ10 JFM8:JFM10 JPI8:JPI10 JZE8:JZE10 KJA8:KJA10 KSW8:KSW10 LCS8:LCS10 LMO8:LMO10 LWK8:LWK10 MGG8:MGG10 MQC8:MQC10 MZY8:MZY10 NJU8:NJU10 NTQ8:NTQ10 ODM8:ODM10 ONI8:ONI10 OXE8:OXE10 PHA8:PHA10 PQW8:PQW10 QAS8:QAS10 QKO8:QKO10 QUK8:QUK10 REG8:REG10 ROC8:ROC10 RXY8:RXY10 SHU8:SHU10 SRQ8:SRQ10 TBM8:TBM10 TLI8:TLI10 TVE8:TVE10 UFA8:UFA10 UOW8:UOW10 UYS8:UYS10 VIO8:VIO10 VSK8:VSK10 WCG8:WCG10 WMC8:WMC10 WVY8:WVY10 Q65542:Q65544 JM65542:JM65544 TI65542:TI65544 ADE65542:ADE65544 ANA65542:ANA65544 AWW65542:AWW65544 BGS65542:BGS65544 BQO65542:BQO65544 CAK65542:CAK65544 CKG65542:CKG65544 CUC65542:CUC65544 DDY65542:DDY65544 DNU65542:DNU65544 DXQ65542:DXQ65544 EHM65542:EHM65544 ERI65542:ERI65544 FBE65542:FBE65544 FLA65542:FLA65544 FUW65542:FUW65544 GES65542:GES65544 GOO65542:GOO65544 GYK65542:GYK65544 HIG65542:HIG65544 HSC65542:HSC65544 IBY65542:IBY65544 ILU65542:ILU65544 IVQ65542:IVQ65544 JFM65542:JFM65544 JPI65542:JPI65544 JZE65542:JZE65544 KJA65542:KJA65544 KSW65542:KSW65544 LCS65542:LCS65544 LMO65542:LMO65544 LWK65542:LWK65544 MGG65542:MGG65544 MQC65542:MQC65544 MZY65542:MZY65544 NJU65542:NJU65544 NTQ65542:NTQ65544 ODM65542:ODM65544 ONI65542:ONI65544 OXE65542:OXE65544 PHA65542:PHA65544 PQW65542:PQW65544 QAS65542:QAS65544 QKO65542:QKO65544 QUK65542:QUK65544 REG65542:REG65544 ROC65542:ROC65544 RXY65542:RXY65544 SHU65542:SHU65544 SRQ65542:SRQ65544 TBM65542:TBM65544 TLI65542:TLI65544 TVE65542:TVE65544 UFA65542:UFA65544 UOW65542:UOW65544 UYS65542:UYS65544 VIO65542:VIO65544 VSK65542:VSK65544 WCG65542:WCG65544 WMC65542:WMC65544 WVY65542:WVY65544 Q131078:Q131080 JM131078:JM131080 TI131078:TI131080 ADE131078:ADE131080 ANA131078:ANA131080 AWW131078:AWW131080 BGS131078:BGS131080 BQO131078:BQO131080 CAK131078:CAK131080 CKG131078:CKG131080 CUC131078:CUC131080 DDY131078:DDY131080 DNU131078:DNU131080 DXQ131078:DXQ131080 EHM131078:EHM131080 ERI131078:ERI131080 FBE131078:FBE131080 FLA131078:FLA131080 FUW131078:FUW131080 GES131078:GES131080 GOO131078:GOO131080 GYK131078:GYK131080 HIG131078:HIG131080 HSC131078:HSC131080 IBY131078:IBY131080 ILU131078:ILU131080 IVQ131078:IVQ131080 JFM131078:JFM131080 JPI131078:JPI131080 JZE131078:JZE131080 KJA131078:KJA131080 KSW131078:KSW131080 LCS131078:LCS131080 LMO131078:LMO131080 LWK131078:LWK131080 MGG131078:MGG131080 MQC131078:MQC131080 MZY131078:MZY131080 NJU131078:NJU131080 NTQ131078:NTQ131080 ODM131078:ODM131080 ONI131078:ONI131080 OXE131078:OXE131080 PHA131078:PHA131080 PQW131078:PQW131080 QAS131078:QAS131080 QKO131078:QKO131080 QUK131078:QUK131080 REG131078:REG131080 ROC131078:ROC131080 RXY131078:RXY131080 SHU131078:SHU131080 SRQ131078:SRQ131080 TBM131078:TBM131080 TLI131078:TLI131080 TVE131078:TVE131080 UFA131078:UFA131080 UOW131078:UOW131080 UYS131078:UYS131080 VIO131078:VIO131080 VSK131078:VSK131080 WCG131078:WCG131080 WMC131078:WMC131080 WVY131078:WVY131080 Q196614:Q196616 JM196614:JM196616 TI196614:TI196616 ADE196614:ADE196616 ANA196614:ANA196616 AWW196614:AWW196616 BGS196614:BGS196616 BQO196614:BQO196616 CAK196614:CAK196616 CKG196614:CKG196616 CUC196614:CUC196616 DDY196614:DDY196616 DNU196614:DNU196616 DXQ196614:DXQ196616 EHM196614:EHM196616 ERI196614:ERI196616 FBE196614:FBE196616 FLA196614:FLA196616 FUW196614:FUW196616 GES196614:GES196616 GOO196614:GOO196616 GYK196614:GYK196616 HIG196614:HIG196616 HSC196614:HSC196616 IBY196614:IBY196616 ILU196614:ILU196616 IVQ196614:IVQ196616 JFM196614:JFM196616 JPI196614:JPI196616 JZE196614:JZE196616 KJA196614:KJA196616 KSW196614:KSW196616 LCS196614:LCS196616 LMO196614:LMO196616 LWK196614:LWK196616 MGG196614:MGG196616 MQC196614:MQC196616 MZY196614:MZY196616 NJU196614:NJU196616 NTQ196614:NTQ196616 ODM196614:ODM196616 ONI196614:ONI196616 OXE196614:OXE196616 PHA196614:PHA196616 PQW196614:PQW196616 QAS196614:QAS196616 QKO196614:QKO196616 QUK196614:QUK196616 REG196614:REG196616 ROC196614:ROC196616 RXY196614:RXY196616 SHU196614:SHU196616 SRQ196614:SRQ196616 TBM196614:TBM196616 TLI196614:TLI196616 TVE196614:TVE196616 UFA196614:UFA196616 UOW196614:UOW196616 UYS196614:UYS196616 VIO196614:VIO196616 VSK196614:VSK196616 WCG196614:WCG196616 WMC196614:WMC196616 WVY196614:WVY196616 Q262150:Q262152 JM262150:JM262152 TI262150:TI262152 ADE262150:ADE262152 ANA262150:ANA262152 AWW262150:AWW262152 BGS262150:BGS262152 BQO262150:BQO262152 CAK262150:CAK262152 CKG262150:CKG262152 CUC262150:CUC262152 DDY262150:DDY262152 DNU262150:DNU262152 DXQ262150:DXQ262152 EHM262150:EHM262152 ERI262150:ERI262152 FBE262150:FBE262152 FLA262150:FLA262152 FUW262150:FUW262152 GES262150:GES262152 GOO262150:GOO262152 GYK262150:GYK262152 HIG262150:HIG262152 HSC262150:HSC262152 IBY262150:IBY262152 ILU262150:ILU262152 IVQ262150:IVQ262152 JFM262150:JFM262152 JPI262150:JPI262152 JZE262150:JZE262152 KJA262150:KJA262152 KSW262150:KSW262152 LCS262150:LCS262152 LMO262150:LMO262152 LWK262150:LWK262152 MGG262150:MGG262152 MQC262150:MQC262152 MZY262150:MZY262152 NJU262150:NJU262152 NTQ262150:NTQ262152 ODM262150:ODM262152 ONI262150:ONI262152 OXE262150:OXE262152 PHA262150:PHA262152 PQW262150:PQW262152 QAS262150:QAS262152 QKO262150:QKO262152 QUK262150:QUK262152 REG262150:REG262152 ROC262150:ROC262152 RXY262150:RXY262152 SHU262150:SHU262152 SRQ262150:SRQ262152 TBM262150:TBM262152 TLI262150:TLI262152 TVE262150:TVE262152 UFA262150:UFA262152 UOW262150:UOW262152 UYS262150:UYS262152 VIO262150:VIO262152 VSK262150:VSK262152 WCG262150:WCG262152 WMC262150:WMC262152 WVY262150:WVY262152 Q327686:Q327688 JM327686:JM327688 TI327686:TI327688 ADE327686:ADE327688 ANA327686:ANA327688 AWW327686:AWW327688 BGS327686:BGS327688 BQO327686:BQO327688 CAK327686:CAK327688 CKG327686:CKG327688 CUC327686:CUC327688 DDY327686:DDY327688 DNU327686:DNU327688 DXQ327686:DXQ327688 EHM327686:EHM327688 ERI327686:ERI327688 FBE327686:FBE327688 FLA327686:FLA327688 FUW327686:FUW327688 GES327686:GES327688 GOO327686:GOO327688 GYK327686:GYK327688 HIG327686:HIG327688 HSC327686:HSC327688 IBY327686:IBY327688 ILU327686:ILU327688 IVQ327686:IVQ327688 JFM327686:JFM327688 JPI327686:JPI327688 JZE327686:JZE327688 KJA327686:KJA327688 KSW327686:KSW327688 LCS327686:LCS327688 LMO327686:LMO327688 LWK327686:LWK327688 MGG327686:MGG327688 MQC327686:MQC327688 MZY327686:MZY327688 NJU327686:NJU327688 NTQ327686:NTQ327688 ODM327686:ODM327688 ONI327686:ONI327688 OXE327686:OXE327688 PHA327686:PHA327688 PQW327686:PQW327688 QAS327686:QAS327688 QKO327686:QKO327688 QUK327686:QUK327688 REG327686:REG327688 ROC327686:ROC327688 RXY327686:RXY327688 SHU327686:SHU327688 SRQ327686:SRQ327688 TBM327686:TBM327688 TLI327686:TLI327688 TVE327686:TVE327688 UFA327686:UFA327688 UOW327686:UOW327688 UYS327686:UYS327688 VIO327686:VIO327688 VSK327686:VSK327688 WCG327686:WCG327688 WMC327686:WMC327688 WVY327686:WVY327688 Q393222:Q393224 JM393222:JM393224 TI393222:TI393224 ADE393222:ADE393224 ANA393222:ANA393224 AWW393222:AWW393224 BGS393222:BGS393224 BQO393222:BQO393224 CAK393222:CAK393224 CKG393222:CKG393224 CUC393222:CUC393224 DDY393222:DDY393224 DNU393222:DNU393224 DXQ393222:DXQ393224 EHM393222:EHM393224 ERI393222:ERI393224 FBE393222:FBE393224 FLA393222:FLA393224 FUW393222:FUW393224 GES393222:GES393224 GOO393222:GOO393224 GYK393222:GYK393224 HIG393222:HIG393224 HSC393222:HSC393224 IBY393222:IBY393224 ILU393222:ILU393224 IVQ393222:IVQ393224 JFM393222:JFM393224 JPI393222:JPI393224 JZE393222:JZE393224 KJA393222:KJA393224 KSW393222:KSW393224 LCS393222:LCS393224 LMO393222:LMO393224 LWK393222:LWK393224 MGG393222:MGG393224 MQC393222:MQC393224 MZY393222:MZY393224 NJU393222:NJU393224 NTQ393222:NTQ393224 ODM393222:ODM393224 ONI393222:ONI393224 OXE393222:OXE393224 PHA393222:PHA393224 PQW393222:PQW393224 QAS393222:QAS393224 QKO393222:QKO393224 QUK393222:QUK393224 REG393222:REG393224 ROC393222:ROC393224 RXY393222:RXY393224 SHU393222:SHU393224 SRQ393222:SRQ393224 TBM393222:TBM393224 TLI393222:TLI393224 TVE393222:TVE393224 UFA393222:UFA393224 UOW393222:UOW393224 UYS393222:UYS393224 VIO393222:VIO393224 VSK393222:VSK393224 WCG393222:WCG393224 WMC393222:WMC393224 WVY393222:WVY393224 Q458758:Q458760 JM458758:JM458760 TI458758:TI458760 ADE458758:ADE458760 ANA458758:ANA458760 AWW458758:AWW458760 BGS458758:BGS458760 BQO458758:BQO458760 CAK458758:CAK458760 CKG458758:CKG458760 CUC458758:CUC458760 DDY458758:DDY458760 DNU458758:DNU458760 DXQ458758:DXQ458760 EHM458758:EHM458760 ERI458758:ERI458760 FBE458758:FBE458760 FLA458758:FLA458760 FUW458758:FUW458760 GES458758:GES458760 GOO458758:GOO458760 GYK458758:GYK458760 HIG458758:HIG458760 HSC458758:HSC458760 IBY458758:IBY458760 ILU458758:ILU458760 IVQ458758:IVQ458760 JFM458758:JFM458760 JPI458758:JPI458760 JZE458758:JZE458760 KJA458758:KJA458760 KSW458758:KSW458760 LCS458758:LCS458760 LMO458758:LMO458760 LWK458758:LWK458760 MGG458758:MGG458760 MQC458758:MQC458760 MZY458758:MZY458760 NJU458758:NJU458760 NTQ458758:NTQ458760 ODM458758:ODM458760 ONI458758:ONI458760 OXE458758:OXE458760 PHA458758:PHA458760 PQW458758:PQW458760 QAS458758:QAS458760 QKO458758:QKO458760 QUK458758:QUK458760 REG458758:REG458760 ROC458758:ROC458760 RXY458758:RXY458760 SHU458758:SHU458760 SRQ458758:SRQ458760 TBM458758:TBM458760 TLI458758:TLI458760 TVE458758:TVE458760 UFA458758:UFA458760 UOW458758:UOW458760 UYS458758:UYS458760 VIO458758:VIO458760 VSK458758:VSK458760 WCG458758:WCG458760 WMC458758:WMC458760 WVY458758:WVY458760 Q524294:Q524296 JM524294:JM524296 TI524294:TI524296 ADE524294:ADE524296 ANA524294:ANA524296 AWW524294:AWW524296 BGS524294:BGS524296 BQO524294:BQO524296 CAK524294:CAK524296 CKG524294:CKG524296 CUC524294:CUC524296 DDY524294:DDY524296 DNU524294:DNU524296 DXQ524294:DXQ524296 EHM524294:EHM524296 ERI524294:ERI524296 FBE524294:FBE524296 FLA524294:FLA524296 FUW524294:FUW524296 GES524294:GES524296 GOO524294:GOO524296 GYK524294:GYK524296 HIG524294:HIG524296 HSC524294:HSC524296 IBY524294:IBY524296 ILU524294:ILU524296 IVQ524294:IVQ524296 JFM524294:JFM524296 JPI524294:JPI524296 JZE524294:JZE524296 KJA524294:KJA524296 KSW524294:KSW524296 LCS524294:LCS524296 LMO524294:LMO524296 LWK524294:LWK524296 MGG524294:MGG524296 MQC524294:MQC524296 MZY524294:MZY524296 NJU524294:NJU524296 NTQ524294:NTQ524296 ODM524294:ODM524296 ONI524294:ONI524296 OXE524294:OXE524296 PHA524294:PHA524296 PQW524294:PQW524296 QAS524294:QAS524296 QKO524294:QKO524296 QUK524294:QUK524296 REG524294:REG524296 ROC524294:ROC524296 RXY524294:RXY524296 SHU524294:SHU524296 SRQ524294:SRQ524296 TBM524294:TBM524296 TLI524294:TLI524296 TVE524294:TVE524296 UFA524294:UFA524296 UOW524294:UOW524296 UYS524294:UYS524296 VIO524294:VIO524296 VSK524294:VSK524296 WCG524294:WCG524296 WMC524294:WMC524296 WVY524294:WVY524296 Q589830:Q589832 JM589830:JM589832 TI589830:TI589832 ADE589830:ADE589832 ANA589830:ANA589832 AWW589830:AWW589832 BGS589830:BGS589832 BQO589830:BQO589832 CAK589830:CAK589832 CKG589830:CKG589832 CUC589830:CUC589832 DDY589830:DDY589832 DNU589830:DNU589832 DXQ589830:DXQ589832 EHM589830:EHM589832 ERI589830:ERI589832 FBE589830:FBE589832 FLA589830:FLA589832 FUW589830:FUW589832 GES589830:GES589832 GOO589830:GOO589832 GYK589830:GYK589832 HIG589830:HIG589832 HSC589830:HSC589832 IBY589830:IBY589832 ILU589830:ILU589832 IVQ589830:IVQ589832 JFM589830:JFM589832 JPI589830:JPI589832 JZE589830:JZE589832 KJA589830:KJA589832 KSW589830:KSW589832 LCS589830:LCS589832 LMO589830:LMO589832 LWK589830:LWK589832 MGG589830:MGG589832 MQC589830:MQC589832 MZY589830:MZY589832 NJU589830:NJU589832 NTQ589830:NTQ589832 ODM589830:ODM589832 ONI589830:ONI589832 OXE589830:OXE589832 PHA589830:PHA589832 PQW589830:PQW589832 QAS589830:QAS589832 QKO589830:QKO589832 QUK589830:QUK589832 REG589830:REG589832 ROC589830:ROC589832 RXY589830:RXY589832 SHU589830:SHU589832 SRQ589830:SRQ589832 TBM589830:TBM589832 TLI589830:TLI589832 TVE589830:TVE589832 UFA589830:UFA589832 UOW589830:UOW589832 UYS589830:UYS589832 VIO589830:VIO589832 VSK589830:VSK589832 WCG589830:WCG589832 WMC589830:WMC589832 WVY589830:WVY589832 Q655366:Q655368 JM655366:JM655368 TI655366:TI655368 ADE655366:ADE655368 ANA655366:ANA655368 AWW655366:AWW655368 BGS655366:BGS655368 BQO655366:BQO655368 CAK655366:CAK655368 CKG655366:CKG655368 CUC655366:CUC655368 DDY655366:DDY655368 DNU655366:DNU655368 DXQ655366:DXQ655368 EHM655366:EHM655368 ERI655366:ERI655368 FBE655366:FBE655368 FLA655366:FLA655368 FUW655366:FUW655368 GES655366:GES655368 GOO655366:GOO655368 GYK655366:GYK655368 HIG655366:HIG655368 HSC655366:HSC655368 IBY655366:IBY655368 ILU655366:ILU655368 IVQ655366:IVQ655368 JFM655366:JFM655368 JPI655366:JPI655368 JZE655366:JZE655368 KJA655366:KJA655368 KSW655366:KSW655368 LCS655366:LCS655368 LMO655366:LMO655368 LWK655366:LWK655368 MGG655366:MGG655368 MQC655366:MQC655368 MZY655366:MZY655368 NJU655366:NJU655368 NTQ655366:NTQ655368 ODM655366:ODM655368 ONI655366:ONI655368 OXE655366:OXE655368 PHA655366:PHA655368 PQW655366:PQW655368 QAS655366:QAS655368 QKO655366:QKO655368 QUK655366:QUK655368 REG655366:REG655368 ROC655366:ROC655368 RXY655366:RXY655368 SHU655366:SHU655368 SRQ655366:SRQ655368 TBM655366:TBM655368 TLI655366:TLI655368 TVE655366:TVE655368 UFA655366:UFA655368 UOW655366:UOW655368 UYS655366:UYS655368 VIO655366:VIO655368 VSK655366:VSK655368 WCG655366:WCG655368 WMC655366:WMC655368 WVY655366:WVY655368 Q720902:Q720904 JM720902:JM720904 TI720902:TI720904 ADE720902:ADE720904 ANA720902:ANA720904 AWW720902:AWW720904 BGS720902:BGS720904 BQO720902:BQO720904 CAK720902:CAK720904 CKG720902:CKG720904 CUC720902:CUC720904 DDY720902:DDY720904 DNU720902:DNU720904 DXQ720902:DXQ720904 EHM720902:EHM720904 ERI720902:ERI720904 FBE720902:FBE720904 FLA720902:FLA720904 FUW720902:FUW720904 GES720902:GES720904 GOO720902:GOO720904 GYK720902:GYK720904 HIG720902:HIG720904 HSC720902:HSC720904 IBY720902:IBY720904 ILU720902:ILU720904 IVQ720902:IVQ720904 JFM720902:JFM720904 JPI720902:JPI720904 JZE720902:JZE720904 KJA720902:KJA720904 KSW720902:KSW720904 LCS720902:LCS720904 LMO720902:LMO720904 LWK720902:LWK720904 MGG720902:MGG720904 MQC720902:MQC720904 MZY720902:MZY720904 NJU720902:NJU720904 NTQ720902:NTQ720904 ODM720902:ODM720904 ONI720902:ONI720904 OXE720902:OXE720904 PHA720902:PHA720904 PQW720902:PQW720904 QAS720902:QAS720904 QKO720902:QKO720904 QUK720902:QUK720904 REG720902:REG720904 ROC720902:ROC720904 RXY720902:RXY720904 SHU720902:SHU720904 SRQ720902:SRQ720904 TBM720902:TBM720904 TLI720902:TLI720904 TVE720902:TVE720904 UFA720902:UFA720904 UOW720902:UOW720904 UYS720902:UYS720904 VIO720902:VIO720904 VSK720902:VSK720904 WCG720902:WCG720904 WMC720902:WMC720904 WVY720902:WVY720904 Q786438:Q786440 JM786438:JM786440 TI786438:TI786440 ADE786438:ADE786440 ANA786438:ANA786440 AWW786438:AWW786440 BGS786438:BGS786440 BQO786438:BQO786440 CAK786438:CAK786440 CKG786438:CKG786440 CUC786438:CUC786440 DDY786438:DDY786440 DNU786438:DNU786440 DXQ786438:DXQ786440 EHM786438:EHM786440 ERI786438:ERI786440 FBE786438:FBE786440 FLA786438:FLA786440 FUW786438:FUW786440 GES786438:GES786440 GOO786438:GOO786440 GYK786438:GYK786440 HIG786438:HIG786440 HSC786438:HSC786440 IBY786438:IBY786440 ILU786438:ILU786440 IVQ786438:IVQ786440 JFM786438:JFM786440 JPI786438:JPI786440 JZE786438:JZE786440 KJA786438:KJA786440 KSW786438:KSW786440 LCS786438:LCS786440 LMO786438:LMO786440 LWK786438:LWK786440 MGG786438:MGG786440 MQC786438:MQC786440 MZY786438:MZY786440 NJU786438:NJU786440 NTQ786438:NTQ786440 ODM786438:ODM786440 ONI786438:ONI786440 OXE786438:OXE786440 PHA786438:PHA786440 PQW786438:PQW786440 QAS786438:QAS786440 QKO786438:QKO786440 QUK786438:QUK786440 REG786438:REG786440 ROC786438:ROC786440 RXY786438:RXY786440 SHU786438:SHU786440 SRQ786438:SRQ786440 TBM786438:TBM786440 TLI786438:TLI786440 TVE786438:TVE786440 UFA786438:UFA786440 UOW786438:UOW786440 UYS786438:UYS786440 VIO786438:VIO786440 VSK786438:VSK786440 WCG786438:WCG786440 WMC786438:WMC786440 WVY786438:WVY786440 Q851974:Q851976 JM851974:JM851976 TI851974:TI851976 ADE851974:ADE851976 ANA851974:ANA851976 AWW851974:AWW851976 BGS851974:BGS851976 BQO851974:BQO851976 CAK851974:CAK851976 CKG851974:CKG851976 CUC851974:CUC851976 DDY851974:DDY851976 DNU851974:DNU851976 DXQ851974:DXQ851976 EHM851974:EHM851976 ERI851974:ERI851976 FBE851974:FBE851976 FLA851974:FLA851976 FUW851974:FUW851976 GES851974:GES851976 GOO851974:GOO851976 GYK851974:GYK851976 HIG851974:HIG851976 HSC851974:HSC851976 IBY851974:IBY851976 ILU851974:ILU851976 IVQ851974:IVQ851976 JFM851974:JFM851976 JPI851974:JPI851976 JZE851974:JZE851976 KJA851974:KJA851976 KSW851974:KSW851976 LCS851974:LCS851976 LMO851974:LMO851976 LWK851974:LWK851976 MGG851974:MGG851976 MQC851974:MQC851976 MZY851974:MZY851976 NJU851974:NJU851976 NTQ851974:NTQ851976 ODM851974:ODM851976 ONI851974:ONI851976 OXE851974:OXE851976 PHA851974:PHA851976 PQW851974:PQW851976 QAS851974:QAS851976 QKO851974:QKO851976 QUK851974:QUK851976 REG851974:REG851976 ROC851974:ROC851976 RXY851974:RXY851976 SHU851974:SHU851976 SRQ851974:SRQ851976 TBM851974:TBM851976 TLI851974:TLI851976 TVE851974:TVE851976 UFA851974:UFA851976 UOW851974:UOW851976 UYS851974:UYS851976 VIO851974:VIO851976 VSK851974:VSK851976 WCG851974:WCG851976 WMC851974:WMC851976 WVY851974:WVY851976 Q917510:Q917512 JM917510:JM917512 TI917510:TI917512 ADE917510:ADE917512 ANA917510:ANA917512 AWW917510:AWW917512 BGS917510:BGS917512 BQO917510:BQO917512 CAK917510:CAK917512 CKG917510:CKG917512 CUC917510:CUC917512 DDY917510:DDY917512 DNU917510:DNU917512 DXQ917510:DXQ917512 EHM917510:EHM917512 ERI917510:ERI917512 FBE917510:FBE917512 FLA917510:FLA917512 FUW917510:FUW917512 GES917510:GES917512 GOO917510:GOO917512 GYK917510:GYK917512 HIG917510:HIG917512 HSC917510:HSC917512 IBY917510:IBY917512 ILU917510:ILU917512 IVQ917510:IVQ917512 JFM917510:JFM917512 JPI917510:JPI917512 JZE917510:JZE917512 KJA917510:KJA917512 KSW917510:KSW917512 LCS917510:LCS917512 LMO917510:LMO917512 LWK917510:LWK917512 MGG917510:MGG917512 MQC917510:MQC917512 MZY917510:MZY917512 NJU917510:NJU917512 NTQ917510:NTQ917512 ODM917510:ODM917512 ONI917510:ONI917512 OXE917510:OXE917512 PHA917510:PHA917512 PQW917510:PQW917512 QAS917510:QAS917512 QKO917510:QKO917512 QUK917510:QUK917512 REG917510:REG917512 ROC917510:ROC917512 RXY917510:RXY917512 SHU917510:SHU917512 SRQ917510:SRQ917512 TBM917510:TBM917512 TLI917510:TLI917512 TVE917510:TVE917512 UFA917510:UFA917512 UOW917510:UOW917512 UYS917510:UYS917512 VIO917510:VIO917512 VSK917510:VSK917512 WCG917510:WCG917512 WMC917510:WMC917512 WVY917510:WVY917512 Q983046:Q983048 JM983046:JM983048 TI983046:TI983048 ADE983046:ADE983048 ANA983046:ANA983048 AWW983046:AWW983048 BGS983046:BGS983048 BQO983046:BQO983048 CAK983046:CAK983048 CKG983046:CKG983048 CUC983046:CUC983048 DDY983046:DDY983048 DNU983046:DNU983048 DXQ983046:DXQ983048 EHM983046:EHM983048 ERI983046:ERI983048 FBE983046:FBE983048 FLA983046:FLA983048 FUW983046:FUW983048 GES983046:GES983048 GOO983046:GOO983048 GYK983046:GYK983048 HIG983046:HIG983048 HSC983046:HSC983048 IBY983046:IBY983048 ILU983046:ILU983048 IVQ983046:IVQ983048 JFM983046:JFM983048 JPI983046:JPI983048 JZE983046:JZE983048 KJA983046:KJA983048 KSW983046:KSW983048 LCS983046:LCS983048 LMO983046:LMO983048 LWK983046:LWK983048 MGG983046:MGG983048 MQC983046:MQC983048 MZY983046:MZY983048 NJU983046:NJU983048 NTQ983046:NTQ983048 ODM983046:ODM983048 ONI983046:ONI983048 OXE983046:OXE983048 PHA983046:PHA983048 PQW983046:PQW983048 QAS983046:QAS983048 QKO983046:QKO983048 QUK983046:QUK983048 REG983046:REG983048 ROC983046:ROC983048 RXY983046:RXY983048 SHU983046:SHU983048 SRQ983046:SRQ983048 TBM983046:TBM983048 TLI983046:TLI983048 TVE983046:TVE983048 UFA983046:UFA983048 UOW983046:UOW983048 UYS983046:UYS983048 VIO983046:VIO983048 VSK983046:VSK983048 WCG983046:WCG983048 WMC983046:WMC983048 WVY983046:WVY983048 AC10:AC11 JY10:JY11 TU10:TU11 ADQ10:ADQ11 ANM10:ANM11 AXI10:AXI11 BHE10:BHE11 BRA10:BRA11 CAW10:CAW11 CKS10:CKS11 CUO10:CUO11 DEK10:DEK11 DOG10:DOG11 DYC10:DYC11 EHY10:EHY11 ERU10:ERU11 FBQ10:FBQ11 FLM10:FLM11 FVI10:FVI11 GFE10:GFE11 GPA10:GPA11 GYW10:GYW11 HIS10:HIS11 HSO10:HSO11 ICK10:ICK11 IMG10:IMG11 IWC10:IWC11 JFY10:JFY11 JPU10:JPU11 JZQ10:JZQ11 KJM10:KJM11 KTI10:KTI11 LDE10:LDE11 LNA10:LNA11 LWW10:LWW11 MGS10:MGS11 MQO10:MQO11 NAK10:NAK11 NKG10:NKG11 NUC10:NUC11 ODY10:ODY11 ONU10:ONU11 OXQ10:OXQ11 PHM10:PHM11 PRI10:PRI11 QBE10:QBE11 QLA10:QLA11 QUW10:QUW11 RES10:RES11 ROO10:ROO11 RYK10:RYK11 SIG10:SIG11 SSC10:SSC11 TBY10:TBY11 TLU10:TLU11 TVQ10:TVQ11 UFM10:UFM11 UPI10:UPI11 UZE10:UZE11 VJA10:VJA11 VSW10:VSW11 WCS10:WCS11 WMO10:WMO11 WWK10:WWK11 AC65544:AC65545 JY65544:JY65545 TU65544:TU65545 ADQ65544:ADQ65545 ANM65544:ANM65545 AXI65544:AXI65545 BHE65544:BHE65545 BRA65544:BRA65545 CAW65544:CAW65545 CKS65544:CKS65545 CUO65544:CUO65545 DEK65544:DEK65545 DOG65544:DOG65545 DYC65544:DYC65545 EHY65544:EHY65545 ERU65544:ERU65545 FBQ65544:FBQ65545 FLM65544:FLM65545 FVI65544:FVI65545 GFE65544:GFE65545 GPA65544:GPA65545 GYW65544:GYW65545 HIS65544:HIS65545 HSO65544:HSO65545 ICK65544:ICK65545 IMG65544:IMG65545 IWC65544:IWC65545 JFY65544:JFY65545 JPU65544:JPU65545 JZQ65544:JZQ65545 KJM65544:KJM65545 KTI65544:KTI65545 LDE65544:LDE65545 LNA65544:LNA65545 LWW65544:LWW65545 MGS65544:MGS65545 MQO65544:MQO65545 NAK65544:NAK65545 NKG65544:NKG65545 NUC65544:NUC65545 ODY65544:ODY65545 ONU65544:ONU65545 OXQ65544:OXQ65545 PHM65544:PHM65545 PRI65544:PRI65545 QBE65544:QBE65545 QLA65544:QLA65545 QUW65544:QUW65545 RES65544:RES65545 ROO65544:ROO65545 RYK65544:RYK65545 SIG65544:SIG65545 SSC65544:SSC65545 TBY65544:TBY65545 TLU65544:TLU65545 TVQ65544:TVQ65545 UFM65544:UFM65545 UPI65544:UPI65545 UZE65544:UZE65545 VJA65544:VJA65545 VSW65544:VSW65545 WCS65544:WCS65545 WMO65544:WMO65545 WWK65544:WWK65545 AC131080:AC131081 JY131080:JY131081 TU131080:TU131081 ADQ131080:ADQ131081 ANM131080:ANM131081 AXI131080:AXI131081 BHE131080:BHE131081 BRA131080:BRA131081 CAW131080:CAW131081 CKS131080:CKS131081 CUO131080:CUO131081 DEK131080:DEK131081 DOG131080:DOG131081 DYC131080:DYC131081 EHY131080:EHY131081 ERU131080:ERU131081 FBQ131080:FBQ131081 FLM131080:FLM131081 FVI131080:FVI131081 GFE131080:GFE131081 GPA131080:GPA131081 GYW131080:GYW131081 HIS131080:HIS131081 HSO131080:HSO131081 ICK131080:ICK131081 IMG131080:IMG131081 IWC131080:IWC131081 JFY131080:JFY131081 JPU131080:JPU131081 JZQ131080:JZQ131081 KJM131080:KJM131081 KTI131080:KTI131081 LDE131080:LDE131081 LNA131080:LNA131081 LWW131080:LWW131081 MGS131080:MGS131081 MQO131080:MQO131081 NAK131080:NAK131081 NKG131080:NKG131081 NUC131080:NUC131081 ODY131080:ODY131081 ONU131080:ONU131081 OXQ131080:OXQ131081 PHM131080:PHM131081 PRI131080:PRI131081 QBE131080:QBE131081 QLA131080:QLA131081 QUW131080:QUW131081 RES131080:RES131081 ROO131080:ROO131081 RYK131080:RYK131081 SIG131080:SIG131081 SSC131080:SSC131081 TBY131080:TBY131081 TLU131080:TLU131081 TVQ131080:TVQ131081 UFM131080:UFM131081 UPI131080:UPI131081 UZE131080:UZE131081 VJA131080:VJA131081 VSW131080:VSW131081 WCS131080:WCS131081 WMO131080:WMO131081 WWK131080:WWK131081 AC196616:AC196617 JY196616:JY196617 TU196616:TU196617 ADQ196616:ADQ196617 ANM196616:ANM196617 AXI196616:AXI196617 BHE196616:BHE196617 BRA196616:BRA196617 CAW196616:CAW196617 CKS196616:CKS196617 CUO196616:CUO196617 DEK196616:DEK196617 DOG196616:DOG196617 DYC196616:DYC196617 EHY196616:EHY196617 ERU196616:ERU196617 FBQ196616:FBQ196617 FLM196616:FLM196617 FVI196616:FVI196617 GFE196616:GFE196617 GPA196616:GPA196617 GYW196616:GYW196617 HIS196616:HIS196617 HSO196616:HSO196617 ICK196616:ICK196617 IMG196616:IMG196617 IWC196616:IWC196617 JFY196616:JFY196617 JPU196616:JPU196617 JZQ196616:JZQ196617 KJM196616:KJM196617 KTI196616:KTI196617 LDE196616:LDE196617 LNA196616:LNA196617 LWW196616:LWW196617 MGS196616:MGS196617 MQO196616:MQO196617 NAK196616:NAK196617 NKG196616:NKG196617 NUC196616:NUC196617 ODY196616:ODY196617 ONU196616:ONU196617 OXQ196616:OXQ196617 PHM196616:PHM196617 PRI196616:PRI196617 QBE196616:QBE196617 QLA196616:QLA196617 QUW196616:QUW196617 RES196616:RES196617 ROO196616:ROO196617 RYK196616:RYK196617 SIG196616:SIG196617 SSC196616:SSC196617 TBY196616:TBY196617 TLU196616:TLU196617 TVQ196616:TVQ196617 UFM196616:UFM196617 UPI196616:UPI196617 UZE196616:UZE196617 VJA196616:VJA196617 VSW196616:VSW196617 WCS196616:WCS196617 WMO196616:WMO196617 WWK196616:WWK196617 AC262152:AC262153 JY262152:JY262153 TU262152:TU262153 ADQ262152:ADQ262153 ANM262152:ANM262153 AXI262152:AXI262153 BHE262152:BHE262153 BRA262152:BRA262153 CAW262152:CAW262153 CKS262152:CKS262153 CUO262152:CUO262153 DEK262152:DEK262153 DOG262152:DOG262153 DYC262152:DYC262153 EHY262152:EHY262153 ERU262152:ERU262153 FBQ262152:FBQ262153 FLM262152:FLM262153 FVI262152:FVI262153 GFE262152:GFE262153 GPA262152:GPA262153 GYW262152:GYW262153 HIS262152:HIS262153 HSO262152:HSO262153 ICK262152:ICK262153 IMG262152:IMG262153 IWC262152:IWC262153 JFY262152:JFY262153 JPU262152:JPU262153 JZQ262152:JZQ262153 KJM262152:KJM262153 KTI262152:KTI262153 LDE262152:LDE262153 LNA262152:LNA262153 LWW262152:LWW262153 MGS262152:MGS262153 MQO262152:MQO262153 NAK262152:NAK262153 NKG262152:NKG262153 NUC262152:NUC262153 ODY262152:ODY262153 ONU262152:ONU262153 OXQ262152:OXQ262153 PHM262152:PHM262153 PRI262152:PRI262153 QBE262152:QBE262153 QLA262152:QLA262153 QUW262152:QUW262153 RES262152:RES262153 ROO262152:ROO262153 RYK262152:RYK262153 SIG262152:SIG262153 SSC262152:SSC262153 TBY262152:TBY262153 TLU262152:TLU262153 TVQ262152:TVQ262153 UFM262152:UFM262153 UPI262152:UPI262153 UZE262152:UZE262153 VJA262152:VJA262153 VSW262152:VSW262153 WCS262152:WCS262153 WMO262152:WMO262153 WWK262152:WWK262153 AC327688:AC327689 JY327688:JY327689 TU327688:TU327689 ADQ327688:ADQ327689 ANM327688:ANM327689 AXI327688:AXI327689 BHE327688:BHE327689 BRA327688:BRA327689 CAW327688:CAW327689 CKS327688:CKS327689 CUO327688:CUO327689 DEK327688:DEK327689 DOG327688:DOG327689 DYC327688:DYC327689 EHY327688:EHY327689 ERU327688:ERU327689 FBQ327688:FBQ327689 FLM327688:FLM327689 FVI327688:FVI327689 GFE327688:GFE327689 GPA327688:GPA327689 GYW327688:GYW327689 HIS327688:HIS327689 HSO327688:HSO327689 ICK327688:ICK327689 IMG327688:IMG327689 IWC327688:IWC327689 JFY327688:JFY327689 JPU327688:JPU327689 JZQ327688:JZQ327689 KJM327688:KJM327689 KTI327688:KTI327689 LDE327688:LDE327689 LNA327688:LNA327689 LWW327688:LWW327689 MGS327688:MGS327689 MQO327688:MQO327689 NAK327688:NAK327689 NKG327688:NKG327689 NUC327688:NUC327689 ODY327688:ODY327689 ONU327688:ONU327689 OXQ327688:OXQ327689 PHM327688:PHM327689 PRI327688:PRI327689 QBE327688:QBE327689 QLA327688:QLA327689 QUW327688:QUW327689 RES327688:RES327689 ROO327688:ROO327689 RYK327688:RYK327689 SIG327688:SIG327689 SSC327688:SSC327689 TBY327688:TBY327689 TLU327688:TLU327689 TVQ327688:TVQ327689 UFM327688:UFM327689 UPI327688:UPI327689 UZE327688:UZE327689 VJA327688:VJA327689 VSW327688:VSW327689 WCS327688:WCS327689 WMO327688:WMO327689 WWK327688:WWK327689 AC393224:AC393225 JY393224:JY393225 TU393224:TU393225 ADQ393224:ADQ393225 ANM393224:ANM393225 AXI393224:AXI393225 BHE393224:BHE393225 BRA393224:BRA393225 CAW393224:CAW393225 CKS393224:CKS393225 CUO393224:CUO393225 DEK393224:DEK393225 DOG393224:DOG393225 DYC393224:DYC393225 EHY393224:EHY393225 ERU393224:ERU393225 FBQ393224:FBQ393225 FLM393224:FLM393225 FVI393224:FVI393225 GFE393224:GFE393225 GPA393224:GPA393225 GYW393224:GYW393225 HIS393224:HIS393225 HSO393224:HSO393225 ICK393224:ICK393225 IMG393224:IMG393225 IWC393224:IWC393225 JFY393224:JFY393225 JPU393224:JPU393225 JZQ393224:JZQ393225 KJM393224:KJM393225 KTI393224:KTI393225 LDE393224:LDE393225 LNA393224:LNA393225 LWW393224:LWW393225 MGS393224:MGS393225 MQO393224:MQO393225 NAK393224:NAK393225 NKG393224:NKG393225 NUC393224:NUC393225 ODY393224:ODY393225 ONU393224:ONU393225 OXQ393224:OXQ393225 PHM393224:PHM393225 PRI393224:PRI393225 QBE393224:QBE393225 QLA393224:QLA393225 QUW393224:QUW393225 RES393224:RES393225 ROO393224:ROO393225 RYK393224:RYK393225 SIG393224:SIG393225 SSC393224:SSC393225 TBY393224:TBY393225 TLU393224:TLU393225 TVQ393224:TVQ393225 UFM393224:UFM393225 UPI393224:UPI393225 UZE393224:UZE393225 VJA393224:VJA393225 VSW393224:VSW393225 WCS393224:WCS393225 WMO393224:WMO393225 WWK393224:WWK393225 AC458760:AC458761 JY458760:JY458761 TU458760:TU458761 ADQ458760:ADQ458761 ANM458760:ANM458761 AXI458760:AXI458761 BHE458760:BHE458761 BRA458760:BRA458761 CAW458760:CAW458761 CKS458760:CKS458761 CUO458760:CUO458761 DEK458760:DEK458761 DOG458760:DOG458761 DYC458760:DYC458761 EHY458760:EHY458761 ERU458760:ERU458761 FBQ458760:FBQ458761 FLM458760:FLM458761 FVI458760:FVI458761 GFE458760:GFE458761 GPA458760:GPA458761 GYW458760:GYW458761 HIS458760:HIS458761 HSO458760:HSO458761 ICK458760:ICK458761 IMG458760:IMG458761 IWC458760:IWC458761 JFY458760:JFY458761 JPU458760:JPU458761 JZQ458760:JZQ458761 KJM458760:KJM458761 KTI458760:KTI458761 LDE458760:LDE458761 LNA458760:LNA458761 LWW458760:LWW458761 MGS458760:MGS458761 MQO458760:MQO458761 NAK458760:NAK458761 NKG458760:NKG458761 NUC458760:NUC458761 ODY458760:ODY458761 ONU458760:ONU458761 OXQ458760:OXQ458761 PHM458760:PHM458761 PRI458760:PRI458761 QBE458760:QBE458761 QLA458760:QLA458761 QUW458760:QUW458761 RES458760:RES458761 ROO458760:ROO458761 RYK458760:RYK458761 SIG458760:SIG458761 SSC458760:SSC458761 TBY458760:TBY458761 TLU458760:TLU458761 TVQ458760:TVQ458761 UFM458760:UFM458761 UPI458760:UPI458761 UZE458760:UZE458761 VJA458760:VJA458761 VSW458760:VSW458761 WCS458760:WCS458761 WMO458760:WMO458761 WWK458760:WWK458761 AC524296:AC524297 JY524296:JY524297 TU524296:TU524297 ADQ524296:ADQ524297 ANM524296:ANM524297 AXI524296:AXI524297 BHE524296:BHE524297 BRA524296:BRA524297 CAW524296:CAW524297 CKS524296:CKS524297 CUO524296:CUO524297 DEK524296:DEK524297 DOG524296:DOG524297 DYC524296:DYC524297 EHY524296:EHY524297 ERU524296:ERU524297 FBQ524296:FBQ524297 FLM524296:FLM524297 FVI524296:FVI524297 GFE524296:GFE524297 GPA524296:GPA524297 GYW524296:GYW524297 HIS524296:HIS524297 HSO524296:HSO524297 ICK524296:ICK524297 IMG524296:IMG524297 IWC524296:IWC524297 JFY524296:JFY524297 JPU524296:JPU524297 JZQ524296:JZQ524297 KJM524296:KJM524297 KTI524296:KTI524297 LDE524296:LDE524297 LNA524296:LNA524297 LWW524296:LWW524297 MGS524296:MGS524297 MQO524296:MQO524297 NAK524296:NAK524297 NKG524296:NKG524297 NUC524296:NUC524297 ODY524296:ODY524297 ONU524296:ONU524297 OXQ524296:OXQ524297 PHM524296:PHM524297 PRI524296:PRI524297 QBE524296:QBE524297 QLA524296:QLA524297 QUW524296:QUW524297 RES524296:RES524297 ROO524296:ROO524297 RYK524296:RYK524297 SIG524296:SIG524297 SSC524296:SSC524297 TBY524296:TBY524297 TLU524296:TLU524297 TVQ524296:TVQ524297 UFM524296:UFM524297 UPI524296:UPI524297 UZE524296:UZE524297 VJA524296:VJA524297 VSW524296:VSW524297 WCS524296:WCS524297 WMO524296:WMO524297 WWK524296:WWK524297 AC589832:AC589833 JY589832:JY589833 TU589832:TU589833 ADQ589832:ADQ589833 ANM589832:ANM589833 AXI589832:AXI589833 BHE589832:BHE589833 BRA589832:BRA589833 CAW589832:CAW589833 CKS589832:CKS589833 CUO589832:CUO589833 DEK589832:DEK589833 DOG589832:DOG589833 DYC589832:DYC589833 EHY589832:EHY589833 ERU589832:ERU589833 FBQ589832:FBQ589833 FLM589832:FLM589833 FVI589832:FVI589833 GFE589832:GFE589833 GPA589832:GPA589833 GYW589832:GYW589833 HIS589832:HIS589833 HSO589832:HSO589833 ICK589832:ICK589833 IMG589832:IMG589833 IWC589832:IWC589833 JFY589832:JFY589833 JPU589832:JPU589833 JZQ589832:JZQ589833 KJM589832:KJM589833 KTI589832:KTI589833 LDE589832:LDE589833 LNA589832:LNA589833 LWW589832:LWW589833 MGS589832:MGS589833 MQO589832:MQO589833 NAK589832:NAK589833 NKG589832:NKG589833 NUC589832:NUC589833 ODY589832:ODY589833 ONU589832:ONU589833 OXQ589832:OXQ589833 PHM589832:PHM589833 PRI589832:PRI589833 QBE589832:QBE589833 QLA589832:QLA589833 QUW589832:QUW589833 RES589832:RES589833 ROO589832:ROO589833 RYK589832:RYK589833 SIG589832:SIG589833 SSC589832:SSC589833 TBY589832:TBY589833 TLU589832:TLU589833 TVQ589832:TVQ589833 UFM589832:UFM589833 UPI589832:UPI589833 UZE589832:UZE589833 VJA589832:VJA589833 VSW589832:VSW589833 WCS589832:WCS589833 WMO589832:WMO589833 WWK589832:WWK589833 AC655368:AC655369 JY655368:JY655369 TU655368:TU655369 ADQ655368:ADQ655369 ANM655368:ANM655369 AXI655368:AXI655369 BHE655368:BHE655369 BRA655368:BRA655369 CAW655368:CAW655369 CKS655368:CKS655369 CUO655368:CUO655369 DEK655368:DEK655369 DOG655368:DOG655369 DYC655368:DYC655369 EHY655368:EHY655369 ERU655368:ERU655369 FBQ655368:FBQ655369 FLM655368:FLM655369 FVI655368:FVI655369 GFE655368:GFE655369 GPA655368:GPA655369 GYW655368:GYW655369 HIS655368:HIS655369 HSO655368:HSO655369 ICK655368:ICK655369 IMG655368:IMG655369 IWC655368:IWC655369 JFY655368:JFY655369 JPU655368:JPU655369 JZQ655368:JZQ655369 KJM655368:KJM655369 KTI655368:KTI655369 LDE655368:LDE655369 LNA655368:LNA655369 LWW655368:LWW655369 MGS655368:MGS655369 MQO655368:MQO655369 NAK655368:NAK655369 NKG655368:NKG655369 NUC655368:NUC655369 ODY655368:ODY655369 ONU655368:ONU655369 OXQ655368:OXQ655369 PHM655368:PHM655369 PRI655368:PRI655369 QBE655368:QBE655369 QLA655368:QLA655369 QUW655368:QUW655369 RES655368:RES655369 ROO655368:ROO655369 RYK655368:RYK655369 SIG655368:SIG655369 SSC655368:SSC655369 TBY655368:TBY655369 TLU655368:TLU655369 TVQ655368:TVQ655369 UFM655368:UFM655369 UPI655368:UPI655369 UZE655368:UZE655369 VJA655368:VJA655369 VSW655368:VSW655369 WCS655368:WCS655369 WMO655368:WMO655369 WWK655368:WWK655369 AC720904:AC720905 JY720904:JY720905 TU720904:TU720905 ADQ720904:ADQ720905 ANM720904:ANM720905 AXI720904:AXI720905 BHE720904:BHE720905 BRA720904:BRA720905 CAW720904:CAW720905 CKS720904:CKS720905 CUO720904:CUO720905 DEK720904:DEK720905 DOG720904:DOG720905 DYC720904:DYC720905 EHY720904:EHY720905 ERU720904:ERU720905 FBQ720904:FBQ720905 FLM720904:FLM720905 FVI720904:FVI720905 GFE720904:GFE720905 GPA720904:GPA720905 GYW720904:GYW720905 HIS720904:HIS720905 HSO720904:HSO720905 ICK720904:ICK720905 IMG720904:IMG720905 IWC720904:IWC720905 JFY720904:JFY720905 JPU720904:JPU720905 JZQ720904:JZQ720905 KJM720904:KJM720905 KTI720904:KTI720905 LDE720904:LDE720905 LNA720904:LNA720905 LWW720904:LWW720905 MGS720904:MGS720905 MQO720904:MQO720905 NAK720904:NAK720905 NKG720904:NKG720905 NUC720904:NUC720905 ODY720904:ODY720905 ONU720904:ONU720905 OXQ720904:OXQ720905 PHM720904:PHM720905 PRI720904:PRI720905 QBE720904:QBE720905 QLA720904:QLA720905 QUW720904:QUW720905 RES720904:RES720905 ROO720904:ROO720905 RYK720904:RYK720905 SIG720904:SIG720905 SSC720904:SSC720905 TBY720904:TBY720905 TLU720904:TLU720905 TVQ720904:TVQ720905 UFM720904:UFM720905 UPI720904:UPI720905 UZE720904:UZE720905 VJA720904:VJA720905 VSW720904:VSW720905 WCS720904:WCS720905 WMO720904:WMO720905 WWK720904:WWK720905 AC786440:AC786441 JY786440:JY786441 TU786440:TU786441 ADQ786440:ADQ786441 ANM786440:ANM786441 AXI786440:AXI786441 BHE786440:BHE786441 BRA786440:BRA786441 CAW786440:CAW786441 CKS786440:CKS786441 CUO786440:CUO786441 DEK786440:DEK786441 DOG786440:DOG786441 DYC786440:DYC786441 EHY786440:EHY786441 ERU786440:ERU786441 FBQ786440:FBQ786441 FLM786440:FLM786441 FVI786440:FVI786441 GFE786440:GFE786441 GPA786440:GPA786441 GYW786440:GYW786441 HIS786440:HIS786441 HSO786440:HSO786441 ICK786440:ICK786441 IMG786440:IMG786441 IWC786440:IWC786441 JFY786440:JFY786441 JPU786440:JPU786441 JZQ786440:JZQ786441 KJM786440:KJM786441 KTI786440:KTI786441 LDE786440:LDE786441 LNA786440:LNA786441 LWW786440:LWW786441 MGS786440:MGS786441 MQO786440:MQO786441 NAK786440:NAK786441 NKG786440:NKG786441 NUC786440:NUC786441 ODY786440:ODY786441 ONU786440:ONU786441 OXQ786440:OXQ786441 PHM786440:PHM786441 PRI786440:PRI786441 QBE786440:QBE786441 QLA786440:QLA786441 QUW786440:QUW786441 RES786440:RES786441 ROO786440:ROO786441 RYK786440:RYK786441 SIG786440:SIG786441 SSC786440:SSC786441 TBY786440:TBY786441 TLU786440:TLU786441 TVQ786440:TVQ786441 UFM786440:UFM786441 UPI786440:UPI786441 UZE786440:UZE786441 VJA786440:VJA786441 VSW786440:VSW786441 WCS786440:WCS786441 WMO786440:WMO786441 WWK786440:WWK786441 AC851976:AC851977 JY851976:JY851977 TU851976:TU851977 ADQ851976:ADQ851977 ANM851976:ANM851977 AXI851976:AXI851977 BHE851976:BHE851977 BRA851976:BRA851977 CAW851976:CAW851977 CKS851976:CKS851977 CUO851976:CUO851977 DEK851976:DEK851977 DOG851976:DOG851977 DYC851976:DYC851977 EHY851976:EHY851977 ERU851976:ERU851977 FBQ851976:FBQ851977 FLM851976:FLM851977 FVI851976:FVI851977 GFE851976:GFE851977 GPA851976:GPA851977 GYW851976:GYW851977 HIS851976:HIS851977 HSO851976:HSO851977 ICK851976:ICK851977 IMG851976:IMG851977 IWC851976:IWC851977 JFY851976:JFY851977 JPU851976:JPU851977 JZQ851976:JZQ851977 KJM851976:KJM851977 KTI851976:KTI851977 LDE851976:LDE851977 LNA851976:LNA851977 LWW851976:LWW851977 MGS851976:MGS851977 MQO851976:MQO851977 NAK851976:NAK851977 NKG851976:NKG851977 NUC851976:NUC851977 ODY851976:ODY851977 ONU851976:ONU851977 OXQ851976:OXQ851977 PHM851976:PHM851977 PRI851976:PRI851977 QBE851976:QBE851977 QLA851976:QLA851977 QUW851976:QUW851977 RES851976:RES851977 ROO851976:ROO851977 RYK851976:RYK851977 SIG851976:SIG851977 SSC851976:SSC851977 TBY851976:TBY851977 TLU851976:TLU851977 TVQ851976:TVQ851977 UFM851976:UFM851977 UPI851976:UPI851977 UZE851976:UZE851977 VJA851976:VJA851977 VSW851976:VSW851977 WCS851976:WCS851977 WMO851976:WMO851977 WWK851976:WWK851977 AC917512:AC917513 JY917512:JY917513 TU917512:TU917513 ADQ917512:ADQ917513 ANM917512:ANM917513 AXI917512:AXI917513 BHE917512:BHE917513 BRA917512:BRA917513 CAW917512:CAW917513 CKS917512:CKS917513 CUO917512:CUO917513 DEK917512:DEK917513 DOG917512:DOG917513 DYC917512:DYC917513 EHY917512:EHY917513 ERU917512:ERU917513 FBQ917512:FBQ917513 FLM917512:FLM917513 FVI917512:FVI917513 GFE917512:GFE917513 GPA917512:GPA917513 GYW917512:GYW917513 HIS917512:HIS917513 HSO917512:HSO917513 ICK917512:ICK917513 IMG917512:IMG917513 IWC917512:IWC917513 JFY917512:JFY917513 JPU917512:JPU917513 JZQ917512:JZQ917513 KJM917512:KJM917513 KTI917512:KTI917513 LDE917512:LDE917513 LNA917512:LNA917513 LWW917512:LWW917513 MGS917512:MGS917513 MQO917512:MQO917513 NAK917512:NAK917513 NKG917512:NKG917513 NUC917512:NUC917513 ODY917512:ODY917513 ONU917512:ONU917513 OXQ917512:OXQ917513 PHM917512:PHM917513 PRI917512:PRI917513 QBE917512:QBE917513 QLA917512:QLA917513 QUW917512:QUW917513 RES917512:RES917513 ROO917512:ROO917513 RYK917512:RYK917513 SIG917512:SIG917513 SSC917512:SSC917513 TBY917512:TBY917513 TLU917512:TLU917513 TVQ917512:TVQ917513 UFM917512:UFM917513 UPI917512:UPI917513 UZE917512:UZE917513 VJA917512:VJA917513 VSW917512:VSW917513 WCS917512:WCS917513 WMO917512:WMO917513 WWK917512:WWK917513 AC983048:AC983049 JY983048:JY983049 TU983048:TU983049 ADQ983048:ADQ983049 ANM983048:ANM983049 AXI983048:AXI983049 BHE983048:BHE983049 BRA983048:BRA983049 CAW983048:CAW983049 CKS983048:CKS983049 CUO983048:CUO983049 DEK983048:DEK983049 DOG983048:DOG983049 DYC983048:DYC983049 EHY983048:EHY983049 ERU983048:ERU983049 FBQ983048:FBQ983049 FLM983048:FLM983049 FVI983048:FVI983049 GFE983048:GFE983049 GPA983048:GPA983049 GYW983048:GYW983049 HIS983048:HIS983049 HSO983048:HSO983049 ICK983048:ICK983049 IMG983048:IMG983049 IWC983048:IWC983049 JFY983048:JFY983049 JPU983048:JPU983049 JZQ983048:JZQ983049 KJM983048:KJM983049 KTI983048:KTI983049 LDE983048:LDE983049 LNA983048:LNA983049 LWW983048:LWW983049 MGS983048:MGS983049 MQO983048:MQO983049 NAK983048:NAK983049 NKG983048:NKG983049 NUC983048:NUC983049 ODY983048:ODY983049 ONU983048:ONU983049 OXQ983048:OXQ983049 PHM983048:PHM983049 PRI983048:PRI983049 QBE983048:QBE983049 QLA983048:QLA983049 QUW983048:QUW983049 RES983048:RES983049 ROO983048:ROO983049 RYK983048:RYK983049 SIG983048:SIG983049 SSC983048:SSC983049 TBY983048:TBY983049 TLU983048:TLU983049 TVQ983048:TVQ983049 UFM983048:UFM983049 UPI983048:UPI983049 UZE983048:UZE983049 VJA983048:VJA983049 VSW983048:VSW983049 WCS983048:WCS983049 WMO983048:WMO983049 WWK983048:WWK983049 A16:A17 IW16:IW17 SS16:SS17 ACO16:ACO17 AMK16:AMK17 AWG16:AWG17 BGC16:BGC17 BPY16:BPY17 BZU16:BZU17 CJQ16:CJQ17 CTM16:CTM17 DDI16:DDI17 DNE16:DNE17 DXA16:DXA17 EGW16:EGW17 EQS16:EQS17 FAO16:FAO17 FKK16:FKK17 FUG16:FUG17 GEC16:GEC17 GNY16:GNY17 GXU16:GXU17 HHQ16:HHQ17 HRM16:HRM17 IBI16:IBI17 ILE16:ILE17 IVA16:IVA17 JEW16:JEW17 JOS16:JOS17 JYO16:JYO17 KIK16:KIK17 KSG16:KSG17 LCC16:LCC17 LLY16:LLY17 LVU16:LVU17 MFQ16:MFQ17 MPM16:MPM17 MZI16:MZI17 NJE16:NJE17 NTA16:NTA17 OCW16:OCW17 OMS16:OMS17 OWO16:OWO17 PGK16:PGK17 PQG16:PQG17 QAC16:QAC17 QJY16:QJY17 QTU16:QTU17 RDQ16:RDQ17 RNM16:RNM17 RXI16:RXI17 SHE16:SHE17 SRA16:SRA17 TAW16:TAW17 TKS16:TKS17 TUO16:TUO17 UEK16:UEK17 UOG16:UOG17 UYC16:UYC17 VHY16:VHY17 VRU16:VRU17 WBQ16:WBQ17 WLM16:WLM17 WVI16:WVI17 A65550:A65551 IW65550:IW65551 SS65550:SS65551 ACO65550:ACO65551 AMK65550:AMK65551 AWG65550:AWG65551 BGC65550:BGC65551 BPY65550:BPY65551 BZU65550:BZU65551 CJQ65550:CJQ65551 CTM65550:CTM65551 DDI65550:DDI65551 DNE65550:DNE65551 DXA65550:DXA65551 EGW65550:EGW65551 EQS65550:EQS65551 FAO65550:FAO65551 FKK65550:FKK65551 FUG65550:FUG65551 GEC65550:GEC65551 GNY65550:GNY65551 GXU65550:GXU65551 HHQ65550:HHQ65551 HRM65550:HRM65551 IBI65550:IBI65551 ILE65550:ILE65551 IVA65550:IVA65551 JEW65550:JEW65551 JOS65550:JOS65551 JYO65550:JYO65551 KIK65550:KIK65551 KSG65550:KSG65551 LCC65550:LCC65551 LLY65550:LLY65551 LVU65550:LVU65551 MFQ65550:MFQ65551 MPM65550:MPM65551 MZI65550:MZI65551 NJE65550:NJE65551 NTA65550:NTA65551 OCW65550:OCW65551 OMS65550:OMS65551 OWO65550:OWO65551 PGK65550:PGK65551 PQG65550:PQG65551 QAC65550:QAC65551 QJY65550:QJY65551 QTU65550:QTU65551 RDQ65550:RDQ65551 RNM65550:RNM65551 RXI65550:RXI65551 SHE65550:SHE65551 SRA65550:SRA65551 TAW65550:TAW65551 TKS65550:TKS65551 TUO65550:TUO65551 UEK65550:UEK65551 UOG65550:UOG65551 UYC65550:UYC65551 VHY65550:VHY65551 VRU65550:VRU65551 WBQ65550:WBQ65551 WLM65550:WLM65551 WVI65550:WVI65551 A131086:A131087 IW131086:IW131087 SS131086:SS131087 ACO131086:ACO131087 AMK131086:AMK131087 AWG131086:AWG131087 BGC131086:BGC131087 BPY131086:BPY131087 BZU131086:BZU131087 CJQ131086:CJQ131087 CTM131086:CTM131087 DDI131086:DDI131087 DNE131086:DNE131087 DXA131086:DXA131087 EGW131086:EGW131087 EQS131086:EQS131087 FAO131086:FAO131087 FKK131086:FKK131087 FUG131086:FUG131087 GEC131086:GEC131087 GNY131086:GNY131087 GXU131086:GXU131087 HHQ131086:HHQ131087 HRM131086:HRM131087 IBI131086:IBI131087 ILE131086:ILE131087 IVA131086:IVA131087 JEW131086:JEW131087 JOS131086:JOS131087 JYO131086:JYO131087 KIK131086:KIK131087 KSG131086:KSG131087 LCC131086:LCC131087 LLY131086:LLY131087 LVU131086:LVU131087 MFQ131086:MFQ131087 MPM131086:MPM131087 MZI131086:MZI131087 NJE131086:NJE131087 NTA131086:NTA131087 OCW131086:OCW131087 OMS131086:OMS131087 OWO131086:OWO131087 PGK131086:PGK131087 PQG131086:PQG131087 QAC131086:QAC131087 QJY131086:QJY131087 QTU131086:QTU131087 RDQ131086:RDQ131087 RNM131086:RNM131087 RXI131086:RXI131087 SHE131086:SHE131087 SRA131086:SRA131087 TAW131086:TAW131087 TKS131086:TKS131087 TUO131086:TUO131087 UEK131086:UEK131087 UOG131086:UOG131087 UYC131086:UYC131087 VHY131086:VHY131087 VRU131086:VRU131087 WBQ131086:WBQ131087 WLM131086:WLM131087 WVI131086:WVI131087 A196622:A196623 IW196622:IW196623 SS196622:SS196623 ACO196622:ACO196623 AMK196622:AMK196623 AWG196622:AWG196623 BGC196622:BGC196623 BPY196622:BPY196623 BZU196622:BZU196623 CJQ196622:CJQ196623 CTM196622:CTM196623 DDI196622:DDI196623 DNE196622:DNE196623 DXA196622:DXA196623 EGW196622:EGW196623 EQS196622:EQS196623 FAO196622:FAO196623 FKK196622:FKK196623 FUG196622:FUG196623 GEC196622:GEC196623 GNY196622:GNY196623 GXU196622:GXU196623 HHQ196622:HHQ196623 HRM196622:HRM196623 IBI196622:IBI196623 ILE196622:ILE196623 IVA196622:IVA196623 JEW196622:JEW196623 JOS196622:JOS196623 JYO196622:JYO196623 KIK196622:KIK196623 KSG196622:KSG196623 LCC196622:LCC196623 LLY196622:LLY196623 LVU196622:LVU196623 MFQ196622:MFQ196623 MPM196622:MPM196623 MZI196622:MZI196623 NJE196622:NJE196623 NTA196622:NTA196623 OCW196622:OCW196623 OMS196622:OMS196623 OWO196622:OWO196623 PGK196622:PGK196623 PQG196622:PQG196623 QAC196622:QAC196623 QJY196622:QJY196623 QTU196622:QTU196623 RDQ196622:RDQ196623 RNM196622:RNM196623 RXI196622:RXI196623 SHE196622:SHE196623 SRA196622:SRA196623 TAW196622:TAW196623 TKS196622:TKS196623 TUO196622:TUO196623 UEK196622:UEK196623 UOG196622:UOG196623 UYC196622:UYC196623 VHY196622:VHY196623 VRU196622:VRU196623 WBQ196622:WBQ196623 WLM196622:WLM196623 WVI196622:WVI196623 A262158:A262159 IW262158:IW262159 SS262158:SS262159 ACO262158:ACO262159 AMK262158:AMK262159 AWG262158:AWG262159 BGC262158:BGC262159 BPY262158:BPY262159 BZU262158:BZU262159 CJQ262158:CJQ262159 CTM262158:CTM262159 DDI262158:DDI262159 DNE262158:DNE262159 DXA262158:DXA262159 EGW262158:EGW262159 EQS262158:EQS262159 FAO262158:FAO262159 FKK262158:FKK262159 FUG262158:FUG262159 GEC262158:GEC262159 GNY262158:GNY262159 GXU262158:GXU262159 HHQ262158:HHQ262159 HRM262158:HRM262159 IBI262158:IBI262159 ILE262158:ILE262159 IVA262158:IVA262159 JEW262158:JEW262159 JOS262158:JOS262159 JYO262158:JYO262159 KIK262158:KIK262159 KSG262158:KSG262159 LCC262158:LCC262159 LLY262158:LLY262159 LVU262158:LVU262159 MFQ262158:MFQ262159 MPM262158:MPM262159 MZI262158:MZI262159 NJE262158:NJE262159 NTA262158:NTA262159 OCW262158:OCW262159 OMS262158:OMS262159 OWO262158:OWO262159 PGK262158:PGK262159 PQG262158:PQG262159 QAC262158:QAC262159 QJY262158:QJY262159 QTU262158:QTU262159 RDQ262158:RDQ262159 RNM262158:RNM262159 RXI262158:RXI262159 SHE262158:SHE262159 SRA262158:SRA262159 TAW262158:TAW262159 TKS262158:TKS262159 TUO262158:TUO262159 UEK262158:UEK262159 UOG262158:UOG262159 UYC262158:UYC262159 VHY262158:VHY262159 VRU262158:VRU262159 WBQ262158:WBQ262159 WLM262158:WLM262159 WVI262158:WVI262159 A327694:A327695 IW327694:IW327695 SS327694:SS327695 ACO327694:ACO327695 AMK327694:AMK327695 AWG327694:AWG327695 BGC327694:BGC327695 BPY327694:BPY327695 BZU327694:BZU327695 CJQ327694:CJQ327695 CTM327694:CTM327695 DDI327694:DDI327695 DNE327694:DNE327695 DXA327694:DXA327695 EGW327694:EGW327695 EQS327694:EQS327695 FAO327694:FAO327695 FKK327694:FKK327695 FUG327694:FUG327695 GEC327694:GEC327695 GNY327694:GNY327695 GXU327694:GXU327695 HHQ327694:HHQ327695 HRM327694:HRM327695 IBI327694:IBI327695 ILE327694:ILE327695 IVA327694:IVA327695 JEW327694:JEW327695 JOS327694:JOS327695 JYO327694:JYO327695 KIK327694:KIK327695 KSG327694:KSG327695 LCC327694:LCC327695 LLY327694:LLY327695 LVU327694:LVU327695 MFQ327694:MFQ327695 MPM327694:MPM327695 MZI327694:MZI327695 NJE327694:NJE327695 NTA327694:NTA327695 OCW327694:OCW327695 OMS327694:OMS327695 OWO327694:OWO327695 PGK327694:PGK327695 PQG327694:PQG327695 QAC327694:QAC327695 QJY327694:QJY327695 QTU327694:QTU327695 RDQ327694:RDQ327695 RNM327694:RNM327695 RXI327694:RXI327695 SHE327694:SHE327695 SRA327694:SRA327695 TAW327694:TAW327695 TKS327694:TKS327695 TUO327694:TUO327695 UEK327694:UEK327695 UOG327694:UOG327695 UYC327694:UYC327695 VHY327694:VHY327695 VRU327694:VRU327695 WBQ327694:WBQ327695 WLM327694:WLM327695 WVI327694:WVI327695 A393230:A393231 IW393230:IW393231 SS393230:SS393231 ACO393230:ACO393231 AMK393230:AMK393231 AWG393230:AWG393231 BGC393230:BGC393231 BPY393230:BPY393231 BZU393230:BZU393231 CJQ393230:CJQ393231 CTM393230:CTM393231 DDI393230:DDI393231 DNE393230:DNE393231 DXA393230:DXA393231 EGW393230:EGW393231 EQS393230:EQS393231 FAO393230:FAO393231 FKK393230:FKK393231 FUG393230:FUG393231 GEC393230:GEC393231 GNY393230:GNY393231 GXU393230:GXU393231 HHQ393230:HHQ393231 HRM393230:HRM393231 IBI393230:IBI393231 ILE393230:ILE393231 IVA393230:IVA393231 JEW393230:JEW393231 JOS393230:JOS393231 JYO393230:JYO393231 KIK393230:KIK393231 KSG393230:KSG393231 LCC393230:LCC393231 LLY393230:LLY393231 LVU393230:LVU393231 MFQ393230:MFQ393231 MPM393230:MPM393231 MZI393230:MZI393231 NJE393230:NJE393231 NTA393230:NTA393231 OCW393230:OCW393231 OMS393230:OMS393231 OWO393230:OWO393231 PGK393230:PGK393231 PQG393230:PQG393231 QAC393230:QAC393231 QJY393230:QJY393231 QTU393230:QTU393231 RDQ393230:RDQ393231 RNM393230:RNM393231 RXI393230:RXI393231 SHE393230:SHE393231 SRA393230:SRA393231 TAW393230:TAW393231 TKS393230:TKS393231 TUO393230:TUO393231 UEK393230:UEK393231 UOG393230:UOG393231 UYC393230:UYC393231 VHY393230:VHY393231 VRU393230:VRU393231 WBQ393230:WBQ393231 WLM393230:WLM393231 WVI393230:WVI393231 A458766:A458767 IW458766:IW458767 SS458766:SS458767 ACO458766:ACO458767 AMK458766:AMK458767 AWG458766:AWG458767 BGC458766:BGC458767 BPY458766:BPY458767 BZU458766:BZU458767 CJQ458766:CJQ458767 CTM458766:CTM458767 DDI458766:DDI458767 DNE458766:DNE458767 DXA458766:DXA458767 EGW458766:EGW458767 EQS458766:EQS458767 FAO458766:FAO458767 FKK458766:FKK458767 FUG458766:FUG458767 GEC458766:GEC458767 GNY458766:GNY458767 GXU458766:GXU458767 HHQ458766:HHQ458767 HRM458766:HRM458767 IBI458766:IBI458767 ILE458766:ILE458767 IVA458766:IVA458767 JEW458766:JEW458767 JOS458766:JOS458767 JYO458766:JYO458767 KIK458766:KIK458767 KSG458766:KSG458767 LCC458766:LCC458767 LLY458766:LLY458767 LVU458766:LVU458767 MFQ458766:MFQ458767 MPM458766:MPM458767 MZI458766:MZI458767 NJE458766:NJE458767 NTA458766:NTA458767 OCW458766:OCW458767 OMS458766:OMS458767 OWO458766:OWO458767 PGK458766:PGK458767 PQG458766:PQG458767 QAC458766:QAC458767 QJY458766:QJY458767 QTU458766:QTU458767 RDQ458766:RDQ458767 RNM458766:RNM458767 RXI458766:RXI458767 SHE458766:SHE458767 SRA458766:SRA458767 TAW458766:TAW458767 TKS458766:TKS458767 TUO458766:TUO458767 UEK458766:UEK458767 UOG458766:UOG458767 UYC458766:UYC458767 VHY458766:VHY458767 VRU458766:VRU458767 WBQ458766:WBQ458767 WLM458766:WLM458767 WVI458766:WVI458767 A524302:A524303 IW524302:IW524303 SS524302:SS524303 ACO524302:ACO524303 AMK524302:AMK524303 AWG524302:AWG524303 BGC524302:BGC524303 BPY524302:BPY524303 BZU524302:BZU524303 CJQ524302:CJQ524303 CTM524302:CTM524303 DDI524302:DDI524303 DNE524302:DNE524303 DXA524302:DXA524303 EGW524302:EGW524303 EQS524302:EQS524303 FAO524302:FAO524303 FKK524302:FKK524303 FUG524302:FUG524303 GEC524302:GEC524303 GNY524302:GNY524303 GXU524302:GXU524303 HHQ524302:HHQ524303 HRM524302:HRM524303 IBI524302:IBI524303 ILE524302:ILE524303 IVA524302:IVA524303 JEW524302:JEW524303 JOS524302:JOS524303 JYO524302:JYO524303 KIK524302:KIK524303 KSG524302:KSG524303 LCC524302:LCC524303 LLY524302:LLY524303 LVU524302:LVU524303 MFQ524302:MFQ524303 MPM524302:MPM524303 MZI524302:MZI524303 NJE524302:NJE524303 NTA524302:NTA524303 OCW524302:OCW524303 OMS524302:OMS524303 OWO524302:OWO524303 PGK524302:PGK524303 PQG524302:PQG524303 QAC524302:QAC524303 QJY524302:QJY524303 QTU524302:QTU524303 RDQ524302:RDQ524303 RNM524302:RNM524303 RXI524302:RXI524303 SHE524302:SHE524303 SRA524302:SRA524303 TAW524302:TAW524303 TKS524302:TKS524303 TUO524302:TUO524303 UEK524302:UEK524303 UOG524302:UOG524303 UYC524302:UYC524303 VHY524302:VHY524303 VRU524302:VRU524303 WBQ524302:WBQ524303 WLM524302:WLM524303 WVI524302:WVI524303 A589838:A589839 IW589838:IW589839 SS589838:SS589839 ACO589838:ACO589839 AMK589838:AMK589839 AWG589838:AWG589839 BGC589838:BGC589839 BPY589838:BPY589839 BZU589838:BZU589839 CJQ589838:CJQ589839 CTM589838:CTM589839 DDI589838:DDI589839 DNE589838:DNE589839 DXA589838:DXA589839 EGW589838:EGW589839 EQS589838:EQS589839 FAO589838:FAO589839 FKK589838:FKK589839 FUG589838:FUG589839 GEC589838:GEC589839 GNY589838:GNY589839 GXU589838:GXU589839 HHQ589838:HHQ589839 HRM589838:HRM589839 IBI589838:IBI589839 ILE589838:ILE589839 IVA589838:IVA589839 JEW589838:JEW589839 JOS589838:JOS589839 JYO589838:JYO589839 KIK589838:KIK589839 KSG589838:KSG589839 LCC589838:LCC589839 LLY589838:LLY589839 LVU589838:LVU589839 MFQ589838:MFQ589839 MPM589838:MPM589839 MZI589838:MZI589839 NJE589838:NJE589839 NTA589838:NTA589839 OCW589838:OCW589839 OMS589838:OMS589839 OWO589838:OWO589839 PGK589838:PGK589839 PQG589838:PQG589839 QAC589838:QAC589839 QJY589838:QJY589839 QTU589838:QTU589839 RDQ589838:RDQ589839 RNM589838:RNM589839 RXI589838:RXI589839 SHE589838:SHE589839 SRA589838:SRA589839 TAW589838:TAW589839 TKS589838:TKS589839 TUO589838:TUO589839 UEK589838:UEK589839 UOG589838:UOG589839 UYC589838:UYC589839 VHY589838:VHY589839 VRU589838:VRU589839 WBQ589838:WBQ589839 WLM589838:WLM589839 WVI589838:WVI589839 A655374:A655375 IW655374:IW655375 SS655374:SS655375 ACO655374:ACO655375 AMK655374:AMK655375 AWG655374:AWG655375 BGC655374:BGC655375 BPY655374:BPY655375 BZU655374:BZU655375 CJQ655374:CJQ655375 CTM655374:CTM655375 DDI655374:DDI655375 DNE655374:DNE655375 DXA655374:DXA655375 EGW655374:EGW655375 EQS655374:EQS655375 FAO655374:FAO655375 FKK655374:FKK655375 FUG655374:FUG655375 GEC655374:GEC655375 GNY655374:GNY655375 GXU655374:GXU655375 HHQ655374:HHQ655375 HRM655374:HRM655375 IBI655374:IBI655375 ILE655374:ILE655375 IVA655374:IVA655375 JEW655374:JEW655375 JOS655374:JOS655375 JYO655374:JYO655375 KIK655374:KIK655375 KSG655374:KSG655375 LCC655374:LCC655375 LLY655374:LLY655375 LVU655374:LVU655375 MFQ655374:MFQ655375 MPM655374:MPM655375 MZI655374:MZI655375 NJE655374:NJE655375 NTA655374:NTA655375 OCW655374:OCW655375 OMS655374:OMS655375 OWO655374:OWO655375 PGK655374:PGK655375 PQG655374:PQG655375 QAC655374:QAC655375 QJY655374:QJY655375 QTU655374:QTU655375 RDQ655374:RDQ655375 RNM655374:RNM655375 RXI655374:RXI655375 SHE655374:SHE655375 SRA655374:SRA655375 TAW655374:TAW655375 TKS655374:TKS655375 TUO655374:TUO655375 UEK655374:UEK655375 UOG655374:UOG655375 UYC655374:UYC655375 VHY655374:VHY655375 VRU655374:VRU655375 WBQ655374:WBQ655375 WLM655374:WLM655375 WVI655374:WVI655375 A720910:A720911 IW720910:IW720911 SS720910:SS720911 ACO720910:ACO720911 AMK720910:AMK720911 AWG720910:AWG720911 BGC720910:BGC720911 BPY720910:BPY720911 BZU720910:BZU720911 CJQ720910:CJQ720911 CTM720910:CTM720911 DDI720910:DDI720911 DNE720910:DNE720911 DXA720910:DXA720911 EGW720910:EGW720911 EQS720910:EQS720911 FAO720910:FAO720911 FKK720910:FKK720911 FUG720910:FUG720911 GEC720910:GEC720911 GNY720910:GNY720911 GXU720910:GXU720911 HHQ720910:HHQ720911 HRM720910:HRM720911 IBI720910:IBI720911 ILE720910:ILE720911 IVA720910:IVA720911 JEW720910:JEW720911 JOS720910:JOS720911 JYO720910:JYO720911 KIK720910:KIK720911 KSG720910:KSG720911 LCC720910:LCC720911 LLY720910:LLY720911 LVU720910:LVU720911 MFQ720910:MFQ720911 MPM720910:MPM720911 MZI720910:MZI720911 NJE720910:NJE720911 NTA720910:NTA720911 OCW720910:OCW720911 OMS720910:OMS720911 OWO720910:OWO720911 PGK720910:PGK720911 PQG720910:PQG720911 QAC720910:QAC720911 QJY720910:QJY720911 QTU720910:QTU720911 RDQ720910:RDQ720911 RNM720910:RNM720911 RXI720910:RXI720911 SHE720910:SHE720911 SRA720910:SRA720911 TAW720910:TAW720911 TKS720910:TKS720911 TUO720910:TUO720911 UEK720910:UEK720911 UOG720910:UOG720911 UYC720910:UYC720911 VHY720910:VHY720911 VRU720910:VRU720911 WBQ720910:WBQ720911 WLM720910:WLM720911 WVI720910:WVI720911 A786446:A786447 IW786446:IW786447 SS786446:SS786447 ACO786446:ACO786447 AMK786446:AMK786447 AWG786446:AWG786447 BGC786446:BGC786447 BPY786446:BPY786447 BZU786446:BZU786447 CJQ786446:CJQ786447 CTM786446:CTM786447 DDI786446:DDI786447 DNE786446:DNE786447 DXA786446:DXA786447 EGW786446:EGW786447 EQS786446:EQS786447 FAO786446:FAO786447 FKK786446:FKK786447 FUG786446:FUG786447 GEC786446:GEC786447 GNY786446:GNY786447 GXU786446:GXU786447 HHQ786446:HHQ786447 HRM786446:HRM786447 IBI786446:IBI786447 ILE786446:ILE786447 IVA786446:IVA786447 JEW786446:JEW786447 JOS786446:JOS786447 JYO786446:JYO786447 KIK786446:KIK786447 KSG786446:KSG786447 LCC786446:LCC786447 LLY786446:LLY786447 LVU786446:LVU786447 MFQ786446:MFQ786447 MPM786446:MPM786447 MZI786446:MZI786447 NJE786446:NJE786447 NTA786446:NTA786447 OCW786446:OCW786447 OMS786446:OMS786447 OWO786446:OWO786447 PGK786446:PGK786447 PQG786446:PQG786447 QAC786446:QAC786447 QJY786446:QJY786447 QTU786446:QTU786447 RDQ786446:RDQ786447 RNM786446:RNM786447 RXI786446:RXI786447 SHE786446:SHE786447 SRA786446:SRA786447 TAW786446:TAW786447 TKS786446:TKS786447 TUO786446:TUO786447 UEK786446:UEK786447 UOG786446:UOG786447 UYC786446:UYC786447 VHY786446:VHY786447 VRU786446:VRU786447 WBQ786446:WBQ786447 WLM786446:WLM786447 WVI786446:WVI786447 A851982:A851983 IW851982:IW851983 SS851982:SS851983 ACO851982:ACO851983 AMK851982:AMK851983 AWG851982:AWG851983 BGC851982:BGC851983 BPY851982:BPY851983 BZU851982:BZU851983 CJQ851982:CJQ851983 CTM851982:CTM851983 DDI851982:DDI851983 DNE851982:DNE851983 DXA851982:DXA851983 EGW851982:EGW851983 EQS851982:EQS851983 FAO851982:FAO851983 FKK851982:FKK851983 FUG851982:FUG851983 GEC851982:GEC851983 GNY851982:GNY851983 GXU851982:GXU851983 HHQ851982:HHQ851983 HRM851982:HRM851983 IBI851982:IBI851983 ILE851982:ILE851983 IVA851982:IVA851983 JEW851982:JEW851983 JOS851982:JOS851983 JYO851982:JYO851983 KIK851982:KIK851983 KSG851982:KSG851983 LCC851982:LCC851983 LLY851982:LLY851983 LVU851982:LVU851983 MFQ851982:MFQ851983 MPM851982:MPM851983 MZI851982:MZI851983 NJE851982:NJE851983 NTA851982:NTA851983 OCW851982:OCW851983 OMS851982:OMS851983 OWO851982:OWO851983 PGK851982:PGK851983 PQG851982:PQG851983 QAC851982:QAC851983 QJY851982:QJY851983 QTU851982:QTU851983 RDQ851982:RDQ851983 RNM851982:RNM851983 RXI851982:RXI851983 SHE851982:SHE851983 SRA851982:SRA851983 TAW851982:TAW851983 TKS851982:TKS851983 TUO851982:TUO851983 UEK851982:UEK851983 UOG851982:UOG851983 UYC851982:UYC851983 VHY851982:VHY851983 VRU851982:VRU851983 WBQ851982:WBQ851983 WLM851982:WLM851983 WVI851982:WVI851983 A917518:A917519 IW917518:IW917519 SS917518:SS917519 ACO917518:ACO917519 AMK917518:AMK917519 AWG917518:AWG917519 BGC917518:BGC917519 BPY917518:BPY917519 BZU917518:BZU917519 CJQ917518:CJQ917519 CTM917518:CTM917519 DDI917518:DDI917519 DNE917518:DNE917519 DXA917518:DXA917519 EGW917518:EGW917519 EQS917518:EQS917519 FAO917518:FAO917519 FKK917518:FKK917519 FUG917518:FUG917519 GEC917518:GEC917519 GNY917518:GNY917519 GXU917518:GXU917519 HHQ917518:HHQ917519 HRM917518:HRM917519 IBI917518:IBI917519 ILE917518:ILE917519 IVA917518:IVA917519 JEW917518:JEW917519 JOS917518:JOS917519 JYO917518:JYO917519 KIK917518:KIK917519 KSG917518:KSG917519 LCC917518:LCC917519 LLY917518:LLY917519 LVU917518:LVU917519 MFQ917518:MFQ917519 MPM917518:MPM917519 MZI917518:MZI917519 NJE917518:NJE917519 NTA917518:NTA917519 OCW917518:OCW917519 OMS917518:OMS917519 OWO917518:OWO917519 PGK917518:PGK917519 PQG917518:PQG917519 QAC917518:QAC917519 QJY917518:QJY917519 QTU917518:QTU917519 RDQ917518:RDQ917519 RNM917518:RNM917519 RXI917518:RXI917519 SHE917518:SHE917519 SRA917518:SRA917519 TAW917518:TAW917519 TKS917518:TKS917519 TUO917518:TUO917519 UEK917518:UEK917519 UOG917518:UOG917519 UYC917518:UYC917519 VHY917518:VHY917519 VRU917518:VRU917519 WBQ917518:WBQ917519 WLM917518:WLM917519 WVI917518:WVI917519 A983054:A983055 IW983054:IW983055 SS983054:SS983055 ACO983054:ACO983055 AMK983054:AMK983055 AWG983054:AWG983055 BGC983054:BGC983055 BPY983054:BPY983055 BZU983054:BZU983055 CJQ983054:CJQ983055 CTM983054:CTM983055 DDI983054:DDI983055 DNE983054:DNE983055 DXA983054:DXA983055 EGW983054:EGW983055 EQS983054:EQS983055 FAO983054:FAO983055 FKK983054:FKK983055 FUG983054:FUG983055 GEC983054:GEC983055 GNY983054:GNY983055 GXU983054:GXU983055 HHQ983054:HHQ983055 HRM983054:HRM983055 IBI983054:IBI983055 ILE983054:ILE983055 IVA983054:IVA983055 JEW983054:JEW983055 JOS983054:JOS983055 JYO983054:JYO983055 KIK983054:KIK983055 KSG983054:KSG983055 LCC983054:LCC983055 LLY983054:LLY983055 LVU983054:LVU983055 MFQ983054:MFQ983055 MPM983054:MPM983055 MZI983054:MZI983055 NJE983054:NJE983055 NTA983054:NTA983055 OCW983054:OCW983055 OMS983054:OMS983055 OWO983054:OWO983055 PGK983054:PGK983055 PQG983054:PQG983055 QAC983054:QAC983055 QJY983054:QJY983055 QTU983054:QTU983055 RDQ983054:RDQ983055 RNM983054:RNM983055 RXI983054:RXI983055 SHE983054:SHE983055 SRA983054:SRA983055 TAW983054:TAW983055 TKS983054:TKS983055 TUO983054:TUO983055 UEK983054:UEK983055 UOG983054:UOG983055 UYC983054:UYC983055 VHY983054:VHY983055 VRU983054:VRU983055 WBQ983054:WBQ983055 WLM983054:WLM983055 WVI983054:WVI983055 O18 JK18 TG18 ADC18 AMY18 AWU18 BGQ18 BQM18 CAI18 CKE18 CUA18 DDW18 DNS18 DXO18 EHK18 ERG18 FBC18 FKY18 FUU18 GEQ18 GOM18 GYI18 HIE18 HSA18 IBW18 ILS18 IVO18 JFK18 JPG18 JZC18 KIY18 KSU18 LCQ18 LMM18 LWI18 MGE18 MQA18 MZW18 NJS18 NTO18 ODK18 ONG18 OXC18 PGY18 PQU18 QAQ18 QKM18 QUI18 REE18 ROA18 RXW18 SHS18 SRO18 TBK18 TLG18 TVC18 UEY18 UOU18 UYQ18 VIM18 VSI18 WCE18 WMA18 WVW18 O65552 JK65552 TG65552 ADC65552 AMY65552 AWU65552 BGQ65552 BQM65552 CAI65552 CKE65552 CUA65552 DDW65552 DNS65552 DXO65552 EHK65552 ERG65552 FBC65552 FKY65552 FUU65552 GEQ65552 GOM65552 GYI65552 HIE65552 HSA65552 IBW65552 ILS65552 IVO65552 JFK65552 JPG65552 JZC65552 KIY65552 KSU65552 LCQ65552 LMM65552 LWI65552 MGE65552 MQA65552 MZW65552 NJS65552 NTO65552 ODK65552 ONG65552 OXC65552 PGY65552 PQU65552 QAQ65552 QKM65552 QUI65552 REE65552 ROA65552 RXW65552 SHS65552 SRO65552 TBK65552 TLG65552 TVC65552 UEY65552 UOU65552 UYQ65552 VIM65552 VSI65552 WCE65552 WMA65552 WVW65552 O131088 JK131088 TG131088 ADC131088 AMY131088 AWU131088 BGQ131088 BQM131088 CAI131088 CKE131088 CUA131088 DDW131088 DNS131088 DXO131088 EHK131088 ERG131088 FBC131088 FKY131088 FUU131088 GEQ131088 GOM131088 GYI131088 HIE131088 HSA131088 IBW131088 ILS131088 IVO131088 JFK131088 JPG131088 JZC131088 KIY131088 KSU131088 LCQ131088 LMM131088 LWI131088 MGE131088 MQA131088 MZW131088 NJS131088 NTO131088 ODK131088 ONG131088 OXC131088 PGY131088 PQU131088 QAQ131088 QKM131088 QUI131088 REE131088 ROA131088 RXW131088 SHS131088 SRO131088 TBK131088 TLG131088 TVC131088 UEY131088 UOU131088 UYQ131088 VIM131088 VSI131088 WCE131088 WMA131088 WVW131088 O196624 JK196624 TG196624 ADC196624 AMY196624 AWU196624 BGQ196624 BQM196624 CAI196624 CKE196624 CUA196624 DDW196624 DNS196624 DXO196624 EHK196624 ERG196624 FBC196624 FKY196624 FUU196624 GEQ196624 GOM196624 GYI196624 HIE196624 HSA196624 IBW196624 ILS196624 IVO196624 JFK196624 JPG196624 JZC196624 KIY196624 KSU196624 LCQ196624 LMM196624 LWI196624 MGE196624 MQA196624 MZW196624 NJS196624 NTO196624 ODK196624 ONG196624 OXC196624 PGY196624 PQU196624 QAQ196624 QKM196624 QUI196624 REE196624 ROA196624 RXW196624 SHS196624 SRO196624 TBK196624 TLG196624 TVC196624 UEY196624 UOU196624 UYQ196624 VIM196624 VSI196624 WCE196624 WMA196624 WVW196624 O262160 JK262160 TG262160 ADC262160 AMY262160 AWU262160 BGQ262160 BQM262160 CAI262160 CKE262160 CUA262160 DDW262160 DNS262160 DXO262160 EHK262160 ERG262160 FBC262160 FKY262160 FUU262160 GEQ262160 GOM262160 GYI262160 HIE262160 HSA262160 IBW262160 ILS262160 IVO262160 JFK262160 JPG262160 JZC262160 KIY262160 KSU262160 LCQ262160 LMM262160 LWI262160 MGE262160 MQA262160 MZW262160 NJS262160 NTO262160 ODK262160 ONG262160 OXC262160 PGY262160 PQU262160 QAQ262160 QKM262160 QUI262160 REE262160 ROA262160 RXW262160 SHS262160 SRO262160 TBK262160 TLG262160 TVC262160 UEY262160 UOU262160 UYQ262160 VIM262160 VSI262160 WCE262160 WMA262160 WVW262160 O327696 JK327696 TG327696 ADC327696 AMY327696 AWU327696 BGQ327696 BQM327696 CAI327696 CKE327696 CUA327696 DDW327696 DNS327696 DXO327696 EHK327696 ERG327696 FBC327696 FKY327696 FUU327696 GEQ327696 GOM327696 GYI327696 HIE327696 HSA327696 IBW327696 ILS327696 IVO327696 JFK327696 JPG327696 JZC327696 KIY327696 KSU327696 LCQ327696 LMM327696 LWI327696 MGE327696 MQA327696 MZW327696 NJS327696 NTO327696 ODK327696 ONG327696 OXC327696 PGY327696 PQU327696 QAQ327696 QKM327696 QUI327696 REE327696 ROA327696 RXW327696 SHS327696 SRO327696 TBK327696 TLG327696 TVC327696 UEY327696 UOU327696 UYQ327696 VIM327696 VSI327696 WCE327696 WMA327696 WVW327696 O393232 JK393232 TG393232 ADC393232 AMY393232 AWU393232 BGQ393232 BQM393232 CAI393232 CKE393232 CUA393232 DDW393232 DNS393232 DXO393232 EHK393232 ERG393232 FBC393232 FKY393232 FUU393232 GEQ393232 GOM393232 GYI393232 HIE393232 HSA393232 IBW393232 ILS393232 IVO393232 JFK393232 JPG393232 JZC393232 KIY393232 KSU393232 LCQ393232 LMM393232 LWI393232 MGE393232 MQA393232 MZW393232 NJS393232 NTO393232 ODK393232 ONG393232 OXC393232 PGY393232 PQU393232 QAQ393232 QKM393232 QUI393232 REE393232 ROA393232 RXW393232 SHS393232 SRO393232 TBK393232 TLG393232 TVC393232 UEY393232 UOU393232 UYQ393232 VIM393232 VSI393232 WCE393232 WMA393232 WVW393232 O458768 JK458768 TG458768 ADC458768 AMY458768 AWU458768 BGQ458768 BQM458768 CAI458768 CKE458768 CUA458768 DDW458768 DNS458768 DXO458768 EHK458768 ERG458768 FBC458768 FKY458768 FUU458768 GEQ458768 GOM458768 GYI458768 HIE458768 HSA458768 IBW458768 ILS458768 IVO458768 JFK458768 JPG458768 JZC458768 KIY458768 KSU458768 LCQ458768 LMM458768 LWI458768 MGE458768 MQA458768 MZW458768 NJS458768 NTO458768 ODK458768 ONG458768 OXC458768 PGY458768 PQU458768 QAQ458768 QKM458768 QUI458768 REE458768 ROA458768 RXW458768 SHS458768 SRO458768 TBK458768 TLG458768 TVC458768 UEY458768 UOU458768 UYQ458768 VIM458768 VSI458768 WCE458768 WMA458768 WVW458768 O524304 JK524304 TG524304 ADC524304 AMY524304 AWU524304 BGQ524304 BQM524304 CAI524304 CKE524304 CUA524304 DDW524304 DNS524304 DXO524304 EHK524304 ERG524304 FBC524304 FKY524304 FUU524304 GEQ524304 GOM524304 GYI524304 HIE524304 HSA524304 IBW524304 ILS524304 IVO524304 JFK524304 JPG524304 JZC524304 KIY524304 KSU524304 LCQ524304 LMM524304 LWI524304 MGE524304 MQA524304 MZW524304 NJS524304 NTO524304 ODK524304 ONG524304 OXC524304 PGY524304 PQU524304 QAQ524304 QKM524304 QUI524304 REE524304 ROA524304 RXW524304 SHS524304 SRO524304 TBK524304 TLG524304 TVC524304 UEY524304 UOU524304 UYQ524304 VIM524304 VSI524304 WCE524304 WMA524304 WVW524304 O589840 JK589840 TG589840 ADC589840 AMY589840 AWU589840 BGQ589840 BQM589840 CAI589840 CKE589840 CUA589840 DDW589840 DNS589840 DXO589840 EHK589840 ERG589840 FBC589840 FKY589840 FUU589840 GEQ589840 GOM589840 GYI589840 HIE589840 HSA589840 IBW589840 ILS589840 IVO589840 JFK589840 JPG589840 JZC589840 KIY589840 KSU589840 LCQ589840 LMM589840 LWI589840 MGE589840 MQA589840 MZW589840 NJS589840 NTO589840 ODK589840 ONG589840 OXC589840 PGY589840 PQU589840 QAQ589840 QKM589840 QUI589840 REE589840 ROA589840 RXW589840 SHS589840 SRO589840 TBK589840 TLG589840 TVC589840 UEY589840 UOU589840 UYQ589840 VIM589840 VSI589840 WCE589840 WMA589840 WVW589840 O655376 JK655376 TG655376 ADC655376 AMY655376 AWU655376 BGQ655376 BQM655376 CAI655376 CKE655376 CUA655376 DDW655376 DNS655376 DXO655376 EHK655376 ERG655376 FBC655376 FKY655376 FUU655376 GEQ655376 GOM655376 GYI655376 HIE655376 HSA655376 IBW655376 ILS655376 IVO655376 JFK655376 JPG655376 JZC655376 KIY655376 KSU655376 LCQ655376 LMM655376 LWI655376 MGE655376 MQA655376 MZW655376 NJS655376 NTO655376 ODK655376 ONG655376 OXC655376 PGY655376 PQU655376 QAQ655376 QKM655376 QUI655376 REE655376 ROA655376 RXW655376 SHS655376 SRO655376 TBK655376 TLG655376 TVC655376 UEY655376 UOU655376 UYQ655376 VIM655376 VSI655376 WCE655376 WMA655376 WVW655376 O720912 JK720912 TG720912 ADC720912 AMY720912 AWU720912 BGQ720912 BQM720912 CAI720912 CKE720912 CUA720912 DDW720912 DNS720912 DXO720912 EHK720912 ERG720912 FBC720912 FKY720912 FUU720912 GEQ720912 GOM720912 GYI720912 HIE720912 HSA720912 IBW720912 ILS720912 IVO720912 JFK720912 JPG720912 JZC720912 KIY720912 KSU720912 LCQ720912 LMM720912 LWI720912 MGE720912 MQA720912 MZW720912 NJS720912 NTO720912 ODK720912 ONG720912 OXC720912 PGY720912 PQU720912 QAQ720912 QKM720912 QUI720912 REE720912 ROA720912 RXW720912 SHS720912 SRO720912 TBK720912 TLG720912 TVC720912 UEY720912 UOU720912 UYQ720912 VIM720912 VSI720912 WCE720912 WMA720912 WVW720912 O786448 JK786448 TG786448 ADC786448 AMY786448 AWU786448 BGQ786448 BQM786448 CAI786448 CKE786448 CUA786448 DDW786448 DNS786448 DXO786448 EHK786448 ERG786448 FBC786448 FKY786448 FUU786448 GEQ786448 GOM786448 GYI786448 HIE786448 HSA786448 IBW786448 ILS786448 IVO786448 JFK786448 JPG786448 JZC786448 KIY786448 KSU786448 LCQ786448 LMM786448 LWI786448 MGE786448 MQA786448 MZW786448 NJS786448 NTO786448 ODK786448 ONG786448 OXC786448 PGY786448 PQU786448 QAQ786448 QKM786448 QUI786448 REE786448 ROA786448 RXW786448 SHS786448 SRO786448 TBK786448 TLG786448 TVC786448 UEY786448 UOU786448 UYQ786448 VIM786448 VSI786448 WCE786448 WMA786448 WVW786448 O851984 JK851984 TG851984 ADC851984 AMY851984 AWU851984 BGQ851984 BQM851984 CAI851984 CKE851984 CUA851984 DDW851984 DNS851984 DXO851984 EHK851984 ERG851984 FBC851984 FKY851984 FUU851984 GEQ851984 GOM851984 GYI851984 HIE851984 HSA851984 IBW851984 ILS851984 IVO851984 JFK851984 JPG851984 JZC851984 KIY851984 KSU851984 LCQ851984 LMM851984 LWI851984 MGE851984 MQA851984 MZW851984 NJS851984 NTO851984 ODK851984 ONG851984 OXC851984 PGY851984 PQU851984 QAQ851984 QKM851984 QUI851984 REE851984 ROA851984 RXW851984 SHS851984 SRO851984 TBK851984 TLG851984 TVC851984 UEY851984 UOU851984 UYQ851984 VIM851984 VSI851984 WCE851984 WMA851984 WVW851984 O917520 JK917520 TG917520 ADC917520 AMY917520 AWU917520 BGQ917520 BQM917520 CAI917520 CKE917520 CUA917520 DDW917520 DNS917520 DXO917520 EHK917520 ERG917520 FBC917520 FKY917520 FUU917520 GEQ917520 GOM917520 GYI917520 HIE917520 HSA917520 IBW917520 ILS917520 IVO917520 JFK917520 JPG917520 JZC917520 KIY917520 KSU917520 LCQ917520 LMM917520 LWI917520 MGE917520 MQA917520 MZW917520 NJS917520 NTO917520 ODK917520 ONG917520 OXC917520 PGY917520 PQU917520 QAQ917520 QKM917520 QUI917520 REE917520 ROA917520 RXW917520 SHS917520 SRO917520 TBK917520 TLG917520 TVC917520 UEY917520 UOU917520 UYQ917520 VIM917520 VSI917520 WCE917520 WMA917520 WVW917520 O983056 JK983056 TG983056 ADC983056 AMY983056 AWU983056 BGQ983056 BQM983056 CAI983056 CKE983056 CUA983056 DDW983056 DNS983056 DXO983056 EHK983056 ERG983056 FBC983056 FKY983056 FUU983056 GEQ983056 GOM983056 GYI983056 HIE983056 HSA983056 IBW983056 ILS983056 IVO983056 JFK983056 JPG983056 JZC983056 KIY983056 KSU983056 LCQ983056 LMM983056 LWI983056 MGE983056 MQA983056 MZW983056 NJS983056 NTO983056 ODK983056 ONG983056 OXC983056 PGY983056 PQU983056 QAQ983056 QKM983056 QUI983056 REE983056 ROA983056 RXW983056 SHS983056 SRO983056 TBK983056 TLG983056 TVC983056 UEY983056 UOU983056 UYQ983056 VIM983056 VSI983056 WCE983056 WMA983056 WVW983056 F16:F18 JB16:JB18 SX16:SX18 ACT16:ACT18 AMP16:AMP18 AWL16:AWL18 BGH16:BGH18 BQD16:BQD18 BZZ16:BZZ18 CJV16:CJV18 CTR16:CTR18 DDN16:DDN18 DNJ16:DNJ18 DXF16:DXF18 EHB16:EHB18 EQX16:EQX18 FAT16:FAT18 FKP16:FKP18 FUL16:FUL18 GEH16:GEH18 GOD16:GOD18 GXZ16:GXZ18 HHV16:HHV18 HRR16:HRR18 IBN16:IBN18 ILJ16:ILJ18 IVF16:IVF18 JFB16:JFB18 JOX16:JOX18 JYT16:JYT18 KIP16:KIP18 KSL16:KSL18 LCH16:LCH18 LMD16:LMD18 LVZ16:LVZ18 MFV16:MFV18 MPR16:MPR18 MZN16:MZN18 NJJ16:NJJ18 NTF16:NTF18 ODB16:ODB18 OMX16:OMX18 OWT16:OWT18 PGP16:PGP18 PQL16:PQL18 QAH16:QAH18 QKD16:QKD18 QTZ16:QTZ18 RDV16:RDV18 RNR16:RNR18 RXN16:RXN18 SHJ16:SHJ18 SRF16:SRF18 TBB16:TBB18 TKX16:TKX18 TUT16:TUT18 UEP16:UEP18 UOL16:UOL18 UYH16:UYH18 VID16:VID18 VRZ16:VRZ18 WBV16:WBV18 WLR16:WLR18 WVN16:WVN18 F65550:F65552 JB65550:JB65552 SX65550:SX65552 ACT65550:ACT65552 AMP65550:AMP65552 AWL65550:AWL65552 BGH65550:BGH65552 BQD65550:BQD65552 BZZ65550:BZZ65552 CJV65550:CJV65552 CTR65550:CTR65552 DDN65550:DDN65552 DNJ65550:DNJ65552 DXF65550:DXF65552 EHB65550:EHB65552 EQX65550:EQX65552 FAT65550:FAT65552 FKP65550:FKP65552 FUL65550:FUL65552 GEH65550:GEH65552 GOD65550:GOD65552 GXZ65550:GXZ65552 HHV65550:HHV65552 HRR65550:HRR65552 IBN65550:IBN65552 ILJ65550:ILJ65552 IVF65550:IVF65552 JFB65550:JFB65552 JOX65550:JOX65552 JYT65550:JYT65552 KIP65550:KIP65552 KSL65550:KSL65552 LCH65550:LCH65552 LMD65550:LMD65552 LVZ65550:LVZ65552 MFV65550:MFV65552 MPR65550:MPR65552 MZN65550:MZN65552 NJJ65550:NJJ65552 NTF65550:NTF65552 ODB65550:ODB65552 OMX65550:OMX65552 OWT65550:OWT65552 PGP65550:PGP65552 PQL65550:PQL65552 QAH65550:QAH65552 QKD65550:QKD65552 QTZ65550:QTZ65552 RDV65550:RDV65552 RNR65550:RNR65552 RXN65550:RXN65552 SHJ65550:SHJ65552 SRF65550:SRF65552 TBB65550:TBB65552 TKX65550:TKX65552 TUT65550:TUT65552 UEP65550:UEP65552 UOL65550:UOL65552 UYH65550:UYH65552 VID65550:VID65552 VRZ65550:VRZ65552 WBV65550:WBV65552 WLR65550:WLR65552 WVN65550:WVN65552 F131086:F131088 JB131086:JB131088 SX131086:SX131088 ACT131086:ACT131088 AMP131086:AMP131088 AWL131086:AWL131088 BGH131086:BGH131088 BQD131086:BQD131088 BZZ131086:BZZ131088 CJV131086:CJV131088 CTR131086:CTR131088 DDN131086:DDN131088 DNJ131086:DNJ131088 DXF131086:DXF131088 EHB131086:EHB131088 EQX131086:EQX131088 FAT131086:FAT131088 FKP131086:FKP131088 FUL131086:FUL131088 GEH131086:GEH131088 GOD131086:GOD131088 GXZ131086:GXZ131088 HHV131086:HHV131088 HRR131086:HRR131088 IBN131086:IBN131088 ILJ131086:ILJ131088 IVF131086:IVF131088 JFB131086:JFB131088 JOX131086:JOX131088 JYT131086:JYT131088 KIP131086:KIP131088 KSL131086:KSL131088 LCH131086:LCH131088 LMD131086:LMD131088 LVZ131086:LVZ131088 MFV131086:MFV131088 MPR131086:MPR131088 MZN131086:MZN131088 NJJ131086:NJJ131088 NTF131086:NTF131088 ODB131086:ODB131088 OMX131086:OMX131088 OWT131086:OWT131088 PGP131086:PGP131088 PQL131086:PQL131088 QAH131086:QAH131088 QKD131086:QKD131088 QTZ131086:QTZ131088 RDV131086:RDV131088 RNR131086:RNR131088 RXN131086:RXN131088 SHJ131086:SHJ131088 SRF131086:SRF131088 TBB131086:TBB131088 TKX131086:TKX131088 TUT131086:TUT131088 UEP131086:UEP131088 UOL131086:UOL131088 UYH131086:UYH131088 VID131086:VID131088 VRZ131086:VRZ131088 WBV131086:WBV131088 WLR131086:WLR131088 WVN131086:WVN131088 F196622:F196624 JB196622:JB196624 SX196622:SX196624 ACT196622:ACT196624 AMP196622:AMP196624 AWL196622:AWL196624 BGH196622:BGH196624 BQD196622:BQD196624 BZZ196622:BZZ196624 CJV196622:CJV196624 CTR196622:CTR196624 DDN196622:DDN196624 DNJ196622:DNJ196624 DXF196622:DXF196624 EHB196622:EHB196624 EQX196622:EQX196624 FAT196622:FAT196624 FKP196622:FKP196624 FUL196622:FUL196624 GEH196622:GEH196624 GOD196622:GOD196624 GXZ196622:GXZ196624 HHV196622:HHV196624 HRR196622:HRR196624 IBN196622:IBN196624 ILJ196622:ILJ196624 IVF196622:IVF196624 JFB196622:JFB196624 JOX196622:JOX196624 JYT196622:JYT196624 KIP196622:KIP196624 KSL196622:KSL196624 LCH196622:LCH196624 LMD196622:LMD196624 LVZ196622:LVZ196624 MFV196622:MFV196624 MPR196622:MPR196624 MZN196622:MZN196624 NJJ196622:NJJ196624 NTF196622:NTF196624 ODB196622:ODB196624 OMX196622:OMX196624 OWT196622:OWT196624 PGP196622:PGP196624 PQL196622:PQL196624 QAH196622:QAH196624 QKD196622:QKD196624 QTZ196622:QTZ196624 RDV196622:RDV196624 RNR196622:RNR196624 RXN196622:RXN196624 SHJ196622:SHJ196624 SRF196622:SRF196624 TBB196622:TBB196624 TKX196622:TKX196624 TUT196622:TUT196624 UEP196622:UEP196624 UOL196622:UOL196624 UYH196622:UYH196624 VID196622:VID196624 VRZ196622:VRZ196624 WBV196622:WBV196624 WLR196622:WLR196624 WVN196622:WVN196624 F262158:F262160 JB262158:JB262160 SX262158:SX262160 ACT262158:ACT262160 AMP262158:AMP262160 AWL262158:AWL262160 BGH262158:BGH262160 BQD262158:BQD262160 BZZ262158:BZZ262160 CJV262158:CJV262160 CTR262158:CTR262160 DDN262158:DDN262160 DNJ262158:DNJ262160 DXF262158:DXF262160 EHB262158:EHB262160 EQX262158:EQX262160 FAT262158:FAT262160 FKP262158:FKP262160 FUL262158:FUL262160 GEH262158:GEH262160 GOD262158:GOD262160 GXZ262158:GXZ262160 HHV262158:HHV262160 HRR262158:HRR262160 IBN262158:IBN262160 ILJ262158:ILJ262160 IVF262158:IVF262160 JFB262158:JFB262160 JOX262158:JOX262160 JYT262158:JYT262160 KIP262158:KIP262160 KSL262158:KSL262160 LCH262158:LCH262160 LMD262158:LMD262160 LVZ262158:LVZ262160 MFV262158:MFV262160 MPR262158:MPR262160 MZN262158:MZN262160 NJJ262158:NJJ262160 NTF262158:NTF262160 ODB262158:ODB262160 OMX262158:OMX262160 OWT262158:OWT262160 PGP262158:PGP262160 PQL262158:PQL262160 QAH262158:QAH262160 QKD262158:QKD262160 QTZ262158:QTZ262160 RDV262158:RDV262160 RNR262158:RNR262160 RXN262158:RXN262160 SHJ262158:SHJ262160 SRF262158:SRF262160 TBB262158:TBB262160 TKX262158:TKX262160 TUT262158:TUT262160 UEP262158:UEP262160 UOL262158:UOL262160 UYH262158:UYH262160 VID262158:VID262160 VRZ262158:VRZ262160 WBV262158:WBV262160 WLR262158:WLR262160 WVN262158:WVN262160 F327694:F327696 JB327694:JB327696 SX327694:SX327696 ACT327694:ACT327696 AMP327694:AMP327696 AWL327694:AWL327696 BGH327694:BGH327696 BQD327694:BQD327696 BZZ327694:BZZ327696 CJV327694:CJV327696 CTR327694:CTR327696 DDN327694:DDN327696 DNJ327694:DNJ327696 DXF327694:DXF327696 EHB327694:EHB327696 EQX327694:EQX327696 FAT327694:FAT327696 FKP327694:FKP327696 FUL327694:FUL327696 GEH327694:GEH327696 GOD327694:GOD327696 GXZ327694:GXZ327696 HHV327694:HHV327696 HRR327694:HRR327696 IBN327694:IBN327696 ILJ327694:ILJ327696 IVF327694:IVF327696 JFB327694:JFB327696 JOX327694:JOX327696 JYT327694:JYT327696 KIP327694:KIP327696 KSL327694:KSL327696 LCH327694:LCH327696 LMD327694:LMD327696 LVZ327694:LVZ327696 MFV327694:MFV327696 MPR327694:MPR327696 MZN327694:MZN327696 NJJ327694:NJJ327696 NTF327694:NTF327696 ODB327694:ODB327696 OMX327694:OMX327696 OWT327694:OWT327696 PGP327694:PGP327696 PQL327694:PQL327696 QAH327694:QAH327696 QKD327694:QKD327696 QTZ327694:QTZ327696 RDV327694:RDV327696 RNR327694:RNR327696 RXN327694:RXN327696 SHJ327694:SHJ327696 SRF327694:SRF327696 TBB327694:TBB327696 TKX327694:TKX327696 TUT327694:TUT327696 UEP327694:UEP327696 UOL327694:UOL327696 UYH327694:UYH327696 VID327694:VID327696 VRZ327694:VRZ327696 WBV327694:WBV327696 WLR327694:WLR327696 WVN327694:WVN327696 F393230:F393232 JB393230:JB393232 SX393230:SX393232 ACT393230:ACT393232 AMP393230:AMP393232 AWL393230:AWL393232 BGH393230:BGH393232 BQD393230:BQD393232 BZZ393230:BZZ393232 CJV393230:CJV393232 CTR393230:CTR393232 DDN393230:DDN393232 DNJ393230:DNJ393232 DXF393230:DXF393232 EHB393230:EHB393232 EQX393230:EQX393232 FAT393230:FAT393232 FKP393230:FKP393232 FUL393230:FUL393232 GEH393230:GEH393232 GOD393230:GOD393232 GXZ393230:GXZ393232 HHV393230:HHV393232 HRR393230:HRR393232 IBN393230:IBN393232 ILJ393230:ILJ393232 IVF393230:IVF393232 JFB393230:JFB393232 JOX393230:JOX393232 JYT393230:JYT393232 KIP393230:KIP393232 KSL393230:KSL393232 LCH393230:LCH393232 LMD393230:LMD393232 LVZ393230:LVZ393232 MFV393230:MFV393232 MPR393230:MPR393232 MZN393230:MZN393232 NJJ393230:NJJ393232 NTF393230:NTF393232 ODB393230:ODB393232 OMX393230:OMX393232 OWT393230:OWT393232 PGP393230:PGP393232 PQL393230:PQL393232 QAH393230:QAH393232 QKD393230:QKD393232 QTZ393230:QTZ393232 RDV393230:RDV393232 RNR393230:RNR393232 RXN393230:RXN393232 SHJ393230:SHJ393232 SRF393230:SRF393232 TBB393230:TBB393232 TKX393230:TKX393232 TUT393230:TUT393232 UEP393230:UEP393232 UOL393230:UOL393232 UYH393230:UYH393232 VID393230:VID393232 VRZ393230:VRZ393232 WBV393230:WBV393232 WLR393230:WLR393232 WVN393230:WVN393232 F458766:F458768 JB458766:JB458768 SX458766:SX458768 ACT458766:ACT458768 AMP458766:AMP458768 AWL458766:AWL458768 BGH458766:BGH458768 BQD458766:BQD458768 BZZ458766:BZZ458768 CJV458766:CJV458768 CTR458766:CTR458768 DDN458766:DDN458768 DNJ458766:DNJ458768 DXF458766:DXF458768 EHB458766:EHB458768 EQX458766:EQX458768 FAT458766:FAT458768 FKP458766:FKP458768 FUL458766:FUL458768 GEH458766:GEH458768 GOD458766:GOD458768 GXZ458766:GXZ458768 HHV458766:HHV458768 HRR458766:HRR458768 IBN458766:IBN458768 ILJ458766:ILJ458768 IVF458766:IVF458768 JFB458766:JFB458768 JOX458766:JOX458768 JYT458766:JYT458768 KIP458766:KIP458768 KSL458766:KSL458768 LCH458766:LCH458768 LMD458766:LMD458768 LVZ458766:LVZ458768 MFV458766:MFV458768 MPR458766:MPR458768 MZN458766:MZN458768 NJJ458766:NJJ458768 NTF458766:NTF458768 ODB458766:ODB458768 OMX458766:OMX458768 OWT458766:OWT458768 PGP458766:PGP458768 PQL458766:PQL458768 QAH458766:QAH458768 QKD458766:QKD458768 QTZ458766:QTZ458768 RDV458766:RDV458768 RNR458766:RNR458768 RXN458766:RXN458768 SHJ458766:SHJ458768 SRF458766:SRF458768 TBB458766:TBB458768 TKX458766:TKX458768 TUT458766:TUT458768 UEP458766:UEP458768 UOL458766:UOL458768 UYH458766:UYH458768 VID458766:VID458768 VRZ458766:VRZ458768 WBV458766:WBV458768 WLR458766:WLR458768 WVN458766:WVN458768 F524302:F524304 JB524302:JB524304 SX524302:SX524304 ACT524302:ACT524304 AMP524302:AMP524304 AWL524302:AWL524304 BGH524302:BGH524304 BQD524302:BQD524304 BZZ524302:BZZ524304 CJV524302:CJV524304 CTR524302:CTR524304 DDN524302:DDN524304 DNJ524302:DNJ524304 DXF524302:DXF524304 EHB524302:EHB524304 EQX524302:EQX524304 FAT524302:FAT524304 FKP524302:FKP524304 FUL524302:FUL524304 GEH524302:GEH524304 GOD524302:GOD524304 GXZ524302:GXZ524304 HHV524302:HHV524304 HRR524302:HRR524304 IBN524302:IBN524304 ILJ524302:ILJ524304 IVF524302:IVF524304 JFB524302:JFB524304 JOX524302:JOX524304 JYT524302:JYT524304 KIP524302:KIP524304 KSL524302:KSL524304 LCH524302:LCH524304 LMD524302:LMD524304 LVZ524302:LVZ524304 MFV524302:MFV524304 MPR524302:MPR524304 MZN524302:MZN524304 NJJ524302:NJJ524304 NTF524302:NTF524304 ODB524302:ODB524304 OMX524302:OMX524304 OWT524302:OWT524304 PGP524302:PGP524304 PQL524302:PQL524304 QAH524302:QAH524304 QKD524302:QKD524304 QTZ524302:QTZ524304 RDV524302:RDV524304 RNR524302:RNR524304 RXN524302:RXN524304 SHJ524302:SHJ524304 SRF524302:SRF524304 TBB524302:TBB524304 TKX524302:TKX524304 TUT524302:TUT524304 UEP524302:UEP524304 UOL524302:UOL524304 UYH524302:UYH524304 VID524302:VID524304 VRZ524302:VRZ524304 WBV524302:WBV524304 WLR524302:WLR524304 WVN524302:WVN524304 F589838:F589840 JB589838:JB589840 SX589838:SX589840 ACT589838:ACT589840 AMP589838:AMP589840 AWL589838:AWL589840 BGH589838:BGH589840 BQD589838:BQD589840 BZZ589838:BZZ589840 CJV589838:CJV589840 CTR589838:CTR589840 DDN589838:DDN589840 DNJ589838:DNJ589840 DXF589838:DXF589840 EHB589838:EHB589840 EQX589838:EQX589840 FAT589838:FAT589840 FKP589838:FKP589840 FUL589838:FUL589840 GEH589838:GEH589840 GOD589838:GOD589840 GXZ589838:GXZ589840 HHV589838:HHV589840 HRR589838:HRR589840 IBN589838:IBN589840 ILJ589838:ILJ589840 IVF589838:IVF589840 JFB589838:JFB589840 JOX589838:JOX589840 JYT589838:JYT589840 KIP589838:KIP589840 KSL589838:KSL589840 LCH589838:LCH589840 LMD589838:LMD589840 LVZ589838:LVZ589840 MFV589838:MFV589840 MPR589838:MPR589840 MZN589838:MZN589840 NJJ589838:NJJ589840 NTF589838:NTF589840 ODB589838:ODB589840 OMX589838:OMX589840 OWT589838:OWT589840 PGP589838:PGP589840 PQL589838:PQL589840 QAH589838:QAH589840 QKD589838:QKD589840 QTZ589838:QTZ589840 RDV589838:RDV589840 RNR589838:RNR589840 RXN589838:RXN589840 SHJ589838:SHJ589840 SRF589838:SRF589840 TBB589838:TBB589840 TKX589838:TKX589840 TUT589838:TUT589840 UEP589838:UEP589840 UOL589838:UOL589840 UYH589838:UYH589840 VID589838:VID589840 VRZ589838:VRZ589840 WBV589838:WBV589840 WLR589838:WLR589840 WVN589838:WVN589840 F655374:F655376 JB655374:JB655376 SX655374:SX655376 ACT655374:ACT655376 AMP655374:AMP655376 AWL655374:AWL655376 BGH655374:BGH655376 BQD655374:BQD655376 BZZ655374:BZZ655376 CJV655374:CJV655376 CTR655374:CTR655376 DDN655374:DDN655376 DNJ655374:DNJ655376 DXF655374:DXF655376 EHB655374:EHB655376 EQX655374:EQX655376 FAT655374:FAT655376 FKP655374:FKP655376 FUL655374:FUL655376 GEH655374:GEH655376 GOD655374:GOD655376 GXZ655374:GXZ655376 HHV655374:HHV655376 HRR655374:HRR655376 IBN655374:IBN655376 ILJ655374:ILJ655376 IVF655374:IVF655376 JFB655374:JFB655376 JOX655374:JOX655376 JYT655374:JYT655376 KIP655374:KIP655376 KSL655374:KSL655376 LCH655374:LCH655376 LMD655374:LMD655376 LVZ655374:LVZ655376 MFV655374:MFV655376 MPR655374:MPR655376 MZN655374:MZN655376 NJJ655374:NJJ655376 NTF655374:NTF655376 ODB655374:ODB655376 OMX655374:OMX655376 OWT655374:OWT655376 PGP655374:PGP655376 PQL655374:PQL655376 QAH655374:QAH655376 QKD655374:QKD655376 QTZ655374:QTZ655376 RDV655374:RDV655376 RNR655374:RNR655376 RXN655374:RXN655376 SHJ655374:SHJ655376 SRF655374:SRF655376 TBB655374:TBB655376 TKX655374:TKX655376 TUT655374:TUT655376 UEP655374:UEP655376 UOL655374:UOL655376 UYH655374:UYH655376 VID655374:VID655376 VRZ655374:VRZ655376 WBV655374:WBV655376 WLR655374:WLR655376 WVN655374:WVN655376 F720910:F720912 JB720910:JB720912 SX720910:SX720912 ACT720910:ACT720912 AMP720910:AMP720912 AWL720910:AWL720912 BGH720910:BGH720912 BQD720910:BQD720912 BZZ720910:BZZ720912 CJV720910:CJV720912 CTR720910:CTR720912 DDN720910:DDN720912 DNJ720910:DNJ720912 DXF720910:DXF720912 EHB720910:EHB720912 EQX720910:EQX720912 FAT720910:FAT720912 FKP720910:FKP720912 FUL720910:FUL720912 GEH720910:GEH720912 GOD720910:GOD720912 GXZ720910:GXZ720912 HHV720910:HHV720912 HRR720910:HRR720912 IBN720910:IBN720912 ILJ720910:ILJ720912 IVF720910:IVF720912 JFB720910:JFB720912 JOX720910:JOX720912 JYT720910:JYT720912 KIP720910:KIP720912 KSL720910:KSL720912 LCH720910:LCH720912 LMD720910:LMD720912 LVZ720910:LVZ720912 MFV720910:MFV720912 MPR720910:MPR720912 MZN720910:MZN720912 NJJ720910:NJJ720912 NTF720910:NTF720912 ODB720910:ODB720912 OMX720910:OMX720912 OWT720910:OWT720912 PGP720910:PGP720912 PQL720910:PQL720912 QAH720910:QAH720912 QKD720910:QKD720912 QTZ720910:QTZ720912 RDV720910:RDV720912 RNR720910:RNR720912 RXN720910:RXN720912 SHJ720910:SHJ720912 SRF720910:SRF720912 TBB720910:TBB720912 TKX720910:TKX720912 TUT720910:TUT720912 UEP720910:UEP720912 UOL720910:UOL720912 UYH720910:UYH720912 VID720910:VID720912 VRZ720910:VRZ720912 WBV720910:WBV720912 WLR720910:WLR720912 WVN720910:WVN720912 F786446:F786448 JB786446:JB786448 SX786446:SX786448 ACT786446:ACT786448 AMP786446:AMP786448 AWL786446:AWL786448 BGH786446:BGH786448 BQD786446:BQD786448 BZZ786446:BZZ786448 CJV786446:CJV786448 CTR786446:CTR786448 DDN786446:DDN786448 DNJ786446:DNJ786448 DXF786446:DXF786448 EHB786446:EHB786448 EQX786446:EQX786448 FAT786446:FAT786448 FKP786446:FKP786448 FUL786446:FUL786448 GEH786446:GEH786448 GOD786446:GOD786448 GXZ786446:GXZ786448 HHV786446:HHV786448 HRR786446:HRR786448 IBN786446:IBN786448 ILJ786446:ILJ786448 IVF786446:IVF786448 JFB786446:JFB786448 JOX786446:JOX786448 JYT786446:JYT786448 KIP786446:KIP786448 KSL786446:KSL786448 LCH786446:LCH786448 LMD786446:LMD786448 LVZ786446:LVZ786448 MFV786446:MFV786448 MPR786446:MPR786448 MZN786446:MZN786448 NJJ786446:NJJ786448 NTF786446:NTF786448 ODB786446:ODB786448 OMX786446:OMX786448 OWT786446:OWT786448 PGP786446:PGP786448 PQL786446:PQL786448 QAH786446:QAH786448 QKD786446:QKD786448 QTZ786446:QTZ786448 RDV786446:RDV786448 RNR786446:RNR786448 RXN786446:RXN786448 SHJ786446:SHJ786448 SRF786446:SRF786448 TBB786446:TBB786448 TKX786446:TKX786448 TUT786446:TUT786448 UEP786446:UEP786448 UOL786446:UOL786448 UYH786446:UYH786448 VID786446:VID786448 VRZ786446:VRZ786448 WBV786446:WBV786448 WLR786446:WLR786448 WVN786446:WVN786448 F851982:F851984 JB851982:JB851984 SX851982:SX851984 ACT851982:ACT851984 AMP851982:AMP851984 AWL851982:AWL851984 BGH851982:BGH851984 BQD851982:BQD851984 BZZ851982:BZZ851984 CJV851982:CJV851984 CTR851982:CTR851984 DDN851982:DDN851984 DNJ851982:DNJ851984 DXF851982:DXF851984 EHB851982:EHB851984 EQX851982:EQX851984 FAT851982:FAT851984 FKP851982:FKP851984 FUL851982:FUL851984 GEH851982:GEH851984 GOD851982:GOD851984 GXZ851982:GXZ851984 HHV851982:HHV851984 HRR851982:HRR851984 IBN851982:IBN851984 ILJ851982:ILJ851984 IVF851982:IVF851984 JFB851982:JFB851984 JOX851982:JOX851984 JYT851982:JYT851984 KIP851982:KIP851984 KSL851982:KSL851984 LCH851982:LCH851984 LMD851982:LMD851984 LVZ851982:LVZ851984 MFV851982:MFV851984 MPR851982:MPR851984 MZN851982:MZN851984 NJJ851982:NJJ851984 NTF851982:NTF851984 ODB851982:ODB851984 OMX851982:OMX851984 OWT851982:OWT851984 PGP851982:PGP851984 PQL851982:PQL851984 QAH851982:QAH851984 QKD851982:QKD851984 QTZ851982:QTZ851984 RDV851982:RDV851984 RNR851982:RNR851984 RXN851982:RXN851984 SHJ851982:SHJ851984 SRF851982:SRF851984 TBB851982:TBB851984 TKX851982:TKX851984 TUT851982:TUT851984 UEP851982:UEP851984 UOL851982:UOL851984 UYH851982:UYH851984 VID851982:VID851984 VRZ851982:VRZ851984 WBV851982:WBV851984 WLR851982:WLR851984 WVN851982:WVN851984 F917518:F917520 JB917518:JB917520 SX917518:SX917520 ACT917518:ACT917520 AMP917518:AMP917520 AWL917518:AWL917520 BGH917518:BGH917520 BQD917518:BQD917520 BZZ917518:BZZ917520 CJV917518:CJV917520 CTR917518:CTR917520 DDN917518:DDN917520 DNJ917518:DNJ917520 DXF917518:DXF917520 EHB917518:EHB917520 EQX917518:EQX917520 FAT917518:FAT917520 FKP917518:FKP917520 FUL917518:FUL917520 GEH917518:GEH917520 GOD917518:GOD917520 GXZ917518:GXZ917520 HHV917518:HHV917520 HRR917518:HRR917520 IBN917518:IBN917520 ILJ917518:ILJ917520 IVF917518:IVF917520 JFB917518:JFB917520 JOX917518:JOX917520 JYT917518:JYT917520 KIP917518:KIP917520 KSL917518:KSL917520 LCH917518:LCH917520 LMD917518:LMD917520 LVZ917518:LVZ917520 MFV917518:MFV917520 MPR917518:MPR917520 MZN917518:MZN917520 NJJ917518:NJJ917520 NTF917518:NTF917520 ODB917518:ODB917520 OMX917518:OMX917520 OWT917518:OWT917520 PGP917518:PGP917520 PQL917518:PQL917520 QAH917518:QAH917520 QKD917518:QKD917520 QTZ917518:QTZ917520 RDV917518:RDV917520 RNR917518:RNR917520 RXN917518:RXN917520 SHJ917518:SHJ917520 SRF917518:SRF917520 TBB917518:TBB917520 TKX917518:TKX917520 TUT917518:TUT917520 UEP917518:UEP917520 UOL917518:UOL917520 UYH917518:UYH917520 VID917518:VID917520 VRZ917518:VRZ917520 WBV917518:WBV917520 WLR917518:WLR917520 WVN917518:WVN917520 F983054:F983056 JB983054:JB983056 SX983054:SX983056 ACT983054:ACT983056 AMP983054:AMP983056 AWL983054:AWL983056 BGH983054:BGH983056 BQD983054:BQD983056 BZZ983054:BZZ983056 CJV983054:CJV983056 CTR983054:CTR983056 DDN983054:DDN983056 DNJ983054:DNJ983056 DXF983054:DXF983056 EHB983054:EHB983056 EQX983054:EQX983056 FAT983054:FAT983056 FKP983054:FKP983056 FUL983054:FUL983056 GEH983054:GEH983056 GOD983054:GOD983056 GXZ983054:GXZ983056 HHV983054:HHV983056 HRR983054:HRR983056 IBN983054:IBN983056 ILJ983054:ILJ983056 IVF983054:IVF983056 JFB983054:JFB983056 JOX983054:JOX983056 JYT983054:JYT983056 KIP983054:KIP983056 KSL983054:KSL983056 LCH983054:LCH983056 LMD983054:LMD983056 LVZ983054:LVZ983056 MFV983054:MFV983056 MPR983054:MPR983056 MZN983054:MZN983056 NJJ983054:NJJ983056 NTF983054:NTF983056 ODB983054:ODB983056 OMX983054:OMX983056 OWT983054:OWT983056 PGP983054:PGP983056 PQL983054:PQL983056 QAH983054:QAH983056 QKD983054:QKD983056 QTZ983054:QTZ983056 RDV983054:RDV983056 RNR983054:RNR983056 RXN983054:RXN983056 SHJ983054:SHJ983056 SRF983054:SRF983056 TBB983054:TBB983056 TKX983054:TKX983056 TUT983054:TUT983056 UEP983054:UEP983056 UOL983054:UOL983056 UYH983054:UYH983056 VID983054:VID983056 VRZ983054:VRZ983056 WBV983054:WBV983056 WLR983054:WLR983056 WVN983054:WVN983056 D16:D19 IZ16:IZ19 SV16:SV19 ACR16:ACR19 AMN16:AMN19 AWJ16:AWJ19 BGF16:BGF19 BQB16:BQB19 BZX16:BZX19 CJT16:CJT19 CTP16:CTP19 DDL16:DDL19 DNH16:DNH19 DXD16:DXD19 EGZ16:EGZ19 EQV16:EQV19 FAR16:FAR19 FKN16:FKN19 FUJ16:FUJ19 GEF16:GEF19 GOB16:GOB19 GXX16:GXX19 HHT16:HHT19 HRP16:HRP19 IBL16:IBL19 ILH16:ILH19 IVD16:IVD19 JEZ16:JEZ19 JOV16:JOV19 JYR16:JYR19 KIN16:KIN19 KSJ16:KSJ19 LCF16:LCF19 LMB16:LMB19 LVX16:LVX19 MFT16:MFT19 MPP16:MPP19 MZL16:MZL19 NJH16:NJH19 NTD16:NTD19 OCZ16:OCZ19 OMV16:OMV19 OWR16:OWR19 PGN16:PGN19 PQJ16:PQJ19 QAF16:QAF19 QKB16:QKB19 QTX16:QTX19 RDT16:RDT19 RNP16:RNP19 RXL16:RXL19 SHH16:SHH19 SRD16:SRD19 TAZ16:TAZ19 TKV16:TKV19 TUR16:TUR19 UEN16:UEN19 UOJ16:UOJ19 UYF16:UYF19 VIB16:VIB19 VRX16:VRX19 WBT16:WBT19 WLP16:WLP19 WVL16:WVL19 D65550:D65553 IZ65550:IZ65553 SV65550:SV65553 ACR65550:ACR65553 AMN65550:AMN65553 AWJ65550:AWJ65553 BGF65550:BGF65553 BQB65550:BQB65553 BZX65550:BZX65553 CJT65550:CJT65553 CTP65550:CTP65553 DDL65550:DDL65553 DNH65550:DNH65553 DXD65550:DXD65553 EGZ65550:EGZ65553 EQV65550:EQV65553 FAR65550:FAR65553 FKN65550:FKN65553 FUJ65550:FUJ65553 GEF65550:GEF65553 GOB65550:GOB65553 GXX65550:GXX65553 HHT65550:HHT65553 HRP65550:HRP65553 IBL65550:IBL65553 ILH65550:ILH65553 IVD65550:IVD65553 JEZ65550:JEZ65553 JOV65550:JOV65553 JYR65550:JYR65553 KIN65550:KIN65553 KSJ65550:KSJ65553 LCF65550:LCF65553 LMB65550:LMB65553 LVX65550:LVX65553 MFT65550:MFT65553 MPP65550:MPP65553 MZL65550:MZL65553 NJH65550:NJH65553 NTD65550:NTD65553 OCZ65550:OCZ65553 OMV65550:OMV65553 OWR65550:OWR65553 PGN65550:PGN65553 PQJ65550:PQJ65553 QAF65550:QAF65553 QKB65550:QKB65553 QTX65550:QTX65553 RDT65550:RDT65553 RNP65550:RNP65553 RXL65550:RXL65553 SHH65550:SHH65553 SRD65550:SRD65553 TAZ65550:TAZ65553 TKV65550:TKV65553 TUR65550:TUR65553 UEN65550:UEN65553 UOJ65550:UOJ65553 UYF65550:UYF65553 VIB65550:VIB65553 VRX65550:VRX65553 WBT65550:WBT65553 WLP65550:WLP65553 WVL65550:WVL65553 D131086:D131089 IZ131086:IZ131089 SV131086:SV131089 ACR131086:ACR131089 AMN131086:AMN131089 AWJ131086:AWJ131089 BGF131086:BGF131089 BQB131086:BQB131089 BZX131086:BZX131089 CJT131086:CJT131089 CTP131086:CTP131089 DDL131086:DDL131089 DNH131086:DNH131089 DXD131086:DXD131089 EGZ131086:EGZ131089 EQV131086:EQV131089 FAR131086:FAR131089 FKN131086:FKN131089 FUJ131086:FUJ131089 GEF131086:GEF131089 GOB131086:GOB131089 GXX131086:GXX131089 HHT131086:HHT131089 HRP131086:HRP131089 IBL131086:IBL131089 ILH131086:ILH131089 IVD131086:IVD131089 JEZ131086:JEZ131089 JOV131086:JOV131089 JYR131086:JYR131089 KIN131086:KIN131089 KSJ131086:KSJ131089 LCF131086:LCF131089 LMB131086:LMB131089 LVX131086:LVX131089 MFT131086:MFT131089 MPP131086:MPP131089 MZL131086:MZL131089 NJH131086:NJH131089 NTD131086:NTD131089 OCZ131086:OCZ131089 OMV131086:OMV131089 OWR131086:OWR131089 PGN131086:PGN131089 PQJ131086:PQJ131089 QAF131086:QAF131089 QKB131086:QKB131089 QTX131086:QTX131089 RDT131086:RDT131089 RNP131086:RNP131089 RXL131086:RXL131089 SHH131086:SHH131089 SRD131086:SRD131089 TAZ131086:TAZ131089 TKV131086:TKV131089 TUR131086:TUR131089 UEN131086:UEN131089 UOJ131086:UOJ131089 UYF131086:UYF131089 VIB131086:VIB131089 VRX131086:VRX131089 WBT131086:WBT131089 WLP131086:WLP131089 WVL131086:WVL131089 D196622:D196625 IZ196622:IZ196625 SV196622:SV196625 ACR196622:ACR196625 AMN196622:AMN196625 AWJ196622:AWJ196625 BGF196622:BGF196625 BQB196622:BQB196625 BZX196622:BZX196625 CJT196622:CJT196625 CTP196622:CTP196625 DDL196622:DDL196625 DNH196622:DNH196625 DXD196622:DXD196625 EGZ196622:EGZ196625 EQV196622:EQV196625 FAR196622:FAR196625 FKN196622:FKN196625 FUJ196622:FUJ196625 GEF196622:GEF196625 GOB196622:GOB196625 GXX196622:GXX196625 HHT196622:HHT196625 HRP196622:HRP196625 IBL196622:IBL196625 ILH196622:ILH196625 IVD196622:IVD196625 JEZ196622:JEZ196625 JOV196622:JOV196625 JYR196622:JYR196625 KIN196622:KIN196625 KSJ196622:KSJ196625 LCF196622:LCF196625 LMB196622:LMB196625 LVX196622:LVX196625 MFT196622:MFT196625 MPP196622:MPP196625 MZL196622:MZL196625 NJH196622:NJH196625 NTD196622:NTD196625 OCZ196622:OCZ196625 OMV196622:OMV196625 OWR196622:OWR196625 PGN196622:PGN196625 PQJ196622:PQJ196625 QAF196622:QAF196625 QKB196622:QKB196625 QTX196622:QTX196625 RDT196622:RDT196625 RNP196622:RNP196625 RXL196622:RXL196625 SHH196622:SHH196625 SRD196622:SRD196625 TAZ196622:TAZ196625 TKV196622:TKV196625 TUR196622:TUR196625 UEN196622:UEN196625 UOJ196622:UOJ196625 UYF196622:UYF196625 VIB196622:VIB196625 VRX196622:VRX196625 WBT196622:WBT196625 WLP196622:WLP196625 WVL196622:WVL196625 D262158:D262161 IZ262158:IZ262161 SV262158:SV262161 ACR262158:ACR262161 AMN262158:AMN262161 AWJ262158:AWJ262161 BGF262158:BGF262161 BQB262158:BQB262161 BZX262158:BZX262161 CJT262158:CJT262161 CTP262158:CTP262161 DDL262158:DDL262161 DNH262158:DNH262161 DXD262158:DXD262161 EGZ262158:EGZ262161 EQV262158:EQV262161 FAR262158:FAR262161 FKN262158:FKN262161 FUJ262158:FUJ262161 GEF262158:GEF262161 GOB262158:GOB262161 GXX262158:GXX262161 HHT262158:HHT262161 HRP262158:HRP262161 IBL262158:IBL262161 ILH262158:ILH262161 IVD262158:IVD262161 JEZ262158:JEZ262161 JOV262158:JOV262161 JYR262158:JYR262161 KIN262158:KIN262161 KSJ262158:KSJ262161 LCF262158:LCF262161 LMB262158:LMB262161 LVX262158:LVX262161 MFT262158:MFT262161 MPP262158:MPP262161 MZL262158:MZL262161 NJH262158:NJH262161 NTD262158:NTD262161 OCZ262158:OCZ262161 OMV262158:OMV262161 OWR262158:OWR262161 PGN262158:PGN262161 PQJ262158:PQJ262161 QAF262158:QAF262161 QKB262158:QKB262161 QTX262158:QTX262161 RDT262158:RDT262161 RNP262158:RNP262161 RXL262158:RXL262161 SHH262158:SHH262161 SRD262158:SRD262161 TAZ262158:TAZ262161 TKV262158:TKV262161 TUR262158:TUR262161 UEN262158:UEN262161 UOJ262158:UOJ262161 UYF262158:UYF262161 VIB262158:VIB262161 VRX262158:VRX262161 WBT262158:WBT262161 WLP262158:WLP262161 WVL262158:WVL262161 D327694:D327697 IZ327694:IZ327697 SV327694:SV327697 ACR327694:ACR327697 AMN327694:AMN327697 AWJ327694:AWJ327697 BGF327694:BGF327697 BQB327694:BQB327697 BZX327694:BZX327697 CJT327694:CJT327697 CTP327694:CTP327697 DDL327694:DDL327697 DNH327694:DNH327697 DXD327694:DXD327697 EGZ327694:EGZ327697 EQV327694:EQV327697 FAR327694:FAR327697 FKN327694:FKN327697 FUJ327694:FUJ327697 GEF327694:GEF327697 GOB327694:GOB327697 GXX327694:GXX327697 HHT327694:HHT327697 HRP327694:HRP327697 IBL327694:IBL327697 ILH327694:ILH327697 IVD327694:IVD327697 JEZ327694:JEZ327697 JOV327694:JOV327697 JYR327694:JYR327697 KIN327694:KIN327697 KSJ327694:KSJ327697 LCF327694:LCF327697 LMB327694:LMB327697 LVX327694:LVX327697 MFT327694:MFT327697 MPP327694:MPP327697 MZL327694:MZL327697 NJH327694:NJH327697 NTD327694:NTD327697 OCZ327694:OCZ327697 OMV327694:OMV327697 OWR327694:OWR327697 PGN327694:PGN327697 PQJ327694:PQJ327697 QAF327694:QAF327697 QKB327694:QKB327697 QTX327694:QTX327697 RDT327694:RDT327697 RNP327694:RNP327697 RXL327694:RXL327697 SHH327694:SHH327697 SRD327694:SRD327697 TAZ327694:TAZ327697 TKV327694:TKV327697 TUR327694:TUR327697 UEN327694:UEN327697 UOJ327694:UOJ327697 UYF327694:UYF327697 VIB327694:VIB327697 VRX327694:VRX327697 WBT327694:WBT327697 WLP327694:WLP327697 WVL327694:WVL327697 D393230:D393233 IZ393230:IZ393233 SV393230:SV393233 ACR393230:ACR393233 AMN393230:AMN393233 AWJ393230:AWJ393233 BGF393230:BGF393233 BQB393230:BQB393233 BZX393230:BZX393233 CJT393230:CJT393233 CTP393230:CTP393233 DDL393230:DDL393233 DNH393230:DNH393233 DXD393230:DXD393233 EGZ393230:EGZ393233 EQV393230:EQV393233 FAR393230:FAR393233 FKN393230:FKN393233 FUJ393230:FUJ393233 GEF393230:GEF393233 GOB393230:GOB393233 GXX393230:GXX393233 HHT393230:HHT393233 HRP393230:HRP393233 IBL393230:IBL393233 ILH393230:ILH393233 IVD393230:IVD393233 JEZ393230:JEZ393233 JOV393230:JOV393233 JYR393230:JYR393233 KIN393230:KIN393233 KSJ393230:KSJ393233 LCF393230:LCF393233 LMB393230:LMB393233 LVX393230:LVX393233 MFT393230:MFT393233 MPP393230:MPP393233 MZL393230:MZL393233 NJH393230:NJH393233 NTD393230:NTD393233 OCZ393230:OCZ393233 OMV393230:OMV393233 OWR393230:OWR393233 PGN393230:PGN393233 PQJ393230:PQJ393233 QAF393230:QAF393233 QKB393230:QKB393233 QTX393230:QTX393233 RDT393230:RDT393233 RNP393230:RNP393233 RXL393230:RXL393233 SHH393230:SHH393233 SRD393230:SRD393233 TAZ393230:TAZ393233 TKV393230:TKV393233 TUR393230:TUR393233 UEN393230:UEN393233 UOJ393230:UOJ393233 UYF393230:UYF393233 VIB393230:VIB393233 VRX393230:VRX393233 WBT393230:WBT393233 WLP393230:WLP393233 WVL393230:WVL393233 D458766:D458769 IZ458766:IZ458769 SV458766:SV458769 ACR458766:ACR458769 AMN458766:AMN458769 AWJ458766:AWJ458769 BGF458766:BGF458769 BQB458766:BQB458769 BZX458766:BZX458769 CJT458766:CJT458769 CTP458766:CTP458769 DDL458766:DDL458769 DNH458766:DNH458769 DXD458766:DXD458769 EGZ458766:EGZ458769 EQV458766:EQV458769 FAR458766:FAR458769 FKN458766:FKN458769 FUJ458766:FUJ458769 GEF458766:GEF458769 GOB458766:GOB458769 GXX458766:GXX458769 HHT458766:HHT458769 HRP458766:HRP458769 IBL458766:IBL458769 ILH458766:ILH458769 IVD458766:IVD458769 JEZ458766:JEZ458769 JOV458766:JOV458769 JYR458766:JYR458769 KIN458766:KIN458769 KSJ458766:KSJ458769 LCF458766:LCF458769 LMB458766:LMB458769 LVX458766:LVX458769 MFT458766:MFT458769 MPP458766:MPP458769 MZL458766:MZL458769 NJH458766:NJH458769 NTD458766:NTD458769 OCZ458766:OCZ458769 OMV458766:OMV458769 OWR458766:OWR458769 PGN458766:PGN458769 PQJ458766:PQJ458769 QAF458766:QAF458769 QKB458766:QKB458769 QTX458766:QTX458769 RDT458766:RDT458769 RNP458766:RNP458769 RXL458766:RXL458769 SHH458766:SHH458769 SRD458766:SRD458769 TAZ458766:TAZ458769 TKV458766:TKV458769 TUR458766:TUR458769 UEN458766:UEN458769 UOJ458766:UOJ458769 UYF458766:UYF458769 VIB458766:VIB458769 VRX458766:VRX458769 WBT458766:WBT458769 WLP458766:WLP458769 WVL458766:WVL458769 D524302:D524305 IZ524302:IZ524305 SV524302:SV524305 ACR524302:ACR524305 AMN524302:AMN524305 AWJ524302:AWJ524305 BGF524302:BGF524305 BQB524302:BQB524305 BZX524302:BZX524305 CJT524302:CJT524305 CTP524302:CTP524305 DDL524302:DDL524305 DNH524302:DNH524305 DXD524302:DXD524305 EGZ524302:EGZ524305 EQV524302:EQV524305 FAR524302:FAR524305 FKN524302:FKN524305 FUJ524302:FUJ524305 GEF524302:GEF524305 GOB524302:GOB524305 GXX524302:GXX524305 HHT524302:HHT524305 HRP524302:HRP524305 IBL524302:IBL524305 ILH524302:ILH524305 IVD524302:IVD524305 JEZ524302:JEZ524305 JOV524302:JOV524305 JYR524302:JYR524305 KIN524302:KIN524305 KSJ524302:KSJ524305 LCF524302:LCF524305 LMB524302:LMB524305 LVX524302:LVX524305 MFT524302:MFT524305 MPP524302:MPP524305 MZL524302:MZL524305 NJH524302:NJH524305 NTD524302:NTD524305 OCZ524302:OCZ524305 OMV524302:OMV524305 OWR524302:OWR524305 PGN524302:PGN524305 PQJ524302:PQJ524305 QAF524302:QAF524305 QKB524302:QKB524305 QTX524302:QTX524305 RDT524302:RDT524305 RNP524302:RNP524305 RXL524302:RXL524305 SHH524302:SHH524305 SRD524302:SRD524305 TAZ524302:TAZ524305 TKV524302:TKV524305 TUR524302:TUR524305 UEN524302:UEN524305 UOJ524302:UOJ524305 UYF524302:UYF524305 VIB524302:VIB524305 VRX524302:VRX524305 WBT524302:WBT524305 WLP524302:WLP524305 WVL524302:WVL524305 D589838:D589841 IZ589838:IZ589841 SV589838:SV589841 ACR589838:ACR589841 AMN589838:AMN589841 AWJ589838:AWJ589841 BGF589838:BGF589841 BQB589838:BQB589841 BZX589838:BZX589841 CJT589838:CJT589841 CTP589838:CTP589841 DDL589838:DDL589841 DNH589838:DNH589841 DXD589838:DXD589841 EGZ589838:EGZ589841 EQV589838:EQV589841 FAR589838:FAR589841 FKN589838:FKN589841 FUJ589838:FUJ589841 GEF589838:GEF589841 GOB589838:GOB589841 GXX589838:GXX589841 HHT589838:HHT589841 HRP589838:HRP589841 IBL589838:IBL589841 ILH589838:ILH589841 IVD589838:IVD589841 JEZ589838:JEZ589841 JOV589838:JOV589841 JYR589838:JYR589841 KIN589838:KIN589841 KSJ589838:KSJ589841 LCF589838:LCF589841 LMB589838:LMB589841 LVX589838:LVX589841 MFT589838:MFT589841 MPP589838:MPP589841 MZL589838:MZL589841 NJH589838:NJH589841 NTD589838:NTD589841 OCZ589838:OCZ589841 OMV589838:OMV589841 OWR589838:OWR589841 PGN589838:PGN589841 PQJ589838:PQJ589841 QAF589838:QAF589841 QKB589838:QKB589841 QTX589838:QTX589841 RDT589838:RDT589841 RNP589838:RNP589841 RXL589838:RXL589841 SHH589838:SHH589841 SRD589838:SRD589841 TAZ589838:TAZ589841 TKV589838:TKV589841 TUR589838:TUR589841 UEN589838:UEN589841 UOJ589838:UOJ589841 UYF589838:UYF589841 VIB589838:VIB589841 VRX589838:VRX589841 WBT589838:WBT589841 WLP589838:WLP589841 WVL589838:WVL589841 D655374:D655377 IZ655374:IZ655377 SV655374:SV655377 ACR655374:ACR655377 AMN655374:AMN655377 AWJ655374:AWJ655377 BGF655374:BGF655377 BQB655374:BQB655377 BZX655374:BZX655377 CJT655374:CJT655377 CTP655374:CTP655377 DDL655374:DDL655377 DNH655374:DNH655377 DXD655374:DXD655377 EGZ655374:EGZ655377 EQV655374:EQV655377 FAR655374:FAR655377 FKN655374:FKN655377 FUJ655374:FUJ655377 GEF655374:GEF655377 GOB655374:GOB655377 GXX655374:GXX655377 HHT655374:HHT655377 HRP655374:HRP655377 IBL655374:IBL655377 ILH655374:ILH655377 IVD655374:IVD655377 JEZ655374:JEZ655377 JOV655374:JOV655377 JYR655374:JYR655377 KIN655374:KIN655377 KSJ655374:KSJ655377 LCF655374:LCF655377 LMB655374:LMB655377 LVX655374:LVX655377 MFT655374:MFT655377 MPP655374:MPP655377 MZL655374:MZL655377 NJH655374:NJH655377 NTD655374:NTD655377 OCZ655374:OCZ655377 OMV655374:OMV655377 OWR655374:OWR655377 PGN655374:PGN655377 PQJ655374:PQJ655377 QAF655374:QAF655377 QKB655374:QKB655377 QTX655374:QTX655377 RDT655374:RDT655377 RNP655374:RNP655377 RXL655374:RXL655377 SHH655374:SHH655377 SRD655374:SRD655377 TAZ655374:TAZ655377 TKV655374:TKV655377 TUR655374:TUR655377 UEN655374:UEN655377 UOJ655374:UOJ655377 UYF655374:UYF655377 VIB655374:VIB655377 VRX655374:VRX655377 WBT655374:WBT655377 WLP655374:WLP655377 WVL655374:WVL655377 D720910:D720913 IZ720910:IZ720913 SV720910:SV720913 ACR720910:ACR720913 AMN720910:AMN720913 AWJ720910:AWJ720913 BGF720910:BGF720913 BQB720910:BQB720913 BZX720910:BZX720913 CJT720910:CJT720913 CTP720910:CTP720913 DDL720910:DDL720913 DNH720910:DNH720913 DXD720910:DXD720913 EGZ720910:EGZ720913 EQV720910:EQV720913 FAR720910:FAR720913 FKN720910:FKN720913 FUJ720910:FUJ720913 GEF720910:GEF720913 GOB720910:GOB720913 GXX720910:GXX720913 HHT720910:HHT720913 HRP720910:HRP720913 IBL720910:IBL720913 ILH720910:ILH720913 IVD720910:IVD720913 JEZ720910:JEZ720913 JOV720910:JOV720913 JYR720910:JYR720913 KIN720910:KIN720913 KSJ720910:KSJ720913 LCF720910:LCF720913 LMB720910:LMB720913 LVX720910:LVX720913 MFT720910:MFT720913 MPP720910:MPP720913 MZL720910:MZL720913 NJH720910:NJH720913 NTD720910:NTD720913 OCZ720910:OCZ720913 OMV720910:OMV720913 OWR720910:OWR720913 PGN720910:PGN720913 PQJ720910:PQJ720913 QAF720910:QAF720913 QKB720910:QKB720913 QTX720910:QTX720913 RDT720910:RDT720913 RNP720910:RNP720913 RXL720910:RXL720913 SHH720910:SHH720913 SRD720910:SRD720913 TAZ720910:TAZ720913 TKV720910:TKV720913 TUR720910:TUR720913 UEN720910:UEN720913 UOJ720910:UOJ720913 UYF720910:UYF720913 VIB720910:VIB720913 VRX720910:VRX720913 WBT720910:WBT720913 WLP720910:WLP720913 WVL720910:WVL720913 D786446:D786449 IZ786446:IZ786449 SV786446:SV786449 ACR786446:ACR786449 AMN786446:AMN786449 AWJ786446:AWJ786449 BGF786446:BGF786449 BQB786446:BQB786449 BZX786446:BZX786449 CJT786446:CJT786449 CTP786446:CTP786449 DDL786446:DDL786449 DNH786446:DNH786449 DXD786446:DXD786449 EGZ786446:EGZ786449 EQV786446:EQV786449 FAR786446:FAR786449 FKN786446:FKN786449 FUJ786446:FUJ786449 GEF786446:GEF786449 GOB786446:GOB786449 GXX786446:GXX786449 HHT786446:HHT786449 HRP786446:HRP786449 IBL786446:IBL786449 ILH786446:ILH786449 IVD786446:IVD786449 JEZ786446:JEZ786449 JOV786446:JOV786449 JYR786446:JYR786449 KIN786446:KIN786449 KSJ786446:KSJ786449 LCF786446:LCF786449 LMB786446:LMB786449 LVX786446:LVX786449 MFT786446:MFT786449 MPP786446:MPP786449 MZL786446:MZL786449 NJH786446:NJH786449 NTD786446:NTD786449 OCZ786446:OCZ786449 OMV786446:OMV786449 OWR786446:OWR786449 PGN786446:PGN786449 PQJ786446:PQJ786449 QAF786446:QAF786449 QKB786446:QKB786449 QTX786446:QTX786449 RDT786446:RDT786449 RNP786446:RNP786449 RXL786446:RXL786449 SHH786446:SHH786449 SRD786446:SRD786449 TAZ786446:TAZ786449 TKV786446:TKV786449 TUR786446:TUR786449 UEN786446:UEN786449 UOJ786446:UOJ786449 UYF786446:UYF786449 VIB786446:VIB786449 VRX786446:VRX786449 WBT786446:WBT786449 WLP786446:WLP786449 WVL786446:WVL786449 D851982:D851985 IZ851982:IZ851985 SV851982:SV851985 ACR851982:ACR851985 AMN851982:AMN851985 AWJ851982:AWJ851985 BGF851982:BGF851985 BQB851982:BQB851985 BZX851982:BZX851985 CJT851982:CJT851985 CTP851982:CTP851985 DDL851982:DDL851985 DNH851982:DNH851985 DXD851982:DXD851985 EGZ851982:EGZ851985 EQV851982:EQV851985 FAR851982:FAR851985 FKN851982:FKN851985 FUJ851982:FUJ851985 GEF851982:GEF851985 GOB851982:GOB851985 GXX851982:GXX851985 HHT851982:HHT851985 HRP851982:HRP851985 IBL851982:IBL851985 ILH851982:ILH851985 IVD851982:IVD851985 JEZ851982:JEZ851985 JOV851982:JOV851985 JYR851982:JYR851985 KIN851982:KIN851985 KSJ851982:KSJ851985 LCF851982:LCF851985 LMB851982:LMB851985 LVX851982:LVX851985 MFT851982:MFT851985 MPP851982:MPP851985 MZL851982:MZL851985 NJH851982:NJH851985 NTD851982:NTD851985 OCZ851982:OCZ851985 OMV851982:OMV851985 OWR851982:OWR851985 PGN851982:PGN851985 PQJ851982:PQJ851985 QAF851982:QAF851985 QKB851982:QKB851985 QTX851982:QTX851985 RDT851982:RDT851985 RNP851982:RNP851985 RXL851982:RXL851985 SHH851982:SHH851985 SRD851982:SRD851985 TAZ851982:TAZ851985 TKV851982:TKV851985 TUR851982:TUR851985 UEN851982:UEN851985 UOJ851982:UOJ851985 UYF851982:UYF851985 VIB851982:VIB851985 VRX851982:VRX851985 WBT851982:WBT851985 WLP851982:WLP851985 WVL851982:WVL851985 D917518:D917521 IZ917518:IZ917521 SV917518:SV917521 ACR917518:ACR917521 AMN917518:AMN917521 AWJ917518:AWJ917521 BGF917518:BGF917521 BQB917518:BQB917521 BZX917518:BZX917521 CJT917518:CJT917521 CTP917518:CTP917521 DDL917518:DDL917521 DNH917518:DNH917521 DXD917518:DXD917521 EGZ917518:EGZ917521 EQV917518:EQV917521 FAR917518:FAR917521 FKN917518:FKN917521 FUJ917518:FUJ917521 GEF917518:GEF917521 GOB917518:GOB917521 GXX917518:GXX917521 HHT917518:HHT917521 HRP917518:HRP917521 IBL917518:IBL917521 ILH917518:ILH917521 IVD917518:IVD917521 JEZ917518:JEZ917521 JOV917518:JOV917521 JYR917518:JYR917521 KIN917518:KIN917521 KSJ917518:KSJ917521 LCF917518:LCF917521 LMB917518:LMB917521 LVX917518:LVX917521 MFT917518:MFT917521 MPP917518:MPP917521 MZL917518:MZL917521 NJH917518:NJH917521 NTD917518:NTD917521 OCZ917518:OCZ917521 OMV917518:OMV917521 OWR917518:OWR917521 PGN917518:PGN917521 PQJ917518:PQJ917521 QAF917518:QAF917521 QKB917518:QKB917521 QTX917518:QTX917521 RDT917518:RDT917521 RNP917518:RNP917521 RXL917518:RXL917521 SHH917518:SHH917521 SRD917518:SRD917521 TAZ917518:TAZ917521 TKV917518:TKV917521 TUR917518:TUR917521 UEN917518:UEN917521 UOJ917518:UOJ917521 UYF917518:UYF917521 VIB917518:VIB917521 VRX917518:VRX917521 WBT917518:WBT917521 WLP917518:WLP917521 WVL917518:WVL917521 D983054:D983057 IZ983054:IZ983057 SV983054:SV983057 ACR983054:ACR983057 AMN983054:AMN983057 AWJ983054:AWJ983057 BGF983054:BGF983057 BQB983054:BQB983057 BZX983054:BZX983057 CJT983054:CJT983057 CTP983054:CTP983057 DDL983054:DDL983057 DNH983054:DNH983057 DXD983054:DXD983057 EGZ983054:EGZ983057 EQV983054:EQV983057 FAR983054:FAR983057 FKN983054:FKN983057 FUJ983054:FUJ983057 GEF983054:GEF983057 GOB983054:GOB983057 GXX983054:GXX983057 HHT983054:HHT983057 HRP983054:HRP983057 IBL983054:IBL983057 ILH983054:ILH983057 IVD983054:IVD983057 JEZ983054:JEZ983057 JOV983054:JOV983057 JYR983054:JYR983057 KIN983054:KIN983057 KSJ983054:KSJ983057 LCF983054:LCF983057 LMB983054:LMB983057 LVX983054:LVX983057 MFT983054:MFT983057 MPP983054:MPP983057 MZL983054:MZL983057 NJH983054:NJH983057 NTD983054:NTD983057 OCZ983054:OCZ983057 OMV983054:OMV983057 OWR983054:OWR983057 PGN983054:PGN983057 PQJ983054:PQJ983057 QAF983054:QAF983057 QKB983054:QKB983057 QTX983054:QTX983057 RDT983054:RDT983057 RNP983054:RNP983057 RXL983054:RXL983057 SHH983054:SHH983057 SRD983054:SRD983057 TAZ983054:TAZ983057 TKV983054:TKV983057 TUR983054:TUR983057 UEN983054:UEN983057 UOJ983054:UOJ983057 UYF983054:UYF983057 VIB983054:VIB983057 VRX983054:VRX983057 WBT983054:WBT983057 WLP983054:WLP983057 WVL983054:WVL983057 O21:O22 JN22:JN23 TJ22:TJ23 ADF22:ADF23 ANB22:ANB23 AWX22:AWX23 BGT22:BGT23 BQP22:BQP23 CAL22:CAL23 CKH22:CKH23 CUD22:CUD23 DDZ22:DDZ23 DNV22:DNV23 DXR22:DXR23 EHN22:EHN23 ERJ22:ERJ23 FBF22:FBF23 FLB22:FLB23 FUX22:FUX23 GET22:GET23 GOP22:GOP23 GYL22:GYL23 HIH22:HIH23 HSD22:HSD23 IBZ22:IBZ23 ILV22:ILV23 IVR22:IVR23 JFN22:JFN23 JPJ22:JPJ23 JZF22:JZF23 KJB22:KJB23 KSX22:KSX23 LCT22:LCT23 LMP22:LMP23 LWL22:LWL23 MGH22:MGH23 MQD22:MQD23 MZZ22:MZZ23 NJV22:NJV23 NTR22:NTR23 ODN22:ODN23 ONJ22:ONJ23 OXF22:OXF23 PHB22:PHB23 PQX22:PQX23 QAT22:QAT23 QKP22:QKP23 QUL22:QUL23 REH22:REH23 ROD22:ROD23 RXZ22:RXZ23 SHV22:SHV23 SRR22:SRR23 TBN22:TBN23 TLJ22:TLJ23 TVF22:TVF23 UFB22:UFB23 UOX22:UOX23 UYT22:UYT23 VIP22:VIP23 VSL22:VSL23 WCH22:WCH23 WMD22:WMD23 WVZ22:WVZ23 R65556:R65558 JN65556:JN65558 TJ65556:TJ65558 ADF65556:ADF65558 ANB65556:ANB65558 AWX65556:AWX65558 BGT65556:BGT65558 BQP65556:BQP65558 CAL65556:CAL65558 CKH65556:CKH65558 CUD65556:CUD65558 DDZ65556:DDZ65558 DNV65556:DNV65558 DXR65556:DXR65558 EHN65556:EHN65558 ERJ65556:ERJ65558 FBF65556:FBF65558 FLB65556:FLB65558 FUX65556:FUX65558 GET65556:GET65558 GOP65556:GOP65558 GYL65556:GYL65558 HIH65556:HIH65558 HSD65556:HSD65558 IBZ65556:IBZ65558 ILV65556:ILV65558 IVR65556:IVR65558 JFN65556:JFN65558 JPJ65556:JPJ65558 JZF65556:JZF65558 KJB65556:KJB65558 KSX65556:KSX65558 LCT65556:LCT65558 LMP65556:LMP65558 LWL65556:LWL65558 MGH65556:MGH65558 MQD65556:MQD65558 MZZ65556:MZZ65558 NJV65556:NJV65558 NTR65556:NTR65558 ODN65556:ODN65558 ONJ65556:ONJ65558 OXF65556:OXF65558 PHB65556:PHB65558 PQX65556:PQX65558 QAT65556:QAT65558 QKP65556:QKP65558 QUL65556:QUL65558 REH65556:REH65558 ROD65556:ROD65558 RXZ65556:RXZ65558 SHV65556:SHV65558 SRR65556:SRR65558 TBN65556:TBN65558 TLJ65556:TLJ65558 TVF65556:TVF65558 UFB65556:UFB65558 UOX65556:UOX65558 UYT65556:UYT65558 VIP65556:VIP65558 VSL65556:VSL65558 WCH65556:WCH65558 WMD65556:WMD65558 WVZ65556:WVZ65558 R131092:R131094 JN131092:JN131094 TJ131092:TJ131094 ADF131092:ADF131094 ANB131092:ANB131094 AWX131092:AWX131094 BGT131092:BGT131094 BQP131092:BQP131094 CAL131092:CAL131094 CKH131092:CKH131094 CUD131092:CUD131094 DDZ131092:DDZ131094 DNV131092:DNV131094 DXR131092:DXR131094 EHN131092:EHN131094 ERJ131092:ERJ131094 FBF131092:FBF131094 FLB131092:FLB131094 FUX131092:FUX131094 GET131092:GET131094 GOP131092:GOP131094 GYL131092:GYL131094 HIH131092:HIH131094 HSD131092:HSD131094 IBZ131092:IBZ131094 ILV131092:ILV131094 IVR131092:IVR131094 JFN131092:JFN131094 JPJ131092:JPJ131094 JZF131092:JZF131094 KJB131092:KJB131094 KSX131092:KSX131094 LCT131092:LCT131094 LMP131092:LMP131094 LWL131092:LWL131094 MGH131092:MGH131094 MQD131092:MQD131094 MZZ131092:MZZ131094 NJV131092:NJV131094 NTR131092:NTR131094 ODN131092:ODN131094 ONJ131092:ONJ131094 OXF131092:OXF131094 PHB131092:PHB131094 PQX131092:PQX131094 QAT131092:QAT131094 QKP131092:QKP131094 QUL131092:QUL131094 REH131092:REH131094 ROD131092:ROD131094 RXZ131092:RXZ131094 SHV131092:SHV131094 SRR131092:SRR131094 TBN131092:TBN131094 TLJ131092:TLJ131094 TVF131092:TVF131094 UFB131092:UFB131094 UOX131092:UOX131094 UYT131092:UYT131094 VIP131092:VIP131094 VSL131092:VSL131094 WCH131092:WCH131094 WMD131092:WMD131094 WVZ131092:WVZ131094 R196628:R196630 JN196628:JN196630 TJ196628:TJ196630 ADF196628:ADF196630 ANB196628:ANB196630 AWX196628:AWX196630 BGT196628:BGT196630 BQP196628:BQP196630 CAL196628:CAL196630 CKH196628:CKH196630 CUD196628:CUD196630 DDZ196628:DDZ196630 DNV196628:DNV196630 DXR196628:DXR196630 EHN196628:EHN196630 ERJ196628:ERJ196630 FBF196628:FBF196630 FLB196628:FLB196630 FUX196628:FUX196630 GET196628:GET196630 GOP196628:GOP196630 GYL196628:GYL196630 HIH196628:HIH196630 HSD196628:HSD196630 IBZ196628:IBZ196630 ILV196628:ILV196630 IVR196628:IVR196630 JFN196628:JFN196630 JPJ196628:JPJ196630 JZF196628:JZF196630 KJB196628:KJB196630 KSX196628:KSX196630 LCT196628:LCT196630 LMP196628:LMP196630 LWL196628:LWL196630 MGH196628:MGH196630 MQD196628:MQD196630 MZZ196628:MZZ196630 NJV196628:NJV196630 NTR196628:NTR196630 ODN196628:ODN196630 ONJ196628:ONJ196630 OXF196628:OXF196630 PHB196628:PHB196630 PQX196628:PQX196630 QAT196628:QAT196630 QKP196628:QKP196630 QUL196628:QUL196630 REH196628:REH196630 ROD196628:ROD196630 RXZ196628:RXZ196630 SHV196628:SHV196630 SRR196628:SRR196630 TBN196628:TBN196630 TLJ196628:TLJ196630 TVF196628:TVF196630 UFB196628:UFB196630 UOX196628:UOX196630 UYT196628:UYT196630 VIP196628:VIP196630 VSL196628:VSL196630 WCH196628:WCH196630 WMD196628:WMD196630 WVZ196628:WVZ196630 R262164:R262166 JN262164:JN262166 TJ262164:TJ262166 ADF262164:ADF262166 ANB262164:ANB262166 AWX262164:AWX262166 BGT262164:BGT262166 BQP262164:BQP262166 CAL262164:CAL262166 CKH262164:CKH262166 CUD262164:CUD262166 DDZ262164:DDZ262166 DNV262164:DNV262166 DXR262164:DXR262166 EHN262164:EHN262166 ERJ262164:ERJ262166 FBF262164:FBF262166 FLB262164:FLB262166 FUX262164:FUX262166 GET262164:GET262166 GOP262164:GOP262166 GYL262164:GYL262166 HIH262164:HIH262166 HSD262164:HSD262166 IBZ262164:IBZ262166 ILV262164:ILV262166 IVR262164:IVR262166 JFN262164:JFN262166 JPJ262164:JPJ262166 JZF262164:JZF262166 KJB262164:KJB262166 KSX262164:KSX262166 LCT262164:LCT262166 LMP262164:LMP262166 LWL262164:LWL262166 MGH262164:MGH262166 MQD262164:MQD262166 MZZ262164:MZZ262166 NJV262164:NJV262166 NTR262164:NTR262166 ODN262164:ODN262166 ONJ262164:ONJ262166 OXF262164:OXF262166 PHB262164:PHB262166 PQX262164:PQX262166 QAT262164:QAT262166 QKP262164:QKP262166 QUL262164:QUL262166 REH262164:REH262166 ROD262164:ROD262166 RXZ262164:RXZ262166 SHV262164:SHV262166 SRR262164:SRR262166 TBN262164:TBN262166 TLJ262164:TLJ262166 TVF262164:TVF262166 UFB262164:UFB262166 UOX262164:UOX262166 UYT262164:UYT262166 VIP262164:VIP262166 VSL262164:VSL262166 WCH262164:WCH262166 WMD262164:WMD262166 WVZ262164:WVZ262166 R327700:R327702 JN327700:JN327702 TJ327700:TJ327702 ADF327700:ADF327702 ANB327700:ANB327702 AWX327700:AWX327702 BGT327700:BGT327702 BQP327700:BQP327702 CAL327700:CAL327702 CKH327700:CKH327702 CUD327700:CUD327702 DDZ327700:DDZ327702 DNV327700:DNV327702 DXR327700:DXR327702 EHN327700:EHN327702 ERJ327700:ERJ327702 FBF327700:FBF327702 FLB327700:FLB327702 FUX327700:FUX327702 GET327700:GET327702 GOP327700:GOP327702 GYL327700:GYL327702 HIH327700:HIH327702 HSD327700:HSD327702 IBZ327700:IBZ327702 ILV327700:ILV327702 IVR327700:IVR327702 JFN327700:JFN327702 JPJ327700:JPJ327702 JZF327700:JZF327702 KJB327700:KJB327702 KSX327700:KSX327702 LCT327700:LCT327702 LMP327700:LMP327702 LWL327700:LWL327702 MGH327700:MGH327702 MQD327700:MQD327702 MZZ327700:MZZ327702 NJV327700:NJV327702 NTR327700:NTR327702 ODN327700:ODN327702 ONJ327700:ONJ327702 OXF327700:OXF327702 PHB327700:PHB327702 PQX327700:PQX327702 QAT327700:QAT327702 QKP327700:QKP327702 QUL327700:QUL327702 REH327700:REH327702 ROD327700:ROD327702 RXZ327700:RXZ327702 SHV327700:SHV327702 SRR327700:SRR327702 TBN327700:TBN327702 TLJ327700:TLJ327702 TVF327700:TVF327702 UFB327700:UFB327702 UOX327700:UOX327702 UYT327700:UYT327702 VIP327700:VIP327702 VSL327700:VSL327702 WCH327700:WCH327702 WMD327700:WMD327702 WVZ327700:WVZ327702 R393236:R393238 JN393236:JN393238 TJ393236:TJ393238 ADF393236:ADF393238 ANB393236:ANB393238 AWX393236:AWX393238 BGT393236:BGT393238 BQP393236:BQP393238 CAL393236:CAL393238 CKH393236:CKH393238 CUD393236:CUD393238 DDZ393236:DDZ393238 DNV393236:DNV393238 DXR393236:DXR393238 EHN393236:EHN393238 ERJ393236:ERJ393238 FBF393236:FBF393238 FLB393236:FLB393238 FUX393236:FUX393238 GET393236:GET393238 GOP393236:GOP393238 GYL393236:GYL393238 HIH393236:HIH393238 HSD393236:HSD393238 IBZ393236:IBZ393238 ILV393236:ILV393238 IVR393236:IVR393238 JFN393236:JFN393238 JPJ393236:JPJ393238 JZF393236:JZF393238 KJB393236:KJB393238 KSX393236:KSX393238 LCT393236:LCT393238 LMP393236:LMP393238 LWL393236:LWL393238 MGH393236:MGH393238 MQD393236:MQD393238 MZZ393236:MZZ393238 NJV393236:NJV393238 NTR393236:NTR393238 ODN393236:ODN393238 ONJ393236:ONJ393238 OXF393236:OXF393238 PHB393236:PHB393238 PQX393236:PQX393238 QAT393236:QAT393238 QKP393236:QKP393238 QUL393236:QUL393238 REH393236:REH393238 ROD393236:ROD393238 RXZ393236:RXZ393238 SHV393236:SHV393238 SRR393236:SRR393238 TBN393236:TBN393238 TLJ393236:TLJ393238 TVF393236:TVF393238 UFB393236:UFB393238 UOX393236:UOX393238 UYT393236:UYT393238 VIP393236:VIP393238 VSL393236:VSL393238 WCH393236:WCH393238 WMD393236:WMD393238 WVZ393236:WVZ393238 R458772:R458774 JN458772:JN458774 TJ458772:TJ458774 ADF458772:ADF458774 ANB458772:ANB458774 AWX458772:AWX458774 BGT458772:BGT458774 BQP458772:BQP458774 CAL458772:CAL458774 CKH458772:CKH458774 CUD458772:CUD458774 DDZ458772:DDZ458774 DNV458772:DNV458774 DXR458772:DXR458774 EHN458772:EHN458774 ERJ458772:ERJ458774 FBF458772:FBF458774 FLB458772:FLB458774 FUX458772:FUX458774 GET458772:GET458774 GOP458772:GOP458774 GYL458772:GYL458774 HIH458772:HIH458774 HSD458772:HSD458774 IBZ458772:IBZ458774 ILV458772:ILV458774 IVR458772:IVR458774 JFN458772:JFN458774 JPJ458772:JPJ458774 JZF458772:JZF458774 KJB458772:KJB458774 KSX458772:KSX458774 LCT458772:LCT458774 LMP458772:LMP458774 LWL458772:LWL458774 MGH458772:MGH458774 MQD458772:MQD458774 MZZ458772:MZZ458774 NJV458772:NJV458774 NTR458772:NTR458774 ODN458772:ODN458774 ONJ458772:ONJ458774 OXF458772:OXF458774 PHB458772:PHB458774 PQX458772:PQX458774 QAT458772:QAT458774 QKP458772:QKP458774 QUL458772:QUL458774 REH458772:REH458774 ROD458772:ROD458774 RXZ458772:RXZ458774 SHV458772:SHV458774 SRR458772:SRR458774 TBN458772:TBN458774 TLJ458772:TLJ458774 TVF458772:TVF458774 UFB458772:UFB458774 UOX458772:UOX458774 UYT458772:UYT458774 VIP458772:VIP458774 VSL458772:VSL458774 WCH458772:WCH458774 WMD458772:WMD458774 WVZ458772:WVZ458774 R524308:R524310 JN524308:JN524310 TJ524308:TJ524310 ADF524308:ADF524310 ANB524308:ANB524310 AWX524308:AWX524310 BGT524308:BGT524310 BQP524308:BQP524310 CAL524308:CAL524310 CKH524308:CKH524310 CUD524308:CUD524310 DDZ524308:DDZ524310 DNV524308:DNV524310 DXR524308:DXR524310 EHN524308:EHN524310 ERJ524308:ERJ524310 FBF524308:FBF524310 FLB524308:FLB524310 FUX524308:FUX524310 GET524308:GET524310 GOP524308:GOP524310 GYL524308:GYL524310 HIH524308:HIH524310 HSD524308:HSD524310 IBZ524308:IBZ524310 ILV524308:ILV524310 IVR524308:IVR524310 JFN524308:JFN524310 JPJ524308:JPJ524310 JZF524308:JZF524310 KJB524308:KJB524310 KSX524308:KSX524310 LCT524308:LCT524310 LMP524308:LMP524310 LWL524308:LWL524310 MGH524308:MGH524310 MQD524308:MQD524310 MZZ524308:MZZ524310 NJV524308:NJV524310 NTR524308:NTR524310 ODN524308:ODN524310 ONJ524308:ONJ524310 OXF524308:OXF524310 PHB524308:PHB524310 PQX524308:PQX524310 QAT524308:QAT524310 QKP524308:QKP524310 QUL524308:QUL524310 REH524308:REH524310 ROD524308:ROD524310 RXZ524308:RXZ524310 SHV524308:SHV524310 SRR524308:SRR524310 TBN524308:TBN524310 TLJ524308:TLJ524310 TVF524308:TVF524310 UFB524308:UFB524310 UOX524308:UOX524310 UYT524308:UYT524310 VIP524308:VIP524310 VSL524308:VSL524310 WCH524308:WCH524310 WMD524308:WMD524310 WVZ524308:WVZ524310 R589844:R589846 JN589844:JN589846 TJ589844:TJ589846 ADF589844:ADF589846 ANB589844:ANB589846 AWX589844:AWX589846 BGT589844:BGT589846 BQP589844:BQP589846 CAL589844:CAL589846 CKH589844:CKH589846 CUD589844:CUD589846 DDZ589844:DDZ589846 DNV589844:DNV589846 DXR589844:DXR589846 EHN589844:EHN589846 ERJ589844:ERJ589846 FBF589844:FBF589846 FLB589844:FLB589846 FUX589844:FUX589846 GET589844:GET589846 GOP589844:GOP589846 GYL589844:GYL589846 HIH589844:HIH589846 HSD589844:HSD589846 IBZ589844:IBZ589846 ILV589844:ILV589846 IVR589844:IVR589846 JFN589844:JFN589846 JPJ589844:JPJ589846 JZF589844:JZF589846 KJB589844:KJB589846 KSX589844:KSX589846 LCT589844:LCT589846 LMP589844:LMP589846 LWL589844:LWL589846 MGH589844:MGH589846 MQD589844:MQD589846 MZZ589844:MZZ589846 NJV589844:NJV589846 NTR589844:NTR589846 ODN589844:ODN589846 ONJ589844:ONJ589846 OXF589844:OXF589846 PHB589844:PHB589846 PQX589844:PQX589846 QAT589844:QAT589846 QKP589844:QKP589846 QUL589844:QUL589846 REH589844:REH589846 ROD589844:ROD589846 RXZ589844:RXZ589846 SHV589844:SHV589846 SRR589844:SRR589846 TBN589844:TBN589846 TLJ589844:TLJ589846 TVF589844:TVF589846 UFB589844:UFB589846 UOX589844:UOX589846 UYT589844:UYT589846 VIP589844:VIP589846 VSL589844:VSL589846 WCH589844:WCH589846 WMD589844:WMD589846 WVZ589844:WVZ589846 R655380:R655382 JN655380:JN655382 TJ655380:TJ655382 ADF655380:ADF655382 ANB655380:ANB655382 AWX655380:AWX655382 BGT655380:BGT655382 BQP655380:BQP655382 CAL655380:CAL655382 CKH655380:CKH655382 CUD655380:CUD655382 DDZ655380:DDZ655382 DNV655380:DNV655382 DXR655380:DXR655382 EHN655380:EHN655382 ERJ655380:ERJ655382 FBF655380:FBF655382 FLB655380:FLB655382 FUX655380:FUX655382 GET655380:GET655382 GOP655380:GOP655382 GYL655380:GYL655382 HIH655380:HIH655382 HSD655380:HSD655382 IBZ655380:IBZ655382 ILV655380:ILV655382 IVR655380:IVR655382 JFN655380:JFN655382 JPJ655380:JPJ655382 JZF655380:JZF655382 KJB655380:KJB655382 KSX655380:KSX655382 LCT655380:LCT655382 LMP655380:LMP655382 LWL655380:LWL655382 MGH655380:MGH655382 MQD655380:MQD655382 MZZ655380:MZZ655382 NJV655380:NJV655382 NTR655380:NTR655382 ODN655380:ODN655382 ONJ655380:ONJ655382 OXF655380:OXF655382 PHB655380:PHB655382 PQX655380:PQX655382 QAT655380:QAT655382 QKP655380:QKP655382 QUL655380:QUL655382 REH655380:REH655382 ROD655380:ROD655382 RXZ655380:RXZ655382 SHV655380:SHV655382 SRR655380:SRR655382 TBN655380:TBN655382 TLJ655380:TLJ655382 TVF655380:TVF655382 UFB655380:UFB655382 UOX655380:UOX655382 UYT655380:UYT655382 VIP655380:VIP655382 VSL655380:VSL655382 WCH655380:WCH655382 WMD655380:WMD655382 WVZ655380:WVZ655382 R720916:R720918 JN720916:JN720918 TJ720916:TJ720918 ADF720916:ADF720918 ANB720916:ANB720918 AWX720916:AWX720918 BGT720916:BGT720918 BQP720916:BQP720918 CAL720916:CAL720918 CKH720916:CKH720918 CUD720916:CUD720918 DDZ720916:DDZ720918 DNV720916:DNV720918 DXR720916:DXR720918 EHN720916:EHN720918 ERJ720916:ERJ720918 FBF720916:FBF720918 FLB720916:FLB720918 FUX720916:FUX720918 GET720916:GET720918 GOP720916:GOP720918 GYL720916:GYL720918 HIH720916:HIH720918 HSD720916:HSD720918 IBZ720916:IBZ720918 ILV720916:ILV720918 IVR720916:IVR720918 JFN720916:JFN720918 JPJ720916:JPJ720918 JZF720916:JZF720918 KJB720916:KJB720918 KSX720916:KSX720918 LCT720916:LCT720918 LMP720916:LMP720918 LWL720916:LWL720918 MGH720916:MGH720918 MQD720916:MQD720918 MZZ720916:MZZ720918 NJV720916:NJV720918 NTR720916:NTR720918 ODN720916:ODN720918 ONJ720916:ONJ720918 OXF720916:OXF720918 PHB720916:PHB720918 PQX720916:PQX720918 QAT720916:QAT720918 QKP720916:QKP720918 QUL720916:QUL720918 REH720916:REH720918 ROD720916:ROD720918 RXZ720916:RXZ720918 SHV720916:SHV720918 SRR720916:SRR720918 TBN720916:TBN720918 TLJ720916:TLJ720918 TVF720916:TVF720918 UFB720916:UFB720918 UOX720916:UOX720918 UYT720916:UYT720918 VIP720916:VIP720918 VSL720916:VSL720918 WCH720916:WCH720918 WMD720916:WMD720918 WVZ720916:WVZ720918 R786452:R786454 JN786452:JN786454 TJ786452:TJ786454 ADF786452:ADF786454 ANB786452:ANB786454 AWX786452:AWX786454 BGT786452:BGT786454 BQP786452:BQP786454 CAL786452:CAL786454 CKH786452:CKH786454 CUD786452:CUD786454 DDZ786452:DDZ786454 DNV786452:DNV786454 DXR786452:DXR786454 EHN786452:EHN786454 ERJ786452:ERJ786454 FBF786452:FBF786454 FLB786452:FLB786454 FUX786452:FUX786454 GET786452:GET786454 GOP786452:GOP786454 GYL786452:GYL786454 HIH786452:HIH786454 HSD786452:HSD786454 IBZ786452:IBZ786454 ILV786452:ILV786454 IVR786452:IVR786454 JFN786452:JFN786454 JPJ786452:JPJ786454 JZF786452:JZF786454 KJB786452:KJB786454 KSX786452:KSX786454 LCT786452:LCT786454 LMP786452:LMP786454 LWL786452:LWL786454 MGH786452:MGH786454 MQD786452:MQD786454 MZZ786452:MZZ786454 NJV786452:NJV786454 NTR786452:NTR786454 ODN786452:ODN786454 ONJ786452:ONJ786454 OXF786452:OXF786454 PHB786452:PHB786454 PQX786452:PQX786454 QAT786452:QAT786454 QKP786452:QKP786454 QUL786452:QUL786454 REH786452:REH786454 ROD786452:ROD786454 RXZ786452:RXZ786454 SHV786452:SHV786454 SRR786452:SRR786454 TBN786452:TBN786454 TLJ786452:TLJ786454 TVF786452:TVF786454 UFB786452:UFB786454 UOX786452:UOX786454 UYT786452:UYT786454 VIP786452:VIP786454 VSL786452:VSL786454 WCH786452:WCH786454 WMD786452:WMD786454 WVZ786452:WVZ786454 R851988:R851990 JN851988:JN851990 TJ851988:TJ851990 ADF851988:ADF851990 ANB851988:ANB851990 AWX851988:AWX851990 BGT851988:BGT851990 BQP851988:BQP851990 CAL851988:CAL851990 CKH851988:CKH851990 CUD851988:CUD851990 DDZ851988:DDZ851990 DNV851988:DNV851990 DXR851988:DXR851990 EHN851988:EHN851990 ERJ851988:ERJ851990 FBF851988:FBF851990 FLB851988:FLB851990 FUX851988:FUX851990 GET851988:GET851990 GOP851988:GOP851990 GYL851988:GYL851990 HIH851988:HIH851990 HSD851988:HSD851990 IBZ851988:IBZ851990 ILV851988:ILV851990 IVR851988:IVR851990 JFN851988:JFN851990 JPJ851988:JPJ851990 JZF851988:JZF851990 KJB851988:KJB851990 KSX851988:KSX851990 LCT851988:LCT851990 LMP851988:LMP851990 LWL851988:LWL851990 MGH851988:MGH851990 MQD851988:MQD851990 MZZ851988:MZZ851990 NJV851988:NJV851990 NTR851988:NTR851990 ODN851988:ODN851990 ONJ851988:ONJ851990 OXF851988:OXF851990 PHB851988:PHB851990 PQX851988:PQX851990 QAT851988:QAT851990 QKP851988:QKP851990 QUL851988:QUL851990 REH851988:REH851990 ROD851988:ROD851990 RXZ851988:RXZ851990 SHV851988:SHV851990 SRR851988:SRR851990 TBN851988:TBN851990 TLJ851988:TLJ851990 TVF851988:TVF851990 UFB851988:UFB851990 UOX851988:UOX851990 UYT851988:UYT851990 VIP851988:VIP851990 VSL851988:VSL851990 WCH851988:WCH851990 WMD851988:WMD851990 WVZ851988:WVZ851990 R917524:R917526 JN917524:JN917526 TJ917524:TJ917526 ADF917524:ADF917526 ANB917524:ANB917526 AWX917524:AWX917526 BGT917524:BGT917526 BQP917524:BQP917526 CAL917524:CAL917526 CKH917524:CKH917526 CUD917524:CUD917526 DDZ917524:DDZ917526 DNV917524:DNV917526 DXR917524:DXR917526 EHN917524:EHN917526 ERJ917524:ERJ917526 FBF917524:FBF917526 FLB917524:FLB917526 FUX917524:FUX917526 GET917524:GET917526 GOP917524:GOP917526 GYL917524:GYL917526 HIH917524:HIH917526 HSD917524:HSD917526 IBZ917524:IBZ917526 ILV917524:ILV917526 IVR917524:IVR917526 JFN917524:JFN917526 JPJ917524:JPJ917526 JZF917524:JZF917526 KJB917524:KJB917526 KSX917524:KSX917526 LCT917524:LCT917526 LMP917524:LMP917526 LWL917524:LWL917526 MGH917524:MGH917526 MQD917524:MQD917526 MZZ917524:MZZ917526 NJV917524:NJV917526 NTR917524:NTR917526 ODN917524:ODN917526 ONJ917524:ONJ917526 OXF917524:OXF917526 PHB917524:PHB917526 PQX917524:PQX917526 QAT917524:QAT917526 QKP917524:QKP917526 QUL917524:QUL917526 REH917524:REH917526 ROD917524:ROD917526 RXZ917524:RXZ917526 SHV917524:SHV917526 SRR917524:SRR917526 TBN917524:TBN917526 TLJ917524:TLJ917526 TVF917524:TVF917526 UFB917524:UFB917526 UOX917524:UOX917526 UYT917524:UYT917526 VIP917524:VIP917526 VSL917524:VSL917526 WCH917524:WCH917526 WMD917524:WMD917526 WVZ917524:WVZ917526 R983060:R983062 JN983060:JN983062 TJ983060:TJ983062 ADF983060:ADF983062 ANB983060:ANB983062 AWX983060:AWX983062 BGT983060:BGT983062 BQP983060:BQP983062 CAL983060:CAL983062 CKH983060:CKH983062 CUD983060:CUD983062 DDZ983060:DDZ983062 DNV983060:DNV983062 DXR983060:DXR983062 EHN983060:EHN983062 ERJ983060:ERJ983062 FBF983060:FBF983062 FLB983060:FLB983062 FUX983060:FUX983062 GET983060:GET983062 GOP983060:GOP983062 GYL983060:GYL983062 HIH983060:HIH983062 HSD983060:HSD983062 IBZ983060:IBZ983062 ILV983060:ILV983062 IVR983060:IVR983062 JFN983060:JFN983062 JPJ983060:JPJ983062 JZF983060:JZF983062 KJB983060:KJB983062 KSX983060:KSX983062 LCT983060:LCT983062 LMP983060:LMP983062 LWL983060:LWL983062 MGH983060:MGH983062 MQD983060:MQD983062 MZZ983060:MZZ983062 NJV983060:NJV983062 NTR983060:NTR983062 ODN983060:ODN983062 ONJ983060:ONJ983062 OXF983060:OXF983062 PHB983060:PHB983062 PQX983060:PQX983062 QAT983060:QAT983062 QKP983060:QKP983062 QUL983060:QUL983062 REH983060:REH983062 ROD983060:ROD983062 RXZ983060:RXZ983062 SHV983060:SHV983062 SRR983060:SRR983062 TBN983060:TBN983062 TLJ983060:TLJ983062 TVF983060:TVF983062 UFB983060:UFB983062 UOX983060:UOX983062 UYT983060:UYT983062 VIP983060:VIP983062 VSL983060:VSL983062 WCH983060:WCH983062 WMD983060:WMD983062 WVZ983060:WVZ983062 L14:L22 JK21:JK23 TG21:TG23 ADC21:ADC23 AMY21:AMY23 AWU21:AWU23 BGQ21:BGQ23 BQM21:BQM23 CAI21:CAI23 CKE21:CKE23 CUA21:CUA23 DDW21:DDW23 DNS21:DNS23 DXO21:DXO23 EHK21:EHK23 ERG21:ERG23 FBC21:FBC23 FKY21:FKY23 FUU21:FUU23 GEQ21:GEQ23 GOM21:GOM23 GYI21:GYI23 HIE21:HIE23 HSA21:HSA23 IBW21:IBW23 ILS21:ILS23 IVO21:IVO23 JFK21:JFK23 JPG21:JPG23 JZC21:JZC23 KIY21:KIY23 KSU21:KSU23 LCQ21:LCQ23 LMM21:LMM23 LWI21:LWI23 MGE21:MGE23 MQA21:MQA23 MZW21:MZW23 NJS21:NJS23 NTO21:NTO23 ODK21:ODK23 ONG21:ONG23 OXC21:OXC23 PGY21:PGY23 PQU21:PQU23 QAQ21:QAQ23 QKM21:QKM23 QUI21:QUI23 REE21:REE23 ROA21:ROA23 RXW21:RXW23 SHS21:SHS23 SRO21:SRO23 TBK21:TBK23 TLG21:TLG23 TVC21:TVC23 UEY21:UEY23 UOU21:UOU23 UYQ21:UYQ23 VIM21:VIM23 VSI21:VSI23 WCE21:WCE23 WMA21:WMA23 WVW21:WVW23 O65555:O65558 JK65555:JK65558 TG65555:TG65558 ADC65555:ADC65558 AMY65555:AMY65558 AWU65555:AWU65558 BGQ65555:BGQ65558 BQM65555:BQM65558 CAI65555:CAI65558 CKE65555:CKE65558 CUA65555:CUA65558 DDW65555:DDW65558 DNS65555:DNS65558 DXO65555:DXO65558 EHK65555:EHK65558 ERG65555:ERG65558 FBC65555:FBC65558 FKY65555:FKY65558 FUU65555:FUU65558 GEQ65555:GEQ65558 GOM65555:GOM65558 GYI65555:GYI65558 HIE65555:HIE65558 HSA65555:HSA65558 IBW65555:IBW65558 ILS65555:ILS65558 IVO65555:IVO65558 JFK65555:JFK65558 JPG65555:JPG65558 JZC65555:JZC65558 KIY65555:KIY65558 KSU65555:KSU65558 LCQ65555:LCQ65558 LMM65555:LMM65558 LWI65555:LWI65558 MGE65555:MGE65558 MQA65555:MQA65558 MZW65555:MZW65558 NJS65555:NJS65558 NTO65555:NTO65558 ODK65555:ODK65558 ONG65555:ONG65558 OXC65555:OXC65558 PGY65555:PGY65558 PQU65555:PQU65558 QAQ65555:QAQ65558 QKM65555:QKM65558 QUI65555:QUI65558 REE65555:REE65558 ROA65555:ROA65558 RXW65555:RXW65558 SHS65555:SHS65558 SRO65555:SRO65558 TBK65555:TBK65558 TLG65555:TLG65558 TVC65555:TVC65558 UEY65555:UEY65558 UOU65555:UOU65558 UYQ65555:UYQ65558 VIM65555:VIM65558 VSI65555:VSI65558 WCE65555:WCE65558 WMA65555:WMA65558 WVW65555:WVW65558 O131091:O131094 JK131091:JK131094 TG131091:TG131094 ADC131091:ADC131094 AMY131091:AMY131094 AWU131091:AWU131094 BGQ131091:BGQ131094 BQM131091:BQM131094 CAI131091:CAI131094 CKE131091:CKE131094 CUA131091:CUA131094 DDW131091:DDW131094 DNS131091:DNS131094 DXO131091:DXO131094 EHK131091:EHK131094 ERG131091:ERG131094 FBC131091:FBC131094 FKY131091:FKY131094 FUU131091:FUU131094 GEQ131091:GEQ131094 GOM131091:GOM131094 GYI131091:GYI131094 HIE131091:HIE131094 HSA131091:HSA131094 IBW131091:IBW131094 ILS131091:ILS131094 IVO131091:IVO131094 JFK131091:JFK131094 JPG131091:JPG131094 JZC131091:JZC131094 KIY131091:KIY131094 KSU131091:KSU131094 LCQ131091:LCQ131094 LMM131091:LMM131094 LWI131091:LWI131094 MGE131091:MGE131094 MQA131091:MQA131094 MZW131091:MZW131094 NJS131091:NJS131094 NTO131091:NTO131094 ODK131091:ODK131094 ONG131091:ONG131094 OXC131091:OXC131094 PGY131091:PGY131094 PQU131091:PQU131094 QAQ131091:QAQ131094 QKM131091:QKM131094 QUI131091:QUI131094 REE131091:REE131094 ROA131091:ROA131094 RXW131091:RXW131094 SHS131091:SHS131094 SRO131091:SRO131094 TBK131091:TBK131094 TLG131091:TLG131094 TVC131091:TVC131094 UEY131091:UEY131094 UOU131091:UOU131094 UYQ131091:UYQ131094 VIM131091:VIM131094 VSI131091:VSI131094 WCE131091:WCE131094 WMA131091:WMA131094 WVW131091:WVW131094 O196627:O196630 JK196627:JK196630 TG196627:TG196630 ADC196627:ADC196630 AMY196627:AMY196630 AWU196627:AWU196630 BGQ196627:BGQ196630 BQM196627:BQM196630 CAI196627:CAI196630 CKE196627:CKE196630 CUA196627:CUA196630 DDW196627:DDW196630 DNS196627:DNS196630 DXO196627:DXO196630 EHK196627:EHK196630 ERG196627:ERG196630 FBC196627:FBC196630 FKY196627:FKY196630 FUU196627:FUU196630 GEQ196627:GEQ196630 GOM196627:GOM196630 GYI196627:GYI196630 HIE196627:HIE196630 HSA196627:HSA196630 IBW196627:IBW196630 ILS196627:ILS196630 IVO196627:IVO196630 JFK196627:JFK196630 JPG196627:JPG196630 JZC196627:JZC196630 KIY196627:KIY196630 KSU196627:KSU196630 LCQ196627:LCQ196630 LMM196627:LMM196630 LWI196627:LWI196630 MGE196627:MGE196630 MQA196627:MQA196630 MZW196627:MZW196630 NJS196627:NJS196630 NTO196627:NTO196630 ODK196627:ODK196630 ONG196627:ONG196630 OXC196627:OXC196630 PGY196627:PGY196630 PQU196627:PQU196630 QAQ196627:QAQ196630 QKM196627:QKM196630 QUI196627:QUI196630 REE196627:REE196630 ROA196627:ROA196630 RXW196627:RXW196630 SHS196627:SHS196630 SRO196627:SRO196630 TBK196627:TBK196630 TLG196627:TLG196630 TVC196627:TVC196630 UEY196627:UEY196630 UOU196627:UOU196630 UYQ196627:UYQ196630 VIM196627:VIM196630 VSI196627:VSI196630 WCE196627:WCE196630 WMA196627:WMA196630 WVW196627:WVW196630 O262163:O262166 JK262163:JK262166 TG262163:TG262166 ADC262163:ADC262166 AMY262163:AMY262166 AWU262163:AWU262166 BGQ262163:BGQ262166 BQM262163:BQM262166 CAI262163:CAI262166 CKE262163:CKE262166 CUA262163:CUA262166 DDW262163:DDW262166 DNS262163:DNS262166 DXO262163:DXO262166 EHK262163:EHK262166 ERG262163:ERG262166 FBC262163:FBC262166 FKY262163:FKY262166 FUU262163:FUU262166 GEQ262163:GEQ262166 GOM262163:GOM262166 GYI262163:GYI262166 HIE262163:HIE262166 HSA262163:HSA262166 IBW262163:IBW262166 ILS262163:ILS262166 IVO262163:IVO262166 JFK262163:JFK262166 JPG262163:JPG262166 JZC262163:JZC262166 KIY262163:KIY262166 KSU262163:KSU262166 LCQ262163:LCQ262166 LMM262163:LMM262166 LWI262163:LWI262166 MGE262163:MGE262166 MQA262163:MQA262166 MZW262163:MZW262166 NJS262163:NJS262166 NTO262163:NTO262166 ODK262163:ODK262166 ONG262163:ONG262166 OXC262163:OXC262166 PGY262163:PGY262166 PQU262163:PQU262166 QAQ262163:QAQ262166 QKM262163:QKM262166 QUI262163:QUI262166 REE262163:REE262166 ROA262163:ROA262166 RXW262163:RXW262166 SHS262163:SHS262166 SRO262163:SRO262166 TBK262163:TBK262166 TLG262163:TLG262166 TVC262163:TVC262166 UEY262163:UEY262166 UOU262163:UOU262166 UYQ262163:UYQ262166 VIM262163:VIM262166 VSI262163:VSI262166 WCE262163:WCE262166 WMA262163:WMA262166 WVW262163:WVW262166 O327699:O327702 JK327699:JK327702 TG327699:TG327702 ADC327699:ADC327702 AMY327699:AMY327702 AWU327699:AWU327702 BGQ327699:BGQ327702 BQM327699:BQM327702 CAI327699:CAI327702 CKE327699:CKE327702 CUA327699:CUA327702 DDW327699:DDW327702 DNS327699:DNS327702 DXO327699:DXO327702 EHK327699:EHK327702 ERG327699:ERG327702 FBC327699:FBC327702 FKY327699:FKY327702 FUU327699:FUU327702 GEQ327699:GEQ327702 GOM327699:GOM327702 GYI327699:GYI327702 HIE327699:HIE327702 HSA327699:HSA327702 IBW327699:IBW327702 ILS327699:ILS327702 IVO327699:IVO327702 JFK327699:JFK327702 JPG327699:JPG327702 JZC327699:JZC327702 KIY327699:KIY327702 KSU327699:KSU327702 LCQ327699:LCQ327702 LMM327699:LMM327702 LWI327699:LWI327702 MGE327699:MGE327702 MQA327699:MQA327702 MZW327699:MZW327702 NJS327699:NJS327702 NTO327699:NTO327702 ODK327699:ODK327702 ONG327699:ONG327702 OXC327699:OXC327702 PGY327699:PGY327702 PQU327699:PQU327702 QAQ327699:QAQ327702 QKM327699:QKM327702 QUI327699:QUI327702 REE327699:REE327702 ROA327699:ROA327702 RXW327699:RXW327702 SHS327699:SHS327702 SRO327699:SRO327702 TBK327699:TBK327702 TLG327699:TLG327702 TVC327699:TVC327702 UEY327699:UEY327702 UOU327699:UOU327702 UYQ327699:UYQ327702 VIM327699:VIM327702 VSI327699:VSI327702 WCE327699:WCE327702 WMA327699:WMA327702 WVW327699:WVW327702 O393235:O393238 JK393235:JK393238 TG393235:TG393238 ADC393235:ADC393238 AMY393235:AMY393238 AWU393235:AWU393238 BGQ393235:BGQ393238 BQM393235:BQM393238 CAI393235:CAI393238 CKE393235:CKE393238 CUA393235:CUA393238 DDW393235:DDW393238 DNS393235:DNS393238 DXO393235:DXO393238 EHK393235:EHK393238 ERG393235:ERG393238 FBC393235:FBC393238 FKY393235:FKY393238 FUU393235:FUU393238 GEQ393235:GEQ393238 GOM393235:GOM393238 GYI393235:GYI393238 HIE393235:HIE393238 HSA393235:HSA393238 IBW393235:IBW393238 ILS393235:ILS393238 IVO393235:IVO393238 JFK393235:JFK393238 JPG393235:JPG393238 JZC393235:JZC393238 KIY393235:KIY393238 KSU393235:KSU393238 LCQ393235:LCQ393238 LMM393235:LMM393238 LWI393235:LWI393238 MGE393235:MGE393238 MQA393235:MQA393238 MZW393235:MZW393238 NJS393235:NJS393238 NTO393235:NTO393238 ODK393235:ODK393238 ONG393235:ONG393238 OXC393235:OXC393238 PGY393235:PGY393238 PQU393235:PQU393238 QAQ393235:QAQ393238 QKM393235:QKM393238 QUI393235:QUI393238 REE393235:REE393238 ROA393235:ROA393238 RXW393235:RXW393238 SHS393235:SHS393238 SRO393235:SRO393238 TBK393235:TBK393238 TLG393235:TLG393238 TVC393235:TVC393238 UEY393235:UEY393238 UOU393235:UOU393238 UYQ393235:UYQ393238 VIM393235:VIM393238 VSI393235:VSI393238 WCE393235:WCE393238 WMA393235:WMA393238 WVW393235:WVW393238 O458771:O458774 JK458771:JK458774 TG458771:TG458774 ADC458771:ADC458774 AMY458771:AMY458774 AWU458771:AWU458774 BGQ458771:BGQ458774 BQM458771:BQM458774 CAI458771:CAI458774 CKE458771:CKE458774 CUA458771:CUA458774 DDW458771:DDW458774 DNS458771:DNS458774 DXO458771:DXO458774 EHK458771:EHK458774 ERG458771:ERG458774 FBC458771:FBC458774 FKY458771:FKY458774 FUU458771:FUU458774 GEQ458771:GEQ458774 GOM458771:GOM458774 GYI458771:GYI458774 HIE458771:HIE458774 HSA458771:HSA458774 IBW458771:IBW458774 ILS458771:ILS458774 IVO458771:IVO458774 JFK458771:JFK458774 JPG458771:JPG458774 JZC458771:JZC458774 KIY458771:KIY458774 KSU458771:KSU458774 LCQ458771:LCQ458774 LMM458771:LMM458774 LWI458771:LWI458774 MGE458771:MGE458774 MQA458771:MQA458774 MZW458771:MZW458774 NJS458771:NJS458774 NTO458771:NTO458774 ODK458771:ODK458774 ONG458771:ONG458774 OXC458771:OXC458774 PGY458771:PGY458774 PQU458771:PQU458774 QAQ458771:QAQ458774 QKM458771:QKM458774 QUI458771:QUI458774 REE458771:REE458774 ROA458771:ROA458774 RXW458771:RXW458774 SHS458771:SHS458774 SRO458771:SRO458774 TBK458771:TBK458774 TLG458771:TLG458774 TVC458771:TVC458774 UEY458771:UEY458774 UOU458771:UOU458774 UYQ458771:UYQ458774 VIM458771:VIM458774 VSI458771:VSI458774 WCE458771:WCE458774 WMA458771:WMA458774 WVW458771:WVW458774 O524307:O524310 JK524307:JK524310 TG524307:TG524310 ADC524307:ADC524310 AMY524307:AMY524310 AWU524307:AWU524310 BGQ524307:BGQ524310 BQM524307:BQM524310 CAI524307:CAI524310 CKE524307:CKE524310 CUA524307:CUA524310 DDW524307:DDW524310 DNS524307:DNS524310 DXO524307:DXO524310 EHK524307:EHK524310 ERG524307:ERG524310 FBC524307:FBC524310 FKY524307:FKY524310 FUU524307:FUU524310 GEQ524307:GEQ524310 GOM524307:GOM524310 GYI524307:GYI524310 HIE524307:HIE524310 HSA524307:HSA524310 IBW524307:IBW524310 ILS524307:ILS524310 IVO524307:IVO524310 JFK524307:JFK524310 JPG524307:JPG524310 JZC524307:JZC524310 KIY524307:KIY524310 KSU524307:KSU524310 LCQ524307:LCQ524310 LMM524307:LMM524310 LWI524307:LWI524310 MGE524307:MGE524310 MQA524307:MQA524310 MZW524307:MZW524310 NJS524307:NJS524310 NTO524307:NTO524310 ODK524307:ODK524310 ONG524307:ONG524310 OXC524307:OXC524310 PGY524307:PGY524310 PQU524307:PQU524310 QAQ524307:QAQ524310 QKM524307:QKM524310 QUI524307:QUI524310 REE524307:REE524310 ROA524307:ROA524310 RXW524307:RXW524310 SHS524307:SHS524310 SRO524307:SRO524310 TBK524307:TBK524310 TLG524307:TLG524310 TVC524307:TVC524310 UEY524307:UEY524310 UOU524307:UOU524310 UYQ524307:UYQ524310 VIM524307:VIM524310 VSI524307:VSI524310 WCE524307:WCE524310 WMA524307:WMA524310 WVW524307:WVW524310 O589843:O589846 JK589843:JK589846 TG589843:TG589846 ADC589843:ADC589846 AMY589843:AMY589846 AWU589843:AWU589846 BGQ589843:BGQ589846 BQM589843:BQM589846 CAI589843:CAI589846 CKE589843:CKE589846 CUA589843:CUA589846 DDW589843:DDW589846 DNS589843:DNS589846 DXO589843:DXO589846 EHK589843:EHK589846 ERG589843:ERG589846 FBC589843:FBC589846 FKY589843:FKY589846 FUU589843:FUU589846 GEQ589843:GEQ589846 GOM589843:GOM589846 GYI589843:GYI589846 HIE589843:HIE589846 HSA589843:HSA589846 IBW589843:IBW589846 ILS589843:ILS589846 IVO589843:IVO589846 JFK589843:JFK589846 JPG589843:JPG589846 JZC589843:JZC589846 KIY589843:KIY589846 KSU589843:KSU589846 LCQ589843:LCQ589846 LMM589843:LMM589846 LWI589843:LWI589846 MGE589843:MGE589846 MQA589843:MQA589846 MZW589843:MZW589846 NJS589843:NJS589846 NTO589843:NTO589846 ODK589843:ODK589846 ONG589843:ONG589846 OXC589843:OXC589846 PGY589843:PGY589846 PQU589843:PQU589846 QAQ589843:QAQ589846 QKM589843:QKM589846 QUI589843:QUI589846 REE589843:REE589846 ROA589843:ROA589846 RXW589843:RXW589846 SHS589843:SHS589846 SRO589843:SRO589846 TBK589843:TBK589846 TLG589843:TLG589846 TVC589843:TVC589846 UEY589843:UEY589846 UOU589843:UOU589846 UYQ589843:UYQ589846 VIM589843:VIM589846 VSI589843:VSI589846 WCE589843:WCE589846 WMA589843:WMA589846 WVW589843:WVW589846 O655379:O655382 JK655379:JK655382 TG655379:TG655382 ADC655379:ADC655382 AMY655379:AMY655382 AWU655379:AWU655382 BGQ655379:BGQ655382 BQM655379:BQM655382 CAI655379:CAI655382 CKE655379:CKE655382 CUA655379:CUA655382 DDW655379:DDW655382 DNS655379:DNS655382 DXO655379:DXO655382 EHK655379:EHK655382 ERG655379:ERG655382 FBC655379:FBC655382 FKY655379:FKY655382 FUU655379:FUU655382 GEQ655379:GEQ655382 GOM655379:GOM655382 GYI655379:GYI655382 HIE655379:HIE655382 HSA655379:HSA655382 IBW655379:IBW655382 ILS655379:ILS655382 IVO655379:IVO655382 JFK655379:JFK655382 JPG655379:JPG655382 JZC655379:JZC655382 KIY655379:KIY655382 KSU655379:KSU655382 LCQ655379:LCQ655382 LMM655379:LMM655382 LWI655379:LWI655382 MGE655379:MGE655382 MQA655379:MQA655382 MZW655379:MZW655382 NJS655379:NJS655382 NTO655379:NTO655382 ODK655379:ODK655382 ONG655379:ONG655382 OXC655379:OXC655382 PGY655379:PGY655382 PQU655379:PQU655382 QAQ655379:QAQ655382 QKM655379:QKM655382 QUI655379:QUI655382 REE655379:REE655382 ROA655379:ROA655382 RXW655379:RXW655382 SHS655379:SHS655382 SRO655379:SRO655382 TBK655379:TBK655382 TLG655379:TLG655382 TVC655379:TVC655382 UEY655379:UEY655382 UOU655379:UOU655382 UYQ655379:UYQ655382 VIM655379:VIM655382 VSI655379:VSI655382 WCE655379:WCE655382 WMA655379:WMA655382 WVW655379:WVW655382 O720915:O720918 JK720915:JK720918 TG720915:TG720918 ADC720915:ADC720918 AMY720915:AMY720918 AWU720915:AWU720918 BGQ720915:BGQ720918 BQM720915:BQM720918 CAI720915:CAI720918 CKE720915:CKE720918 CUA720915:CUA720918 DDW720915:DDW720918 DNS720915:DNS720918 DXO720915:DXO720918 EHK720915:EHK720918 ERG720915:ERG720918 FBC720915:FBC720918 FKY720915:FKY720918 FUU720915:FUU720918 GEQ720915:GEQ720918 GOM720915:GOM720918 GYI720915:GYI720918 HIE720915:HIE720918 HSA720915:HSA720918 IBW720915:IBW720918 ILS720915:ILS720918 IVO720915:IVO720918 JFK720915:JFK720918 JPG720915:JPG720918 JZC720915:JZC720918 KIY720915:KIY720918 KSU720915:KSU720918 LCQ720915:LCQ720918 LMM720915:LMM720918 LWI720915:LWI720918 MGE720915:MGE720918 MQA720915:MQA720918 MZW720915:MZW720918 NJS720915:NJS720918 NTO720915:NTO720918 ODK720915:ODK720918 ONG720915:ONG720918 OXC720915:OXC720918 PGY720915:PGY720918 PQU720915:PQU720918 QAQ720915:QAQ720918 QKM720915:QKM720918 QUI720915:QUI720918 REE720915:REE720918 ROA720915:ROA720918 RXW720915:RXW720918 SHS720915:SHS720918 SRO720915:SRO720918 TBK720915:TBK720918 TLG720915:TLG720918 TVC720915:TVC720918 UEY720915:UEY720918 UOU720915:UOU720918 UYQ720915:UYQ720918 VIM720915:VIM720918 VSI720915:VSI720918 WCE720915:WCE720918 WMA720915:WMA720918 WVW720915:WVW720918 O786451:O786454 JK786451:JK786454 TG786451:TG786454 ADC786451:ADC786454 AMY786451:AMY786454 AWU786451:AWU786454 BGQ786451:BGQ786454 BQM786451:BQM786454 CAI786451:CAI786454 CKE786451:CKE786454 CUA786451:CUA786454 DDW786451:DDW786454 DNS786451:DNS786454 DXO786451:DXO786454 EHK786451:EHK786454 ERG786451:ERG786454 FBC786451:FBC786454 FKY786451:FKY786454 FUU786451:FUU786454 GEQ786451:GEQ786454 GOM786451:GOM786454 GYI786451:GYI786454 HIE786451:HIE786454 HSA786451:HSA786454 IBW786451:IBW786454 ILS786451:ILS786454 IVO786451:IVO786454 JFK786451:JFK786454 JPG786451:JPG786454 JZC786451:JZC786454 KIY786451:KIY786454 KSU786451:KSU786454 LCQ786451:LCQ786454 LMM786451:LMM786454 LWI786451:LWI786454 MGE786451:MGE786454 MQA786451:MQA786454 MZW786451:MZW786454 NJS786451:NJS786454 NTO786451:NTO786454 ODK786451:ODK786454 ONG786451:ONG786454 OXC786451:OXC786454 PGY786451:PGY786454 PQU786451:PQU786454 QAQ786451:QAQ786454 QKM786451:QKM786454 QUI786451:QUI786454 REE786451:REE786454 ROA786451:ROA786454 RXW786451:RXW786454 SHS786451:SHS786454 SRO786451:SRO786454 TBK786451:TBK786454 TLG786451:TLG786454 TVC786451:TVC786454 UEY786451:UEY786454 UOU786451:UOU786454 UYQ786451:UYQ786454 VIM786451:VIM786454 VSI786451:VSI786454 WCE786451:WCE786454 WMA786451:WMA786454 WVW786451:WVW786454 O851987:O851990 JK851987:JK851990 TG851987:TG851990 ADC851987:ADC851990 AMY851987:AMY851990 AWU851987:AWU851990 BGQ851987:BGQ851990 BQM851987:BQM851990 CAI851987:CAI851990 CKE851987:CKE851990 CUA851987:CUA851990 DDW851987:DDW851990 DNS851987:DNS851990 DXO851987:DXO851990 EHK851987:EHK851990 ERG851987:ERG851990 FBC851987:FBC851990 FKY851987:FKY851990 FUU851987:FUU851990 GEQ851987:GEQ851990 GOM851987:GOM851990 GYI851987:GYI851990 HIE851987:HIE851990 HSA851987:HSA851990 IBW851987:IBW851990 ILS851987:ILS851990 IVO851987:IVO851990 JFK851987:JFK851990 JPG851987:JPG851990 JZC851987:JZC851990 KIY851987:KIY851990 KSU851987:KSU851990 LCQ851987:LCQ851990 LMM851987:LMM851990 LWI851987:LWI851990 MGE851987:MGE851990 MQA851987:MQA851990 MZW851987:MZW851990 NJS851987:NJS851990 NTO851987:NTO851990 ODK851987:ODK851990 ONG851987:ONG851990 OXC851987:OXC851990 PGY851987:PGY851990 PQU851987:PQU851990 QAQ851987:QAQ851990 QKM851987:QKM851990 QUI851987:QUI851990 REE851987:REE851990 ROA851987:ROA851990 RXW851987:RXW851990 SHS851987:SHS851990 SRO851987:SRO851990 TBK851987:TBK851990 TLG851987:TLG851990 TVC851987:TVC851990 UEY851987:UEY851990 UOU851987:UOU851990 UYQ851987:UYQ851990 VIM851987:VIM851990 VSI851987:VSI851990 WCE851987:WCE851990 WMA851987:WMA851990 WVW851987:WVW851990 O917523:O917526 JK917523:JK917526 TG917523:TG917526 ADC917523:ADC917526 AMY917523:AMY917526 AWU917523:AWU917526 BGQ917523:BGQ917526 BQM917523:BQM917526 CAI917523:CAI917526 CKE917523:CKE917526 CUA917523:CUA917526 DDW917523:DDW917526 DNS917523:DNS917526 DXO917523:DXO917526 EHK917523:EHK917526 ERG917523:ERG917526 FBC917523:FBC917526 FKY917523:FKY917526 FUU917523:FUU917526 GEQ917523:GEQ917526 GOM917523:GOM917526 GYI917523:GYI917526 HIE917523:HIE917526 HSA917523:HSA917526 IBW917523:IBW917526 ILS917523:ILS917526 IVO917523:IVO917526 JFK917523:JFK917526 JPG917523:JPG917526 JZC917523:JZC917526 KIY917523:KIY917526 KSU917523:KSU917526 LCQ917523:LCQ917526 LMM917523:LMM917526 LWI917523:LWI917526 MGE917523:MGE917526 MQA917523:MQA917526 MZW917523:MZW917526 NJS917523:NJS917526 NTO917523:NTO917526 ODK917523:ODK917526 ONG917523:ONG917526 OXC917523:OXC917526 PGY917523:PGY917526 PQU917523:PQU917526 QAQ917523:QAQ917526 QKM917523:QKM917526 QUI917523:QUI917526 REE917523:REE917526 ROA917523:ROA917526 RXW917523:RXW917526 SHS917523:SHS917526 SRO917523:SRO917526 TBK917523:TBK917526 TLG917523:TLG917526 TVC917523:TVC917526 UEY917523:UEY917526 UOU917523:UOU917526 UYQ917523:UYQ917526 VIM917523:VIM917526 VSI917523:VSI917526 WCE917523:WCE917526 WMA917523:WMA917526 WVW917523:WVW917526 O983059:O983062 JK983059:JK983062 TG983059:TG983062 ADC983059:ADC983062 AMY983059:AMY983062 AWU983059:AWU983062 BGQ983059:BGQ983062 BQM983059:BQM983062 CAI983059:CAI983062 CKE983059:CKE983062 CUA983059:CUA983062 DDW983059:DDW983062 DNS983059:DNS983062 DXO983059:DXO983062 EHK983059:EHK983062 ERG983059:ERG983062 FBC983059:FBC983062 FKY983059:FKY983062 FUU983059:FUU983062 GEQ983059:GEQ983062 GOM983059:GOM983062 GYI983059:GYI983062 HIE983059:HIE983062 HSA983059:HSA983062 IBW983059:IBW983062 ILS983059:ILS983062 IVO983059:IVO983062 JFK983059:JFK983062 JPG983059:JPG983062 JZC983059:JZC983062 KIY983059:KIY983062 KSU983059:KSU983062 LCQ983059:LCQ983062 LMM983059:LMM983062 LWI983059:LWI983062 MGE983059:MGE983062 MQA983059:MQA983062 MZW983059:MZW983062 NJS983059:NJS983062 NTO983059:NTO983062 ODK983059:ODK983062 ONG983059:ONG983062 OXC983059:OXC983062 PGY983059:PGY983062 PQU983059:PQU983062 QAQ983059:QAQ983062 QKM983059:QKM983062 QUI983059:QUI983062 REE983059:REE983062 ROA983059:ROA983062 RXW983059:RXW983062 SHS983059:SHS983062 SRO983059:SRO983062 TBK983059:TBK983062 TLG983059:TLG983062 TVC983059:TVC983062 UEY983059:UEY983062 UOU983059:UOU983062 UYQ983059:UYQ983062 VIM983059:VIM983062 VSI983059:VSI983062 WCE983059:WCE983062 WMA983059:WMA983062 WVW983059:WVW983062 M8:M13 JI8:JI13 TE8:TE13 ADA8:ADA13 AMW8:AMW13 AWS8:AWS13 BGO8:BGO13 BQK8:BQK13 CAG8:CAG13 CKC8:CKC13 CTY8:CTY13 DDU8:DDU13 DNQ8:DNQ13 DXM8:DXM13 EHI8:EHI13 ERE8:ERE13 FBA8:FBA13 FKW8:FKW13 FUS8:FUS13 GEO8:GEO13 GOK8:GOK13 GYG8:GYG13 HIC8:HIC13 HRY8:HRY13 IBU8:IBU13 ILQ8:ILQ13 IVM8:IVM13 JFI8:JFI13 JPE8:JPE13 JZA8:JZA13 KIW8:KIW13 KSS8:KSS13 LCO8:LCO13 LMK8:LMK13 LWG8:LWG13 MGC8:MGC13 MPY8:MPY13 MZU8:MZU13 NJQ8:NJQ13 NTM8:NTM13 ODI8:ODI13 ONE8:ONE13 OXA8:OXA13 PGW8:PGW13 PQS8:PQS13 QAO8:QAO13 QKK8:QKK13 QUG8:QUG13 REC8:REC13 RNY8:RNY13 RXU8:RXU13 SHQ8:SHQ13 SRM8:SRM13 TBI8:TBI13 TLE8:TLE13 TVA8:TVA13 UEW8:UEW13 UOS8:UOS13 UYO8:UYO13 VIK8:VIK13 VSG8:VSG13 WCC8:WCC13 WLY8:WLY13 WVU8:WVU13 M65542:M65547 JI65542:JI65547 TE65542:TE65547 ADA65542:ADA65547 AMW65542:AMW65547 AWS65542:AWS65547 BGO65542:BGO65547 BQK65542:BQK65547 CAG65542:CAG65547 CKC65542:CKC65547 CTY65542:CTY65547 DDU65542:DDU65547 DNQ65542:DNQ65547 DXM65542:DXM65547 EHI65542:EHI65547 ERE65542:ERE65547 FBA65542:FBA65547 FKW65542:FKW65547 FUS65542:FUS65547 GEO65542:GEO65547 GOK65542:GOK65547 GYG65542:GYG65547 HIC65542:HIC65547 HRY65542:HRY65547 IBU65542:IBU65547 ILQ65542:ILQ65547 IVM65542:IVM65547 JFI65542:JFI65547 JPE65542:JPE65547 JZA65542:JZA65547 KIW65542:KIW65547 KSS65542:KSS65547 LCO65542:LCO65547 LMK65542:LMK65547 LWG65542:LWG65547 MGC65542:MGC65547 MPY65542:MPY65547 MZU65542:MZU65547 NJQ65542:NJQ65547 NTM65542:NTM65547 ODI65542:ODI65547 ONE65542:ONE65547 OXA65542:OXA65547 PGW65542:PGW65547 PQS65542:PQS65547 QAO65542:QAO65547 QKK65542:QKK65547 QUG65542:QUG65547 REC65542:REC65547 RNY65542:RNY65547 RXU65542:RXU65547 SHQ65542:SHQ65547 SRM65542:SRM65547 TBI65542:TBI65547 TLE65542:TLE65547 TVA65542:TVA65547 UEW65542:UEW65547 UOS65542:UOS65547 UYO65542:UYO65547 VIK65542:VIK65547 VSG65542:VSG65547 WCC65542:WCC65547 WLY65542:WLY65547 WVU65542:WVU65547 M131078:M131083 JI131078:JI131083 TE131078:TE131083 ADA131078:ADA131083 AMW131078:AMW131083 AWS131078:AWS131083 BGO131078:BGO131083 BQK131078:BQK131083 CAG131078:CAG131083 CKC131078:CKC131083 CTY131078:CTY131083 DDU131078:DDU131083 DNQ131078:DNQ131083 DXM131078:DXM131083 EHI131078:EHI131083 ERE131078:ERE131083 FBA131078:FBA131083 FKW131078:FKW131083 FUS131078:FUS131083 GEO131078:GEO131083 GOK131078:GOK131083 GYG131078:GYG131083 HIC131078:HIC131083 HRY131078:HRY131083 IBU131078:IBU131083 ILQ131078:ILQ131083 IVM131078:IVM131083 JFI131078:JFI131083 JPE131078:JPE131083 JZA131078:JZA131083 KIW131078:KIW131083 KSS131078:KSS131083 LCO131078:LCO131083 LMK131078:LMK131083 LWG131078:LWG131083 MGC131078:MGC131083 MPY131078:MPY131083 MZU131078:MZU131083 NJQ131078:NJQ131083 NTM131078:NTM131083 ODI131078:ODI131083 ONE131078:ONE131083 OXA131078:OXA131083 PGW131078:PGW131083 PQS131078:PQS131083 QAO131078:QAO131083 QKK131078:QKK131083 QUG131078:QUG131083 REC131078:REC131083 RNY131078:RNY131083 RXU131078:RXU131083 SHQ131078:SHQ131083 SRM131078:SRM131083 TBI131078:TBI131083 TLE131078:TLE131083 TVA131078:TVA131083 UEW131078:UEW131083 UOS131078:UOS131083 UYO131078:UYO131083 VIK131078:VIK131083 VSG131078:VSG131083 WCC131078:WCC131083 WLY131078:WLY131083 WVU131078:WVU131083 M196614:M196619 JI196614:JI196619 TE196614:TE196619 ADA196614:ADA196619 AMW196614:AMW196619 AWS196614:AWS196619 BGO196614:BGO196619 BQK196614:BQK196619 CAG196614:CAG196619 CKC196614:CKC196619 CTY196614:CTY196619 DDU196614:DDU196619 DNQ196614:DNQ196619 DXM196614:DXM196619 EHI196614:EHI196619 ERE196614:ERE196619 FBA196614:FBA196619 FKW196614:FKW196619 FUS196614:FUS196619 GEO196614:GEO196619 GOK196614:GOK196619 GYG196614:GYG196619 HIC196614:HIC196619 HRY196614:HRY196619 IBU196614:IBU196619 ILQ196614:ILQ196619 IVM196614:IVM196619 JFI196614:JFI196619 JPE196614:JPE196619 JZA196614:JZA196619 KIW196614:KIW196619 KSS196614:KSS196619 LCO196614:LCO196619 LMK196614:LMK196619 LWG196614:LWG196619 MGC196614:MGC196619 MPY196614:MPY196619 MZU196614:MZU196619 NJQ196614:NJQ196619 NTM196614:NTM196619 ODI196614:ODI196619 ONE196614:ONE196619 OXA196614:OXA196619 PGW196614:PGW196619 PQS196614:PQS196619 QAO196614:QAO196619 QKK196614:QKK196619 QUG196614:QUG196619 REC196614:REC196619 RNY196614:RNY196619 RXU196614:RXU196619 SHQ196614:SHQ196619 SRM196614:SRM196619 TBI196614:TBI196619 TLE196614:TLE196619 TVA196614:TVA196619 UEW196614:UEW196619 UOS196614:UOS196619 UYO196614:UYO196619 VIK196614:VIK196619 VSG196614:VSG196619 WCC196614:WCC196619 WLY196614:WLY196619 WVU196614:WVU196619 M262150:M262155 JI262150:JI262155 TE262150:TE262155 ADA262150:ADA262155 AMW262150:AMW262155 AWS262150:AWS262155 BGO262150:BGO262155 BQK262150:BQK262155 CAG262150:CAG262155 CKC262150:CKC262155 CTY262150:CTY262155 DDU262150:DDU262155 DNQ262150:DNQ262155 DXM262150:DXM262155 EHI262150:EHI262155 ERE262150:ERE262155 FBA262150:FBA262155 FKW262150:FKW262155 FUS262150:FUS262155 GEO262150:GEO262155 GOK262150:GOK262155 GYG262150:GYG262155 HIC262150:HIC262155 HRY262150:HRY262155 IBU262150:IBU262155 ILQ262150:ILQ262155 IVM262150:IVM262155 JFI262150:JFI262155 JPE262150:JPE262155 JZA262150:JZA262155 KIW262150:KIW262155 KSS262150:KSS262155 LCO262150:LCO262155 LMK262150:LMK262155 LWG262150:LWG262155 MGC262150:MGC262155 MPY262150:MPY262155 MZU262150:MZU262155 NJQ262150:NJQ262155 NTM262150:NTM262155 ODI262150:ODI262155 ONE262150:ONE262155 OXA262150:OXA262155 PGW262150:PGW262155 PQS262150:PQS262155 QAO262150:QAO262155 QKK262150:QKK262155 QUG262150:QUG262155 REC262150:REC262155 RNY262150:RNY262155 RXU262150:RXU262155 SHQ262150:SHQ262155 SRM262150:SRM262155 TBI262150:TBI262155 TLE262150:TLE262155 TVA262150:TVA262155 UEW262150:UEW262155 UOS262150:UOS262155 UYO262150:UYO262155 VIK262150:VIK262155 VSG262150:VSG262155 WCC262150:WCC262155 WLY262150:WLY262155 WVU262150:WVU262155 M327686:M327691 JI327686:JI327691 TE327686:TE327691 ADA327686:ADA327691 AMW327686:AMW327691 AWS327686:AWS327691 BGO327686:BGO327691 BQK327686:BQK327691 CAG327686:CAG327691 CKC327686:CKC327691 CTY327686:CTY327691 DDU327686:DDU327691 DNQ327686:DNQ327691 DXM327686:DXM327691 EHI327686:EHI327691 ERE327686:ERE327691 FBA327686:FBA327691 FKW327686:FKW327691 FUS327686:FUS327691 GEO327686:GEO327691 GOK327686:GOK327691 GYG327686:GYG327691 HIC327686:HIC327691 HRY327686:HRY327691 IBU327686:IBU327691 ILQ327686:ILQ327691 IVM327686:IVM327691 JFI327686:JFI327691 JPE327686:JPE327691 JZA327686:JZA327691 KIW327686:KIW327691 KSS327686:KSS327691 LCO327686:LCO327691 LMK327686:LMK327691 LWG327686:LWG327691 MGC327686:MGC327691 MPY327686:MPY327691 MZU327686:MZU327691 NJQ327686:NJQ327691 NTM327686:NTM327691 ODI327686:ODI327691 ONE327686:ONE327691 OXA327686:OXA327691 PGW327686:PGW327691 PQS327686:PQS327691 QAO327686:QAO327691 QKK327686:QKK327691 QUG327686:QUG327691 REC327686:REC327691 RNY327686:RNY327691 RXU327686:RXU327691 SHQ327686:SHQ327691 SRM327686:SRM327691 TBI327686:TBI327691 TLE327686:TLE327691 TVA327686:TVA327691 UEW327686:UEW327691 UOS327686:UOS327691 UYO327686:UYO327691 VIK327686:VIK327691 VSG327686:VSG327691 WCC327686:WCC327691 WLY327686:WLY327691 WVU327686:WVU327691 M393222:M393227 JI393222:JI393227 TE393222:TE393227 ADA393222:ADA393227 AMW393222:AMW393227 AWS393222:AWS393227 BGO393222:BGO393227 BQK393222:BQK393227 CAG393222:CAG393227 CKC393222:CKC393227 CTY393222:CTY393227 DDU393222:DDU393227 DNQ393222:DNQ393227 DXM393222:DXM393227 EHI393222:EHI393227 ERE393222:ERE393227 FBA393222:FBA393227 FKW393222:FKW393227 FUS393222:FUS393227 GEO393222:GEO393227 GOK393222:GOK393227 GYG393222:GYG393227 HIC393222:HIC393227 HRY393222:HRY393227 IBU393222:IBU393227 ILQ393222:ILQ393227 IVM393222:IVM393227 JFI393222:JFI393227 JPE393222:JPE393227 JZA393222:JZA393227 KIW393222:KIW393227 KSS393222:KSS393227 LCO393222:LCO393227 LMK393222:LMK393227 LWG393222:LWG393227 MGC393222:MGC393227 MPY393222:MPY393227 MZU393222:MZU393227 NJQ393222:NJQ393227 NTM393222:NTM393227 ODI393222:ODI393227 ONE393222:ONE393227 OXA393222:OXA393227 PGW393222:PGW393227 PQS393222:PQS393227 QAO393222:QAO393227 QKK393222:QKK393227 QUG393222:QUG393227 REC393222:REC393227 RNY393222:RNY393227 RXU393222:RXU393227 SHQ393222:SHQ393227 SRM393222:SRM393227 TBI393222:TBI393227 TLE393222:TLE393227 TVA393222:TVA393227 UEW393222:UEW393227 UOS393222:UOS393227 UYO393222:UYO393227 VIK393222:VIK393227 VSG393222:VSG393227 WCC393222:WCC393227 WLY393222:WLY393227 WVU393222:WVU393227 M458758:M458763 JI458758:JI458763 TE458758:TE458763 ADA458758:ADA458763 AMW458758:AMW458763 AWS458758:AWS458763 BGO458758:BGO458763 BQK458758:BQK458763 CAG458758:CAG458763 CKC458758:CKC458763 CTY458758:CTY458763 DDU458758:DDU458763 DNQ458758:DNQ458763 DXM458758:DXM458763 EHI458758:EHI458763 ERE458758:ERE458763 FBA458758:FBA458763 FKW458758:FKW458763 FUS458758:FUS458763 GEO458758:GEO458763 GOK458758:GOK458763 GYG458758:GYG458763 HIC458758:HIC458763 HRY458758:HRY458763 IBU458758:IBU458763 ILQ458758:ILQ458763 IVM458758:IVM458763 JFI458758:JFI458763 JPE458758:JPE458763 JZA458758:JZA458763 KIW458758:KIW458763 KSS458758:KSS458763 LCO458758:LCO458763 LMK458758:LMK458763 LWG458758:LWG458763 MGC458758:MGC458763 MPY458758:MPY458763 MZU458758:MZU458763 NJQ458758:NJQ458763 NTM458758:NTM458763 ODI458758:ODI458763 ONE458758:ONE458763 OXA458758:OXA458763 PGW458758:PGW458763 PQS458758:PQS458763 QAO458758:QAO458763 QKK458758:QKK458763 QUG458758:QUG458763 REC458758:REC458763 RNY458758:RNY458763 RXU458758:RXU458763 SHQ458758:SHQ458763 SRM458758:SRM458763 TBI458758:TBI458763 TLE458758:TLE458763 TVA458758:TVA458763 UEW458758:UEW458763 UOS458758:UOS458763 UYO458758:UYO458763 VIK458758:VIK458763 VSG458758:VSG458763 WCC458758:WCC458763 WLY458758:WLY458763 WVU458758:WVU458763 M524294:M524299 JI524294:JI524299 TE524294:TE524299 ADA524294:ADA524299 AMW524294:AMW524299 AWS524294:AWS524299 BGO524294:BGO524299 BQK524294:BQK524299 CAG524294:CAG524299 CKC524294:CKC524299 CTY524294:CTY524299 DDU524294:DDU524299 DNQ524294:DNQ524299 DXM524294:DXM524299 EHI524294:EHI524299 ERE524294:ERE524299 FBA524294:FBA524299 FKW524294:FKW524299 FUS524294:FUS524299 GEO524294:GEO524299 GOK524294:GOK524299 GYG524294:GYG524299 HIC524294:HIC524299 HRY524294:HRY524299 IBU524294:IBU524299 ILQ524294:ILQ524299 IVM524294:IVM524299 JFI524294:JFI524299 JPE524294:JPE524299 JZA524294:JZA524299 KIW524294:KIW524299 KSS524294:KSS524299 LCO524294:LCO524299 LMK524294:LMK524299 LWG524294:LWG524299 MGC524294:MGC524299 MPY524294:MPY524299 MZU524294:MZU524299 NJQ524294:NJQ524299 NTM524294:NTM524299 ODI524294:ODI524299 ONE524294:ONE524299 OXA524294:OXA524299 PGW524294:PGW524299 PQS524294:PQS524299 QAO524294:QAO524299 QKK524294:QKK524299 QUG524294:QUG524299 REC524294:REC524299 RNY524294:RNY524299 RXU524294:RXU524299 SHQ524294:SHQ524299 SRM524294:SRM524299 TBI524294:TBI524299 TLE524294:TLE524299 TVA524294:TVA524299 UEW524294:UEW524299 UOS524294:UOS524299 UYO524294:UYO524299 VIK524294:VIK524299 VSG524294:VSG524299 WCC524294:WCC524299 WLY524294:WLY524299 WVU524294:WVU524299 M589830:M589835 JI589830:JI589835 TE589830:TE589835 ADA589830:ADA589835 AMW589830:AMW589835 AWS589830:AWS589835 BGO589830:BGO589835 BQK589830:BQK589835 CAG589830:CAG589835 CKC589830:CKC589835 CTY589830:CTY589835 DDU589830:DDU589835 DNQ589830:DNQ589835 DXM589830:DXM589835 EHI589830:EHI589835 ERE589830:ERE589835 FBA589830:FBA589835 FKW589830:FKW589835 FUS589830:FUS589835 GEO589830:GEO589835 GOK589830:GOK589835 GYG589830:GYG589835 HIC589830:HIC589835 HRY589830:HRY589835 IBU589830:IBU589835 ILQ589830:ILQ589835 IVM589830:IVM589835 JFI589830:JFI589835 JPE589830:JPE589835 JZA589830:JZA589835 KIW589830:KIW589835 KSS589830:KSS589835 LCO589830:LCO589835 LMK589830:LMK589835 LWG589830:LWG589835 MGC589830:MGC589835 MPY589830:MPY589835 MZU589830:MZU589835 NJQ589830:NJQ589835 NTM589830:NTM589835 ODI589830:ODI589835 ONE589830:ONE589835 OXA589830:OXA589835 PGW589830:PGW589835 PQS589830:PQS589835 QAO589830:QAO589835 QKK589830:QKK589835 QUG589830:QUG589835 REC589830:REC589835 RNY589830:RNY589835 RXU589830:RXU589835 SHQ589830:SHQ589835 SRM589830:SRM589835 TBI589830:TBI589835 TLE589830:TLE589835 TVA589830:TVA589835 UEW589830:UEW589835 UOS589830:UOS589835 UYO589830:UYO589835 VIK589830:VIK589835 VSG589830:VSG589835 WCC589830:WCC589835 WLY589830:WLY589835 WVU589830:WVU589835 M655366:M655371 JI655366:JI655371 TE655366:TE655371 ADA655366:ADA655371 AMW655366:AMW655371 AWS655366:AWS655371 BGO655366:BGO655371 BQK655366:BQK655371 CAG655366:CAG655371 CKC655366:CKC655371 CTY655366:CTY655371 DDU655366:DDU655371 DNQ655366:DNQ655371 DXM655366:DXM655371 EHI655366:EHI655371 ERE655366:ERE655371 FBA655366:FBA655371 FKW655366:FKW655371 FUS655366:FUS655371 GEO655366:GEO655371 GOK655366:GOK655371 GYG655366:GYG655371 HIC655366:HIC655371 HRY655366:HRY655371 IBU655366:IBU655371 ILQ655366:ILQ655371 IVM655366:IVM655371 JFI655366:JFI655371 JPE655366:JPE655371 JZA655366:JZA655371 KIW655366:KIW655371 KSS655366:KSS655371 LCO655366:LCO655371 LMK655366:LMK655371 LWG655366:LWG655371 MGC655366:MGC655371 MPY655366:MPY655371 MZU655366:MZU655371 NJQ655366:NJQ655371 NTM655366:NTM655371 ODI655366:ODI655371 ONE655366:ONE655371 OXA655366:OXA655371 PGW655366:PGW655371 PQS655366:PQS655371 QAO655366:QAO655371 QKK655366:QKK655371 QUG655366:QUG655371 REC655366:REC655371 RNY655366:RNY655371 RXU655366:RXU655371 SHQ655366:SHQ655371 SRM655366:SRM655371 TBI655366:TBI655371 TLE655366:TLE655371 TVA655366:TVA655371 UEW655366:UEW655371 UOS655366:UOS655371 UYO655366:UYO655371 VIK655366:VIK655371 VSG655366:VSG655371 WCC655366:WCC655371 WLY655366:WLY655371 WVU655366:WVU655371 M720902:M720907 JI720902:JI720907 TE720902:TE720907 ADA720902:ADA720907 AMW720902:AMW720907 AWS720902:AWS720907 BGO720902:BGO720907 BQK720902:BQK720907 CAG720902:CAG720907 CKC720902:CKC720907 CTY720902:CTY720907 DDU720902:DDU720907 DNQ720902:DNQ720907 DXM720902:DXM720907 EHI720902:EHI720907 ERE720902:ERE720907 FBA720902:FBA720907 FKW720902:FKW720907 FUS720902:FUS720907 GEO720902:GEO720907 GOK720902:GOK720907 GYG720902:GYG720907 HIC720902:HIC720907 HRY720902:HRY720907 IBU720902:IBU720907 ILQ720902:ILQ720907 IVM720902:IVM720907 JFI720902:JFI720907 JPE720902:JPE720907 JZA720902:JZA720907 KIW720902:KIW720907 KSS720902:KSS720907 LCO720902:LCO720907 LMK720902:LMK720907 LWG720902:LWG720907 MGC720902:MGC720907 MPY720902:MPY720907 MZU720902:MZU720907 NJQ720902:NJQ720907 NTM720902:NTM720907 ODI720902:ODI720907 ONE720902:ONE720907 OXA720902:OXA720907 PGW720902:PGW720907 PQS720902:PQS720907 QAO720902:QAO720907 QKK720902:QKK720907 QUG720902:QUG720907 REC720902:REC720907 RNY720902:RNY720907 RXU720902:RXU720907 SHQ720902:SHQ720907 SRM720902:SRM720907 TBI720902:TBI720907 TLE720902:TLE720907 TVA720902:TVA720907 UEW720902:UEW720907 UOS720902:UOS720907 UYO720902:UYO720907 VIK720902:VIK720907 VSG720902:VSG720907 WCC720902:WCC720907 WLY720902:WLY720907 WVU720902:WVU720907 M786438:M786443 JI786438:JI786443 TE786438:TE786443 ADA786438:ADA786443 AMW786438:AMW786443 AWS786438:AWS786443 BGO786438:BGO786443 BQK786438:BQK786443 CAG786438:CAG786443 CKC786438:CKC786443 CTY786438:CTY786443 DDU786438:DDU786443 DNQ786438:DNQ786443 DXM786438:DXM786443 EHI786438:EHI786443 ERE786438:ERE786443 FBA786438:FBA786443 FKW786438:FKW786443 FUS786438:FUS786443 GEO786438:GEO786443 GOK786438:GOK786443 GYG786438:GYG786443 HIC786438:HIC786443 HRY786438:HRY786443 IBU786438:IBU786443 ILQ786438:ILQ786443 IVM786438:IVM786443 JFI786438:JFI786443 JPE786438:JPE786443 JZA786438:JZA786443 KIW786438:KIW786443 KSS786438:KSS786443 LCO786438:LCO786443 LMK786438:LMK786443 LWG786438:LWG786443 MGC786438:MGC786443 MPY786438:MPY786443 MZU786438:MZU786443 NJQ786438:NJQ786443 NTM786438:NTM786443 ODI786438:ODI786443 ONE786438:ONE786443 OXA786438:OXA786443 PGW786438:PGW786443 PQS786438:PQS786443 QAO786438:QAO786443 QKK786438:QKK786443 QUG786438:QUG786443 REC786438:REC786443 RNY786438:RNY786443 RXU786438:RXU786443 SHQ786438:SHQ786443 SRM786438:SRM786443 TBI786438:TBI786443 TLE786438:TLE786443 TVA786438:TVA786443 UEW786438:UEW786443 UOS786438:UOS786443 UYO786438:UYO786443 VIK786438:VIK786443 VSG786438:VSG786443 WCC786438:WCC786443 WLY786438:WLY786443 WVU786438:WVU786443 M851974:M851979 JI851974:JI851979 TE851974:TE851979 ADA851974:ADA851979 AMW851974:AMW851979 AWS851974:AWS851979 BGO851974:BGO851979 BQK851974:BQK851979 CAG851974:CAG851979 CKC851974:CKC851979 CTY851974:CTY851979 DDU851974:DDU851979 DNQ851974:DNQ851979 DXM851974:DXM851979 EHI851974:EHI851979 ERE851974:ERE851979 FBA851974:FBA851979 FKW851974:FKW851979 FUS851974:FUS851979 GEO851974:GEO851979 GOK851974:GOK851979 GYG851974:GYG851979 HIC851974:HIC851979 HRY851974:HRY851979 IBU851974:IBU851979 ILQ851974:ILQ851979 IVM851974:IVM851979 JFI851974:JFI851979 JPE851974:JPE851979 JZA851974:JZA851979 KIW851974:KIW851979 KSS851974:KSS851979 LCO851974:LCO851979 LMK851974:LMK851979 LWG851974:LWG851979 MGC851974:MGC851979 MPY851974:MPY851979 MZU851974:MZU851979 NJQ851974:NJQ851979 NTM851974:NTM851979 ODI851974:ODI851979 ONE851974:ONE851979 OXA851974:OXA851979 PGW851974:PGW851979 PQS851974:PQS851979 QAO851974:QAO851979 QKK851974:QKK851979 QUG851974:QUG851979 REC851974:REC851979 RNY851974:RNY851979 RXU851974:RXU851979 SHQ851974:SHQ851979 SRM851974:SRM851979 TBI851974:TBI851979 TLE851974:TLE851979 TVA851974:TVA851979 UEW851974:UEW851979 UOS851974:UOS851979 UYO851974:UYO851979 VIK851974:VIK851979 VSG851974:VSG851979 WCC851974:WCC851979 WLY851974:WLY851979 WVU851974:WVU851979 M917510:M917515 JI917510:JI917515 TE917510:TE917515 ADA917510:ADA917515 AMW917510:AMW917515 AWS917510:AWS917515 BGO917510:BGO917515 BQK917510:BQK917515 CAG917510:CAG917515 CKC917510:CKC917515 CTY917510:CTY917515 DDU917510:DDU917515 DNQ917510:DNQ917515 DXM917510:DXM917515 EHI917510:EHI917515 ERE917510:ERE917515 FBA917510:FBA917515 FKW917510:FKW917515 FUS917510:FUS917515 GEO917510:GEO917515 GOK917510:GOK917515 GYG917510:GYG917515 HIC917510:HIC917515 HRY917510:HRY917515 IBU917510:IBU917515 ILQ917510:ILQ917515 IVM917510:IVM917515 JFI917510:JFI917515 JPE917510:JPE917515 JZA917510:JZA917515 KIW917510:KIW917515 KSS917510:KSS917515 LCO917510:LCO917515 LMK917510:LMK917515 LWG917510:LWG917515 MGC917510:MGC917515 MPY917510:MPY917515 MZU917510:MZU917515 NJQ917510:NJQ917515 NTM917510:NTM917515 ODI917510:ODI917515 ONE917510:ONE917515 OXA917510:OXA917515 PGW917510:PGW917515 PQS917510:PQS917515 QAO917510:QAO917515 QKK917510:QKK917515 QUG917510:QUG917515 REC917510:REC917515 RNY917510:RNY917515 RXU917510:RXU917515 SHQ917510:SHQ917515 SRM917510:SRM917515 TBI917510:TBI917515 TLE917510:TLE917515 TVA917510:TVA917515 UEW917510:UEW917515 UOS917510:UOS917515 UYO917510:UYO917515 VIK917510:VIK917515 VSG917510:VSG917515 WCC917510:WCC917515 WLY917510:WLY917515 WVU917510:WVU917515 M983046:M983051 JI983046:JI983051 TE983046:TE983051 ADA983046:ADA983051 AMW983046:AMW983051 AWS983046:AWS983051 BGO983046:BGO983051 BQK983046:BQK983051 CAG983046:CAG983051 CKC983046:CKC983051 CTY983046:CTY983051 DDU983046:DDU983051 DNQ983046:DNQ983051 DXM983046:DXM983051 EHI983046:EHI983051 ERE983046:ERE983051 FBA983046:FBA983051 FKW983046:FKW983051 FUS983046:FUS983051 GEO983046:GEO983051 GOK983046:GOK983051 GYG983046:GYG983051 HIC983046:HIC983051 HRY983046:HRY983051 IBU983046:IBU983051 ILQ983046:ILQ983051 IVM983046:IVM983051 JFI983046:JFI983051 JPE983046:JPE983051 JZA983046:JZA983051 KIW983046:KIW983051 KSS983046:KSS983051 LCO983046:LCO983051 LMK983046:LMK983051 LWG983046:LWG983051 MGC983046:MGC983051 MPY983046:MPY983051 MZU983046:MZU983051 NJQ983046:NJQ983051 NTM983046:NTM983051 ODI983046:ODI983051 ONE983046:ONE983051 OXA983046:OXA983051 PGW983046:PGW983051 PQS983046:PQS983051 QAO983046:QAO983051 QKK983046:QKK983051 QUG983046:QUG983051 REC983046:REC983051 RNY983046:RNY983051 RXU983046:RXU983051 SHQ983046:SHQ983051 SRM983046:SRM983051 TBI983046:TBI983051 TLE983046:TLE983051 TVA983046:TVA983051 UEW983046:UEW983051 UOS983046:UOS983051 UYO983046:UYO983051 VIK983046:VIK983051 VSG983046:VSG983051 WCC983046:WCC983051 WLY983046:WLY983051 WVU983046:WVU983051 O12:O14 JK12:JK14 TG12:TG14 ADC12:ADC14 AMY12:AMY14 AWU12:AWU14 BGQ12:BGQ14 BQM12:BQM14 CAI12:CAI14 CKE12:CKE14 CUA12:CUA14 DDW12:DDW14 DNS12:DNS14 DXO12:DXO14 EHK12:EHK14 ERG12:ERG14 FBC12:FBC14 FKY12:FKY14 FUU12:FUU14 GEQ12:GEQ14 GOM12:GOM14 GYI12:GYI14 HIE12:HIE14 HSA12:HSA14 IBW12:IBW14 ILS12:ILS14 IVO12:IVO14 JFK12:JFK14 JPG12:JPG14 JZC12:JZC14 KIY12:KIY14 KSU12:KSU14 LCQ12:LCQ14 LMM12:LMM14 LWI12:LWI14 MGE12:MGE14 MQA12:MQA14 MZW12:MZW14 NJS12:NJS14 NTO12:NTO14 ODK12:ODK14 ONG12:ONG14 OXC12:OXC14 PGY12:PGY14 PQU12:PQU14 QAQ12:QAQ14 QKM12:QKM14 QUI12:QUI14 REE12:REE14 ROA12:ROA14 RXW12:RXW14 SHS12:SHS14 SRO12:SRO14 TBK12:TBK14 TLG12:TLG14 TVC12:TVC14 UEY12:UEY14 UOU12:UOU14 UYQ12:UYQ14 VIM12:VIM14 VSI12:VSI14 WCE12:WCE14 WMA12:WMA14 WVW12:WVW14 O65546:O65548 JK65546:JK65548 TG65546:TG65548 ADC65546:ADC65548 AMY65546:AMY65548 AWU65546:AWU65548 BGQ65546:BGQ65548 BQM65546:BQM65548 CAI65546:CAI65548 CKE65546:CKE65548 CUA65546:CUA65548 DDW65546:DDW65548 DNS65546:DNS65548 DXO65546:DXO65548 EHK65546:EHK65548 ERG65546:ERG65548 FBC65546:FBC65548 FKY65546:FKY65548 FUU65546:FUU65548 GEQ65546:GEQ65548 GOM65546:GOM65548 GYI65546:GYI65548 HIE65546:HIE65548 HSA65546:HSA65548 IBW65546:IBW65548 ILS65546:ILS65548 IVO65546:IVO65548 JFK65546:JFK65548 JPG65546:JPG65548 JZC65546:JZC65548 KIY65546:KIY65548 KSU65546:KSU65548 LCQ65546:LCQ65548 LMM65546:LMM65548 LWI65546:LWI65548 MGE65546:MGE65548 MQA65546:MQA65548 MZW65546:MZW65548 NJS65546:NJS65548 NTO65546:NTO65548 ODK65546:ODK65548 ONG65546:ONG65548 OXC65546:OXC65548 PGY65546:PGY65548 PQU65546:PQU65548 QAQ65546:QAQ65548 QKM65546:QKM65548 QUI65546:QUI65548 REE65546:REE65548 ROA65546:ROA65548 RXW65546:RXW65548 SHS65546:SHS65548 SRO65546:SRO65548 TBK65546:TBK65548 TLG65546:TLG65548 TVC65546:TVC65548 UEY65546:UEY65548 UOU65546:UOU65548 UYQ65546:UYQ65548 VIM65546:VIM65548 VSI65546:VSI65548 WCE65546:WCE65548 WMA65546:WMA65548 WVW65546:WVW65548 O131082:O131084 JK131082:JK131084 TG131082:TG131084 ADC131082:ADC131084 AMY131082:AMY131084 AWU131082:AWU131084 BGQ131082:BGQ131084 BQM131082:BQM131084 CAI131082:CAI131084 CKE131082:CKE131084 CUA131082:CUA131084 DDW131082:DDW131084 DNS131082:DNS131084 DXO131082:DXO131084 EHK131082:EHK131084 ERG131082:ERG131084 FBC131082:FBC131084 FKY131082:FKY131084 FUU131082:FUU131084 GEQ131082:GEQ131084 GOM131082:GOM131084 GYI131082:GYI131084 HIE131082:HIE131084 HSA131082:HSA131084 IBW131082:IBW131084 ILS131082:ILS131084 IVO131082:IVO131084 JFK131082:JFK131084 JPG131082:JPG131084 JZC131082:JZC131084 KIY131082:KIY131084 KSU131082:KSU131084 LCQ131082:LCQ131084 LMM131082:LMM131084 LWI131082:LWI131084 MGE131082:MGE131084 MQA131082:MQA131084 MZW131082:MZW131084 NJS131082:NJS131084 NTO131082:NTO131084 ODK131082:ODK131084 ONG131082:ONG131084 OXC131082:OXC131084 PGY131082:PGY131084 PQU131082:PQU131084 QAQ131082:QAQ131084 QKM131082:QKM131084 QUI131082:QUI131084 REE131082:REE131084 ROA131082:ROA131084 RXW131082:RXW131084 SHS131082:SHS131084 SRO131082:SRO131084 TBK131082:TBK131084 TLG131082:TLG131084 TVC131082:TVC131084 UEY131082:UEY131084 UOU131082:UOU131084 UYQ131082:UYQ131084 VIM131082:VIM131084 VSI131082:VSI131084 WCE131082:WCE131084 WMA131082:WMA131084 WVW131082:WVW131084 O196618:O196620 JK196618:JK196620 TG196618:TG196620 ADC196618:ADC196620 AMY196618:AMY196620 AWU196618:AWU196620 BGQ196618:BGQ196620 BQM196618:BQM196620 CAI196618:CAI196620 CKE196618:CKE196620 CUA196618:CUA196620 DDW196618:DDW196620 DNS196618:DNS196620 DXO196618:DXO196620 EHK196618:EHK196620 ERG196618:ERG196620 FBC196618:FBC196620 FKY196618:FKY196620 FUU196618:FUU196620 GEQ196618:GEQ196620 GOM196618:GOM196620 GYI196618:GYI196620 HIE196618:HIE196620 HSA196618:HSA196620 IBW196618:IBW196620 ILS196618:ILS196620 IVO196618:IVO196620 JFK196618:JFK196620 JPG196618:JPG196620 JZC196618:JZC196620 KIY196618:KIY196620 KSU196618:KSU196620 LCQ196618:LCQ196620 LMM196618:LMM196620 LWI196618:LWI196620 MGE196618:MGE196620 MQA196618:MQA196620 MZW196618:MZW196620 NJS196618:NJS196620 NTO196618:NTO196620 ODK196618:ODK196620 ONG196618:ONG196620 OXC196618:OXC196620 PGY196618:PGY196620 PQU196618:PQU196620 QAQ196618:QAQ196620 QKM196618:QKM196620 QUI196618:QUI196620 REE196618:REE196620 ROA196618:ROA196620 RXW196618:RXW196620 SHS196618:SHS196620 SRO196618:SRO196620 TBK196618:TBK196620 TLG196618:TLG196620 TVC196618:TVC196620 UEY196618:UEY196620 UOU196618:UOU196620 UYQ196618:UYQ196620 VIM196618:VIM196620 VSI196618:VSI196620 WCE196618:WCE196620 WMA196618:WMA196620 WVW196618:WVW196620 O262154:O262156 JK262154:JK262156 TG262154:TG262156 ADC262154:ADC262156 AMY262154:AMY262156 AWU262154:AWU262156 BGQ262154:BGQ262156 BQM262154:BQM262156 CAI262154:CAI262156 CKE262154:CKE262156 CUA262154:CUA262156 DDW262154:DDW262156 DNS262154:DNS262156 DXO262154:DXO262156 EHK262154:EHK262156 ERG262154:ERG262156 FBC262154:FBC262156 FKY262154:FKY262156 FUU262154:FUU262156 GEQ262154:GEQ262156 GOM262154:GOM262156 GYI262154:GYI262156 HIE262154:HIE262156 HSA262154:HSA262156 IBW262154:IBW262156 ILS262154:ILS262156 IVO262154:IVO262156 JFK262154:JFK262156 JPG262154:JPG262156 JZC262154:JZC262156 KIY262154:KIY262156 KSU262154:KSU262156 LCQ262154:LCQ262156 LMM262154:LMM262156 LWI262154:LWI262156 MGE262154:MGE262156 MQA262154:MQA262156 MZW262154:MZW262156 NJS262154:NJS262156 NTO262154:NTO262156 ODK262154:ODK262156 ONG262154:ONG262156 OXC262154:OXC262156 PGY262154:PGY262156 PQU262154:PQU262156 QAQ262154:QAQ262156 QKM262154:QKM262156 QUI262154:QUI262156 REE262154:REE262156 ROA262154:ROA262156 RXW262154:RXW262156 SHS262154:SHS262156 SRO262154:SRO262156 TBK262154:TBK262156 TLG262154:TLG262156 TVC262154:TVC262156 UEY262154:UEY262156 UOU262154:UOU262156 UYQ262154:UYQ262156 VIM262154:VIM262156 VSI262154:VSI262156 WCE262154:WCE262156 WMA262154:WMA262156 WVW262154:WVW262156 O327690:O327692 JK327690:JK327692 TG327690:TG327692 ADC327690:ADC327692 AMY327690:AMY327692 AWU327690:AWU327692 BGQ327690:BGQ327692 BQM327690:BQM327692 CAI327690:CAI327692 CKE327690:CKE327692 CUA327690:CUA327692 DDW327690:DDW327692 DNS327690:DNS327692 DXO327690:DXO327692 EHK327690:EHK327692 ERG327690:ERG327692 FBC327690:FBC327692 FKY327690:FKY327692 FUU327690:FUU327692 GEQ327690:GEQ327692 GOM327690:GOM327692 GYI327690:GYI327692 HIE327690:HIE327692 HSA327690:HSA327692 IBW327690:IBW327692 ILS327690:ILS327692 IVO327690:IVO327692 JFK327690:JFK327692 JPG327690:JPG327692 JZC327690:JZC327692 KIY327690:KIY327692 KSU327690:KSU327692 LCQ327690:LCQ327692 LMM327690:LMM327692 LWI327690:LWI327692 MGE327690:MGE327692 MQA327690:MQA327692 MZW327690:MZW327692 NJS327690:NJS327692 NTO327690:NTO327692 ODK327690:ODK327692 ONG327690:ONG327692 OXC327690:OXC327692 PGY327690:PGY327692 PQU327690:PQU327692 QAQ327690:QAQ327692 QKM327690:QKM327692 QUI327690:QUI327692 REE327690:REE327692 ROA327690:ROA327692 RXW327690:RXW327692 SHS327690:SHS327692 SRO327690:SRO327692 TBK327690:TBK327692 TLG327690:TLG327692 TVC327690:TVC327692 UEY327690:UEY327692 UOU327690:UOU327692 UYQ327690:UYQ327692 VIM327690:VIM327692 VSI327690:VSI327692 WCE327690:WCE327692 WMA327690:WMA327692 WVW327690:WVW327692 O393226:O393228 JK393226:JK393228 TG393226:TG393228 ADC393226:ADC393228 AMY393226:AMY393228 AWU393226:AWU393228 BGQ393226:BGQ393228 BQM393226:BQM393228 CAI393226:CAI393228 CKE393226:CKE393228 CUA393226:CUA393228 DDW393226:DDW393228 DNS393226:DNS393228 DXO393226:DXO393228 EHK393226:EHK393228 ERG393226:ERG393228 FBC393226:FBC393228 FKY393226:FKY393228 FUU393226:FUU393228 GEQ393226:GEQ393228 GOM393226:GOM393228 GYI393226:GYI393228 HIE393226:HIE393228 HSA393226:HSA393228 IBW393226:IBW393228 ILS393226:ILS393228 IVO393226:IVO393228 JFK393226:JFK393228 JPG393226:JPG393228 JZC393226:JZC393228 KIY393226:KIY393228 KSU393226:KSU393228 LCQ393226:LCQ393228 LMM393226:LMM393228 LWI393226:LWI393228 MGE393226:MGE393228 MQA393226:MQA393228 MZW393226:MZW393228 NJS393226:NJS393228 NTO393226:NTO393228 ODK393226:ODK393228 ONG393226:ONG393228 OXC393226:OXC393228 PGY393226:PGY393228 PQU393226:PQU393228 QAQ393226:QAQ393228 QKM393226:QKM393228 QUI393226:QUI393228 REE393226:REE393228 ROA393226:ROA393228 RXW393226:RXW393228 SHS393226:SHS393228 SRO393226:SRO393228 TBK393226:TBK393228 TLG393226:TLG393228 TVC393226:TVC393228 UEY393226:UEY393228 UOU393226:UOU393228 UYQ393226:UYQ393228 VIM393226:VIM393228 VSI393226:VSI393228 WCE393226:WCE393228 WMA393226:WMA393228 WVW393226:WVW393228 O458762:O458764 JK458762:JK458764 TG458762:TG458764 ADC458762:ADC458764 AMY458762:AMY458764 AWU458762:AWU458764 BGQ458762:BGQ458764 BQM458762:BQM458764 CAI458762:CAI458764 CKE458762:CKE458764 CUA458762:CUA458764 DDW458762:DDW458764 DNS458762:DNS458764 DXO458762:DXO458764 EHK458762:EHK458764 ERG458762:ERG458764 FBC458762:FBC458764 FKY458762:FKY458764 FUU458762:FUU458764 GEQ458762:GEQ458764 GOM458762:GOM458764 GYI458762:GYI458764 HIE458762:HIE458764 HSA458762:HSA458764 IBW458762:IBW458764 ILS458762:ILS458764 IVO458762:IVO458764 JFK458762:JFK458764 JPG458762:JPG458764 JZC458762:JZC458764 KIY458762:KIY458764 KSU458762:KSU458764 LCQ458762:LCQ458764 LMM458762:LMM458764 LWI458762:LWI458764 MGE458762:MGE458764 MQA458762:MQA458764 MZW458762:MZW458764 NJS458762:NJS458764 NTO458762:NTO458764 ODK458762:ODK458764 ONG458762:ONG458764 OXC458762:OXC458764 PGY458762:PGY458764 PQU458762:PQU458764 QAQ458762:QAQ458764 QKM458762:QKM458764 QUI458762:QUI458764 REE458762:REE458764 ROA458762:ROA458764 RXW458762:RXW458764 SHS458762:SHS458764 SRO458762:SRO458764 TBK458762:TBK458764 TLG458762:TLG458764 TVC458762:TVC458764 UEY458762:UEY458764 UOU458762:UOU458764 UYQ458762:UYQ458764 VIM458762:VIM458764 VSI458762:VSI458764 WCE458762:WCE458764 WMA458762:WMA458764 WVW458762:WVW458764 O524298:O524300 JK524298:JK524300 TG524298:TG524300 ADC524298:ADC524300 AMY524298:AMY524300 AWU524298:AWU524300 BGQ524298:BGQ524300 BQM524298:BQM524300 CAI524298:CAI524300 CKE524298:CKE524300 CUA524298:CUA524300 DDW524298:DDW524300 DNS524298:DNS524300 DXO524298:DXO524300 EHK524298:EHK524300 ERG524298:ERG524300 FBC524298:FBC524300 FKY524298:FKY524300 FUU524298:FUU524300 GEQ524298:GEQ524300 GOM524298:GOM524300 GYI524298:GYI524300 HIE524298:HIE524300 HSA524298:HSA524300 IBW524298:IBW524300 ILS524298:ILS524300 IVO524298:IVO524300 JFK524298:JFK524300 JPG524298:JPG524300 JZC524298:JZC524300 KIY524298:KIY524300 KSU524298:KSU524300 LCQ524298:LCQ524300 LMM524298:LMM524300 LWI524298:LWI524300 MGE524298:MGE524300 MQA524298:MQA524300 MZW524298:MZW524300 NJS524298:NJS524300 NTO524298:NTO524300 ODK524298:ODK524300 ONG524298:ONG524300 OXC524298:OXC524300 PGY524298:PGY524300 PQU524298:PQU524300 QAQ524298:QAQ524300 QKM524298:QKM524300 QUI524298:QUI524300 REE524298:REE524300 ROA524298:ROA524300 RXW524298:RXW524300 SHS524298:SHS524300 SRO524298:SRO524300 TBK524298:TBK524300 TLG524298:TLG524300 TVC524298:TVC524300 UEY524298:UEY524300 UOU524298:UOU524300 UYQ524298:UYQ524300 VIM524298:VIM524300 VSI524298:VSI524300 WCE524298:WCE524300 WMA524298:WMA524300 WVW524298:WVW524300 O589834:O589836 JK589834:JK589836 TG589834:TG589836 ADC589834:ADC589836 AMY589834:AMY589836 AWU589834:AWU589836 BGQ589834:BGQ589836 BQM589834:BQM589836 CAI589834:CAI589836 CKE589834:CKE589836 CUA589834:CUA589836 DDW589834:DDW589836 DNS589834:DNS589836 DXO589834:DXO589836 EHK589834:EHK589836 ERG589834:ERG589836 FBC589834:FBC589836 FKY589834:FKY589836 FUU589834:FUU589836 GEQ589834:GEQ589836 GOM589834:GOM589836 GYI589834:GYI589836 HIE589834:HIE589836 HSA589834:HSA589836 IBW589834:IBW589836 ILS589834:ILS589836 IVO589834:IVO589836 JFK589834:JFK589836 JPG589834:JPG589836 JZC589834:JZC589836 KIY589834:KIY589836 KSU589834:KSU589836 LCQ589834:LCQ589836 LMM589834:LMM589836 LWI589834:LWI589836 MGE589834:MGE589836 MQA589834:MQA589836 MZW589834:MZW589836 NJS589834:NJS589836 NTO589834:NTO589836 ODK589834:ODK589836 ONG589834:ONG589836 OXC589834:OXC589836 PGY589834:PGY589836 PQU589834:PQU589836 QAQ589834:QAQ589836 QKM589834:QKM589836 QUI589834:QUI589836 REE589834:REE589836 ROA589834:ROA589836 RXW589834:RXW589836 SHS589834:SHS589836 SRO589834:SRO589836 TBK589834:TBK589836 TLG589834:TLG589836 TVC589834:TVC589836 UEY589834:UEY589836 UOU589834:UOU589836 UYQ589834:UYQ589836 VIM589834:VIM589836 VSI589834:VSI589836 WCE589834:WCE589836 WMA589834:WMA589836 WVW589834:WVW589836 O655370:O655372 JK655370:JK655372 TG655370:TG655372 ADC655370:ADC655372 AMY655370:AMY655372 AWU655370:AWU655372 BGQ655370:BGQ655372 BQM655370:BQM655372 CAI655370:CAI655372 CKE655370:CKE655372 CUA655370:CUA655372 DDW655370:DDW655372 DNS655370:DNS655372 DXO655370:DXO655372 EHK655370:EHK655372 ERG655370:ERG655372 FBC655370:FBC655372 FKY655370:FKY655372 FUU655370:FUU655372 GEQ655370:GEQ655372 GOM655370:GOM655372 GYI655370:GYI655372 HIE655370:HIE655372 HSA655370:HSA655372 IBW655370:IBW655372 ILS655370:ILS655372 IVO655370:IVO655372 JFK655370:JFK655372 JPG655370:JPG655372 JZC655370:JZC655372 KIY655370:KIY655372 KSU655370:KSU655372 LCQ655370:LCQ655372 LMM655370:LMM655372 LWI655370:LWI655372 MGE655370:MGE655372 MQA655370:MQA655372 MZW655370:MZW655372 NJS655370:NJS655372 NTO655370:NTO655372 ODK655370:ODK655372 ONG655370:ONG655372 OXC655370:OXC655372 PGY655370:PGY655372 PQU655370:PQU655372 QAQ655370:QAQ655372 QKM655370:QKM655372 QUI655370:QUI655372 REE655370:REE655372 ROA655370:ROA655372 RXW655370:RXW655372 SHS655370:SHS655372 SRO655370:SRO655372 TBK655370:TBK655372 TLG655370:TLG655372 TVC655370:TVC655372 UEY655370:UEY655372 UOU655370:UOU655372 UYQ655370:UYQ655372 VIM655370:VIM655372 VSI655370:VSI655372 WCE655370:WCE655372 WMA655370:WMA655372 WVW655370:WVW655372 O720906:O720908 JK720906:JK720908 TG720906:TG720908 ADC720906:ADC720908 AMY720906:AMY720908 AWU720906:AWU720908 BGQ720906:BGQ720908 BQM720906:BQM720908 CAI720906:CAI720908 CKE720906:CKE720908 CUA720906:CUA720908 DDW720906:DDW720908 DNS720906:DNS720908 DXO720906:DXO720908 EHK720906:EHK720908 ERG720906:ERG720908 FBC720906:FBC720908 FKY720906:FKY720908 FUU720906:FUU720908 GEQ720906:GEQ720908 GOM720906:GOM720908 GYI720906:GYI720908 HIE720906:HIE720908 HSA720906:HSA720908 IBW720906:IBW720908 ILS720906:ILS720908 IVO720906:IVO720908 JFK720906:JFK720908 JPG720906:JPG720908 JZC720906:JZC720908 KIY720906:KIY720908 KSU720906:KSU720908 LCQ720906:LCQ720908 LMM720906:LMM720908 LWI720906:LWI720908 MGE720906:MGE720908 MQA720906:MQA720908 MZW720906:MZW720908 NJS720906:NJS720908 NTO720906:NTO720908 ODK720906:ODK720908 ONG720906:ONG720908 OXC720906:OXC720908 PGY720906:PGY720908 PQU720906:PQU720908 QAQ720906:QAQ720908 QKM720906:QKM720908 QUI720906:QUI720908 REE720906:REE720908 ROA720906:ROA720908 RXW720906:RXW720908 SHS720906:SHS720908 SRO720906:SRO720908 TBK720906:TBK720908 TLG720906:TLG720908 TVC720906:TVC720908 UEY720906:UEY720908 UOU720906:UOU720908 UYQ720906:UYQ720908 VIM720906:VIM720908 VSI720906:VSI720908 WCE720906:WCE720908 WMA720906:WMA720908 WVW720906:WVW720908 O786442:O786444 JK786442:JK786444 TG786442:TG786444 ADC786442:ADC786444 AMY786442:AMY786444 AWU786442:AWU786444 BGQ786442:BGQ786444 BQM786442:BQM786444 CAI786442:CAI786444 CKE786442:CKE786444 CUA786442:CUA786444 DDW786442:DDW786444 DNS786442:DNS786444 DXO786442:DXO786444 EHK786442:EHK786444 ERG786442:ERG786444 FBC786442:FBC786444 FKY786442:FKY786444 FUU786442:FUU786444 GEQ786442:GEQ786444 GOM786442:GOM786444 GYI786442:GYI786444 HIE786442:HIE786444 HSA786442:HSA786444 IBW786442:IBW786444 ILS786442:ILS786444 IVO786442:IVO786444 JFK786442:JFK786444 JPG786442:JPG786444 JZC786442:JZC786444 KIY786442:KIY786444 KSU786442:KSU786444 LCQ786442:LCQ786444 LMM786442:LMM786444 LWI786442:LWI786444 MGE786442:MGE786444 MQA786442:MQA786444 MZW786442:MZW786444 NJS786442:NJS786444 NTO786442:NTO786444 ODK786442:ODK786444 ONG786442:ONG786444 OXC786442:OXC786444 PGY786442:PGY786444 PQU786442:PQU786444 QAQ786442:QAQ786444 QKM786442:QKM786444 QUI786442:QUI786444 REE786442:REE786444 ROA786442:ROA786444 RXW786442:RXW786444 SHS786442:SHS786444 SRO786442:SRO786444 TBK786442:TBK786444 TLG786442:TLG786444 TVC786442:TVC786444 UEY786442:UEY786444 UOU786442:UOU786444 UYQ786442:UYQ786444 VIM786442:VIM786444 VSI786442:VSI786444 WCE786442:WCE786444 WMA786442:WMA786444 WVW786442:WVW786444 O851978:O851980 JK851978:JK851980 TG851978:TG851980 ADC851978:ADC851980 AMY851978:AMY851980 AWU851978:AWU851980 BGQ851978:BGQ851980 BQM851978:BQM851980 CAI851978:CAI851980 CKE851978:CKE851980 CUA851978:CUA851980 DDW851978:DDW851980 DNS851978:DNS851980 DXO851978:DXO851980 EHK851978:EHK851980 ERG851978:ERG851980 FBC851978:FBC851980 FKY851978:FKY851980 FUU851978:FUU851980 GEQ851978:GEQ851980 GOM851978:GOM851980 GYI851978:GYI851980 HIE851978:HIE851980 HSA851978:HSA851980 IBW851978:IBW851980 ILS851978:ILS851980 IVO851978:IVO851980 JFK851978:JFK851980 JPG851978:JPG851980 JZC851978:JZC851980 KIY851978:KIY851980 KSU851978:KSU851980 LCQ851978:LCQ851980 LMM851978:LMM851980 LWI851978:LWI851980 MGE851978:MGE851980 MQA851978:MQA851980 MZW851978:MZW851980 NJS851978:NJS851980 NTO851978:NTO851980 ODK851978:ODK851980 ONG851978:ONG851980 OXC851978:OXC851980 PGY851978:PGY851980 PQU851978:PQU851980 QAQ851978:QAQ851980 QKM851978:QKM851980 QUI851978:QUI851980 REE851978:REE851980 ROA851978:ROA851980 RXW851978:RXW851980 SHS851978:SHS851980 SRO851978:SRO851980 TBK851978:TBK851980 TLG851978:TLG851980 TVC851978:TVC851980 UEY851978:UEY851980 UOU851978:UOU851980 UYQ851978:UYQ851980 VIM851978:VIM851980 VSI851978:VSI851980 WCE851978:WCE851980 WMA851978:WMA851980 WVW851978:WVW851980 O917514:O917516 JK917514:JK917516 TG917514:TG917516 ADC917514:ADC917516 AMY917514:AMY917516 AWU917514:AWU917516 BGQ917514:BGQ917516 BQM917514:BQM917516 CAI917514:CAI917516 CKE917514:CKE917516 CUA917514:CUA917516 DDW917514:DDW917516 DNS917514:DNS917516 DXO917514:DXO917516 EHK917514:EHK917516 ERG917514:ERG917516 FBC917514:FBC917516 FKY917514:FKY917516 FUU917514:FUU917516 GEQ917514:GEQ917516 GOM917514:GOM917516 GYI917514:GYI917516 HIE917514:HIE917516 HSA917514:HSA917516 IBW917514:IBW917516 ILS917514:ILS917516 IVO917514:IVO917516 JFK917514:JFK917516 JPG917514:JPG917516 JZC917514:JZC917516 KIY917514:KIY917516 KSU917514:KSU917516 LCQ917514:LCQ917516 LMM917514:LMM917516 LWI917514:LWI917516 MGE917514:MGE917516 MQA917514:MQA917516 MZW917514:MZW917516 NJS917514:NJS917516 NTO917514:NTO917516 ODK917514:ODK917516 ONG917514:ONG917516 OXC917514:OXC917516 PGY917514:PGY917516 PQU917514:PQU917516 QAQ917514:QAQ917516 QKM917514:QKM917516 QUI917514:QUI917516 REE917514:REE917516 ROA917514:ROA917516 RXW917514:RXW917516 SHS917514:SHS917516 SRO917514:SRO917516 TBK917514:TBK917516 TLG917514:TLG917516 TVC917514:TVC917516 UEY917514:UEY917516 UOU917514:UOU917516 UYQ917514:UYQ917516 VIM917514:VIM917516 VSI917514:VSI917516 WCE917514:WCE917516 WMA917514:WMA917516 WVW917514:WVW917516 O983050:O983052 JK983050:JK983052 TG983050:TG983052 ADC983050:ADC983052 AMY983050:AMY983052 AWU983050:AWU983052 BGQ983050:BGQ983052 BQM983050:BQM983052 CAI983050:CAI983052 CKE983050:CKE983052 CUA983050:CUA983052 DDW983050:DDW983052 DNS983050:DNS983052 DXO983050:DXO983052 EHK983050:EHK983052 ERG983050:ERG983052 FBC983050:FBC983052 FKY983050:FKY983052 FUU983050:FUU983052 GEQ983050:GEQ983052 GOM983050:GOM983052 GYI983050:GYI983052 HIE983050:HIE983052 HSA983050:HSA983052 IBW983050:IBW983052 ILS983050:ILS983052 IVO983050:IVO983052 JFK983050:JFK983052 JPG983050:JPG983052 JZC983050:JZC983052 KIY983050:KIY983052 KSU983050:KSU983052 LCQ983050:LCQ983052 LMM983050:LMM983052 LWI983050:LWI983052 MGE983050:MGE983052 MQA983050:MQA983052 MZW983050:MZW983052 NJS983050:NJS983052 NTO983050:NTO983052 ODK983050:ODK983052 ONG983050:ONG983052 OXC983050:OXC983052 PGY983050:PGY983052 PQU983050:PQU983052 QAQ983050:QAQ983052 QKM983050:QKM983052 QUI983050:QUI983052 REE983050:REE983052 ROA983050:ROA983052 RXW983050:RXW983052 SHS983050:SHS983052 SRO983050:SRO983052 TBK983050:TBK983052 TLG983050:TLG983052 TVC983050:TVC983052 UEY983050:UEY983052 UOU983050:UOU983052 UYQ983050:UYQ983052 VIM983050:VIM983052 VSI983050:VSI983052 WCE983050:WCE983052 WMA983050:WMA983052 WVW983050:WVW983052 I8:I24 JH14:JH23 TD14:TD23 ACZ14:ACZ23 AMV14:AMV23 AWR14:AWR23 BGN14:BGN23 BQJ14:BQJ23 CAF14:CAF23 CKB14:CKB23 CTX14:CTX23 DDT14:DDT23 DNP14:DNP23 DXL14:DXL23 EHH14:EHH23 ERD14:ERD23 FAZ14:FAZ23 FKV14:FKV23 FUR14:FUR23 GEN14:GEN23 GOJ14:GOJ23 GYF14:GYF23 HIB14:HIB23 HRX14:HRX23 IBT14:IBT23 ILP14:ILP23 IVL14:IVL23 JFH14:JFH23 JPD14:JPD23 JYZ14:JYZ23 KIV14:KIV23 KSR14:KSR23 LCN14:LCN23 LMJ14:LMJ23 LWF14:LWF23 MGB14:MGB23 MPX14:MPX23 MZT14:MZT23 NJP14:NJP23 NTL14:NTL23 ODH14:ODH23 OND14:OND23 OWZ14:OWZ23 PGV14:PGV23 PQR14:PQR23 QAN14:QAN23 QKJ14:QKJ23 QUF14:QUF23 REB14:REB23 RNX14:RNX23 RXT14:RXT23 SHP14:SHP23 SRL14:SRL23 TBH14:TBH23 TLD14:TLD23 TUZ14:TUZ23 UEV14:UEV23 UOR14:UOR23 UYN14:UYN23 VIJ14:VIJ23 VSF14:VSF23 WCB14:WCB23 WLX14:WLX23 WVT14:WVT23 L65548:L65559 JH65548:JH65559 TD65548:TD65559 ACZ65548:ACZ65559 AMV65548:AMV65559 AWR65548:AWR65559 BGN65548:BGN65559 BQJ65548:BQJ65559 CAF65548:CAF65559 CKB65548:CKB65559 CTX65548:CTX65559 DDT65548:DDT65559 DNP65548:DNP65559 DXL65548:DXL65559 EHH65548:EHH65559 ERD65548:ERD65559 FAZ65548:FAZ65559 FKV65548:FKV65559 FUR65548:FUR65559 GEN65548:GEN65559 GOJ65548:GOJ65559 GYF65548:GYF65559 HIB65548:HIB65559 HRX65548:HRX65559 IBT65548:IBT65559 ILP65548:ILP65559 IVL65548:IVL65559 JFH65548:JFH65559 JPD65548:JPD65559 JYZ65548:JYZ65559 KIV65548:KIV65559 KSR65548:KSR65559 LCN65548:LCN65559 LMJ65548:LMJ65559 LWF65548:LWF65559 MGB65548:MGB65559 MPX65548:MPX65559 MZT65548:MZT65559 NJP65548:NJP65559 NTL65548:NTL65559 ODH65548:ODH65559 OND65548:OND65559 OWZ65548:OWZ65559 PGV65548:PGV65559 PQR65548:PQR65559 QAN65548:QAN65559 QKJ65548:QKJ65559 QUF65548:QUF65559 REB65548:REB65559 RNX65548:RNX65559 RXT65548:RXT65559 SHP65548:SHP65559 SRL65548:SRL65559 TBH65548:TBH65559 TLD65548:TLD65559 TUZ65548:TUZ65559 UEV65548:UEV65559 UOR65548:UOR65559 UYN65548:UYN65559 VIJ65548:VIJ65559 VSF65548:VSF65559 WCB65548:WCB65559 WLX65548:WLX65559 WVT65548:WVT65559 L131084:L131095 JH131084:JH131095 TD131084:TD131095 ACZ131084:ACZ131095 AMV131084:AMV131095 AWR131084:AWR131095 BGN131084:BGN131095 BQJ131084:BQJ131095 CAF131084:CAF131095 CKB131084:CKB131095 CTX131084:CTX131095 DDT131084:DDT131095 DNP131084:DNP131095 DXL131084:DXL131095 EHH131084:EHH131095 ERD131084:ERD131095 FAZ131084:FAZ131095 FKV131084:FKV131095 FUR131084:FUR131095 GEN131084:GEN131095 GOJ131084:GOJ131095 GYF131084:GYF131095 HIB131084:HIB131095 HRX131084:HRX131095 IBT131084:IBT131095 ILP131084:ILP131095 IVL131084:IVL131095 JFH131084:JFH131095 JPD131084:JPD131095 JYZ131084:JYZ131095 KIV131084:KIV131095 KSR131084:KSR131095 LCN131084:LCN131095 LMJ131084:LMJ131095 LWF131084:LWF131095 MGB131084:MGB131095 MPX131084:MPX131095 MZT131084:MZT131095 NJP131084:NJP131095 NTL131084:NTL131095 ODH131084:ODH131095 OND131084:OND131095 OWZ131084:OWZ131095 PGV131084:PGV131095 PQR131084:PQR131095 QAN131084:QAN131095 QKJ131084:QKJ131095 QUF131084:QUF131095 REB131084:REB131095 RNX131084:RNX131095 RXT131084:RXT131095 SHP131084:SHP131095 SRL131084:SRL131095 TBH131084:TBH131095 TLD131084:TLD131095 TUZ131084:TUZ131095 UEV131084:UEV131095 UOR131084:UOR131095 UYN131084:UYN131095 VIJ131084:VIJ131095 VSF131084:VSF131095 WCB131084:WCB131095 WLX131084:WLX131095 WVT131084:WVT131095 L196620:L196631 JH196620:JH196631 TD196620:TD196631 ACZ196620:ACZ196631 AMV196620:AMV196631 AWR196620:AWR196631 BGN196620:BGN196631 BQJ196620:BQJ196631 CAF196620:CAF196631 CKB196620:CKB196631 CTX196620:CTX196631 DDT196620:DDT196631 DNP196620:DNP196631 DXL196620:DXL196631 EHH196620:EHH196631 ERD196620:ERD196631 FAZ196620:FAZ196631 FKV196620:FKV196631 FUR196620:FUR196631 GEN196620:GEN196631 GOJ196620:GOJ196631 GYF196620:GYF196631 HIB196620:HIB196631 HRX196620:HRX196631 IBT196620:IBT196631 ILP196620:ILP196631 IVL196620:IVL196631 JFH196620:JFH196631 JPD196620:JPD196631 JYZ196620:JYZ196631 KIV196620:KIV196631 KSR196620:KSR196631 LCN196620:LCN196631 LMJ196620:LMJ196631 LWF196620:LWF196631 MGB196620:MGB196631 MPX196620:MPX196631 MZT196620:MZT196631 NJP196620:NJP196631 NTL196620:NTL196631 ODH196620:ODH196631 OND196620:OND196631 OWZ196620:OWZ196631 PGV196620:PGV196631 PQR196620:PQR196631 QAN196620:QAN196631 QKJ196620:QKJ196631 QUF196620:QUF196631 REB196620:REB196631 RNX196620:RNX196631 RXT196620:RXT196631 SHP196620:SHP196631 SRL196620:SRL196631 TBH196620:TBH196631 TLD196620:TLD196631 TUZ196620:TUZ196631 UEV196620:UEV196631 UOR196620:UOR196631 UYN196620:UYN196631 VIJ196620:VIJ196631 VSF196620:VSF196631 WCB196620:WCB196631 WLX196620:WLX196631 WVT196620:WVT196631 L262156:L262167 JH262156:JH262167 TD262156:TD262167 ACZ262156:ACZ262167 AMV262156:AMV262167 AWR262156:AWR262167 BGN262156:BGN262167 BQJ262156:BQJ262167 CAF262156:CAF262167 CKB262156:CKB262167 CTX262156:CTX262167 DDT262156:DDT262167 DNP262156:DNP262167 DXL262156:DXL262167 EHH262156:EHH262167 ERD262156:ERD262167 FAZ262156:FAZ262167 FKV262156:FKV262167 FUR262156:FUR262167 GEN262156:GEN262167 GOJ262156:GOJ262167 GYF262156:GYF262167 HIB262156:HIB262167 HRX262156:HRX262167 IBT262156:IBT262167 ILP262156:ILP262167 IVL262156:IVL262167 JFH262156:JFH262167 JPD262156:JPD262167 JYZ262156:JYZ262167 KIV262156:KIV262167 KSR262156:KSR262167 LCN262156:LCN262167 LMJ262156:LMJ262167 LWF262156:LWF262167 MGB262156:MGB262167 MPX262156:MPX262167 MZT262156:MZT262167 NJP262156:NJP262167 NTL262156:NTL262167 ODH262156:ODH262167 OND262156:OND262167 OWZ262156:OWZ262167 PGV262156:PGV262167 PQR262156:PQR262167 QAN262156:QAN262167 QKJ262156:QKJ262167 QUF262156:QUF262167 REB262156:REB262167 RNX262156:RNX262167 RXT262156:RXT262167 SHP262156:SHP262167 SRL262156:SRL262167 TBH262156:TBH262167 TLD262156:TLD262167 TUZ262156:TUZ262167 UEV262156:UEV262167 UOR262156:UOR262167 UYN262156:UYN262167 VIJ262156:VIJ262167 VSF262156:VSF262167 WCB262156:WCB262167 WLX262156:WLX262167 WVT262156:WVT262167 L327692:L327703 JH327692:JH327703 TD327692:TD327703 ACZ327692:ACZ327703 AMV327692:AMV327703 AWR327692:AWR327703 BGN327692:BGN327703 BQJ327692:BQJ327703 CAF327692:CAF327703 CKB327692:CKB327703 CTX327692:CTX327703 DDT327692:DDT327703 DNP327692:DNP327703 DXL327692:DXL327703 EHH327692:EHH327703 ERD327692:ERD327703 FAZ327692:FAZ327703 FKV327692:FKV327703 FUR327692:FUR327703 GEN327692:GEN327703 GOJ327692:GOJ327703 GYF327692:GYF327703 HIB327692:HIB327703 HRX327692:HRX327703 IBT327692:IBT327703 ILP327692:ILP327703 IVL327692:IVL327703 JFH327692:JFH327703 JPD327692:JPD327703 JYZ327692:JYZ327703 KIV327692:KIV327703 KSR327692:KSR327703 LCN327692:LCN327703 LMJ327692:LMJ327703 LWF327692:LWF327703 MGB327692:MGB327703 MPX327692:MPX327703 MZT327692:MZT327703 NJP327692:NJP327703 NTL327692:NTL327703 ODH327692:ODH327703 OND327692:OND327703 OWZ327692:OWZ327703 PGV327692:PGV327703 PQR327692:PQR327703 QAN327692:QAN327703 QKJ327692:QKJ327703 QUF327692:QUF327703 REB327692:REB327703 RNX327692:RNX327703 RXT327692:RXT327703 SHP327692:SHP327703 SRL327692:SRL327703 TBH327692:TBH327703 TLD327692:TLD327703 TUZ327692:TUZ327703 UEV327692:UEV327703 UOR327692:UOR327703 UYN327692:UYN327703 VIJ327692:VIJ327703 VSF327692:VSF327703 WCB327692:WCB327703 WLX327692:WLX327703 WVT327692:WVT327703 L393228:L393239 JH393228:JH393239 TD393228:TD393239 ACZ393228:ACZ393239 AMV393228:AMV393239 AWR393228:AWR393239 BGN393228:BGN393239 BQJ393228:BQJ393239 CAF393228:CAF393239 CKB393228:CKB393239 CTX393228:CTX393239 DDT393228:DDT393239 DNP393228:DNP393239 DXL393228:DXL393239 EHH393228:EHH393239 ERD393228:ERD393239 FAZ393228:FAZ393239 FKV393228:FKV393239 FUR393228:FUR393239 GEN393228:GEN393239 GOJ393228:GOJ393239 GYF393228:GYF393239 HIB393228:HIB393239 HRX393228:HRX393239 IBT393228:IBT393239 ILP393228:ILP393239 IVL393228:IVL393239 JFH393228:JFH393239 JPD393228:JPD393239 JYZ393228:JYZ393239 KIV393228:KIV393239 KSR393228:KSR393239 LCN393228:LCN393239 LMJ393228:LMJ393239 LWF393228:LWF393239 MGB393228:MGB393239 MPX393228:MPX393239 MZT393228:MZT393239 NJP393228:NJP393239 NTL393228:NTL393239 ODH393228:ODH393239 OND393228:OND393239 OWZ393228:OWZ393239 PGV393228:PGV393239 PQR393228:PQR393239 QAN393228:QAN393239 QKJ393228:QKJ393239 QUF393228:QUF393239 REB393228:REB393239 RNX393228:RNX393239 RXT393228:RXT393239 SHP393228:SHP393239 SRL393228:SRL393239 TBH393228:TBH393239 TLD393228:TLD393239 TUZ393228:TUZ393239 UEV393228:UEV393239 UOR393228:UOR393239 UYN393228:UYN393239 VIJ393228:VIJ393239 VSF393228:VSF393239 WCB393228:WCB393239 WLX393228:WLX393239 WVT393228:WVT393239 L458764:L458775 JH458764:JH458775 TD458764:TD458775 ACZ458764:ACZ458775 AMV458764:AMV458775 AWR458764:AWR458775 BGN458764:BGN458775 BQJ458764:BQJ458775 CAF458764:CAF458775 CKB458764:CKB458775 CTX458764:CTX458775 DDT458764:DDT458775 DNP458764:DNP458775 DXL458764:DXL458775 EHH458764:EHH458775 ERD458764:ERD458775 FAZ458764:FAZ458775 FKV458764:FKV458775 FUR458764:FUR458775 GEN458764:GEN458775 GOJ458764:GOJ458775 GYF458764:GYF458775 HIB458764:HIB458775 HRX458764:HRX458775 IBT458764:IBT458775 ILP458764:ILP458775 IVL458764:IVL458775 JFH458764:JFH458775 JPD458764:JPD458775 JYZ458764:JYZ458775 KIV458764:KIV458775 KSR458764:KSR458775 LCN458764:LCN458775 LMJ458764:LMJ458775 LWF458764:LWF458775 MGB458764:MGB458775 MPX458764:MPX458775 MZT458764:MZT458775 NJP458764:NJP458775 NTL458764:NTL458775 ODH458764:ODH458775 OND458764:OND458775 OWZ458764:OWZ458775 PGV458764:PGV458775 PQR458764:PQR458775 QAN458764:QAN458775 QKJ458764:QKJ458775 QUF458764:QUF458775 REB458764:REB458775 RNX458764:RNX458775 RXT458764:RXT458775 SHP458764:SHP458775 SRL458764:SRL458775 TBH458764:TBH458775 TLD458764:TLD458775 TUZ458764:TUZ458775 UEV458764:UEV458775 UOR458764:UOR458775 UYN458764:UYN458775 VIJ458764:VIJ458775 VSF458764:VSF458775 WCB458764:WCB458775 WLX458764:WLX458775 WVT458764:WVT458775 L524300:L524311 JH524300:JH524311 TD524300:TD524311 ACZ524300:ACZ524311 AMV524300:AMV524311 AWR524300:AWR524311 BGN524300:BGN524311 BQJ524300:BQJ524311 CAF524300:CAF524311 CKB524300:CKB524311 CTX524300:CTX524311 DDT524300:DDT524311 DNP524300:DNP524311 DXL524300:DXL524311 EHH524300:EHH524311 ERD524300:ERD524311 FAZ524300:FAZ524311 FKV524300:FKV524311 FUR524300:FUR524311 GEN524300:GEN524311 GOJ524300:GOJ524311 GYF524300:GYF524311 HIB524300:HIB524311 HRX524300:HRX524311 IBT524300:IBT524311 ILP524300:ILP524311 IVL524300:IVL524311 JFH524300:JFH524311 JPD524300:JPD524311 JYZ524300:JYZ524311 KIV524300:KIV524311 KSR524300:KSR524311 LCN524300:LCN524311 LMJ524300:LMJ524311 LWF524300:LWF524311 MGB524300:MGB524311 MPX524300:MPX524311 MZT524300:MZT524311 NJP524300:NJP524311 NTL524300:NTL524311 ODH524300:ODH524311 OND524300:OND524311 OWZ524300:OWZ524311 PGV524300:PGV524311 PQR524300:PQR524311 QAN524300:QAN524311 QKJ524300:QKJ524311 QUF524300:QUF524311 REB524300:REB524311 RNX524300:RNX524311 RXT524300:RXT524311 SHP524300:SHP524311 SRL524300:SRL524311 TBH524300:TBH524311 TLD524300:TLD524311 TUZ524300:TUZ524311 UEV524300:UEV524311 UOR524300:UOR524311 UYN524300:UYN524311 VIJ524300:VIJ524311 VSF524300:VSF524311 WCB524300:WCB524311 WLX524300:WLX524311 WVT524300:WVT524311 L589836:L589847 JH589836:JH589847 TD589836:TD589847 ACZ589836:ACZ589847 AMV589836:AMV589847 AWR589836:AWR589847 BGN589836:BGN589847 BQJ589836:BQJ589847 CAF589836:CAF589847 CKB589836:CKB589847 CTX589836:CTX589847 DDT589836:DDT589847 DNP589836:DNP589847 DXL589836:DXL589847 EHH589836:EHH589847 ERD589836:ERD589847 FAZ589836:FAZ589847 FKV589836:FKV589847 FUR589836:FUR589847 GEN589836:GEN589847 GOJ589836:GOJ589847 GYF589836:GYF589847 HIB589836:HIB589847 HRX589836:HRX589847 IBT589836:IBT589847 ILP589836:ILP589847 IVL589836:IVL589847 JFH589836:JFH589847 JPD589836:JPD589847 JYZ589836:JYZ589847 KIV589836:KIV589847 KSR589836:KSR589847 LCN589836:LCN589847 LMJ589836:LMJ589847 LWF589836:LWF589847 MGB589836:MGB589847 MPX589836:MPX589847 MZT589836:MZT589847 NJP589836:NJP589847 NTL589836:NTL589847 ODH589836:ODH589847 OND589836:OND589847 OWZ589836:OWZ589847 PGV589836:PGV589847 PQR589836:PQR589847 QAN589836:QAN589847 QKJ589836:QKJ589847 QUF589836:QUF589847 REB589836:REB589847 RNX589836:RNX589847 RXT589836:RXT589847 SHP589836:SHP589847 SRL589836:SRL589847 TBH589836:TBH589847 TLD589836:TLD589847 TUZ589836:TUZ589847 UEV589836:UEV589847 UOR589836:UOR589847 UYN589836:UYN589847 VIJ589836:VIJ589847 VSF589836:VSF589847 WCB589836:WCB589847 WLX589836:WLX589847 WVT589836:WVT589847 L655372:L655383 JH655372:JH655383 TD655372:TD655383 ACZ655372:ACZ655383 AMV655372:AMV655383 AWR655372:AWR655383 BGN655372:BGN655383 BQJ655372:BQJ655383 CAF655372:CAF655383 CKB655372:CKB655383 CTX655372:CTX655383 DDT655372:DDT655383 DNP655372:DNP655383 DXL655372:DXL655383 EHH655372:EHH655383 ERD655372:ERD655383 FAZ655372:FAZ655383 FKV655372:FKV655383 FUR655372:FUR655383 GEN655372:GEN655383 GOJ655372:GOJ655383 GYF655372:GYF655383 HIB655372:HIB655383 HRX655372:HRX655383 IBT655372:IBT655383 ILP655372:ILP655383 IVL655372:IVL655383 JFH655372:JFH655383 JPD655372:JPD655383 JYZ655372:JYZ655383 KIV655372:KIV655383 KSR655372:KSR655383 LCN655372:LCN655383 LMJ655372:LMJ655383 LWF655372:LWF655383 MGB655372:MGB655383 MPX655372:MPX655383 MZT655372:MZT655383 NJP655372:NJP655383 NTL655372:NTL655383 ODH655372:ODH655383 OND655372:OND655383 OWZ655372:OWZ655383 PGV655372:PGV655383 PQR655372:PQR655383 QAN655372:QAN655383 QKJ655372:QKJ655383 QUF655372:QUF655383 REB655372:REB655383 RNX655372:RNX655383 RXT655372:RXT655383 SHP655372:SHP655383 SRL655372:SRL655383 TBH655372:TBH655383 TLD655372:TLD655383 TUZ655372:TUZ655383 UEV655372:UEV655383 UOR655372:UOR655383 UYN655372:UYN655383 VIJ655372:VIJ655383 VSF655372:VSF655383 WCB655372:WCB655383 WLX655372:WLX655383 WVT655372:WVT655383 L720908:L720919 JH720908:JH720919 TD720908:TD720919 ACZ720908:ACZ720919 AMV720908:AMV720919 AWR720908:AWR720919 BGN720908:BGN720919 BQJ720908:BQJ720919 CAF720908:CAF720919 CKB720908:CKB720919 CTX720908:CTX720919 DDT720908:DDT720919 DNP720908:DNP720919 DXL720908:DXL720919 EHH720908:EHH720919 ERD720908:ERD720919 FAZ720908:FAZ720919 FKV720908:FKV720919 FUR720908:FUR720919 GEN720908:GEN720919 GOJ720908:GOJ720919 GYF720908:GYF720919 HIB720908:HIB720919 HRX720908:HRX720919 IBT720908:IBT720919 ILP720908:ILP720919 IVL720908:IVL720919 JFH720908:JFH720919 JPD720908:JPD720919 JYZ720908:JYZ720919 KIV720908:KIV720919 KSR720908:KSR720919 LCN720908:LCN720919 LMJ720908:LMJ720919 LWF720908:LWF720919 MGB720908:MGB720919 MPX720908:MPX720919 MZT720908:MZT720919 NJP720908:NJP720919 NTL720908:NTL720919 ODH720908:ODH720919 OND720908:OND720919 OWZ720908:OWZ720919 PGV720908:PGV720919 PQR720908:PQR720919 QAN720908:QAN720919 QKJ720908:QKJ720919 QUF720908:QUF720919 REB720908:REB720919 RNX720908:RNX720919 RXT720908:RXT720919 SHP720908:SHP720919 SRL720908:SRL720919 TBH720908:TBH720919 TLD720908:TLD720919 TUZ720908:TUZ720919 UEV720908:UEV720919 UOR720908:UOR720919 UYN720908:UYN720919 VIJ720908:VIJ720919 VSF720908:VSF720919 WCB720908:WCB720919 WLX720908:WLX720919 WVT720908:WVT720919 L786444:L786455 JH786444:JH786455 TD786444:TD786455 ACZ786444:ACZ786455 AMV786444:AMV786455 AWR786444:AWR786455 BGN786444:BGN786455 BQJ786444:BQJ786455 CAF786444:CAF786455 CKB786444:CKB786455 CTX786444:CTX786455 DDT786444:DDT786455 DNP786444:DNP786455 DXL786444:DXL786455 EHH786444:EHH786455 ERD786444:ERD786455 FAZ786444:FAZ786455 FKV786444:FKV786455 FUR786444:FUR786455 GEN786444:GEN786455 GOJ786444:GOJ786455 GYF786444:GYF786455 HIB786444:HIB786455 HRX786444:HRX786455 IBT786444:IBT786455 ILP786444:ILP786455 IVL786444:IVL786455 JFH786444:JFH786455 JPD786444:JPD786455 JYZ786444:JYZ786455 KIV786444:KIV786455 KSR786444:KSR786455 LCN786444:LCN786455 LMJ786444:LMJ786455 LWF786444:LWF786455 MGB786444:MGB786455 MPX786444:MPX786455 MZT786444:MZT786455 NJP786444:NJP786455 NTL786444:NTL786455 ODH786444:ODH786455 OND786444:OND786455 OWZ786444:OWZ786455 PGV786444:PGV786455 PQR786444:PQR786455 QAN786444:QAN786455 QKJ786444:QKJ786455 QUF786444:QUF786455 REB786444:REB786455 RNX786444:RNX786455 RXT786444:RXT786455 SHP786444:SHP786455 SRL786444:SRL786455 TBH786444:TBH786455 TLD786444:TLD786455 TUZ786444:TUZ786455 UEV786444:UEV786455 UOR786444:UOR786455 UYN786444:UYN786455 VIJ786444:VIJ786455 VSF786444:VSF786455 WCB786444:WCB786455 WLX786444:WLX786455 WVT786444:WVT786455 L851980:L851991 JH851980:JH851991 TD851980:TD851991 ACZ851980:ACZ851991 AMV851980:AMV851991 AWR851980:AWR851991 BGN851980:BGN851991 BQJ851980:BQJ851991 CAF851980:CAF851991 CKB851980:CKB851991 CTX851980:CTX851991 DDT851980:DDT851991 DNP851980:DNP851991 DXL851980:DXL851991 EHH851980:EHH851991 ERD851980:ERD851991 FAZ851980:FAZ851991 FKV851980:FKV851991 FUR851980:FUR851991 GEN851980:GEN851991 GOJ851980:GOJ851991 GYF851980:GYF851991 HIB851980:HIB851991 HRX851980:HRX851991 IBT851980:IBT851991 ILP851980:ILP851991 IVL851980:IVL851991 JFH851980:JFH851991 JPD851980:JPD851991 JYZ851980:JYZ851991 KIV851980:KIV851991 KSR851980:KSR851991 LCN851980:LCN851991 LMJ851980:LMJ851991 LWF851980:LWF851991 MGB851980:MGB851991 MPX851980:MPX851991 MZT851980:MZT851991 NJP851980:NJP851991 NTL851980:NTL851991 ODH851980:ODH851991 OND851980:OND851991 OWZ851980:OWZ851991 PGV851980:PGV851991 PQR851980:PQR851991 QAN851980:QAN851991 QKJ851980:QKJ851991 QUF851980:QUF851991 REB851980:REB851991 RNX851980:RNX851991 RXT851980:RXT851991 SHP851980:SHP851991 SRL851980:SRL851991 TBH851980:TBH851991 TLD851980:TLD851991 TUZ851980:TUZ851991 UEV851980:UEV851991 UOR851980:UOR851991 UYN851980:UYN851991 VIJ851980:VIJ851991 VSF851980:VSF851991 WCB851980:WCB851991 WLX851980:WLX851991 WVT851980:WVT851991 L917516:L917527 JH917516:JH917527 TD917516:TD917527 ACZ917516:ACZ917527 AMV917516:AMV917527 AWR917516:AWR917527 BGN917516:BGN917527 BQJ917516:BQJ917527 CAF917516:CAF917527 CKB917516:CKB917527 CTX917516:CTX917527 DDT917516:DDT917527 DNP917516:DNP917527 DXL917516:DXL917527 EHH917516:EHH917527 ERD917516:ERD917527 FAZ917516:FAZ917527 FKV917516:FKV917527 FUR917516:FUR917527 GEN917516:GEN917527 GOJ917516:GOJ917527 GYF917516:GYF917527 HIB917516:HIB917527 HRX917516:HRX917527 IBT917516:IBT917527 ILP917516:ILP917527 IVL917516:IVL917527 JFH917516:JFH917527 JPD917516:JPD917527 JYZ917516:JYZ917527 KIV917516:KIV917527 KSR917516:KSR917527 LCN917516:LCN917527 LMJ917516:LMJ917527 LWF917516:LWF917527 MGB917516:MGB917527 MPX917516:MPX917527 MZT917516:MZT917527 NJP917516:NJP917527 NTL917516:NTL917527 ODH917516:ODH917527 OND917516:OND917527 OWZ917516:OWZ917527 PGV917516:PGV917527 PQR917516:PQR917527 QAN917516:QAN917527 QKJ917516:QKJ917527 QUF917516:QUF917527 REB917516:REB917527 RNX917516:RNX917527 RXT917516:RXT917527 SHP917516:SHP917527 SRL917516:SRL917527 TBH917516:TBH917527 TLD917516:TLD917527 TUZ917516:TUZ917527 UEV917516:UEV917527 UOR917516:UOR917527 UYN917516:UYN917527 VIJ917516:VIJ917527 VSF917516:VSF917527 WCB917516:WCB917527 WLX917516:WLX917527 WVT917516:WVT917527 L983052:L983063 JH983052:JH983063 TD983052:TD983063 ACZ983052:ACZ983063 AMV983052:AMV983063 AWR983052:AWR983063 BGN983052:BGN983063 BQJ983052:BQJ983063 CAF983052:CAF983063 CKB983052:CKB983063 CTX983052:CTX983063 DDT983052:DDT983063 DNP983052:DNP983063 DXL983052:DXL983063 EHH983052:EHH983063 ERD983052:ERD983063 FAZ983052:FAZ983063 FKV983052:FKV983063 FUR983052:FUR983063 GEN983052:GEN983063 GOJ983052:GOJ983063 GYF983052:GYF983063 HIB983052:HIB983063 HRX983052:HRX983063 IBT983052:IBT983063 ILP983052:ILP983063 IVL983052:IVL983063 JFH983052:JFH983063 JPD983052:JPD983063 JYZ983052:JYZ983063 KIV983052:KIV983063 KSR983052:KSR983063 LCN983052:LCN983063 LMJ983052:LMJ983063 LWF983052:LWF983063 MGB983052:MGB983063 MPX983052:MPX983063 MZT983052:MZT983063 NJP983052:NJP983063 NTL983052:NTL983063 ODH983052:ODH983063 OND983052:OND983063 OWZ983052:OWZ983063 PGV983052:PGV983063 PQR983052:PQR983063 QAN983052:QAN983063 QKJ983052:QKJ983063 QUF983052:QUF983063 REB983052:REB983063 RNX983052:RNX983063 RXT983052:RXT983063 SHP983052:SHP983063 SRL983052:SRL983063 TBH983052:TBH983063 TLD983052:TLD983063 TUZ983052:TUZ983063 UEV983052:UEV983063 UOR983052:UOR983063 UYN983052:UYN983063 VIJ983052:VIJ983063 VSF983052:VSF983063 WCB983052:WCB983063 WLX983052:WLX983063 WVT983052:WVT983063 WVQ983046:WVQ983063 JE8:JE23 TA8:TA23 ACW8:ACW23 AMS8:AMS23 AWO8:AWO23 BGK8:BGK23 BQG8:BQG23 CAC8:CAC23 CJY8:CJY23 CTU8:CTU23 DDQ8:DDQ23 DNM8:DNM23 DXI8:DXI23 EHE8:EHE23 ERA8:ERA23 FAW8:FAW23 FKS8:FKS23 FUO8:FUO23 GEK8:GEK23 GOG8:GOG23 GYC8:GYC23 HHY8:HHY23 HRU8:HRU23 IBQ8:IBQ23 ILM8:ILM23 IVI8:IVI23 JFE8:JFE23 JPA8:JPA23 JYW8:JYW23 KIS8:KIS23 KSO8:KSO23 LCK8:LCK23 LMG8:LMG23 LWC8:LWC23 MFY8:MFY23 MPU8:MPU23 MZQ8:MZQ23 NJM8:NJM23 NTI8:NTI23 ODE8:ODE23 ONA8:ONA23 OWW8:OWW23 PGS8:PGS23 PQO8:PQO23 QAK8:QAK23 QKG8:QKG23 QUC8:QUC23 RDY8:RDY23 RNU8:RNU23 RXQ8:RXQ23 SHM8:SHM23 SRI8:SRI23 TBE8:TBE23 TLA8:TLA23 TUW8:TUW23 UES8:UES23 UOO8:UOO23 UYK8:UYK23 VIG8:VIG23 VSC8:VSC23 WBY8:WBY23 WLU8:WLU23 WVQ8:WVQ23 I65542:I65559 JE65542:JE65559 TA65542:TA65559 ACW65542:ACW65559 AMS65542:AMS65559 AWO65542:AWO65559 BGK65542:BGK65559 BQG65542:BQG65559 CAC65542:CAC65559 CJY65542:CJY65559 CTU65542:CTU65559 DDQ65542:DDQ65559 DNM65542:DNM65559 DXI65542:DXI65559 EHE65542:EHE65559 ERA65542:ERA65559 FAW65542:FAW65559 FKS65542:FKS65559 FUO65542:FUO65559 GEK65542:GEK65559 GOG65542:GOG65559 GYC65542:GYC65559 HHY65542:HHY65559 HRU65542:HRU65559 IBQ65542:IBQ65559 ILM65542:ILM65559 IVI65542:IVI65559 JFE65542:JFE65559 JPA65542:JPA65559 JYW65542:JYW65559 KIS65542:KIS65559 KSO65542:KSO65559 LCK65542:LCK65559 LMG65542:LMG65559 LWC65542:LWC65559 MFY65542:MFY65559 MPU65542:MPU65559 MZQ65542:MZQ65559 NJM65542:NJM65559 NTI65542:NTI65559 ODE65542:ODE65559 ONA65542:ONA65559 OWW65542:OWW65559 PGS65542:PGS65559 PQO65542:PQO65559 QAK65542:QAK65559 QKG65542:QKG65559 QUC65542:QUC65559 RDY65542:RDY65559 RNU65542:RNU65559 RXQ65542:RXQ65559 SHM65542:SHM65559 SRI65542:SRI65559 TBE65542:TBE65559 TLA65542:TLA65559 TUW65542:TUW65559 UES65542:UES65559 UOO65542:UOO65559 UYK65542:UYK65559 VIG65542:VIG65559 VSC65542:VSC65559 WBY65542:WBY65559 WLU65542:WLU65559 WVQ65542:WVQ65559 I131078:I131095 JE131078:JE131095 TA131078:TA131095 ACW131078:ACW131095 AMS131078:AMS131095 AWO131078:AWO131095 BGK131078:BGK131095 BQG131078:BQG131095 CAC131078:CAC131095 CJY131078:CJY131095 CTU131078:CTU131095 DDQ131078:DDQ131095 DNM131078:DNM131095 DXI131078:DXI131095 EHE131078:EHE131095 ERA131078:ERA131095 FAW131078:FAW131095 FKS131078:FKS131095 FUO131078:FUO131095 GEK131078:GEK131095 GOG131078:GOG131095 GYC131078:GYC131095 HHY131078:HHY131095 HRU131078:HRU131095 IBQ131078:IBQ131095 ILM131078:ILM131095 IVI131078:IVI131095 JFE131078:JFE131095 JPA131078:JPA131095 JYW131078:JYW131095 KIS131078:KIS131095 KSO131078:KSO131095 LCK131078:LCK131095 LMG131078:LMG131095 LWC131078:LWC131095 MFY131078:MFY131095 MPU131078:MPU131095 MZQ131078:MZQ131095 NJM131078:NJM131095 NTI131078:NTI131095 ODE131078:ODE131095 ONA131078:ONA131095 OWW131078:OWW131095 PGS131078:PGS131095 PQO131078:PQO131095 QAK131078:QAK131095 QKG131078:QKG131095 QUC131078:QUC131095 RDY131078:RDY131095 RNU131078:RNU131095 RXQ131078:RXQ131095 SHM131078:SHM131095 SRI131078:SRI131095 TBE131078:TBE131095 TLA131078:TLA131095 TUW131078:TUW131095 UES131078:UES131095 UOO131078:UOO131095 UYK131078:UYK131095 VIG131078:VIG131095 VSC131078:VSC131095 WBY131078:WBY131095 WLU131078:WLU131095 WVQ131078:WVQ131095 I196614:I196631 JE196614:JE196631 TA196614:TA196631 ACW196614:ACW196631 AMS196614:AMS196631 AWO196614:AWO196631 BGK196614:BGK196631 BQG196614:BQG196631 CAC196614:CAC196631 CJY196614:CJY196631 CTU196614:CTU196631 DDQ196614:DDQ196631 DNM196614:DNM196631 DXI196614:DXI196631 EHE196614:EHE196631 ERA196614:ERA196631 FAW196614:FAW196631 FKS196614:FKS196631 FUO196614:FUO196631 GEK196614:GEK196631 GOG196614:GOG196631 GYC196614:GYC196631 HHY196614:HHY196631 HRU196614:HRU196631 IBQ196614:IBQ196631 ILM196614:ILM196631 IVI196614:IVI196631 JFE196614:JFE196631 JPA196614:JPA196631 JYW196614:JYW196631 KIS196614:KIS196631 KSO196614:KSO196631 LCK196614:LCK196631 LMG196614:LMG196631 LWC196614:LWC196631 MFY196614:MFY196631 MPU196614:MPU196631 MZQ196614:MZQ196631 NJM196614:NJM196631 NTI196614:NTI196631 ODE196614:ODE196631 ONA196614:ONA196631 OWW196614:OWW196631 PGS196614:PGS196631 PQO196614:PQO196631 QAK196614:QAK196631 QKG196614:QKG196631 QUC196614:QUC196631 RDY196614:RDY196631 RNU196614:RNU196631 RXQ196614:RXQ196631 SHM196614:SHM196631 SRI196614:SRI196631 TBE196614:TBE196631 TLA196614:TLA196631 TUW196614:TUW196631 UES196614:UES196631 UOO196614:UOO196631 UYK196614:UYK196631 VIG196614:VIG196631 VSC196614:VSC196631 WBY196614:WBY196631 WLU196614:WLU196631 WVQ196614:WVQ196631 I262150:I262167 JE262150:JE262167 TA262150:TA262167 ACW262150:ACW262167 AMS262150:AMS262167 AWO262150:AWO262167 BGK262150:BGK262167 BQG262150:BQG262167 CAC262150:CAC262167 CJY262150:CJY262167 CTU262150:CTU262167 DDQ262150:DDQ262167 DNM262150:DNM262167 DXI262150:DXI262167 EHE262150:EHE262167 ERA262150:ERA262167 FAW262150:FAW262167 FKS262150:FKS262167 FUO262150:FUO262167 GEK262150:GEK262167 GOG262150:GOG262167 GYC262150:GYC262167 HHY262150:HHY262167 HRU262150:HRU262167 IBQ262150:IBQ262167 ILM262150:ILM262167 IVI262150:IVI262167 JFE262150:JFE262167 JPA262150:JPA262167 JYW262150:JYW262167 KIS262150:KIS262167 KSO262150:KSO262167 LCK262150:LCK262167 LMG262150:LMG262167 LWC262150:LWC262167 MFY262150:MFY262167 MPU262150:MPU262167 MZQ262150:MZQ262167 NJM262150:NJM262167 NTI262150:NTI262167 ODE262150:ODE262167 ONA262150:ONA262167 OWW262150:OWW262167 PGS262150:PGS262167 PQO262150:PQO262167 QAK262150:QAK262167 QKG262150:QKG262167 QUC262150:QUC262167 RDY262150:RDY262167 RNU262150:RNU262167 RXQ262150:RXQ262167 SHM262150:SHM262167 SRI262150:SRI262167 TBE262150:TBE262167 TLA262150:TLA262167 TUW262150:TUW262167 UES262150:UES262167 UOO262150:UOO262167 UYK262150:UYK262167 VIG262150:VIG262167 VSC262150:VSC262167 WBY262150:WBY262167 WLU262150:WLU262167 WVQ262150:WVQ262167 I327686:I327703 JE327686:JE327703 TA327686:TA327703 ACW327686:ACW327703 AMS327686:AMS327703 AWO327686:AWO327703 BGK327686:BGK327703 BQG327686:BQG327703 CAC327686:CAC327703 CJY327686:CJY327703 CTU327686:CTU327703 DDQ327686:DDQ327703 DNM327686:DNM327703 DXI327686:DXI327703 EHE327686:EHE327703 ERA327686:ERA327703 FAW327686:FAW327703 FKS327686:FKS327703 FUO327686:FUO327703 GEK327686:GEK327703 GOG327686:GOG327703 GYC327686:GYC327703 HHY327686:HHY327703 HRU327686:HRU327703 IBQ327686:IBQ327703 ILM327686:ILM327703 IVI327686:IVI327703 JFE327686:JFE327703 JPA327686:JPA327703 JYW327686:JYW327703 KIS327686:KIS327703 KSO327686:KSO327703 LCK327686:LCK327703 LMG327686:LMG327703 LWC327686:LWC327703 MFY327686:MFY327703 MPU327686:MPU327703 MZQ327686:MZQ327703 NJM327686:NJM327703 NTI327686:NTI327703 ODE327686:ODE327703 ONA327686:ONA327703 OWW327686:OWW327703 PGS327686:PGS327703 PQO327686:PQO327703 QAK327686:QAK327703 QKG327686:QKG327703 QUC327686:QUC327703 RDY327686:RDY327703 RNU327686:RNU327703 RXQ327686:RXQ327703 SHM327686:SHM327703 SRI327686:SRI327703 TBE327686:TBE327703 TLA327686:TLA327703 TUW327686:TUW327703 UES327686:UES327703 UOO327686:UOO327703 UYK327686:UYK327703 VIG327686:VIG327703 VSC327686:VSC327703 WBY327686:WBY327703 WLU327686:WLU327703 WVQ327686:WVQ327703 I393222:I393239 JE393222:JE393239 TA393222:TA393239 ACW393222:ACW393239 AMS393222:AMS393239 AWO393222:AWO393239 BGK393222:BGK393239 BQG393222:BQG393239 CAC393222:CAC393239 CJY393222:CJY393239 CTU393222:CTU393239 DDQ393222:DDQ393239 DNM393222:DNM393239 DXI393222:DXI393239 EHE393222:EHE393239 ERA393222:ERA393239 FAW393222:FAW393239 FKS393222:FKS393239 FUO393222:FUO393239 GEK393222:GEK393239 GOG393222:GOG393239 GYC393222:GYC393239 HHY393222:HHY393239 HRU393222:HRU393239 IBQ393222:IBQ393239 ILM393222:ILM393239 IVI393222:IVI393239 JFE393222:JFE393239 JPA393222:JPA393239 JYW393222:JYW393239 KIS393222:KIS393239 KSO393222:KSO393239 LCK393222:LCK393239 LMG393222:LMG393239 LWC393222:LWC393239 MFY393222:MFY393239 MPU393222:MPU393239 MZQ393222:MZQ393239 NJM393222:NJM393239 NTI393222:NTI393239 ODE393222:ODE393239 ONA393222:ONA393239 OWW393222:OWW393239 PGS393222:PGS393239 PQO393222:PQO393239 QAK393222:QAK393239 QKG393222:QKG393239 QUC393222:QUC393239 RDY393222:RDY393239 RNU393222:RNU393239 RXQ393222:RXQ393239 SHM393222:SHM393239 SRI393222:SRI393239 TBE393222:TBE393239 TLA393222:TLA393239 TUW393222:TUW393239 UES393222:UES393239 UOO393222:UOO393239 UYK393222:UYK393239 VIG393222:VIG393239 VSC393222:VSC393239 WBY393222:WBY393239 WLU393222:WLU393239 WVQ393222:WVQ393239 I458758:I458775 JE458758:JE458775 TA458758:TA458775 ACW458758:ACW458775 AMS458758:AMS458775 AWO458758:AWO458775 BGK458758:BGK458775 BQG458758:BQG458775 CAC458758:CAC458775 CJY458758:CJY458775 CTU458758:CTU458775 DDQ458758:DDQ458775 DNM458758:DNM458775 DXI458758:DXI458775 EHE458758:EHE458775 ERA458758:ERA458775 FAW458758:FAW458775 FKS458758:FKS458775 FUO458758:FUO458775 GEK458758:GEK458775 GOG458758:GOG458775 GYC458758:GYC458775 HHY458758:HHY458775 HRU458758:HRU458775 IBQ458758:IBQ458775 ILM458758:ILM458775 IVI458758:IVI458775 JFE458758:JFE458775 JPA458758:JPA458775 JYW458758:JYW458775 KIS458758:KIS458775 KSO458758:KSO458775 LCK458758:LCK458775 LMG458758:LMG458775 LWC458758:LWC458775 MFY458758:MFY458775 MPU458758:MPU458775 MZQ458758:MZQ458775 NJM458758:NJM458775 NTI458758:NTI458775 ODE458758:ODE458775 ONA458758:ONA458775 OWW458758:OWW458775 PGS458758:PGS458775 PQO458758:PQO458775 QAK458758:QAK458775 QKG458758:QKG458775 QUC458758:QUC458775 RDY458758:RDY458775 RNU458758:RNU458775 RXQ458758:RXQ458775 SHM458758:SHM458775 SRI458758:SRI458775 TBE458758:TBE458775 TLA458758:TLA458775 TUW458758:TUW458775 UES458758:UES458775 UOO458758:UOO458775 UYK458758:UYK458775 VIG458758:VIG458775 VSC458758:VSC458775 WBY458758:WBY458775 WLU458758:WLU458775 WVQ458758:WVQ458775 I524294:I524311 JE524294:JE524311 TA524294:TA524311 ACW524294:ACW524311 AMS524294:AMS524311 AWO524294:AWO524311 BGK524294:BGK524311 BQG524294:BQG524311 CAC524294:CAC524311 CJY524294:CJY524311 CTU524294:CTU524311 DDQ524294:DDQ524311 DNM524294:DNM524311 DXI524294:DXI524311 EHE524294:EHE524311 ERA524294:ERA524311 FAW524294:FAW524311 FKS524294:FKS524311 FUO524294:FUO524311 GEK524294:GEK524311 GOG524294:GOG524311 GYC524294:GYC524311 HHY524294:HHY524311 HRU524294:HRU524311 IBQ524294:IBQ524311 ILM524294:ILM524311 IVI524294:IVI524311 JFE524294:JFE524311 JPA524294:JPA524311 JYW524294:JYW524311 KIS524294:KIS524311 KSO524294:KSO524311 LCK524294:LCK524311 LMG524294:LMG524311 LWC524294:LWC524311 MFY524294:MFY524311 MPU524294:MPU524311 MZQ524294:MZQ524311 NJM524294:NJM524311 NTI524294:NTI524311 ODE524294:ODE524311 ONA524294:ONA524311 OWW524294:OWW524311 PGS524294:PGS524311 PQO524294:PQO524311 QAK524294:QAK524311 QKG524294:QKG524311 QUC524294:QUC524311 RDY524294:RDY524311 RNU524294:RNU524311 RXQ524294:RXQ524311 SHM524294:SHM524311 SRI524294:SRI524311 TBE524294:TBE524311 TLA524294:TLA524311 TUW524294:TUW524311 UES524294:UES524311 UOO524294:UOO524311 UYK524294:UYK524311 VIG524294:VIG524311 VSC524294:VSC524311 WBY524294:WBY524311 WLU524294:WLU524311 WVQ524294:WVQ524311 I589830:I589847 JE589830:JE589847 TA589830:TA589847 ACW589830:ACW589847 AMS589830:AMS589847 AWO589830:AWO589847 BGK589830:BGK589847 BQG589830:BQG589847 CAC589830:CAC589847 CJY589830:CJY589847 CTU589830:CTU589847 DDQ589830:DDQ589847 DNM589830:DNM589847 DXI589830:DXI589847 EHE589830:EHE589847 ERA589830:ERA589847 FAW589830:FAW589847 FKS589830:FKS589847 FUO589830:FUO589847 GEK589830:GEK589847 GOG589830:GOG589847 GYC589830:GYC589847 HHY589830:HHY589847 HRU589830:HRU589847 IBQ589830:IBQ589847 ILM589830:ILM589847 IVI589830:IVI589847 JFE589830:JFE589847 JPA589830:JPA589847 JYW589830:JYW589847 KIS589830:KIS589847 KSO589830:KSO589847 LCK589830:LCK589847 LMG589830:LMG589847 LWC589830:LWC589847 MFY589830:MFY589847 MPU589830:MPU589847 MZQ589830:MZQ589847 NJM589830:NJM589847 NTI589830:NTI589847 ODE589830:ODE589847 ONA589830:ONA589847 OWW589830:OWW589847 PGS589830:PGS589847 PQO589830:PQO589847 QAK589830:QAK589847 QKG589830:QKG589847 QUC589830:QUC589847 RDY589830:RDY589847 RNU589830:RNU589847 RXQ589830:RXQ589847 SHM589830:SHM589847 SRI589830:SRI589847 TBE589830:TBE589847 TLA589830:TLA589847 TUW589830:TUW589847 UES589830:UES589847 UOO589830:UOO589847 UYK589830:UYK589847 VIG589830:VIG589847 VSC589830:VSC589847 WBY589830:WBY589847 WLU589830:WLU589847 WVQ589830:WVQ589847 I655366:I655383 JE655366:JE655383 TA655366:TA655383 ACW655366:ACW655383 AMS655366:AMS655383 AWO655366:AWO655383 BGK655366:BGK655383 BQG655366:BQG655383 CAC655366:CAC655383 CJY655366:CJY655383 CTU655366:CTU655383 DDQ655366:DDQ655383 DNM655366:DNM655383 DXI655366:DXI655383 EHE655366:EHE655383 ERA655366:ERA655383 FAW655366:FAW655383 FKS655366:FKS655383 FUO655366:FUO655383 GEK655366:GEK655383 GOG655366:GOG655383 GYC655366:GYC655383 HHY655366:HHY655383 HRU655366:HRU655383 IBQ655366:IBQ655383 ILM655366:ILM655383 IVI655366:IVI655383 JFE655366:JFE655383 JPA655366:JPA655383 JYW655366:JYW655383 KIS655366:KIS655383 KSO655366:KSO655383 LCK655366:LCK655383 LMG655366:LMG655383 LWC655366:LWC655383 MFY655366:MFY655383 MPU655366:MPU655383 MZQ655366:MZQ655383 NJM655366:NJM655383 NTI655366:NTI655383 ODE655366:ODE655383 ONA655366:ONA655383 OWW655366:OWW655383 PGS655366:PGS655383 PQO655366:PQO655383 QAK655366:QAK655383 QKG655366:QKG655383 QUC655366:QUC655383 RDY655366:RDY655383 RNU655366:RNU655383 RXQ655366:RXQ655383 SHM655366:SHM655383 SRI655366:SRI655383 TBE655366:TBE655383 TLA655366:TLA655383 TUW655366:TUW655383 UES655366:UES655383 UOO655366:UOO655383 UYK655366:UYK655383 VIG655366:VIG655383 VSC655366:VSC655383 WBY655366:WBY655383 WLU655366:WLU655383 WVQ655366:WVQ655383 I720902:I720919 JE720902:JE720919 TA720902:TA720919 ACW720902:ACW720919 AMS720902:AMS720919 AWO720902:AWO720919 BGK720902:BGK720919 BQG720902:BQG720919 CAC720902:CAC720919 CJY720902:CJY720919 CTU720902:CTU720919 DDQ720902:DDQ720919 DNM720902:DNM720919 DXI720902:DXI720919 EHE720902:EHE720919 ERA720902:ERA720919 FAW720902:FAW720919 FKS720902:FKS720919 FUO720902:FUO720919 GEK720902:GEK720919 GOG720902:GOG720919 GYC720902:GYC720919 HHY720902:HHY720919 HRU720902:HRU720919 IBQ720902:IBQ720919 ILM720902:ILM720919 IVI720902:IVI720919 JFE720902:JFE720919 JPA720902:JPA720919 JYW720902:JYW720919 KIS720902:KIS720919 KSO720902:KSO720919 LCK720902:LCK720919 LMG720902:LMG720919 LWC720902:LWC720919 MFY720902:MFY720919 MPU720902:MPU720919 MZQ720902:MZQ720919 NJM720902:NJM720919 NTI720902:NTI720919 ODE720902:ODE720919 ONA720902:ONA720919 OWW720902:OWW720919 PGS720902:PGS720919 PQO720902:PQO720919 QAK720902:QAK720919 QKG720902:QKG720919 QUC720902:QUC720919 RDY720902:RDY720919 RNU720902:RNU720919 RXQ720902:RXQ720919 SHM720902:SHM720919 SRI720902:SRI720919 TBE720902:TBE720919 TLA720902:TLA720919 TUW720902:TUW720919 UES720902:UES720919 UOO720902:UOO720919 UYK720902:UYK720919 VIG720902:VIG720919 VSC720902:VSC720919 WBY720902:WBY720919 WLU720902:WLU720919 WVQ720902:WVQ720919 I786438:I786455 JE786438:JE786455 TA786438:TA786455 ACW786438:ACW786455 AMS786438:AMS786455 AWO786438:AWO786455 BGK786438:BGK786455 BQG786438:BQG786455 CAC786438:CAC786455 CJY786438:CJY786455 CTU786438:CTU786455 DDQ786438:DDQ786455 DNM786438:DNM786455 DXI786438:DXI786455 EHE786438:EHE786455 ERA786438:ERA786455 FAW786438:FAW786455 FKS786438:FKS786455 FUO786438:FUO786455 GEK786438:GEK786455 GOG786438:GOG786455 GYC786438:GYC786455 HHY786438:HHY786455 HRU786438:HRU786455 IBQ786438:IBQ786455 ILM786438:ILM786455 IVI786438:IVI786455 JFE786438:JFE786455 JPA786438:JPA786455 JYW786438:JYW786455 KIS786438:KIS786455 KSO786438:KSO786455 LCK786438:LCK786455 LMG786438:LMG786455 LWC786438:LWC786455 MFY786438:MFY786455 MPU786438:MPU786455 MZQ786438:MZQ786455 NJM786438:NJM786455 NTI786438:NTI786455 ODE786438:ODE786455 ONA786438:ONA786455 OWW786438:OWW786455 PGS786438:PGS786455 PQO786438:PQO786455 QAK786438:QAK786455 QKG786438:QKG786455 QUC786438:QUC786455 RDY786438:RDY786455 RNU786438:RNU786455 RXQ786438:RXQ786455 SHM786438:SHM786455 SRI786438:SRI786455 TBE786438:TBE786455 TLA786438:TLA786455 TUW786438:TUW786455 UES786438:UES786455 UOO786438:UOO786455 UYK786438:UYK786455 VIG786438:VIG786455 VSC786438:VSC786455 WBY786438:WBY786455 WLU786438:WLU786455 WVQ786438:WVQ786455 I851974:I851991 JE851974:JE851991 TA851974:TA851991 ACW851974:ACW851991 AMS851974:AMS851991 AWO851974:AWO851991 BGK851974:BGK851991 BQG851974:BQG851991 CAC851974:CAC851991 CJY851974:CJY851991 CTU851974:CTU851991 DDQ851974:DDQ851991 DNM851974:DNM851991 DXI851974:DXI851991 EHE851974:EHE851991 ERA851974:ERA851991 FAW851974:FAW851991 FKS851974:FKS851991 FUO851974:FUO851991 GEK851974:GEK851991 GOG851974:GOG851991 GYC851974:GYC851991 HHY851974:HHY851991 HRU851974:HRU851991 IBQ851974:IBQ851991 ILM851974:ILM851991 IVI851974:IVI851991 JFE851974:JFE851991 JPA851974:JPA851991 JYW851974:JYW851991 KIS851974:KIS851991 KSO851974:KSO851991 LCK851974:LCK851991 LMG851974:LMG851991 LWC851974:LWC851991 MFY851974:MFY851991 MPU851974:MPU851991 MZQ851974:MZQ851991 NJM851974:NJM851991 NTI851974:NTI851991 ODE851974:ODE851991 ONA851974:ONA851991 OWW851974:OWW851991 PGS851974:PGS851991 PQO851974:PQO851991 QAK851974:QAK851991 QKG851974:QKG851991 QUC851974:QUC851991 RDY851974:RDY851991 RNU851974:RNU851991 RXQ851974:RXQ851991 SHM851974:SHM851991 SRI851974:SRI851991 TBE851974:TBE851991 TLA851974:TLA851991 TUW851974:TUW851991 UES851974:UES851991 UOO851974:UOO851991 UYK851974:UYK851991 VIG851974:VIG851991 VSC851974:VSC851991 WBY851974:WBY851991 WLU851974:WLU851991 WVQ851974:WVQ851991 I917510:I917527 JE917510:JE917527 TA917510:TA917527 ACW917510:ACW917527 AMS917510:AMS917527 AWO917510:AWO917527 BGK917510:BGK917527 BQG917510:BQG917527 CAC917510:CAC917527 CJY917510:CJY917527 CTU917510:CTU917527 DDQ917510:DDQ917527 DNM917510:DNM917527 DXI917510:DXI917527 EHE917510:EHE917527 ERA917510:ERA917527 FAW917510:FAW917527 FKS917510:FKS917527 FUO917510:FUO917527 GEK917510:GEK917527 GOG917510:GOG917527 GYC917510:GYC917527 HHY917510:HHY917527 HRU917510:HRU917527 IBQ917510:IBQ917527 ILM917510:ILM917527 IVI917510:IVI917527 JFE917510:JFE917527 JPA917510:JPA917527 JYW917510:JYW917527 KIS917510:KIS917527 KSO917510:KSO917527 LCK917510:LCK917527 LMG917510:LMG917527 LWC917510:LWC917527 MFY917510:MFY917527 MPU917510:MPU917527 MZQ917510:MZQ917527 NJM917510:NJM917527 NTI917510:NTI917527 ODE917510:ODE917527 ONA917510:ONA917527 OWW917510:OWW917527 PGS917510:PGS917527 PQO917510:PQO917527 QAK917510:QAK917527 QKG917510:QKG917527 QUC917510:QUC917527 RDY917510:RDY917527 RNU917510:RNU917527 RXQ917510:RXQ917527 SHM917510:SHM917527 SRI917510:SRI917527 TBE917510:TBE917527 TLA917510:TLA917527 TUW917510:TUW917527 UES917510:UES917527 UOO917510:UOO917527 UYK917510:UYK917527 VIG917510:VIG917527 VSC917510:VSC917527 WBY917510:WBY917527 WLU917510:WLU917527 WVQ917510:WVQ917527 I983046:I983063 JE983046:JE983063 TA983046:TA983063 ACW983046:ACW983063 AMS983046:AMS983063 AWO983046:AWO983063 BGK983046:BGK983063 BQG983046:BQG983063 CAC983046:CAC983063 CJY983046:CJY983063 CTU983046:CTU983063 DDQ983046:DDQ983063 DNM983046:DNM983063 DXI983046:DXI983063 EHE983046:EHE983063 ERA983046:ERA983063 FAW983046:FAW983063 FKS983046:FKS983063 FUO983046:FUO983063 GEK983046:GEK983063 GOG983046:GOG983063 GYC983046:GYC983063 HHY983046:HHY983063 HRU983046:HRU983063 IBQ983046:IBQ983063 ILM983046:ILM983063 IVI983046:IVI983063 JFE983046:JFE983063 JPA983046:JPA983063 JYW983046:JYW983063 KIS983046:KIS983063 KSO983046:KSO983063 LCK983046:LCK983063 LMG983046:LMG983063 LWC983046:LWC983063 MFY983046:MFY983063 MPU983046:MPU983063 MZQ983046:MZQ983063 NJM983046:NJM983063 NTI983046:NTI983063 ODE983046:ODE983063 ONA983046:ONA983063 OWW983046:OWW983063 PGS983046:PGS983063 PQO983046:PQO983063 QAK983046:QAK983063 QKG983046:QKG983063 QUC983046:QUC983063 RDY983046:RDY983063 RNU983046:RNU983063 RXQ983046:RXQ983063 SHM983046:SHM983063 SRI983046:SRI983063 TBE983046:TBE983063 TLA983046:TLA983063 TUW983046:TUW983063 UES983046:UES983063 UOO983046:UOO983063 UYK983046:UYK983063 VIG983046:VIG983063 VSC983046:VSC983063 WBY983046:WBY983063 WLU983046:WLU983063 R22 Q23:Q24 U23:U24 M23:M24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S62"/>
  <sheetViews>
    <sheetView view="pageBreakPreview" zoomScale="80" zoomScaleNormal="100" zoomScaleSheetLayoutView="80" workbookViewId="0">
      <selection activeCell="B11" sqref="B11:I11"/>
    </sheetView>
  </sheetViews>
  <sheetFormatPr defaultColWidth="8.125" defaultRowHeight="20.25" customHeight="1" x14ac:dyDescent="0.4"/>
  <cols>
    <col min="1" max="1" width="2.125" style="85" customWidth="1"/>
    <col min="2" max="2" width="22.5" style="96" bestFit="1" customWidth="1"/>
    <col min="3" max="3" width="37.625" style="96" customWidth="1"/>
    <col min="4" max="4" width="13.75" style="96" customWidth="1"/>
    <col min="5" max="5" width="39.75" style="96" customWidth="1"/>
    <col min="6" max="6" width="37.75" style="96" customWidth="1"/>
    <col min="7" max="7" width="20.25" style="96" customWidth="1"/>
    <col min="8" max="11" width="4.75" style="96" customWidth="1"/>
    <col min="12" max="14" width="5.75" style="96" customWidth="1"/>
    <col min="15" max="17" width="4.75" style="96" customWidth="1"/>
    <col min="18" max="256" width="8.125" style="96"/>
    <col min="257" max="257" width="2.125" style="96" customWidth="1"/>
    <col min="258" max="258" width="22.5" style="96" bestFit="1" customWidth="1"/>
    <col min="259" max="259" width="37.625" style="96" customWidth="1"/>
    <col min="260" max="260" width="13.75" style="96" customWidth="1"/>
    <col min="261" max="261" width="39.75" style="96" customWidth="1"/>
    <col min="262" max="262" width="37.75" style="96" customWidth="1"/>
    <col min="263" max="263" width="20.25" style="96" customWidth="1"/>
    <col min="264" max="267" width="4.75" style="96" customWidth="1"/>
    <col min="268" max="270" width="5.75" style="96" customWidth="1"/>
    <col min="271" max="273" width="4.75" style="96" customWidth="1"/>
    <col min="274" max="512" width="8.125" style="96"/>
    <col min="513" max="513" width="2.125" style="96" customWidth="1"/>
    <col min="514" max="514" width="22.5" style="96" bestFit="1" customWidth="1"/>
    <col min="515" max="515" width="37.625" style="96" customWidth="1"/>
    <col min="516" max="516" width="13.75" style="96" customWidth="1"/>
    <col min="517" max="517" width="39.75" style="96" customWidth="1"/>
    <col min="518" max="518" width="37.75" style="96" customWidth="1"/>
    <col min="519" max="519" width="20.25" style="96" customWidth="1"/>
    <col min="520" max="523" width="4.75" style="96" customWidth="1"/>
    <col min="524" max="526" width="5.75" style="96" customWidth="1"/>
    <col min="527" max="529" width="4.75" style="96" customWidth="1"/>
    <col min="530" max="768" width="8.125" style="96"/>
    <col min="769" max="769" width="2.125" style="96" customWidth="1"/>
    <col min="770" max="770" width="22.5" style="96" bestFit="1" customWidth="1"/>
    <col min="771" max="771" width="37.625" style="96" customWidth="1"/>
    <col min="772" max="772" width="13.75" style="96" customWidth="1"/>
    <col min="773" max="773" width="39.75" style="96" customWidth="1"/>
    <col min="774" max="774" width="37.75" style="96" customWidth="1"/>
    <col min="775" max="775" width="20.25" style="96" customWidth="1"/>
    <col min="776" max="779" width="4.75" style="96" customWidth="1"/>
    <col min="780" max="782" width="5.75" style="96" customWidth="1"/>
    <col min="783" max="785" width="4.75" style="96" customWidth="1"/>
    <col min="786" max="1024" width="8.125" style="96"/>
    <col min="1025" max="1025" width="2.125" style="96" customWidth="1"/>
    <col min="1026" max="1026" width="22.5" style="96" bestFit="1" customWidth="1"/>
    <col min="1027" max="1027" width="37.625" style="96" customWidth="1"/>
    <col min="1028" max="1028" width="13.75" style="96" customWidth="1"/>
    <col min="1029" max="1029" width="39.75" style="96" customWidth="1"/>
    <col min="1030" max="1030" width="37.75" style="96" customWidth="1"/>
    <col min="1031" max="1031" width="20.25" style="96" customWidth="1"/>
    <col min="1032" max="1035" width="4.75" style="96" customWidth="1"/>
    <col min="1036" max="1038" width="5.75" style="96" customWidth="1"/>
    <col min="1039" max="1041" width="4.75" style="96" customWidth="1"/>
    <col min="1042" max="1280" width="8.125" style="96"/>
    <col min="1281" max="1281" width="2.125" style="96" customWidth="1"/>
    <col min="1282" max="1282" width="22.5" style="96" bestFit="1" customWidth="1"/>
    <col min="1283" max="1283" width="37.625" style="96" customWidth="1"/>
    <col min="1284" max="1284" width="13.75" style="96" customWidth="1"/>
    <col min="1285" max="1285" width="39.75" style="96" customWidth="1"/>
    <col min="1286" max="1286" width="37.75" style="96" customWidth="1"/>
    <col min="1287" max="1287" width="20.25" style="96" customWidth="1"/>
    <col min="1288" max="1291" width="4.75" style="96" customWidth="1"/>
    <col min="1292" max="1294" width="5.75" style="96" customWidth="1"/>
    <col min="1295" max="1297" width="4.75" style="96" customWidth="1"/>
    <col min="1298" max="1536" width="8.125" style="96"/>
    <col min="1537" max="1537" width="2.125" style="96" customWidth="1"/>
    <col min="1538" max="1538" width="22.5" style="96" bestFit="1" customWidth="1"/>
    <col min="1539" max="1539" width="37.625" style="96" customWidth="1"/>
    <col min="1540" max="1540" width="13.75" style="96" customWidth="1"/>
    <col min="1541" max="1541" width="39.75" style="96" customWidth="1"/>
    <col min="1542" max="1542" width="37.75" style="96" customWidth="1"/>
    <col min="1543" max="1543" width="20.25" style="96" customWidth="1"/>
    <col min="1544" max="1547" width="4.75" style="96" customWidth="1"/>
    <col min="1548" max="1550" width="5.75" style="96" customWidth="1"/>
    <col min="1551" max="1553" width="4.75" style="96" customWidth="1"/>
    <col min="1554" max="1792" width="8.125" style="96"/>
    <col min="1793" max="1793" width="2.125" style="96" customWidth="1"/>
    <col min="1794" max="1794" width="22.5" style="96" bestFit="1" customWidth="1"/>
    <col min="1795" max="1795" width="37.625" style="96" customWidth="1"/>
    <col min="1796" max="1796" width="13.75" style="96" customWidth="1"/>
    <col min="1797" max="1797" width="39.75" style="96" customWidth="1"/>
    <col min="1798" max="1798" width="37.75" style="96" customWidth="1"/>
    <col min="1799" max="1799" width="20.25" style="96" customWidth="1"/>
    <col min="1800" max="1803" width="4.75" style="96" customWidth="1"/>
    <col min="1804" max="1806" width="5.75" style="96" customWidth="1"/>
    <col min="1807" max="1809" width="4.75" style="96" customWidth="1"/>
    <col min="1810" max="2048" width="8.125" style="96"/>
    <col min="2049" max="2049" width="2.125" style="96" customWidth="1"/>
    <col min="2050" max="2050" width="22.5" style="96" bestFit="1" customWidth="1"/>
    <col min="2051" max="2051" width="37.625" style="96" customWidth="1"/>
    <col min="2052" max="2052" width="13.75" style="96" customWidth="1"/>
    <col min="2053" max="2053" width="39.75" style="96" customWidth="1"/>
    <col min="2054" max="2054" width="37.75" style="96" customWidth="1"/>
    <col min="2055" max="2055" width="20.25" style="96" customWidth="1"/>
    <col min="2056" max="2059" width="4.75" style="96" customWidth="1"/>
    <col min="2060" max="2062" width="5.75" style="96" customWidth="1"/>
    <col min="2063" max="2065" width="4.75" style="96" customWidth="1"/>
    <col min="2066" max="2304" width="8.125" style="96"/>
    <col min="2305" max="2305" width="2.125" style="96" customWidth="1"/>
    <col min="2306" max="2306" width="22.5" style="96" bestFit="1" customWidth="1"/>
    <col min="2307" max="2307" width="37.625" style="96" customWidth="1"/>
    <col min="2308" max="2308" width="13.75" style="96" customWidth="1"/>
    <col min="2309" max="2309" width="39.75" style="96" customWidth="1"/>
    <col min="2310" max="2310" width="37.75" style="96" customWidth="1"/>
    <col min="2311" max="2311" width="20.25" style="96" customWidth="1"/>
    <col min="2312" max="2315" width="4.75" style="96" customWidth="1"/>
    <col min="2316" max="2318" width="5.75" style="96" customWidth="1"/>
    <col min="2319" max="2321" width="4.75" style="96" customWidth="1"/>
    <col min="2322" max="2560" width="8.125" style="96"/>
    <col min="2561" max="2561" width="2.125" style="96" customWidth="1"/>
    <col min="2562" max="2562" width="22.5" style="96" bestFit="1" customWidth="1"/>
    <col min="2563" max="2563" width="37.625" style="96" customWidth="1"/>
    <col min="2564" max="2564" width="13.75" style="96" customWidth="1"/>
    <col min="2565" max="2565" width="39.75" style="96" customWidth="1"/>
    <col min="2566" max="2566" width="37.75" style="96" customWidth="1"/>
    <col min="2567" max="2567" width="20.25" style="96" customWidth="1"/>
    <col min="2568" max="2571" width="4.75" style="96" customWidth="1"/>
    <col min="2572" max="2574" width="5.75" style="96" customWidth="1"/>
    <col min="2575" max="2577" width="4.75" style="96" customWidth="1"/>
    <col min="2578" max="2816" width="8.125" style="96"/>
    <col min="2817" max="2817" width="2.125" style="96" customWidth="1"/>
    <col min="2818" max="2818" width="22.5" style="96" bestFit="1" customWidth="1"/>
    <col min="2819" max="2819" width="37.625" style="96" customWidth="1"/>
    <col min="2820" max="2820" width="13.75" style="96" customWidth="1"/>
    <col min="2821" max="2821" width="39.75" style="96" customWidth="1"/>
    <col min="2822" max="2822" width="37.75" style="96" customWidth="1"/>
    <col min="2823" max="2823" width="20.25" style="96" customWidth="1"/>
    <col min="2824" max="2827" width="4.75" style="96" customWidth="1"/>
    <col min="2828" max="2830" width="5.75" style="96" customWidth="1"/>
    <col min="2831" max="2833" width="4.75" style="96" customWidth="1"/>
    <col min="2834" max="3072" width="8.125" style="96"/>
    <col min="3073" max="3073" width="2.125" style="96" customWidth="1"/>
    <col min="3074" max="3074" width="22.5" style="96" bestFit="1" customWidth="1"/>
    <col min="3075" max="3075" width="37.625" style="96" customWidth="1"/>
    <col min="3076" max="3076" width="13.75" style="96" customWidth="1"/>
    <col min="3077" max="3077" width="39.75" style="96" customWidth="1"/>
    <col min="3078" max="3078" width="37.75" style="96" customWidth="1"/>
    <col min="3079" max="3079" width="20.25" style="96" customWidth="1"/>
    <col min="3080" max="3083" width="4.75" style="96" customWidth="1"/>
    <col min="3084" max="3086" width="5.75" style="96" customWidth="1"/>
    <col min="3087" max="3089" width="4.75" style="96" customWidth="1"/>
    <col min="3090" max="3328" width="8.125" style="96"/>
    <col min="3329" max="3329" width="2.125" style="96" customWidth="1"/>
    <col min="3330" max="3330" width="22.5" style="96" bestFit="1" customWidth="1"/>
    <col min="3331" max="3331" width="37.625" style="96" customWidth="1"/>
    <col min="3332" max="3332" width="13.75" style="96" customWidth="1"/>
    <col min="3333" max="3333" width="39.75" style="96" customWidth="1"/>
    <col min="3334" max="3334" width="37.75" style="96" customWidth="1"/>
    <col min="3335" max="3335" width="20.25" style="96" customWidth="1"/>
    <col min="3336" max="3339" width="4.75" style="96" customWidth="1"/>
    <col min="3340" max="3342" width="5.75" style="96" customWidth="1"/>
    <col min="3343" max="3345" width="4.75" style="96" customWidth="1"/>
    <col min="3346" max="3584" width="8.125" style="96"/>
    <col min="3585" max="3585" width="2.125" style="96" customWidth="1"/>
    <col min="3586" max="3586" width="22.5" style="96" bestFit="1" customWidth="1"/>
    <col min="3587" max="3587" width="37.625" style="96" customWidth="1"/>
    <col min="3588" max="3588" width="13.75" style="96" customWidth="1"/>
    <col min="3589" max="3589" width="39.75" style="96" customWidth="1"/>
    <col min="3590" max="3590" width="37.75" style="96" customWidth="1"/>
    <col min="3591" max="3591" width="20.25" style="96" customWidth="1"/>
    <col min="3592" max="3595" width="4.75" style="96" customWidth="1"/>
    <col min="3596" max="3598" width="5.75" style="96" customWidth="1"/>
    <col min="3599" max="3601" width="4.75" style="96" customWidth="1"/>
    <col min="3602" max="3840" width="8.125" style="96"/>
    <col min="3841" max="3841" width="2.125" style="96" customWidth="1"/>
    <col min="3842" max="3842" width="22.5" style="96" bestFit="1" customWidth="1"/>
    <col min="3843" max="3843" width="37.625" style="96" customWidth="1"/>
    <col min="3844" max="3844" width="13.75" style="96" customWidth="1"/>
    <col min="3845" max="3845" width="39.75" style="96" customWidth="1"/>
    <col min="3846" max="3846" width="37.75" style="96" customWidth="1"/>
    <col min="3847" max="3847" width="20.25" style="96" customWidth="1"/>
    <col min="3848" max="3851" width="4.75" style="96" customWidth="1"/>
    <col min="3852" max="3854" width="5.75" style="96" customWidth="1"/>
    <col min="3855" max="3857" width="4.75" style="96" customWidth="1"/>
    <col min="3858" max="4096" width="8.125" style="96"/>
    <col min="4097" max="4097" width="2.125" style="96" customWidth="1"/>
    <col min="4098" max="4098" width="22.5" style="96" bestFit="1" customWidth="1"/>
    <col min="4099" max="4099" width="37.625" style="96" customWidth="1"/>
    <col min="4100" max="4100" width="13.75" style="96" customWidth="1"/>
    <col min="4101" max="4101" width="39.75" style="96" customWidth="1"/>
    <col min="4102" max="4102" width="37.75" style="96" customWidth="1"/>
    <col min="4103" max="4103" width="20.25" style="96" customWidth="1"/>
    <col min="4104" max="4107" width="4.75" style="96" customWidth="1"/>
    <col min="4108" max="4110" width="5.75" style="96" customWidth="1"/>
    <col min="4111" max="4113" width="4.75" style="96" customWidth="1"/>
    <col min="4114" max="4352" width="8.125" style="96"/>
    <col min="4353" max="4353" width="2.125" style="96" customWidth="1"/>
    <col min="4354" max="4354" width="22.5" style="96" bestFit="1" customWidth="1"/>
    <col min="4355" max="4355" width="37.625" style="96" customWidth="1"/>
    <col min="4356" max="4356" width="13.75" style="96" customWidth="1"/>
    <col min="4357" max="4357" width="39.75" style="96" customWidth="1"/>
    <col min="4358" max="4358" width="37.75" style="96" customWidth="1"/>
    <col min="4359" max="4359" width="20.25" style="96" customWidth="1"/>
    <col min="4360" max="4363" width="4.75" style="96" customWidth="1"/>
    <col min="4364" max="4366" width="5.75" style="96" customWidth="1"/>
    <col min="4367" max="4369" width="4.75" style="96" customWidth="1"/>
    <col min="4370" max="4608" width="8.125" style="96"/>
    <col min="4609" max="4609" width="2.125" style="96" customWidth="1"/>
    <col min="4610" max="4610" width="22.5" style="96" bestFit="1" customWidth="1"/>
    <col min="4611" max="4611" width="37.625" style="96" customWidth="1"/>
    <col min="4612" max="4612" width="13.75" style="96" customWidth="1"/>
    <col min="4613" max="4613" width="39.75" style="96" customWidth="1"/>
    <col min="4614" max="4614" width="37.75" style="96" customWidth="1"/>
    <col min="4615" max="4615" width="20.25" style="96" customWidth="1"/>
    <col min="4616" max="4619" width="4.75" style="96" customWidth="1"/>
    <col min="4620" max="4622" width="5.75" style="96" customWidth="1"/>
    <col min="4623" max="4625" width="4.75" style="96" customWidth="1"/>
    <col min="4626" max="4864" width="8.125" style="96"/>
    <col min="4865" max="4865" width="2.125" style="96" customWidth="1"/>
    <col min="4866" max="4866" width="22.5" style="96" bestFit="1" customWidth="1"/>
    <col min="4867" max="4867" width="37.625" style="96" customWidth="1"/>
    <col min="4868" max="4868" width="13.75" style="96" customWidth="1"/>
    <col min="4869" max="4869" width="39.75" style="96" customWidth="1"/>
    <col min="4870" max="4870" width="37.75" style="96" customWidth="1"/>
    <col min="4871" max="4871" width="20.25" style="96" customWidth="1"/>
    <col min="4872" max="4875" width="4.75" style="96" customWidth="1"/>
    <col min="4876" max="4878" width="5.75" style="96" customWidth="1"/>
    <col min="4879" max="4881" width="4.75" style="96" customWidth="1"/>
    <col min="4882" max="5120" width="8.125" style="96"/>
    <col min="5121" max="5121" width="2.125" style="96" customWidth="1"/>
    <col min="5122" max="5122" width="22.5" style="96" bestFit="1" customWidth="1"/>
    <col min="5123" max="5123" width="37.625" style="96" customWidth="1"/>
    <col min="5124" max="5124" width="13.75" style="96" customWidth="1"/>
    <col min="5125" max="5125" width="39.75" style="96" customWidth="1"/>
    <col min="5126" max="5126" width="37.75" style="96" customWidth="1"/>
    <col min="5127" max="5127" width="20.25" style="96" customWidth="1"/>
    <col min="5128" max="5131" width="4.75" style="96" customWidth="1"/>
    <col min="5132" max="5134" width="5.75" style="96" customWidth="1"/>
    <col min="5135" max="5137" width="4.75" style="96" customWidth="1"/>
    <col min="5138" max="5376" width="8.125" style="96"/>
    <col min="5377" max="5377" width="2.125" style="96" customWidth="1"/>
    <col min="5378" max="5378" width="22.5" style="96" bestFit="1" customWidth="1"/>
    <col min="5379" max="5379" width="37.625" style="96" customWidth="1"/>
    <col min="5380" max="5380" width="13.75" style="96" customWidth="1"/>
    <col min="5381" max="5381" width="39.75" style="96" customWidth="1"/>
    <col min="5382" max="5382" width="37.75" style="96" customWidth="1"/>
    <col min="5383" max="5383" width="20.25" style="96" customWidth="1"/>
    <col min="5384" max="5387" width="4.75" style="96" customWidth="1"/>
    <col min="5388" max="5390" width="5.75" style="96" customWidth="1"/>
    <col min="5391" max="5393" width="4.75" style="96" customWidth="1"/>
    <col min="5394" max="5632" width="8.125" style="96"/>
    <col min="5633" max="5633" width="2.125" style="96" customWidth="1"/>
    <col min="5634" max="5634" width="22.5" style="96" bestFit="1" customWidth="1"/>
    <col min="5635" max="5635" width="37.625" style="96" customWidth="1"/>
    <col min="5636" max="5636" width="13.75" style="96" customWidth="1"/>
    <col min="5637" max="5637" width="39.75" style="96" customWidth="1"/>
    <col min="5638" max="5638" width="37.75" style="96" customWidth="1"/>
    <col min="5639" max="5639" width="20.25" style="96" customWidth="1"/>
    <col min="5640" max="5643" width="4.75" style="96" customWidth="1"/>
    <col min="5644" max="5646" width="5.75" style="96" customWidth="1"/>
    <col min="5647" max="5649" width="4.75" style="96" customWidth="1"/>
    <col min="5650" max="5888" width="8.125" style="96"/>
    <col min="5889" max="5889" width="2.125" style="96" customWidth="1"/>
    <col min="5890" max="5890" width="22.5" style="96" bestFit="1" customWidth="1"/>
    <col min="5891" max="5891" width="37.625" style="96" customWidth="1"/>
    <col min="5892" max="5892" width="13.75" style="96" customWidth="1"/>
    <col min="5893" max="5893" width="39.75" style="96" customWidth="1"/>
    <col min="5894" max="5894" width="37.75" style="96" customWidth="1"/>
    <col min="5895" max="5895" width="20.25" style="96" customWidth="1"/>
    <col min="5896" max="5899" width="4.75" style="96" customWidth="1"/>
    <col min="5900" max="5902" width="5.75" style="96" customWidth="1"/>
    <col min="5903" max="5905" width="4.75" style="96" customWidth="1"/>
    <col min="5906" max="6144" width="8.125" style="96"/>
    <col min="6145" max="6145" width="2.125" style="96" customWidth="1"/>
    <col min="6146" max="6146" width="22.5" style="96" bestFit="1" customWidth="1"/>
    <col min="6147" max="6147" width="37.625" style="96" customWidth="1"/>
    <col min="6148" max="6148" width="13.75" style="96" customWidth="1"/>
    <col min="6149" max="6149" width="39.75" style="96" customWidth="1"/>
    <col min="6150" max="6150" width="37.75" style="96" customWidth="1"/>
    <col min="6151" max="6151" width="20.25" style="96" customWidth="1"/>
    <col min="6152" max="6155" width="4.75" style="96" customWidth="1"/>
    <col min="6156" max="6158" width="5.75" style="96" customWidth="1"/>
    <col min="6159" max="6161" width="4.75" style="96" customWidth="1"/>
    <col min="6162" max="6400" width="8.125" style="96"/>
    <col min="6401" max="6401" width="2.125" style="96" customWidth="1"/>
    <col min="6402" max="6402" width="22.5" style="96" bestFit="1" customWidth="1"/>
    <col min="6403" max="6403" width="37.625" style="96" customWidth="1"/>
    <col min="6404" max="6404" width="13.75" style="96" customWidth="1"/>
    <col min="6405" max="6405" width="39.75" style="96" customWidth="1"/>
    <col min="6406" max="6406" width="37.75" style="96" customWidth="1"/>
    <col min="6407" max="6407" width="20.25" style="96" customWidth="1"/>
    <col min="6408" max="6411" width="4.75" style="96" customWidth="1"/>
    <col min="6412" max="6414" width="5.75" style="96" customWidth="1"/>
    <col min="6415" max="6417" width="4.75" style="96" customWidth="1"/>
    <col min="6418" max="6656" width="8.125" style="96"/>
    <col min="6657" max="6657" width="2.125" style="96" customWidth="1"/>
    <col min="6658" max="6658" width="22.5" style="96" bestFit="1" customWidth="1"/>
    <col min="6659" max="6659" width="37.625" style="96" customWidth="1"/>
    <col min="6660" max="6660" width="13.75" style="96" customWidth="1"/>
    <col min="6661" max="6661" width="39.75" style="96" customWidth="1"/>
    <col min="6662" max="6662" width="37.75" style="96" customWidth="1"/>
    <col min="6663" max="6663" width="20.25" style="96" customWidth="1"/>
    <col min="6664" max="6667" width="4.75" style="96" customWidth="1"/>
    <col min="6668" max="6670" width="5.75" style="96" customWidth="1"/>
    <col min="6671" max="6673" width="4.75" style="96" customWidth="1"/>
    <col min="6674" max="6912" width="8.125" style="96"/>
    <col min="6913" max="6913" width="2.125" style="96" customWidth="1"/>
    <col min="6914" max="6914" width="22.5" style="96" bestFit="1" customWidth="1"/>
    <col min="6915" max="6915" width="37.625" style="96" customWidth="1"/>
    <col min="6916" max="6916" width="13.75" style="96" customWidth="1"/>
    <col min="6917" max="6917" width="39.75" style="96" customWidth="1"/>
    <col min="6918" max="6918" width="37.75" style="96" customWidth="1"/>
    <col min="6919" max="6919" width="20.25" style="96" customWidth="1"/>
    <col min="6920" max="6923" width="4.75" style="96" customWidth="1"/>
    <col min="6924" max="6926" width="5.75" style="96" customWidth="1"/>
    <col min="6927" max="6929" width="4.75" style="96" customWidth="1"/>
    <col min="6930" max="7168" width="8.125" style="96"/>
    <col min="7169" max="7169" width="2.125" style="96" customWidth="1"/>
    <col min="7170" max="7170" width="22.5" style="96" bestFit="1" customWidth="1"/>
    <col min="7171" max="7171" width="37.625" style="96" customWidth="1"/>
    <col min="7172" max="7172" width="13.75" style="96" customWidth="1"/>
    <col min="7173" max="7173" width="39.75" style="96" customWidth="1"/>
    <col min="7174" max="7174" width="37.75" style="96" customWidth="1"/>
    <col min="7175" max="7175" width="20.25" style="96" customWidth="1"/>
    <col min="7176" max="7179" width="4.75" style="96" customWidth="1"/>
    <col min="7180" max="7182" width="5.75" style="96" customWidth="1"/>
    <col min="7183" max="7185" width="4.75" style="96" customWidth="1"/>
    <col min="7186" max="7424" width="8.125" style="96"/>
    <col min="7425" max="7425" width="2.125" style="96" customWidth="1"/>
    <col min="7426" max="7426" width="22.5" style="96" bestFit="1" customWidth="1"/>
    <col min="7427" max="7427" width="37.625" style="96" customWidth="1"/>
    <col min="7428" max="7428" width="13.75" style="96" customWidth="1"/>
    <col min="7429" max="7429" width="39.75" style="96" customWidth="1"/>
    <col min="7430" max="7430" width="37.75" style="96" customWidth="1"/>
    <col min="7431" max="7431" width="20.25" style="96" customWidth="1"/>
    <col min="7432" max="7435" width="4.75" style="96" customWidth="1"/>
    <col min="7436" max="7438" width="5.75" style="96" customWidth="1"/>
    <col min="7439" max="7441" width="4.75" style="96" customWidth="1"/>
    <col min="7442" max="7680" width="8.125" style="96"/>
    <col min="7681" max="7681" width="2.125" style="96" customWidth="1"/>
    <col min="7682" max="7682" width="22.5" style="96" bestFit="1" customWidth="1"/>
    <col min="7683" max="7683" width="37.625" style="96" customWidth="1"/>
    <col min="7684" max="7684" width="13.75" style="96" customWidth="1"/>
    <col min="7685" max="7685" width="39.75" style="96" customWidth="1"/>
    <col min="7686" max="7686" width="37.75" style="96" customWidth="1"/>
    <col min="7687" max="7687" width="20.25" style="96" customWidth="1"/>
    <col min="7688" max="7691" width="4.75" style="96" customWidth="1"/>
    <col min="7692" max="7694" width="5.75" style="96" customWidth="1"/>
    <col min="7695" max="7697" width="4.75" style="96" customWidth="1"/>
    <col min="7698" max="7936" width="8.125" style="96"/>
    <col min="7937" max="7937" width="2.125" style="96" customWidth="1"/>
    <col min="7938" max="7938" width="22.5" style="96" bestFit="1" customWidth="1"/>
    <col min="7939" max="7939" width="37.625" style="96" customWidth="1"/>
    <col min="7940" max="7940" width="13.75" style="96" customWidth="1"/>
    <col min="7941" max="7941" width="39.75" style="96" customWidth="1"/>
    <col min="7942" max="7942" width="37.75" style="96" customWidth="1"/>
    <col min="7943" max="7943" width="20.25" style="96" customWidth="1"/>
    <col min="7944" max="7947" width="4.75" style="96" customWidth="1"/>
    <col min="7948" max="7950" width="5.75" style="96" customWidth="1"/>
    <col min="7951" max="7953" width="4.75" style="96" customWidth="1"/>
    <col min="7954" max="8192" width="8.125" style="96"/>
    <col min="8193" max="8193" width="2.125" style="96" customWidth="1"/>
    <col min="8194" max="8194" width="22.5" style="96" bestFit="1" customWidth="1"/>
    <col min="8195" max="8195" width="37.625" style="96" customWidth="1"/>
    <col min="8196" max="8196" width="13.75" style="96" customWidth="1"/>
    <col min="8197" max="8197" width="39.75" style="96" customWidth="1"/>
    <col min="8198" max="8198" width="37.75" style="96" customWidth="1"/>
    <col min="8199" max="8199" width="20.25" style="96" customWidth="1"/>
    <col min="8200" max="8203" width="4.75" style="96" customWidth="1"/>
    <col min="8204" max="8206" width="5.75" style="96" customWidth="1"/>
    <col min="8207" max="8209" width="4.75" style="96" customWidth="1"/>
    <col min="8210" max="8448" width="8.125" style="96"/>
    <col min="8449" max="8449" width="2.125" style="96" customWidth="1"/>
    <col min="8450" max="8450" width="22.5" style="96" bestFit="1" customWidth="1"/>
    <col min="8451" max="8451" width="37.625" style="96" customWidth="1"/>
    <col min="8452" max="8452" width="13.75" style="96" customWidth="1"/>
    <col min="8453" max="8453" width="39.75" style="96" customWidth="1"/>
    <col min="8454" max="8454" width="37.75" style="96" customWidth="1"/>
    <col min="8455" max="8455" width="20.25" style="96" customWidth="1"/>
    <col min="8456" max="8459" width="4.75" style="96" customWidth="1"/>
    <col min="8460" max="8462" width="5.75" style="96" customWidth="1"/>
    <col min="8463" max="8465" width="4.75" style="96" customWidth="1"/>
    <col min="8466" max="8704" width="8.125" style="96"/>
    <col min="8705" max="8705" width="2.125" style="96" customWidth="1"/>
    <col min="8706" max="8706" width="22.5" style="96" bestFit="1" customWidth="1"/>
    <col min="8707" max="8707" width="37.625" style="96" customWidth="1"/>
    <col min="8708" max="8708" width="13.75" style="96" customWidth="1"/>
    <col min="8709" max="8709" width="39.75" style="96" customWidth="1"/>
    <col min="8710" max="8710" width="37.75" style="96" customWidth="1"/>
    <col min="8711" max="8711" width="20.25" style="96" customWidth="1"/>
    <col min="8712" max="8715" width="4.75" style="96" customWidth="1"/>
    <col min="8716" max="8718" width="5.75" style="96" customWidth="1"/>
    <col min="8719" max="8721" width="4.75" style="96" customWidth="1"/>
    <col min="8722" max="8960" width="8.125" style="96"/>
    <col min="8961" max="8961" width="2.125" style="96" customWidth="1"/>
    <col min="8962" max="8962" width="22.5" style="96" bestFit="1" customWidth="1"/>
    <col min="8963" max="8963" width="37.625" style="96" customWidth="1"/>
    <col min="8964" max="8964" width="13.75" style="96" customWidth="1"/>
    <col min="8965" max="8965" width="39.75" style="96" customWidth="1"/>
    <col min="8966" max="8966" width="37.75" style="96" customWidth="1"/>
    <col min="8967" max="8967" width="20.25" style="96" customWidth="1"/>
    <col min="8968" max="8971" width="4.75" style="96" customWidth="1"/>
    <col min="8972" max="8974" width="5.75" style="96" customWidth="1"/>
    <col min="8975" max="8977" width="4.75" style="96" customWidth="1"/>
    <col min="8978" max="9216" width="8.125" style="96"/>
    <col min="9217" max="9217" width="2.125" style="96" customWidth="1"/>
    <col min="9218" max="9218" width="22.5" style="96" bestFit="1" customWidth="1"/>
    <col min="9219" max="9219" width="37.625" style="96" customWidth="1"/>
    <col min="9220" max="9220" width="13.75" style="96" customWidth="1"/>
    <col min="9221" max="9221" width="39.75" style="96" customWidth="1"/>
    <col min="9222" max="9222" width="37.75" style="96" customWidth="1"/>
    <col min="9223" max="9223" width="20.25" style="96" customWidth="1"/>
    <col min="9224" max="9227" width="4.75" style="96" customWidth="1"/>
    <col min="9228" max="9230" width="5.75" style="96" customWidth="1"/>
    <col min="9231" max="9233" width="4.75" style="96" customWidth="1"/>
    <col min="9234" max="9472" width="8.125" style="96"/>
    <col min="9473" max="9473" width="2.125" style="96" customWidth="1"/>
    <col min="9474" max="9474" width="22.5" style="96" bestFit="1" customWidth="1"/>
    <col min="9475" max="9475" width="37.625" style="96" customWidth="1"/>
    <col min="9476" max="9476" width="13.75" style="96" customWidth="1"/>
    <col min="9477" max="9477" width="39.75" style="96" customWidth="1"/>
    <col min="9478" max="9478" width="37.75" style="96" customWidth="1"/>
    <col min="9479" max="9479" width="20.25" style="96" customWidth="1"/>
    <col min="9480" max="9483" width="4.75" style="96" customWidth="1"/>
    <col min="9484" max="9486" width="5.75" style="96" customWidth="1"/>
    <col min="9487" max="9489" width="4.75" style="96" customWidth="1"/>
    <col min="9490" max="9728" width="8.125" style="96"/>
    <col min="9729" max="9729" width="2.125" style="96" customWidth="1"/>
    <col min="9730" max="9730" width="22.5" style="96" bestFit="1" customWidth="1"/>
    <col min="9731" max="9731" width="37.625" style="96" customWidth="1"/>
    <col min="9732" max="9732" width="13.75" style="96" customWidth="1"/>
    <col min="9733" max="9733" width="39.75" style="96" customWidth="1"/>
    <col min="9734" max="9734" width="37.75" style="96" customWidth="1"/>
    <col min="9735" max="9735" width="20.25" style="96" customWidth="1"/>
    <col min="9736" max="9739" width="4.75" style="96" customWidth="1"/>
    <col min="9740" max="9742" width="5.75" style="96" customWidth="1"/>
    <col min="9743" max="9745" width="4.75" style="96" customWidth="1"/>
    <col min="9746" max="9984" width="8.125" style="96"/>
    <col min="9985" max="9985" width="2.125" style="96" customWidth="1"/>
    <col min="9986" max="9986" width="22.5" style="96" bestFit="1" customWidth="1"/>
    <col min="9987" max="9987" width="37.625" style="96" customWidth="1"/>
    <col min="9988" max="9988" width="13.75" style="96" customWidth="1"/>
    <col min="9989" max="9989" width="39.75" style="96" customWidth="1"/>
    <col min="9990" max="9990" width="37.75" style="96" customWidth="1"/>
    <col min="9991" max="9991" width="20.25" style="96" customWidth="1"/>
    <col min="9992" max="9995" width="4.75" style="96" customWidth="1"/>
    <col min="9996" max="9998" width="5.75" style="96" customWidth="1"/>
    <col min="9999" max="10001" width="4.75" style="96" customWidth="1"/>
    <col min="10002" max="10240" width="8.125" style="96"/>
    <col min="10241" max="10241" width="2.125" style="96" customWidth="1"/>
    <col min="10242" max="10242" width="22.5" style="96" bestFit="1" customWidth="1"/>
    <col min="10243" max="10243" width="37.625" style="96" customWidth="1"/>
    <col min="10244" max="10244" width="13.75" style="96" customWidth="1"/>
    <col min="10245" max="10245" width="39.75" style="96" customWidth="1"/>
    <col min="10246" max="10246" width="37.75" style="96" customWidth="1"/>
    <col min="10247" max="10247" width="20.25" style="96" customWidth="1"/>
    <col min="10248" max="10251" width="4.75" style="96" customWidth="1"/>
    <col min="10252" max="10254" width="5.75" style="96" customWidth="1"/>
    <col min="10255" max="10257" width="4.75" style="96" customWidth="1"/>
    <col min="10258" max="10496" width="8.125" style="96"/>
    <col min="10497" max="10497" width="2.125" style="96" customWidth="1"/>
    <col min="10498" max="10498" width="22.5" style="96" bestFit="1" customWidth="1"/>
    <col min="10499" max="10499" width="37.625" style="96" customWidth="1"/>
    <col min="10500" max="10500" width="13.75" style="96" customWidth="1"/>
    <col min="10501" max="10501" width="39.75" style="96" customWidth="1"/>
    <col min="10502" max="10502" width="37.75" style="96" customWidth="1"/>
    <col min="10503" max="10503" width="20.25" style="96" customWidth="1"/>
    <col min="10504" max="10507" width="4.75" style="96" customWidth="1"/>
    <col min="10508" max="10510" width="5.75" style="96" customWidth="1"/>
    <col min="10511" max="10513" width="4.75" style="96" customWidth="1"/>
    <col min="10514" max="10752" width="8.125" style="96"/>
    <col min="10753" max="10753" width="2.125" style="96" customWidth="1"/>
    <col min="10754" max="10754" width="22.5" style="96" bestFit="1" customWidth="1"/>
    <col min="10755" max="10755" width="37.625" style="96" customWidth="1"/>
    <col min="10756" max="10756" width="13.75" style="96" customWidth="1"/>
    <col min="10757" max="10757" width="39.75" style="96" customWidth="1"/>
    <col min="10758" max="10758" width="37.75" style="96" customWidth="1"/>
    <col min="10759" max="10759" width="20.25" style="96" customWidth="1"/>
    <col min="10760" max="10763" width="4.75" style="96" customWidth="1"/>
    <col min="10764" max="10766" width="5.75" style="96" customWidth="1"/>
    <col min="10767" max="10769" width="4.75" style="96" customWidth="1"/>
    <col min="10770" max="11008" width="8.125" style="96"/>
    <col min="11009" max="11009" width="2.125" style="96" customWidth="1"/>
    <col min="11010" max="11010" width="22.5" style="96" bestFit="1" customWidth="1"/>
    <col min="11011" max="11011" width="37.625" style="96" customWidth="1"/>
    <col min="11012" max="11012" width="13.75" style="96" customWidth="1"/>
    <col min="11013" max="11013" width="39.75" style="96" customWidth="1"/>
    <col min="11014" max="11014" width="37.75" style="96" customWidth="1"/>
    <col min="11015" max="11015" width="20.25" style="96" customWidth="1"/>
    <col min="11016" max="11019" width="4.75" style="96" customWidth="1"/>
    <col min="11020" max="11022" width="5.75" style="96" customWidth="1"/>
    <col min="11023" max="11025" width="4.75" style="96" customWidth="1"/>
    <col min="11026" max="11264" width="8.125" style="96"/>
    <col min="11265" max="11265" width="2.125" style="96" customWidth="1"/>
    <col min="11266" max="11266" width="22.5" style="96" bestFit="1" customWidth="1"/>
    <col min="11267" max="11267" width="37.625" style="96" customWidth="1"/>
    <col min="11268" max="11268" width="13.75" style="96" customWidth="1"/>
    <col min="11269" max="11269" width="39.75" style="96" customWidth="1"/>
    <col min="11270" max="11270" width="37.75" style="96" customWidth="1"/>
    <col min="11271" max="11271" width="20.25" style="96" customWidth="1"/>
    <col min="11272" max="11275" width="4.75" style="96" customWidth="1"/>
    <col min="11276" max="11278" width="5.75" style="96" customWidth="1"/>
    <col min="11279" max="11281" width="4.75" style="96" customWidth="1"/>
    <col min="11282" max="11520" width="8.125" style="96"/>
    <col min="11521" max="11521" width="2.125" style="96" customWidth="1"/>
    <col min="11522" max="11522" width="22.5" style="96" bestFit="1" customWidth="1"/>
    <col min="11523" max="11523" width="37.625" style="96" customWidth="1"/>
    <col min="11524" max="11524" width="13.75" style="96" customWidth="1"/>
    <col min="11525" max="11525" width="39.75" style="96" customWidth="1"/>
    <col min="11526" max="11526" width="37.75" style="96" customWidth="1"/>
    <col min="11527" max="11527" width="20.25" style="96" customWidth="1"/>
    <col min="11528" max="11531" width="4.75" style="96" customWidth="1"/>
    <col min="11532" max="11534" width="5.75" style="96" customWidth="1"/>
    <col min="11535" max="11537" width="4.75" style="96" customWidth="1"/>
    <col min="11538" max="11776" width="8.125" style="96"/>
    <col min="11777" max="11777" width="2.125" style="96" customWidth="1"/>
    <col min="11778" max="11778" width="22.5" style="96" bestFit="1" customWidth="1"/>
    <col min="11779" max="11779" width="37.625" style="96" customWidth="1"/>
    <col min="11780" max="11780" width="13.75" style="96" customWidth="1"/>
    <col min="11781" max="11781" width="39.75" style="96" customWidth="1"/>
    <col min="11782" max="11782" width="37.75" style="96" customWidth="1"/>
    <col min="11783" max="11783" width="20.25" style="96" customWidth="1"/>
    <col min="11784" max="11787" width="4.75" style="96" customWidth="1"/>
    <col min="11788" max="11790" width="5.75" style="96" customWidth="1"/>
    <col min="11791" max="11793" width="4.75" style="96" customWidth="1"/>
    <col min="11794" max="12032" width="8.125" style="96"/>
    <col min="12033" max="12033" width="2.125" style="96" customWidth="1"/>
    <col min="12034" max="12034" width="22.5" style="96" bestFit="1" customWidth="1"/>
    <col min="12035" max="12035" width="37.625" style="96" customWidth="1"/>
    <col min="12036" max="12036" width="13.75" style="96" customWidth="1"/>
    <col min="12037" max="12037" width="39.75" style="96" customWidth="1"/>
    <col min="12038" max="12038" width="37.75" style="96" customWidth="1"/>
    <col min="12039" max="12039" width="20.25" style="96" customWidth="1"/>
    <col min="12040" max="12043" width="4.75" style="96" customWidth="1"/>
    <col min="12044" max="12046" width="5.75" style="96" customWidth="1"/>
    <col min="12047" max="12049" width="4.75" style="96" customWidth="1"/>
    <col min="12050" max="12288" width="8.125" style="96"/>
    <col min="12289" max="12289" width="2.125" style="96" customWidth="1"/>
    <col min="12290" max="12290" width="22.5" style="96" bestFit="1" customWidth="1"/>
    <col min="12291" max="12291" width="37.625" style="96" customWidth="1"/>
    <col min="12292" max="12292" width="13.75" style="96" customWidth="1"/>
    <col min="12293" max="12293" width="39.75" style="96" customWidth="1"/>
    <col min="12294" max="12294" width="37.75" style="96" customWidth="1"/>
    <col min="12295" max="12295" width="20.25" style="96" customWidth="1"/>
    <col min="12296" max="12299" width="4.75" style="96" customWidth="1"/>
    <col min="12300" max="12302" width="5.75" style="96" customWidth="1"/>
    <col min="12303" max="12305" width="4.75" style="96" customWidth="1"/>
    <col min="12306" max="12544" width="8.125" style="96"/>
    <col min="12545" max="12545" width="2.125" style="96" customWidth="1"/>
    <col min="12546" max="12546" width="22.5" style="96" bestFit="1" customWidth="1"/>
    <col min="12547" max="12547" width="37.625" style="96" customWidth="1"/>
    <col min="12548" max="12548" width="13.75" style="96" customWidth="1"/>
    <col min="12549" max="12549" width="39.75" style="96" customWidth="1"/>
    <col min="12550" max="12550" width="37.75" style="96" customWidth="1"/>
    <col min="12551" max="12551" width="20.25" style="96" customWidth="1"/>
    <col min="12552" max="12555" width="4.75" style="96" customWidth="1"/>
    <col min="12556" max="12558" width="5.75" style="96" customWidth="1"/>
    <col min="12559" max="12561" width="4.75" style="96" customWidth="1"/>
    <col min="12562" max="12800" width="8.125" style="96"/>
    <col min="12801" max="12801" width="2.125" style="96" customWidth="1"/>
    <col min="12802" max="12802" width="22.5" style="96" bestFit="1" customWidth="1"/>
    <col min="12803" max="12803" width="37.625" style="96" customWidth="1"/>
    <col min="12804" max="12804" width="13.75" style="96" customWidth="1"/>
    <col min="12805" max="12805" width="39.75" style="96" customWidth="1"/>
    <col min="12806" max="12806" width="37.75" style="96" customWidth="1"/>
    <col min="12807" max="12807" width="20.25" style="96" customWidth="1"/>
    <col min="12808" max="12811" width="4.75" style="96" customWidth="1"/>
    <col min="12812" max="12814" width="5.75" style="96" customWidth="1"/>
    <col min="12815" max="12817" width="4.75" style="96" customWidth="1"/>
    <col min="12818" max="13056" width="8.125" style="96"/>
    <col min="13057" max="13057" width="2.125" style="96" customWidth="1"/>
    <col min="13058" max="13058" width="22.5" style="96" bestFit="1" customWidth="1"/>
    <col min="13059" max="13059" width="37.625" style="96" customWidth="1"/>
    <col min="13060" max="13060" width="13.75" style="96" customWidth="1"/>
    <col min="13061" max="13061" width="39.75" style="96" customWidth="1"/>
    <col min="13062" max="13062" width="37.75" style="96" customWidth="1"/>
    <col min="13063" max="13063" width="20.25" style="96" customWidth="1"/>
    <col min="13064" max="13067" width="4.75" style="96" customWidth="1"/>
    <col min="13068" max="13070" width="5.75" style="96" customWidth="1"/>
    <col min="13071" max="13073" width="4.75" style="96" customWidth="1"/>
    <col min="13074" max="13312" width="8.125" style="96"/>
    <col min="13313" max="13313" width="2.125" style="96" customWidth="1"/>
    <col min="13314" max="13314" width="22.5" style="96" bestFit="1" customWidth="1"/>
    <col min="13315" max="13315" width="37.625" style="96" customWidth="1"/>
    <col min="13316" max="13316" width="13.75" style="96" customWidth="1"/>
    <col min="13317" max="13317" width="39.75" style="96" customWidth="1"/>
    <col min="13318" max="13318" width="37.75" style="96" customWidth="1"/>
    <col min="13319" max="13319" width="20.25" style="96" customWidth="1"/>
    <col min="13320" max="13323" width="4.75" style="96" customWidth="1"/>
    <col min="13324" max="13326" width="5.75" style="96" customWidth="1"/>
    <col min="13327" max="13329" width="4.75" style="96" customWidth="1"/>
    <col min="13330" max="13568" width="8.125" style="96"/>
    <col min="13569" max="13569" width="2.125" style="96" customWidth="1"/>
    <col min="13570" max="13570" width="22.5" style="96" bestFit="1" customWidth="1"/>
    <col min="13571" max="13571" width="37.625" style="96" customWidth="1"/>
    <col min="13572" max="13572" width="13.75" style="96" customWidth="1"/>
    <col min="13573" max="13573" width="39.75" style="96" customWidth="1"/>
    <col min="13574" max="13574" width="37.75" style="96" customWidth="1"/>
    <col min="13575" max="13575" width="20.25" style="96" customWidth="1"/>
    <col min="13576" max="13579" width="4.75" style="96" customWidth="1"/>
    <col min="13580" max="13582" width="5.75" style="96" customWidth="1"/>
    <col min="13583" max="13585" width="4.75" style="96" customWidth="1"/>
    <col min="13586" max="13824" width="8.125" style="96"/>
    <col min="13825" max="13825" width="2.125" style="96" customWidth="1"/>
    <col min="13826" max="13826" width="22.5" style="96" bestFit="1" customWidth="1"/>
    <col min="13827" max="13827" width="37.625" style="96" customWidth="1"/>
    <col min="13828" max="13828" width="13.75" style="96" customWidth="1"/>
    <col min="13829" max="13829" width="39.75" style="96" customWidth="1"/>
    <col min="13830" max="13830" width="37.75" style="96" customWidth="1"/>
    <col min="13831" max="13831" width="20.25" style="96" customWidth="1"/>
    <col min="13832" max="13835" width="4.75" style="96" customWidth="1"/>
    <col min="13836" max="13838" width="5.75" style="96" customWidth="1"/>
    <col min="13839" max="13841" width="4.75" style="96" customWidth="1"/>
    <col min="13842" max="14080" width="8.125" style="96"/>
    <col min="14081" max="14081" width="2.125" style="96" customWidth="1"/>
    <col min="14082" max="14082" width="22.5" style="96" bestFit="1" customWidth="1"/>
    <col min="14083" max="14083" width="37.625" style="96" customWidth="1"/>
    <col min="14084" max="14084" width="13.75" style="96" customWidth="1"/>
    <col min="14085" max="14085" width="39.75" style="96" customWidth="1"/>
    <col min="14086" max="14086" width="37.75" style="96" customWidth="1"/>
    <col min="14087" max="14087" width="20.25" style="96" customWidth="1"/>
    <col min="14088" max="14091" width="4.75" style="96" customWidth="1"/>
    <col min="14092" max="14094" width="5.75" style="96" customWidth="1"/>
    <col min="14095" max="14097" width="4.75" style="96" customWidth="1"/>
    <col min="14098" max="14336" width="8.125" style="96"/>
    <col min="14337" max="14337" width="2.125" style="96" customWidth="1"/>
    <col min="14338" max="14338" width="22.5" style="96" bestFit="1" customWidth="1"/>
    <col min="14339" max="14339" width="37.625" style="96" customWidth="1"/>
    <col min="14340" max="14340" width="13.75" style="96" customWidth="1"/>
    <col min="14341" max="14341" width="39.75" style="96" customWidth="1"/>
    <col min="14342" max="14342" width="37.75" style="96" customWidth="1"/>
    <col min="14343" max="14343" width="20.25" style="96" customWidth="1"/>
    <col min="14344" max="14347" width="4.75" style="96" customWidth="1"/>
    <col min="14348" max="14350" width="5.75" style="96" customWidth="1"/>
    <col min="14351" max="14353" width="4.75" style="96" customWidth="1"/>
    <col min="14354" max="14592" width="8.125" style="96"/>
    <col min="14593" max="14593" width="2.125" style="96" customWidth="1"/>
    <col min="14594" max="14594" width="22.5" style="96" bestFit="1" customWidth="1"/>
    <col min="14595" max="14595" width="37.625" style="96" customWidth="1"/>
    <col min="14596" max="14596" width="13.75" style="96" customWidth="1"/>
    <col min="14597" max="14597" width="39.75" style="96" customWidth="1"/>
    <col min="14598" max="14598" width="37.75" style="96" customWidth="1"/>
    <col min="14599" max="14599" width="20.25" style="96" customWidth="1"/>
    <col min="14600" max="14603" width="4.75" style="96" customWidth="1"/>
    <col min="14604" max="14606" width="5.75" style="96" customWidth="1"/>
    <col min="14607" max="14609" width="4.75" style="96" customWidth="1"/>
    <col min="14610" max="14848" width="8.125" style="96"/>
    <col min="14849" max="14849" width="2.125" style="96" customWidth="1"/>
    <col min="14850" max="14850" width="22.5" style="96" bestFit="1" customWidth="1"/>
    <col min="14851" max="14851" width="37.625" style="96" customWidth="1"/>
    <col min="14852" max="14852" width="13.75" style="96" customWidth="1"/>
    <col min="14853" max="14853" width="39.75" style="96" customWidth="1"/>
    <col min="14854" max="14854" width="37.75" style="96" customWidth="1"/>
    <col min="14855" max="14855" width="20.25" style="96" customWidth="1"/>
    <col min="14856" max="14859" width="4.75" style="96" customWidth="1"/>
    <col min="14860" max="14862" width="5.75" style="96" customWidth="1"/>
    <col min="14863" max="14865" width="4.75" style="96" customWidth="1"/>
    <col min="14866" max="15104" width="8.125" style="96"/>
    <col min="15105" max="15105" width="2.125" style="96" customWidth="1"/>
    <col min="15106" max="15106" width="22.5" style="96" bestFit="1" customWidth="1"/>
    <col min="15107" max="15107" width="37.625" style="96" customWidth="1"/>
    <col min="15108" max="15108" width="13.75" style="96" customWidth="1"/>
    <col min="15109" max="15109" width="39.75" style="96" customWidth="1"/>
    <col min="15110" max="15110" width="37.75" style="96" customWidth="1"/>
    <col min="15111" max="15111" width="20.25" style="96" customWidth="1"/>
    <col min="15112" max="15115" width="4.75" style="96" customWidth="1"/>
    <col min="15116" max="15118" width="5.75" style="96" customWidth="1"/>
    <col min="15119" max="15121" width="4.75" style="96" customWidth="1"/>
    <col min="15122" max="15360" width="8.125" style="96"/>
    <col min="15361" max="15361" width="2.125" style="96" customWidth="1"/>
    <col min="15362" max="15362" width="22.5" style="96" bestFit="1" customWidth="1"/>
    <col min="15363" max="15363" width="37.625" style="96" customWidth="1"/>
    <col min="15364" max="15364" width="13.75" style="96" customWidth="1"/>
    <col min="15365" max="15365" width="39.75" style="96" customWidth="1"/>
    <col min="15366" max="15366" width="37.75" style="96" customWidth="1"/>
    <col min="15367" max="15367" width="20.25" style="96" customWidth="1"/>
    <col min="15368" max="15371" width="4.75" style="96" customWidth="1"/>
    <col min="15372" max="15374" width="5.75" style="96" customWidth="1"/>
    <col min="15375" max="15377" width="4.75" style="96" customWidth="1"/>
    <col min="15378" max="15616" width="8.125" style="96"/>
    <col min="15617" max="15617" width="2.125" style="96" customWidth="1"/>
    <col min="15618" max="15618" width="22.5" style="96" bestFit="1" customWidth="1"/>
    <col min="15619" max="15619" width="37.625" style="96" customWidth="1"/>
    <col min="15620" max="15620" width="13.75" style="96" customWidth="1"/>
    <col min="15621" max="15621" width="39.75" style="96" customWidth="1"/>
    <col min="15622" max="15622" width="37.75" style="96" customWidth="1"/>
    <col min="15623" max="15623" width="20.25" style="96" customWidth="1"/>
    <col min="15624" max="15627" width="4.75" style="96" customWidth="1"/>
    <col min="15628" max="15630" width="5.75" style="96" customWidth="1"/>
    <col min="15631" max="15633" width="4.75" style="96" customWidth="1"/>
    <col min="15634" max="15872" width="8.125" style="96"/>
    <col min="15873" max="15873" width="2.125" style="96" customWidth="1"/>
    <col min="15874" max="15874" width="22.5" style="96" bestFit="1" customWidth="1"/>
    <col min="15875" max="15875" width="37.625" style="96" customWidth="1"/>
    <col min="15876" max="15876" width="13.75" style="96" customWidth="1"/>
    <col min="15877" max="15877" width="39.75" style="96" customWidth="1"/>
    <col min="15878" max="15878" width="37.75" style="96" customWidth="1"/>
    <col min="15879" max="15879" width="20.25" style="96" customWidth="1"/>
    <col min="15880" max="15883" width="4.75" style="96" customWidth="1"/>
    <col min="15884" max="15886" width="5.75" style="96" customWidth="1"/>
    <col min="15887" max="15889" width="4.75" style="96" customWidth="1"/>
    <col min="15890" max="16128" width="8.125" style="96"/>
    <col min="16129" max="16129" width="2.125" style="96" customWidth="1"/>
    <col min="16130" max="16130" width="22.5" style="96" bestFit="1" customWidth="1"/>
    <col min="16131" max="16131" width="37.625" style="96" customWidth="1"/>
    <col min="16132" max="16132" width="13.75" style="96" customWidth="1"/>
    <col min="16133" max="16133" width="39.75" style="96" customWidth="1"/>
    <col min="16134" max="16134" width="37.75" style="96" customWidth="1"/>
    <col min="16135" max="16135" width="20.25" style="96" customWidth="1"/>
    <col min="16136" max="16139" width="4.75" style="96" customWidth="1"/>
    <col min="16140" max="16142" width="5.75" style="96" customWidth="1"/>
    <col min="16143" max="16145" width="4.75" style="96" customWidth="1"/>
    <col min="16146" max="16384" width="8.125" style="96"/>
  </cols>
  <sheetData>
    <row r="1" spans="1:14" ht="20.25" customHeight="1" x14ac:dyDescent="0.15">
      <c r="A1" s="82"/>
      <c r="B1" s="147" t="s">
        <v>328</v>
      </c>
      <c r="C1" s="82"/>
      <c r="D1" s="82"/>
      <c r="E1" s="82"/>
      <c r="F1" s="82"/>
      <c r="G1" s="82"/>
      <c r="H1" s="82"/>
      <c r="I1" s="82"/>
      <c r="J1" s="82"/>
      <c r="K1" s="82"/>
    </row>
    <row r="3" spans="1:14" ht="21" customHeight="1" x14ac:dyDescent="0.15">
      <c r="A3" s="148"/>
      <c r="B3" s="807" t="s">
        <v>329</v>
      </c>
      <c r="C3" s="807"/>
      <c r="D3" s="807"/>
      <c r="E3" s="807"/>
      <c r="F3" s="807"/>
      <c r="G3" s="807"/>
      <c r="H3" s="807"/>
      <c r="I3" s="807"/>
      <c r="J3" s="807"/>
      <c r="K3" s="807"/>
      <c r="L3" s="807"/>
      <c r="M3" s="807"/>
      <c r="N3" s="807"/>
    </row>
    <row r="4" spans="1:14" ht="20.25" customHeight="1" x14ac:dyDescent="0.15">
      <c r="A4" s="148"/>
      <c r="B4" s="86" t="s">
        <v>288</v>
      </c>
      <c r="C4" s="149"/>
      <c r="D4" s="149"/>
      <c r="E4" s="149"/>
      <c r="F4" s="149"/>
      <c r="G4" s="149"/>
      <c r="H4" s="149"/>
      <c r="I4" s="149"/>
      <c r="J4" s="149"/>
      <c r="K4" s="149"/>
    </row>
    <row r="5" spans="1:14" ht="20.25" customHeight="1" x14ac:dyDescent="0.15">
      <c r="A5" s="148"/>
      <c r="B5" s="86" t="s">
        <v>289</v>
      </c>
      <c r="C5" s="149"/>
      <c r="D5" s="149"/>
      <c r="E5" s="149"/>
      <c r="F5" s="149"/>
      <c r="G5" s="149"/>
      <c r="H5" s="149"/>
      <c r="I5" s="149"/>
      <c r="J5" s="149"/>
      <c r="K5" s="149"/>
    </row>
    <row r="6" spans="1:14" ht="20.25" customHeight="1" x14ac:dyDescent="0.15">
      <c r="A6" s="148"/>
      <c r="B6" s="86" t="s">
        <v>360</v>
      </c>
      <c r="C6" s="149"/>
      <c r="D6" s="149"/>
      <c r="E6" s="149"/>
      <c r="F6" s="149"/>
      <c r="G6" s="149"/>
      <c r="H6" s="149"/>
      <c r="I6" s="149"/>
      <c r="J6" s="149"/>
      <c r="K6" s="149"/>
    </row>
    <row r="7" spans="1:14" ht="20.25" customHeight="1" x14ac:dyDescent="0.15">
      <c r="A7" s="148"/>
      <c r="B7" s="86" t="s">
        <v>361</v>
      </c>
      <c r="C7" s="149"/>
      <c r="D7" s="149"/>
      <c r="E7" s="149"/>
      <c r="F7" s="149"/>
      <c r="G7" s="149"/>
      <c r="H7" s="149"/>
      <c r="I7" s="149"/>
      <c r="J7" s="149"/>
      <c r="K7" s="149"/>
    </row>
    <row r="8" spans="1:14" ht="20.25" customHeight="1" x14ac:dyDescent="0.15">
      <c r="A8" s="148"/>
      <c r="B8" s="86" t="s">
        <v>362</v>
      </c>
      <c r="C8" s="149"/>
      <c r="D8" s="149"/>
      <c r="E8" s="149"/>
      <c r="F8" s="149"/>
      <c r="G8" s="149"/>
      <c r="H8" s="149"/>
      <c r="I8" s="149"/>
      <c r="J8" s="149"/>
      <c r="K8" s="149"/>
    </row>
    <row r="9" spans="1:14" ht="20.25" customHeight="1" x14ac:dyDescent="0.15">
      <c r="A9" s="148"/>
      <c r="B9" s="86" t="s">
        <v>330</v>
      </c>
      <c r="C9" s="149"/>
      <c r="D9" s="149"/>
      <c r="E9" s="149"/>
      <c r="F9" s="149"/>
      <c r="G9" s="149"/>
      <c r="H9" s="149"/>
      <c r="I9" s="149"/>
      <c r="J9" s="149"/>
      <c r="K9" s="149"/>
    </row>
    <row r="10" spans="1:14" ht="20.25" customHeight="1" x14ac:dyDescent="0.15">
      <c r="A10" s="82"/>
      <c r="B10" s="86" t="s">
        <v>331</v>
      </c>
      <c r="C10" s="82"/>
      <c r="D10" s="82"/>
      <c r="E10" s="82"/>
      <c r="F10" s="82"/>
      <c r="G10" s="82"/>
      <c r="H10" s="82"/>
      <c r="I10" s="82"/>
      <c r="J10" s="82"/>
      <c r="K10" s="82"/>
    </row>
    <row r="11" spans="1:14" ht="59.25" customHeight="1" x14ac:dyDescent="0.15">
      <c r="A11" s="82"/>
      <c r="B11" s="636" t="s">
        <v>398</v>
      </c>
      <c r="C11" s="807"/>
      <c r="D11" s="807"/>
      <c r="E11" s="807"/>
      <c r="F11" s="807"/>
      <c r="G11" s="807"/>
      <c r="H11" s="807"/>
      <c r="I11" s="807"/>
      <c r="J11" s="82"/>
      <c r="K11" s="82"/>
    </row>
    <row r="12" spans="1:14" ht="20.25" customHeight="1" x14ac:dyDescent="0.15">
      <c r="A12" s="82"/>
      <c r="B12" s="86" t="s">
        <v>399</v>
      </c>
      <c r="C12" s="82"/>
      <c r="D12" s="82"/>
      <c r="E12" s="82"/>
      <c r="F12" s="82"/>
      <c r="G12" s="82"/>
      <c r="H12" s="82"/>
      <c r="I12" s="82"/>
      <c r="J12" s="82"/>
      <c r="K12" s="82"/>
    </row>
    <row r="13" spans="1:14" ht="20.25" customHeight="1" x14ac:dyDescent="0.15">
      <c r="A13" s="82"/>
      <c r="B13" s="86" t="s">
        <v>400</v>
      </c>
      <c r="C13" s="82"/>
      <c r="D13" s="82"/>
      <c r="E13" s="82"/>
      <c r="F13" s="82"/>
      <c r="G13" s="82"/>
      <c r="H13" s="82"/>
      <c r="I13" s="82"/>
      <c r="J13" s="82"/>
      <c r="K13" s="82"/>
    </row>
    <row r="14" spans="1:14" ht="20.25" customHeight="1" x14ac:dyDescent="0.15">
      <c r="A14" s="82"/>
      <c r="B14" s="86" t="s">
        <v>332</v>
      </c>
      <c r="C14" s="82"/>
      <c r="D14" s="82"/>
      <c r="E14" s="82"/>
      <c r="F14" s="82"/>
      <c r="G14" s="82"/>
      <c r="H14" s="82"/>
      <c r="I14" s="82"/>
      <c r="J14" s="82"/>
      <c r="K14" s="82"/>
    </row>
    <row r="15" spans="1:14" ht="20.25" customHeight="1" x14ac:dyDescent="0.15">
      <c r="A15" s="82"/>
      <c r="B15" s="86" t="s">
        <v>296</v>
      </c>
      <c r="C15" s="82"/>
      <c r="D15" s="82"/>
      <c r="E15" s="82"/>
      <c r="F15" s="82"/>
      <c r="G15" s="82"/>
      <c r="H15" s="82"/>
      <c r="I15" s="82"/>
      <c r="J15" s="82"/>
      <c r="K15" s="82"/>
    </row>
    <row r="16" spans="1:14" ht="20.25" customHeight="1" x14ac:dyDescent="0.15">
      <c r="A16" s="82"/>
      <c r="B16" s="86" t="s">
        <v>333</v>
      </c>
      <c r="C16" s="82"/>
      <c r="D16" s="82"/>
      <c r="E16" s="82"/>
      <c r="F16" s="82"/>
      <c r="G16" s="82"/>
      <c r="H16" s="82"/>
      <c r="I16" s="82"/>
      <c r="J16" s="82"/>
      <c r="K16" s="82"/>
    </row>
    <row r="17" spans="1:11" ht="20.25" customHeight="1" x14ac:dyDescent="0.15">
      <c r="A17" s="82"/>
      <c r="B17" s="86" t="s">
        <v>334</v>
      </c>
      <c r="C17" s="82"/>
      <c r="D17" s="82"/>
      <c r="E17" s="82"/>
      <c r="F17" s="82"/>
      <c r="G17" s="82"/>
      <c r="H17" s="82"/>
      <c r="I17" s="82"/>
      <c r="J17" s="82"/>
      <c r="K17" s="82"/>
    </row>
    <row r="18" spans="1:11" ht="20.25" customHeight="1" x14ac:dyDescent="0.15">
      <c r="A18" s="82"/>
      <c r="B18" s="86" t="s">
        <v>401</v>
      </c>
      <c r="C18" s="82"/>
      <c r="D18" s="82"/>
      <c r="E18" s="82"/>
      <c r="F18" s="82"/>
      <c r="G18" s="82"/>
      <c r="H18" s="82"/>
      <c r="I18" s="82"/>
      <c r="J18" s="82"/>
      <c r="K18" s="82"/>
    </row>
    <row r="19" spans="1:11" ht="20.25" customHeight="1" x14ac:dyDescent="0.15">
      <c r="A19" s="82"/>
      <c r="B19" s="86" t="s">
        <v>402</v>
      </c>
      <c r="C19" s="82"/>
      <c r="D19" s="82"/>
      <c r="E19" s="82"/>
      <c r="F19" s="82"/>
      <c r="G19" s="82"/>
      <c r="H19" s="82"/>
      <c r="I19" s="82"/>
      <c r="J19" s="82"/>
      <c r="K19" s="82"/>
    </row>
    <row r="20" spans="1:11" s="178" customFormat="1" ht="20.25" customHeight="1" x14ac:dyDescent="0.4">
      <c r="A20" s="153"/>
      <c r="B20" s="86" t="s">
        <v>335</v>
      </c>
    </row>
    <row r="21" spans="1:11" ht="20.25" customHeight="1" x14ac:dyDescent="0.4">
      <c r="A21" s="96"/>
      <c r="B21" s="86" t="s">
        <v>336</v>
      </c>
    </row>
    <row r="22" spans="1:11" ht="20.25" customHeight="1" x14ac:dyDescent="0.4">
      <c r="A22" s="96"/>
      <c r="B22" s="86" t="s">
        <v>337</v>
      </c>
    </row>
    <row r="23" spans="1:11" ht="20.25" customHeight="1" x14ac:dyDescent="0.4">
      <c r="A23" s="96"/>
      <c r="B23" s="86" t="s">
        <v>403</v>
      </c>
    </row>
    <row r="24" spans="1:11" ht="20.25" customHeight="1" x14ac:dyDescent="0.4">
      <c r="A24" s="96"/>
      <c r="B24" s="86" t="s">
        <v>303</v>
      </c>
    </row>
    <row r="25" spans="1:11" s="129" customFormat="1" ht="20.25" customHeight="1" x14ac:dyDescent="0.4">
      <c r="B25" s="86" t="s">
        <v>304</v>
      </c>
    </row>
    <row r="26" spans="1:11" s="129" customFormat="1" ht="20.25" customHeight="1" x14ac:dyDescent="0.4">
      <c r="B26" s="86" t="s">
        <v>305</v>
      </c>
    </row>
    <row r="27" spans="1:11" s="129" customFormat="1" ht="20.25" customHeight="1" x14ac:dyDescent="0.4">
      <c r="B27" s="86"/>
    </row>
    <row r="28" spans="1:11" s="129" customFormat="1" ht="20.25" customHeight="1" x14ac:dyDescent="0.4">
      <c r="B28" s="86" t="s">
        <v>306</v>
      </c>
    </row>
    <row r="29" spans="1:11" s="129" customFormat="1" ht="20.25" customHeight="1" x14ac:dyDescent="0.4">
      <c r="B29" s="86" t="s">
        <v>307</v>
      </c>
    </row>
    <row r="30" spans="1:11" s="129" customFormat="1" ht="20.25" customHeight="1" x14ac:dyDescent="0.4">
      <c r="B30" s="86" t="s">
        <v>308</v>
      </c>
    </row>
    <row r="31" spans="1:11" s="129" customFormat="1" ht="20.25" customHeight="1" x14ac:dyDescent="0.4">
      <c r="B31" s="86" t="s">
        <v>309</v>
      </c>
    </row>
    <row r="32" spans="1:11" s="129" customFormat="1" ht="20.25" customHeight="1" x14ac:dyDescent="0.4">
      <c r="B32" s="86" t="s">
        <v>310</v>
      </c>
    </row>
    <row r="33" spans="1:19" s="129" customFormat="1" ht="20.25" customHeight="1" x14ac:dyDescent="0.4">
      <c r="B33" s="86" t="s">
        <v>311</v>
      </c>
    </row>
    <row r="34" spans="1:19" s="129" customFormat="1" ht="20.25" customHeight="1" x14ac:dyDescent="0.4"/>
    <row r="35" spans="1:19" s="129" customFormat="1" ht="20.25" customHeight="1" x14ac:dyDescent="0.4">
      <c r="B35" s="86" t="s">
        <v>338</v>
      </c>
    </row>
    <row r="36" spans="1:19" s="129" customFormat="1" ht="20.25" customHeight="1" x14ac:dyDescent="0.4">
      <c r="B36" s="86" t="s">
        <v>339</v>
      </c>
    </row>
    <row r="37" spans="1:19" s="129" customFormat="1" ht="20.25" customHeight="1" x14ac:dyDescent="0.4">
      <c r="B37" s="86" t="s">
        <v>404</v>
      </c>
      <c r="C37" s="158"/>
      <c r="D37" s="158"/>
      <c r="E37" s="158"/>
      <c r="F37" s="158"/>
      <c r="G37" s="158"/>
    </row>
    <row r="38" spans="1:19" s="129" customFormat="1" ht="20.25" customHeight="1" x14ac:dyDescent="0.4">
      <c r="B38" s="86" t="s">
        <v>405</v>
      </c>
      <c r="C38" s="158"/>
      <c r="D38" s="158"/>
      <c r="E38" s="158"/>
    </row>
    <row r="39" spans="1:19" s="129" customFormat="1" ht="20.25" customHeight="1" x14ac:dyDescent="0.4">
      <c r="B39" s="636" t="s">
        <v>406</v>
      </c>
      <c r="C39" s="636"/>
      <c r="D39" s="636"/>
      <c r="E39" s="636"/>
      <c r="F39" s="636"/>
      <c r="G39" s="636"/>
      <c r="H39" s="636"/>
      <c r="I39" s="636"/>
      <c r="J39" s="636"/>
      <c r="K39" s="636"/>
      <c r="L39" s="636"/>
      <c r="M39" s="636"/>
      <c r="N39" s="636"/>
      <c r="O39" s="636"/>
      <c r="P39" s="636"/>
      <c r="Q39" s="636"/>
      <c r="S39" s="154"/>
    </row>
    <row r="40" spans="1:19" s="129" customFormat="1" ht="20.25" customHeight="1" x14ac:dyDescent="0.4">
      <c r="B40" s="86" t="s">
        <v>340</v>
      </c>
    </row>
    <row r="41" spans="1:19" s="129" customFormat="1" ht="20.25" customHeight="1" x14ac:dyDescent="0.4">
      <c r="B41" s="86" t="s">
        <v>341</v>
      </c>
    </row>
    <row r="42" spans="1:19" s="129" customFormat="1" ht="20.25" customHeight="1" x14ac:dyDescent="0.4">
      <c r="B42" s="86" t="s">
        <v>407</v>
      </c>
    </row>
    <row r="43" spans="1:19" ht="20.25" customHeight="1" x14ac:dyDescent="0.15">
      <c r="A43" s="82"/>
      <c r="B43" s="86" t="s">
        <v>408</v>
      </c>
      <c r="C43" s="82"/>
      <c r="D43" s="82"/>
      <c r="E43" s="82"/>
      <c r="F43" s="82"/>
      <c r="G43" s="82"/>
      <c r="H43" s="82"/>
      <c r="I43" s="82"/>
      <c r="J43" s="82"/>
      <c r="K43" s="82"/>
    </row>
    <row r="44" spans="1:19" ht="20.25" customHeight="1" x14ac:dyDescent="0.4">
      <c r="B44" s="86" t="s">
        <v>409</v>
      </c>
    </row>
    <row r="45" spans="1:19" s="178" customFormat="1" ht="20.25" customHeight="1" x14ac:dyDescent="0.4">
      <c r="A45" s="153"/>
      <c r="B45" s="96"/>
    </row>
    <row r="46" spans="1:19" ht="20.25" customHeight="1" x14ac:dyDescent="0.4">
      <c r="B46" s="147" t="s">
        <v>342</v>
      </c>
    </row>
    <row r="47" spans="1:19" ht="20.25" customHeight="1" x14ac:dyDescent="0.15">
      <c r="A47" s="148"/>
      <c r="C47" s="149"/>
      <c r="D47" s="149"/>
      <c r="E47" s="149"/>
      <c r="F47" s="149"/>
      <c r="G47" s="149"/>
      <c r="H47" s="149"/>
      <c r="I47" s="149"/>
      <c r="J47" s="149"/>
      <c r="K47" s="149"/>
    </row>
    <row r="48" spans="1:19" ht="20.25" customHeight="1" x14ac:dyDescent="0.4">
      <c r="B48" s="86" t="s">
        <v>318</v>
      </c>
    </row>
    <row r="49" spans="1:11" ht="20.25" customHeight="1" x14ac:dyDescent="0.15">
      <c r="A49" s="148"/>
      <c r="C49" s="149"/>
      <c r="D49" s="149"/>
      <c r="E49" s="149"/>
      <c r="F49" s="149"/>
      <c r="G49" s="149"/>
      <c r="H49" s="149"/>
      <c r="I49" s="149"/>
      <c r="J49" s="149"/>
      <c r="K49" s="149"/>
    </row>
    <row r="50" spans="1:11" ht="20.25" customHeight="1" x14ac:dyDescent="0.15">
      <c r="A50" s="82"/>
      <c r="B50" s="86"/>
      <c r="C50" s="82"/>
      <c r="D50" s="82"/>
      <c r="E50" s="82"/>
      <c r="F50" s="82"/>
      <c r="G50" s="82"/>
      <c r="H50" s="82"/>
      <c r="I50" s="82"/>
      <c r="J50" s="82"/>
      <c r="K50" s="82"/>
    </row>
    <row r="51" spans="1:11" ht="20.25" customHeight="1" x14ac:dyDescent="0.15">
      <c r="A51" s="82"/>
      <c r="B51" s="86"/>
      <c r="C51" s="82"/>
      <c r="D51" s="82"/>
      <c r="E51" s="82"/>
      <c r="F51" s="82"/>
      <c r="G51" s="82"/>
      <c r="H51" s="82"/>
      <c r="I51" s="82"/>
      <c r="J51" s="82"/>
      <c r="K51" s="82"/>
    </row>
    <row r="52" spans="1:11" ht="20.25" customHeight="1" x14ac:dyDescent="0.15">
      <c r="A52" s="82"/>
      <c r="B52" s="86"/>
      <c r="C52" s="82"/>
      <c r="D52" s="82"/>
      <c r="E52" s="82"/>
      <c r="F52" s="82"/>
      <c r="G52" s="82"/>
      <c r="H52" s="82"/>
      <c r="I52" s="82"/>
      <c r="J52" s="82"/>
      <c r="K52" s="82"/>
    </row>
    <row r="53" spans="1:11" ht="20.25" customHeight="1" x14ac:dyDescent="0.15">
      <c r="A53" s="82"/>
      <c r="B53" s="86"/>
      <c r="C53" s="82"/>
      <c r="D53" s="82"/>
      <c r="E53" s="82"/>
      <c r="F53" s="82"/>
      <c r="G53" s="82"/>
      <c r="H53" s="82"/>
      <c r="I53" s="82"/>
      <c r="J53" s="82"/>
      <c r="K53" s="82"/>
    </row>
    <row r="54" spans="1:11" ht="20.25" customHeight="1" x14ac:dyDescent="0.15">
      <c r="A54" s="82"/>
      <c r="B54" s="86"/>
      <c r="C54" s="82"/>
      <c r="D54" s="82"/>
      <c r="E54" s="82"/>
      <c r="F54" s="82"/>
      <c r="G54" s="82"/>
      <c r="H54" s="82"/>
      <c r="I54" s="82"/>
      <c r="J54" s="82"/>
      <c r="K54" s="82"/>
    </row>
    <row r="55" spans="1:11" ht="20.25" customHeight="1" x14ac:dyDescent="0.15">
      <c r="A55" s="82"/>
      <c r="B55" s="86"/>
      <c r="C55" s="82"/>
      <c r="D55" s="82"/>
      <c r="E55" s="82"/>
      <c r="F55" s="86"/>
      <c r="G55" s="86"/>
    </row>
    <row r="56" spans="1:11" ht="20.25" customHeight="1" x14ac:dyDescent="0.15">
      <c r="A56" s="82"/>
      <c r="B56" s="86"/>
      <c r="C56" s="82"/>
      <c r="D56" s="82"/>
      <c r="E56" s="82"/>
      <c r="F56" s="86"/>
      <c r="G56" s="86"/>
    </row>
    <row r="57" spans="1:11" ht="20.25" customHeight="1" x14ac:dyDescent="0.15">
      <c r="A57" s="82"/>
      <c r="B57" s="86"/>
      <c r="C57" s="82"/>
      <c r="D57" s="82"/>
      <c r="E57" s="82"/>
      <c r="F57" s="86"/>
      <c r="G57" s="86"/>
    </row>
    <row r="58" spans="1:11" ht="21.75" customHeight="1" x14ac:dyDescent="0.15">
      <c r="A58" s="82"/>
      <c r="B58" s="86"/>
      <c r="C58" s="82"/>
      <c r="D58" s="82"/>
      <c r="E58" s="82"/>
      <c r="F58" s="82"/>
      <c r="G58" s="82"/>
    </row>
    <row r="59" spans="1:11" s="151" customFormat="1" ht="19.5" customHeight="1" x14ac:dyDescent="0.4">
      <c r="A59" s="150"/>
      <c r="B59" s="86"/>
    </row>
    <row r="60" spans="1:11" ht="20.25" customHeight="1" x14ac:dyDescent="0.15">
      <c r="A60" s="96"/>
      <c r="B60" s="86"/>
      <c r="C60" s="82"/>
      <c r="D60" s="82"/>
      <c r="E60" s="82"/>
      <c r="F60" s="82"/>
      <c r="G60" s="82"/>
    </row>
    <row r="61" spans="1:11" ht="19.5" customHeight="1" x14ac:dyDescent="0.15">
      <c r="A61" s="96"/>
      <c r="B61" s="86"/>
      <c r="C61" s="82"/>
      <c r="D61" s="82"/>
      <c r="E61" s="82"/>
      <c r="F61" s="82"/>
      <c r="G61" s="82"/>
    </row>
    <row r="62" spans="1:11" ht="20.25" customHeight="1" x14ac:dyDescent="0.4">
      <c r="B62" s="86"/>
    </row>
  </sheetData>
  <mergeCells count="3">
    <mergeCell ref="B3:N3"/>
    <mergeCell ref="B11:I11"/>
    <mergeCell ref="B39:Q39"/>
  </mergeCells>
  <phoneticPr fontId="2"/>
  <printOptions horizontalCentered="1"/>
  <pageMargins left="0.23622047244094491" right="0.23622047244094491" top="0.74803149606299213" bottom="0.74803149606299213" header="0.31496062992125984" footer="0.31496062992125984"/>
  <pageSetup paperSize="9" scale="39" orientation="portrait" r:id="rId1"/>
  <headerFooter alignWithMargins="0"/>
  <rowBreaks count="2" manualBreakCount="2">
    <brk id="39" max="18" man="1"/>
    <brk id="158" max="16383" man="1"/>
  </rowBreaks>
  <colBreaks count="1" manualBreakCount="1">
    <brk id="1"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pageSetUpPr fitToPage="1"/>
  </sheetPr>
  <dimension ref="B2:AJ123"/>
  <sheetViews>
    <sheetView view="pageBreakPreview" zoomScaleNormal="100" zoomScaleSheetLayoutView="100" zoomScalePageLayoutView="85" workbookViewId="0">
      <selection activeCell="AW27" sqref="AW27"/>
    </sheetView>
  </sheetViews>
  <sheetFormatPr defaultColWidth="3.625" defaultRowHeight="13.5" x14ac:dyDescent="0.4"/>
  <cols>
    <col min="1" max="1" width="2.625" style="96" customWidth="1"/>
    <col min="2" max="2" width="2.125" style="96" customWidth="1"/>
    <col min="3" max="3" width="3.125" style="96" customWidth="1"/>
    <col min="4" max="15" width="3.25" style="96" customWidth="1"/>
    <col min="16" max="16" width="1.25" style="96" customWidth="1"/>
    <col min="17" max="18" width="3.25" style="96" customWidth="1"/>
    <col min="19" max="19" width="2.5" style="96" customWidth="1"/>
    <col min="20" max="31" width="3.25" style="96" customWidth="1"/>
    <col min="32" max="256" width="3.625" style="96"/>
    <col min="257" max="257" width="2.625" style="96" customWidth="1"/>
    <col min="258" max="258" width="2.125" style="96" customWidth="1"/>
    <col min="259" max="259" width="3.125" style="96" customWidth="1"/>
    <col min="260" max="271" width="3.25" style="96" customWidth="1"/>
    <col min="272" max="272" width="1.25" style="96" customWidth="1"/>
    <col min="273" max="274" width="3.25" style="96" customWidth="1"/>
    <col min="275" max="275" width="2.5" style="96" customWidth="1"/>
    <col min="276" max="287" width="3.25" style="96" customWidth="1"/>
    <col min="288" max="512" width="3.625" style="96"/>
    <col min="513" max="513" width="2.625" style="96" customWidth="1"/>
    <col min="514" max="514" width="2.125" style="96" customWidth="1"/>
    <col min="515" max="515" width="3.125" style="96" customWidth="1"/>
    <col min="516" max="527" width="3.25" style="96" customWidth="1"/>
    <col min="528" max="528" width="1.25" style="96" customWidth="1"/>
    <col min="529" max="530" width="3.25" style="96" customWidth="1"/>
    <col min="531" max="531" width="2.5" style="96" customWidth="1"/>
    <col min="532" max="543" width="3.25" style="96" customWidth="1"/>
    <col min="544" max="768" width="3.625" style="96"/>
    <col min="769" max="769" width="2.625" style="96" customWidth="1"/>
    <col min="770" max="770" width="2.125" style="96" customWidth="1"/>
    <col min="771" max="771" width="3.125" style="96" customWidth="1"/>
    <col min="772" max="783" width="3.25" style="96" customWidth="1"/>
    <col min="784" max="784" width="1.25" style="96" customWidth="1"/>
    <col min="785" max="786" width="3.25" style="96" customWidth="1"/>
    <col min="787" max="787" width="2.5" style="96" customWidth="1"/>
    <col min="788" max="799" width="3.25" style="96" customWidth="1"/>
    <col min="800" max="1024" width="3.625" style="96"/>
    <col min="1025" max="1025" width="2.625" style="96" customWidth="1"/>
    <col min="1026" max="1026" width="2.125" style="96" customWidth="1"/>
    <col min="1027" max="1027" width="3.125" style="96" customWidth="1"/>
    <col min="1028" max="1039" width="3.25" style="96" customWidth="1"/>
    <col min="1040" max="1040" width="1.25" style="96" customWidth="1"/>
    <col min="1041" max="1042" width="3.25" style="96" customWidth="1"/>
    <col min="1043" max="1043" width="2.5" style="96" customWidth="1"/>
    <col min="1044" max="1055" width="3.25" style="96" customWidth="1"/>
    <col min="1056" max="1280" width="3.625" style="96"/>
    <col min="1281" max="1281" width="2.625" style="96" customWidth="1"/>
    <col min="1282" max="1282" width="2.125" style="96" customWidth="1"/>
    <col min="1283" max="1283" width="3.125" style="96" customWidth="1"/>
    <col min="1284" max="1295" width="3.25" style="96" customWidth="1"/>
    <col min="1296" max="1296" width="1.25" style="96" customWidth="1"/>
    <col min="1297" max="1298" width="3.25" style="96" customWidth="1"/>
    <col min="1299" max="1299" width="2.5" style="96" customWidth="1"/>
    <col min="1300" max="1311" width="3.25" style="96" customWidth="1"/>
    <col min="1312" max="1536" width="3.625" style="96"/>
    <col min="1537" max="1537" width="2.625" style="96" customWidth="1"/>
    <col min="1538" max="1538" width="2.125" style="96" customWidth="1"/>
    <col min="1539" max="1539" width="3.125" style="96" customWidth="1"/>
    <col min="1540" max="1551" width="3.25" style="96" customWidth="1"/>
    <col min="1552" max="1552" width="1.25" style="96" customWidth="1"/>
    <col min="1553" max="1554" width="3.25" style="96" customWidth="1"/>
    <col min="1555" max="1555" width="2.5" style="96" customWidth="1"/>
    <col min="1556" max="1567" width="3.25" style="96" customWidth="1"/>
    <col min="1568" max="1792" width="3.625" style="96"/>
    <col min="1793" max="1793" width="2.625" style="96" customWidth="1"/>
    <col min="1794" max="1794" width="2.125" style="96" customWidth="1"/>
    <col min="1795" max="1795" width="3.125" style="96" customWidth="1"/>
    <col min="1796" max="1807" width="3.25" style="96" customWidth="1"/>
    <col min="1808" max="1808" width="1.25" style="96" customWidth="1"/>
    <col min="1809" max="1810" width="3.25" style="96" customWidth="1"/>
    <col min="1811" max="1811" width="2.5" style="96" customWidth="1"/>
    <col min="1812" max="1823" width="3.25" style="96" customWidth="1"/>
    <col min="1824" max="2048" width="3.625" style="96"/>
    <col min="2049" max="2049" width="2.625" style="96" customWidth="1"/>
    <col min="2050" max="2050" width="2.125" style="96" customWidth="1"/>
    <col min="2051" max="2051" width="3.125" style="96" customWidth="1"/>
    <col min="2052" max="2063" width="3.25" style="96" customWidth="1"/>
    <col min="2064" max="2064" width="1.25" style="96" customWidth="1"/>
    <col min="2065" max="2066" width="3.25" style="96" customWidth="1"/>
    <col min="2067" max="2067" width="2.5" style="96" customWidth="1"/>
    <col min="2068" max="2079" width="3.25" style="96" customWidth="1"/>
    <col min="2080" max="2304" width="3.625" style="96"/>
    <col min="2305" max="2305" width="2.625" style="96" customWidth="1"/>
    <col min="2306" max="2306" width="2.125" style="96" customWidth="1"/>
    <col min="2307" max="2307" width="3.125" style="96" customWidth="1"/>
    <col min="2308" max="2319" width="3.25" style="96" customWidth="1"/>
    <col min="2320" max="2320" width="1.25" style="96" customWidth="1"/>
    <col min="2321" max="2322" width="3.25" style="96" customWidth="1"/>
    <col min="2323" max="2323" width="2.5" style="96" customWidth="1"/>
    <col min="2324" max="2335" width="3.25" style="96" customWidth="1"/>
    <col min="2336" max="2560" width="3.625" style="96"/>
    <col min="2561" max="2561" width="2.625" style="96" customWidth="1"/>
    <col min="2562" max="2562" width="2.125" style="96" customWidth="1"/>
    <col min="2563" max="2563" width="3.125" style="96" customWidth="1"/>
    <col min="2564" max="2575" width="3.25" style="96" customWidth="1"/>
    <col min="2576" max="2576" width="1.25" style="96" customWidth="1"/>
    <col min="2577" max="2578" width="3.25" style="96" customWidth="1"/>
    <col min="2579" max="2579" width="2.5" style="96" customWidth="1"/>
    <col min="2580" max="2591" width="3.25" style="96" customWidth="1"/>
    <col min="2592" max="2816" width="3.625" style="96"/>
    <col min="2817" max="2817" width="2.625" style="96" customWidth="1"/>
    <col min="2818" max="2818" width="2.125" style="96" customWidth="1"/>
    <col min="2819" max="2819" width="3.125" style="96" customWidth="1"/>
    <col min="2820" max="2831" width="3.25" style="96" customWidth="1"/>
    <col min="2832" max="2832" width="1.25" style="96" customWidth="1"/>
    <col min="2833" max="2834" width="3.25" style="96" customWidth="1"/>
    <col min="2835" max="2835" width="2.5" style="96" customWidth="1"/>
    <col min="2836" max="2847" width="3.25" style="96" customWidth="1"/>
    <col min="2848" max="3072" width="3.625" style="96"/>
    <col min="3073" max="3073" width="2.625" style="96" customWidth="1"/>
    <col min="3074" max="3074" width="2.125" style="96" customWidth="1"/>
    <col min="3075" max="3075" width="3.125" style="96" customWidth="1"/>
    <col min="3076" max="3087" width="3.25" style="96" customWidth="1"/>
    <col min="3088" max="3088" width="1.25" style="96" customWidth="1"/>
    <col min="3089" max="3090" width="3.25" style="96" customWidth="1"/>
    <col min="3091" max="3091" width="2.5" style="96" customWidth="1"/>
    <col min="3092" max="3103" width="3.25" style="96" customWidth="1"/>
    <col min="3104" max="3328" width="3.625" style="96"/>
    <col min="3329" max="3329" width="2.625" style="96" customWidth="1"/>
    <col min="3330" max="3330" width="2.125" style="96" customWidth="1"/>
    <col min="3331" max="3331" width="3.125" style="96" customWidth="1"/>
    <col min="3332" max="3343" width="3.25" style="96" customWidth="1"/>
    <col min="3344" max="3344" width="1.25" style="96" customWidth="1"/>
    <col min="3345" max="3346" width="3.25" style="96" customWidth="1"/>
    <col min="3347" max="3347" width="2.5" style="96" customWidth="1"/>
    <col min="3348" max="3359" width="3.25" style="96" customWidth="1"/>
    <col min="3360" max="3584" width="3.625" style="96"/>
    <col min="3585" max="3585" width="2.625" style="96" customWidth="1"/>
    <col min="3586" max="3586" width="2.125" style="96" customWidth="1"/>
    <col min="3587" max="3587" width="3.125" style="96" customWidth="1"/>
    <col min="3588" max="3599" width="3.25" style="96" customWidth="1"/>
    <col min="3600" max="3600" width="1.25" style="96" customWidth="1"/>
    <col min="3601" max="3602" width="3.25" style="96" customWidth="1"/>
    <col min="3603" max="3603" width="2.5" style="96" customWidth="1"/>
    <col min="3604" max="3615" width="3.25" style="96" customWidth="1"/>
    <col min="3616" max="3840" width="3.625" style="96"/>
    <col min="3841" max="3841" width="2.625" style="96" customWidth="1"/>
    <col min="3842" max="3842" width="2.125" style="96" customWidth="1"/>
    <col min="3843" max="3843" width="3.125" style="96" customWidth="1"/>
    <col min="3844" max="3855" width="3.25" style="96" customWidth="1"/>
    <col min="3856" max="3856" width="1.25" style="96" customWidth="1"/>
    <col min="3857" max="3858" width="3.25" style="96" customWidth="1"/>
    <col min="3859" max="3859" width="2.5" style="96" customWidth="1"/>
    <col min="3860" max="3871" width="3.25" style="96" customWidth="1"/>
    <col min="3872" max="4096" width="3.625" style="96"/>
    <col min="4097" max="4097" width="2.625" style="96" customWidth="1"/>
    <col min="4098" max="4098" width="2.125" style="96" customWidth="1"/>
    <col min="4099" max="4099" width="3.125" style="96" customWidth="1"/>
    <col min="4100" max="4111" width="3.25" style="96" customWidth="1"/>
    <col min="4112" max="4112" width="1.25" style="96" customWidth="1"/>
    <col min="4113" max="4114" width="3.25" style="96" customWidth="1"/>
    <col min="4115" max="4115" width="2.5" style="96" customWidth="1"/>
    <col min="4116" max="4127" width="3.25" style="96" customWidth="1"/>
    <col min="4128" max="4352" width="3.625" style="96"/>
    <col min="4353" max="4353" width="2.625" style="96" customWidth="1"/>
    <col min="4354" max="4354" width="2.125" style="96" customWidth="1"/>
    <col min="4355" max="4355" width="3.125" style="96" customWidth="1"/>
    <col min="4356" max="4367" width="3.25" style="96" customWidth="1"/>
    <col min="4368" max="4368" width="1.25" style="96" customWidth="1"/>
    <col min="4369" max="4370" width="3.25" style="96" customWidth="1"/>
    <col min="4371" max="4371" width="2.5" style="96" customWidth="1"/>
    <col min="4372" max="4383" width="3.25" style="96" customWidth="1"/>
    <col min="4384" max="4608" width="3.625" style="96"/>
    <col min="4609" max="4609" width="2.625" style="96" customWidth="1"/>
    <col min="4610" max="4610" width="2.125" style="96" customWidth="1"/>
    <col min="4611" max="4611" width="3.125" style="96" customWidth="1"/>
    <col min="4612" max="4623" width="3.25" style="96" customWidth="1"/>
    <col min="4624" max="4624" width="1.25" style="96" customWidth="1"/>
    <col min="4625" max="4626" width="3.25" style="96" customWidth="1"/>
    <col min="4627" max="4627" width="2.5" style="96" customWidth="1"/>
    <col min="4628" max="4639" width="3.25" style="96" customWidth="1"/>
    <col min="4640" max="4864" width="3.625" style="96"/>
    <col min="4865" max="4865" width="2.625" style="96" customWidth="1"/>
    <col min="4866" max="4866" width="2.125" style="96" customWidth="1"/>
    <col min="4867" max="4867" width="3.125" style="96" customWidth="1"/>
    <col min="4868" max="4879" width="3.25" style="96" customWidth="1"/>
    <col min="4880" max="4880" width="1.25" style="96" customWidth="1"/>
    <col min="4881" max="4882" width="3.25" style="96" customWidth="1"/>
    <col min="4883" max="4883" width="2.5" style="96" customWidth="1"/>
    <col min="4884" max="4895" width="3.25" style="96" customWidth="1"/>
    <col min="4896" max="5120" width="3.625" style="96"/>
    <col min="5121" max="5121" width="2.625" style="96" customWidth="1"/>
    <col min="5122" max="5122" width="2.125" style="96" customWidth="1"/>
    <col min="5123" max="5123" width="3.125" style="96" customWidth="1"/>
    <col min="5124" max="5135" width="3.25" style="96" customWidth="1"/>
    <col min="5136" max="5136" width="1.25" style="96" customWidth="1"/>
    <col min="5137" max="5138" width="3.25" style="96" customWidth="1"/>
    <col min="5139" max="5139" width="2.5" style="96" customWidth="1"/>
    <col min="5140" max="5151" width="3.25" style="96" customWidth="1"/>
    <col min="5152" max="5376" width="3.625" style="96"/>
    <col min="5377" max="5377" width="2.625" style="96" customWidth="1"/>
    <col min="5378" max="5378" width="2.125" style="96" customWidth="1"/>
    <col min="5379" max="5379" width="3.125" style="96" customWidth="1"/>
    <col min="5380" max="5391" width="3.25" style="96" customWidth="1"/>
    <col min="5392" max="5392" width="1.25" style="96" customWidth="1"/>
    <col min="5393" max="5394" width="3.25" style="96" customWidth="1"/>
    <col min="5395" max="5395" width="2.5" style="96" customWidth="1"/>
    <col min="5396" max="5407" width="3.25" style="96" customWidth="1"/>
    <col min="5408" max="5632" width="3.625" style="96"/>
    <col min="5633" max="5633" width="2.625" style="96" customWidth="1"/>
    <col min="5634" max="5634" width="2.125" style="96" customWidth="1"/>
    <col min="5635" max="5635" width="3.125" style="96" customWidth="1"/>
    <col min="5636" max="5647" width="3.25" style="96" customWidth="1"/>
    <col min="5648" max="5648" width="1.25" style="96" customWidth="1"/>
    <col min="5649" max="5650" width="3.25" style="96" customWidth="1"/>
    <col min="5651" max="5651" width="2.5" style="96" customWidth="1"/>
    <col min="5652" max="5663" width="3.25" style="96" customWidth="1"/>
    <col min="5664" max="5888" width="3.625" style="96"/>
    <col min="5889" max="5889" width="2.625" style="96" customWidth="1"/>
    <col min="5890" max="5890" width="2.125" style="96" customWidth="1"/>
    <col min="5891" max="5891" width="3.125" style="96" customWidth="1"/>
    <col min="5892" max="5903" width="3.25" style="96" customWidth="1"/>
    <col min="5904" max="5904" width="1.25" style="96" customWidth="1"/>
    <col min="5905" max="5906" width="3.25" style="96" customWidth="1"/>
    <col min="5907" max="5907" width="2.5" style="96" customWidth="1"/>
    <col min="5908" max="5919" width="3.25" style="96" customWidth="1"/>
    <col min="5920" max="6144" width="3.625" style="96"/>
    <col min="6145" max="6145" width="2.625" style="96" customWidth="1"/>
    <col min="6146" max="6146" width="2.125" style="96" customWidth="1"/>
    <col min="6147" max="6147" width="3.125" style="96" customWidth="1"/>
    <col min="6148" max="6159" width="3.25" style="96" customWidth="1"/>
    <col min="6160" max="6160" width="1.25" style="96" customWidth="1"/>
    <col min="6161" max="6162" width="3.25" style="96" customWidth="1"/>
    <col min="6163" max="6163" width="2.5" style="96" customWidth="1"/>
    <col min="6164" max="6175" width="3.25" style="96" customWidth="1"/>
    <col min="6176" max="6400" width="3.625" style="96"/>
    <col min="6401" max="6401" width="2.625" style="96" customWidth="1"/>
    <col min="6402" max="6402" width="2.125" style="96" customWidth="1"/>
    <col min="6403" max="6403" width="3.125" style="96" customWidth="1"/>
    <col min="6404" max="6415" width="3.25" style="96" customWidth="1"/>
    <col min="6416" max="6416" width="1.25" style="96" customWidth="1"/>
    <col min="6417" max="6418" width="3.25" style="96" customWidth="1"/>
    <col min="6419" max="6419" width="2.5" style="96" customWidth="1"/>
    <col min="6420" max="6431" width="3.25" style="96" customWidth="1"/>
    <col min="6432" max="6656" width="3.625" style="96"/>
    <col min="6657" max="6657" width="2.625" style="96" customWidth="1"/>
    <col min="6658" max="6658" width="2.125" style="96" customWidth="1"/>
    <col min="6659" max="6659" width="3.125" style="96" customWidth="1"/>
    <col min="6660" max="6671" width="3.25" style="96" customWidth="1"/>
    <col min="6672" max="6672" width="1.25" style="96" customWidth="1"/>
    <col min="6673" max="6674" width="3.25" style="96" customWidth="1"/>
    <col min="6675" max="6675" width="2.5" style="96" customWidth="1"/>
    <col min="6676" max="6687" width="3.25" style="96" customWidth="1"/>
    <col min="6688" max="6912" width="3.625" style="96"/>
    <col min="6913" max="6913" width="2.625" style="96" customWidth="1"/>
    <col min="6914" max="6914" width="2.125" style="96" customWidth="1"/>
    <col min="6915" max="6915" width="3.125" style="96" customWidth="1"/>
    <col min="6916" max="6927" width="3.25" style="96" customWidth="1"/>
    <col min="6928" max="6928" width="1.25" style="96" customWidth="1"/>
    <col min="6929" max="6930" width="3.25" style="96" customWidth="1"/>
    <col min="6931" max="6931" width="2.5" style="96" customWidth="1"/>
    <col min="6932" max="6943" width="3.25" style="96" customWidth="1"/>
    <col min="6944" max="7168" width="3.625" style="96"/>
    <col min="7169" max="7169" width="2.625" style="96" customWidth="1"/>
    <col min="7170" max="7170" width="2.125" style="96" customWidth="1"/>
    <col min="7171" max="7171" width="3.125" style="96" customWidth="1"/>
    <col min="7172" max="7183" width="3.25" style="96" customWidth="1"/>
    <col min="7184" max="7184" width="1.25" style="96" customWidth="1"/>
    <col min="7185" max="7186" width="3.25" style="96" customWidth="1"/>
    <col min="7187" max="7187" width="2.5" style="96" customWidth="1"/>
    <col min="7188" max="7199" width="3.25" style="96" customWidth="1"/>
    <col min="7200" max="7424" width="3.625" style="96"/>
    <col min="7425" max="7425" width="2.625" style="96" customWidth="1"/>
    <col min="7426" max="7426" width="2.125" style="96" customWidth="1"/>
    <col min="7427" max="7427" width="3.125" style="96" customWidth="1"/>
    <col min="7428" max="7439" width="3.25" style="96" customWidth="1"/>
    <col min="7440" max="7440" width="1.25" style="96" customWidth="1"/>
    <col min="7441" max="7442" width="3.25" style="96" customWidth="1"/>
    <col min="7443" max="7443" width="2.5" style="96" customWidth="1"/>
    <col min="7444" max="7455" width="3.25" style="96" customWidth="1"/>
    <col min="7456" max="7680" width="3.625" style="96"/>
    <col min="7681" max="7681" width="2.625" style="96" customWidth="1"/>
    <col min="7682" max="7682" width="2.125" style="96" customWidth="1"/>
    <col min="7683" max="7683" width="3.125" style="96" customWidth="1"/>
    <col min="7684" max="7695" width="3.25" style="96" customWidth="1"/>
    <col min="7696" max="7696" width="1.25" style="96" customWidth="1"/>
    <col min="7697" max="7698" width="3.25" style="96" customWidth="1"/>
    <col min="7699" max="7699" width="2.5" style="96" customWidth="1"/>
    <col min="7700" max="7711" width="3.25" style="96" customWidth="1"/>
    <col min="7712" max="7936" width="3.625" style="96"/>
    <col min="7937" max="7937" width="2.625" style="96" customWidth="1"/>
    <col min="7938" max="7938" width="2.125" style="96" customWidth="1"/>
    <col min="7939" max="7939" width="3.125" style="96" customWidth="1"/>
    <col min="7940" max="7951" width="3.25" style="96" customWidth="1"/>
    <col min="7952" max="7952" width="1.25" style="96" customWidth="1"/>
    <col min="7953" max="7954" width="3.25" style="96" customWidth="1"/>
    <col min="7955" max="7955" width="2.5" style="96" customWidth="1"/>
    <col min="7956" max="7967" width="3.25" style="96" customWidth="1"/>
    <col min="7968" max="8192" width="3.625" style="96"/>
    <col min="8193" max="8193" width="2.625" style="96" customWidth="1"/>
    <col min="8194" max="8194" width="2.125" style="96" customWidth="1"/>
    <col min="8195" max="8195" width="3.125" style="96" customWidth="1"/>
    <col min="8196" max="8207" width="3.25" style="96" customWidth="1"/>
    <col min="8208" max="8208" width="1.25" style="96" customWidth="1"/>
    <col min="8209" max="8210" width="3.25" style="96" customWidth="1"/>
    <col min="8211" max="8211" width="2.5" style="96" customWidth="1"/>
    <col min="8212" max="8223" width="3.25" style="96" customWidth="1"/>
    <col min="8224" max="8448" width="3.625" style="96"/>
    <col min="8449" max="8449" width="2.625" style="96" customWidth="1"/>
    <col min="8450" max="8450" width="2.125" style="96" customWidth="1"/>
    <col min="8451" max="8451" width="3.125" style="96" customWidth="1"/>
    <col min="8452" max="8463" width="3.25" style="96" customWidth="1"/>
    <col min="8464" max="8464" width="1.25" style="96" customWidth="1"/>
    <col min="8465" max="8466" width="3.25" style="96" customWidth="1"/>
    <col min="8467" max="8467" width="2.5" style="96" customWidth="1"/>
    <col min="8468" max="8479" width="3.25" style="96" customWidth="1"/>
    <col min="8480" max="8704" width="3.625" style="96"/>
    <col min="8705" max="8705" width="2.625" style="96" customWidth="1"/>
    <col min="8706" max="8706" width="2.125" style="96" customWidth="1"/>
    <col min="8707" max="8707" width="3.125" style="96" customWidth="1"/>
    <col min="8708" max="8719" width="3.25" style="96" customWidth="1"/>
    <col min="8720" max="8720" width="1.25" style="96" customWidth="1"/>
    <col min="8721" max="8722" width="3.25" style="96" customWidth="1"/>
    <col min="8723" max="8723" width="2.5" style="96" customWidth="1"/>
    <col min="8724" max="8735" width="3.25" style="96" customWidth="1"/>
    <col min="8736" max="8960" width="3.625" style="96"/>
    <col min="8961" max="8961" width="2.625" style="96" customWidth="1"/>
    <col min="8962" max="8962" width="2.125" style="96" customWidth="1"/>
    <col min="8963" max="8963" width="3.125" style="96" customWidth="1"/>
    <col min="8964" max="8975" width="3.25" style="96" customWidth="1"/>
    <col min="8976" max="8976" width="1.25" style="96" customWidth="1"/>
    <col min="8977" max="8978" width="3.25" style="96" customWidth="1"/>
    <col min="8979" max="8979" width="2.5" style="96" customWidth="1"/>
    <col min="8980" max="8991" width="3.25" style="96" customWidth="1"/>
    <col min="8992" max="9216" width="3.625" style="96"/>
    <col min="9217" max="9217" width="2.625" style="96" customWidth="1"/>
    <col min="9218" max="9218" width="2.125" style="96" customWidth="1"/>
    <col min="9219" max="9219" width="3.125" style="96" customWidth="1"/>
    <col min="9220" max="9231" width="3.25" style="96" customWidth="1"/>
    <col min="9232" max="9232" width="1.25" style="96" customWidth="1"/>
    <col min="9233" max="9234" width="3.25" style="96" customWidth="1"/>
    <col min="9235" max="9235" width="2.5" style="96" customWidth="1"/>
    <col min="9236" max="9247" width="3.25" style="96" customWidth="1"/>
    <col min="9248" max="9472" width="3.625" style="96"/>
    <col min="9473" max="9473" width="2.625" style="96" customWidth="1"/>
    <col min="9474" max="9474" width="2.125" style="96" customWidth="1"/>
    <col min="9475" max="9475" width="3.125" style="96" customWidth="1"/>
    <col min="9476" max="9487" width="3.25" style="96" customWidth="1"/>
    <col min="9488" max="9488" width="1.25" style="96" customWidth="1"/>
    <col min="9489" max="9490" width="3.25" style="96" customWidth="1"/>
    <col min="9491" max="9491" width="2.5" style="96" customWidth="1"/>
    <col min="9492" max="9503" width="3.25" style="96" customWidth="1"/>
    <col min="9504" max="9728" width="3.625" style="96"/>
    <col min="9729" max="9729" width="2.625" style="96" customWidth="1"/>
    <col min="9730" max="9730" width="2.125" style="96" customWidth="1"/>
    <col min="9731" max="9731" width="3.125" style="96" customWidth="1"/>
    <col min="9732" max="9743" width="3.25" style="96" customWidth="1"/>
    <col min="9744" max="9744" width="1.25" style="96" customWidth="1"/>
    <col min="9745" max="9746" width="3.25" style="96" customWidth="1"/>
    <col min="9747" max="9747" width="2.5" style="96" customWidth="1"/>
    <col min="9748" max="9759" width="3.25" style="96" customWidth="1"/>
    <col min="9760" max="9984" width="3.625" style="96"/>
    <col min="9985" max="9985" width="2.625" style="96" customWidth="1"/>
    <col min="9986" max="9986" width="2.125" style="96" customWidth="1"/>
    <col min="9987" max="9987" width="3.125" style="96" customWidth="1"/>
    <col min="9988" max="9999" width="3.25" style="96" customWidth="1"/>
    <col min="10000" max="10000" width="1.25" style="96" customWidth="1"/>
    <col min="10001" max="10002" width="3.25" style="96" customWidth="1"/>
    <col min="10003" max="10003" width="2.5" style="96" customWidth="1"/>
    <col min="10004" max="10015" width="3.25" style="96" customWidth="1"/>
    <col min="10016" max="10240" width="3.625" style="96"/>
    <col min="10241" max="10241" width="2.625" style="96" customWidth="1"/>
    <col min="10242" max="10242" width="2.125" style="96" customWidth="1"/>
    <col min="10243" max="10243" width="3.125" style="96" customWidth="1"/>
    <col min="10244" max="10255" width="3.25" style="96" customWidth="1"/>
    <col min="10256" max="10256" width="1.25" style="96" customWidth="1"/>
    <col min="10257" max="10258" width="3.25" style="96" customWidth="1"/>
    <col min="10259" max="10259" width="2.5" style="96" customWidth="1"/>
    <col min="10260" max="10271" width="3.25" style="96" customWidth="1"/>
    <col min="10272" max="10496" width="3.625" style="96"/>
    <col min="10497" max="10497" width="2.625" style="96" customWidth="1"/>
    <col min="10498" max="10498" width="2.125" style="96" customWidth="1"/>
    <col min="10499" max="10499" width="3.125" style="96" customWidth="1"/>
    <col min="10500" max="10511" width="3.25" style="96" customWidth="1"/>
    <col min="10512" max="10512" width="1.25" style="96" customWidth="1"/>
    <col min="10513" max="10514" width="3.25" style="96" customWidth="1"/>
    <col min="10515" max="10515" width="2.5" style="96" customWidth="1"/>
    <col min="10516" max="10527" width="3.25" style="96" customWidth="1"/>
    <col min="10528" max="10752" width="3.625" style="96"/>
    <col min="10753" max="10753" width="2.625" style="96" customWidth="1"/>
    <col min="10754" max="10754" width="2.125" style="96" customWidth="1"/>
    <col min="10755" max="10755" width="3.125" style="96" customWidth="1"/>
    <col min="10756" max="10767" width="3.25" style="96" customWidth="1"/>
    <col min="10768" max="10768" width="1.25" style="96" customWidth="1"/>
    <col min="10769" max="10770" width="3.25" style="96" customWidth="1"/>
    <col min="10771" max="10771" width="2.5" style="96" customWidth="1"/>
    <col min="10772" max="10783" width="3.25" style="96" customWidth="1"/>
    <col min="10784" max="11008" width="3.625" style="96"/>
    <col min="11009" max="11009" width="2.625" style="96" customWidth="1"/>
    <col min="11010" max="11010" width="2.125" style="96" customWidth="1"/>
    <col min="11011" max="11011" width="3.125" style="96" customWidth="1"/>
    <col min="11012" max="11023" width="3.25" style="96" customWidth="1"/>
    <col min="11024" max="11024" width="1.25" style="96" customWidth="1"/>
    <col min="11025" max="11026" width="3.25" style="96" customWidth="1"/>
    <col min="11027" max="11027" width="2.5" style="96" customWidth="1"/>
    <col min="11028" max="11039" width="3.25" style="96" customWidth="1"/>
    <col min="11040" max="11264" width="3.625" style="96"/>
    <col min="11265" max="11265" width="2.625" style="96" customWidth="1"/>
    <col min="11266" max="11266" width="2.125" style="96" customWidth="1"/>
    <col min="11267" max="11267" width="3.125" style="96" customWidth="1"/>
    <col min="11268" max="11279" width="3.25" style="96" customWidth="1"/>
    <col min="11280" max="11280" width="1.25" style="96" customWidth="1"/>
    <col min="11281" max="11282" width="3.25" style="96" customWidth="1"/>
    <col min="11283" max="11283" width="2.5" style="96" customWidth="1"/>
    <col min="11284" max="11295" width="3.25" style="96" customWidth="1"/>
    <col min="11296" max="11520" width="3.625" style="96"/>
    <col min="11521" max="11521" width="2.625" style="96" customWidth="1"/>
    <col min="11522" max="11522" width="2.125" style="96" customWidth="1"/>
    <col min="11523" max="11523" width="3.125" style="96" customWidth="1"/>
    <col min="11524" max="11535" width="3.25" style="96" customWidth="1"/>
    <col min="11536" max="11536" width="1.25" style="96" customWidth="1"/>
    <col min="11537" max="11538" width="3.25" style="96" customWidth="1"/>
    <col min="11539" max="11539" width="2.5" style="96" customWidth="1"/>
    <col min="11540" max="11551" width="3.25" style="96" customWidth="1"/>
    <col min="11552" max="11776" width="3.625" style="96"/>
    <col min="11777" max="11777" width="2.625" style="96" customWidth="1"/>
    <col min="11778" max="11778" width="2.125" style="96" customWidth="1"/>
    <col min="11779" max="11779" width="3.125" style="96" customWidth="1"/>
    <col min="11780" max="11791" width="3.25" style="96" customWidth="1"/>
    <col min="11792" max="11792" width="1.25" style="96" customWidth="1"/>
    <col min="11793" max="11794" width="3.25" style="96" customWidth="1"/>
    <col min="11795" max="11795" width="2.5" style="96" customWidth="1"/>
    <col min="11796" max="11807" width="3.25" style="96" customWidth="1"/>
    <col min="11808" max="12032" width="3.625" style="96"/>
    <col min="12033" max="12033" width="2.625" style="96" customWidth="1"/>
    <col min="12034" max="12034" width="2.125" style="96" customWidth="1"/>
    <col min="12035" max="12035" width="3.125" style="96" customWidth="1"/>
    <col min="12036" max="12047" width="3.25" style="96" customWidth="1"/>
    <col min="12048" max="12048" width="1.25" style="96" customWidth="1"/>
    <col min="12049" max="12050" width="3.25" style="96" customWidth="1"/>
    <col min="12051" max="12051" width="2.5" style="96" customWidth="1"/>
    <col min="12052" max="12063" width="3.25" style="96" customWidth="1"/>
    <col min="12064" max="12288" width="3.625" style="96"/>
    <col min="12289" max="12289" width="2.625" style="96" customWidth="1"/>
    <col min="12290" max="12290" width="2.125" style="96" customWidth="1"/>
    <col min="12291" max="12291" width="3.125" style="96" customWidth="1"/>
    <col min="12292" max="12303" width="3.25" style="96" customWidth="1"/>
    <col min="12304" max="12304" width="1.25" style="96" customWidth="1"/>
    <col min="12305" max="12306" width="3.25" style="96" customWidth="1"/>
    <col min="12307" max="12307" width="2.5" style="96" customWidth="1"/>
    <col min="12308" max="12319" width="3.25" style="96" customWidth="1"/>
    <col min="12320" max="12544" width="3.625" style="96"/>
    <col min="12545" max="12545" width="2.625" style="96" customWidth="1"/>
    <col min="12546" max="12546" width="2.125" style="96" customWidth="1"/>
    <col min="12547" max="12547" width="3.125" style="96" customWidth="1"/>
    <col min="12548" max="12559" width="3.25" style="96" customWidth="1"/>
    <col min="12560" max="12560" width="1.25" style="96" customWidth="1"/>
    <col min="12561" max="12562" width="3.25" style="96" customWidth="1"/>
    <col min="12563" max="12563" width="2.5" style="96" customWidth="1"/>
    <col min="12564" max="12575" width="3.25" style="96" customWidth="1"/>
    <col min="12576" max="12800" width="3.625" style="96"/>
    <col min="12801" max="12801" width="2.625" style="96" customWidth="1"/>
    <col min="12802" max="12802" width="2.125" style="96" customWidth="1"/>
    <col min="12803" max="12803" width="3.125" style="96" customWidth="1"/>
    <col min="12804" max="12815" width="3.25" style="96" customWidth="1"/>
    <col min="12816" max="12816" width="1.25" style="96" customWidth="1"/>
    <col min="12817" max="12818" width="3.25" style="96" customWidth="1"/>
    <col min="12819" max="12819" width="2.5" style="96" customWidth="1"/>
    <col min="12820" max="12831" width="3.25" style="96" customWidth="1"/>
    <col min="12832" max="13056" width="3.625" style="96"/>
    <col min="13057" max="13057" width="2.625" style="96" customWidth="1"/>
    <col min="13058" max="13058" width="2.125" style="96" customWidth="1"/>
    <col min="13059" max="13059" width="3.125" style="96" customWidth="1"/>
    <col min="13060" max="13071" width="3.25" style="96" customWidth="1"/>
    <col min="13072" max="13072" width="1.25" style="96" customWidth="1"/>
    <col min="13073" max="13074" width="3.25" style="96" customWidth="1"/>
    <col min="13075" max="13075" width="2.5" style="96" customWidth="1"/>
    <col min="13076" max="13087" width="3.25" style="96" customWidth="1"/>
    <col min="13088" max="13312" width="3.625" style="96"/>
    <col min="13313" max="13313" width="2.625" style="96" customWidth="1"/>
    <col min="13314" max="13314" width="2.125" style="96" customWidth="1"/>
    <col min="13315" max="13315" width="3.125" style="96" customWidth="1"/>
    <col min="13316" max="13327" width="3.25" style="96" customWidth="1"/>
    <col min="13328" max="13328" width="1.25" style="96" customWidth="1"/>
    <col min="13329" max="13330" width="3.25" style="96" customWidth="1"/>
    <col min="13331" max="13331" width="2.5" style="96" customWidth="1"/>
    <col min="13332" max="13343" width="3.25" style="96" customWidth="1"/>
    <col min="13344" max="13568" width="3.625" style="96"/>
    <col min="13569" max="13569" width="2.625" style="96" customWidth="1"/>
    <col min="13570" max="13570" width="2.125" style="96" customWidth="1"/>
    <col min="13571" max="13571" width="3.125" style="96" customWidth="1"/>
    <col min="13572" max="13583" width="3.25" style="96" customWidth="1"/>
    <col min="13584" max="13584" width="1.25" style="96" customWidth="1"/>
    <col min="13585" max="13586" width="3.25" style="96" customWidth="1"/>
    <col min="13587" max="13587" width="2.5" style="96" customWidth="1"/>
    <col min="13588" max="13599" width="3.25" style="96" customWidth="1"/>
    <col min="13600" max="13824" width="3.625" style="96"/>
    <col min="13825" max="13825" width="2.625" style="96" customWidth="1"/>
    <col min="13826" max="13826" width="2.125" style="96" customWidth="1"/>
    <col min="13827" max="13827" width="3.125" style="96" customWidth="1"/>
    <col min="13828" max="13839" width="3.25" style="96" customWidth="1"/>
    <col min="13840" max="13840" width="1.25" style="96" customWidth="1"/>
    <col min="13841" max="13842" width="3.25" style="96" customWidth="1"/>
    <col min="13843" max="13843" width="2.5" style="96" customWidth="1"/>
    <col min="13844" max="13855" width="3.25" style="96" customWidth="1"/>
    <col min="13856" max="14080" width="3.625" style="96"/>
    <col min="14081" max="14081" width="2.625" style="96" customWidth="1"/>
    <col min="14082" max="14082" width="2.125" style="96" customWidth="1"/>
    <col min="14083" max="14083" width="3.125" style="96" customWidth="1"/>
    <col min="14084" max="14095" width="3.25" style="96" customWidth="1"/>
    <col min="14096" max="14096" width="1.25" style="96" customWidth="1"/>
    <col min="14097" max="14098" width="3.25" style="96" customWidth="1"/>
    <col min="14099" max="14099" width="2.5" style="96" customWidth="1"/>
    <col min="14100" max="14111" width="3.25" style="96" customWidth="1"/>
    <col min="14112" max="14336" width="3.625" style="96"/>
    <col min="14337" max="14337" width="2.625" style="96" customWidth="1"/>
    <col min="14338" max="14338" width="2.125" style="96" customWidth="1"/>
    <col min="14339" max="14339" width="3.125" style="96" customWidth="1"/>
    <col min="14340" max="14351" width="3.25" style="96" customWidth="1"/>
    <col min="14352" max="14352" width="1.25" style="96" customWidth="1"/>
    <col min="14353" max="14354" width="3.25" style="96" customWidth="1"/>
    <col min="14355" max="14355" width="2.5" style="96" customWidth="1"/>
    <col min="14356" max="14367" width="3.25" style="96" customWidth="1"/>
    <col min="14368" max="14592" width="3.625" style="96"/>
    <col min="14593" max="14593" width="2.625" style="96" customWidth="1"/>
    <col min="14594" max="14594" width="2.125" style="96" customWidth="1"/>
    <col min="14595" max="14595" width="3.125" style="96" customWidth="1"/>
    <col min="14596" max="14607" width="3.25" style="96" customWidth="1"/>
    <col min="14608" max="14608" width="1.25" style="96" customWidth="1"/>
    <col min="14609" max="14610" width="3.25" style="96" customWidth="1"/>
    <col min="14611" max="14611" width="2.5" style="96" customWidth="1"/>
    <col min="14612" max="14623" width="3.25" style="96" customWidth="1"/>
    <col min="14624" max="14848" width="3.625" style="96"/>
    <col min="14849" max="14849" width="2.625" style="96" customWidth="1"/>
    <col min="14850" max="14850" width="2.125" style="96" customWidth="1"/>
    <col min="14851" max="14851" width="3.125" style="96" customWidth="1"/>
    <col min="14852" max="14863" width="3.25" style="96" customWidth="1"/>
    <col min="14864" max="14864" width="1.25" style="96" customWidth="1"/>
    <col min="14865" max="14866" width="3.25" style="96" customWidth="1"/>
    <col min="14867" max="14867" width="2.5" style="96" customWidth="1"/>
    <col min="14868" max="14879" width="3.25" style="96" customWidth="1"/>
    <col min="14880" max="15104" width="3.625" style="96"/>
    <col min="15105" max="15105" width="2.625" style="96" customWidth="1"/>
    <col min="15106" max="15106" width="2.125" style="96" customWidth="1"/>
    <col min="15107" max="15107" width="3.125" style="96" customWidth="1"/>
    <col min="15108" max="15119" width="3.25" style="96" customWidth="1"/>
    <col min="15120" max="15120" width="1.25" style="96" customWidth="1"/>
    <col min="15121" max="15122" width="3.25" style="96" customWidth="1"/>
    <col min="15123" max="15123" width="2.5" style="96" customWidth="1"/>
    <col min="15124" max="15135" width="3.25" style="96" customWidth="1"/>
    <col min="15136" max="15360" width="3.625" style="96"/>
    <col min="15361" max="15361" width="2.625" style="96" customWidth="1"/>
    <col min="15362" max="15362" width="2.125" style="96" customWidth="1"/>
    <col min="15363" max="15363" width="3.125" style="96" customWidth="1"/>
    <col min="15364" max="15375" width="3.25" style="96" customWidth="1"/>
    <col min="15376" max="15376" width="1.25" style="96" customWidth="1"/>
    <col min="15377" max="15378" width="3.25" style="96" customWidth="1"/>
    <col min="15379" max="15379" width="2.5" style="96" customWidth="1"/>
    <col min="15380" max="15391" width="3.25" style="96" customWidth="1"/>
    <col min="15392" max="15616" width="3.625" style="96"/>
    <col min="15617" max="15617" width="2.625" style="96" customWidth="1"/>
    <col min="15618" max="15618" width="2.125" style="96" customWidth="1"/>
    <col min="15619" max="15619" width="3.125" style="96" customWidth="1"/>
    <col min="15620" max="15631" width="3.25" style="96" customWidth="1"/>
    <col min="15632" max="15632" width="1.25" style="96" customWidth="1"/>
    <col min="15633" max="15634" width="3.25" style="96" customWidth="1"/>
    <col min="15635" max="15635" width="2.5" style="96" customWidth="1"/>
    <col min="15636" max="15647" width="3.25" style="96" customWidth="1"/>
    <col min="15648" max="15872" width="3.625" style="96"/>
    <col min="15873" max="15873" width="2.625" style="96" customWidth="1"/>
    <col min="15874" max="15874" width="2.125" style="96" customWidth="1"/>
    <col min="15875" max="15875" width="3.125" style="96" customWidth="1"/>
    <col min="15876" max="15887" width="3.25" style="96" customWidth="1"/>
    <col min="15888" max="15888" width="1.25" style="96" customWidth="1"/>
    <col min="15889" max="15890" width="3.25" style="96" customWidth="1"/>
    <col min="15891" max="15891" width="2.5" style="96" customWidth="1"/>
    <col min="15892" max="15903" width="3.25" style="96" customWidth="1"/>
    <col min="15904" max="16128" width="3.625" style="96"/>
    <col min="16129" max="16129" width="2.625" style="96" customWidth="1"/>
    <col min="16130" max="16130" width="2.125" style="96" customWidth="1"/>
    <col min="16131" max="16131" width="3.125" style="96" customWidth="1"/>
    <col min="16132" max="16143" width="3.25" style="96" customWidth="1"/>
    <col min="16144" max="16144" width="1.25" style="96" customWidth="1"/>
    <col min="16145" max="16146" width="3.25" style="96" customWidth="1"/>
    <col min="16147" max="16147" width="2.5" style="96" customWidth="1"/>
    <col min="16148" max="16159" width="3.25" style="96" customWidth="1"/>
    <col min="16160" max="16384" width="3.625" style="96"/>
  </cols>
  <sheetData>
    <row r="2" spans="2:34" x14ac:dyDescent="0.4">
      <c r="B2" s="96" t="s">
        <v>695</v>
      </c>
    </row>
    <row r="3" spans="2:34" x14ac:dyDescent="0.4">
      <c r="U3" s="86"/>
      <c r="X3" s="87" t="s">
        <v>130</v>
      </c>
      <c r="Y3" s="614"/>
      <c r="Z3" s="614"/>
      <c r="AA3" s="87" t="s">
        <v>131</v>
      </c>
      <c r="AB3" s="443"/>
      <c r="AC3" s="87" t="s">
        <v>693</v>
      </c>
      <c r="AD3" s="443"/>
      <c r="AE3" s="87" t="s">
        <v>694</v>
      </c>
    </row>
    <row r="4" spans="2:34" x14ac:dyDescent="0.4">
      <c r="T4" s="129"/>
      <c r="U4" s="129"/>
      <c r="V4" s="129"/>
    </row>
    <row r="5" spans="2:34" x14ac:dyDescent="0.4">
      <c r="B5" s="615" t="s">
        <v>696</v>
      </c>
      <c r="C5" s="615"/>
      <c r="D5" s="615"/>
      <c r="E5" s="615"/>
      <c r="F5" s="615"/>
      <c r="G5" s="615"/>
      <c r="H5" s="615"/>
      <c r="I5" s="615"/>
      <c r="J5" s="615"/>
      <c r="K5" s="615"/>
      <c r="L5" s="615"/>
      <c r="M5" s="615"/>
      <c r="N5" s="615"/>
      <c r="O5" s="615"/>
      <c r="P5" s="615"/>
      <c r="Q5" s="615"/>
      <c r="R5" s="615"/>
      <c r="S5" s="615"/>
      <c r="T5" s="615"/>
      <c r="U5" s="615"/>
      <c r="V5" s="615"/>
      <c r="W5" s="615"/>
      <c r="X5" s="615"/>
      <c r="Y5" s="615"/>
      <c r="Z5" s="615"/>
      <c r="AA5" s="615"/>
      <c r="AB5" s="615"/>
      <c r="AC5" s="615"/>
      <c r="AD5" s="615"/>
      <c r="AE5" s="615"/>
    </row>
    <row r="6" spans="2:34" ht="65.25" customHeight="1" x14ac:dyDescent="0.4">
      <c r="B6" s="817" t="s">
        <v>697</v>
      </c>
      <c r="C6" s="817"/>
      <c r="D6" s="817"/>
      <c r="E6" s="817"/>
      <c r="F6" s="817"/>
      <c r="G6" s="817"/>
      <c r="H6" s="817"/>
      <c r="I6" s="817"/>
      <c r="J6" s="817"/>
      <c r="K6" s="817"/>
      <c r="L6" s="817"/>
      <c r="M6" s="817"/>
      <c r="N6" s="817"/>
      <c r="O6" s="817"/>
      <c r="P6" s="817"/>
      <c r="Q6" s="817"/>
      <c r="R6" s="817"/>
      <c r="S6" s="817"/>
      <c r="T6" s="817"/>
      <c r="U6" s="817"/>
      <c r="V6" s="817"/>
      <c r="W6" s="817"/>
      <c r="X6" s="817"/>
      <c r="Y6" s="817"/>
      <c r="Z6" s="817"/>
      <c r="AA6" s="817"/>
      <c r="AB6" s="817"/>
      <c r="AC6" s="817"/>
      <c r="AD6" s="817"/>
      <c r="AE6" s="85"/>
    </row>
    <row r="7" spans="2:34" ht="23.25" customHeight="1" x14ac:dyDescent="0.4"/>
    <row r="8" spans="2:34" ht="23.25" customHeight="1" x14ac:dyDescent="0.4">
      <c r="B8" s="429" t="s">
        <v>698</v>
      </c>
      <c r="C8" s="429"/>
      <c r="D8" s="429"/>
      <c r="E8" s="429"/>
      <c r="F8" s="648"/>
      <c r="G8" s="649"/>
      <c r="H8" s="649"/>
      <c r="I8" s="649"/>
      <c r="J8" s="649"/>
      <c r="K8" s="649"/>
      <c r="L8" s="649"/>
      <c r="M8" s="649"/>
      <c r="N8" s="649"/>
      <c r="O8" s="649"/>
      <c r="P8" s="649"/>
      <c r="Q8" s="649"/>
      <c r="R8" s="649"/>
      <c r="S8" s="649"/>
      <c r="T8" s="649"/>
      <c r="U8" s="649"/>
      <c r="V8" s="649"/>
      <c r="W8" s="649"/>
      <c r="X8" s="649"/>
      <c r="Y8" s="649"/>
      <c r="Z8" s="649"/>
      <c r="AA8" s="649"/>
      <c r="AB8" s="649"/>
      <c r="AC8" s="649"/>
      <c r="AD8" s="649"/>
      <c r="AE8" s="650"/>
    </row>
    <row r="9" spans="2:34" ht="24.95" customHeight="1" x14ac:dyDescent="0.4">
      <c r="B9" s="429" t="s">
        <v>699</v>
      </c>
      <c r="C9" s="429"/>
      <c r="D9" s="429"/>
      <c r="E9" s="429"/>
      <c r="F9" s="446" t="s">
        <v>178</v>
      </c>
      <c r="G9" s="365" t="s">
        <v>700</v>
      </c>
      <c r="H9" s="365"/>
      <c r="I9" s="365"/>
      <c r="J9" s="365"/>
      <c r="K9" s="447" t="s">
        <v>178</v>
      </c>
      <c r="L9" s="365" t="s">
        <v>701</v>
      </c>
      <c r="M9" s="365"/>
      <c r="N9" s="365"/>
      <c r="O9" s="365"/>
      <c r="P9" s="365"/>
      <c r="Q9" s="447" t="s">
        <v>178</v>
      </c>
      <c r="R9" s="365" t="s">
        <v>702</v>
      </c>
      <c r="S9" s="365"/>
      <c r="T9" s="365"/>
      <c r="U9" s="365"/>
      <c r="V9" s="365"/>
      <c r="W9" s="365"/>
      <c r="X9" s="365"/>
      <c r="Y9" s="365"/>
      <c r="Z9" s="365"/>
      <c r="AA9" s="365"/>
      <c r="AB9" s="365"/>
      <c r="AC9" s="365"/>
      <c r="AD9" s="367"/>
      <c r="AE9" s="368"/>
      <c r="AH9" s="445"/>
    </row>
    <row r="10" spans="2:34" ht="24.95" customHeight="1" x14ac:dyDescent="0.4">
      <c r="B10" s="800" t="s">
        <v>703</v>
      </c>
      <c r="C10" s="801"/>
      <c r="D10" s="801"/>
      <c r="E10" s="802"/>
      <c r="F10" s="85" t="s">
        <v>178</v>
      </c>
      <c r="G10" s="86" t="s">
        <v>704</v>
      </c>
      <c r="H10" s="86"/>
      <c r="I10" s="86"/>
      <c r="J10" s="86"/>
      <c r="K10" s="86"/>
      <c r="L10" s="86"/>
      <c r="M10" s="86"/>
      <c r="N10" s="86"/>
      <c r="O10" s="86"/>
      <c r="Q10" s="369"/>
      <c r="R10" s="370" t="s">
        <v>178</v>
      </c>
      <c r="S10" s="86" t="s">
        <v>705</v>
      </c>
      <c r="T10" s="86"/>
      <c r="U10" s="86"/>
      <c r="V10" s="86"/>
      <c r="W10" s="112"/>
      <c r="X10" s="112"/>
      <c r="Y10" s="112"/>
      <c r="Z10" s="112"/>
      <c r="AA10" s="112"/>
      <c r="AB10" s="112"/>
      <c r="AC10" s="112"/>
      <c r="AD10" s="369"/>
      <c r="AE10" s="371"/>
    </row>
    <row r="11" spans="2:34" ht="24.95" customHeight="1" x14ac:dyDescent="0.4">
      <c r="B11" s="803"/>
      <c r="C11" s="615"/>
      <c r="D11" s="615"/>
      <c r="E11" s="804"/>
      <c r="F11" s="443" t="s">
        <v>178</v>
      </c>
      <c r="G11" s="444" t="s">
        <v>1005</v>
      </c>
      <c r="H11" s="444"/>
      <c r="I11" s="444"/>
      <c r="J11" s="444"/>
      <c r="K11" s="444"/>
      <c r="L11" s="444"/>
      <c r="M11" s="444"/>
      <c r="N11" s="444"/>
      <c r="O11" s="444"/>
      <c r="P11" s="445"/>
      <c r="Q11" s="445"/>
      <c r="R11" s="85" t="s">
        <v>178</v>
      </c>
      <c r="S11" s="86" t="s">
        <v>706</v>
      </c>
      <c r="T11" s="86"/>
      <c r="U11" s="86"/>
      <c r="V11" s="86"/>
      <c r="W11" s="86"/>
      <c r="X11" s="86"/>
      <c r="Y11" s="86"/>
      <c r="Z11" s="86"/>
      <c r="AA11" s="86"/>
      <c r="AB11" s="86"/>
      <c r="AC11" s="86"/>
      <c r="AE11" s="372"/>
    </row>
    <row r="12" spans="2:34" ht="24.95" customHeight="1" x14ac:dyDescent="0.4">
      <c r="B12" s="803"/>
      <c r="C12" s="615"/>
      <c r="D12" s="615"/>
      <c r="E12" s="804"/>
      <c r="F12" s="85" t="s">
        <v>178</v>
      </c>
      <c r="G12" s="431" t="s">
        <v>707</v>
      </c>
      <c r="H12" s="86"/>
      <c r="I12" s="86"/>
      <c r="J12" s="86"/>
      <c r="K12" s="86"/>
      <c r="L12" s="86"/>
      <c r="M12" s="86"/>
      <c r="N12" s="86"/>
      <c r="O12" s="86"/>
      <c r="R12" s="85" t="s">
        <v>178</v>
      </c>
      <c r="S12" s="431" t="s">
        <v>708</v>
      </c>
      <c r="T12" s="86"/>
      <c r="U12" s="86"/>
      <c r="V12" s="86"/>
      <c r="W12" s="86"/>
      <c r="X12" s="86"/>
      <c r="Y12" s="86"/>
      <c r="Z12" s="86"/>
      <c r="AA12" s="86"/>
      <c r="AB12" s="86"/>
      <c r="AC12" s="86"/>
      <c r="AE12" s="372"/>
    </row>
    <row r="13" spans="2:34" ht="24.95" customHeight="1" x14ac:dyDescent="0.15">
      <c r="B13" s="803"/>
      <c r="C13" s="615"/>
      <c r="D13" s="615"/>
      <c r="E13" s="804"/>
      <c r="F13" s="85" t="s">
        <v>178</v>
      </c>
      <c r="G13" s="86" t="s">
        <v>709</v>
      </c>
      <c r="H13" s="86"/>
      <c r="I13" s="86"/>
      <c r="J13" s="86"/>
      <c r="K13" s="86"/>
      <c r="L13" s="86"/>
      <c r="M13" s="82"/>
      <c r="N13" s="86"/>
      <c r="O13" s="86"/>
      <c r="R13" s="85" t="s">
        <v>178</v>
      </c>
      <c r="S13" s="86" t="s">
        <v>710</v>
      </c>
      <c r="T13" s="86"/>
      <c r="U13" s="86"/>
      <c r="V13" s="86"/>
      <c r="W13" s="86"/>
      <c r="X13" s="86"/>
      <c r="Y13" s="86"/>
      <c r="Z13" s="86"/>
      <c r="AA13" s="86"/>
      <c r="AB13" s="86"/>
      <c r="AC13" s="86"/>
      <c r="AE13" s="372"/>
    </row>
    <row r="14" spans="2:34" ht="24.95" customHeight="1" x14ac:dyDescent="0.15">
      <c r="B14" s="803"/>
      <c r="C14" s="615"/>
      <c r="D14" s="615"/>
      <c r="E14" s="804"/>
      <c r="F14" s="85" t="s">
        <v>178</v>
      </c>
      <c r="G14" s="86" t="s">
        <v>711</v>
      </c>
      <c r="H14" s="86"/>
      <c r="I14" s="86"/>
      <c r="J14" s="86"/>
      <c r="K14" s="82"/>
      <c r="L14" s="431"/>
      <c r="M14" s="432"/>
      <c r="N14" s="432"/>
      <c r="O14" s="431"/>
      <c r="R14" s="85"/>
      <c r="S14" s="86"/>
      <c r="T14" s="431"/>
      <c r="U14" s="431"/>
      <c r="V14" s="431"/>
      <c r="W14" s="431"/>
      <c r="X14" s="431"/>
      <c r="Y14" s="431"/>
      <c r="Z14" s="431"/>
      <c r="AA14" s="431"/>
      <c r="AB14" s="431"/>
      <c r="AC14" s="431"/>
      <c r="AE14" s="372"/>
    </row>
    <row r="15" spans="2:34" ht="24.95" customHeight="1" x14ac:dyDescent="0.4">
      <c r="B15" s="429" t="s">
        <v>712</v>
      </c>
      <c r="C15" s="429"/>
      <c r="D15" s="429"/>
      <c r="E15" s="429"/>
      <c r="F15" s="446" t="s">
        <v>178</v>
      </c>
      <c r="G15" s="365" t="s">
        <v>713</v>
      </c>
      <c r="H15" s="433"/>
      <c r="I15" s="433"/>
      <c r="J15" s="433"/>
      <c r="K15" s="433"/>
      <c r="L15" s="433"/>
      <c r="M15" s="433"/>
      <c r="N15" s="433"/>
      <c r="O15" s="433"/>
      <c r="P15" s="433"/>
      <c r="Q15" s="367"/>
      <c r="R15" s="447" t="s">
        <v>178</v>
      </c>
      <c r="S15" s="365" t="s">
        <v>714</v>
      </c>
      <c r="T15" s="433"/>
      <c r="U15" s="433"/>
      <c r="V15" s="433"/>
      <c r="W15" s="433"/>
      <c r="X15" s="433"/>
      <c r="Y15" s="433"/>
      <c r="Z15" s="433"/>
      <c r="AA15" s="433"/>
      <c r="AB15" s="433"/>
      <c r="AC15" s="433"/>
      <c r="AD15" s="367"/>
      <c r="AE15" s="368"/>
    </row>
    <row r="16" spans="2:34" ht="30.75" customHeight="1" x14ac:dyDescent="0.4"/>
    <row r="17" spans="2:31" x14ac:dyDescent="0.4">
      <c r="B17" s="373"/>
      <c r="C17" s="367"/>
      <c r="D17" s="367"/>
      <c r="E17" s="367"/>
      <c r="F17" s="367"/>
      <c r="G17" s="367"/>
      <c r="H17" s="367"/>
      <c r="I17" s="367"/>
      <c r="J17" s="367"/>
      <c r="K17" s="367"/>
      <c r="L17" s="367"/>
      <c r="M17" s="367"/>
      <c r="N17" s="367"/>
      <c r="O17" s="367"/>
      <c r="P17" s="367"/>
      <c r="Q17" s="367"/>
      <c r="R17" s="367"/>
      <c r="S17" s="367"/>
      <c r="T17" s="367"/>
      <c r="U17" s="367"/>
      <c r="V17" s="367"/>
      <c r="W17" s="367"/>
      <c r="X17" s="367"/>
      <c r="Y17" s="367"/>
      <c r="Z17" s="368"/>
      <c r="AA17" s="430"/>
      <c r="AB17" s="366" t="s">
        <v>715</v>
      </c>
      <c r="AC17" s="366" t="s">
        <v>716</v>
      </c>
      <c r="AD17" s="366" t="s">
        <v>717</v>
      </c>
      <c r="AE17" s="368"/>
    </row>
    <row r="18" spans="2:31" x14ac:dyDescent="0.4">
      <c r="B18" s="100" t="s">
        <v>718</v>
      </c>
      <c r="C18" s="369"/>
      <c r="D18" s="369"/>
      <c r="E18" s="369"/>
      <c r="F18" s="369"/>
      <c r="G18" s="369"/>
      <c r="H18" s="369"/>
      <c r="I18" s="369"/>
      <c r="J18" s="369"/>
      <c r="K18" s="369"/>
      <c r="L18" s="369"/>
      <c r="M18" s="369"/>
      <c r="N18" s="369"/>
      <c r="O18" s="369"/>
      <c r="P18" s="369"/>
      <c r="Q18" s="369"/>
      <c r="R18" s="369"/>
      <c r="S18" s="369"/>
      <c r="T18" s="369"/>
      <c r="U18" s="369"/>
      <c r="V18" s="369"/>
      <c r="W18" s="369"/>
      <c r="X18" s="369"/>
      <c r="Y18" s="369"/>
      <c r="Z18" s="145"/>
      <c r="AA18" s="434"/>
      <c r="AB18" s="370"/>
      <c r="AC18" s="370"/>
      <c r="AD18" s="369"/>
      <c r="AE18" s="371"/>
    </row>
    <row r="19" spans="2:31" x14ac:dyDescent="0.4">
      <c r="B19" s="117"/>
      <c r="C19" s="435" t="s">
        <v>719</v>
      </c>
      <c r="D19" s="96" t="s">
        <v>720</v>
      </c>
      <c r="Z19" s="436"/>
      <c r="AA19" s="437"/>
      <c r="AB19" s="443" t="s">
        <v>178</v>
      </c>
      <c r="AC19" s="85" t="s">
        <v>716</v>
      </c>
      <c r="AD19" s="443" t="s">
        <v>178</v>
      </c>
      <c r="AE19" s="372"/>
    </row>
    <row r="20" spans="2:31" x14ac:dyDescent="0.4">
      <c r="B20" s="117"/>
      <c r="D20" s="96" t="s">
        <v>721</v>
      </c>
      <c r="Z20" s="131"/>
      <c r="AA20" s="374"/>
      <c r="AB20" s="85"/>
      <c r="AC20" s="85"/>
      <c r="AE20" s="372"/>
    </row>
    <row r="21" spans="2:31" x14ac:dyDescent="0.4">
      <c r="B21" s="117"/>
      <c r="Z21" s="131"/>
      <c r="AA21" s="374"/>
      <c r="AB21" s="85"/>
      <c r="AC21" s="85"/>
      <c r="AE21" s="372"/>
    </row>
    <row r="22" spans="2:31" ht="13.5" customHeight="1" x14ac:dyDescent="0.4">
      <c r="B22" s="117"/>
      <c r="D22" s="438" t="s">
        <v>722</v>
      </c>
      <c r="E22" s="365"/>
      <c r="F22" s="365"/>
      <c r="G22" s="365"/>
      <c r="H22" s="365"/>
      <c r="I22" s="365"/>
      <c r="J22" s="365"/>
      <c r="K22" s="365"/>
      <c r="L22" s="365"/>
      <c r="M22" s="365"/>
      <c r="N22" s="365"/>
      <c r="O22" s="367"/>
      <c r="P22" s="367"/>
      <c r="Q22" s="367"/>
      <c r="R22" s="367"/>
      <c r="S22" s="365"/>
      <c r="T22" s="365"/>
      <c r="U22" s="648"/>
      <c r="V22" s="649"/>
      <c r="W22" s="649"/>
      <c r="X22" s="367" t="s">
        <v>723</v>
      </c>
      <c r="Y22" s="117"/>
      <c r="Z22" s="131"/>
      <c r="AA22" s="374"/>
      <c r="AB22" s="85"/>
      <c r="AC22" s="85"/>
      <c r="AE22" s="372"/>
    </row>
    <row r="23" spans="2:31" x14ac:dyDescent="0.4">
      <c r="B23" s="117"/>
      <c r="D23" s="438" t="s">
        <v>724</v>
      </c>
      <c r="E23" s="365"/>
      <c r="F23" s="365"/>
      <c r="G23" s="365"/>
      <c r="H23" s="365"/>
      <c r="I23" s="365"/>
      <c r="J23" s="365"/>
      <c r="K23" s="365"/>
      <c r="L23" s="365"/>
      <c r="M23" s="365"/>
      <c r="N23" s="365"/>
      <c r="O23" s="367"/>
      <c r="P23" s="367"/>
      <c r="Q23" s="367"/>
      <c r="R23" s="367"/>
      <c r="S23" s="365"/>
      <c r="T23" s="365"/>
      <c r="U23" s="648"/>
      <c r="V23" s="649"/>
      <c r="W23" s="649"/>
      <c r="X23" s="367" t="s">
        <v>723</v>
      </c>
      <c r="Y23" s="117"/>
      <c r="Z23" s="372"/>
      <c r="AA23" s="374"/>
      <c r="AB23" s="85"/>
      <c r="AC23" s="85"/>
      <c r="AE23" s="372"/>
    </row>
    <row r="24" spans="2:31" x14ac:dyDescent="0.4">
      <c r="B24" s="117"/>
      <c r="D24" s="438" t="s">
        <v>725</v>
      </c>
      <c r="E24" s="365"/>
      <c r="F24" s="365"/>
      <c r="G24" s="365"/>
      <c r="H24" s="365"/>
      <c r="I24" s="365"/>
      <c r="J24" s="365"/>
      <c r="K24" s="365"/>
      <c r="L24" s="365"/>
      <c r="M24" s="365"/>
      <c r="N24" s="365"/>
      <c r="O24" s="367"/>
      <c r="P24" s="367"/>
      <c r="Q24" s="367"/>
      <c r="R24" s="367"/>
      <c r="S24" s="365"/>
      <c r="T24" s="439" t="str">
        <f>(IFERROR(ROUNDDOWN(T23/T22*100,0),""))</f>
        <v/>
      </c>
      <c r="U24" s="818" t="str">
        <f>(IFERROR(ROUNDDOWN(U23/U22*100,0),""))</f>
        <v/>
      </c>
      <c r="V24" s="819"/>
      <c r="W24" s="819"/>
      <c r="X24" s="367" t="s">
        <v>726</v>
      </c>
      <c r="Y24" s="117"/>
      <c r="Z24" s="115"/>
      <c r="AA24" s="374"/>
      <c r="AB24" s="85"/>
      <c r="AC24" s="85"/>
      <c r="AE24" s="372"/>
    </row>
    <row r="25" spans="2:31" x14ac:dyDescent="0.4">
      <c r="B25" s="117"/>
      <c r="D25" s="96" t="s">
        <v>727</v>
      </c>
      <c r="Z25" s="115"/>
      <c r="AA25" s="374"/>
      <c r="AB25" s="85"/>
      <c r="AC25" s="85"/>
      <c r="AE25" s="372"/>
    </row>
    <row r="26" spans="2:31" x14ac:dyDescent="0.4">
      <c r="B26" s="117"/>
      <c r="E26" s="96" t="s">
        <v>728</v>
      </c>
      <c r="Z26" s="115"/>
      <c r="AA26" s="374"/>
      <c r="AB26" s="85"/>
      <c r="AC26" s="85"/>
      <c r="AE26" s="372"/>
    </row>
    <row r="27" spans="2:31" x14ac:dyDescent="0.4">
      <c r="B27" s="117"/>
      <c r="Z27" s="115"/>
      <c r="AA27" s="374"/>
      <c r="AB27" s="85"/>
      <c r="AC27" s="85"/>
      <c r="AE27" s="372"/>
    </row>
    <row r="28" spans="2:31" x14ac:dyDescent="0.4">
      <c r="B28" s="117"/>
      <c r="C28" s="435" t="s">
        <v>729</v>
      </c>
      <c r="D28" s="96" t="s">
        <v>730</v>
      </c>
      <c r="Z28" s="436"/>
      <c r="AA28" s="374"/>
      <c r="AB28" s="443" t="s">
        <v>178</v>
      </c>
      <c r="AC28" s="85" t="s">
        <v>716</v>
      </c>
      <c r="AD28" s="443" t="s">
        <v>178</v>
      </c>
      <c r="AE28" s="372"/>
    </row>
    <row r="29" spans="2:31" x14ac:dyDescent="0.4">
      <c r="B29" s="117"/>
      <c r="C29" s="435"/>
      <c r="D29" s="96" t="s">
        <v>731</v>
      </c>
      <c r="Z29" s="436"/>
      <c r="AA29" s="374"/>
      <c r="AB29" s="85"/>
      <c r="AC29" s="85"/>
      <c r="AD29" s="85"/>
      <c r="AE29" s="372"/>
    </row>
    <row r="30" spans="2:31" x14ac:dyDescent="0.4">
      <c r="B30" s="117"/>
      <c r="C30" s="435"/>
      <c r="D30" s="96" t="s">
        <v>732</v>
      </c>
      <c r="Z30" s="436"/>
      <c r="AA30" s="437"/>
      <c r="AB30" s="85"/>
      <c r="AC30" s="375"/>
      <c r="AE30" s="372"/>
    </row>
    <row r="31" spans="2:31" x14ac:dyDescent="0.4">
      <c r="B31" s="117"/>
      <c r="Z31" s="115"/>
      <c r="AA31" s="374"/>
      <c r="AB31" s="85"/>
      <c r="AC31" s="85"/>
      <c r="AE31" s="372"/>
    </row>
    <row r="32" spans="2:31" ht="13.5" customHeight="1" x14ac:dyDescent="0.4">
      <c r="B32" s="117"/>
      <c r="C32" s="435"/>
      <c r="D32" s="438" t="s">
        <v>733</v>
      </c>
      <c r="E32" s="365"/>
      <c r="F32" s="365"/>
      <c r="G32" s="365"/>
      <c r="H32" s="365"/>
      <c r="I32" s="365"/>
      <c r="J32" s="365"/>
      <c r="K32" s="365"/>
      <c r="L32" s="365"/>
      <c r="M32" s="365"/>
      <c r="N32" s="365"/>
      <c r="O32" s="367"/>
      <c r="P32" s="367"/>
      <c r="Q32" s="367"/>
      <c r="R32" s="367"/>
      <c r="S32" s="367"/>
      <c r="T32" s="368"/>
      <c r="U32" s="648"/>
      <c r="V32" s="649"/>
      <c r="W32" s="649"/>
      <c r="X32" s="368" t="s">
        <v>723</v>
      </c>
      <c r="Y32" s="117"/>
      <c r="Z32" s="115"/>
      <c r="AA32" s="374"/>
      <c r="AB32" s="85"/>
      <c r="AC32" s="85"/>
      <c r="AE32" s="372"/>
    </row>
    <row r="33" spans="2:32" x14ac:dyDescent="0.4">
      <c r="B33" s="117"/>
      <c r="C33" s="435"/>
      <c r="D33" s="86"/>
      <c r="E33" s="86"/>
      <c r="F33" s="86"/>
      <c r="G33" s="86"/>
      <c r="H33" s="86"/>
      <c r="I33" s="86"/>
      <c r="J33" s="86"/>
      <c r="K33" s="86"/>
      <c r="L33" s="86"/>
      <c r="M33" s="86"/>
      <c r="N33" s="86"/>
      <c r="U33" s="85"/>
      <c r="V33" s="85"/>
      <c r="W33" s="85"/>
      <c r="Z33" s="115"/>
      <c r="AA33" s="374"/>
      <c r="AB33" s="85"/>
      <c r="AC33" s="85"/>
      <c r="AE33" s="372"/>
    </row>
    <row r="34" spans="2:32" ht="13.5" customHeight="1" x14ac:dyDescent="0.4">
      <c r="B34" s="117"/>
      <c r="C34" s="435"/>
      <c r="E34" s="376" t="s">
        <v>734</v>
      </c>
      <c r="Z34" s="115"/>
      <c r="AA34" s="374"/>
      <c r="AB34" s="85"/>
      <c r="AC34" s="85"/>
      <c r="AE34" s="372"/>
    </row>
    <row r="35" spans="2:32" x14ac:dyDescent="0.4">
      <c r="B35" s="117"/>
      <c r="C35" s="435"/>
      <c r="E35" s="816" t="s">
        <v>735</v>
      </c>
      <c r="F35" s="816"/>
      <c r="G35" s="816"/>
      <c r="H35" s="816"/>
      <c r="I35" s="816"/>
      <c r="J35" s="816"/>
      <c r="K35" s="816"/>
      <c r="L35" s="816"/>
      <c r="M35" s="816"/>
      <c r="N35" s="816"/>
      <c r="O35" s="816" t="s">
        <v>736</v>
      </c>
      <c r="P35" s="816"/>
      <c r="Q35" s="816"/>
      <c r="R35" s="816"/>
      <c r="S35" s="816"/>
      <c r="Z35" s="115"/>
      <c r="AA35" s="374"/>
      <c r="AB35" s="85"/>
      <c r="AC35" s="85"/>
      <c r="AE35" s="372"/>
    </row>
    <row r="36" spans="2:32" x14ac:dyDescent="0.4">
      <c r="B36" s="117"/>
      <c r="C36" s="435"/>
      <c r="E36" s="816" t="s">
        <v>737</v>
      </c>
      <c r="F36" s="816"/>
      <c r="G36" s="816"/>
      <c r="H36" s="816"/>
      <c r="I36" s="816"/>
      <c r="J36" s="816"/>
      <c r="K36" s="816"/>
      <c r="L36" s="816"/>
      <c r="M36" s="816"/>
      <c r="N36" s="816"/>
      <c r="O36" s="816" t="s">
        <v>738</v>
      </c>
      <c r="P36" s="816"/>
      <c r="Q36" s="816"/>
      <c r="R36" s="816"/>
      <c r="S36" s="816"/>
      <c r="Z36" s="115"/>
      <c r="AA36" s="374"/>
      <c r="AB36" s="85"/>
      <c r="AC36" s="85"/>
      <c r="AE36" s="372"/>
    </row>
    <row r="37" spans="2:32" x14ac:dyDescent="0.4">
      <c r="B37" s="117"/>
      <c r="C37" s="435"/>
      <c r="E37" s="816" t="s">
        <v>739</v>
      </c>
      <c r="F37" s="816"/>
      <c r="G37" s="816"/>
      <c r="H37" s="816"/>
      <c r="I37" s="816"/>
      <c r="J37" s="816"/>
      <c r="K37" s="816"/>
      <c r="L37" s="816"/>
      <c r="M37" s="816"/>
      <c r="N37" s="816"/>
      <c r="O37" s="816" t="s">
        <v>740</v>
      </c>
      <c r="P37" s="816"/>
      <c r="Q37" s="816"/>
      <c r="R37" s="816"/>
      <c r="S37" s="816"/>
      <c r="Z37" s="115"/>
      <c r="AA37" s="374"/>
      <c r="AB37" s="85"/>
      <c r="AC37" s="85"/>
      <c r="AE37" s="372"/>
    </row>
    <row r="38" spans="2:32" x14ac:dyDescent="0.4">
      <c r="B38" s="117"/>
      <c r="C38" s="435"/>
      <c r="D38" s="372"/>
      <c r="E38" s="820" t="s">
        <v>741</v>
      </c>
      <c r="F38" s="816"/>
      <c r="G38" s="816"/>
      <c r="H38" s="816"/>
      <c r="I38" s="816"/>
      <c r="J38" s="816"/>
      <c r="K38" s="816"/>
      <c r="L38" s="816"/>
      <c r="M38" s="816"/>
      <c r="N38" s="816"/>
      <c r="O38" s="816" t="s">
        <v>742</v>
      </c>
      <c r="P38" s="816"/>
      <c r="Q38" s="816"/>
      <c r="R38" s="816"/>
      <c r="S38" s="821"/>
      <c r="T38" s="117"/>
      <c r="Z38" s="115"/>
      <c r="AA38" s="374"/>
      <c r="AB38" s="85"/>
      <c r="AC38" s="85"/>
      <c r="AE38" s="372"/>
    </row>
    <row r="39" spans="2:32" x14ac:dyDescent="0.4">
      <c r="B39" s="117"/>
      <c r="C39" s="435"/>
      <c r="E39" s="822" t="s">
        <v>743</v>
      </c>
      <c r="F39" s="822"/>
      <c r="G39" s="822"/>
      <c r="H39" s="822"/>
      <c r="I39" s="822"/>
      <c r="J39" s="822"/>
      <c r="K39" s="822"/>
      <c r="L39" s="822"/>
      <c r="M39" s="822"/>
      <c r="N39" s="822"/>
      <c r="O39" s="822" t="s">
        <v>744</v>
      </c>
      <c r="P39" s="822"/>
      <c r="Q39" s="822"/>
      <c r="R39" s="822"/>
      <c r="S39" s="822"/>
      <c r="Z39" s="115"/>
      <c r="AA39" s="374"/>
      <c r="AB39" s="85"/>
      <c r="AC39" s="85"/>
      <c r="AE39" s="372"/>
      <c r="AF39" s="117"/>
    </row>
    <row r="40" spans="2:32" x14ac:dyDescent="0.4">
      <c r="B40" s="117"/>
      <c r="C40" s="435"/>
      <c r="E40" s="816" t="s">
        <v>745</v>
      </c>
      <c r="F40" s="816"/>
      <c r="G40" s="816"/>
      <c r="H40" s="816"/>
      <c r="I40" s="816"/>
      <c r="J40" s="816"/>
      <c r="K40" s="816"/>
      <c r="L40" s="816"/>
      <c r="M40" s="816"/>
      <c r="N40" s="816"/>
      <c r="O40" s="816" t="s">
        <v>746</v>
      </c>
      <c r="P40" s="816"/>
      <c r="Q40" s="816"/>
      <c r="R40" s="816"/>
      <c r="S40" s="816"/>
      <c r="Z40" s="115"/>
      <c r="AA40" s="374"/>
      <c r="AB40" s="85"/>
      <c r="AC40" s="85"/>
      <c r="AE40" s="372"/>
    </row>
    <row r="41" spans="2:32" x14ac:dyDescent="0.4">
      <c r="B41" s="117"/>
      <c r="C41" s="435"/>
      <c r="E41" s="816" t="s">
        <v>747</v>
      </c>
      <c r="F41" s="816"/>
      <c r="G41" s="816"/>
      <c r="H41" s="816"/>
      <c r="I41" s="816"/>
      <c r="J41" s="816"/>
      <c r="K41" s="816"/>
      <c r="L41" s="816"/>
      <c r="M41" s="816"/>
      <c r="N41" s="816"/>
      <c r="O41" s="816" t="s">
        <v>748</v>
      </c>
      <c r="P41" s="816"/>
      <c r="Q41" s="816"/>
      <c r="R41" s="816"/>
      <c r="S41" s="816"/>
      <c r="Z41" s="115"/>
      <c r="AA41" s="374"/>
      <c r="AB41" s="85"/>
      <c r="AC41" s="85"/>
      <c r="AE41" s="372"/>
    </row>
    <row r="42" spans="2:32" x14ac:dyDescent="0.4">
      <c r="B42" s="117"/>
      <c r="C42" s="435"/>
      <c r="E42" s="816" t="s">
        <v>749</v>
      </c>
      <c r="F42" s="816"/>
      <c r="G42" s="816"/>
      <c r="H42" s="816"/>
      <c r="I42" s="816"/>
      <c r="J42" s="816"/>
      <c r="K42" s="816"/>
      <c r="L42" s="816"/>
      <c r="M42" s="816"/>
      <c r="N42" s="816"/>
      <c r="O42" s="816" t="s">
        <v>749</v>
      </c>
      <c r="P42" s="816"/>
      <c r="Q42" s="816"/>
      <c r="R42" s="816"/>
      <c r="S42" s="816"/>
      <c r="Z42" s="131"/>
      <c r="AA42" s="374"/>
      <c r="AB42" s="85"/>
      <c r="AC42" s="85"/>
      <c r="AE42" s="372"/>
    </row>
    <row r="43" spans="2:32" x14ac:dyDescent="0.4">
      <c r="B43" s="117"/>
      <c r="C43" s="435"/>
      <c r="J43" s="615"/>
      <c r="K43" s="615"/>
      <c r="L43" s="615"/>
      <c r="M43" s="615"/>
      <c r="N43" s="615"/>
      <c r="O43" s="615"/>
      <c r="P43" s="615"/>
      <c r="Q43" s="615"/>
      <c r="R43" s="615"/>
      <c r="S43" s="615"/>
      <c r="T43" s="615"/>
      <c r="U43" s="615"/>
      <c r="V43" s="615"/>
      <c r="Z43" s="131"/>
      <c r="AA43" s="374"/>
      <c r="AB43" s="85"/>
      <c r="AC43" s="85"/>
      <c r="AE43" s="372"/>
    </row>
    <row r="44" spans="2:32" x14ac:dyDescent="0.4">
      <c r="B44" s="117"/>
      <c r="C44" s="435" t="s">
        <v>750</v>
      </c>
      <c r="D44" s="96" t="s">
        <v>751</v>
      </c>
      <c r="Z44" s="436"/>
      <c r="AA44" s="437"/>
      <c r="AB44" s="443" t="s">
        <v>178</v>
      </c>
      <c r="AC44" s="85" t="s">
        <v>716</v>
      </c>
      <c r="AD44" s="443" t="s">
        <v>178</v>
      </c>
      <c r="AE44" s="372"/>
    </row>
    <row r="45" spans="2:32" ht="14.25" customHeight="1" x14ac:dyDescent="0.4">
      <c r="B45" s="117"/>
      <c r="D45" s="96" t="s">
        <v>752</v>
      </c>
      <c r="Z45" s="115"/>
      <c r="AA45" s="374"/>
      <c r="AB45" s="85"/>
      <c r="AC45" s="85"/>
      <c r="AE45" s="372"/>
    </row>
    <row r="46" spans="2:32" x14ac:dyDescent="0.4">
      <c r="B46" s="117"/>
      <c r="Z46" s="131"/>
      <c r="AA46" s="374"/>
      <c r="AB46" s="85"/>
      <c r="AC46" s="85"/>
      <c r="AE46" s="372"/>
    </row>
    <row r="47" spans="2:32" x14ac:dyDescent="0.4">
      <c r="B47" s="117" t="s">
        <v>753</v>
      </c>
      <c r="Z47" s="115"/>
      <c r="AA47" s="374"/>
      <c r="AB47" s="85"/>
      <c r="AC47" s="85"/>
      <c r="AE47" s="372"/>
    </row>
    <row r="48" spans="2:32" x14ac:dyDescent="0.4">
      <c r="B48" s="117"/>
      <c r="C48" s="435" t="s">
        <v>719</v>
      </c>
      <c r="D48" s="96" t="s">
        <v>754</v>
      </c>
      <c r="Z48" s="436"/>
      <c r="AA48" s="437"/>
      <c r="AB48" s="443" t="s">
        <v>178</v>
      </c>
      <c r="AC48" s="85" t="s">
        <v>716</v>
      </c>
      <c r="AD48" s="443" t="s">
        <v>178</v>
      </c>
      <c r="AE48" s="372"/>
    </row>
    <row r="49" spans="2:36" ht="17.25" customHeight="1" x14ac:dyDescent="0.4">
      <c r="B49" s="117"/>
      <c r="D49" s="96" t="s">
        <v>755</v>
      </c>
      <c r="Z49" s="115"/>
      <c r="AA49" s="374"/>
      <c r="AB49" s="85"/>
      <c r="AC49" s="85"/>
      <c r="AE49" s="372"/>
    </row>
    <row r="50" spans="2:36" ht="18.75" customHeight="1" x14ac:dyDescent="0.4">
      <c r="B50" s="117"/>
      <c r="W50" s="440"/>
      <c r="Z50" s="372"/>
      <c r="AA50" s="374"/>
      <c r="AB50" s="85"/>
      <c r="AC50" s="85"/>
      <c r="AE50" s="372"/>
      <c r="AJ50" s="158"/>
    </row>
    <row r="51" spans="2:36" ht="13.5" customHeight="1" x14ac:dyDescent="0.4">
      <c r="B51" s="117"/>
      <c r="C51" s="435" t="s">
        <v>729</v>
      </c>
      <c r="D51" s="96" t="s">
        <v>756</v>
      </c>
      <c r="Z51" s="436"/>
      <c r="AA51" s="437"/>
      <c r="AB51" s="443" t="s">
        <v>178</v>
      </c>
      <c r="AC51" s="85" t="s">
        <v>716</v>
      </c>
      <c r="AD51" s="443" t="s">
        <v>178</v>
      </c>
      <c r="AE51" s="372"/>
    </row>
    <row r="52" spans="2:36" x14ac:dyDescent="0.4">
      <c r="B52" s="117"/>
      <c r="D52" s="96" t="s">
        <v>757</v>
      </c>
      <c r="E52" s="86"/>
      <c r="F52" s="86"/>
      <c r="G52" s="86"/>
      <c r="H52" s="86"/>
      <c r="I52" s="86"/>
      <c r="J52" s="86"/>
      <c r="K52" s="86"/>
      <c r="L52" s="86"/>
      <c r="M52" s="86"/>
      <c r="N52" s="86"/>
      <c r="O52" s="158"/>
      <c r="P52" s="158"/>
      <c r="Q52" s="158"/>
      <c r="Z52" s="115"/>
      <c r="AA52" s="374"/>
      <c r="AB52" s="85"/>
      <c r="AC52" s="85"/>
      <c r="AE52" s="372"/>
    </row>
    <row r="53" spans="2:36" x14ac:dyDescent="0.4">
      <c r="B53" s="117"/>
      <c r="D53" s="85"/>
      <c r="E53" s="808"/>
      <c r="F53" s="808"/>
      <c r="G53" s="808"/>
      <c r="H53" s="808"/>
      <c r="I53" s="808"/>
      <c r="J53" s="808"/>
      <c r="K53" s="808"/>
      <c r="L53" s="808"/>
      <c r="M53" s="808"/>
      <c r="N53" s="808"/>
      <c r="Q53" s="85"/>
      <c r="S53" s="440"/>
      <c r="T53" s="440"/>
      <c r="U53" s="440"/>
      <c r="V53" s="440"/>
      <c r="Z53" s="131"/>
      <c r="AA53" s="374"/>
      <c r="AB53" s="85"/>
      <c r="AC53" s="85"/>
      <c r="AE53" s="372"/>
    </row>
    <row r="54" spans="2:36" x14ac:dyDescent="0.4">
      <c r="B54" s="117"/>
      <c r="C54" s="435" t="s">
        <v>750</v>
      </c>
      <c r="D54" s="96" t="s">
        <v>758</v>
      </c>
      <c r="Z54" s="436"/>
      <c r="AA54" s="437"/>
      <c r="AB54" s="443" t="s">
        <v>178</v>
      </c>
      <c r="AC54" s="85" t="s">
        <v>716</v>
      </c>
      <c r="AD54" s="443" t="s">
        <v>178</v>
      </c>
      <c r="AE54" s="372"/>
    </row>
    <row r="55" spans="2:36" x14ac:dyDescent="0.4">
      <c r="B55" s="141"/>
      <c r="C55" s="441"/>
      <c r="D55" s="377" t="s">
        <v>759</v>
      </c>
      <c r="E55" s="377"/>
      <c r="F55" s="377"/>
      <c r="G55" s="377"/>
      <c r="H55" s="377"/>
      <c r="I55" s="377"/>
      <c r="J55" s="377"/>
      <c r="K55" s="377"/>
      <c r="L55" s="377"/>
      <c r="M55" s="377"/>
      <c r="N55" s="377"/>
      <c r="O55" s="377"/>
      <c r="P55" s="377"/>
      <c r="Q55" s="377"/>
      <c r="R55" s="377"/>
      <c r="S55" s="377"/>
      <c r="T55" s="377"/>
      <c r="U55" s="377"/>
      <c r="V55" s="377"/>
      <c r="W55" s="377"/>
      <c r="X55" s="377"/>
      <c r="Y55" s="377"/>
      <c r="Z55" s="378"/>
      <c r="AA55" s="379"/>
      <c r="AB55" s="380"/>
      <c r="AC55" s="380"/>
      <c r="AD55" s="377"/>
      <c r="AE55" s="378"/>
    </row>
    <row r="56" spans="2:36" x14ac:dyDescent="0.4">
      <c r="B56" s="96" t="s">
        <v>760</v>
      </c>
    </row>
    <row r="57" spans="2:36" x14ac:dyDescent="0.4">
      <c r="C57" s="96" t="s">
        <v>761</v>
      </c>
    </row>
    <row r="58" spans="2:36" x14ac:dyDescent="0.4">
      <c r="B58" s="96" t="s">
        <v>762</v>
      </c>
    </row>
    <row r="59" spans="2:36" x14ac:dyDescent="0.4">
      <c r="C59" s="96" t="s">
        <v>763</v>
      </c>
    </row>
    <row r="60" spans="2:36" x14ac:dyDescent="0.4">
      <c r="C60" s="96" t="s">
        <v>764</v>
      </c>
    </row>
    <row r="61" spans="2:36" x14ac:dyDescent="0.4">
      <c r="C61" s="96" t="s">
        <v>765</v>
      </c>
      <c r="K61" s="96" t="s">
        <v>766</v>
      </c>
    </row>
    <row r="62" spans="2:36" x14ac:dyDescent="0.4">
      <c r="K62" s="96" t="s">
        <v>767</v>
      </c>
    </row>
    <row r="63" spans="2:36" x14ac:dyDescent="0.4">
      <c r="K63" s="96" t="s">
        <v>768</v>
      </c>
    </row>
    <row r="64" spans="2:36" x14ac:dyDescent="0.4">
      <c r="K64" s="96" t="s">
        <v>769</v>
      </c>
    </row>
    <row r="65" spans="2:11" x14ac:dyDescent="0.4">
      <c r="K65" s="96" t="s">
        <v>770</v>
      </c>
    </row>
    <row r="66" spans="2:11" x14ac:dyDescent="0.4">
      <c r="B66" s="96" t="s">
        <v>771</v>
      </c>
    </row>
    <row r="67" spans="2:11" x14ac:dyDescent="0.4">
      <c r="C67" s="96" t="s">
        <v>772</v>
      </c>
    </row>
    <row r="68" spans="2:11" x14ac:dyDescent="0.4">
      <c r="C68" s="96" t="s">
        <v>773</v>
      </c>
    </row>
    <row r="69" spans="2:11" x14ac:dyDescent="0.4">
      <c r="C69" s="96" t="s">
        <v>774</v>
      </c>
    </row>
    <row r="81" spans="12:12" x14ac:dyDescent="0.4">
      <c r="L81" s="442"/>
    </row>
    <row r="122" spans="3:7" x14ac:dyDescent="0.4">
      <c r="C122" s="377"/>
      <c r="D122" s="377"/>
      <c r="E122" s="377"/>
      <c r="F122" s="377"/>
      <c r="G122" s="377"/>
    </row>
    <row r="123" spans="3:7" x14ac:dyDescent="0.4">
      <c r="C123" s="369"/>
    </row>
  </sheetData>
  <mergeCells count="28">
    <mergeCell ref="J43:S43"/>
    <mergeCell ref="T43:V43"/>
    <mergeCell ref="E53:N53"/>
    <mergeCell ref="E40:N40"/>
    <mergeCell ref="O40:S40"/>
    <mergeCell ref="E41:N41"/>
    <mergeCell ref="O41:S41"/>
    <mergeCell ref="E42:N42"/>
    <mergeCell ref="O42:S42"/>
    <mergeCell ref="E37:N37"/>
    <mergeCell ref="O37:S37"/>
    <mergeCell ref="E38:N38"/>
    <mergeCell ref="O38:S38"/>
    <mergeCell ref="E39:N39"/>
    <mergeCell ref="O39:S39"/>
    <mergeCell ref="E36:N36"/>
    <mergeCell ref="O36:S36"/>
    <mergeCell ref="Y3:Z3"/>
    <mergeCell ref="B5:AE5"/>
    <mergeCell ref="B6:AD6"/>
    <mergeCell ref="F8:AE8"/>
    <mergeCell ref="B10:E14"/>
    <mergeCell ref="U22:W22"/>
    <mergeCell ref="U23:W23"/>
    <mergeCell ref="U24:W24"/>
    <mergeCell ref="U32:W32"/>
    <mergeCell ref="E35:N35"/>
    <mergeCell ref="O35:S35"/>
  </mergeCells>
  <phoneticPr fontId="2"/>
  <printOptions horizontalCentered="1"/>
  <pageMargins left="0.70866141732283472" right="0.39370078740157483" top="0.51181102362204722" bottom="0.35433070866141736" header="0.31496062992125984" footer="0.31496062992125984"/>
  <pageSetup paperSize="9" scale="7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0000000}">
          <x14:formula1>
            <xm:f>"□,■"</xm:f>
          </x14:formula1>
          <xm:sqref>K9 JG9 TC9 ACY9 AMU9 AWQ9 BGM9 BQI9 CAE9 CKA9 CTW9 DDS9 DNO9 DXK9 EHG9 ERC9 FAY9 FKU9 FUQ9 GEM9 GOI9 GYE9 HIA9 HRW9 IBS9 ILO9 IVK9 JFG9 JPC9 JYY9 KIU9 KSQ9 LCM9 LMI9 LWE9 MGA9 MPW9 MZS9 NJO9 NTK9 ODG9 ONC9 OWY9 PGU9 PQQ9 QAM9 QKI9 QUE9 REA9 RNW9 RXS9 SHO9 SRK9 TBG9 TLC9 TUY9 UEU9 UOQ9 UYM9 VII9 VSE9 WCA9 WLW9 WVS9 K65545 JG65545 TC65545 ACY65545 AMU65545 AWQ65545 BGM65545 BQI65545 CAE65545 CKA65545 CTW65545 DDS65545 DNO65545 DXK65545 EHG65545 ERC65545 FAY65545 FKU65545 FUQ65545 GEM65545 GOI65545 GYE65545 HIA65545 HRW65545 IBS65545 ILO65545 IVK65545 JFG65545 JPC65545 JYY65545 KIU65545 KSQ65545 LCM65545 LMI65545 LWE65545 MGA65545 MPW65545 MZS65545 NJO65545 NTK65545 ODG65545 ONC65545 OWY65545 PGU65545 PQQ65545 QAM65545 QKI65545 QUE65545 REA65545 RNW65545 RXS65545 SHO65545 SRK65545 TBG65545 TLC65545 TUY65545 UEU65545 UOQ65545 UYM65545 VII65545 VSE65545 WCA65545 WLW65545 WVS65545 K131081 JG131081 TC131081 ACY131081 AMU131081 AWQ131081 BGM131081 BQI131081 CAE131081 CKA131081 CTW131081 DDS131081 DNO131081 DXK131081 EHG131081 ERC131081 FAY131081 FKU131081 FUQ131081 GEM131081 GOI131081 GYE131081 HIA131081 HRW131081 IBS131081 ILO131081 IVK131081 JFG131081 JPC131081 JYY131081 KIU131081 KSQ131081 LCM131081 LMI131081 LWE131081 MGA131081 MPW131081 MZS131081 NJO131081 NTK131081 ODG131081 ONC131081 OWY131081 PGU131081 PQQ131081 QAM131081 QKI131081 QUE131081 REA131081 RNW131081 RXS131081 SHO131081 SRK131081 TBG131081 TLC131081 TUY131081 UEU131081 UOQ131081 UYM131081 VII131081 VSE131081 WCA131081 WLW131081 WVS131081 K196617 JG196617 TC196617 ACY196617 AMU196617 AWQ196617 BGM196617 BQI196617 CAE196617 CKA196617 CTW196617 DDS196617 DNO196617 DXK196617 EHG196617 ERC196617 FAY196617 FKU196617 FUQ196617 GEM196617 GOI196617 GYE196617 HIA196617 HRW196617 IBS196617 ILO196617 IVK196617 JFG196617 JPC196617 JYY196617 KIU196617 KSQ196617 LCM196617 LMI196617 LWE196617 MGA196617 MPW196617 MZS196617 NJO196617 NTK196617 ODG196617 ONC196617 OWY196617 PGU196617 PQQ196617 QAM196617 QKI196617 QUE196617 REA196617 RNW196617 RXS196617 SHO196617 SRK196617 TBG196617 TLC196617 TUY196617 UEU196617 UOQ196617 UYM196617 VII196617 VSE196617 WCA196617 WLW196617 WVS196617 K262153 JG262153 TC262153 ACY262153 AMU262153 AWQ262153 BGM262153 BQI262153 CAE262153 CKA262153 CTW262153 DDS262153 DNO262153 DXK262153 EHG262153 ERC262153 FAY262153 FKU262153 FUQ262153 GEM262153 GOI262153 GYE262153 HIA262153 HRW262153 IBS262153 ILO262153 IVK262153 JFG262153 JPC262153 JYY262153 KIU262153 KSQ262153 LCM262153 LMI262153 LWE262153 MGA262153 MPW262153 MZS262153 NJO262153 NTK262153 ODG262153 ONC262153 OWY262153 PGU262153 PQQ262153 QAM262153 QKI262153 QUE262153 REA262153 RNW262153 RXS262153 SHO262153 SRK262153 TBG262153 TLC262153 TUY262153 UEU262153 UOQ262153 UYM262153 VII262153 VSE262153 WCA262153 WLW262153 WVS262153 K327689 JG327689 TC327689 ACY327689 AMU327689 AWQ327689 BGM327689 BQI327689 CAE327689 CKA327689 CTW327689 DDS327689 DNO327689 DXK327689 EHG327689 ERC327689 FAY327689 FKU327689 FUQ327689 GEM327689 GOI327689 GYE327689 HIA327689 HRW327689 IBS327689 ILO327689 IVK327689 JFG327689 JPC327689 JYY327689 KIU327689 KSQ327689 LCM327689 LMI327689 LWE327689 MGA327689 MPW327689 MZS327689 NJO327689 NTK327689 ODG327689 ONC327689 OWY327689 PGU327689 PQQ327689 QAM327689 QKI327689 QUE327689 REA327689 RNW327689 RXS327689 SHO327689 SRK327689 TBG327689 TLC327689 TUY327689 UEU327689 UOQ327689 UYM327689 VII327689 VSE327689 WCA327689 WLW327689 WVS327689 K393225 JG393225 TC393225 ACY393225 AMU393225 AWQ393225 BGM393225 BQI393225 CAE393225 CKA393225 CTW393225 DDS393225 DNO393225 DXK393225 EHG393225 ERC393225 FAY393225 FKU393225 FUQ393225 GEM393225 GOI393225 GYE393225 HIA393225 HRW393225 IBS393225 ILO393225 IVK393225 JFG393225 JPC393225 JYY393225 KIU393225 KSQ393225 LCM393225 LMI393225 LWE393225 MGA393225 MPW393225 MZS393225 NJO393225 NTK393225 ODG393225 ONC393225 OWY393225 PGU393225 PQQ393225 QAM393225 QKI393225 QUE393225 REA393225 RNW393225 RXS393225 SHO393225 SRK393225 TBG393225 TLC393225 TUY393225 UEU393225 UOQ393225 UYM393225 VII393225 VSE393225 WCA393225 WLW393225 WVS393225 K458761 JG458761 TC458761 ACY458761 AMU458761 AWQ458761 BGM458761 BQI458761 CAE458761 CKA458761 CTW458761 DDS458761 DNO458761 DXK458761 EHG458761 ERC458761 FAY458761 FKU458761 FUQ458761 GEM458761 GOI458761 GYE458761 HIA458761 HRW458761 IBS458761 ILO458761 IVK458761 JFG458761 JPC458761 JYY458761 KIU458761 KSQ458761 LCM458761 LMI458761 LWE458761 MGA458761 MPW458761 MZS458761 NJO458761 NTK458761 ODG458761 ONC458761 OWY458761 PGU458761 PQQ458761 QAM458761 QKI458761 QUE458761 REA458761 RNW458761 RXS458761 SHO458761 SRK458761 TBG458761 TLC458761 TUY458761 UEU458761 UOQ458761 UYM458761 VII458761 VSE458761 WCA458761 WLW458761 WVS458761 K524297 JG524297 TC524297 ACY524297 AMU524297 AWQ524297 BGM524297 BQI524297 CAE524297 CKA524297 CTW524297 DDS524297 DNO524297 DXK524297 EHG524297 ERC524297 FAY524297 FKU524297 FUQ524297 GEM524297 GOI524297 GYE524297 HIA524297 HRW524297 IBS524297 ILO524297 IVK524297 JFG524297 JPC524297 JYY524297 KIU524297 KSQ524297 LCM524297 LMI524297 LWE524297 MGA524297 MPW524297 MZS524297 NJO524297 NTK524297 ODG524297 ONC524297 OWY524297 PGU524297 PQQ524297 QAM524297 QKI524297 QUE524297 REA524297 RNW524297 RXS524297 SHO524297 SRK524297 TBG524297 TLC524297 TUY524297 UEU524297 UOQ524297 UYM524297 VII524297 VSE524297 WCA524297 WLW524297 WVS524297 K589833 JG589833 TC589833 ACY589833 AMU589833 AWQ589833 BGM589833 BQI589833 CAE589833 CKA589833 CTW589833 DDS589833 DNO589833 DXK589833 EHG589833 ERC589833 FAY589833 FKU589833 FUQ589833 GEM589833 GOI589833 GYE589833 HIA589833 HRW589833 IBS589833 ILO589833 IVK589833 JFG589833 JPC589833 JYY589833 KIU589833 KSQ589833 LCM589833 LMI589833 LWE589833 MGA589833 MPW589833 MZS589833 NJO589833 NTK589833 ODG589833 ONC589833 OWY589833 PGU589833 PQQ589833 QAM589833 QKI589833 QUE589833 REA589833 RNW589833 RXS589833 SHO589833 SRK589833 TBG589833 TLC589833 TUY589833 UEU589833 UOQ589833 UYM589833 VII589833 VSE589833 WCA589833 WLW589833 WVS589833 K655369 JG655369 TC655369 ACY655369 AMU655369 AWQ655369 BGM655369 BQI655369 CAE655369 CKA655369 CTW655369 DDS655369 DNO655369 DXK655369 EHG655369 ERC655369 FAY655369 FKU655369 FUQ655369 GEM655369 GOI655369 GYE655369 HIA655369 HRW655369 IBS655369 ILO655369 IVK655369 JFG655369 JPC655369 JYY655369 KIU655369 KSQ655369 LCM655369 LMI655369 LWE655369 MGA655369 MPW655369 MZS655369 NJO655369 NTK655369 ODG655369 ONC655369 OWY655369 PGU655369 PQQ655369 QAM655369 QKI655369 QUE655369 REA655369 RNW655369 RXS655369 SHO655369 SRK655369 TBG655369 TLC655369 TUY655369 UEU655369 UOQ655369 UYM655369 VII655369 VSE655369 WCA655369 WLW655369 WVS655369 K720905 JG720905 TC720905 ACY720905 AMU720905 AWQ720905 BGM720905 BQI720905 CAE720905 CKA720905 CTW720905 DDS720905 DNO720905 DXK720905 EHG720905 ERC720905 FAY720905 FKU720905 FUQ720905 GEM720905 GOI720905 GYE720905 HIA720905 HRW720905 IBS720905 ILO720905 IVK720905 JFG720905 JPC720905 JYY720905 KIU720905 KSQ720905 LCM720905 LMI720905 LWE720905 MGA720905 MPW720905 MZS720905 NJO720905 NTK720905 ODG720905 ONC720905 OWY720905 PGU720905 PQQ720905 QAM720905 QKI720905 QUE720905 REA720905 RNW720905 RXS720905 SHO720905 SRK720905 TBG720905 TLC720905 TUY720905 UEU720905 UOQ720905 UYM720905 VII720905 VSE720905 WCA720905 WLW720905 WVS720905 K786441 JG786441 TC786441 ACY786441 AMU786441 AWQ786441 BGM786441 BQI786441 CAE786441 CKA786441 CTW786441 DDS786441 DNO786441 DXK786441 EHG786441 ERC786441 FAY786441 FKU786441 FUQ786441 GEM786441 GOI786441 GYE786441 HIA786441 HRW786441 IBS786441 ILO786441 IVK786441 JFG786441 JPC786441 JYY786441 KIU786441 KSQ786441 LCM786441 LMI786441 LWE786441 MGA786441 MPW786441 MZS786441 NJO786441 NTK786441 ODG786441 ONC786441 OWY786441 PGU786441 PQQ786441 QAM786441 QKI786441 QUE786441 REA786441 RNW786441 RXS786441 SHO786441 SRK786441 TBG786441 TLC786441 TUY786441 UEU786441 UOQ786441 UYM786441 VII786441 VSE786441 WCA786441 WLW786441 WVS786441 K851977 JG851977 TC851977 ACY851977 AMU851977 AWQ851977 BGM851977 BQI851977 CAE851977 CKA851977 CTW851977 DDS851977 DNO851977 DXK851977 EHG851977 ERC851977 FAY851977 FKU851977 FUQ851977 GEM851977 GOI851977 GYE851977 HIA851977 HRW851977 IBS851977 ILO851977 IVK851977 JFG851977 JPC851977 JYY851977 KIU851977 KSQ851977 LCM851977 LMI851977 LWE851977 MGA851977 MPW851977 MZS851977 NJO851977 NTK851977 ODG851977 ONC851977 OWY851977 PGU851977 PQQ851977 QAM851977 QKI851977 QUE851977 REA851977 RNW851977 RXS851977 SHO851977 SRK851977 TBG851977 TLC851977 TUY851977 UEU851977 UOQ851977 UYM851977 VII851977 VSE851977 WCA851977 WLW851977 WVS851977 K917513 JG917513 TC917513 ACY917513 AMU917513 AWQ917513 BGM917513 BQI917513 CAE917513 CKA917513 CTW917513 DDS917513 DNO917513 DXK917513 EHG917513 ERC917513 FAY917513 FKU917513 FUQ917513 GEM917513 GOI917513 GYE917513 HIA917513 HRW917513 IBS917513 ILO917513 IVK917513 JFG917513 JPC917513 JYY917513 KIU917513 KSQ917513 LCM917513 LMI917513 LWE917513 MGA917513 MPW917513 MZS917513 NJO917513 NTK917513 ODG917513 ONC917513 OWY917513 PGU917513 PQQ917513 QAM917513 QKI917513 QUE917513 REA917513 RNW917513 RXS917513 SHO917513 SRK917513 TBG917513 TLC917513 TUY917513 UEU917513 UOQ917513 UYM917513 VII917513 VSE917513 WCA917513 WLW917513 WVS917513 K983049 JG983049 TC983049 ACY983049 AMU983049 AWQ983049 BGM983049 BQI983049 CAE983049 CKA983049 CTW983049 DDS983049 DNO983049 DXK983049 EHG983049 ERC983049 FAY983049 FKU983049 FUQ983049 GEM983049 GOI983049 GYE983049 HIA983049 HRW983049 IBS983049 ILO983049 IVK983049 JFG983049 JPC983049 JYY983049 KIU983049 KSQ983049 LCM983049 LMI983049 LWE983049 MGA983049 MPW983049 MZS983049 NJO983049 NTK983049 ODG983049 ONC983049 OWY983049 PGU983049 PQQ983049 QAM983049 QKI983049 QUE983049 REA983049 RNW983049 RXS983049 SHO983049 SRK983049 TBG983049 TLC983049 TUY983049 UEU983049 UOQ983049 UYM983049 VII983049 VSE983049 WCA983049 WLW983049 WVS983049 Q9 JM9 TI9 ADE9 ANA9 AWW9 BGS9 BQO9 CAK9 CKG9 CUC9 DDY9 DNU9 DXQ9 EHM9 ERI9 FBE9 FLA9 FUW9 GES9 GOO9 GYK9 HIG9 HSC9 IBY9 ILU9 IVQ9 JFM9 JPI9 JZE9 KJA9 KSW9 LCS9 LMO9 LWK9 MGG9 MQC9 MZY9 NJU9 NTQ9 ODM9 ONI9 OXE9 PHA9 PQW9 QAS9 QKO9 QUK9 REG9 ROC9 RXY9 SHU9 SRQ9 TBM9 TLI9 TVE9 UFA9 UOW9 UYS9 VIO9 VSK9 WCG9 WMC9 WVY9 Q65545 JM65545 TI65545 ADE65545 ANA65545 AWW65545 BGS65545 BQO65545 CAK65545 CKG65545 CUC65545 DDY65545 DNU65545 DXQ65545 EHM65545 ERI65545 FBE65545 FLA65545 FUW65545 GES65545 GOO65545 GYK65545 HIG65545 HSC65545 IBY65545 ILU65545 IVQ65545 JFM65545 JPI65545 JZE65545 KJA65545 KSW65545 LCS65545 LMO65545 LWK65545 MGG65545 MQC65545 MZY65545 NJU65545 NTQ65545 ODM65545 ONI65545 OXE65545 PHA65545 PQW65545 QAS65545 QKO65545 QUK65545 REG65545 ROC65545 RXY65545 SHU65545 SRQ65545 TBM65545 TLI65545 TVE65545 UFA65545 UOW65545 UYS65545 VIO65545 VSK65545 WCG65545 WMC65545 WVY65545 Q131081 JM131081 TI131081 ADE131081 ANA131081 AWW131081 BGS131081 BQO131081 CAK131081 CKG131081 CUC131081 DDY131081 DNU131081 DXQ131081 EHM131081 ERI131081 FBE131081 FLA131081 FUW131081 GES131081 GOO131081 GYK131081 HIG131081 HSC131081 IBY131081 ILU131081 IVQ131081 JFM131081 JPI131081 JZE131081 KJA131081 KSW131081 LCS131081 LMO131081 LWK131081 MGG131081 MQC131081 MZY131081 NJU131081 NTQ131081 ODM131081 ONI131081 OXE131081 PHA131081 PQW131081 QAS131081 QKO131081 QUK131081 REG131081 ROC131081 RXY131081 SHU131081 SRQ131081 TBM131081 TLI131081 TVE131081 UFA131081 UOW131081 UYS131081 VIO131081 VSK131081 WCG131081 WMC131081 WVY131081 Q196617 JM196617 TI196617 ADE196617 ANA196617 AWW196617 BGS196617 BQO196617 CAK196617 CKG196617 CUC196617 DDY196617 DNU196617 DXQ196617 EHM196617 ERI196617 FBE196617 FLA196617 FUW196617 GES196617 GOO196617 GYK196617 HIG196617 HSC196617 IBY196617 ILU196617 IVQ196617 JFM196617 JPI196617 JZE196617 KJA196617 KSW196617 LCS196617 LMO196617 LWK196617 MGG196617 MQC196617 MZY196617 NJU196617 NTQ196617 ODM196617 ONI196617 OXE196617 PHA196617 PQW196617 QAS196617 QKO196617 QUK196617 REG196617 ROC196617 RXY196617 SHU196617 SRQ196617 TBM196617 TLI196617 TVE196617 UFA196617 UOW196617 UYS196617 VIO196617 VSK196617 WCG196617 WMC196617 WVY196617 Q262153 JM262153 TI262153 ADE262153 ANA262153 AWW262153 BGS262153 BQO262153 CAK262153 CKG262153 CUC262153 DDY262153 DNU262153 DXQ262153 EHM262153 ERI262153 FBE262153 FLA262153 FUW262153 GES262153 GOO262153 GYK262153 HIG262153 HSC262153 IBY262153 ILU262153 IVQ262153 JFM262153 JPI262153 JZE262153 KJA262153 KSW262153 LCS262153 LMO262153 LWK262153 MGG262153 MQC262153 MZY262153 NJU262153 NTQ262153 ODM262153 ONI262153 OXE262153 PHA262153 PQW262153 QAS262153 QKO262153 QUK262153 REG262153 ROC262153 RXY262153 SHU262153 SRQ262153 TBM262153 TLI262153 TVE262153 UFA262153 UOW262153 UYS262153 VIO262153 VSK262153 WCG262153 WMC262153 WVY262153 Q327689 JM327689 TI327689 ADE327689 ANA327689 AWW327689 BGS327689 BQO327689 CAK327689 CKG327689 CUC327689 DDY327689 DNU327689 DXQ327689 EHM327689 ERI327689 FBE327689 FLA327689 FUW327689 GES327689 GOO327689 GYK327689 HIG327689 HSC327689 IBY327689 ILU327689 IVQ327689 JFM327689 JPI327689 JZE327689 KJA327689 KSW327689 LCS327689 LMO327689 LWK327689 MGG327689 MQC327689 MZY327689 NJU327689 NTQ327689 ODM327689 ONI327689 OXE327689 PHA327689 PQW327689 QAS327689 QKO327689 QUK327689 REG327689 ROC327689 RXY327689 SHU327689 SRQ327689 TBM327689 TLI327689 TVE327689 UFA327689 UOW327689 UYS327689 VIO327689 VSK327689 WCG327689 WMC327689 WVY327689 Q393225 JM393225 TI393225 ADE393225 ANA393225 AWW393225 BGS393225 BQO393225 CAK393225 CKG393225 CUC393225 DDY393225 DNU393225 DXQ393225 EHM393225 ERI393225 FBE393225 FLA393225 FUW393225 GES393225 GOO393225 GYK393225 HIG393225 HSC393225 IBY393225 ILU393225 IVQ393225 JFM393225 JPI393225 JZE393225 KJA393225 KSW393225 LCS393225 LMO393225 LWK393225 MGG393225 MQC393225 MZY393225 NJU393225 NTQ393225 ODM393225 ONI393225 OXE393225 PHA393225 PQW393225 QAS393225 QKO393225 QUK393225 REG393225 ROC393225 RXY393225 SHU393225 SRQ393225 TBM393225 TLI393225 TVE393225 UFA393225 UOW393225 UYS393225 VIO393225 VSK393225 WCG393225 WMC393225 WVY393225 Q458761 JM458761 TI458761 ADE458761 ANA458761 AWW458761 BGS458761 BQO458761 CAK458761 CKG458761 CUC458761 DDY458761 DNU458761 DXQ458761 EHM458761 ERI458761 FBE458761 FLA458761 FUW458761 GES458761 GOO458761 GYK458761 HIG458761 HSC458761 IBY458761 ILU458761 IVQ458761 JFM458761 JPI458761 JZE458761 KJA458761 KSW458761 LCS458761 LMO458761 LWK458761 MGG458761 MQC458761 MZY458761 NJU458761 NTQ458761 ODM458761 ONI458761 OXE458761 PHA458761 PQW458761 QAS458761 QKO458761 QUK458761 REG458761 ROC458761 RXY458761 SHU458761 SRQ458761 TBM458761 TLI458761 TVE458761 UFA458761 UOW458761 UYS458761 VIO458761 VSK458761 WCG458761 WMC458761 WVY458761 Q524297 JM524297 TI524297 ADE524297 ANA524297 AWW524297 BGS524297 BQO524297 CAK524297 CKG524297 CUC524297 DDY524297 DNU524297 DXQ524297 EHM524297 ERI524297 FBE524297 FLA524297 FUW524297 GES524297 GOO524297 GYK524297 HIG524297 HSC524297 IBY524297 ILU524297 IVQ524297 JFM524297 JPI524297 JZE524297 KJA524297 KSW524297 LCS524297 LMO524297 LWK524297 MGG524297 MQC524297 MZY524297 NJU524297 NTQ524297 ODM524297 ONI524297 OXE524297 PHA524297 PQW524297 QAS524297 QKO524297 QUK524297 REG524297 ROC524297 RXY524297 SHU524297 SRQ524297 TBM524297 TLI524297 TVE524297 UFA524297 UOW524297 UYS524297 VIO524297 VSK524297 WCG524297 WMC524297 WVY524297 Q589833 JM589833 TI589833 ADE589833 ANA589833 AWW589833 BGS589833 BQO589833 CAK589833 CKG589833 CUC589833 DDY589833 DNU589833 DXQ589833 EHM589833 ERI589833 FBE589833 FLA589833 FUW589833 GES589833 GOO589833 GYK589833 HIG589833 HSC589833 IBY589833 ILU589833 IVQ589833 JFM589833 JPI589833 JZE589833 KJA589833 KSW589833 LCS589833 LMO589833 LWK589833 MGG589833 MQC589833 MZY589833 NJU589833 NTQ589833 ODM589833 ONI589833 OXE589833 PHA589833 PQW589833 QAS589833 QKO589833 QUK589833 REG589833 ROC589833 RXY589833 SHU589833 SRQ589833 TBM589833 TLI589833 TVE589833 UFA589833 UOW589833 UYS589833 VIO589833 VSK589833 WCG589833 WMC589833 WVY589833 Q655369 JM655369 TI655369 ADE655369 ANA655369 AWW655369 BGS655369 BQO655369 CAK655369 CKG655369 CUC655369 DDY655369 DNU655369 DXQ655369 EHM655369 ERI655369 FBE655369 FLA655369 FUW655369 GES655369 GOO655369 GYK655369 HIG655369 HSC655369 IBY655369 ILU655369 IVQ655369 JFM655369 JPI655369 JZE655369 KJA655369 KSW655369 LCS655369 LMO655369 LWK655369 MGG655369 MQC655369 MZY655369 NJU655369 NTQ655369 ODM655369 ONI655369 OXE655369 PHA655369 PQW655369 QAS655369 QKO655369 QUK655369 REG655369 ROC655369 RXY655369 SHU655369 SRQ655369 TBM655369 TLI655369 TVE655369 UFA655369 UOW655369 UYS655369 VIO655369 VSK655369 WCG655369 WMC655369 WVY655369 Q720905 JM720905 TI720905 ADE720905 ANA720905 AWW720905 BGS720905 BQO720905 CAK720905 CKG720905 CUC720905 DDY720905 DNU720905 DXQ720905 EHM720905 ERI720905 FBE720905 FLA720905 FUW720905 GES720905 GOO720905 GYK720905 HIG720905 HSC720905 IBY720905 ILU720905 IVQ720905 JFM720905 JPI720905 JZE720905 KJA720905 KSW720905 LCS720905 LMO720905 LWK720905 MGG720905 MQC720905 MZY720905 NJU720905 NTQ720905 ODM720905 ONI720905 OXE720905 PHA720905 PQW720905 QAS720905 QKO720905 QUK720905 REG720905 ROC720905 RXY720905 SHU720905 SRQ720905 TBM720905 TLI720905 TVE720905 UFA720905 UOW720905 UYS720905 VIO720905 VSK720905 WCG720905 WMC720905 WVY720905 Q786441 JM786441 TI786441 ADE786441 ANA786441 AWW786441 BGS786441 BQO786441 CAK786441 CKG786441 CUC786441 DDY786441 DNU786441 DXQ786441 EHM786441 ERI786441 FBE786441 FLA786441 FUW786441 GES786441 GOO786441 GYK786441 HIG786441 HSC786441 IBY786441 ILU786441 IVQ786441 JFM786441 JPI786441 JZE786441 KJA786441 KSW786441 LCS786441 LMO786441 LWK786441 MGG786441 MQC786441 MZY786441 NJU786441 NTQ786441 ODM786441 ONI786441 OXE786441 PHA786441 PQW786441 QAS786441 QKO786441 QUK786441 REG786441 ROC786441 RXY786441 SHU786441 SRQ786441 TBM786441 TLI786441 TVE786441 UFA786441 UOW786441 UYS786441 VIO786441 VSK786441 WCG786441 WMC786441 WVY786441 Q851977 JM851977 TI851977 ADE851977 ANA851977 AWW851977 BGS851977 BQO851977 CAK851977 CKG851977 CUC851977 DDY851977 DNU851977 DXQ851977 EHM851977 ERI851977 FBE851977 FLA851977 FUW851977 GES851977 GOO851977 GYK851977 HIG851977 HSC851977 IBY851977 ILU851977 IVQ851977 JFM851977 JPI851977 JZE851977 KJA851977 KSW851977 LCS851977 LMO851977 LWK851977 MGG851977 MQC851977 MZY851977 NJU851977 NTQ851977 ODM851977 ONI851977 OXE851977 PHA851977 PQW851977 QAS851977 QKO851977 QUK851977 REG851977 ROC851977 RXY851977 SHU851977 SRQ851977 TBM851977 TLI851977 TVE851977 UFA851977 UOW851977 UYS851977 VIO851977 VSK851977 WCG851977 WMC851977 WVY851977 Q917513 JM917513 TI917513 ADE917513 ANA917513 AWW917513 BGS917513 BQO917513 CAK917513 CKG917513 CUC917513 DDY917513 DNU917513 DXQ917513 EHM917513 ERI917513 FBE917513 FLA917513 FUW917513 GES917513 GOO917513 GYK917513 HIG917513 HSC917513 IBY917513 ILU917513 IVQ917513 JFM917513 JPI917513 JZE917513 KJA917513 KSW917513 LCS917513 LMO917513 LWK917513 MGG917513 MQC917513 MZY917513 NJU917513 NTQ917513 ODM917513 ONI917513 OXE917513 PHA917513 PQW917513 QAS917513 QKO917513 QUK917513 REG917513 ROC917513 RXY917513 SHU917513 SRQ917513 TBM917513 TLI917513 TVE917513 UFA917513 UOW917513 UYS917513 VIO917513 VSK917513 WCG917513 WMC917513 WVY917513 Q983049 JM983049 TI983049 ADE983049 ANA983049 AWW983049 BGS983049 BQO983049 CAK983049 CKG983049 CUC983049 DDY983049 DNU983049 DXQ983049 EHM983049 ERI983049 FBE983049 FLA983049 FUW983049 GES983049 GOO983049 GYK983049 HIG983049 HSC983049 IBY983049 ILU983049 IVQ983049 JFM983049 JPI983049 JZE983049 KJA983049 KSW983049 LCS983049 LMO983049 LWK983049 MGG983049 MQC983049 MZY983049 NJU983049 NTQ983049 ODM983049 ONI983049 OXE983049 PHA983049 PQW983049 QAS983049 QKO983049 QUK983049 REG983049 ROC983049 RXY983049 SHU983049 SRQ983049 TBM983049 TLI983049 TVE983049 UFA983049 UOW983049 UYS983049 VIO983049 VSK983049 WCG983049 WMC983049 WVY983049 AB19 JX19 TT19 ADP19 ANL19 AXH19 BHD19 BQZ19 CAV19 CKR19 CUN19 DEJ19 DOF19 DYB19 EHX19 ERT19 FBP19 FLL19 FVH19 GFD19 GOZ19 GYV19 HIR19 HSN19 ICJ19 IMF19 IWB19 JFX19 JPT19 JZP19 KJL19 KTH19 LDD19 LMZ19 LWV19 MGR19 MQN19 NAJ19 NKF19 NUB19 ODX19 ONT19 OXP19 PHL19 PRH19 QBD19 QKZ19 QUV19 RER19 RON19 RYJ19 SIF19 SSB19 TBX19 TLT19 TVP19 UFL19 UPH19 UZD19 VIZ19 VSV19 WCR19 WMN19 WWJ19 AB65555 JX65555 TT65555 ADP65555 ANL65555 AXH65555 BHD65555 BQZ65555 CAV65555 CKR65555 CUN65555 DEJ65555 DOF65555 DYB65555 EHX65555 ERT65555 FBP65555 FLL65555 FVH65555 GFD65555 GOZ65555 GYV65555 HIR65555 HSN65555 ICJ65555 IMF65555 IWB65555 JFX65555 JPT65555 JZP65555 KJL65555 KTH65555 LDD65555 LMZ65555 LWV65555 MGR65555 MQN65555 NAJ65555 NKF65555 NUB65555 ODX65555 ONT65555 OXP65555 PHL65555 PRH65555 QBD65555 QKZ65555 QUV65555 RER65555 RON65555 RYJ65555 SIF65555 SSB65555 TBX65555 TLT65555 TVP65555 UFL65555 UPH65555 UZD65555 VIZ65555 VSV65555 WCR65555 WMN65555 WWJ65555 AB131091 JX131091 TT131091 ADP131091 ANL131091 AXH131091 BHD131091 BQZ131091 CAV131091 CKR131091 CUN131091 DEJ131091 DOF131091 DYB131091 EHX131091 ERT131091 FBP131091 FLL131091 FVH131091 GFD131091 GOZ131091 GYV131091 HIR131091 HSN131091 ICJ131091 IMF131091 IWB131091 JFX131091 JPT131091 JZP131091 KJL131091 KTH131091 LDD131091 LMZ131091 LWV131091 MGR131091 MQN131091 NAJ131091 NKF131091 NUB131091 ODX131091 ONT131091 OXP131091 PHL131091 PRH131091 QBD131091 QKZ131091 QUV131091 RER131091 RON131091 RYJ131091 SIF131091 SSB131091 TBX131091 TLT131091 TVP131091 UFL131091 UPH131091 UZD131091 VIZ131091 VSV131091 WCR131091 WMN131091 WWJ131091 AB196627 JX196627 TT196627 ADP196627 ANL196627 AXH196627 BHD196627 BQZ196627 CAV196627 CKR196627 CUN196627 DEJ196627 DOF196627 DYB196627 EHX196627 ERT196627 FBP196627 FLL196627 FVH196627 GFD196627 GOZ196627 GYV196627 HIR196627 HSN196627 ICJ196627 IMF196627 IWB196627 JFX196627 JPT196627 JZP196627 KJL196627 KTH196627 LDD196627 LMZ196627 LWV196627 MGR196627 MQN196627 NAJ196627 NKF196627 NUB196627 ODX196627 ONT196627 OXP196627 PHL196627 PRH196627 QBD196627 QKZ196627 QUV196627 RER196627 RON196627 RYJ196627 SIF196627 SSB196627 TBX196627 TLT196627 TVP196627 UFL196627 UPH196627 UZD196627 VIZ196627 VSV196627 WCR196627 WMN196627 WWJ196627 AB262163 JX262163 TT262163 ADP262163 ANL262163 AXH262163 BHD262163 BQZ262163 CAV262163 CKR262163 CUN262163 DEJ262163 DOF262163 DYB262163 EHX262163 ERT262163 FBP262163 FLL262163 FVH262163 GFD262163 GOZ262163 GYV262163 HIR262163 HSN262163 ICJ262163 IMF262163 IWB262163 JFX262163 JPT262163 JZP262163 KJL262163 KTH262163 LDD262163 LMZ262163 LWV262163 MGR262163 MQN262163 NAJ262163 NKF262163 NUB262163 ODX262163 ONT262163 OXP262163 PHL262163 PRH262163 QBD262163 QKZ262163 QUV262163 RER262163 RON262163 RYJ262163 SIF262163 SSB262163 TBX262163 TLT262163 TVP262163 UFL262163 UPH262163 UZD262163 VIZ262163 VSV262163 WCR262163 WMN262163 WWJ262163 AB327699 JX327699 TT327699 ADP327699 ANL327699 AXH327699 BHD327699 BQZ327699 CAV327699 CKR327699 CUN327699 DEJ327699 DOF327699 DYB327699 EHX327699 ERT327699 FBP327699 FLL327699 FVH327699 GFD327699 GOZ327699 GYV327699 HIR327699 HSN327699 ICJ327699 IMF327699 IWB327699 JFX327699 JPT327699 JZP327699 KJL327699 KTH327699 LDD327699 LMZ327699 LWV327699 MGR327699 MQN327699 NAJ327699 NKF327699 NUB327699 ODX327699 ONT327699 OXP327699 PHL327699 PRH327699 QBD327699 QKZ327699 QUV327699 RER327699 RON327699 RYJ327699 SIF327699 SSB327699 TBX327699 TLT327699 TVP327699 UFL327699 UPH327699 UZD327699 VIZ327699 VSV327699 WCR327699 WMN327699 WWJ327699 AB393235 JX393235 TT393235 ADP393235 ANL393235 AXH393235 BHD393235 BQZ393235 CAV393235 CKR393235 CUN393235 DEJ393235 DOF393235 DYB393235 EHX393235 ERT393235 FBP393235 FLL393235 FVH393235 GFD393235 GOZ393235 GYV393235 HIR393235 HSN393235 ICJ393235 IMF393235 IWB393235 JFX393235 JPT393235 JZP393235 KJL393235 KTH393235 LDD393235 LMZ393235 LWV393235 MGR393235 MQN393235 NAJ393235 NKF393235 NUB393235 ODX393235 ONT393235 OXP393235 PHL393235 PRH393235 QBD393235 QKZ393235 QUV393235 RER393235 RON393235 RYJ393235 SIF393235 SSB393235 TBX393235 TLT393235 TVP393235 UFL393235 UPH393235 UZD393235 VIZ393235 VSV393235 WCR393235 WMN393235 WWJ393235 AB458771 JX458771 TT458771 ADP458771 ANL458771 AXH458771 BHD458771 BQZ458771 CAV458771 CKR458771 CUN458771 DEJ458771 DOF458771 DYB458771 EHX458771 ERT458771 FBP458771 FLL458771 FVH458771 GFD458771 GOZ458771 GYV458771 HIR458771 HSN458771 ICJ458771 IMF458771 IWB458771 JFX458771 JPT458771 JZP458771 KJL458771 KTH458771 LDD458771 LMZ458771 LWV458771 MGR458771 MQN458771 NAJ458771 NKF458771 NUB458771 ODX458771 ONT458771 OXP458771 PHL458771 PRH458771 QBD458771 QKZ458771 QUV458771 RER458771 RON458771 RYJ458771 SIF458771 SSB458771 TBX458771 TLT458771 TVP458771 UFL458771 UPH458771 UZD458771 VIZ458771 VSV458771 WCR458771 WMN458771 WWJ458771 AB524307 JX524307 TT524307 ADP524307 ANL524307 AXH524307 BHD524307 BQZ524307 CAV524307 CKR524307 CUN524307 DEJ524307 DOF524307 DYB524307 EHX524307 ERT524307 FBP524307 FLL524307 FVH524307 GFD524307 GOZ524307 GYV524307 HIR524307 HSN524307 ICJ524307 IMF524307 IWB524307 JFX524307 JPT524307 JZP524307 KJL524307 KTH524307 LDD524307 LMZ524307 LWV524307 MGR524307 MQN524307 NAJ524307 NKF524307 NUB524307 ODX524307 ONT524307 OXP524307 PHL524307 PRH524307 QBD524307 QKZ524307 QUV524307 RER524307 RON524307 RYJ524307 SIF524307 SSB524307 TBX524307 TLT524307 TVP524307 UFL524307 UPH524307 UZD524307 VIZ524307 VSV524307 WCR524307 WMN524307 WWJ524307 AB589843 JX589843 TT589843 ADP589843 ANL589843 AXH589843 BHD589843 BQZ589843 CAV589843 CKR589843 CUN589843 DEJ589843 DOF589843 DYB589843 EHX589843 ERT589843 FBP589843 FLL589843 FVH589843 GFD589843 GOZ589843 GYV589843 HIR589843 HSN589843 ICJ589843 IMF589843 IWB589843 JFX589843 JPT589843 JZP589843 KJL589843 KTH589843 LDD589843 LMZ589843 LWV589843 MGR589843 MQN589843 NAJ589843 NKF589843 NUB589843 ODX589843 ONT589843 OXP589843 PHL589843 PRH589843 QBD589843 QKZ589843 QUV589843 RER589843 RON589843 RYJ589843 SIF589843 SSB589843 TBX589843 TLT589843 TVP589843 UFL589843 UPH589843 UZD589843 VIZ589843 VSV589843 WCR589843 WMN589843 WWJ589843 AB655379 JX655379 TT655379 ADP655379 ANL655379 AXH655379 BHD655379 BQZ655379 CAV655379 CKR655379 CUN655379 DEJ655379 DOF655379 DYB655379 EHX655379 ERT655379 FBP655379 FLL655379 FVH655379 GFD655379 GOZ655379 GYV655379 HIR655379 HSN655379 ICJ655379 IMF655379 IWB655379 JFX655379 JPT655379 JZP655379 KJL655379 KTH655379 LDD655379 LMZ655379 LWV655379 MGR655379 MQN655379 NAJ655379 NKF655379 NUB655379 ODX655379 ONT655379 OXP655379 PHL655379 PRH655379 QBD655379 QKZ655379 QUV655379 RER655379 RON655379 RYJ655379 SIF655379 SSB655379 TBX655379 TLT655379 TVP655379 UFL655379 UPH655379 UZD655379 VIZ655379 VSV655379 WCR655379 WMN655379 WWJ655379 AB720915 JX720915 TT720915 ADP720915 ANL720915 AXH720915 BHD720915 BQZ720915 CAV720915 CKR720915 CUN720915 DEJ720915 DOF720915 DYB720915 EHX720915 ERT720915 FBP720915 FLL720915 FVH720915 GFD720915 GOZ720915 GYV720915 HIR720915 HSN720915 ICJ720915 IMF720915 IWB720915 JFX720915 JPT720915 JZP720915 KJL720915 KTH720915 LDD720915 LMZ720915 LWV720915 MGR720915 MQN720915 NAJ720915 NKF720915 NUB720915 ODX720915 ONT720915 OXP720915 PHL720915 PRH720915 QBD720915 QKZ720915 QUV720915 RER720915 RON720915 RYJ720915 SIF720915 SSB720915 TBX720915 TLT720915 TVP720915 UFL720915 UPH720915 UZD720915 VIZ720915 VSV720915 WCR720915 WMN720915 WWJ720915 AB786451 JX786451 TT786451 ADP786451 ANL786451 AXH786451 BHD786451 BQZ786451 CAV786451 CKR786451 CUN786451 DEJ786451 DOF786451 DYB786451 EHX786451 ERT786451 FBP786451 FLL786451 FVH786451 GFD786451 GOZ786451 GYV786451 HIR786451 HSN786451 ICJ786451 IMF786451 IWB786451 JFX786451 JPT786451 JZP786451 KJL786451 KTH786451 LDD786451 LMZ786451 LWV786451 MGR786451 MQN786451 NAJ786451 NKF786451 NUB786451 ODX786451 ONT786451 OXP786451 PHL786451 PRH786451 QBD786451 QKZ786451 QUV786451 RER786451 RON786451 RYJ786451 SIF786451 SSB786451 TBX786451 TLT786451 TVP786451 UFL786451 UPH786451 UZD786451 VIZ786451 VSV786451 WCR786451 WMN786451 WWJ786451 AB851987 JX851987 TT851987 ADP851987 ANL851987 AXH851987 BHD851987 BQZ851987 CAV851987 CKR851987 CUN851987 DEJ851987 DOF851987 DYB851987 EHX851987 ERT851987 FBP851987 FLL851987 FVH851987 GFD851987 GOZ851987 GYV851987 HIR851987 HSN851987 ICJ851987 IMF851987 IWB851987 JFX851987 JPT851987 JZP851987 KJL851987 KTH851987 LDD851987 LMZ851987 LWV851987 MGR851987 MQN851987 NAJ851987 NKF851987 NUB851987 ODX851987 ONT851987 OXP851987 PHL851987 PRH851987 QBD851987 QKZ851987 QUV851987 RER851987 RON851987 RYJ851987 SIF851987 SSB851987 TBX851987 TLT851987 TVP851987 UFL851987 UPH851987 UZD851987 VIZ851987 VSV851987 WCR851987 WMN851987 WWJ851987 AB917523 JX917523 TT917523 ADP917523 ANL917523 AXH917523 BHD917523 BQZ917523 CAV917523 CKR917523 CUN917523 DEJ917523 DOF917523 DYB917523 EHX917523 ERT917523 FBP917523 FLL917523 FVH917523 GFD917523 GOZ917523 GYV917523 HIR917523 HSN917523 ICJ917523 IMF917523 IWB917523 JFX917523 JPT917523 JZP917523 KJL917523 KTH917523 LDD917523 LMZ917523 LWV917523 MGR917523 MQN917523 NAJ917523 NKF917523 NUB917523 ODX917523 ONT917523 OXP917523 PHL917523 PRH917523 QBD917523 QKZ917523 QUV917523 RER917523 RON917523 RYJ917523 SIF917523 SSB917523 TBX917523 TLT917523 TVP917523 UFL917523 UPH917523 UZD917523 VIZ917523 VSV917523 WCR917523 WMN917523 WWJ917523 AB983059 JX983059 TT983059 ADP983059 ANL983059 AXH983059 BHD983059 BQZ983059 CAV983059 CKR983059 CUN983059 DEJ983059 DOF983059 DYB983059 EHX983059 ERT983059 FBP983059 FLL983059 FVH983059 GFD983059 GOZ983059 GYV983059 HIR983059 HSN983059 ICJ983059 IMF983059 IWB983059 JFX983059 JPT983059 JZP983059 KJL983059 KTH983059 LDD983059 LMZ983059 LWV983059 MGR983059 MQN983059 NAJ983059 NKF983059 NUB983059 ODX983059 ONT983059 OXP983059 PHL983059 PRH983059 QBD983059 QKZ983059 QUV983059 RER983059 RON983059 RYJ983059 SIF983059 SSB983059 TBX983059 TLT983059 TVP983059 UFL983059 UPH983059 UZD983059 VIZ983059 VSV983059 WCR983059 WMN983059 WWJ983059 AD19 JZ19 TV19 ADR19 ANN19 AXJ19 BHF19 BRB19 CAX19 CKT19 CUP19 DEL19 DOH19 DYD19 EHZ19 ERV19 FBR19 FLN19 FVJ19 GFF19 GPB19 GYX19 HIT19 HSP19 ICL19 IMH19 IWD19 JFZ19 JPV19 JZR19 KJN19 KTJ19 LDF19 LNB19 LWX19 MGT19 MQP19 NAL19 NKH19 NUD19 ODZ19 ONV19 OXR19 PHN19 PRJ19 QBF19 QLB19 QUX19 RET19 ROP19 RYL19 SIH19 SSD19 TBZ19 TLV19 TVR19 UFN19 UPJ19 UZF19 VJB19 VSX19 WCT19 WMP19 WWL19 AD65555 JZ65555 TV65555 ADR65555 ANN65555 AXJ65555 BHF65555 BRB65555 CAX65555 CKT65555 CUP65555 DEL65555 DOH65555 DYD65555 EHZ65555 ERV65555 FBR65555 FLN65555 FVJ65555 GFF65555 GPB65555 GYX65555 HIT65555 HSP65555 ICL65555 IMH65555 IWD65555 JFZ65555 JPV65555 JZR65555 KJN65555 KTJ65555 LDF65555 LNB65555 LWX65555 MGT65555 MQP65555 NAL65555 NKH65555 NUD65555 ODZ65555 ONV65555 OXR65555 PHN65555 PRJ65555 QBF65555 QLB65555 QUX65555 RET65555 ROP65555 RYL65555 SIH65555 SSD65555 TBZ65555 TLV65555 TVR65555 UFN65555 UPJ65555 UZF65555 VJB65555 VSX65555 WCT65555 WMP65555 WWL65555 AD131091 JZ131091 TV131091 ADR131091 ANN131091 AXJ131091 BHF131091 BRB131091 CAX131091 CKT131091 CUP131091 DEL131091 DOH131091 DYD131091 EHZ131091 ERV131091 FBR131091 FLN131091 FVJ131091 GFF131091 GPB131091 GYX131091 HIT131091 HSP131091 ICL131091 IMH131091 IWD131091 JFZ131091 JPV131091 JZR131091 KJN131091 KTJ131091 LDF131091 LNB131091 LWX131091 MGT131091 MQP131091 NAL131091 NKH131091 NUD131091 ODZ131091 ONV131091 OXR131091 PHN131091 PRJ131091 QBF131091 QLB131091 QUX131091 RET131091 ROP131091 RYL131091 SIH131091 SSD131091 TBZ131091 TLV131091 TVR131091 UFN131091 UPJ131091 UZF131091 VJB131091 VSX131091 WCT131091 WMP131091 WWL131091 AD196627 JZ196627 TV196627 ADR196627 ANN196627 AXJ196627 BHF196627 BRB196627 CAX196627 CKT196627 CUP196627 DEL196627 DOH196627 DYD196627 EHZ196627 ERV196627 FBR196627 FLN196627 FVJ196627 GFF196627 GPB196627 GYX196627 HIT196627 HSP196627 ICL196627 IMH196627 IWD196627 JFZ196627 JPV196627 JZR196627 KJN196627 KTJ196627 LDF196627 LNB196627 LWX196627 MGT196627 MQP196627 NAL196627 NKH196627 NUD196627 ODZ196627 ONV196627 OXR196627 PHN196627 PRJ196627 QBF196627 QLB196627 QUX196627 RET196627 ROP196627 RYL196627 SIH196627 SSD196627 TBZ196627 TLV196627 TVR196627 UFN196627 UPJ196627 UZF196627 VJB196627 VSX196627 WCT196627 WMP196627 WWL196627 AD262163 JZ262163 TV262163 ADR262163 ANN262163 AXJ262163 BHF262163 BRB262163 CAX262163 CKT262163 CUP262163 DEL262163 DOH262163 DYD262163 EHZ262163 ERV262163 FBR262163 FLN262163 FVJ262163 GFF262163 GPB262163 GYX262163 HIT262163 HSP262163 ICL262163 IMH262163 IWD262163 JFZ262163 JPV262163 JZR262163 KJN262163 KTJ262163 LDF262163 LNB262163 LWX262163 MGT262163 MQP262163 NAL262163 NKH262163 NUD262163 ODZ262163 ONV262163 OXR262163 PHN262163 PRJ262163 QBF262163 QLB262163 QUX262163 RET262163 ROP262163 RYL262163 SIH262163 SSD262163 TBZ262163 TLV262163 TVR262163 UFN262163 UPJ262163 UZF262163 VJB262163 VSX262163 WCT262163 WMP262163 WWL262163 AD327699 JZ327699 TV327699 ADR327699 ANN327699 AXJ327699 BHF327699 BRB327699 CAX327699 CKT327699 CUP327699 DEL327699 DOH327699 DYD327699 EHZ327699 ERV327699 FBR327699 FLN327699 FVJ327699 GFF327699 GPB327699 GYX327699 HIT327699 HSP327699 ICL327699 IMH327699 IWD327699 JFZ327699 JPV327699 JZR327699 KJN327699 KTJ327699 LDF327699 LNB327699 LWX327699 MGT327699 MQP327699 NAL327699 NKH327699 NUD327699 ODZ327699 ONV327699 OXR327699 PHN327699 PRJ327699 QBF327699 QLB327699 QUX327699 RET327699 ROP327699 RYL327699 SIH327699 SSD327699 TBZ327699 TLV327699 TVR327699 UFN327699 UPJ327699 UZF327699 VJB327699 VSX327699 WCT327699 WMP327699 WWL327699 AD393235 JZ393235 TV393235 ADR393235 ANN393235 AXJ393235 BHF393235 BRB393235 CAX393235 CKT393235 CUP393235 DEL393235 DOH393235 DYD393235 EHZ393235 ERV393235 FBR393235 FLN393235 FVJ393235 GFF393235 GPB393235 GYX393235 HIT393235 HSP393235 ICL393235 IMH393235 IWD393235 JFZ393235 JPV393235 JZR393235 KJN393235 KTJ393235 LDF393235 LNB393235 LWX393235 MGT393235 MQP393235 NAL393235 NKH393235 NUD393235 ODZ393235 ONV393235 OXR393235 PHN393235 PRJ393235 QBF393235 QLB393235 QUX393235 RET393235 ROP393235 RYL393235 SIH393235 SSD393235 TBZ393235 TLV393235 TVR393235 UFN393235 UPJ393235 UZF393235 VJB393235 VSX393235 WCT393235 WMP393235 WWL393235 AD458771 JZ458771 TV458771 ADR458771 ANN458771 AXJ458771 BHF458771 BRB458771 CAX458771 CKT458771 CUP458771 DEL458771 DOH458771 DYD458771 EHZ458771 ERV458771 FBR458771 FLN458771 FVJ458771 GFF458771 GPB458771 GYX458771 HIT458771 HSP458771 ICL458771 IMH458771 IWD458771 JFZ458771 JPV458771 JZR458771 KJN458771 KTJ458771 LDF458771 LNB458771 LWX458771 MGT458771 MQP458771 NAL458771 NKH458771 NUD458771 ODZ458771 ONV458771 OXR458771 PHN458771 PRJ458771 QBF458771 QLB458771 QUX458771 RET458771 ROP458771 RYL458771 SIH458771 SSD458771 TBZ458771 TLV458771 TVR458771 UFN458771 UPJ458771 UZF458771 VJB458771 VSX458771 WCT458771 WMP458771 WWL458771 AD524307 JZ524307 TV524307 ADR524307 ANN524307 AXJ524307 BHF524307 BRB524307 CAX524307 CKT524307 CUP524307 DEL524307 DOH524307 DYD524307 EHZ524307 ERV524307 FBR524307 FLN524307 FVJ524307 GFF524307 GPB524307 GYX524307 HIT524307 HSP524307 ICL524307 IMH524307 IWD524307 JFZ524307 JPV524307 JZR524307 KJN524307 KTJ524307 LDF524307 LNB524307 LWX524307 MGT524307 MQP524307 NAL524307 NKH524307 NUD524307 ODZ524307 ONV524307 OXR524307 PHN524307 PRJ524307 QBF524307 QLB524307 QUX524307 RET524307 ROP524307 RYL524307 SIH524307 SSD524307 TBZ524307 TLV524307 TVR524307 UFN524307 UPJ524307 UZF524307 VJB524307 VSX524307 WCT524307 WMP524307 WWL524307 AD589843 JZ589843 TV589843 ADR589843 ANN589843 AXJ589843 BHF589843 BRB589843 CAX589843 CKT589843 CUP589843 DEL589843 DOH589843 DYD589843 EHZ589843 ERV589843 FBR589843 FLN589843 FVJ589843 GFF589843 GPB589843 GYX589843 HIT589843 HSP589843 ICL589843 IMH589843 IWD589843 JFZ589843 JPV589843 JZR589843 KJN589843 KTJ589843 LDF589843 LNB589843 LWX589843 MGT589843 MQP589843 NAL589843 NKH589843 NUD589843 ODZ589843 ONV589843 OXR589843 PHN589843 PRJ589843 QBF589843 QLB589843 QUX589843 RET589843 ROP589843 RYL589843 SIH589843 SSD589843 TBZ589843 TLV589843 TVR589843 UFN589843 UPJ589843 UZF589843 VJB589843 VSX589843 WCT589843 WMP589843 WWL589843 AD655379 JZ655379 TV655379 ADR655379 ANN655379 AXJ655379 BHF655379 BRB655379 CAX655379 CKT655379 CUP655379 DEL655379 DOH655379 DYD655379 EHZ655379 ERV655379 FBR655379 FLN655379 FVJ655379 GFF655379 GPB655379 GYX655379 HIT655379 HSP655379 ICL655379 IMH655379 IWD655379 JFZ655379 JPV655379 JZR655379 KJN655379 KTJ655379 LDF655379 LNB655379 LWX655379 MGT655379 MQP655379 NAL655379 NKH655379 NUD655379 ODZ655379 ONV655379 OXR655379 PHN655379 PRJ655379 QBF655379 QLB655379 QUX655379 RET655379 ROP655379 RYL655379 SIH655379 SSD655379 TBZ655379 TLV655379 TVR655379 UFN655379 UPJ655379 UZF655379 VJB655379 VSX655379 WCT655379 WMP655379 WWL655379 AD720915 JZ720915 TV720915 ADR720915 ANN720915 AXJ720915 BHF720915 BRB720915 CAX720915 CKT720915 CUP720915 DEL720915 DOH720915 DYD720915 EHZ720915 ERV720915 FBR720915 FLN720915 FVJ720915 GFF720915 GPB720915 GYX720915 HIT720915 HSP720915 ICL720915 IMH720915 IWD720915 JFZ720915 JPV720915 JZR720915 KJN720915 KTJ720915 LDF720915 LNB720915 LWX720915 MGT720915 MQP720915 NAL720915 NKH720915 NUD720915 ODZ720915 ONV720915 OXR720915 PHN720915 PRJ720915 QBF720915 QLB720915 QUX720915 RET720915 ROP720915 RYL720915 SIH720915 SSD720915 TBZ720915 TLV720915 TVR720915 UFN720915 UPJ720915 UZF720915 VJB720915 VSX720915 WCT720915 WMP720915 WWL720915 AD786451 JZ786451 TV786451 ADR786451 ANN786451 AXJ786451 BHF786451 BRB786451 CAX786451 CKT786451 CUP786451 DEL786451 DOH786451 DYD786451 EHZ786451 ERV786451 FBR786451 FLN786451 FVJ786451 GFF786451 GPB786451 GYX786451 HIT786451 HSP786451 ICL786451 IMH786451 IWD786451 JFZ786451 JPV786451 JZR786451 KJN786451 KTJ786451 LDF786451 LNB786451 LWX786451 MGT786451 MQP786451 NAL786451 NKH786451 NUD786451 ODZ786451 ONV786451 OXR786451 PHN786451 PRJ786451 QBF786451 QLB786451 QUX786451 RET786451 ROP786451 RYL786451 SIH786451 SSD786451 TBZ786451 TLV786451 TVR786451 UFN786451 UPJ786451 UZF786451 VJB786451 VSX786451 WCT786451 WMP786451 WWL786451 AD851987 JZ851987 TV851987 ADR851987 ANN851987 AXJ851987 BHF851987 BRB851987 CAX851987 CKT851987 CUP851987 DEL851987 DOH851987 DYD851987 EHZ851987 ERV851987 FBR851987 FLN851987 FVJ851987 GFF851987 GPB851987 GYX851987 HIT851987 HSP851987 ICL851987 IMH851987 IWD851987 JFZ851987 JPV851987 JZR851987 KJN851987 KTJ851987 LDF851987 LNB851987 LWX851987 MGT851987 MQP851987 NAL851987 NKH851987 NUD851987 ODZ851987 ONV851987 OXR851987 PHN851987 PRJ851987 QBF851987 QLB851987 QUX851987 RET851987 ROP851987 RYL851987 SIH851987 SSD851987 TBZ851987 TLV851987 TVR851987 UFN851987 UPJ851987 UZF851987 VJB851987 VSX851987 WCT851987 WMP851987 WWL851987 AD917523 JZ917523 TV917523 ADR917523 ANN917523 AXJ917523 BHF917523 BRB917523 CAX917523 CKT917523 CUP917523 DEL917523 DOH917523 DYD917523 EHZ917523 ERV917523 FBR917523 FLN917523 FVJ917523 GFF917523 GPB917523 GYX917523 HIT917523 HSP917523 ICL917523 IMH917523 IWD917523 JFZ917523 JPV917523 JZR917523 KJN917523 KTJ917523 LDF917523 LNB917523 LWX917523 MGT917523 MQP917523 NAL917523 NKH917523 NUD917523 ODZ917523 ONV917523 OXR917523 PHN917523 PRJ917523 QBF917523 QLB917523 QUX917523 RET917523 ROP917523 RYL917523 SIH917523 SSD917523 TBZ917523 TLV917523 TVR917523 UFN917523 UPJ917523 UZF917523 VJB917523 VSX917523 WCT917523 WMP917523 WWL917523 AD983059 JZ983059 TV983059 ADR983059 ANN983059 AXJ983059 BHF983059 BRB983059 CAX983059 CKT983059 CUP983059 DEL983059 DOH983059 DYD983059 EHZ983059 ERV983059 FBR983059 FLN983059 FVJ983059 GFF983059 GPB983059 GYX983059 HIT983059 HSP983059 ICL983059 IMH983059 IWD983059 JFZ983059 JPV983059 JZR983059 KJN983059 KTJ983059 LDF983059 LNB983059 LWX983059 MGT983059 MQP983059 NAL983059 NKH983059 NUD983059 ODZ983059 ONV983059 OXR983059 PHN983059 PRJ983059 QBF983059 QLB983059 QUX983059 RET983059 ROP983059 RYL983059 SIH983059 SSD983059 TBZ983059 TLV983059 TVR983059 UFN983059 UPJ983059 UZF983059 VJB983059 VSX983059 WCT983059 WMP983059 WWL983059 AB28:AB29 JX28:JX29 TT28:TT29 ADP28:ADP29 ANL28:ANL29 AXH28:AXH29 BHD28:BHD29 BQZ28:BQZ29 CAV28:CAV29 CKR28:CKR29 CUN28:CUN29 DEJ28:DEJ29 DOF28:DOF29 DYB28:DYB29 EHX28:EHX29 ERT28:ERT29 FBP28:FBP29 FLL28:FLL29 FVH28:FVH29 GFD28:GFD29 GOZ28:GOZ29 GYV28:GYV29 HIR28:HIR29 HSN28:HSN29 ICJ28:ICJ29 IMF28:IMF29 IWB28:IWB29 JFX28:JFX29 JPT28:JPT29 JZP28:JZP29 KJL28:KJL29 KTH28:KTH29 LDD28:LDD29 LMZ28:LMZ29 LWV28:LWV29 MGR28:MGR29 MQN28:MQN29 NAJ28:NAJ29 NKF28:NKF29 NUB28:NUB29 ODX28:ODX29 ONT28:ONT29 OXP28:OXP29 PHL28:PHL29 PRH28:PRH29 QBD28:QBD29 QKZ28:QKZ29 QUV28:QUV29 RER28:RER29 RON28:RON29 RYJ28:RYJ29 SIF28:SIF29 SSB28:SSB29 TBX28:TBX29 TLT28:TLT29 TVP28:TVP29 UFL28:UFL29 UPH28:UPH29 UZD28:UZD29 VIZ28:VIZ29 VSV28:VSV29 WCR28:WCR29 WMN28:WMN29 WWJ28:WWJ29 AB65564:AB65565 JX65564:JX65565 TT65564:TT65565 ADP65564:ADP65565 ANL65564:ANL65565 AXH65564:AXH65565 BHD65564:BHD65565 BQZ65564:BQZ65565 CAV65564:CAV65565 CKR65564:CKR65565 CUN65564:CUN65565 DEJ65564:DEJ65565 DOF65564:DOF65565 DYB65564:DYB65565 EHX65564:EHX65565 ERT65564:ERT65565 FBP65564:FBP65565 FLL65564:FLL65565 FVH65564:FVH65565 GFD65564:GFD65565 GOZ65564:GOZ65565 GYV65564:GYV65565 HIR65564:HIR65565 HSN65564:HSN65565 ICJ65564:ICJ65565 IMF65564:IMF65565 IWB65564:IWB65565 JFX65564:JFX65565 JPT65564:JPT65565 JZP65564:JZP65565 KJL65564:KJL65565 KTH65564:KTH65565 LDD65564:LDD65565 LMZ65564:LMZ65565 LWV65564:LWV65565 MGR65564:MGR65565 MQN65564:MQN65565 NAJ65564:NAJ65565 NKF65564:NKF65565 NUB65564:NUB65565 ODX65564:ODX65565 ONT65564:ONT65565 OXP65564:OXP65565 PHL65564:PHL65565 PRH65564:PRH65565 QBD65564:QBD65565 QKZ65564:QKZ65565 QUV65564:QUV65565 RER65564:RER65565 RON65564:RON65565 RYJ65564:RYJ65565 SIF65564:SIF65565 SSB65564:SSB65565 TBX65564:TBX65565 TLT65564:TLT65565 TVP65564:TVP65565 UFL65564:UFL65565 UPH65564:UPH65565 UZD65564:UZD65565 VIZ65564:VIZ65565 VSV65564:VSV65565 WCR65564:WCR65565 WMN65564:WMN65565 WWJ65564:WWJ65565 AB131100:AB131101 JX131100:JX131101 TT131100:TT131101 ADP131100:ADP131101 ANL131100:ANL131101 AXH131100:AXH131101 BHD131100:BHD131101 BQZ131100:BQZ131101 CAV131100:CAV131101 CKR131100:CKR131101 CUN131100:CUN131101 DEJ131100:DEJ131101 DOF131100:DOF131101 DYB131100:DYB131101 EHX131100:EHX131101 ERT131100:ERT131101 FBP131100:FBP131101 FLL131100:FLL131101 FVH131100:FVH131101 GFD131100:GFD131101 GOZ131100:GOZ131101 GYV131100:GYV131101 HIR131100:HIR131101 HSN131100:HSN131101 ICJ131100:ICJ131101 IMF131100:IMF131101 IWB131100:IWB131101 JFX131100:JFX131101 JPT131100:JPT131101 JZP131100:JZP131101 KJL131100:KJL131101 KTH131100:KTH131101 LDD131100:LDD131101 LMZ131100:LMZ131101 LWV131100:LWV131101 MGR131100:MGR131101 MQN131100:MQN131101 NAJ131100:NAJ131101 NKF131100:NKF131101 NUB131100:NUB131101 ODX131100:ODX131101 ONT131100:ONT131101 OXP131100:OXP131101 PHL131100:PHL131101 PRH131100:PRH131101 QBD131100:QBD131101 QKZ131100:QKZ131101 QUV131100:QUV131101 RER131100:RER131101 RON131100:RON131101 RYJ131100:RYJ131101 SIF131100:SIF131101 SSB131100:SSB131101 TBX131100:TBX131101 TLT131100:TLT131101 TVP131100:TVP131101 UFL131100:UFL131101 UPH131100:UPH131101 UZD131100:UZD131101 VIZ131100:VIZ131101 VSV131100:VSV131101 WCR131100:WCR131101 WMN131100:WMN131101 WWJ131100:WWJ131101 AB196636:AB196637 JX196636:JX196637 TT196636:TT196637 ADP196636:ADP196637 ANL196636:ANL196637 AXH196636:AXH196637 BHD196636:BHD196637 BQZ196636:BQZ196637 CAV196636:CAV196637 CKR196636:CKR196637 CUN196636:CUN196637 DEJ196636:DEJ196637 DOF196636:DOF196637 DYB196636:DYB196637 EHX196636:EHX196637 ERT196636:ERT196637 FBP196636:FBP196637 FLL196636:FLL196637 FVH196636:FVH196637 GFD196636:GFD196637 GOZ196636:GOZ196637 GYV196636:GYV196637 HIR196636:HIR196637 HSN196636:HSN196637 ICJ196636:ICJ196637 IMF196636:IMF196637 IWB196636:IWB196637 JFX196636:JFX196637 JPT196636:JPT196637 JZP196636:JZP196637 KJL196636:KJL196637 KTH196636:KTH196637 LDD196636:LDD196637 LMZ196636:LMZ196637 LWV196636:LWV196637 MGR196636:MGR196637 MQN196636:MQN196637 NAJ196636:NAJ196637 NKF196636:NKF196637 NUB196636:NUB196637 ODX196636:ODX196637 ONT196636:ONT196637 OXP196636:OXP196637 PHL196636:PHL196637 PRH196636:PRH196637 QBD196636:QBD196637 QKZ196636:QKZ196637 QUV196636:QUV196637 RER196636:RER196637 RON196636:RON196637 RYJ196636:RYJ196637 SIF196636:SIF196637 SSB196636:SSB196637 TBX196636:TBX196637 TLT196636:TLT196637 TVP196636:TVP196637 UFL196636:UFL196637 UPH196636:UPH196637 UZD196636:UZD196637 VIZ196636:VIZ196637 VSV196636:VSV196637 WCR196636:WCR196637 WMN196636:WMN196637 WWJ196636:WWJ196637 AB262172:AB262173 JX262172:JX262173 TT262172:TT262173 ADP262172:ADP262173 ANL262172:ANL262173 AXH262172:AXH262173 BHD262172:BHD262173 BQZ262172:BQZ262173 CAV262172:CAV262173 CKR262172:CKR262173 CUN262172:CUN262173 DEJ262172:DEJ262173 DOF262172:DOF262173 DYB262172:DYB262173 EHX262172:EHX262173 ERT262172:ERT262173 FBP262172:FBP262173 FLL262172:FLL262173 FVH262172:FVH262173 GFD262172:GFD262173 GOZ262172:GOZ262173 GYV262172:GYV262173 HIR262172:HIR262173 HSN262172:HSN262173 ICJ262172:ICJ262173 IMF262172:IMF262173 IWB262172:IWB262173 JFX262172:JFX262173 JPT262172:JPT262173 JZP262172:JZP262173 KJL262172:KJL262173 KTH262172:KTH262173 LDD262172:LDD262173 LMZ262172:LMZ262173 LWV262172:LWV262173 MGR262172:MGR262173 MQN262172:MQN262173 NAJ262172:NAJ262173 NKF262172:NKF262173 NUB262172:NUB262173 ODX262172:ODX262173 ONT262172:ONT262173 OXP262172:OXP262173 PHL262172:PHL262173 PRH262172:PRH262173 QBD262172:QBD262173 QKZ262172:QKZ262173 QUV262172:QUV262173 RER262172:RER262173 RON262172:RON262173 RYJ262172:RYJ262173 SIF262172:SIF262173 SSB262172:SSB262173 TBX262172:TBX262173 TLT262172:TLT262173 TVP262172:TVP262173 UFL262172:UFL262173 UPH262172:UPH262173 UZD262172:UZD262173 VIZ262172:VIZ262173 VSV262172:VSV262173 WCR262172:WCR262173 WMN262172:WMN262173 WWJ262172:WWJ262173 AB327708:AB327709 JX327708:JX327709 TT327708:TT327709 ADP327708:ADP327709 ANL327708:ANL327709 AXH327708:AXH327709 BHD327708:BHD327709 BQZ327708:BQZ327709 CAV327708:CAV327709 CKR327708:CKR327709 CUN327708:CUN327709 DEJ327708:DEJ327709 DOF327708:DOF327709 DYB327708:DYB327709 EHX327708:EHX327709 ERT327708:ERT327709 FBP327708:FBP327709 FLL327708:FLL327709 FVH327708:FVH327709 GFD327708:GFD327709 GOZ327708:GOZ327709 GYV327708:GYV327709 HIR327708:HIR327709 HSN327708:HSN327709 ICJ327708:ICJ327709 IMF327708:IMF327709 IWB327708:IWB327709 JFX327708:JFX327709 JPT327708:JPT327709 JZP327708:JZP327709 KJL327708:KJL327709 KTH327708:KTH327709 LDD327708:LDD327709 LMZ327708:LMZ327709 LWV327708:LWV327709 MGR327708:MGR327709 MQN327708:MQN327709 NAJ327708:NAJ327709 NKF327708:NKF327709 NUB327708:NUB327709 ODX327708:ODX327709 ONT327708:ONT327709 OXP327708:OXP327709 PHL327708:PHL327709 PRH327708:PRH327709 QBD327708:QBD327709 QKZ327708:QKZ327709 QUV327708:QUV327709 RER327708:RER327709 RON327708:RON327709 RYJ327708:RYJ327709 SIF327708:SIF327709 SSB327708:SSB327709 TBX327708:TBX327709 TLT327708:TLT327709 TVP327708:TVP327709 UFL327708:UFL327709 UPH327708:UPH327709 UZD327708:UZD327709 VIZ327708:VIZ327709 VSV327708:VSV327709 WCR327708:WCR327709 WMN327708:WMN327709 WWJ327708:WWJ327709 AB393244:AB393245 JX393244:JX393245 TT393244:TT393245 ADP393244:ADP393245 ANL393244:ANL393245 AXH393244:AXH393245 BHD393244:BHD393245 BQZ393244:BQZ393245 CAV393244:CAV393245 CKR393244:CKR393245 CUN393244:CUN393245 DEJ393244:DEJ393245 DOF393244:DOF393245 DYB393244:DYB393245 EHX393244:EHX393245 ERT393244:ERT393245 FBP393244:FBP393245 FLL393244:FLL393245 FVH393244:FVH393245 GFD393244:GFD393245 GOZ393244:GOZ393245 GYV393244:GYV393245 HIR393244:HIR393245 HSN393244:HSN393245 ICJ393244:ICJ393245 IMF393244:IMF393245 IWB393244:IWB393245 JFX393244:JFX393245 JPT393244:JPT393245 JZP393244:JZP393245 KJL393244:KJL393245 KTH393244:KTH393245 LDD393244:LDD393245 LMZ393244:LMZ393245 LWV393244:LWV393245 MGR393244:MGR393245 MQN393244:MQN393245 NAJ393244:NAJ393245 NKF393244:NKF393245 NUB393244:NUB393245 ODX393244:ODX393245 ONT393244:ONT393245 OXP393244:OXP393245 PHL393244:PHL393245 PRH393244:PRH393245 QBD393244:QBD393245 QKZ393244:QKZ393245 QUV393244:QUV393245 RER393244:RER393245 RON393244:RON393245 RYJ393244:RYJ393245 SIF393244:SIF393245 SSB393244:SSB393245 TBX393244:TBX393245 TLT393244:TLT393245 TVP393244:TVP393245 UFL393244:UFL393245 UPH393244:UPH393245 UZD393244:UZD393245 VIZ393244:VIZ393245 VSV393244:VSV393245 WCR393244:WCR393245 WMN393244:WMN393245 WWJ393244:WWJ393245 AB458780:AB458781 JX458780:JX458781 TT458780:TT458781 ADP458780:ADP458781 ANL458780:ANL458781 AXH458780:AXH458781 BHD458780:BHD458781 BQZ458780:BQZ458781 CAV458780:CAV458781 CKR458780:CKR458781 CUN458780:CUN458781 DEJ458780:DEJ458781 DOF458780:DOF458781 DYB458780:DYB458781 EHX458780:EHX458781 ERT458780:ERT458781 FBP458780:FBP458781 FLL458780:FLL458781 FVH458780:FVH458781 GFD458780:GFD458781 GOZ458780:GOZ458781 GYV458780:GYV458781 HIR458780:HIR458781 HSN458780:HSN458781 ICJ458780:ICJ458781 IMF458780:IMF458781 IWB458780:IWB458781 JFX458780:JFX458781 JPT458780:JPT458781 JZP458780:JZP458781 KJL458780:KJL458781 KTH458780:KTH458781 LDD458780:LDD458781 LMZ458780:LMZ458781 LWV458780:LWV458781 MGR458780:MGR458781 MQN458780:MQN458781 NAJ458780:NAJ458781 NKF458780:NKF458781 NUB458780:NUB458781 ODX458780:ODX458781 ONT458780:ONT458781 OXP458780:OXP458781 PHL458780:PHL458781 PRH458780:PRH458781 QBD458780:QBD458781 QKZ458780:QKZ458781 QUV458780:QUV458781 RER458780:RER458781 RON458780:RON458781 RYJ458780:RYJ458781 SIF458780:SIF458781 SSB458780:SSB458781 TBX458780:TBX458781 TLT458780:TLT458781 TVP458780:TVP458781 UFL458780:UFL458781 UPH458780:UPH458781 UZD458780:UZD458781 VIZ458780:VIZ458781 VSV458780:VSV458781 WCR458780:WCR458781 WMN458780:WMN458781 WWJ458780:WWJ458781 AB524316:AB524317 JX524316:JX524317 TT524316:TT524317 ADP524316:ADP524317 ANL524316:ANL524317 AXH524316:AXH524317 BHD524316:BHD524317 BQZ524316:BQZ524317 CAV524316:CAV524317 CKR524316:CKR524317 CUN524316:CUN524317 DEJ524316:DEJ524317 DOF524316:DOF524317 DYB524316:DYB524317 EHX524316:EHX524317 ERT524316:ERT524317 FBP524316:FBP524317 FLL524316:FLL524317 FVH524316:FVH524317 GFD524316:GFD524317 GOZ524316:GOZ524317 GYV524316:GYV524317 HIR524316:HIR524317 HSN524316:HSN524317 ICJ524316:ICJ524317 IMF524316:IMF524317 IWB524316:IWB524317 JFX524316:JFX524317 JPT524316:JPT524317 JZP524316:JZP524317 KJL524316:KJL524317 KTH524316:KTH524317 LDD524316:LDD524317 LMZ524316:LMZ524317 LWV524316:LWV524317 MGR524316:MGR524317 MQN524316:MQN524317 NAJ524316:NAJ524317 NKF524316:NKF524317 NUB524316:NUB524317 ODX524316:ODX524317 ONT524316:ONT524317 OXP524316:OXP524317 PHL524316:PHL524317 PRH524316:PRH524317 QBD524316:QBD524317 QKZ524316:QKZ524317 QUV524316:QUV524317 RER524316:RER524317 RON524316:RON524317 RYJ524316:RYJ524317 SIF524316:SIF524317 SSB524316:SSB524317 TBX524316:TBX524317 TLT524316:TLT524317 TVP524316:TVP524317 UFL524316:UFL524317 UPH524316:UPH524317 UZD524316:UZD524317 VIZ524316:VIZ524317 VSV524316:VSV524317 WCR524316:WCR524317 WMN524316:WMN524317 WWJ524316:WWJ524317 AB589852:AB589853 JX589852:JX589853 TT589852:TT589853 ADP589852:ADP589853 ANL589852:ANL589853 AXH589852:AXH589853 BHD589852:BHD589853 BQZ589852:BQZ589853 CAV589852:CAV589853 CKR589852:CKR589853 CUN589852:CUN589853 DEJ589852:DEJ589853 DOF589852:DOF589853 DYB589852:DYB589853 EHX589852:EHX589853 ERT589852:ERT589853 FBP589852:FBP589853 FLL589852:FLL589853 FVH589852:FVH589853 GFD589852:GFD589853 GOZ589852:GOZ589853 GYV589852:GYV589853 HIR589852:HIR589853 HSN589852:HSN589853 ICJ589852:ICJ589853 IMF589852:IMF589853 IWB589852:IWB589853 JFX589852:JFX589853 JPT589852:JPT589853 JZP589852:JZP589853 KJL589852:KJL589853 KTH589852:KTH589853 LDD589852:LDD589853 LMZ589852:LMZ589853 LWV589852:LWV589853 MGR589852:MGR589853 MQN589852:MQN589853 NAJ589852:NAJ589853 NKF589852:NKF589853 NUB589852:NUB589853 ODX589852:ODX589853 ONT589852:ONT589853 OXP589852:OXP589853 PHL589852:PHL589853 PRH589852:PRH589853 QBD589852:QBD589853 QKZ589852:QKZ589853 QUV589852:QUV589853 RER589852:RER589853 RON589852:RON589853 RYJ589852:RYJ589853 SIF589852:SIF589853 SSB589852:SSB589853 TBX589852:TBX589853 TLT589852:TLT589853 TVP589852:TVP589853 UFL589852:UFL589853 UPH589852:UPH589853 UZD589852:UZD589853 VIZ589852:VIZ589853 VSV589852:VSV589853 WCR589852:WCR589853 WMN589852:WMN589853 WWJ589852:WWJ589853 AB655388:AB655389 JX655388:JX655389 TT655388:TT655389 ADP655388:ADP655389 ANL655388:ANL655389 AXH655388:AXH655389 BHD655388:BHD655389 BQZ655388:BQZ655389 CAV655388:CAV655389 CKR655388:CKR655389 CUN655388:CUN655389 DEJ655388:DEJ655389 DOF655388:DOF655389 DYB655388:DYB655389 EHX655388:EHX655389 ERT655388:ERT655389 FBP655388:FBP655389 FLL655388:FLL655389 FVH655388:FVH655389 GFD655388:GFD655389 GOZ655388:GOZ655389 GYV655388:GYV655389 HIR655388:HIR655389 HSN655388:HSN655389 ICJ655388:ICJ655389 IMF655388:IMF655389 IWB655388:IWB655389 JFX655388:JFX655389 JPT655388:JPT655389 JZP655388:JZP655389 KJL655388:KJL655389 KTH655388:KTH655389 LDD655388:LDD655389 LMZ655388:LMZ655389 LWV655388:LWV655389 MGR655388:MGR655389 MQN655388:MQN655389 NAJ655388:NAJ655389 NKF655388:NKF655389 NUB655388:NUB655389 ODX655388:ODX655389 ONT655388:ONT655389 OXP655388:OXP655389 PHL655388:PHL655389 PRH655388:PRH655389 QBD655388:QBD655389 QKZ655388:QKZ655389 QUV655388:QUV655389 RER655388:RER655389 RON655388:RON655389 RYJ655388:RYJ655389 SIF655388:SIF655389 SSB655388:SSB655389 TBX655388:TBX655389 TLT655388:TLT655389 TVP655388:TVP655389 UFL655388:UFL655389 UPH655388:UPH655389 UZD655388:UZD655389 VIZ655388:VIZ655389 VSV655388:VSV655389 WCR655388:WCR655389 WMN655388:WMN655389 WWJ655388:WWJ655389 AB720924:AB720925 JX720924:JX720925 TT720924:TT720925 ADP720924:ADP720925 ANL720924:ANL720925 AXH720924:AXH720925 BHD720924:BHD720925 BQZ720924:BQZ720925 CAV720924:CAV720925 CKR720924:CKR720925 CUN720924:CUN720925 DEJ720924:DEJ720925 DOF720924:DOF720925 DYB720924:DYB720925 EHX720924:EHX720925 ERT720924:ERT720925 FBP720924:FBP720925 FLL720924:FLL720925 FVH720924:FVH720925 GFD720924:GFD720925 GOZ720924:GOZ720925 GYV720924:GYV720925 HIR720924:HIR720925 HSN720924:HSN720925 ICJ720924:ICJ720925 IMF720924:IMF720925 IWB720924:IWB720925 JFX720924:JFX720925 JPT720924:JPT720925 JZP720924:JZP720925 KJL720924:KJL720925 KTH720924:KTH720925 LDD720924:LDD720925 LMZ720924:LMZ720925 LWV720924:LWV720925 MGR720924:MGR720925 MQN720924:MQN720925 NAJ720924:NAJ720925 NKF720924:NKF720925 NUB720924:NUB720925 ODX720924:ODX720925 ONT720924:ONT720925 OXP720924:OXP720925 PHL720924:PHL720925 PRH720924:PRH720925 QBD720924:QBD720925 QKZ720924:QKZ720925 QUV720924:QUV720925 RER720924:RER720925 RON720924:RON720925 RYJ720924:RYJ720925 SIF720924:SIF720925 SSB720924:SSB720925 TBX720924:TBX720925 TLT720924:TLT720925 TVP720924:TVP720925 UFL720924:UFL720925 UPH720924:UPH720925 UZD720924:UZD720925 VIZ720924:VIZ720925 VSV720924:VSV720925 WCR720924:WCR720925 WMN720924:WMN720925 WWJ720924:WWJ720925 AB786460:AB786461 JX786460:JX786461 TT786460:TT786461 ADP786460:ADP786461 ANL786460:ANL786461 AXH786460:AXH786461 BHD786460:BHD786461 BQZ786460:BQZ786461 CAV786460:CAV786461 CKR786460:CKR786461 CUN786460:CUN786461 DEJ786460:DEJ786461 DOF786460:DOF786461 DYB786460:DYB786461 EHX786460:EHX786461 ERT786460:ERT786461 FBP786460:FBP786461 FLL786460:FLL786461 FVH786460:FVH786461 GFD786460:GFD786461 GOZ786460:GOZ786461 GYV786460:GYV786461 HIR786460:HIR786461 HSN786460:HSN786461 ICJ786460:ICJ786461 IMF786460:IMF786461 IWB786460:IWB786461 JFX786460:JFX786461 JPT786460:JPT786461 JZP786460:JZP786461 KJL786460:KJL786461 KTH786460:KTH786461 LDD786460:LDD786461 LMZ786460:LMZ786461 LWV786460:LWV786461 MGR786460:MGR786461 MQN786460:MQN786461 NAJ786460:NAJ786461 NKF786460:NKF786461 NUB786460:NUB786461 ODX786460:ODX786461 ONT786460:ONT786461 OXP786460:OXP786461 PHL786460:PHL786461 PRH786460:PRH786461 QBD786460:QBD786461 QKZ786460:QKZ786461 QUV786460:QUV786461 RER786460:RER786461 RON786460:RON786461 RYJ786460:RYJ786461 SIF786460:SIF786461 SSB786460:SSB786461 TBX786460:TBX786461 TLT786460:TLT786461 TVP786460:TVP786461 UFL786460:UFL786461 UPH786460:UPH786461 UZD786460:UZD786461 VIZ786460:VIZ786461 VSV786460:VSV786461 WCR786460:WCR786461 WMN786460:WMN786461 WWJ786460:WWJ786461 AB851996:AB851997 JX851996:JX851997 TT851996:TT851997 ADP851996:ADP851997 ANL851996:ANL851997 AXH851996:AXH851997 BHD851996:BHD851997 BQZ851996:BQZ851997 CAV851996:CAV851997 CKR851996:CKR851997 CUN851996:CUN851997 DEJ851996:DEJ851997 DOF851996:DOF851997 DYB851996:DYB851997 EHX851996:EHX851997 ERT851996:ERT851997 FBP851996:FBP851997 FLL851996:FLL851997 FVH851996:FVH851997 GFD851996:GFD851997 GOZ851996:GOZ851997 GYV851996:GYV851997 HIR851996:HIR851997 HSN851996:HSN851997 ICJ851996:ICJ851997 IMF851996:IMF851997 IWB851996:IWB851997 JFX851996:JFX851997 JPT851996:JPT851997 JZP851996:JZP851997 KJL851996:KJL851997 KTH851996:KTH851997 LDD851996:LDD851997 LMZ851996:LMZ851997 LWV851996:LWV851997 MGR851996:MGR851997 MQN851996:MQN851997 NAJ851996:NAJ851997 NKF851996:NKF851997 NUB851996:NUB851997 ODX851996:ODX851997 ONT851996:ONT851997 OXP851996:OXP851997 PHL851996:PHL851997 PRH851996:PRH851997 QBD851996:QBD851997 QKZ851996:QKZ851997 QUV851996:QUV851997 RER851996:RER851997 RON851996:RON851997 RYJ851996:RYJ851997 SIF851996:SIF851997 SSB851996:SSB851997 TBX851996:TBX851997 TLT851996:TLT851997 TVP851996:TVP851997 UFL851996:UFL851997 UPH851996:UPH851997 UZD851996:UZD851997 VIZ851996:VIZ851997 VSV851996:VSV851997 WCR851996:WCR851997 WMN851996:WMN851997 WWJ851996:WWJ851997 AB917532:AB917533 JX917532:JX917533 TT917532:TT917533 ADP917532:ADP917533 ANL917532:ANL917533 AXH917532:AXH917533 BHD917532:BHD917533 BQZ917532:BQZ917533 CAV917532:CAV917533 CKR917532:CKR917533 CUN917532:CUN917533 DEJ917532:DEJ917533 DOF917532:DOF917533 DYB917532:DYB917533 EHX917532:EHX917533 ERT917532:ERT917533 FBP917532:FBP917533 FLL917532:FLL917533 FVH917532:FVH917533 GFD917532:GFD917533 GOZ917532:GOZ917533 GYV917532:GYV917533 HIR917532:HIR917533 HSN917532:HSN917533 ICJ917532:ICJ917533 IMF917532:IMF917533 IWB917532:IWB917533 JFX917532:JFX917533 JPT917532:JPT917533 JZP917532:JZP917533 KJL917532:KJL917533 KTH917532:KTH917533 LDD917532:LDD917533 LMZ917532:LMZ917533 LWV917532:LWV917533 MGR917532:MGR917533 MQN917532:MQN917533 NAJ917532:NAJ917533 NKF917532:NKF917533 NUB917532:NUB917533 ODX917532:ODX917533 ONT917532:ONT917533 OXP917532:OXP917533 PHL917532:PHL917533 PRH917532:PRH917533 QBD917532:QBD917533 QKZ917532:QKZ917533 QUV917532:QUV917533 RER917532:RER917533 RON917532:RON917533 RYJ917532:RYJ917533 SIF917532:SIF917533 SSB917532:SSB917533 TBX917532:TBX917533 TLT917532:TLT917533 TVP917532:TVP917533 UFL917532:UFL917533 UPH917532:UPH917533 UZD917532:UZD917533 VIZ917532:VIZ917533 VSV917532:VSV917533 WCR917532:WCR917533 WMN917532:WMN917533 WWJ917532:WWJ917533 AB983068:AB983069 JX983068:JX983069 TT983068:TT983069 ADP983068:ADP983069 ANL983068:ANL983069 AXH983068:AXH983069 BHD983068:BHD983069 BQZ983068:BQZ983069 CAV983068:CAV983069 CKR983068:CKR983069 CUN983068:CUN983069 DEJ983068:DEJ983069 DOF983068:DOF983069 DYB983068:DYB983069 EHX983068:EHX983069 ERT983068:ERT983069 FBP983068:FBP983069 FLL983068:FLL983069 FVH983068:FVH983069 GFD983068:GFD983069 GOZ983068:GOZ983069 GYV983068:GYV983069 HIR983068:HIR983069 HSN983068:HSN983069 ICJ983068:ICJ983069 IMF983068:IMF983069 IWB983068:IWB983069 JFX983068:JFX983069 JPT983068:JPT983069 JZP983068:JZP983069 KJL983068:KJL983069 KTH983068:KTH983069 LDD983068:LDD983069 LMZ983068:LMZ983069 LWV983068:LWV983069 MGR983068:MGR983069 MQN983068:MQN983069 NAJ983068:NAJ983069 NKF983068:NKF983069 NUB983068:NUB983069 ODX983068:ODX983069 ONT983068:ONT983069 OXP983068:OXP983069 PHL983068:PHL983069 PRH983068:PRH983069 QBD983068:QBD983069 QKZ983068:QKZ983069 QUV983068:QUV983069 RER983068:RER983069 RON983068:RON983069 RYJ983068:RYJ983069 SIF983068:SIF983069 SSB983068:SSB983069 TBX983068:TBX983069 TLT983068:TLT983069 TVP983068:TVP983069 UFL983068:UFL983069 UPH983068:UPH983069 UZD983068:UZD983069 VIZ983068:VIZ983069 VSV983068:VSV983069 WCR983068:WCR983069 WMN983068:WMN983069 WWJ983068:WWJ983069 AD28:AD29 JZ28:JZ29 TV28:TV29 ADR28:ADR29 ANN28:ANN29 AXJ28:AXJ29 BHF28:BHF29 BRB28:BRB29 CAX28:CAX29 CKT28:CKT29 CUP28:CUP29 DEL28:DEL29 DOH28:DOH29 DYD28:DYD29 EHZ28:EHZ29 ERV28:ERV29 FBR28:FBR29 FLN28:FLN29 FVJ28:FVJ29 GFF28:GFF29 GPB28:GPB29 GYX28:GYX29 HIT28:HIT29 HSP28:HSP29 ICL28:ICL29 IMH28:IMH29 IWD28:IWD29 JFZ28:JFZ29 JPV28:JPV29 JZR28:JZR29 KJN28:KJN29 KTJ28:KTJ29 LDF28:LDF29 LNB28:LNB29 LWX28:LWX29 MGT28:MGT29 MQP28:MQP29 NAL28:NAL29 NKH28:NKH29 NUD28:NUD29 ODZ28:ODZ29 ONV28:ONV29 OXR28:OXR29 PHN28:PHN29 PRJ28:PRJ29 QBF28:QBF29 QLB28:QLB29 QUX28:QUX29 RET28:RET29 ROP28:ROP29 RYL28:RYL29 SIH28:SIH29 SSD28:SSD29 TBZ28:TBZ29 TLV28:TLV29 TVR28:TVR29 UFN28:UFN29 UPJ28:UPJ29 UZF28:UZF29 VJB28:VJB29 VSX28:VSX29 WCT28:WCT29 WMP28:WMP29 WWL28:WWL29 AD65564:AD65565 JZ65564:JZ65565 TV65564:TV65565 ADR65564:ADR65565 ANN65564:ANN65565 AXJ65564:AXJ65565 BHF65564:BHF65565 BRB65564:BRB65565 CAX65564:CAX65565 CKT65564:CKT65565 CUP65564:CUP65565 DEL65564:DEL65565 DOH65564:DOH65565 DYD65564:DYD65565 EHZ65564:EHZ65565 ERV65564:ERV65565 FBR65564:FBR65565 FLN65564:FLN65565 FVJ65564:FVJ65565 GFF65564:GFF65565 GPB65564:GPB65565 GYX65564:GYX65565 HIT65564:HIT65565 HSP65564:HSP65565 ICL65564:ICL65565 IMH65564:IMH65565 IWD65564:IWD65565 JFZ65564:JFZ65565 JPV65564:JPV65565 JZR65564:JZR65565 KJN65564:KJN65565 KTJ65564:KTJ65565 LDF65564:LDF65565 LNB65564:LNB65565 LWX65564:LWX65565 MGT65564:MGT65565 MQP65564:MQP65565 NAL65564:NAL65565 NKH65564:NKH65565 NUD65564:NUD65565 ODZ65564:ODZ65565 ONV65564:ONV65565 OXR65564:OXR65565 PHN65564:PHN65565 PRJ65564:PRJ65565 QBF65564:QBF65565 QLB65564:QLB65565 QUX65564:QUX65565 RET65564:RET65565 ROP65564:ROP65565 RYL65564:RYL65565 SIH65564:SIH65565 SSD65564:SSD65565 TBZ65564:TBZ65565 TLV65564:TLV65565 TVR65564:TVR65565 UFN65564:UFN65565 UPJ65564:UPJ65565 UZF65564:UZF65565 VJB65564:VJB65565 VSX65564:VSX65565 WCT65564:WCT65565 WMP65564:WMP65565 WWL65564:WWL65565 AD131100:AD131101 JZ131100:JZ131101 TV131100:TV131101 ADR131100:ADR131101 ANN131100:ANN131101 AXJ131100:AXJ131101 BHF131100:BHF131101 BRB131100:BRB131101 CAX131100:CAX131101 CKT131100:CKT131101 CUP131100:CUP131101 DEL131100:DEL131101 DOH131100:DOH131101 DYD131100:DYD131101 EHZ131100:EHZ131101 ERV131100:ERV131101 FBR131100:FBR131101 FLN131100:FLN131101 FVJ131100:FVJ131101 GFF131100:GFF131101 GPB131100:GPB131101 GYX131100:GYX131101 HIT131100:HIT131101 HSP131100:HSP131101 ICL131100:ICL131101 IMH131100:IMH131101 IWD131100:IWD131101 JFZ131100:JFZ131101 JPV131100:JPV131101 JZR131100:JZR131101 KJN131100:KJN131101 KTJ131100:KTJ131101 LDF131100:LDF131101 LNB131100:LNB131101 LWX131100:LWX131101 MGT131100:MGT131101 MQP131100:MQP131101 NAL131100:NAL131101 NKH131100:NKH131101 NUD131100:NUD131101 ODZ131100:ODZ131101 ONV131100:ONV131101 OXR131100:OXR131101 PHN131100:PHN131101 PRJ131100:PRJ131101 QBF131100:QBF131101 QLB131100:QLB131101 QUX131100:QUX131101 RET131100:RET131101 ROP131100:ROP131101 RYL131100:RYL131101 SIH131100:SIH131101 SSD131100:SSD131101 TBZ131100:TBZ131101 TLV131100:TLV131101 TVR131100:TVR131101 UFN131100:UFN131101 UPJ131100:UPJ131101 UZF131100:UZF131101 VJB131100:VJB131101 VSX131100:VSX131101 WCT131100:WCT131101 WMP131100:WMP131101 WWL131100:WWL131101 AD196636:AD196637 JZ196636:JZ196637 TV196636:TV196637 ADR196636:ADR196637 ANN196636:ANN196637 AXJ196636:AXJ196637 BHF196636:BHF196637 BRB196636:BRB196637 CAX196636:CAX196637 CKT196636:CKT196637 CUP196636:CUP196637 DEL196636:DEL196637 DOH196636:DOH196637 DYD196636:DYD196637 EHZ196636:EHZ196637 ERV196636:ERV196637 FBR196636:FBR196637 FLN196636:FLN196637 FVJ196636:FVJ196637 GFF196636:GFF196637 GPB196636:GPB196637 GYX196636:GYX196637 HIT196636:HIT196637 HSP196636:HSP196637 ICL196636:ICL196637 IMH196636:IMH196637 IWD196636:IWD196637 JFZ196636:JFZ196637 JPV196636:JPV196637 JZR196636:JZR196637 KJN196636:KJN196637 KTJ196636:KTJ196637 LDF196636:LDF196637 LNB196636:LNB196637 LWX196636:LWX196637 MGT196636:MGT196637 MQP196636:MQP196637 NAL196636:NAL196637 NKH196636:NKH196637 NUD196636:NUD196637 ODZ196636:ODZ196637 ONV196636:ONV196637 OXR196636:OXR196637 PHN196636:PHN196637 PRJ196636:PRJ196637 QBF196636:QBF196637 QLB196636:QLB196637 QUX196636:QUX196637 RET196636:RET196637 ROP196636:ROP196637 RYL196636:RYL196637 SIH196636:SIH196637 SSD196636:SSD196637 TBZ196636:TBZ196637 TLV196636:TLV196637 TVR196636:TVR196637 UFN196636:UFN196637 UPJ196636:UPJ196637 UZF196636:UZF196637 VJB196636:VJB196637 VSX196636:VSX196637 WCT196636:WCT196637 WMP196636:WMP196637 WWL196636:WWL196637 AD262172:AD262173 JZ262172:JZ262173 TV262172:TV262173 ADR262172:ADR262173 ANN262172:ANN262173 AXJ262172:AXJ262173 BHF262172:BHF262173 BRB262172:BRB262173 CAX262172:CAX262173 CKT262172:CKT262173 CUP262172:CUP262173 DEL262172:DEL262173 DOH262172:DOH262173 DYD262172:DYD262173 EHZ262172:EHZ262173 ERV262172:ERV262173 FBR262172:FBR262173 FLN262172:FLN262173 FVJ262172:FVJ262173 GFF262172:GFF262173 GPB262172:GPB262173 GYX262172:GYX262173 HIT262172:HIT262173 HSP262172:HSP262173 ICL262172:ICL262173 IMH262172:IMH262173 IWD262172:IWD262173 JFZ262172:JFZ262173 JPV262172:JPV262173 JZR262172:JZR262173 KJN262172:KJN262173 KTJ262172:KTJ262173 LDF262172:LDF262173 LNB262172:LNB262173 LWX262172:LWX262173 MGT262172:MGT262173 MQP262172:MQP262173 NAL262172:NAL262173 NKH262172:NKH262173 NUD262172:NUD262173 ODZ262172:ODZ262173 ONV262172:ONV262173 OXR262172:OXR262173 PHN262172:PHN262173 PRJ262172:PRJ262173 QBF262172:QBF262173 QLB262172:QLB262173 QUX262172:QUX262173 RET262172:RET262173 ROP262172:ROP262173 RYL262172:RYL262173 SIH262172:SIH262173 SSD262172:SSD262173 TBZ262172:TBZ262173 TLV262172:TLV262173 TVR262172:TVR262173 UFN262172:UFN262173 UPJ262172:UPJ262173 UZF262172:UZF262173 VJB262172:VJB262173 VSX262172:VSX262173 WCT262172:WCT262173 WMP262172:WMP262173 WWL262172:WWL262173 AD327708:AD327709 JZ327708:JZ327709 TV327708:TV327709 ADR327708:ADR327709 ANN327708:ANN327709 AXJ327708:AXJ327709 BHF327708:BHF327709 BRB327708:BRB327709 CAX327708:CAX327709 CKT327708:CKT327709 CUP327708:CUP327709 DEL327708:DEL327709 DOH327708:DOH327709 DYD327708:DYD327709 EHZ327708:EHZ327709 ERV327708:ERV327709 FBR327708:FBR327709 FLN327708:FLN327709 FVJ327708:FVJ327709 GFF327708:GFF327709 GPB327708:GPB327709 GYX327708:GYX327709 HIT327708:HIT327709 HSP327708:HSP327709 ICL327708:ICL327709 IMH327708:IMH327709 IWD327708:IWD327709 JFZ327708:JFZ327709 JPV327708:JPV327709 JZR327708:JZR327709 KJN327708:KJN327709 KTJ327708:KTJ327709 LDF327708:LDF327709 LNB327708:LNB327709 LWX327708:LWX327709 MGT327708:MGT327709 MQP327708:MQP327709 NAL327708:NAL327709 NKH327708:NKH327709 NUD327708:NUD327709 ODZ327708:ODZ327709 ONV327708:ONV327709 OXR327708:OXR327709 PHN327708:PHN327709 PRJ327708:PRJ327709 QBF327708:QBF327709 QLB327708:QLB327709 QUX327708:QUX327709 RET327708:RET327709 ROP327708:ROP327709 RYL327708:RYL327709 SIH327708:SIH327709 SSD327708:SSD327709 TBZ327708:TBZ327709 TLV327708:TLV327709 TVR327708:TVR327709 UFN327708:UFN327709 UPJ327708:UPJ327709 UZF327708:UZF327709 VJB327708:VJB327709 VSX327708:VSX327709 WCT327708:WCT327709 WMP327708:WMP327709 WWL327708:WWL327709 AD393244:AD393245 JZ393244:JZ393245 TV393244:TV393245 ADR393244:ADR393245 ANN393244:ANN393245 AXJ393244:AXJ393245 BHF393244:BHF393245 BRB393244:BRB393245 CAX393244:CAX393245 CKT393244:CKT393245 CUP393244:CUP393245 DEL393244:DEL393245 DOH393244:DOH393245 DYD393244:DYD393245 EHZ393244:EHZ393245 ERV393244:ERV393245 FBR393244:FBR393245 FLN393244:FLN393245 FVJ393244:FVJ393245 GFF393244:GFF393245 GPB393244:GPB393245 GYX393244:GYX393245 HIT393244:HIT393245 HSP393244:HSP393245 ICL393244:ICL393245 IMH393244:IMH393245 IWD393244:IWD393245 JFZ393244:JFZ393245 JPV393244:JPV393245 JZR393244:JZR393245 KJN393244:KJN393245 KTJ393244:KTJ393245 LDF393244:LDF393245 LNB393244:LNB393245 LWX393244:LWX393245 MGT393244:MGT393245 MQP393244:MQP393245 NAL393244:NAL393245 NKH393244:NKH393245 NUD393244:NUD393245 ODZ393244:ODZ393245 ONV393244:ONV393245 OXR393244:OXR393245 PHN393244:PHN393245 PRJ393244:PRJ393245 QBF393244:QBF393245 QLB393244:QLB393245 QUX393244:QUX393245 RET393244:RET393245 ROP393244:ROP393245 RYL393244:RYL393245 SIH393244:SIH393245 SSD393244:SSD393245 TBZ393244:TBZ393245 TLV393244:TLV393245 TVR393244:TVR393245 UFN393244:UFN393245 UPJ393244:UPJ393245 UZF393244:UZF393245 VJB393244:VJB393245 VSX393244:VSX393245 WCT393244:WCT393245 WMP393244:WMP393245 WWL393244:WWL393245 AD458780:AD458781 JZ458780:JZ458781 TV458780:TV458781 ADR458780:ADR458781 ANN458780:ANN458781 AXJ458780:AXJ458781 BHF458780:BHF458781 BRB458780:BRB458781 CAX458780:CAX458781 CKT458780:CKT458781 CUP458780:CUP458781 DEL458780:DEL458781 DOH458780:DOH458781 DYD458780:DYD458781 EHZ458780:EHZ458781 ERV458780:ERV458781 FBR458780:FBR458781 FLN458780:FLN458781 FVJ458780:FVJ458781 GFF458780:GFF458781 GPB458780:GPB458781 GYX458780:GYX458781 HIT458780:HIT458781 HSP458780:HSP458781 ICL458780:ICL458781 IMH458780:IMH458781 IWD458780:IWD458781 JFZ458780:JFZ458781 JPV458780:JPV458781 JZR458780:JZR458781 KJN458780:KJN458781 KTJ458780:KTJ458781 LDF458780:LDF458781 LNB458780:LNB458781 LWX458780:LWX458781 MGT458780:MGT458781 MQP458780:MQP458781 NAL458780:NAL458781 NKH458780:NKH458781 NUD458780:NUD458781 ODZ458780:ODZ458781 ONV458780:ONV458781 OXR458780:OXR458781 PHN458780:PHN458781 PRJ458780:PRJ458781 QBF458780:QBF458781 QLB458780:QLB458781 QUX458780:QUX458781 RET458780:RET458781 ROP458780:ROP458781 RYL458780:RYL458781 SIH458780:SIH458781 SSD458780:SSD458781 TBZ458780:TBZ458781 TLV458780:TLV458781 TVR458780:TVR458781 UFN458780:UFN458781 UPJ458780:UPJ458781 UZF458780:UZF458781 VJB458780:VJB458781 VSX458780:VSX458781 WCT458780:WCT458781 WMP458780:WMP458781 WWL458780:WWL458781 AD524316:AD524317 JZ524316:JZ524317 TV524316:TV524317 ADR524316:ADR524317 ANN524316:ANN524317 AXJ524316:AXJ524317 BHF524316:BHF524317 BRB524316:BRB524317 CAX524316:CAX524317 CKT524316:CKT524317 CUP524316:CUP524317 DEL524316:DEL524317 DOH524316:DOH524317 DYD524316:DYD524317 EHZ524316:EHZ524317 ERV524316:ERV524317 FBR524316:FBR524317 FLN524316:FLN524317 FVJ524316:FVJ524317 GFF524316:GFF524317 GPB524316:GPB524317 GYX524316:GYX524317 HIT524316:HIT524317 HSP524316:HSP524317 ICL524316:ICL524317 IMH524316:IMH524317 IWD524316:IWD524317 JFZ524316:JFZ524317 JPV524316:JPV524317 JZR524316:JZR524317 KJN524316:KJN524317 KTJ524316:KTJ524317 LDF524316:LDF524317 LNB524316:LNB524317 LWX524316:LWX524317 MGT524316:MGT524317 MQP524316:MQP524317 NAL524316:NAL524317 NKH524316:NKH524317 NUD524316:NUD524317 ODZ524316:ODZ524317 ONV524316:ONV524317 OXR524316:OXR524317 PHN524316:PHN524317 PRJ524316:PRJ524317 QBF524316:QBF524317 QLB524316:QLB524317 QUX524316:QUX524317 RET524316:RET524317 ROP524316:ROP524317 RYL524316:RYL524317 SIH524316:SIH524317 SSD524316:SSD524317 TBZ524316:TBZ524317 TLV524316:TLV524317 TVR524316:TVR524317 UFN524316:UFN524317 UPJ524316:UPJ524317 UZF524316:UZF524317 VJB524316:VJB524317 VSX524316:VSX524317 WCT524316:WCT524317 WMP524316:WMP524317 WWL524316:WWL524317 AD589852:AD589853 JZ589852:JZ589853 TV589852:TV589853 ADR589852:ADR589853 ANN589852:ANN589853 AXJ589852:AXJ589853 BHF589852:BHF589853 BRB589852:BRB589853 CAX589852:CAX589853 CKT589852:CKT589853 CUP589852:CUP589853 DEL589852:DEL589853 DOH589852:DOH589853 DYD589852:DYD589853 EHZ589852:EHZ589853 ERV589852:ERV589853 FBR589852:FBR589853 FLN589852:FLN589853 FVJ589852:FVJ589853 GFF589852:GFF589853 GPB589852:GPB589853 GYX589852:GYX589853 HIT589852:HIT589853 HSP589852:HSP589853 ICL589852:ICL589853 IMH589852:IMH589853 IWD589852:IWD589853 JFZ589852:JFZ589853 JPV589852:JPV589853 JZR589852:JZR589853 KJN589852:KJN589853 KTJ589852:KTJ589853 LDF589852:LDF589853 LNB589852:LNB589853 LWX589852:LWX589853 MGT589852:MGT589853 MQP589852:MQP589853 NAL589852:NAL589853 NKH589852:NKH589853 NUD589852:NUD589853 ODZ589852:ODZ589853 ONV589852:ONV589853 OXR589852:OXR589853 PHN589852:PHN589853 PRJ589852:PRJ589853 QBF589852:QBF589853 QLB589852:QLB589853 QUX589852:QUX589853 RET589852:RET589853 ROP589852:ROP589853 RYL589852:RYL589853 SIH589852:SIH589853 SSD589852:SSD589853 TBZ589852:TBZ589853 TLV589852:TLV589853 TVR589852:TVR589853 UFN589852:UFN589853 UPJ589852:UPJ589853 UZF589852:UZF589853 VJB589852:VJB589853 VSX589852:VSX589853 WCT589852:WCT589853 WMP589852:WMP589853 WWL589852:WWL589853 AD655388:AD655389 JZ655388:JZ655389 TV655388:TV655389 ADR655388:ADR655389 ANN655388:ANN655389 AXJ655388:AXJ655389 BHF655388:BHF655389 BRB655388:BRB655389 CAX655388:CAX655389 CKT655388:CKT655389 CUP655388:CUP655389 DEL655388:DEL655389 DOH655388:DOH655389 DYD655388:DYD655389 EHZ655388:EHZ655389 ERV655388:ERV655389 FBR655388:FBR655389 FLN655388:FLN655389 FVJ655388:FVJ655389 GFF655388:GFF655389 GPB655388:GPB655389 GYX655388:GYX655389 HIT655388:HIT655389 HSP655388:HSP655389 ICL655388:ICL655389 IMH655388:IMH655389 IWD655388:IWD655389 JFZ655388:JFZ655389 JPV655388:JPV655389 JZR655388:JZR655389 KJN655388:KJN655389 KTJ655388:KTJ655389 LDF655388:LDF655389 LNB655388:LNB655389 LWX655388:LWX655389 MGT655388:MGT655389 MQP655388:MQP655389 NAL655388:NAL655389 NKH655388:NKH655389 NUD655388:NUD655389 ODZ655388:ODZ655389 ONV655388:ONV655389 OXR655388:OXR655389 PHN655388:PHN655389 PRJ655388:PRJ655389 QBF655388:QBF655389 QLB655388:QLB655389 QUX655388:QUX655389 RET655388:RET655389 ROP655388:ROP655389 RYL655388:RYL655389 SIH655388:SIH655389 SSD655388:SSD655389 TBZ655388:TBZ655389 TLV655388:TLV655389 TVR655388:TVR655389 UFN655388:UFN655389 UPJ655388:UPJ655389 UZF655388:UZF655389 VJB655388:VJB655389 VSX655388:VSX655389 WCT655388:WCT655389 WMP655388:WMP655389 WWL655388:WWL655389 AD720924:AD720925 JZ720924:JZ720925 TV720924:TV720925 ADR720924:ADR720925 ANN720924:ANN720925 AXJ720924:AXJ720925 BHF720924:BHF720925 BRB720924:BRB720925 CAX720924:CAX720925 CKT720924:CKT720925 CUP720924:CUP720925 DEL720924:DEL720925 DOH720924:DOH720925 DYD720924:DYD720925 EHZ720924:EHZ720925 ERV720924:ERV720925 FBR720924:FBR720925 FLN720924:FLN720925 FVJ720924:FVJ720925 GFF720924:GFF720925 GPB720924:GPB720925 GYX720924:GYX720925 HIT720924:HIT720925 HSP720924:HSP720925 ICL720924:ICL720925 IMH720924:IMH720925 IWD720924:IWD720925 JFZ720924:JFZ720925 JPV720924:JPV720925 JZR720924:JZR720925 KJN720924:KJN720925 KTJ720924:KTJ720925 LDF720924:LDF720925 LNB720924:LNB720925 LWX720924:LWX720925 MGT720924:MGT720925 MQP720924:MQP720925 NAL720924:NAL720925 NKH720924:NKH720925 NUD720924:NUD720925 ODZ720924:ODZ720925 ONV720924:ONV720925 OXR720924:OXR720925 PHN720924:PHN720925 PRJ720924:PRJ720925 QBF720924:QBF720925 QLB720924:QLB720925 QUX720924:QUX720925 RET720924:RET720925 ROP720924:ROP720925 RYL720924:RYL720925 SIH720924:SIH720925 SSD720924:SSD720925 TBZ720924:TBZ720925 TLV720924:TLV720925 TVR720924:TVR720925 UFN720924:UFN720925 UPJ720924:UPJ720925 UZF720924:UZF720925 VJB720924:VJB720925 VSX720924:VSX720925 WCT720924:WCT720925 WMP720924:WMP720925 WWL720924:WWL720925 AD786460:AD786461 JZ786460:JZ786461 TV786460:TV786461 ADR786460:ADR786461 ANN786460:ANN786461 AXJ786460:AXJ786461 BHF786460:BHF786461 BRB786460:BRB786461 CAX786460:CAX786461 CKT786460:CKT786461 CUP786460:CUP786461 DEL786460:DEL786461 DOH786460:DOH786461 DYD786460:DYD786461 EHZ786460:EHZ786461 ERV786460:ERV786461 FBR786460:FBR786461 FLN786460:FLN786461 FVJ786460:FVJ786461 GFF786460:GFF786461 GPB786460:GPB786461 GYX786460:GYX786461 HIT786460:HIT786461 HSP786460:HSP786461 ICL786460:ICL786461 IMH786460:IMH786461 IWD786460:IWD786461 JFZ786460:JFZ786461 JPV786460:JPV786461 JZR786460:JZR786461 KJN786460:KJN786461 KTJ786460:KTJ786461 LDF786460:LDF786461 LNB786460:LNB786461 LWX786460:LWX786461 MGT786460:MGT786461 MQP786460:MQP786461 NAL786460:NAL786461 NKH786460:NKH786461 NUD786460:NUD786461 ODZ786460:ODZ786461 ONV786460:ONV786461 OXR786460:OXR786461 PHN786460:PHN786461 PRJ786460:PRJ786461 QBF786460:QBF786461 QLB786460:QLB786461 QUX786460:QUX786461 RET786460:RET786461 ROP786460:ROP786461 RYL786460:RYL786461 SIH786460:SIH786461 SSD786460:SSD786461 TBZ786460:TBZ786461 TLV786460:TLV786461 TVR786460:TVR786461 UFN786460:UFN786461 UPJ786460:UPJ786461 UZF786460:UZF786461 VJB786460:VJB786461 VSX786460:VSX786461 WCT786460:WCT786461 WMP786460:WMP786461 WWL786460:WWL786461 AD851996:AD851997 JZ851996:JZ851997 TV851996:TV851997 ADR851996:ADR851997 ANN851996:ANN851997 AXJ851996:AXJ851997 BHF851996:BHF851997 BRB851996:BRB851997 CAX851996:CAX851997 CKT851996:CKT851997 CUP851996:CUP851997 DEL851996:DEL851997 DOH851996:DOH851997 DYD851996:DYD851997 EHZ851996:EHZ851997 ERV851996:ERV851997 FBR851996:FBR851997 FLN851996:FLN851997 FVJ851996:FVJ851997 GFF851996:GFF851997 GPB851996:GPB851997 GYX851996:GYX851997 HIT851996:HIT851997 HSP851996:HSP851997 ICL851996:ICL851997 IMH851996:IMH851997 IWD851996:IWD851997 JFZ851996:JFZ851997 JPV851996:JPV851997 JZR851996:JZR851997 KJN851996:KJN851997 KTJ851996:KTJ851997 LDF851996:LDF851997 LNB851996:LNB851997 LWX851996:LWX851997 MGT851996:MGT851997 MQP851996:MQP851997 NAL851996:NAL851997 NKH851996:NKH851997 NUD851996:NUD851997 ODZ851996:ODZ851997 ONV851996:ONV851997 OXR851996:OXR851997 PHN851996:PHN851997 PRJ851996:PRJ851997 QBF851996:QBF851997 QLB851996:QLB851997 QUX851996:QUX851997 RET851996:RET851997 ROP851996:ROP851997 RYL851996:RYL851997 SIH851996:SIH851997 SSD851996:SSD851997 TBZ851996:TBZ851997 TLV851996:TLV851997 TVR851996:TVR851997 UFN851996:UFN851997 UPJ851996:UPJ851997 UZF851996:UZF851997 VJB851996:VJB851997 VSX851996:VSX851997 WCT851996:WCT851997 WMP851996:WMP851997 WWL851996:WWL851997 AD917532:AD917533 JZ917532:JZ917533 TV917532:TV917533 ADR917532:ADR917533 ANN917532:ANN917533 AXJ917532:AXJ917533 BHF917532:BHF917533 BRB917532:BRB917533 CAX917532:CAX917533 CKT917532:CKT917533 CUP917532:CUP917533 DEL917532:DEL917533 DOH917532:DOH917533 DYD917532:DYD917533 EHZ917532:EHZ917533 ERV917532:ERV917533 FBR917532:FBR917533 FLN917532:FLN917533 FVJ917532:FVJ917533 GFF917532:GFF917533 GPB917532:GPB917533 GYX917532:GYX917533 HIT917532:HIT917533 HSP917532:HSP917533 ICL917532:ICL917533 IMH917532:IMH917533 IWD917532:IWD917533 JFZ917532:JFZ917533 JPV917532:JPV917533 JZR917532:JZR917533 KJN917532:KJN917533 KTJ917532:KTJ917533 LDF917532:LDF917533 LNB917532:LNB917533 LWX917532:LWX917533 MGT917532:MGT917533 MQP917532:MQP917533 NAL917532:NAL917533 NKH917532:NKH917533 NUD917532:NUD917533 ODZ917532:ODZ917533 ONV917532:ONV917533 OXR917532:OXR917533 PHN917532:PHN917533 PRJ917532:PRJ917533 QBF917532:QBF917533 QLB917532:QLB917533 QUX917532:QUX917533 RET917532:RET917533 ROP917532:ROP917533 RYL917532:RYL917533 SIH917532:SIH917533 SSD917532:SSD917533 TBZ917532:TBZ917533 TLV917532:TLV917533 TVR917532:TVR917533 UFN917532:UFN917533 UPJ917532:UPJ917533 UZF917532:UZF917533 VJB917532:VJB917533 VSX917532:VSX917533 WCT917532:WCT917533 WMP917532:WMP917533 WWL917532:WWL917533 AD983068:AD983069 JZ983068:JZ983069 TV983068:TV983069 ADR983068:ADR983069 ANN983068:ANN983069 AXJ983068:AXJ983069 BHF983068:BHF983069 BRB983068:BRB983069 CAX983068:CAX983069 CKT983068:CKT983069 CUP983068:CUP983069 DEL983068:DEL983069 DOH983068:DOH983069 DYD983068:DYD983069 EHZ983068:EHZ983069 ERV983068:ERV983069 FBR983068:FBR983069 FLN983068:FLN983069 FVJ983068:FVJ983069 GFF983068:GFF983069 GPB983068:GPB983069 GYX983068:GYX983069 HIT983068:HIT983069 HSP983068:HSP983069 ICL983068:ICL983069 IMH983068:IMH983069 IWD983068:IWD983069 JFZ983068:JFZ983069 JPV983068:JPV983069 JZR983068:JZR983069 KJN983068:KJN983069 KTJ983068:KTJ983069 LDF983068:LDF983069 LNB983068:LNB983069 LWX983068:LWX983069 MGT983068:MGT983069 MQP983068:MQP983069 NAL983068:NAL983069 NKH983068:NKH983069 NUD983068:NUD983069 ODZ983068:ODZ983069 ONV983068:ONV983069 OXR983068:OXR983069 PHN983068:PHN983069 PRJ983068:PRJ983069 QBF983068:QBF983069 QLB983068:QLB983069 QUX983068:QUX983069 RET983068:RET983069 ROP983068:ROP983069 RYL983068:RYL983069 SIH983068:SIH983069 SSD983068:SSD983069 TBZ983068:TBZ983069 TLV983068:TLV983069 TVR983068:TVR983069 UFN983068:UFN983069 UPJ983068:UPJ983069 UZF983068:UZF983069 VJB983068:VJB983069 VSX983068:VSX983069 WCT983068:WCT983069 WMP983068:WMP983069 WWL983068:WWL983069 AB44 JX44 TT44 ADP44 ANL44 AXH44 BHD44 BQZ44 CAV44 CKR44 CUN44 DEJ44 DOF44 DYB44 EHX44 ERT44 FBP44 FLL44 FVH44 GFD44 GOZ44 GYV44 HIR44 HSN44 ICJ44 IMF44 IWB44 JFX44 JPT44 JZP44 KJL44 KTH44 LDD44 LMZ44 LWV44 MGR44 MQN44 NAJ44 NKF44 NUB44 ODX44 ONT44 OXP44 PHL44 PRH44 QBD44 QKZ44 QUV44 RER44 RON44 RYJ44 SIF44 SSB44 TBX44 TLT44 TVP44 UFL44 UPH44 UZD44 VIZ44 VSV44 WCR44 WMN44 WWJ44 AB65580 JX65580 TT65580 ADP65580 ANL65580 AXH65580 BHD65580 BQZ65580 CAV65580 CKR65580 CUN65580 DEJ65580 DOF65580 DYB65580 EHX65580 ERT65580 FBP65580 FLL65580 FVH65580 GFD65580 GOZ65580 GYV65580 HIR65580 HSN65580 ICJ65580 IMF65580 IWB65580 JFX65580 JPT65580 JZP65580 KJL65580 KTH65580 LDD65580 LMZ65580 LWV65580 MGR65580 MQN65580 NAJ65580 NKF65580 NUB65580 ODX65580 ONT65580 OXP65580 PHL65580 PRH65580 QBD65580 QKZ65580 QUV65580 RER65580 RON65580 RYJ65580 SIF65580 SSB65580 TBX65580 TLT65580 TVP65580 UFL65580 UPH65580 UZD65580 VIZ65580 VSV65580 WCR65580 WMN65580 WWJ65580 AB131116 JX131116 TT131116 ADP131116 ANL131116 AXH131116 BHD131116 BQZ131116 CAV131116 CKR131116 CUN131116 DEJ131116 DOF131116 DYB131116 EHX131116 ERT131116 FBP131116 FLL131116 FVH131116 GFD131116 GOZ131116 GYV131116 HIR131116 HSN131116 ICJ131116 IMF131116 IWB131116 JFX131116 JPT131116 JZP131116 KJL131116 KTH131116 LDD131116 LMZ131116 LWV131116 MGR131116 MQN131116 NAJ131116 NKF131116 NUB131116 ODX131116 ONT131116 OXP131116 PHL131116 PRH131116 QBD131116 QKZ131116 QUV131116 RER131116 RON131116 RYJ131116 SIF131116 SSB131116 TBX131116 TLT131116 TVP131116 UFL131116 UPH131116 UZD131116 VIZ131116 VSV131116 WCR131116 WMN131116 WWJ131116 AB196652 JX196652 TT196652 ADP196652 ANL196652 AXH196652 BHD196652 BQZ196652 CAV196652 CKR196652 CUN196652 DEJ196652 DOF196652 DYB196652 EHX196652 ERT196652 FBP196652 FLL196652 FVH196652 GFD196652 GOZ196652 GYV196652 HIR196652 HSN196652 ICJ196652 IMF196652 IWB196652 JFX196652 JPT196652 JZP196652 KJL196652 KTH196652 LDD196652 LMZ196652 LWV196652 MGR196652 MQN196652 NAJ196652 NKF196652 NUB196652 ODX196652 ONT196652 OXP196652 PHL196652 PRH196652 QBD196652 QKZ196652 QUV196652 RER196652 RON196652 RYJ196652 SIF196652 SSB196652 TBX196652 TLT196652 TVP196652 UFL196652 UPH196652 UZD196652 VIZ196652 VSV196652 WCR196652 WMN196652 WWJ196652 AB262188 JX262188 TT262188 ADP262188 ANL262188 AXH262188 BHD262188 BQZ262188 CAV262188 CKR262188 CUN262188 DEJ262188 DOF262188 DYB262188 EHX262188 ERT262188 FBP262188 FLL262188 FVH262188 GFD262188 GOZ262188 GYV262188 HIR262188 HSN262188 ICJ262188 IMF262188 IWB262188 JFX262188 JPT262188 JZP262188 KJL262188 KTH262188 LDD262188 LMZ262188 LWV262188 MGR262188 MQN262188 NAJ262188 NKF262188 NUB262188 ODX262188 ONT262188 OXP262188 PHL262188 PRH262188 QBD262188 QKZ262188 QUV262188 RER262188 RON262188 RYJ262188 SIF262188 SSB262188 TBX262188 TLT262188 TVP262188 UFL262188 UPH262188 UZD262188 VIZ262188 VSV262188 WCR262188 WMN262188 WWJ262188 AB327724 JX327724 TT327724 ADP327724 ANL327724 AXH327724 BHD327724 BQZ327724 CAV327724 CKR327724 CUN327724 DEJ327724 DOF327724 DYB327724 EHX327724 ERT327724 FBP327724 FLL327724 FVH327724 GFD327724 GOZ327724 GYV327724 HIR327724 HSN327724 ICJ327724 IMF327724 IWB327724 JFX327724 JPT327724 JZP327724 KJL327724 KTH327724 LDD327724 LMZ327724 LWV327724 MGR327724 MQN327724 NAJ327724 NKF327724 NUB327724 ODX327724 ONT327724 OXP327724 PHL327724 PRH327724 QBD327724 QKZ327724 QUV327724 RER327724 RON327724 RYJ327724 SIF327724 SSB327724 TBX327724 TLT327724 TVP327724 UFL327724 UPH327724 UZD327724 VIZ327724 VSV327724 WCR327724 WMN327724 WWJ327724 AB393260 JX393260 TT393260 ADP393260 ANL393260 AXH393260 BHD393260 BQZ393260 CAV393260 CKR393260 CUN393260 DEJ393260 DOF393260 DYB393260 EHX393260 ERT393260 FBP393260 FLL393260 FVH393260 GFD393260 GOZ393260 GYV393260 HIR393260 HSN393260 ICJ393260 IMF393260 IWB393260 JFX393260 JPT393260 JZP393260 KJL393260 KTH393260 LDD393260 LMZ393260 LWV393260 MGR393260 MQN393260 NAJ393260 NKF393260 NUB393260 ODX393260 ONT393260 OXP393260 PHL393260 PRH393260 QBD393260 QKZ393260 QUV393260 RER393260 RON393260 RYJ393260 SIF393260 SSB393260 TBX393260 TLT393260 TVP393260 UFL393260 UPH393260 UZD393260 VIZ393260 VSV393260 WCR393260 WMN393260 WWJ393260 AB458796 JX458796 TT458796 ADP458796 ANL458796 AXH458796 BHD458796 BQZ458796 CAV458796 CKR458796 CUN458796 DEJ458796 DOF458796 DYB458796 EHX458796 ERT458796 FBP458796 FLL458796 FVH458796 GFD458796 GOZ458796 GYV458796 HIR458796 HSN458796 ICJ458796 IMF458796 IWB458796 JFX458796 JPT458796 JZP458796 KJL458796 KTH458796 LDD458796 LMZ458796 LWV458796 MGR458796 MQN458796 NAJ458796 NKF458796 NUB458796 ODX458796 ONT458796 OXP458796 PHL458796 PRH458796 QBD458796 QKZ458796 QUV458796 RER458796 RON458796 RYJ458796 SIF458796 SSB458796 TBX458796 TLT458796 TVP458796 UFL458796 UPH458796 UZD458796 VIZ458796 VSV458796 WCR458796 WMN458796 WWJ458796 AB524332 JX524332 TT524332 ADP524332 ANL524332 AXH524332 BHD524332 BQZ524332 CAV524332 CKR524332 CUN524332 DEJ524332 DOF524332 DYB524332 EHX524332 ERT524332 FBP524332 FLL524332 FVH524332 GFD524332 GOZ524332 GYV524332 HIR524332 HSN524332 ICJ524332 IMF524332 IWB524332 JFX524332 JPT524332 JZP524332 KJL524332 KTH524332 LDD524332 LMZ524332 LWV524332 MGR524332 MQN524332 NAJ524332 NKF524332 NUB524332 ODX524332 ONT524332 OXP524332 PHL524332 PRH524332 QBD524332 QKZ524332 QUV524332 RER524332 RON524332 RYJ524332 SIF524332 SSB524332 TBX524332 TLT524332 TVP524332 UFL524332 UPH524332 UZD524332 VIZ524332 VSV524332 WCR524332 WMN524332 WWJ524332 AB589868 JX589868 TT589868 ADP589868 ANL589868 AXH589868 BHD589868 BQZ589868 CAV589868 CKR589868 CUN589868 DEJ589868 DOF589868 DYB589868 EHX589868 ERT589868 FBP589868 FLL589868 FVH589868 GFD589868 GOZ589868 GYV589868 HIR589868 HSN589868 ICJ589868 IMF589868 IWB589868 JFX589868 JPT589868 JZP589868 KJL589868 KTH589868 LDD589868 LMZ589868 LWV589868 MGR589868 MQN589868 NAJ589868 NKF589868 NUB589868 ODX589868 ONT589868 OXP589868 PHL589868 PRH589868 QBD589868 QKZ589868 QUV589868 RER589868 RON589868 RYJ589868 SIF589868 SSB589868 TBX589868 TLT589868 TVP589868 UFL589868 UPH589868 UZD589868 VIZ589868 VSV589868 WCR589868 WMN589868 WWJ589868 AB655404 JX655404 TT655404 ADP655404 ANL655404 AXH655404 BHD655404 BQZ655404 CAV655404 CKR655404 CUN655404 DEJ655404 DOF655404 DYB655404 EHX655404 ERT655404 FBP655404 FLL655404 FVH655404 GFD655404 GOZ655404 GYV655404 HIR655404 HSN655404 ICJ655404 IMF655404 IWB655404 JFX655404 JPT655404 JZP655404 KJL655404 KTH655404 LDD655404 LMZ655404 LWV655404 MGR655404 MQN655404 NAJ655404 NKF655404 NUB655404 ODX655404 ONT655404 OXP655404 PHL655404 PRH655404 QBD655404 QKZ655404 QUV655404 RER655404 RON655404 RYJ655404 SIF655404 SSB655404 TBX655404 TLT655404 TVP655404 UFL655404 UPH655404 UZD655404 VIZ655404 VSV655404 WCR655404 WMN655404 WWJ655404 AB720940 JX720940 TT720940 ADP720940 ANL720940 AXH720940 BHD720940 BQZ720940 CAV720940 CKR720940 CUN720940 DEJ720940 DOF720940 DYB720940 EHX720940 ERT720940 FBP720940 FLL720940 FVH720940 GFD720940 GOZ720940 GYV720940 HIR720940 HSN720940 ICJ720940 IMF720940 IWB720940 JFX720940 JPT720940 JZP720940 KJL720940 KTH720940 LDD720940 LMZ720940 LWV720940 MGR720940 MQN720940 NAJ720940 NKF720940 NUB720940 ODX720940 ONT720940 OXP720940 PHL720940 PRH720940 QBD720940 QKZ720940 QUV720940 RER720940 RON720940 RYJ720940 SIF720940 SSB720940 TBX720940 TLT720940 TVP720940 UFL720940 UPH720940 UZD720940 VIZ720940 VSV720940 WCR720940 WMN720940 WWJ720940 AB786476 JX786476 TT786476 ADP786476 ANL786476 AXH786476 BHD786476 BQZ786476 CAV786476 CKR786476 CUN786476 DEJ786476 DOF786476 DYB786476 EHX786476 ERT786476 FBP786476 FLL786476 FVH786476 GFD786476 GOZ786476 GYV786476 HIR786476 HSN786476 ICJ786476 IMF786476 IWB786476 JFX786476 JPT786476 JZP786476 KJL786476 KTH786476 LDD786476 LMZ786476 LWV786476 MGR786476 MQN786476 NAJ786476 NKF786476 NUB786476 ODX786476 ONT786476 OXP786476 PHL786476 PRH786476 QBD786476 QKZ786476 QUV786476 RER786476 RON786476 RYJ786476 SIF786476 SSB786476 TBX786476 TLT786476 TVP786476 UFL786476 UPH786476 UZD786476 VIZ786476 VSV786476 WCR786476 WMN786476 WWJ786476 AB852012 JX852012 TT852012 ADP852012 ANL852012 AXH852012 BHD852012 BQZ852012 CAV852012 CKR852012 CUN852012 DEJ852012 DOF852012 DYB852012 EHX852012 ERT852012 FBP852012 FLL852012 FVH852012 GFD852012 GOZ852012 GYV852012 HIR852012 HSN852012 ICJ852012 IMF852012 IWB852012 JFX852012 JPT852012 JZP852012 KJL852012 KTH852012 LDD852012 LMZ852012 LWV852012 MGR852012 MQN852012 NAJ852012 NKF852012 NUB852012 ODX852012 ONT852012 OXP852012 PHL852012 PRH852012 QBD852012 QKZ852012 QUV852012 RER852012 RON852012 RYJ852012 SIF852012 SSB852012 TBX852012 TLT852012 TVP852012 UFL852012 UPH852012 UZD852012 VIZ852012 VSV852012 WCR852012 WMN852012 WWJ852012 AB917548 JX917548 TT917548 ADP917548 ANL917548 AXH917548 BHD917548 BQZ917548 CAV917548 CKR917548 CUN917548 DEJ917548 DOF917548 DYB917548 EHX917548 ERT917548 FBP917548 FLL917548 FVH917548 GFD917548 GOZ917548 GYV917548 HIR917548 HSN917548 ICJ917548 IMF917548 IWB917548 JFX917548 JPT917548 JZP917548 KJL917548 KTH917548 LDD917548 LMZ917548 LWV917548 MGR917548 MQN917548 NAJ917548 NKF917548 NUB917548 ODX917548 ONT917548 OXP917548 PHL917548 PRH917548 QBD917548 QKZ917548 QUV917548 RER917548 RON917548 RYJ917548 SIF917548 SSB917548 TBX917548 TLT917548 TVP917548 UFL917548 UPH917548 UZD917548 VIZ917548 VSV917548 WCR917548 WMN917548 WWJ917548 AB983084 JX983084 TT983084 ADP983084 ANL983084 AXH983084 BHD983084 BQZ983084 CAV983084 CKR983084 CUN983084 DEJ983084 DOF983084 DYB983084 EHX983084 ERT983084 FBP983084 FLL983084 FVH983084 GFD983084 GOZ983084 GYV983084 HIR983084 HSN983084 ICJ983084 IMF983084 IWB983084 JFX983084 JPT983084 JZP983084 KJL983084 KTH983084 LDD983084 LMZ983084 LWV983084 MGR983084 MQN983084 NAJ983084 NKF983084 NUB983084 ODX983084 ONT983084 OXP983084 PHL983084 PRH983084 QBD983084 QKZ983084 QUV983084 RER983084 RON983084 RYJ983084 SIF983084 SSB983084 TBX983084 TLT983084 TVP983084 UFL983084 UPH983084 UZD983084 VIZ983084 VSV983084 WCR983084 WMN983084 WWJ983084 AD44 JZ44 TV44 ADR44 ANN44 AXJ44 BHF44 BRB44 CAX44 CKT44 CUP44 DEL44 DOH44 DYD44 EHZ44 ERV44 FBR44 FLN44 FVJ44 GFF44 GPB44 GYX44 HIT44 HSP44 ICL44 IMH44 IWD44 JFZ44 JPV44 JZR44 KJN44 KTJ44 LDF44 LNB44 LWX44 MGT44 MQP44 NAL44 NKH44 NUD44 ODZ44 ONV44 OXR44 PHN44 PRJ44 QBF44 QLB44 QUX44 RET44 ROP44 RYL44 SIH44 SSD44 TBZ44 TLV44 TVR44 UFN44 UPJ44 UZF44 VJB44 VSX44 WCT44 WMP44 WWL44 AD65580 JZ65580 TV65580 ADR65580 ANN65580 AXJ65580 BHF65580 BRB65580 CAX65580 CKT65580 CUP65580 DEL65580 DOH65580 DYD65580 EHZ65580 ERV65580 FBR65580 FLN65580 FVJ65580 GFF65580 GPB65580 GYX65580 HIT65580 HSP65580 ICL65580 IMH65580 IWD65580 JFZ65580 JPV65580 JZR65580 KJN65580 KTJ65580 LDF65580 LNB65580 LWX65580 MGT65580 MQP65580 NAL65580 NKH65580 NUD65580 ODZ65580 ONV65580 OXR65580 PHN65580 PRJ65580 QBF65580 QLB65580 QUX65580 RET65580 ROP65580 RYL65580 SIH65580 SSD65580 TBZ65580 TLV65580 TVR65580 UFN65580 UPJ65580 UZF65580 VJB65580 VSX65580 WCT65580 WMP65580 WWL65580 AD131116 JZ131116 TV131116 ADR131116 ANN131116 AXJ131116 BHF131116 BRB131116 CAX131116 CKT131116 CUP131116 DEL131116 DOH131116 DYD131116 EHZ131116 ERV131116 FBR131116 FLN131116 FVJ131116 GFF131116 GPB131116 GYX131116 HIT131116 HSP131116 ICL131116 IMH131116 IWD131116 JFZ131116 JPV131116 JZR131116 KJN131116 KTJ131116 LDF131116 LNB131116 LWX131116 MGT131116 MQP131116 NAL131116 NKH131116 NUD131116 ODZ131116 ONV131116 OXR131116 PHN131116 PRJ131116 QBF131116 QLB131116 QUX131116 RET131116 ROP131116 RYL131116 SIH131116 SSD131116 TBZ131116 TLV131116 TVR131116 UFN131116 UPJ131116 UZF131116 VJB131116 VSX131116 WCT131116 WMP131116 WWL131116 AD196652 JZ196652 TV196652 ADR196652 ANN196652 AXJ196652 BHF196652 BRB196652 CAX196652 CKT196652 CUP196652 DEL196652 DOH196652 DYD196652 EHZ196652 ERV196652 FBR196652 FLN196652 FVJ196652 GFF196652 GPB196652 GYX196652 HIT196652 HSP196652 ICL196652 IMH196652 IWD196652 JFZ196652 JPV196652 JZR196652 KJN196652 KTJ196652 LDF196652 LNB196652 LWX196652 MGT196652 MQP196652 NAL196652 NKH196652 NUD196652 ODZ196652 ONV196652 OXR196652 PHN196652 PRJ196652 QBF196652 QLB196652 QUX196652 RET196652 ROP196652 RYL196652 SIH196652 SSD196652 TBZ196652 TLV196652 TVR196652 UFN196652 UPJ196652 UZF196652 VJB196652 VSX196652 WCT196652 WMP196652 WWL196652 AD262188 JZ262188 TV262188 ADR262188 ANN262188 AXJ262188 BHF262188 BRB262188 CAX262188 CKT262188 CUP262188 DEL262188 DOH262188 DYD262188 EHZ262188 ERV262188 FBR262188 FLN262188 FVJ262188 GFF262188 GPB262188 GYX262188 HIT262188 HSP262188 ICL262188 IMH262188 IWD262188 JFZ262188 JPV262188 JZR262188 KJN262188 KTJ262188 LDF262188 LNB262188 LWX262188 MGT262188 MQP262188 NAL262188 NKH262188 NUD262188 ODZ262188 ONV262188 OXR262188 PHN262188 PRJ262188 QBF262188 QLB262188 QUX262188 RET262188 ROP262188 RYL262188 SIH262188 SSD262188 TBZ262188 TLV262188 TVR262188 UFN262188 UPJ262188 UZF262188 VJB262188 VSX262188 WCT262188 WMP262188 WWL262188 AD327724 JZ327724 TV327724 ADR327724 ANN327724 AXJ327724 BHF327724 BRB327724 CAX327724 CKT327724 CUP327724 DEL327724 DOH327724 DYD327724 EHZ327724 ERV327724 FBR327724 FLN327724 FVJ327724 GFF327724 GPB327724 GYX327724 HIT327724 HSP327724 ICL327724 IMH327724 IWD327724 JFZ327724 JPV327724 JZR327724 KJN327724 KTJ327724 LDF327724 LNB327724 LWX327724 MGT327724 MQP327724 NAL327724 NKH327724 NUD327724 ODZ327724 ONV327724 OXR327724 PHN327724 PRJ327724 QBF327724 QLB327724 QUX327724 RET327724 ROP327724 RYL327724 SIH327724 SSD327724 TBZ327724 TLV327724 TVR327724 UFN327724 UPJ327724 UZF327724 VJB327724 VSX327724 WCT327724 WMP327724 WWL327724 AD393260 JZ393260 TV393260 ADR393260 ANN393260 AXJ393260 BHF393260 BRB393260 CAX393260 CKT393260 CUP393260 DEL393260 DOH393260 DYD393260 EHZ393260 ERV393260 FBR393260 FLN393260 FVJ393260 GFF393260 GPB393260 GYX393260 HIT393260 HSP393260 ICL393260 IMH393260 IWD393260 JFZ393260 JPV393260 JZR393260 KJN393260 KTJ393260 LDF393260 LNB393260 LWX393260 MGT393260 MQP393260 NAL393260 NKH393260 NUD393260 ODZ393260 ONV393260 OXR393260 PHN393260 PRJ393260 QBF393260 QLB393260 QUX393260 RET393260 ROP393260 RYL393260 SIH393260 SSD393260 TBZ393260 TLV393260 TVR393260 UFN393260 UPJ393260 UZF393260 VJB393260 VSX393260 WCT393260 WMP393260 WWL393260 AD458796 JZ458796 TV458796 ADR458796 ANN458796 AXJ458796 BHF458796 BRB458796 CAX458796 CKT458796 CUP458796 DEL458796 DOH458796 DYD458796 EHZ458796 ERV458796 FBR458796 FLN458796 FVJ458796 GFF458796 GPB458796 GYX458796 HIT458796 HSP458796 ICL458796 IMH458796 IWD458796 JFZ458796 JPV458796 JZR458796 KJN458796 KTJ458796 LDF458796 LNB458796 LWX458796 MGT458796 MQP458796 NAL458796 NKH458796 NUD458796 ODZ458796 ONV458796 OXR458796 PHN458796 PRJ458796 QBF458796 QLB458796 QUX458796 RET458796 ROP458796 RYL458796 SIH458796 SSD458796 TBZ458796 TLV458796 TVR458796 UFN458796 UPJ458796 UZF458796 VJB458796 VSX458796 WCT458796 WMP458796 WWL458796 AD524332 JZ524332 TV524332 ADR524332 ANN524332 AXJ524332 BHF524332 BRB524332 CAX524332 CKT524332 CUP524332 DEL524332 DOH524332 DYD524332 EHZ524332 ERV524332 FBR524332 FLN524332 FVJ524332 GFF524332 GPB524332 GYX524332 HIT524332 HSP524332 ICL524332 IMH524332 IWD524332 JFZ524332 JPV524332 JZR524332 KJN524332 KTJ524332 LDF524332 LNB524332 LWX524332 MGT524332 MQP524332 NAL524332 NKH524332 NUD524332 ODZ524332 ONV524332 OXR524332 PHN524332 PRJ524332 QBF524332 QLB524332 QUX524332 RET524332 ROP524332 RYL524332 SIH524332 SSD524332 TBZ524332 TLV524332 TVR524332 UFN524332 UPJ524332 UZF524332 VJB524332 VSX524332 WCT524332 WMP524332 WWL524332 AD589868 JZ589868 TV589868 ADR589868 ANN589868 AXJ589868 BHF589868 BRB589868 CAX589868 CKT589868 CUP589868 DEL589868 DOH589868 DYD589868 EHZ589868 ERV589868 FBR589868 FLN589868 FVJ589868 GFF589868 GPB589868 GYX589868 HIT589868 HSP589868 ICL589868 IMH589868 IWD589868 JFZ589868 JPV589868 JZR589868 KJN589868 KTJ589868 LDF589868 LNB589868 LWX589868 MGT589868 MQP589868 NAL589868 NKH589868 NUD589868 ODZ589868 ONV589868 OXR589868 PHN589868 PRJ589868 QBF589868 QLB589868 QUX589868 RET589868 ROP589868 RYL589868 SIH589868 SSD589868 TBZ589868 TLV589868 TVR589868 UFN589868 UPJ589868 UZF589868 VJB589868 VSX589868 WCT589868 WMP589868 WWL589868 AD655404 JZ655404 TV655404 ADR655404 ANN655404 AXJ655404 BHF655404 BRB655404 CAX655404 CKT655404 CUP655404 DEL655404 DOH655404 DYD655404 EHZ655404 ERV655404 FBR655404 FLN655404 FVJ655404 GFF655404 GPB655404 GYX655404 HIT655404 HSP655404 ICL655404 IMH655404 IWD655404 JFZ655404 JPV655404 JZR655404 KJN655404 KTJ655404 LDF655404 LNB655404 LWX655404 MGT655404 MQP655404 NAL655404 NKH655404 NUD655404 ODZ655404 ONV655404 OXR655404 PHN655404 PRJ655404 QBF655404 QLB655404 QUX655404 RET655404 ROP655404 RYL655404 SIH655404 SSD655404 TBZ655404 TLV655404 TVR655404 UFN655404 UPJ655404 UZF655404 VJB655404 VSX655404 WCT655404 WMP655404 WWL655404 AD720940 JZ720940 TV720940 ADR720940 ANN720940 AXJ720940 BHF720940 BRB720940 CAX720940 CKT720940 CUP720940 DEL720940 DOH720940 DYD720940 EHZ720940 ERV720940 FBR720940 FLN720940 FVJ720940 GFF720940 GPB720940 GYX720940 HIT720940 HSP720940 ICL720940 IMH720940 IWD720940 JFZ720940 JPV720940 JZR720940 KJN720940 KTJ720940 LDF720940 LNB720940 LWX720940 MGT720940 MQP720940 NAL720940 NKH720940 NUD720940 ODZ720940 ONV720940 OXR720940 PHN720940 PRJ720940 QBF720940 QLB720940 QUX720940 RET720940 ROP720940 RYL720940 SIH720940 SSD720940 TBZ720940 TLV720940 TVR720940 UFN720940 UPJ720940 UZF720940 VJB720940 VSX720940 WCT720940 WMP720940 WWL720940 AD786476 JZ786476 TV786476 ADR786476 ANN786476 AXJ786476 BHF786476 BRB786476 CAX786476 CKT786476 CUP786476 DEL786476 DOH786476 DYD786476 EHZ786476 ERV786476 FBR786476 FLN786476 FVJ786476 GFF786476 GPB786476 GYX786476 HIT786476 HSP786476 ICL786476 IMH786476 IWD786476 JFZ786476 JPV786476 JZR786476 KJN786476 KTJ786476 LDF786476 LNB786476 LWX786476 MGT786476 MQP786476 NAL786476 NKH786476 NUD786476 ODZ786476 ONV786476 OXR786476 PHN786476 PRJ786476 QBF786476 QLB786476 QUX786476 RET786476 ROP786476 RYL786476 SIH786476 SSD786476 TBZ786476 TLV786476 TVR786476 UFN786476 UPJ786476 UZF786476 VJB786476 VSX786476 WCT786476 WMP786476 WWL786476 AD852012 JZ852012 TV852012 ADR852012 ANN852012 AXJ852012 BHF852012 BRB852012 CAX852012 CKT852012 CUP852012 DEL852012 DOH852012 DYD852012 EHZ852012 ERV852012 FBR852012 FLN852012 FVJ852012 GFF852012 GPB852012 GYX852012 HIT852012 HSP852012 ICL852012 IMH852012 IWD852012 JFZ852012 JPV852012 JZR852012 KJN852012 KTJ852012 LDF852012 LNB852012 LWX852012 MGT852012 MQP852012 NAL852012 NKH852012 NUD852012 ODZ852012 ONV852012 OXR852012 PHN852012 PRJ852012 QBF852012 QLB852012 QUX852012 RET852012 ROP852012 RYL852012 SIH852012 SSD852012 TBZ852012 TLV852012 TVR852012 UFN852012 UPJ852012 UZF852012 VJB852012 VSX852012 WCT852012 WMP852012 WWL852012 AD917548 JZ917548 TV917548 ADR917548 ANN917548 AXJ917548 BHF917548 BRB917548 CAX917548 CKT917548 CUP917548 DEL917548 DOH917548 DYD917548 EHZ917548 ERV917548 FBR917548 FLN917548 FVJ917548 GFF917548 GPB917548 GYX917548 HIT917548 HSP917548 ICL917548 IMH917548 IWD917548 JFZ917548 JPV917548 JZR917548 KJN917548 KTJ917548 LDF917548 LNB917548 LWX917548 MGT917548 MQP917548 NAL917548 NKH917548 NUD917548 ODZ917548 ONV917548 OXR917548 PHN917548 PRJ917548 QBF917548 QLB917548 QUX917548 RET917548 ROP917548 RYL917548 SIH917548 SSD917548 TBZ917548 TLV917548 TVR917548 UFN917548 UPJ917548 UZF917548 VJB917548 VSX917548 WCT917548 WMP917548 WWL917548 AD983084 JZ983084 TV983084 ADR983084 ANN983084 AXJ983084 BHF983084 BRB983084 CAX983084 CKT983084 CUP983084 DEL983084 DOH983084 DYD983084 EHZ983084 ERV983084 FBR983084 FLN983084 FVJ983084 GFF983084 GPB983084 GYX983084 HIT983084 HSP983084 ICL983084 IMH983084 IWD983084 JFZ983084 JPV983084 JZR983084 KJN983084 KTJ983084 LDF983084 LNB983084 LWX983084 MGT983084 MQP983084 NAL983084 NKH983084 NUD983084 ODZ983084 ONV983084 OXR983084 PHN983084 PRJ983084 QBF983084 QLB983084 QUX983084 RET983084 ROP983084 RYL983084 SIH983084 SSD983084 TBZ983084 TLV983084 TVR983084 UFN983084 UPJ983084 UZF983084 VJB983084 VSX983084 WCT983084 WMP983084 WWL983084 AB48 JX48 TT48 ADP48 ANL48 AXH48 BHD48 BQZ48 CAV48 CKR48 CUN48 DEJ48 DOF48 DYB48 EHX48 ERT48 FBP48 FLL48 FVH48 GFD48 GOZ48 GYV48 HIR48 HSN48 ICJ48 IMF48 IWB48 JFX48 JPT48 JZP48 KJL48 KTH48 LDD48 LMZ48 LWV48 MGR48 MQN48 NAJ48 NKF48 NUB48 ODX48 ONT48 OXP48 PHL48 PRH48 QBD48 QKZ48 QUV48 RER48 RON48 RYJ48 SIF48 SSB48 TBX48 TLT48 TVP48 UFL48 UPH48 UZD48 VIZ48 VSV48 WCR48 WMN48 WWJ48 AB65584 JX65584 TT65584 ADP65584 ANL65584 AXH65584 BHD65584 BQZ65584 CAV65584 CKR65584 CUN65584 DEJ65584 DOF65584 DYB65584 EHX65584 ERT65584 FBP65584 FLL65584 FVH65584 GFD65584 GOZ65584 GYV65584 HIR65584 HSN65584 ICJ65584 IMF65584 IWB65584 JFX65584 JPT65584 JZP65584 KJL65584 KTH65584 LDD65584 LMZ65584 LWV65584 MGR65584 MQN65584 NAJ65584 NKF65584 NUB65584 ODX65584 ONT65584 OXP65584 PHL65584 PRH65584 QBD65584 QKZ65584 QUV65584 RER65584 RON65584 RYJ65584 SIF65584 SSB65584 TBX65584 TLT65584 TVP65584 UFL65584 UPH65584 UZD65584 VIZ65584 VSV65584 WCR65584 WMN65584 WWJ65584 AB131120 JX131120 TT131120 ADP131120 ANL131120 AXH131120 BHD131120 BQZ131120 CAV131120 CKR131120 CUN131120 DEJ131120 DOF131120 DYB131120 EHX131120 ERT131120 FBP131120 FLL131120 FVH131120 GFD131120 GOZ131120 GYV131120 HIR131120 HSN131120 ICJ131120 IMF131120 IWB131120 JFX131120 JPT131120 JZP131120 KJL131120 KTH131120 LDD131120 LMZ131120 LWV131120 MGR131120 MQN131120 NAJ131120 NKF131120 NUB131120 ODX131120 ONT131120 OXP131120 PHL131120 PRH131120 QBD131120 QKZ131120 QUV131120 RER131120 RON131120 RYJ131120 SIF131120 SSB131120 TBX131120 TLT131120 TVP131120 UFL131120 UPH131120 UZD131120 VIZ131120 VSV131120 WCR131120 WMN131120 WWJ131120 AB196656 JX196656 TT196656 ADP196656 ANL196656 AXH196656 BHD196656 BQZ196656 CAV196656 CKR196656 CUN196656 DEJ196656 DOF196656 DYB196656 EHX196656 ERT196656 FBP196656 FLL196656 FVH196656 GFD196656 GOZ196656 GYV196656 HIR196656 HSN196656 ICJ196656 IMF196656 IWB196656 JFX196656 JPT196656 JZP196656 KJL196656 KTH196656 LDD196656 LMZ196656 LWV196656 MGR196656 MQN196656 NAJ196656 NKF196656 NUB196656 ODX196656 ONT196656 OXP196656 PHL196656 PRH196656 QBD196656 QKZ196656 QUV196656 RER196656 RON196656 RYJ196656 SIF196656 SSB196656 TBX196656 TLT196656 TVP196656 UFL196656 UPH196656 UZD196656 VIZ196656 VSV196656 WCR196656 WMN196656 WWJ196656 AB262192 JX262192 TT262192 ADP262192 ANL262192 AXH262192 BHD262192 BQZ262192 CAV262192 CKR262192 CUN262192 DEJ262192 DOF262192 DYB262192 EHX262192 ERT262192 FBP262192 FLL262192 FVH262192 GFD262192 GOZ262192 GYV262192 HIR262192 HSN262192 ICJ262192 IMF262192 IWB262192 JFX262192 JPT262192 JZP262192 KJL262192 KTH262192 LDD262192 LMZ262192 LWV262192 MGR262192 MQN262192 NAJ262192 NKF262192 NUB262192 ODX262192 ONT262192 OXP262192 PHL262192 PRH262192 QBD262192 QKZ262192 QUV262192 RER262192 RON262192 RYJ262192 SIF262192 SSB262192 TBX262192 TLT262192 TVP262192 UFL262192 UPH262192 UZD262192 VIZ262192 VSV262192 WCR262192 WMN262192 WWJ262192 AB327728 JX327728 TT327728 ADP327728 ANL327728 AXH327728 BHD327728 BQZ327728 CAV327728 CKR327728 CUN327728 DEJ327728 DOF327728 DYB327728 EHX327728 ERT327728 FBP327728 FLL327728 FVH327728 GFD327728 GOZ327728 GYV327728 HIR327728 HSN327728 ICJ327728 IMF327728 IWB327728 JFX327728 JPT327728 JZP327728 KJL327728 KTH327728 LDD327728 LMZ327728 LWV327728 MGR327728 MQN327728 NAJ327728 NKF327728 NUB327728 ODX327728 ONT327728 OXP327728 PHL327728 PRH327728 QBD327728 QKZ327728 QUV327728 RER327728 RON327728 RYJ327728 SIF327728 SSB327728 TBX327728 TLT327728 TVP327728 UFL327728 UPH327728 UZD327728 VIZ327728 VSV327728 WCR327728 WMN327728 WWJ327728 AB393264 JX393264 TT393264 ADP393264 ANL393264 AXH393264 BHD393264 BQZ393264 CAV393264 CKR393264 CUN393264 DEJ393264 DOF393264 DYB393264 EHX393264 ERT393264 FBP393264 FLL393264 FVH393264 GFD393264 GOZ393264 GYV393264 HIR393264 HSN393264 ICJ393264 IMF393264 IWB393264 JFX393264 JPT393264 JZP393264 KJL393264 KTH393264 LDD393264 LMZ393264 LWV393264 MGR393264 MQN393264 NAJ393264 NKF393264 NUB393264 ODX393264 ONT393264 OXP393264 PHL393264 PRH393264 QBD393264 QKZ393264 QUV393264 RER393264 RON393264 RYJ393264 SIF393264 SSB393264 TBX393264 TLT393264 TVP393264 UFL393264 UPH393264 UZD393264 VIZ393264 VSV393264 WCR393264 WMN393264 WWJ393264 AB458800 JX458800 TT458800 ADP458800 ANL458800 AXH458800 BHD458800 BQZ458800 CAV458800 CKR458800 CUN458800 DEJ458800 DOF458800 DYB458800 EHX458800 ERT458800 FBP458800 FLL458800 FVH458800 GFD458800 GOZ458800 GYV458800 HIR458800 HSN458800 ICJ458800 IMF458800 IWB458800 JFX458800 JPT458800 JZP458800 KJL458800 KTH458800 LDD458800 LMZ458800 LWV458800 MGR458800 MQN458800 NAJ458800 NKF458800 NUB458800 ODX458800 ONT458800 OXP458800 PHL458800 PRH458800 QBD458800 QKZ458800 QUV458800 RER458800 RON458800 RYJ458800 SIF458800 SSB458800 TBX458800 TLT458800 TVP458800 UFL458800 UPH458800 UZD458800 VIZ458800 VSV458800 WCR458800 WMN458800 WWJ458800 AB524336 JX524336 TT524336 ADP524336 ANL524336 AXH524336 BHD524336 BQZ524336 CAV524336 CKR524336 CUN524336 DEJ524336 DOF524336 DYB524336 EHX524336 ERT524336 FBP524336 FLL524336 FVH524336 GFD524336 GOZ524336 GYV524336 HIR524336 HSN524336 ICJ524336 IMF524336 IWB524336 JFX524336 JPT524336 JZP524336 KJL524336 KTH524336 LDD524336 LMZ524336 LWV524336 MGR524336 MQN524336 NAJ524336 NKF524336 NUB524336 ODX524336 ONT524336 OXP524336 PHL524336 PRH524336 QBD524336 QKZ524336 QUV524336 RER524336 RON524336 RYJ524336 SIF524336 SSB524336 TBX524336 TLT524336 TVP524336 UFL524336 UPH524336 UZD524336 VIZ524336 VSV524336 WCR524336 WMN524336 WWJ524336 AB589872 JX589872 TT589872 ADP589872 ANL589872 AXH589872 BHD589872 BQZ589872 CAV589872 CKR589872 CUN589872 DEJ589872 DOF589872 DYB589872 EHX589872 ERT589872 FBP589872 FLL589872 FVH589872 GFD589872 GOZ589872 GYV589872 HIR589872 HSN589872 ICJ589872 IMF589872 IWB589872 JFX589872 JPT589872 JZP589872 KJL589872 KTH589872 LDD589872 LMZ589872 LWV589872 MGR589872 MQN589872 NAJ589872 NKF589872 NUB589872 ODX589872 ONT589872 OXP589872 PHL589872 PRH589872 QBD589872 QKZ589872 QUV589872 RER589872 RON589872 RYJ589872 SIF589872 SSB589872 TBX589872 TLT589872 TVP589872 UFL589872 UPH589872 UZD589872 VIZ589872 VSV589872 WCR589872 WMN589872 WWJ589872 AB655408 JX655408 TT655408 ADP655408 ANL655408 AXH655408 BHD655408 BQZ655408 CAV655408 CKR655408 CUN655408 DEJ655408 DOF655408 DYB655408 EHX655408 ERT655408 FBP655408 FLL655408 FVH655408 GFD655408 GOZ655408 GYV655408 HIR655408 HSN655408 ICJ655408 IMF655408 IWB655408 JFX655408 JPT655408 JZP655408 KJL655408 KTH655408 LDD655408 LMZ655408 LWV655408 MGR655408 MQN655408 NAJ655408 NKF655408 NUB655408 ODX655408 ONT655408 OXP655408 PHL655408 PRH655408 QBD655408 QKZ655408 QUV655408 RER655408 RON655408 RYJ655408 SIF655408 SSB655408 TBX655408 TLT655408 TVP655408 UFL655408 UPH655408 UZD655408 VIZ655408 VSV655408 WCR655408 WMN655408 WWJ655408 AB720944 JX720944 TT720944 ADP720944 ANL720944 AXH720944 BHD720944 BQZ720944 CAV720944 CKR720944 CUN720944 DEJ720944 DOF720944 DYB720944 EHX720944 ERT720944 FBP720944 FLL720944 FVH720944 GFD720944 GOZ720944 GYV720944 HIR720944 HSN720944 ICJ720944 IMF720944 IWB720944 JFX720944 JPT720944 JZP720944 KJL720944 KTH720944 LDD720944 LMZ720944 LWV720944 MGR720944 MQN720944 NAJ720944 NKF720944 NUB720944 ODX720944 ONT720944 OXP720944 PHL720944 PRH720944 QBD720944 QKZ720944 QUV720944 RER720944 RON720944 RYJ720944 SIF720944 SSB720944 TBX720944 TLT720944 TVP720944 UFL720944 UPH720944 UZD720944 VIZ720944 VSV720944 WCR720944 WMN720944 WWJ720944 AB786480 JX786480 TT786480 ADP786480 ANL786480 AXH786480 BHD786480 BQZ786480 CAV786480 CKR786480 CUN786480 DEJ786480 DOF786480 DYB786480 EHX786480 ERT786480 FBP786480 FLL786480 FVH786480 GFD786480 GOZ786480 GYV786480 HIR786480 HSN786480 ICJ786480 IMF786480 IWB786480 JFX786480 JPT786480 JZP786480 KJL786480 KTH786480 LDD786480 LMZ786480 LWV786480 MGR786480 MQN786480 NAJ786480 NKF786480 NUB786480 ODX786480 ONT786480 OXP786480 PHL786480 PRH786480 QBD786480 QKZ786480 QUV786480 RER786480 RON786480 RYJ786480 SIF786480 SSB786480 TBX786480 TLT786480 TVP786480 UFL786480 UPH786480 UZD786480 VIZ786480 VSV786480 WCR786480 WMN786480 WWJ786480 AB852016 JX852016 TT852016 ADP852016 ANL852016 AXH852016 BHD852016 BQZ852016 CAV852016 CKR852016 CUN852016 DEJ852016 DOF852016 DYB852016 EHX852016 ERT852016 FBP852016 FLL852016 FVH852016 GFD852016 GOZ852016 GYV852016 HIR852016 HSN852016 ICJ852016 IMF852016 IWB852016 JFX852016 JPT852016 JZP852016 KJL852016 KTH852016 LDD852016 LMZ852016 LWV852016 MGR852016 MQN852016 NAJ852016 NKF852016 NUB852016 ODX852016 ONT852016 OXP852016 PHL852016 PRH852016 QBD852016 QKZ852016 QUV852016 RER852016 RON852016 RYJ852016 SIF852016 SSB852016 TBX852016 TLT852016 TVP852016 UFL852016 UPH852016 UZD852016 VIZ852016 VSV852016 WCR852016 WMN852016 WWJ852016 AB917552 JX917552 TT917552 ADP917552 ANL917552 AXH917552 BHD917552 BQZ917552 CAV917552 CKR917552 CUN917552 DEJ917552 DOF917552 DYB917552 EHX917552 ERT917552 FBP917552 FLL917552 FVH917552 GFD917552 GOZ917552 GYV917552 HIR917552 HSN917552 ICJ917552 IMF917552 IWB917552 JFX917552 JPT917552 JZP917552 KJL917552 KTH917552 LDD917552 LMZ917552 LWV917552 MGR917552 MQN917552 NAJ917552 NKF917552 NUB917552 ODX917552 ONT917552 OXP917552 PHL917552 PRH917552 QBD917552 QKZ917552 QUV917552 RER917552 RON917552 RYJ917552 SIF917552 SSB917552 TBX917552 TLT917552 TVP917552 UFL917552 UPH917552 UZD917552 VIZ917552 VSV917552 WCR917552 WMN917552 WWJ917552 AB983088 JX983088 TT983088 ADP983088 ANL983088 AXH983088 BHD983088 BQZ983088 CAV983088 CKR983088 CUN983088 DEJ983088 DOF983088 DYB983088 EHX983088 ERT983088 FBP983088 FLL983088 FVH983088 GFD983088 GOZ983088 GYV983088 HIR983088 HSN983088 ICJ983088 IMF983088 IWB983088 JFX983088 JPT983088 JZP983088 KJL983088 KTH983088 LDD983088 LMZ983088 LWV983088 MGR983088 MQN983088 NAJ983088 NKF983088 NUB983088 ODX983088 ONT983088 OXP983088 PHL983088 PRH983088 QBD983088 QKZ983088 QUV983088 RER983088 RON983088 RYJ983088 SIF983088 SSB983088 TBX983088 TLT983088 TVP983088 UFL983088 UPH983088 UZD983088 VIZ983088 VSV983088 WCR983088 WMN983088 WWJ983088 AD48 JZ48 TV48 ADR48 ANN48 AXJ48 BHF48 BRB48 CAX48 CKT48 CUP48 DEL48 DOH48 DYD48 EHZ48 ERV48 FBR48 FLN48 FVJ48 GFF48 GPB48 GYX48 HIT48 HSP48 ICL48 IMH48 IWD48 JFZ48 JPV48 JZR48 KJN48 KTJ48 LDF48 LNB48 LWX48 MGT48 MQP48 NAL48 NKH48 NUD48 ODZ48 ONV48 OXR48 PHN48 PRJ48 QBF48 QLB48 QUX48 RET48 ROP48 RYL48 SIH48 SSD48 TBZ48 TLV48 TVR48 UFN48 UPJ48 UZF48 VJB48 VSX48 WCT48 WMP48 WWL48 AD65584 JZ65584 TV65584 ADR65584 ANN65584 AXJ65584 BHF65584 BRB65584 CAX65584 CKT65584 CUP65584 DEL65584 DOH65584 DYD65584 EHZ65584 ERV65584 FBR65584 FLN65584 FVJ65584 GFF65584 GPB65584 GYX65584 HIT65584 HSP65584 ICL65584 IMH65584 IWD65584 JFZ65584 JPV65584 JZR65584 KJN65584 KTJ65584 LDF65584 LNB65584 LWX65584 MGT65584 MQP65584 NAL65584 NKH65584 NUD65584 ODZ65584 ONV65584 OXR65584 PHN65584 PRJ65584 QBF65584 QLB65584 QUX65584 RET65584 ROP65584 RYL65584 SIH65584 SSD65584 TBZ65584 TLV65584 TVR65584 UFN65584 UPJ65584 UZF65584 VJB65584 VSX65584 WCT65584 WMP65584 WWL65584 AD131120 JZ131120 TV131120 ADR131120 ANN131120 AXJ131120 BHF131120 BRB131120 CAX131120 CKT131120 CUP131120 DEL131120 DOH131120 DYD131120 EHZ131120 ERV131120 FBR131120 FLN131120 FVJ131120 GFF131120 GPB131120 GYX131120 HIT131120 HSP131120 ICL131120 IMH131120 IWD131120 JFZ131120 JPV131120 JZR131120 KJN131120 KTJ131120 LDF131120 LNB131120 LWX131120 MGT131120 MQP131120 NAL131120 NKH131120 NUD131120 ODZ131120 ONV131120 OXR131120 PHN131120 PRJ131120 QBF131120 QLB131120 QUX131120 RET131120 ROP131120 RYL131120 SIH131120 SSD131120 TBZ131120 TLV131120 TVR131120 UFN131120 UPJ131120 UZF131120 VJB131120 VSX131120 WCT131120 WMP131120 WWL131120 AD196656 JZ196656 TV196656 ADR196656 ANN196656 AXJ196656 BHF196656 BRB196656 CAX196656 CKT196656 CUP196656 DEL196656 DOH196656 DYD196656 EHZ196656 ERV196656 FBR196656 FLN196656 FVJ196656 GFF196656 GPB196656 GYX196656 HIT196656 HSP196656 ICL196656 IMH196656 IWD196656 JFZ196656 JPV196656 JZR196656 KJN196656 KTJ196656 LDF196656 LNB196656 LWX196656 MGT196656 MQP196656 NAL196656 NKH196656 NUD196656 ODZ196656 ONV196656 OXR196656 PHN196656 PRJ196656 QBF196656 QLB196656 QUX196656 RET196656 ROP196656 RYL196656 SIH196656 SSD196656 TBZ196656 TLV196656 TVR196656 UFN196656 UPJ196656 UZF196656 VJB196656 VSX196656 WCT196656 WMP196656 WWL196656 AD262192 JZ262192 TV262192 ADR262192 ANN262192 AXJ262192 BHF262192 BRB262192 CAX262192 CKT262192 CUP262192 DEL262192 DOH262192 DYD262192 EHZ262192 ERV262192 FBR262192 FLN262192 FVJ262192 GFF262192 GPB262192 GYX262192 HIT262192 HSP262192 ICL262192 IMH262192 IWD262192 JFZ262192 JPV262192 JZR262192 KJN262192 KTJ262192 LDF262192 LNB262192 LWX262192 MGT262192 MQP262192 NAL262192 NKH262192 NUD262192 ODZ262192 ONV262192 OXR262192 PHN262192 PRJ262192 QBF262192 QLB262192 QUX262192 RET262192 ROP262192 RYL262192 SIH262192 SSD262192 TBZ262192 TLV262192 TVR262192 UFN262192 UPJ262192 UZF262192 VJB262192 VSX262192 WCT262192 WMP262192 WWL262192 AD327728 JZ327728 TV327728 ADR327728 ANN327728 AXJ327728 BHF327728 BRB327728 CAX327728 CKT327728 CUP327728 DEL327728 DOH327728 DYD327728 EHZ327728 ERV327728 FBR327728 FLN327728 FVJ327728 GFF327728 GPB327728 GYX327728 HIT327728 HSP327728 ICL327728 IMH327728 IWD327728 JFZ327728 JPV327728 JZR327728 KJN327728 KTJ327728 LDF327728 LNB327728 LWX327728 MGT327728 MQP327728 NAL327728 NKH327728 NUD327728 ODZ327728 ONV327728 OXR327728 PHN327728 PRJ327728 QBF327728 QLB327728 QUX327728 RET327728 ROP327728 RYL327728 SIH327728 SSD327728 TBZ327728 TLV327728 TVR327728 UFN327728 UPJ327728 UZF327728 VJB327728 VSX327728 WCT327728 WMP327728 WWL327728 AD393264 JZ393264 TV393264 ADR393264 ANN393264 AXJ393264 BHF393264 BRB393264 CAX393264 CKT393264 CUP393264 DEL393264 DOH393264 DYD393264 EHZ393264 ERV393264 FBR393264 FLN393264 FVJ393264 GFF393264 GPB393264 GYX393264 HIT393264 HSP393264 ICL393264 IMH393264 IWD393264 JFZ393264 JPV393264 JZR393264 KJN393264 KTJ393264 LDF393264 LNB393264 LWX393264 MGT393264 MQP393264 NAL393264 NKH393264 NUD393264 ODZ393264 ONV393264 OXR393264 PHN393264 PRJ393264 QBF393264 QLB393264 QUX393264 RET393264 ROP393264 RYL393264 SIH393264 SSD393264 TBZ393264 TLV393264 TVR393264 UFN393264 UPJ393264 UZF393264 VJB393264 VSX393264 WCT393264 WMP393264 WWL393264 AD458800 JZ458800 TV458800 ADR458800 ANN458800 AXJ458800 BHF458800 BRB458800 CAX458800 CKT458800 CUP458800 DEL458800 DOH458800 DYD458800 EHZ458800 ERV458800 FBR458800 FLN458800 FVJ458800 GFF458800 GPB458800 GYX458800 HIT458800 HSP458800 ICL458800 IMH458800 IWD458800 JFZ458800 JPV458800 JZR458800 KJN458800 KTJ458800 LDF458800 LNB458800 LWX458800 MGT458800 MQP458800 NAL458800 NKH458800 NUD458800 ODZ458800 ONV458800 OXR458800 PHN458800 PRJ458800 QBF458800 QLB458800 QUX458800 RET458800 ROP458800 RYL458800 SIH458800 SSD458800 TBZ458800 TLV458800 TVR458800 UFN458800 UPJ458800 UZF458800 VJB458800 VSX458800 WCT458800 WMP458800 WWL458800 AD524336 JZ524336 TV524336 ADR524336 ANN524336 AXJ524336 BHF524336 BRB524336 CAX524336 CKT524336 CUP524336 DEL524336 DOH524336 DYD524336 EHZ524336 ERV524336 FBR524336 FLN524336 FVJ524336 GFF524336 GPB524336 GYX524336 HIT524336 HSP524336 ICL524336 IMH524336 IWD524336 JFZ524336 JPV524336 JZR524336 KJN524336 KTJ524336 LDF524336 LNB524336 LWX524336 MGT524336 MQP524336 NAL524336 NKH524336 NUD524336 ODZ524336 ONV524336 OXR524336 PHN524336 PRJ524336 QBF524336 QLB524336 QUX524336 RET524336 ROP524336 RYL524336 SIH524336 SSD524336 TBZ524336 TLV524336 TVR524336 UFN524336 UPJ524336 UZF524336 VJB524336 VSX524336 WCT524336 WMP524336 WWL524336 AD589872 JZ589872 TV589872 ADR589872 ANN589872 AXJ589872 BHF589872 BRB589872 CAX589872 CKT589872 CUP589872 DEL589872 DOH589872 DYD589872 EHZ589872 ERV589872 FBR589872 FLN589872 FVJ589872 GFF589872 GPB589872 GYX589872 HIT589872 HSP589872 ICL589872 IMH589872 IWD589872 JFZ589872 JPV589872 JZR589872 KJN589872 KTJ589872 LDF589872 LNB589872 LWX589872 MGT589872 MQP589872 NAL589872 NKH589872 NUD589872 ODZ589872 ONV589872 OXR589872 PHN589872 PRJ589872 QBF589872 QLB589872 QUX589872 RET589872 ROP589872 RYL589872 SIH589872 SSD589872 TBZ589872 TLV589872 TVR589872 UFN589872 UPJ589872 UZF589872 VJB589872 VSX589872 WCT589872 WMP589872 WWL589872 AD655408 JZ655408 TV655408 ADR655408 ANN655408 AXJ655408 BHF655408 BRB655408 CAX655408 CKT655408 CUP655408 DEL655408 DOH655408 DYD655408 EHZ655408 ERV655408 FBR655408 FLN655408 FVJ655408 GFF655408 GPB655408 GYX655408 HIT655408 HSP655408 ICL655408 IMH655408 IWD655408 JFZ655408 JPV655408 JZR655408 KJN655408 KTJ655408 LDF655408 LNB655408 LWX655408 MGT655408 MQP655408 NAL655408 NKH655408 NUD655408 ODZ655408 ONV655408 OXR655408 PHN655408 PRJ655408 QBF655408 QLB655408 QUX655408 RET655408 ROP655408 RYL655408 SIH655408 SSD655408 TBZ655408 TLV655408 TVR655408 UFN655408 UPJ655408 UZF655408 VJB655408 VSX655408 WCT655408 WMP655408 WWL655408 AD720944 JZ720944 TV720944 ADR720944 ANN720944 AXJ720944 BHF720944 BRB720944 CAX720944 CKT720944 CUP720944 DEL720944 DOH720944 DYD720944 EHZ720944 ERV720944 FBR720944 FLN720944 FVJ720944 GFF720944 GPB720944 GYX720944 HIT720944 HSP720944 ICL720944 IMH720944 IWD720944 JFZ720944 JPV720944 JZR720944 KJN720944 KTJ720944 LDF720944 LNB720944 LWX720944 MGT720944 MQP720944 NAL720944 NKH720944 NUD720944 ODZ720944 ONV720944 OXR720944 PHN720944 PRJ720944 QBF720944 QLB720944 QUX720944 RET720944 ROP720944 RYL720944 SIH720944 SSD720944 TBZ720944 TLV720944 TVR720944 UFN720944 UPJ720944 UZF720944 VJB720944 VSX720944 WCT720944 WMP720944 WWL720944 AD786480 JZ786480 TV786480 ADR786480 ANN786480 AXJ786480 BHF786480 BRB786480 CAX786480 CKT786480 CUP786480 DEL786480 DOH786480 DYD786480 EHZ786480 ERV786480 FBR786480 FLN786480 FVJ786480 GFF786480 GPB786480 GYX786480 HIT786480 HSP786480 ICL786480 IMH786480 IWD786480 JFZ786480 JPV786480 JZR786480 KJN786480 KTJ786480 LDF786480 LNB786480 LWX786480 MGT786480 MQP786480 NAL786480 NKH786480 NUD786480 ODZ786480 ONV786480 OXR786480 PHN786480 PRJ786480 QBF786480 QLB786480 QUX786480 RET786480 ROP786480 RYL786480 SIH786480 SSD786480 TBZ786480 TLV786480 TVR786480 UFN786480 UPJ786480 UZF786480 VJB786480 VSX786480 WCT786480 WMP786480 WWL786480 AD852016 JZ852016 TV852016 ADR852016 ANN852016 AXJ852016 BHF852016 BRB852016 CAX852016 CKT852016 CUP852016 DEL852016 DOH852016 DYD852016 EHZ852016 ERV852016 FBR852016 FLN852016 FVJ852016 GFF852016 GPB852016 GYX852016 HIT852016 HSP852016 ICL852016 IMH852016 IWD852016 JFZ852016 JPV852016 JZR852016 KJN852016 KTJ852016 LDF852016 LNB852016 LWX852016 MGT852016 MQP852016 NAL852016 NKH852016 NUD852016 ODZ852016 ONV852016 OXR852016 PHN852016 PRJ852016 QBF852016 QLB852016 QUX852016 RET852016 ROP852016 RYL852016 SIH852016 SSD852016 TBZ852016 TLV852016 TVR852016 UFN852016 UPJ852016 UZF852016 VJB852016 VSX852016 WCT852016 WMP852016 WWL852016 AD917552 JZ917552 TV917552 ADR917552 ANN917552 AXJ917552 BHF917552 BRB917552 CAX917552 CKT917552 CUP917552 DEL917552 DOH917552 DYD917552 EHZ917552 ERV917552 FBR917552 FLN917552 FVJ917552 GFF917552 GPB917552 GYX917552 HIT917552 HSP917552 ICL917552 IMH917552 IWD917552 JFZ917552 JPV917552 JZR917552 KJN917552 KTJ917552 LDF917552 LNB917552 LWX917552 MGT917552 MQP917552 NAL917552 NKH917552 NUD917552 ODZ917552 ONV917552 OXR917552 PHN917552 PRJ917552 QBF917552 QLB917552 QUX917552 RET917552 ROP917552 RYL917552 SIH917552 SSD917552 TBZ917552 TLV917552 TVR917552 UFN917552 UPJ917552 UZF917552 VJB917552 VSX917552 WCT917552 WMP917552 WWL917552 AD983088 JZ983088 TV983088 ADR983088 ANN983088 AXJ983088 BHF983088 BRB983088 CAX983088 CKT983088 CUP983088 DEL983088 DOH983088 DYD983088 EHZ983088 ERV983088 FBR983088 FLN983088 FVJ983088 GFF983088 GPB983088 GYX983088 HIT983088 HSP983088 ICL983088 IMH983088 IWD983088 JFZ983088 JPV983088 JZR983088 KJN983088 KTJ983088 LDF983088 LNB983088 LWX983088 MGT983088 MQP983088 NAL983088 NKH983088 NUD983088 ODZ983088 ONV983088 OXR983088 PHN983088 PRJ983088 QBF983088 QLB983088 QUX983088 RET983088 ROP983088 RYL983088 SIH983088 SSD983088 TBZ983088 TLV983088 TVR983088 UFN983088 UPJ983088 UZF983088 VJB983088 VSX983088 WCT983088 WMP983088 WWL983088 AB51 JX51 TT51 ADP51 ANL51 AXH51 BHD51 BQZ51 CAV51 CKR51 CUN51 DEJ51 DOF51 DYB51 EHX51 ERT51 FBP51 FLL51 FVH51 GFD51 GOZ51 GYV51 HIR51 HSN51 ICJ51 IMF51 IWB51 JFX51 JPT51 JZP51 KJL51 KTH51 LDD51 LMZ51 LWV51 MGR51 MQN51 NAJ51 NKF51 NUB51 ODX51 ONT51 OXP51 PHL51 PRH51 QBD51 QKZ51 QUV51 RER51 RON51 RYJ51 SIF51 SSB51 TBX51 TLT51 TVP51 UFL51 UPH51 UZD51 VIZ51 VSV51 WCR51 WMN51 WWJ51 AB65587 JX65587 TT65587 ADP65587 ANL65587 AXH65587 BHD65587 BQZ65587 CAV65587 CKR65587 CUN65587 DEJ65587 DOF65587 DYB65587 EHX65587 ERT65587 FBP65587 FLL65587 FVH65587 GFD65587 GOZ65587 GYV65587 HIR65587 HSN65587 ICJ65587 IMF65587 IWB65587 JFX65587 JPT65587 JZP65587 KJL65587 KTH65587 LDD65587 LMZ65587 LWV65587 MGR65587 MQN65587 NAJ65587 NKF65587 NUB65587 ODX65587 ONT65587 OXP65587 PHL65587 PRH65587 QBD65587 QKZ65587 QUV65587 RER65587 RON65587 RYJ65587 SIF65587 SSB65587 TBX65587 TLT65587 TVP65587 UFL65587 UPH65587 UZD65587 VIZ65587 VSV65587 WCR65587 WMN65587 WWJ65587 AB131123 JX131123 TT131123 ADP131123 ANL131123 AXH131123 BHD131123 BQZ131123 CAV131123 CKR131123 CUN131123 DEJ131123 DOF131123 DYB131123 EHX131123 ERT131123 FBP131123 FLL131123 FVH131123 GFD131123 GOZ131123 GYV131123 HIR131123 HSN131123 ICJ131123 IMF131123 IWB131123 JFX131123 JPT131123 JZP131123 KJL131123 KTH131123 LDD131123 LMZ131123 LWV131123 MGR131123 MQN131123 NAJ131123 NKF131123 NUB131123 ODX131123 ONT131123 OXP131123 PHL131123 PRH131123 QBD131123 QKZ131123 QUV131123 RER131123 RON131123 RYJ131123 SIF131123 SSB131123 TBX131123 TLT131123 TVP131123 UFL131123 UPH131123 UZD131123 VIZ131123 VSV131123 WCR131123 WMN131123 WWJ131123 AB196659 JX196659 TT196659 ADP196659 ANL196659 AXH196659 BHD196659 BQZ196659 CAV196659 CKR196659 CUN196659 DEJ196659 DOF196659 DYB196659 EHX196659 ERT196659 FBP196659 FLL196659 FVH196659 GFD196659 GOZ196659 GYV196659 HIR196659 HSN196659 ICJ196659 IMF196659 IWB196659 JFX196659 JPT196659 JZP196659 KJL196659 KTH196659 LDD196659 LMZ196659 LWV196659 MGR196659 MQN196659 NAJ196659 NKF196659 NUB196659 ODX196659 ONT196659 OXP196659 PHL196659 PRH196659 QBD196659 QKZ196659 QUV196659 RER196659 RON196659 RYJ196659 SIF196659 SSB196659 TBX196659 TLT196659 TVP196659 UFL196659 UPH196659 UZD196659 VIZ196659 VSV196659 WCR196659 WMN196659 WWJ196659 AB262195 JX262195 TT262195 ADP262195 ANL262195 AXH262195 BHD262195 BQZ262195 CAV262195 CKR262195 CUN262195 DEJ262195 DOF262195 DYB262195 EHX262195 ERT262195 FBP262195 FLL262195 FVH262195 GFD262195 GOZ262195 GYV262195 HIR262195 HSN262195 ICJ262195 IMF262195 IWB262195 JFX262195 JPT262195 JZP262195 KJL262195 KTH262195 LDD262195 LMZ262195 LWV262195 MGR262195 MQN262195 NAJ262195 NKF262195 NUB262195 ODX262195 ONT262195 OXP262195 PHL262195 PRH262195 QBD262195 QKZ262195 QUV262195 RER262195 RON262195 RYJ262195 SIF262195 SSB262195 TBX262195 TLT262195 TVP262195 UFL262195 UPH262195 UZD262195 VIZ262195 VSV262195 WCR262195 WMN262195 WWJ262195 AB327731 JX327731 TT327731 ADP327731 ANL327731 AXH327731 BHD327731 BQZ327731 CAV327731 CKR327731 CUN327731 DEJ327731 DOF327731 DYB327731 EHX327731 ERT327731 FBP327731 FLL327731 FVH327731 GFD327731 GOZ327731 GYV327731 HIR327731 HSN327731 ICJ327731 IMF327731 IWB327731 JFX327731 JPT327731 JZP327731 KJL327731 KTH327731 LDD327731 LMZ327731 LWV327731 MGR327731 MQN327731 NAJ327731 NKF327731 NUB327731 ODX327731 ONT327731 OXP327731 PHL327731 PRH327731 QBD327731 QKZ327731 QUV327731 RER327731 RON327731 RYJ327731 SIF327731 SSB327731 TBX327731 TLT327731 TVP327731 UFL327731 UPH327731 UZD327731 VIZ327731 VSV327731 WCR327731 WMN327731 WWJ327731 AB393267 JX393267 TT393267 ADP393267 ANL393267 AXH393267 BHD393267 BQZ393267 CAV393267 CKR393267 CUN393267 DEJ393267 DOF393267 DYB393267 EHX393267 ERT393267 FBP393267 FLL393267 FVH393267 GFD393267 GOZ393267 GYV393267 HIR393267 HSN393267 ICJ393267 IMF393267 IWB393267 JFX393267 JPT393267 JZP393267 KJL393267 KTH393267 LDD393267 LMZ393267 LWV393267 MGR393267 MQN393267 NAJ393267 NKF393267 NUB393267 ODX393267 ONT393267 OXP393267 PHL393267 PRH393267 QBD393267 QKZ393267 QUV393267 RER393267 RON393267 RYJ393267 SIF393267 SSB393267 TBX393267 TLT393267 TVP393267 UFL393267 UPH393267 UZD393267 VIZ393267 VSV393267 WCR393267 WMN393267 WWJ393267 AB458803 JX458803 TT458803 ADP458803 ANL458803 AXH458803 BHD458803 BQZ458803 CAV458803 CKR458803 CUN458803 DEJ458803 DOF458803 DYB458803 EHX458803 ERT458803 FBP458803 FLL458803 FVH458803 GFD458803 GOZ458803 GYV458803 HIR458803 HSN458803 ICJ458803 IMF458803 IWB458803 JFX458803 JPT458803 JZP458803 KJL458803 KTH458803 LDD458803 LMZ458803 LWV458803 MGR458803 MQN458803 NAJ458803 NKF458803 NUB458803 ODX458803 ONT458803 OXP458803 PHL458803 PRH458803 QBD458803 QKZ458803 QUV458803 RER458803 RON458803 RYJ458803 SIF458803 SSB458803 TBX458803 TLT458803 TVP458803 UFL458803 UPH458803 UZD458803 VIZ458803 VSV458803 WCR458803 WMN458803 WWJ458803 AB524339 JX524339 TT524339 ADP524339 ANL524339 AXH524339 BHD524339 BQZ524339 CAV524339 CKR524339 CUN524339 DEJ524339 DOF524339 DYB524339 EHX524339 ERT524339 FBP524339 FLL524339 FVH524339 GFD524339 GOZ524339 GYV524339 HIR524339 HSN524339 ICJ524339 IMF524339 IWB524339 JFX524339 JPT524339 JZP524339 KJL524339 KTH524339 LDD524339 LMZ524339 LWV524339 MGR524339 MQN524339 NAJ524339 NKF524339 NUB524339 ODX524339 ONT524339 OXP524339 PHL524339 PRH524339 QBD524339 QKZ524339 QUV524339 RER524339 RON524339 RYJ524339 SIF524339 SSB524339 TBX524339 TLT524339 TVP524339 UFL524339 UPH524339 UZD524339 VIZ524339 VSV524339 WCR524339 WMN524339 WWJ524339 AB589875 JX589875 TT589875 ADP589875 ANL589875 AXH589875 BHD589875 BQZ589875 CAV589875 CKR589875 CUN589875 DEJ589875 DOF589875 DYB589875 EHX589875 ERT589875 FBP589875 FLL589875 FVH589875 GFD589875 GOZ589875 GYV589875 HIR589875 HSN589875 ICJ589875 IMF589875 IWB589875 JFX589875 JPT589875 JZP589875 KJL589875 KTH589875 LDD589875 LMZ589875 LWV589875 MGR589875 MQN589875 NAJ589875 NKF589875 NUB589875 ODX589875 ONT589875 OXP589875 PHL589875 PRH589875 QBD589875 QKZ589875 QUV589875 RER589875 RON589875 RYJ589875 SIF589875 SSB589875 TBX589875 TLT589875 TVP589875 UFL589875 UPH589875 UZD589875 VIZ589875 VSV589875 WCR589875 WMN589875 WWJ589875 AB655411 JX655411 TT655411 ADP655411 ANL655411 AXH655411 BHD655411 BQZ655411 CAV655411 CKR655411 CUN655411 DEJ655411 DOF655411 DYB655411 EHX655411 ERT655411 FBP655411 FLL655411 FVH655411 GFD655411 GOZ655411 GYV655411 HIR655411 HSN655411 ICJ655411 IMF655411 IWB655411 JFX655411 JPT655411 JZP655411 KJL655411 KTH655411 LDD655411 LMZ655411 LWV655411 MGR655411 MQN655411 NAJ655411 NKF655411 NUB655411 ODX655411 ONT655411 OXP655411 PHL655411 PRH655411 QBD655411 QKZ655411 QUV655411 RER655411 RON655411 RYJ655411 SIF655411 SSB655411 TBX655411 TLT655411 TVP655411 UFL655411 UPH655411 UZD655411 VIZ655411 VSV655411 WCR655411 WMN655411 WWJ655411 AB720947 JX720947 TT720947 ADP720947 ANL720947 AXH720947 BHD720947 BQZ720947 CAV720947 CKR720947 CUN720947 DEJ720947 DOF720947 DYB720947 EHX720947 ERT720947 FBP720947 FLL720947 FVH720947 GFD720947 GOZ720947 GYV720947 HIR720947 HSN720947 ICJ720947 IMF720947 IWB720947 JFX720947 JPT720947 JZP720947 KJL720947 KTH720947 LDD720947 LMZ720947 LWV720947 MGR720947 MQN720947 NAJ720947 NKF720947 NUB720947 ODX720947 ONT720947 OXP720947 PHL720947 PRH720947 QBD720947 QKZ720947 QUV720947 RER720947 RON720947 RYJ720947 SIF720947 SSB720947 TBX720947 TLT720947 TVP720947 UFL720947 UPH720947 UZD720947 VIZ720947 VSV720947 WCR720947 WMN720947 WWJ720947 AB786483 JX786483 TT786483 ADP786483 ANL786483 AXH786483 BHD786483 BQZ786483 CAV786483 CKR786483 CUN786483 DEJ786483 DOF786483 DYB786483 EHX786483 ERT786483 FBP786483 FLL786483 FVH786483 GFD786483 GOZ786483 GYV786483 HIR786483 HSN786483 ICJ786483 IMF786483 IWB786483 JFX786483 JPT786483 JZP786483 KJL786483 KTH786483 LDD786483 LMZ786483 LWV786483 MGR786483 MQN786483 NAJ786483 NKF786483 NUB786483 ODX786483 ONT786483 OXP786483 PHL786483 PRH786483 QBD786483 QKZ786483 QUV786483 RER786483 RON786483 RYJ786483 SIF786483 SSB786483 TBX786483 TLT786483 TVP786483 UFL786483 UPH786483 UZD786483 VIZ786483 VSV786483 WCR786483 WMN786483 WWJ786483 AB852019 JX852019 TT852019 ADP852019 ANL852019 AXH852019 BHD852019 BQZ852019 CAV852019 CKR852019 CUN852019 DEJ852019 DOF852019 DYB852019 EHX852019 ERT852019 FBP852019 FLL852019 FVH852019 GFD852019 GOZ852019 GYV852019 HIR852019 HSN852019 ICJ852019 IMF852019 IWB852019 JFX852019 JPT852019 JZP852019 KJL852019 KTH852019 LDD852019 LMZ852019 LWV852019 MGR852019 MQN852019 NAJ852019 NKF852019 NUB852019 ODX852019 ONT852019 OXP852019 PHL852019 PRH852019 QBD852019 QKZ852019 QUV852019 RER852019 RON852019 RYJ852019 SIF852019 SSB852019 TBX852019 TLT852019 TVP852019 UFL852019 UPH852019 UZD852019 VIZ852019 VSV852019 WCR852019 WMN852019 WWJ852019 AB917555 JX917555 TT917555 ADP917555 ANL917555 AXH917555 BHD917555 BQZ917555 CAV917555 CKR917555 CUN917555 DEJ917555 DOF917555 DYB917555 EHX917555 ERT917555 FBP917555 FLL917555 FVH917555 GFD917555 GOZ917555 GYV917555 HIR917555 HSN917555 ICJ917555 IMF917555 IWB917555 JFX917555 JPT917555 JZP917555 KJL917555 KTH917555 LDD917555 LMZ917555 LWV917555 MGR917555 MQN917555 NAJ917555 NKF917555 NUB917555 ODX917555 ONT917555 OXP917555 PHL917555 PRH917555 QBD917555 QKZ917555 QUV917555 RER917555 RON917555 RYJ917555 SIF917555 SSB917555 TBX917555 TLT917555 TVP917555 UFL917555 UPH917555 UZD917555 VIZ917555 VSV917555 WCR917555 WMN917555 WWJ917555 AB983091 JX983091 TT983091 ADP983091 ANL983091 AXH983091 BHD983091 BQZ983091 CAV983091 CKR983091 CUN983091 DEJ983091 DOF983091 DYB983091 EHX983091 ERT983091 FBP983091 FLL983091 FVH983091 GFD983091 GOZ983091 GYV983091 HIR983091 HSN983091 ICJ983091 IMF983091 IWB983091 JFX983091 JPT983091 JZP983091 KJL983091 KTH983091 LDD983091 LMZ983091 LWV983091 MGR983091 MQN983091 NAJ983091 NKF983091 NUB983091 ODX983091 ONT983091 OXP983091 PHL983091 PRH983091 QBD983091 QKZ983091 QUV983091 RER983091 RON983091 RYJ983091 SIF983091 SSB983091 TBX983091 TLT983091 TVP983091 UFL983091 UPH983091 UZD983091 VIZ983091 VSV983091 WCR983091 WMN983091 WWJ983091 AD51 JZ51 TV51 ADR51 ANN51 AXJ51 BHF51 BRB51 CAX51 CKT51 CUP51 DEL51 DOH51 DYD51 EHZ51 ERV51 FBR51 FLN51 FVJ51 GFF51 GPB51 GYX51 HIT51 HSP51 ICL51 IMH51 IWD51 JFZ51 JPV51 JZR51 KJN51 KTJ51 LDF51 LNB51 LWX51 MGT51 MQP51 NAL51 NKH51 NUD51 ODZ51 ONV51 OXR51 PHN51 PRJ51 QBF51 QLB51 QUX51 RET51 ROP51 RYL51 SIH51 SSD51 TBZ51 TLV51 TVR51 UFN51 UPJ51 UZF51 VJB51 VSX51 WCT51 WMP51 WWL51 AD65587 JZ65587 TV65587 ADR65587 ANN65587 AXJ65587 BHF65587 BRB65587 CAX65587 CKT65587 CUP65587 DEL65587 DOH65587 DYD65587 EHZ65587 ERV65587 FBR65587 FLN65587 FVJ65587 GFF65587 GPB65587 GYX65587 HIT65587 HSP65587 ICL65587 IMH65587 IWD65587 JFZ65587 JPV65587 JZR65587 KJN65587 KTJ65587 LDF65587 LNB65587 LWX65587 MGT65587 MQP65587 NAL65587 NKH65587 NUD65587 ODZ65587 ONV65587 OXR65587 PHN65587 PRJ65587 QBF65587 QLB65587 QUX65587 RET65587 ROP65587 RYL65587 SIH65587 SSD65587 TBZ65587 TLV65587 TVR65587 UFN65587 UPJ65587 UZF65587 VJB65587 VSX65587 WCT65587 WMP65587 WWL65587 AD131123 JZ131123 TV131123 ADR131123 ANN131123 AXJ131123 BHF131123 BRB131123 CAX131123 CKT131123 CUP131123 DEL131123 DOH131123 DYD131123 EHZ131123 ERV131123 FBR131123 FLN131123 FVJ131123 GFF131123 GPB131123 GYX131123 HIT131123 HSP131123 ICL131123 IMH131123 IWD131123 JFZ131123 JPV131123 JZR131123 KJN131123 KTJ131123 LDF131123 LNB131123 LWX131123 MGT131123 MQP131123 NAL131123 NKH131123 NUD131123 ODZ131123 ONV131123 OXR131123 PHN131123 PRJ131123 QBF131123 QLB131123 QUX131123 RET131123 ROP131123 RYL131123 SIH131123 SSD131123 TBZ131123 TLV131123 TVR131123 UFN131123 UPJ131123 UZF131123 VJB131123 VSX131123 WCT131123 WMP131123 WWL131123 AD196659 JZ196659 TV196659 ADR196659 ANN196659 AXJ196659 BHF196659 BRB196659 CAX196659 CKT196659 CUP196659 DEL196659 DOH196659 DYD196659 EHZ196659 ERV196659 FBR196659 FLN196659 FVJ196659 GFF196659 GPB196659 GYX196659 HIT196659 HSP196659 ICL196659 IMH196659 IWD196659 JFZ196659 JPV196659 JZR196659 KJN196659 KTJ196659 LDF196659 LNB196659 LWX196659 MGT196659 MQP196659 NAL196659 NKH196659 NUD196659 ODZ196659 ONV196659 OXR196659 PHN196659 PRJ196659 QBF196659 QLB196659 QUX196659 RET196659 ROP196659 RYL196659 SIH196659 SSD196659 TBZ196659 TLV196659 TVR196659 UFN196659 UPJ196659 UZF196659 VJB196659 VSX196659 WCT196659 WMP196659 WWL196659 AD262195 JZ262195 TV262195 ADR262195 ANN262195 AXJ262195 BHF262195 BRB262195 CAX262195 CKT262195 CUP262195 DEL262195 DOH262195 DYD262195 EHZ262195 ERV262195 FBR262195 FLN262195 FVJ262195 GFF262195 GPB262195 GYX262195 HIT262195 HSP262195 ICL262195 IMH262195 IWD262195 JFZ262195 JPV262195 JZR262195 KJN262195 KTJ262195 LDF262195 LNB262195 LWX262195 MGT262195 MQP262195 NAL262195 NKH262195 NUD262195 ODZ262195 ONV262195 OXR262195 PHN262195 PRJ262195 QBF262195 QLB262195 QUX262195 RET262195 ROP262195 RYL262195 SIH262195 SSD262195 TBZ262195 TLV262195 TVR262195 UFN262195 UPJ262195 UZF262195 VJB262195 VSX262195 WCT262195 WMP262195 WWL262195 AD327731 JZ327731 TV327731 ADR327731 ANN327731 AXJ327731 BHF327731 BRB327731 CAX327731 CKT327731 CUP327731 DEL327731 DOH327731 DYD327731 EHZ327731 ERV327731 FBR327731 FLN327731 FVJ327731 GFF327731 GPB327731 GYX327731 HIT327731 HSP327731 ICL327731 IMH327731 IWD327731 JFZ327731 JPV327731 JZR327731 KJN327731 KTJ327731 LDF327731 LNB327731 LWX327731 MGT327731 MQP327731 NAL327731 NKH327731 NUD327731 ODZ327731 ONV327731 OXR327731 PHN327731 PRJ327731 QBF327731 QLB327731 QUX327731 RET327731 ROP327731 RYL327731 SIH327731 SSD327731 TBZ327731 TLV327731 TVR327731 UFN327731 UPJ327731 UZF327731 VJB327731 VSX327731 WCT327731 WMP327731 WWL327731 AD393267 JZ393267 TV393267 ADR393267 ANN393267 AXJ393267 BHF393267 BRB393267 CAX393267 CKT393267 CUP393267 DEL393267 DOH393267 DYD393267 EHZ393267 ERV393267 FBR393267 FLN393267 FVJ393267 GFF393267 GPB393267 GYX393267 HIT393267 HSP393267 ICL393267 IMH393267 IWD393267 JFZ393267 JPV393267 JZR393267 KJN393267 KTJ393267 LDF393267 LNB393267 LWX393267 MGT393267 MQP393267 NAL393267 NKH393267 NUD393267 ODZ393267 ONV393267 OXR393267 PHN393267 PRJ393267 QBF393267 QLB393267 QUX393267 RET393267 ROP393267 RYL393267 SIH393267 SSD393267 TBZ393267 TLV393267 TVR393267 UFN393267 UPJ393267 UZF393267 VJB393267 VSX393267 WCT393267 WMP393267 WWL393267 AD458803 JZ458803 TV458803 ADR458803 ANN458803 AXJ458803 BHF458803 BRB458803 CAX458803 CKT458803 CUP458803 DEL458803 DOH458803 DYD458803 EHZ458803 ERV458803 FBR458803 FLN458803 FVJ458803 GFF458803 GPB458803 GYX458803 HIT458803 HSP458803 ICL458803 IMH458803 IWD458803 JFZ458803 JPV458803 JZR458803 KJN458803 KTJ458803 LDF458803 LNB458803 LWX458803 MGT458803 MQP458803 NAL458803 NKH458803 NUD458803 ODZ458803 ONV458803 OXR458803 PHN458803 PRJ458803 QBF458803 QLB458803 QUX458803 RET458803 ROP458803 RYL458803 SIH458803 SSD458803 TBZ458803 TLV458803 TVR458803 UFN458803 UPJ458803 UZF458803 VJB458803 VSX458803 WCT458803 WMP458803 WWL458803 AD524339 JZ524339 TV524339 ADR524339 ANN524339 AXJ524339 BHF524339 BRB524339 CAX524339 CKT524339 CUP524339 DEL524339 DOH524339 DYD524339 EHZ524339 ERV524339 FBR524339 FLN524339 FVJ524339 GFF524339 GPB524339 GYX524339 HIT524339 HSP524339 ICL524339 IMH524339 IWD524339 JFZ524339 JPV524339 JZR524339 KJN524339 KTJ524339 LDF524339 LNB524339 LWX524339 MGT524339 MQP524339 NAL524339 NKH524339 NUD524339 ODZ524339 ONV524339 OXR524339 PHN524339 PRJ524339 QBF524339 QLB524339 QUX524339 RET524339 ROP524339 RYL524339 SIH524339 SSD524339 TBZ524339 TLV524339 TVR524339 UFN524339 UPJ524339 UZF524339 VJB524339 VSX524339 WCT524339 WMP524339 WWL524339 AD589875 JZ589875 TV589875 ADR589875 ANN589875 AXJ589875 BHF589875 BRB589875 CAX589875 CKT589875 CUP589875 DEL589875 DOH589875 DYD589875 EHZ589875 ERV589875 FBR589875 FLN589875 FVJ589875 GFF589875 GPB589875 GYX589875 HIT589875 HSP589875 ICL589875 IMH589875 IWD589875 JFZ589875 JPV589875 JZR589875 KJN589875 KTJ589875 LDF589875 LNB589875 LWX589875 MGT589875 MQP589875 NAL589875 NKH589875 NUD589875 ODZ589875 ONV589875 OXR589875 PHN589875 PRJ589875 QBF589875 QLB589875 QUX589875 RET589875 ROP589875 RYL589875 SIH589875 SSD589875 TBZ589875 TLV589875 TVR589875 UFN589875 UPJ589875 UZF589875 VJB589875 VSX589875 WCT589875 WMP589875 WWL589875 AD655411 JZ655411 TV655411 ADR655411 ANN655411 AXJ655411 BHF655411 BRB655411 CAX655411 CKT655411 CUP655411 DEL655411 DOH655411 DYD655411 EHZ655411 ERV655411 FBR655411 FLN655411 FVJ655411 GFF655411 GPB655411 GYX655411 HIT655411 HSP655411 ICL655411 IMH655411 IWD655411 JFZ655411 JPV655411 JZR655411 KJN655411 KTJ655411 LDF655411 LNB655411 LWX655411 MGT655411 MQP655411 NAL655411 NKH655411 NUD655411 ODZ655411 ONV655411 OXR655411 PHN655411 PRJ655411 QBF655411 QLB655411 QUX655411 RET655411 ROP655411 RYL655411 SIH655411 SSD655411 TBZ655411 TLV655411 TVR655411 UFN655411 UPJ655411 UZF655411 VJB655411 VSX655411 WCT655411 WMP655411 WWL655411 AD720947 JZ720947 TV720947 ADR720947 ANN720947 AXJ720947 BHF720947 BRB720947 CAX720947 CKT720947 CUP720947 DEL720947 DOH720947 DYD720947 EHZ720947 ERV720947 FBR720947 FLN720947 FVJ720947 GFF720947 GPB720947 GYX720947 HIT720947 HSP720947 ICL720947 IMH720947 IWD720947 JFZ720947 JPV720947 JZR720947 KJN720947 KTJ720947 LDF720947 LNB720947 LWX720947 MGT720947 MQP720947 NAL720947 NKH720947 NUD720947 ODZ720947 ONV720947 OXR720947 PHN720947 PRJ720947 QBF720947 QLB720947 QUX720947 RET720947 ROP720947 RYL720947 SIH720947 SSD720947 TBZ720947 TLV720947 TVR720947 UFN720947 UPJ720947 UZF720947 VJB720947 VSX720947 WCT720947 WMP720947 WWL720947 AD786483 JZ786483 TV786483 ADR786483 ANN786483 AXJ786483 BHF786483 BRB786483 CAX786483 CKT786483 CUP786483 DEL786483 DOH786483 DYD786483 EHZ786483 ERV786483 FBR786483 FLN786483 FVJ786483 GFF786483 GPB786483 GYX786483 HIT786483 HSP786483 ICL786483 IMH786483 IWD786483 JFZ786483 JPV786483 JZR786483 KJN786483 KTJ786483 LDF786483 LNB786483 LWX786483 MGT786483 MQP786483 NAL786483 NKH786483 NUD786483 ODZ786483 ONV786483 OXR786483 PHN786483 PRJ786483 QBF786483 QLB786483 QUX786483 RET786483 ROP786483 RYL786483 SIH786483 SSD786483 TBZ786483 TLV786483 TVR786483 UFN786483 UPJ786483 UZF786483 VJB786483 VSX786483 WCT786483 WMP786483 WWL786483 AD852019 JZ852019 TV852019 ADR852019 ANN852019 AXJ852019 BHF852019 BRB852019 CAX852019 CKT852019 CUP852019 DEL852019 DOH852019 DYD852019 EHZ852019 ERV852019 FBR852019 FLN852019 FVJ852019 GFF852019 GPB852019 GYX852019 HIT852019 HSP852019 ICL852019 IMH852019 IWD852019 JFZ852019 JPV852019 JZR852019 KJN852019 KTJ852019 LDF852019 LNB852019 LWX852019 MGT852019 MQP852019 NAL852019 NKH852019 NUD852019 ODZ852019 ONV852019 OXR852019 PHN852019 PRJ852019 QBF852019 QLB852019 QUX852019 RET852019 ROP852019 RYL852019 SIH852019 SSD852019 TBZ852019 TLV852019 TVR852019 UFN852019 UPJ852019 UZF852019 VJB852019 VSX852019 WCT852019 WMP852019 WWL852019 AD917555 JZ917555 TV917555 ADR917555 ANN917555 AXJ917555 BHF917555 BRB917555 CAX917555 CKT917555 CUP917555 DEL917555 DOH917555 DYD917555 EHZ917555 ERV917555 FBR917555 FLN917555 FVJ917555 GFF917555 GPB917555 GYX917555 HIT917555 HSP917555 ICL917555 IMH917555 IWD917555 JFZ917555 JPV917555 JZR917555 KJN917555 KTJ917555 LDF917555 LNB917555 LWX917555 MGT917555 MQP917555 NAL917555 NKH917555 NUD917555 ODZ917555 ONV917555 OXR917555 PHN917555 PRJ917555 QBF917555 QLB917555 QUX917555 RET917555 ROP917555 RYL917555 SIH917555 SSD917555 TBZ917555 TLV917555 TVR917555 UFN917555 UPJ917555 UZF917555 VJB917555 VSX917555 WCT917555 WMP917555 WWL917555 AD983091 JZ983091 TV983091 ADR983091 ANN983091 AXJ983091 BHF983091 BRB983091 CAX983091 CKT983091 CUP983091 DEL983091 DOH983091 DYD983091 EHZ983091 ERV983091 FBR983091 FLN983091 FVJ983091 GFF983091 GPB983091 GYX983091 HIT983091 HSP983091 ICL983091 IMH983091 IWD983091 JFZ983091 JPV983091 JZR983091 KJN983091 KTJ983091 LDF983091 LNB983091 LWX983091 MGT983091 MQP983091 NAL983091 NKH983091 NUD983091 ODZ983091 ONV983091 OXR983091 PHN983091 PRJ983091 QBF983091 QLB983091 QUX983091 RET983091 ROP983091 RYL983091 SIH983091 SSD983091 TBZ983091 TLV983091 TVR983091 UFN983091 UPJ983091 UZF983091 VJB983091 VSX983091 WCT983091 WMP983091 WWL983091 AB54 JX54 TT54 ADP54 ANL54 AXH54 BHD54 BQZ54 CAV54 CKR54 CUN54 DEJ54 DOF54 DYB54 EHX54 ERT54 FBP54 FLL54 FVH54 GFD54 GOZ54 GYV54 HIR54 HSN54 ICJ54 IMF54 IWB54 JFX54 JPT54 JZP54 KJL54 KTH54 LDD54 LMZ54 LWV54 MGR54 MQN54 NAJ54 NKF54 NUB54 ODX54 ONT54 OXP54 PHL54 PRH54 QBD54 QKZ54 QUV54 RER54 RON54 RYJ54 SIF54 SSB54 TBX54 TLT54 TVP54 UFL54 UPH54 UZD54 VIZ54 VSV54 WCR54 WMN54 WWJ54 AB65590 JX65590 TT65590 ADP65590 ANL65590 AXH65590 BHD65590 BQZ65590 CAV65590 CKR65590 CUN65590 DEJ65590 DOF65590 DYB65590 EHX65590 ERT65590 FBP65590 FLL65590 FVH65590 GFD65590 GOZ65590 GYV65590 HIR65590 HSN65590 ICJ65590 IMF65590 IWB65590 JFX65590 JPT65590 JZP65590 KJL65590 KTH65590 LDD65590 LMZ65590 LWV65590 MGR65590 MQN65590 NAJ65590 NKF65590 NUB65590 ODX65590 ONT65590 OXP65590 PHL65590 PRH65590 QBD65590 QKZ65590 QUV65590 RER65590 RON65590 RYJ65590 SIF65590 SSB65590 TBX65590 TLT65590 TVP65590 UFL65590 UPH65590 UZD65590 VIZ65590 VSV65590 WCR65590 WMN65590 WWJ65590 AB131126 JX131126 TT131126 ADP131126 ANL131126 AXH131126 BHD131126 BQZ131126 CAV131126 CKR131126 CUN131126 DEJ131126 DOF131126 DYB131126 EHX131126 ERT131126 FBP131126 FLL131126 FVH131126 GFD131126 GOZ131126 GYV131126 HIR131126 HSN131126 ICJ131126 IMF131126 IWB131126 JFX131126 JPT131126 JZP131126 KJL131126 KTH131126 LDD131126 LMZ131126 LWV131126 MGR131126 MQN131126 NAJ131126 NKF131126 NUB131126 ODX131126 ONT131126 OXP131126 PHL131126 PRH131126 QBD131126 QKZ131126 QUV131126 RER131126 RON131126 RYJ131126 SIF131126 SSB131126 TBX131126 TLT131126 TVP131126 UFL131126 UPH131126 UZD131126 VIZ131126 VSV131126 WCR131126 WMN131126 WWJ131126 AB196662 JX196662 TT196662 ADP196662 ANL196662 AXH196662 BHD196662 BQZ196662 CAV196662 CKR196662 CUN196662 DEJ196662 DOF196662 DYB196662 EHX196662 ERT196662 FBP196662 FLL196662 FVH196662 GFD196662 GOZ196662 GYV196662 HIR196662 HSN196662 ICJ196662 IMF196662 IWB196662 JFX196662 JPT196662 JZP196662 KJL196662 KTH196662 LDD196662 LMZ196662 LWV196662 MGR196662 MQN196662 NAJ196662 NKF196662 NUB196662 ODX196662 ONT196662 OXP196662 PHL196662 PRH196662 QBD196662 QKZ196662 QUV196662 RER196662 RON196662 RYJ196662 SIF196662 SSB196662 TBX196662 TLT196662 TVP196662 UFL196662 UPH196662 UZD196662 VIZ196662 VSV196662 WCR196662 WMN196662 WWJ196662 AB262198 JX262198 TT262198 ADP262198 ANL262198 AXH262198 BHD262198 BQZ262198 CAV262198 CKR262198 CUN262198 DEJ262198 DOF262198 DYB262198 EHX262198 ERT262198 FBP262198 FLL262198 FVH262198 GFD262198 GOZ262198 GYV262198 HIR262198 HSN262198 ICJ262198 IMF262198 IWB262198 JFX262198 JPT262198 JZP262198 KJL262198 KTH262198 LDD262198 LMZ262198 LWV262198 MGR262198 MQN262198 NAJ262198 NKF262198 NUB262198 ODX262198 ONT262198 OXP262198 PHL262198 PRH262198 QBD262198 QKZ262198 QUV262198 RER262198 RON262198 RYJ262198 SIF262198 SSB262198 TBX262198 TLT262198 TVP262198 UFL262198 UPH262198 UZD262198 VIZ262198 VSV262198 WCR262198 WMN262198 WWJ262198 AB327734 JX327734 TT327734 ADP327734 ANL327734 AXH327734 BHD327734 BQZ327734 CAV327734 CKR327734 CUN327734 DEJ327734 DOF327734 DYB327734 EHX327734 ERT327734 FBP327734 FLL327734 FVH327734 GFD327734 GOZ327734 GYV327734 HIR327734 HSN327734 ICJ327734 IMF327734 IWB327734 JFX327734 JPT327734 JZP327734 KJL327734 KTH327734 LDD327734 LMZ327734 LWV327734 MGR327734 MQN327734 NAJ327734 NKF327734 NUB327734 ODX327734 ONT327734 OXP327734 PHL327734 PRH327734 QBD327734 QKZ327734 QUV327734 RER327734 RON327734 RYJ327734 SIF327734 SSB327734 TBX327734 TLT327734 TVP327734 UFL327734 UPH327734 UZD327734 VIZ327734 VSV327734 WCR327734 WMN327734 WWJ327734 AB393270 JX393270 TT393270 ADP393270 ANL393270 AXH393270 BHD393270 BQZ393270 CAV393270 CKR393270 CUN393270 DEJ393270 DOF393270 DYB393270 EHX393270 ERT393270 FBP393270 FLL393270 FVH393270 GFD393270 GOZ393270 GYV393270 HIR393270 HSN393270 ICJ393270 IMF393270 IWB393270 JFX393270 JPT393270 JZP393270 KJL393270 KTH393270 LDD393270 LMZ393270 LWV393270 MGR393270 MQN393270 NAJ393270 NKF393270 NUB393270 ODX393270 ONT393270 OXP393270 PHL393270 PRH393270 QBD393270 QKZ393270 QUV393270 RER393270 RON393270 RYJ393270 SIF393270 SSB393270 TBX393270 TLT393270 TVP393270 UFL393270 UPH393270 UZD393270 VIZ393270 VSV393270 WCR393270 WMN393270 WWJ393270 AB458806 JX458806 TT458806 ADP458806 ANL458806 AXH458806 BHD458806 BQZ458806 CAV458806 CKR458806 CUN458806 DEJ458806 DOF458806 DYB458806 EHX458806 ERT458806 FBP458806 FLL458806 FVH458806 GFD458806 GOZ458806 GYV458806 HIR458806 HSN458806 ICJ458806 IMF458806 IWB458806 JFX458806 JPT458806 JZP458806 KJL458806 KTH458806 LDD458806 LMZ458806 LWV458806 MGR458806 MQN458806 NAJ458806 NKF458806 NUB458806 ODX458806 ONT458806 OXP458806 PHL458806 PRH458806 QBD458806 QKZ458806 QUV458806 RER458806 RON458806 RYJ458806 SIF458806 SSB458806 TBX458806 TLT458806 TVP458806 UFL458806 UPH458806 UZD458806 VIZ458806 VSV458806 WCR458806 WMN458806 WWJ458806 AB524342 JX524342 TT524342 ADP524342 ANL524342 AXH524342 BHD524342 BQZ524342 CAV524342 CKR524342 CUN524342 DEJ524342 DOF524342 DYB524342 EHX524342 ERT524342 FBP524342 FLL524342 FVH524342 GFD524342 GOZ524342 GYV524342 HIR524342 HSN524342 ICJ524342 IMF524342 IWB524342 JFX524342 JPT524342 JZP524342 KJL524342 KTH524342 LDD524342 LMZ524342 LWV524342 MGR524342 MQN524342 NAJ524342 NKF524342 NUB524342 ODX524342 ONT524342 OXP524342 PHL524342 PRH524342 QBD524342 QKZ524342 QUV524342 RER524342 RON524342 RYJ524342 SIF524342 SSB524342 TBX524342 TLT524342 TVP524342 UFL524342 UPH524342 UZD524342 VIZ524342 VSV524342 WCR524342 WMN524342 WWJ524342 AB589878 JX589878 TT589878 ADP589878 ANL589878 AXH589878 BHD589878 BQZ589878 CAV589878 CKR589878 CUN589878 DEJ589878 DOF589878 DYB589878 EHX589878 ERT589878 FBP589878 FLL589878 FVH589878 GFD589878 GOZ589878 GYV589878 HIR589878 HSN589878 ICJ589878 IMF589878 IWB589878 JFX589878 JPT589878 JZP589878 KJL589878 KTH589878 LDD589878 LMZ589878 LWV589878 MGR589878 MQN589878 NAJ589878 NKF589878 NUB589878 ODX589878 ONT589878 OXP589878 PHL589878 PRH589878 QBD589878 QKZ589878 QUV589878 RER589878 RON589878 RYJ589878 SIF589878 SSB589878 TBX589878 TLT589878 TVP589878 UFL589878 UPH589878 UZD589878 VIZ589878 VSV589878 WCR589878 WMN589878 WWJ589878 AB655414 JX655414 TT655414 ADP655414 ANL655414 AXH655414 BHD655414 BQZ655414 CAV655414 CKR655414 CUN655414 DEJ655414 DOF655414 DYB655414 EHX655414 ERT655414 FBP655414 FLL655414 FVH655414 GFD655414 GOZ655414 GYV655414 HIR655414 HSN655414 ICJ655414 IMF655414 IWB655414 JFX655414 JPT655414 JZP655414 KJL655414 KTH655414 LDD655414 LMZ655414 LWV655414 MGR655414 MQN655414 NAJ655414 NKF655414 NUB655414 ODX655414 ONT655414 OXP655414 PHL655414 PRH655414 QBD655414 QKZ655414 QUV655414 RER655414 RON655414 RYJ655414 SIF655414 SSB655414 TBX655414 TLT655414 TVP655414 UFL655414 UPH655414 UZD655414 VIZ655414 VSV655414 WCR655414 WMN655414 WWJ655414 AB720950 JX720950 TT720950 ADP720950 ANL720950 AXH720950 BHD720950 BQZ720950 CAV720950 CKR720950 CUN720950 DEJ720950 DOF720950 DYB720950 EHX720950 ERT720950 FBP720950 FLL720950 FVH720950 GFD720950 GOZ720950 GYV720950 HIR720950 HSN720950 ICJ720950 IMF720950 IWB720950 JFX720950 JPT720950 JZP720950 KJL720950 KTH720950 LDD720950 LMZ720950 LWV720950 MGR720950 MQN720950 NAJ720950 NKF720950 NUB720950 ODX720950 ONT720950 OXP720950 PHL720950 PRH720950 QBD720950 QKZ720950 QUV720950 RER720950 RON720950 RYJ720950 SIF720950 SSB720950 TBX720950 TLT720950 TVP720950 UFL720950 UPH720950 UZD720950 VIZ720950 VSV720950 WCR720950 WMN720950 WWJ720950 AB786486 JX786486 TT786486 ADP786486 ANL786486 AXH786486 BHD786486 BQZ786486 CAV786486 CKR786486 CUN786486 DEJ786486 DOF786486 DYB786486 EHX786486 ERT786486 FBP786486 FLL786486 FVH786486 GFD786486 GOZ786486 GYV786486 HIR786486 HSN786486 ICJ786486 IMF786486 IWB786486 JFX786486 JPT786486 JZP786486 KJL786486 KTH786486 LDD786486 LMZ786486 LWV786486 MGR786486 MQN786486 NAJ786486 NKF786486 NUB786486 ODX786486 ONT786486 OXP786486 PHL786486 PRH786486 QBD786486 QKZ786486 QUV786486 RER786486 RON786486 RYJ786486 SIF786486 SSB786486 TBX786486 TLT786486 TVP786486 UFL786486 UPH786486 UZD786486 VIZ786486 VSV786486 WCR786486 WMN786486 WWJ786486 AB852022 JX852022 TT852022 ADP852022 ANL852022 AXH852022 BHD852022 BQZ852022 CAV852022 CKR852022 CUN852022 DEJ852022 DOF852022 DYB852022 EHX852022 ERT852022 FBP852022 FLL852022 FVH852022 GFD852022 GOZ852022 GYV852022 HIR852022 HSN852022 ICJ852022 IMF852022 IWB852022 JFX852022 JPT852022 JZP852022 KJL852022 KTH852022 LDD852022 LMZ852022 LWV852022 MGR852022 MQN852022 NAJ852022 NKF852022 NUB852022 ODX852022 ONT852022 OXP852022 PHL852022 PRH852022 QBD852022 QKZ852022 QUV852022 RER852022 RON852022 RYJ852022 SIF852022 SSB852022 TBX852022 TLT852022 TVP852022 UFL852022 UPH852022 UZD852022 VIZ852022 VSV852022 WCR852022 WMN852022 WWJ852022 AB917558 JX917558 TT917558 ADP917558 ANL917558 AXH917558 BHD917558 BQZ917558 CAV917558 CKR917558 CUN917558 DEJ917558 DOF917558 DYB917558 EHX917558 ERT917558 FBP917558 FLL917558 FVH917558 GFD917558 GOZ917558 GYV917558 HIR917558 HSN917558 ICJ917558 IMF917558 IWB917558 JFX917558 JPT917558 JZP917558 KJL917558 KTH917558 LDD917558 LMZ917558 LWV917558 MGR917558 MQN917558 NAJ917558 NKF917558 NUB917558 ODX917558 ONT917558 OXP917558 PHL917558 PRH917558 QBD917558 QKZ917558 QUV917558 RER917558 RON917558 RYJ917558 SIF917558 SSB917558 TBX917558 TLT917558 TVP917558 UFL917558 UPH917558 UZD917558 VIZ917558 VSV917558 WCR917558 WMN917558 WWJ917558 AB983094 JX983094 TT983094 ADP983094 ANL983094 AXH983094 BHD983094 BQZ983094 CAV983094 CKR983094 CUN983094 DEJ983094 DOF983094 DYB983094 EHX983094 ERT983094 FBP983094 FLL983094 FVH983094 GFD983094 GOZ983094 GYV983094 HIR983094 HSN983094 ICJ983094 IMF983094 IWB983094 JFX983094 JPT983094 JZP983094 KJL983094 KTH983094 LDD983094 LMZ983094 LWV983094 MGR983094 MQN983094 NAJ983094 NKF983094 NUB983094 ODX983094 ONT983094 OXP983094 PHL983094 PRH983094 QBD983094 QKZ983094 QUV983094 RER983094 RON983094 RYJ983094 SIF983094 SSB983094 TBX983094 TLT983094 TVP983094 UFL983094 UPH983094 UZD983094 VIZ983094 VSV983094 WCR983094 WMN983094 WWJ983094 AD54 JZ54 TV54 ADR54 ANN54 AXJ54 BHF54 BRB54 CAX54 CKT54 CUP54 DEL54 DOH54 DYD54 EHZ54 ERV54 FBR54 FLN54 FVJ54 GFF54 GPB54 GYX54 HIT54 HSP54 ICL54 IMH54 IWD54 JFZ54 JPV54 JZR54 KJN54 KTJ54 LDF54 LNB54 LWX54 MGT54 MQP54 NAL54 NKH54 NUD54 ODZ54 ONV54 OXR54 PHN54 PRJ54 QBF54 QLB54 QUX54 RET54 ROP54 RYL54 SIH54 SSD54 TBZ54 TLV54 TVR54 UFN54 UPJ54 UZF54 VJB54 VSX54 WCT54 WMP54 WWL54 AD65590 JZ65590 TV65590 ADR65590 ANN65590 AXJ65590 BHF65590 BRB65590 CAX65590 CKT65590 CUP65590 DEL65590 DOH65590 DYD65590 EHZ65590 ERV65590 FBR65590 FLN65590 FVJ65590 GFF65590 GPB65590 GYX65590 HIT65590 HSP65590 ICL65590 IMH65590 IWD65590 JFZ65590 JPV65590 JZR65590 KJN65590 KTJ65590 LDF65590 LNB65590 LWX65590 MGT65590 MQP65590 NAL65590 NKH65590 NUD65590 ODZ65590 ONV65590 OXR65590 PHN65590 PRJ65590 QBF65590 QLB65590 QUX65590 RET65590 ROP65590 RYL65590 SIH65590 SSD65590 TBZ65590 TLV65590 TVR65590 UFN65590 UPJ65590 UZF65590 VJB65590 VSX65590 WCT65590 WMP65590 WWL65590 AD131126 JZ131126 TV131126 ADR131126 ANN131126 AXJ131126 BHF131126 BRB131126 CAX131126 CKT131126 CUP131126 DEL131126 DOH131126 DYD131126 EHZ131126 ERV131126 FBR131126 FLN131126 FVJ131126 GFF131126 GPB131126 GYX131126 HIT131126 HSP131126 ICL131126 IMH131126 IWD131126 JFZ131126 JPV131126 JZR131126 KJN131126 KTJ131126 LDF131126 LNB131126 LWX131126 MGT131126 MQP131126 NAL131126 NKH131126 NUD131126 ODZ131126 ONV131126 OXR131126 PHN131126 PRJ131126 QBF131126 QLB131126 QUX131126 RET131126 ROP131126 RYL131126 SIH131126 SSD131126 TBZ131126 TLV131126 TVR131126 UFN131126 UPJ131126 UZF131126 VJB131126 VSX131126 WCT131126 WMP131126 WWL131126 AD196662 JZ196662 TV196662 ADR196662 ANN196662 AXJ196662 BHF196662 BRB196662 CAX196662 CKT196662 CUP196662 DEL196662 DOH196662 DYD196662 EHZ196662 ERV196662 FBR196662 FLN196662 FVJ196662 GFF196662 GPB196662 GYX196662 HIT196662 HSP196662 ICL196662 IMH196662 IWD196662 JFZ196662 JPV196662 JZR196662 KJN196662 KTJ196662 LDF196662 LNB196662 LWX196662 MGT196662 MQP196662 NAL196662 NKH196662 NUD196662 ODZ196662 ONV196662 OXR196662 PHN196662 PRJ196662 QBF196662 QLB196662 QUX196662 RET196662 ROP196662 RYL196662 SIH196662 SSD196662 TBZ196662 TLV196662 TVR196662 UFN196662 UPJ196662 UZF196662 VJB196662 VSX196662 WCT196662 WMP196662 WWL196662 AD262198 JZ262198 TV262198 ADR262198 ANN262198 AXJ262198 BHF262198 BRB262198 CAX262198 CKT262198 CUP262198 DEL262198 DOH262198 DYD262198 EHZ262198 ERV262198 FBR262198 FLN262198 FVJ262198 GFF262198 GPB262198 GYX262198 HIT262198 HSP262198 ICL262198 IMH262198 IWD262198 JFZ262198 JPV262198 JZR262198 KJN262198 KTJ262198 LDF262198 LNB262198 LWX262198 MGT262198 MQP262198 NAL262198 NKH262198 NUD262198 ODZ262198 ONV262198 OXR262198 PHN262198 PRJ262198 QBF262198 QLB262198 QUX262198 RET262198 ROP262198 RYL262198 SIH262198 SSD262198 TBZ262198 TLV262198 TVR262198 UFN262198 UPJ262198 UZF262198 VJB262198 VSX262198 WCT262198 WMP262198 WWL262198 AD327734 JZ327734 TV327734 ADR327734 ANN327734 AXJ327734 BHF327734 BRB327734 CAX327734 CKT327734 CUP327734 DEL327734 DOH327734 DYD327734 EHZ327734 ERV327734 FBR327734 FLN327734 FVJ327734 GFF327734 GPB327734 GYX327734 HIT327734 HSP327734 ICL327734 IMH327734 IWD327734 JFZ327734 JPV327734 JZR327734 KJN327734 KTJ327734 LDF327734 LNB327734 LWX327734 MGT327734 MQP327734 NAL327734 NKH327734 NUD327734 ODZ327734 ONV327734 OXR327734 PHN327734 PRJ327734 QBF327734 QLB327734 QUX327734 RET327734 ROP327734 RYL327734 SIH327734 SSD327734 TBZ327734 TLV327734 TVR327734 UFN327734 UPJ327734 UZF327734 VJB327734 VSX327734 WCT327734 WMP327734 WWL327734 AD393270 JZ393270 TV393270 ADR393270 ANN393270 AXJ393270 BHF393270 BRB393270 CAX393270 CKT393270 CUP393270 DEL393270 DOH393270 DYD393270 EHZ393270 ERV393270 FBR393270 FLN393270 FVJ393270 GFF393270 GPB393270 GYX393270 HIT393270 HSP393270 ICL393270 IMH393270 IWD393270 JFZ393270 JPV393270 JZR393270 KJN393270 KTJ393270 LDF393270 LNB393270 LWX393270 MGT393270 MQP393270 NAL393270 NKH393270 NUD393270 ODZ393270 ONV393270 OXR393270 PHN393270 PRJ393270 QBF393270 QLB393270 QUX393270 RET393270 ROP393270 RYL393270 SIH393270 SSD393270 TBZ393270 TLV393270 TVR393270 UFN393270 UPJ393270 UZF393270 VJB393270 VSX393270 WCT393270 WMP393270 WWL393270 AD458806 JZ458806 TV458806 ADR458806 ANN458806 AXJ458806 BHF458806 BRB458806 CAX458806 CKT458806 CUP458806 DEL458806 DOH458806 DYD458806 EHZ458806 ERV458806 FBR458806 FLN458806 FVJ458806 GFF458806 GPB458806 GYX458806 HIT458806 HSP458806 ICL458806 IMH458806 IWD458806 JFZ458806 JPV458806 JZR458806 KJN458806 KTJ458806 LDF458806 LNB458806 LWX458806 MGT458806 MQP458806 NAL458806 NKH458806 NUD458806 ODZ458806 ONV458806 OXR458806 PHN458806 PRJ458806 QBF458806 QLB458806 QUX458806 RET458806 ROP458806 RYL458806 SIH458806 SSD458806 TBZ458806 TLV458806 TVR458806 UFN458806 UPJ458806 UZF458806 VJB458806 VSX458806 WCT458806 WMP458806 WWL458806 AD524342 JZ524342 TV524342 ADR524342 ANN524342 AXJ524342 BHF524342 BRB524342 CAX524342 CKT524342 CUP524342 DEL524342 DOH524342 DYD524342 EHZ524342 ERV524342 FBR524342 FLN524342 FVJ524342 GFF524342 GPB524342 GYX524342 HIT524342 HSP524342 ICL524342 IMH524342 IWD524342 JFZ524342 JPV524342 JZR524342 KJN524342 KTJ524342 LDF524342 LNB524342 LWX524342 MGT524342 MQP524342 NAL524342 NKH524342 NUD524342 ODZ524342 ONV524342 OXR524342 PHN524342 PRJ524342 QBF524342 QLB524342 QUX524342 RET524342 ROP524342 RYL524342 SIH524342 SSD524342 TBZ524342 TLV524342 TVR524342 UFN524342 UPJ524342 UZF524342 VJB524342 VSX524342 WCT524342 WMP524342 WWL524342 AD589878 JZ589878 TV589878 ADR589878 ANN589878 AXJ589878 BHF589878 BRB589878 CAX589878 CKT589878 CUP589878 DEL589878 DOH589878 DYD589878 EHZ589878 ERV589878 FBR589878 FLN589878 FVJ589878 GFF589878 GPB589878 GYX589878 HIT589878 HSP589878 ICL589878 IMH589878 IWD589878 JFZ589878 JPV589878 JZR589878 KJN589878 KTJ589878 LDF589878 LNB589878 LWX589878 MGT589878 MQP589878 NAL589878 NKH589878 NUD589878 ODZ589878 ONV589878 OXR589878 PHN589878 PRJ589878 QBF589878 QLB589878 QUX589878 RET589878 ROP589878 RYL589878 SIH589878 SSD589878 TBZ589878 TLV589878 TVR589878 UFN589878 UPJ589878 UZF589878 VJB589878 VSX589878 WCT589878 WMP589878 WWL589878 AD655414 JZ655414 TV655414 ADR655414 ANN655414 AXJ655414 BHF655414 BRB655414 CAX655414 CKT655414 CUP655414 DEL655414 DOH655414 DYD655414 EHZ655414 ERV655414 FBR655414 FLN655414 FVJ655414 GFF655414 GPB655414 GYX655414 HIT655414 HSP655414 ICL655414 IMH655414 IWD655414 JFZ655414 JPV655414 JZR655414 KJN655414 KTJ655414 LDF655414 LNB655414 LWX655414 MGT655414 MQP655414 NAL655414 NKH655414 NUD655414 ODZ655414 ONV655414 OXR655414 PHN655414 PRJ655414 QBF655414 QLB655414 QUX655414 RET655414 ROP655414 RYL655414 SIH655414 SSD655414 TBZ655414 TLV655414 TVR655414 UFN655414 UPJ655414 UZF655414 VJB655414 VSX655414 WCT655414 WMP655414 WWL655414 AD720950 JZ720950 TV720950 ADR720950 ANN720950 AXJ720950 BHF720950 BRB720950 CAX720950 CKT720950 CUP720950 DEL720950 DOH720950 DYD720950 EHZ720950 ERV720950 FBR720950 FLN720950 FVJ720950 GFF720950 GPB720950 GYX720950 HIT720950 HSP720950 ICL720950 IMH720950 IWD720950 JFZ720950 JPV720950 JZR720950 KJN720950 KTJ720950 LDF720950 LNB720950 LWX720950 MGT720950 MQP720950 NAL720950 NKH720950 NUD720950 ODZ720950 ONV720950 OXR720950 PHN720950 PRJ720950 QBF720950 QLB720950 QUX720950 RET720950 ROP720950 RYL720950 SIH720950 SSD720950 TBZ720950 TLV720950 TVR720950 UFN720950 UPJ720950 UZF720950 VJB720950 VSX720950 WCT720950 WMP720950 WWL720950 AD786486 JZ786486 TV786486 ADR786486 ANN786486 AXJ786486 BHF786486 BRB786486 CAX786486 CKT786486 CUP786486 DEL786486 DOH786486 DYD786486 EHZ786486 ERV786486 FBR786486 FLN786486 FVJ786486 GFF786486 GPB786486 GYX786486 HIT786486 HSP786486 ICL786486 IMH786486 IWD786486 JFZ786486 JPV786486 JZR786486 KJN786486 KTJ786486 LDF786486 LNB786486 LWX786486 MGT786486 MQP786486 NAL786486 NKH786486 NUD786486 ODZ786486 ONV786486 OXR786486 PHN786486 PRJ786486 QBF786486 QLB786486 QUX786486 RET786486 ROP786486 RYL786486 SIH786486 SSD786486 TBZ786486 TLV786486 TVR786486 UFN786486 UPJ786486 UZF786486 VJB786486 VSX786486 WCT786486 WMP786486 WWL786486 AD852022 JZ852022 TV852022 ADR852022 ANN852022 AXJ852022 BHF852022 BRB852022 CAX852022 CKT852022 CUP852022 DEL852022 DOH852022 DYD852022 EHZ852022 ERV852022 FBR852022 FLN852022 FVJ852022 GFF852022 GPB852022 GYX852022 HIT852022 HSP852022 ICL852022 IMH852022 IWD852022 JFZ852022 JPV852022 JZR852022 KJN852022 KTJ852022 LDF852022 LNB852022 LWX852022 MGT852022 MQP852022 NAL852022 NKH852022 NUD852022 ODZ852022 ONV852022 OXR852022 PHN852022 PRJ852022 QBF852022 QLB852022 QUX852022 RET852022 ROP852022 RYL852022 SIH852022 SSD852022 TBZ852022 TLV852022 TVR852022 UFN852022 UPJ852022 UZF852022 VJB852022 VSX852022 WCT852022 WMP852022 WWL852022 AD917558 JZ917558 TV917558 ADR917558 ANN917558 AXJ917558 BHF917558 BRB917558 CAX917558 CKT917558 CUP917558 DEL917558 DOH917558 DYD917558 EHZ917558 ERV917558 FBR917558 FLN917558 FVJ917558 GFF917558 GPB917558 GYX917558 HIT917558 HSP917558 ICL917558 IMH917558 IWD917558 JFZ917558 JPV917558 JZR917558 KJN917558 KTJ917558 LDF917558 LNB917558 LWX917558 MGT917558 MQP917558 NAL917558 NKH917558 NUD917558 ODZ917558 ONV917558 OXR917558 PHN917558 PRJ917558 QBF917558 QLB917558 QUX917558 RET917558 ROP917558 RYL917558 SIH917558 SSD917558 TBZ917558 TLV917558 TVR917558 UFN917558 UPJ917558 UZF917558 VJB917558 VSX917558 WCT917558 WMP917558 WWL917558 AD983094 JZ983094 TV983094 ADR983094 ANN983094 AXJ983094 BHF983094 BRB983094 CAX983094 CKT983094 CUP983094 DEL983094 DOH983094 DYD983094 EHZ983094 ERV983094 FBR983094 FLN983094 FVJ983094 GFF983094 GPB983094 GYX983094 HIT983094 HSP983094 ICL983094 IMH983094 IWD983094 JFZ983094 JPV983094 JZR983094 KJN983094 KTJ983094 LDF983094 LNB983094 LWX983094 MGT983094 MQP983094 NAL983094 NKH983094 NUD983094 ODZ983094 ONV983094 OXR983094 PHN983094 PRJ983094 QBF983094 QLB983094 QUX983094 RET983094 ROP983094 RYL983094 SIH983094 SSD983094 TBZ983094 TLV983094 TVR983094 UFN983094 UPJ983094 UZF983094 VJB983094 VSX983094 WCT983094 WMP983094 WWL983094 R10:R15 JN10:JN15 TJ10:TJ15 ADF10:ADF15 ANB10:ANB15 AWX10:AWX15 BGT10:BGT15 BQP10:BQP15 CAL10:CAL15 CKH10:CKH15 CUD10:CUD15 DDZ10:DDZ15 DNV10:DNV15 DXR10:DXR15 EHN10:EHN15 ERJ10:ERJ15 FBF10:FBF15 FLB10:FLB15 FUX10:FUX15 GET10:GET15 GOP10:GOP15 GYL10:GYL15 HIH10:HIH15 HSD10:HSD15 IBZ10:IBZ15 ILV10:ILV15 IVR10:IVR15 JFN10:JFN15 JPJ10:JPJ15 JZF10:JZF15 KJB10:KJB15 KSX10:KSX15 LCT10:LCT15 LMP10:LMP15 LWL10:LWL15 MGH10:MGH15 MQD10:MQD15 MZZ10:MZZ15 NJV10:NJV15 NTR10:NTR15 ODN10:ODN15 ONJ10:ONJ15 OXF10:OXF15 PHB10:PHB15 PQX10:PQX15 QAT10:QAT15 QKP10:QKP15 QUL10:QUL15 REH10:REH15 ROD10:ROD15 RXZ10:RXZ15 SHV10:SHV15 SRR10:SRR15 TBN10:TBN15 TLJ10:TLJ15 TVF10:TVF15 UFB10:UFB15 UOX10:UOX15 UYT10:UYT15 VIP10:VIP15 VSL10:VSL15 WCH10:WCH15 WMD10:WMD15 WVZ10:WVZ15 R65546:R65551 JN65546:JN65551 TJ65546:TJ65551 ADF65546:ADF65551 ANB65546:ANB65551 AWX65546:AWX65551 BGT65546:BGT65551 BQP65546:BQP65551 CAL65546:CAL65551 CKH65546:CKH65551 CUD65546:CUD65551 DDZ65546:DDZ65551 DNV65546:DNV65551 DXR65546:DXR65551 EHN65546:EHN65551 ERJ65546:ERJ65551 FBF65546:FBF65551 FLB65546:FLB65551 FUX65546:FUX65551 GET65546:GET65551 GOP65546:GOP65551 GYL65546:GYL65551 HIH65546:HIH65551 HSD65546:HSD65551 IBZ65546:IBZ65551 ILV65546:ILV65551 IVR65546:IVR65551 JFN65546:JFN65551 JPJ65546:JPJ65551 JZF65546:JZF65551 KJB65546:KJB65551 KSX65546:KSX65551 LCT65546:LCT65551 LMP65546:LMP65551 LWL65546:LWL65551 MGH65546:MGH65551 MQD65546:MQD65551 MZZ65546:MZZ65551 NJV65546:NJV65551 NTR65546:NTR65551 ODN65546:ODN65551 ONJ65546:ONJ65551 OXF65546:OXF65551 PHB65546:PHB65551 PQX65546:PQX65551 QAT65546:QAT65551 QKP65546:QKP65551 QUL65546:QUL65551 REH65546:REH65551 ROD65546:ROD65551 RXZ65546:RXZ65551 SHV65546:SHV65551 SRR65546:SRR65551 TBN65546:TBN65551 TLJ65546:TLJ65551 TVF65546:TVF65551 UFB65546:UFB65551 UOX65546:UOX65551 UYT65546:UYT65551 VIP65546:VIP65551 VSL65546:VSL65551 WCH65546:WCH65551 WMD65546:WMD65551 WVZ65546:WVZ65551 R131082:R131087 JN131082:JN131087 TJ131082:TJ131087 ADF131082:ADF131087 ANB131082:ANB131087 AWX131082:AWX131087 BGT131082:BGT131087 BQP131082:BQP131087 CAL131082:CAL131087 CKH131082:CKH131087 CUD131082:CUD131087 DDZ131082:DDZ131087 DNV131082:DNV131087 DXR131082:DXR131087 EHN131082:EHN131087 ERJ131082:ERJ131087 FBF131082:FBF131087 FLB131082:FLB131087 FUX131082:FUX131087 GET131082:GET131087 GOP131082:GOP131087 GYL131082:GYL131087 HIH131082:HIH131087 HSD131082:HSD131087 IBZ131082:IBZ131087 ILV131082:ILV131087 IVR131082:IVR131087 JFN131082:JFN131087 JPJ131082:JPJ131087 JZF131082:JZF131087 KJB131082:KJB131087 KSX131082:KSX131087 LCT131082:LCT131087 LMP131082:LMP131087 LWL131082:LWL131087 MGH131082:MGH131087 MQD131082:MQD131087 MZZ131082:MZZ131087 NJV131082:NJV131087 NTR131082:NTR131087 ODN131082:ODN131087 ONJ131082:ONJ131087 OXF131082:OXF131087 PHB131082:PHB131087 PQX131082:PQX131087 QAT131082:QAT131087 QKP131082:QKP131087 QUL131082:QUL131087 REH131082:REH131087 ROD131082:ROD131087 RXZ131082:RXZ131087 SHV131082:SHV131087 SRR131082:SRR131087 TBN131082:TBN131087 TLJ131082:TLJ131087 TVF131082:TVF131087 UFB131082:UFB131087 UOX131082:UOX131087 UYT131082:UYT131087 VIP131082:VIP131087 VSL131082:VSL131087 WCH131082:WCH131087 WMD131082:WMD131087 WVZ131082:WVZ131087 R196618:R196623 JN196618:JN196623 TJ196618:TJ196623 ADF196618:ADF196623 ANB196618:ANB196623 AWX196618:AWX196623 BGT196618:BGT196623 BQP196618:BQP196623 CAL196618:CAL196623 CKH196618:CKH196623 CUD196618:CUD196623 DDZ196618:DDZ196623 DNV196618:DNV196623 DXR196618:DXR196623 EHN196618:EHN196623 ERJ196618:ERJ196623 FBF196618:FBF196623 FLB196618:FLB196623 FUX196618:FUX196623 GET196618:GET196623 GOP196618:GOP196623 GYL196618:GYL196623 HIH196618:HIH196623 HSD196618:HSD196623 IBZ196618:IBZ196623 ILV196618:ILV196623 IVR196618:IVR196623 JFN196618:JFN196623 JPJ196618:JPJ196623 JZF196618:JZF196623 KJB196618:KJB196623 KSX196618:KSX196623 LCT196618:LCT196623 LMP196618:LMP196623 LWL196618:LWL196623 MGH196618:MGH196623 MQD196618:MQD196623 MZZ196618:MZZ196623 NJV196618:NJV196623 NTR196618:NTR196623 ODN196618:ODN196623 ONJ196618:ONJ196623 OXF196618:OXF196623 PHB196618:PHB196623 PQX196618:PQX196623 QAT196618:QAT196623 QKP196618:QKP196623 QUL196618:QUL196623 REH196618:REH196623 ROD196618:ROD196623 RXZ196618:RXZ196623 SHV196618:SHV196623 SRR196618:SRR196623 TBN196618:TBN196623 TLJ196618:TLJ196623 TVF196618:TVF196623 UFB196618:UFB196623 UOX196618:UOX196623 UYT196618:UYT196623 VIP196618:VIP196623 VSL196618:VSL196623 WCH196618:WCH196623 WMD196618:WMD196623 WVZ196618:WVZ196623 R262154:R262159 JN262154:JN262159 TJ262154:TJ262159 ADF262154:ADF262159 ANB262154:ANB262159 AWX262154:AWX262159 BGT262154:BGT262159 BQP262154:BQP262159 CAL262154:CAL262159 CKH262154:CKH262159 CUD262154:CUD262159 DDZ262154:DDZ262159 DNV262154:DNV262159 DXR262154:DXR262159 EHN262154:EHN262159 ERJ262154:ERJ262159 FBF262154:FBF262159 FLB262154:FLB262159 FUX262154:FUX262159 GET262154:GET262159 GOP262154:GOP262159 GYL262154:GYL262159 HIH262154:HIH262159 HSD262154:HSD262159 IBZ262154:IBZ262159 ILV262154:ILV262159 IVR262154:IVR262159 JFN262154:JFN262159 JPJ262154:JPJ262159 JZF262154:JZF262159 KJB262154:KJB262159 KSX262154:KSX262159 LCT262154:LCT262159 LMP262154:LMP262159 LWL262154:LWL262159 MGH262154:MGH262159 MQD262154:MQD262159 MZZ262154:MZZ262159 NJV262154:NJV262159 NTR262154:NTR262159 ODN262154:ODN262159 ONJ262154:ONJ262159 OXF262154:OXF262159 PHB262154:PHB262159 PQX262154:PQX262159 QAT262154:QAT262159 QKP262154:QKP262159 QUL262154:QUL262159 REH262154:REH262159 ROD262154:ROD262159 RXZ262154:RXZ262159 SHV262154:SHV262159 SRR262154:SRR262159 TBN262154:TBN262159 TLJ262154:TLJ262159 TVF262154:TVF262159 UFB262154:UFB262159 UOX262154:UOX262159 UYT262154:UYT262159 VIP262154:VIP262159 VSL262154:VSL262159 WCH262154:WCH262159 WMD262154:WMD262159 WVZ262154:WVZ262159 R327690:R327695 JN327690:JN327695 TJ327690:TJ327695 ADF327690:ADF327695 ANB327690:ANB327695 AWX327690:AWX327695 BGT327690:BGT327695 BQP327690:BQP327695 CAL327690:CAL327695 CKH327690:CKH327695 CUD327690:CUD327695 DDZ327690:DDZ327695 DNV327690:DNV327695 DXR327690:DXR327695 EHN327690:EHN327695 ERJ327690:ERJ327695 FBF327690:FBF327695 FLB327690:FLB327695 FUX327690:FUX327695 GET327690:GET327695 GOP327690:GOP327695 GYL327690:GYL327695 HIH327690:HIH327695 HSD327690:HSD327695 IBZ327690:IBZ327695 ILV327690:ILV327695 IVR327690:IVR327695 JFN327690:JFN327695 JPJ327690:JPJ327695 JZF327690:JZF327695 KJB327690:KJB327695 KSX327690:KSX327695 LCT327690:LCT327695 LMP327690:LMP327695 LWL327690:LWL327695 MGH327690:MGH327695 MQD327690:MQD327695 MZZ327690:MZZ327695 NJV327690:NJV327695 NTR327690:NTR327695 ODN327690:ODN327695 ONJ327690:ONJ327695 OXF327690:OXF327695 PHB327690:PHB327695 PQX327690:PQX327695 QAT327690:QAT327695 QKP327690:QKP327695 QUL327690:QUL327695 REH327690:REH327695 ROD327690:ROD327695 RXZ327690:RXZ327695 SHV327690:SHV327695 SRR327690:SRR327695 TBN327690:TBN327695 TLJ327690:TLJ327695 TVF327690:TVF327695 UFB327690:UFB327695 UOX327690:UOX327695 UYT327690:UYT327695 VIP327690:VIP327695 VSL327690:VSL327695 WCH327690:WCH327695 WMD327690:WMD327695 WVZ327690:WVZ327695 R393226:R393231 JN393226:JN393231 TJ393226:TJ393231 ADF393226:ADF393231 ANB393226:ANB393231 AWX393226:AWX393231 BGT393226:BGT393231 BQP393226:BQP393231 CAL393226:CAL393231 CKH393226:CKH393231 CUD393226:CUD393231 DDZ393226:DDZ393231 DNV393226:DNV393231 DXR393226:DXR393231 EHN393226:EHN393231 ERJ393226:ERJ393231 FBF393226:FBF393231 FLB393226:FLB393231 FUX393226:FUX393231 GET393226:GET393231 GOP393226:GOP393231 GYL393226:GYL393231 HIH393226:HIH393231 HSD393226:HSD393231 IBZ393226:IBZ393231 ILV393226:ILV393231 IVR393226:IVR393231 JFN393226:JFN393231 JPJ393226:JPJ393231 JZF393226:JZF393231 KJB393226:KJB393231 KSX393226:KSX393231 LCT393226:LCT393231 LMP393226:LMP393231 LWL393226:LWL393231 MGH393226:MGH393231 MQD393226:MQD393231 MZZ393226:MZZ393231 NJV393226:NJV393231 NTR393226:NTR393231 ODN393226:ODN393231 ONJ393226:ONJ393231 OXF393226:OXF393231 PHB393226:PHB393231 PQX393226:PQX393231 QAT393226:QAT393231 QKP393226:QKP393231 QUL393226:QUL393231 REH393226:REH393231 ROD393226:ROD393231 RXZ393226:RXZ393231 SHV393226:SHV393231 SRR393226:SRR393231 TBN393226:TBN393231 TLJ393226:TLJ393231 TVF393226:TVF393231 UFB393226:UFB393231 UOX393226:UOX393231 UYT393226:UYT393231 VIP393226:VIP393231 VSL393226:VSL393231 WCH393226:WCH393231 WMD393226:WMD393231 WVZ393226:WVZ393231 R458762:R458767 JN458762:JN458767 TJ458762:TJ458767 ADF458762:ADF458767 ANB458762:ANB458767 AWX458762:AWX458767 BGT458762:BGT458767 BQP458762:BQP458767 CAL458762:CAL458767 CKH458762:CKH458767 CUD458762:CUD458767 DDZ458762:DDZ458767 DNV458762:DNV458767 DXR458762:DXR458767 EHN458762:EHN458767 ERJ458762:ERJ458767 FBF458762:FBF458767 FLB458762:FLB458767 FUX458762:FUX458767 GET458762:GET458767 GOP458762:GOP458767 GYL458762:GYL458767 HIH458762:HIH458767 HSD458762:HSD458767 IBZ458762:IBZ458767 ILV458762:ILV458767 IVR458762:IVR458767 JFN458762:JFN458767 JPJ458762:JPJ458767 JZF458762:JZF458767 KJB458762:KJB458767 KSX458762:KSX458767 LCT458762:LCT458767 LMP458762:LMP458767 LWL458762:LWL458767 MGH458762:MGH458767 MQD458762:MQD458767 MZZ458762:MZZ458767 NJV458762:NJV458767 NTR458762:NTR458767 ODN458762:ODN458767 ONJ458762:ONJ458767 OXF458762:OXF458767 PHB458762:PHB458767 PQX458762:PQX458767 QAT458762:QAT458767 QKP458762:QKP458767 QUL458762:QUL458767 REH458762:REH458767 ROD458762:ROD458767 RXZ458762:RXZ458767 SHV458762:SHV458767 SRR458762:SRR458767 TBN458762:TBN458767 TLJ458762:TLJ458767 TVF458762:TVF458767 UFB458762:UFB458767 UOX458762:UOX458767 UYT458762:UYT458767 VIP458762:VIP458767 VSL458762:VSL458767 WCH458762:WCH458767 WMD458762:WMD458767 WVZ458762:WVZ458767 R524298:R524303 JN524298:JN524303 TJ524298:TJ524303 ADF524298:ADF524303 ANB524298:ANB524303 AWX524298:AWX524303 BGT524298:BGT524303 BQP524298:BQP524303 CAL524298:CAL524303 CKH524298:CKH524303 CUD524298:CUD524303 DDZ524298:DDZ524303 DNV524298:DNV524303 DXR524298:DXR524303 EHN524298:EHN524303 ERJ524298:ERJ524303 FBF524298:FBF524303 FLB524298:FLB524303 FUX524298:FUX524303 GET524298:GET524303 GOP524298:GOP524303 GYL524298:GYL524303 HIH524298:HIH524303 HSD524298:HSD524303 IBZ524298:IBZ524303 ILV524298:ILV524303 IVR524298:IVR524303 JFN524298:JFN524303 JPJ524298:JPJ524303 JZF524298:JZF524303 KJB524298:KJB524303 KSX524298:KSX524303 LCT524298:LCT524303 LMP524298:LMP524303 LWL524298:LWL524303 MGH524298:MGH524303 MQD524298:MQD524303 MZZ524298:MZZ524303 NJV524298:NJV524303 NTR524298:NTR524303 ODN524298:ODN524303 ONJ524298:ONJ524303 OXF524298:OXF524303 PHB524298:PHB524303 PQX524298:PQX524303 QAT524298:QAT524303 QKP524298:QKP524303 QUL524298:QUL524303 REH524298:REH524303 ROD524298:ROD524303 RXZ524298:RXZ524303 SHV524298:SHV524303 SRR524298:SRR524303 TBN524298:TBN524303 TLJ524298:TLJ524303 TVF524298:TVF524303 UFB524298:UFB524303 UOX524298:UOX524303 UYT524298:UYT524303 VIP524298:VIP524303 VSL524298:VSL524303 WCH524298:WCH524303 WMD524298:WMD524303 WVZ524298:WVZ524303 R589834:R589839 JN589834:JN589839 TJ589834:TJ589839 ADF589834:ADF589839 ANB589834:ANB589839 AWX589834:AWX589839 BGT589834:BGT589839 BQP589834:BQP589839 CAL589834:CAL589839 CKH589834:CKH589839 CUD589834:CUD589839 DDZ589834:DDZ589839 DNV589834:DNV589839 DXR589834:DXR589839 EHN589834:EHN589839 ERJ589834:ERJ589839 FBF589834:FBF589839 FLB589834:FLB589839 FUX589834:FUX589839 GET589834:GET589839 GOP589834:GOP589839 GYL589834:GYL589839 HIH589834:HIH589839 HSD589834:HSD589839 IBZ589834:IBZ589839 ILV589834:ILV589839 IVR589834:IVR589839 JFN589834:JFN589839 JPJ589834:JPJ589839 JZF589834:JZF589839 KJB589834:KJB589839 KSX589834:KSX589839 LCT589834:LCT589839 LMP589834:LMP589839 LWL589834:LWL589839 MGH589834:MGH589839 MQD589834:MQD589839 MZZ589834:MZZ589839 NJV589834:NJV589839 NTR589834:NTR589839 ODN589834:ODN589839 ONJ589834:ONJ589839 OXF589834:OXF589839 PHB589834:PHB589839 PQX589834:PQX589839 QAT589834:QAT589839 QKP589834:QKP589839 QUL589834:QUL589839 REH589834:REH589839 ROD589834:ROD589839 RXZ589834:RXZ589839 SHV589834:SHV589839 SRR589834:SRR589839 TBN589834:TBN589839 TLJ589834:TLJ589839 TVF589834:TVF589839 UFB589834:UFB589839 UOX589834:UOX589839 UYT589834:UYT589839 VIP589834:VIP589839 VSL589834:VSL589839 WCH589834:WCH589839 WMD589834:WMD589839 WVZ589834:WVZ589839 R655370:R655375 JN655370:JN655375 TJ655370:TJ655375 ADF655370:ADF655375 ANB655370:ANB655375 AWX655370:AWX655375 BGT655370:BGT655375 BQP655370:BQP655375 CAL655370:CAL655375 CKH655370:CKH655375 CUD655370:CUD655375 DDZ655370:DDZ655375 DNV655370:DNV655375 DXR655370:DXR655375 EHN655370:EHN655375 ERJ655370:ERJ655375 FBF655370:FBF655375 FLB655370:FLB655375 FUX655370:FUX655375 GET655370:GET655375 GOP655370:GOP655375 GYL655370:GYL655375 HIH655370:HIH655375 HSD655370:HSD655375 IBZ655370:IBZ655375 ILV655370:ILV655375 IVR655370:IVR655375 JFN655370:JFN655375 JPJ655370:JPJ655375 JZF655370:JZF655375 KJB655370:KJB655375 KSX655370:KSX655375 LCT655370:LCT655375 LMP655370:LMP655375 LWL655370:LWL655375 MGH655370:MGH655375 MQD655370:MQD655375 MZZ655370:MZZ655375 NJV655370:NJV655375 NTR655370:NTR655375 ODN655370:ODN655375 ONJ655370:ONJ655375 OXF655370:OXF655375 PHB655370:PHB655375 PQX655370:PQX655375 QAT655370:QAT655375 QKP655370:QKP655375 QUL655370:QUL655375 REH655370:REH655375 ROD655370:ROD655375 RXZ655370:RXZ655375 SHV655370:SHV655375 SRR655370:SRR655375 TBN655370:TBN655375 TLJ655370:TLJ655375 TVF655370:TVF655375 UFB655370:UFB655375 UOX655370:UOX655375 UYT655370:UYT655375 VIP655370:VIP655375 VSL655370:VSL655375 WCH655370:WCH655375 WMD655370:WMD655375 WVZ655370:WVZ655375 R720906:R720911 JN720906:JN720911 TJ720906:TJ720911 ADF720906:ADF720911 ANB720906:ANB720911 AWX720906:AWX720911 BGT720906:BGT720911 BQP720906:BQP720911 CAL720906:CAL720911 CKH720906:CKH720911 CUD720906:CUD720911 DDZ720906:DDZ720911 DNV720906:DNV720911 DXR720906:DXR720911 EHN720906:EHN720911 ERJ720906:ERJ720911 FBF720906:FBF720911 FLB720906:FLB720911 FUX720906:FUX720911 GET720906:GET720911 GOP720906:GOP720911 GYL720906:GYL720911 HIH720906:HIH720911 HSD720906:HSD720911 IBZ720906:IBZ720911 ILV720906:ILV720911 IVR720906:IVR720911 JFN720906:JFN720911 JPJ720906:JPJ720911 JZF720906:JZF720911 KJB720906:KJB720911 KSX720906:KSX720911 LCT720906:LCT720911 LMP720906:LMP720911 LWL720906:LWL720911 MGH720906:MGH720911 MQD720906:MQD720911 MZZ720906:MZZ720911 NJV720906:NJV720911 NTR720906:NTR720911 ODN720906:ODN720911 ONJ720906:ONJ720911 OXF720906:OXF720911 PHB720906:PHB720911 PQX720906:PQX720911 QAT720906:QAT720911 QKP720906:QKP720911 QUL720906:QUL720911 REH720906:REH720911 ROD720906:ROD720911 RXZ720906:RXZ720911 SHV720906:SHV720911 SRR720906:SRR720911 TBN720906:TBN720911 TLJ720906:TLJ720911 TVF720906:TVF720911 UFB720906:UFB720911 UOX720906:UOX720911 UYT720906:UYT720911 VIP720906:VIP720911 VSL720906:VSL720911 WCH720906:WCH720911 WMD720906:WMD720911 WVZ720906:WVZ720911 R786442:R786447 JN786442:JN786447 TJ786442:TJ786447 ADF786442:ADF786447 ANB786442:ANB786447 AWX786442:AWX786447 BGT786442:BGT786447 BQP786442:BQP786447 CAL786442:CAL786447 CKH786442:CKH786447 CUD786442:CUD786447 DDZ786442:DDZ786447 DNV786442:DNV786447 DXR786442:DXR786447 EHN786442:EHN786447 ERJ786442:ERJ786447 FBF786442:FBF786447 FLB786442:FLB786447 FUX786442:FUX786447 GET786442:GET786447 GOP786442:GOP786447 GYL786442:GYL786447 HIH786442:HIH786447 HSD786442:HSD786447 IBZ786442:IBZ786447 ILV786442:ILV786447 IVR786442:IVR786447 JFN786442:JFN786447 JPJ786442:JPJ786447 JZF786442:JZF786447 KJB786442:KJB786447 KSX786442:KSX786447 LCT786442:LCT786447 LMP786442:LMP786447 LWL786442:LWL786447 MGH786442:MGH786447 MQD786442:MQD786447 MZZ786442:MZZ786447 NJV786442:NJV786447 NTR786442:NTR786447 ODN786442:ODN786447 ONJ786442:ONJ786447 OXF786442:OXF786447 PHB786442:PHB786447 PQX786442:PQX786447 QAT786442:QAT786447 QKP786442:QKP786447 QUL786442:QUL786447 REH786442:REH786447 ROD786442:ROD786447 RXZ786442:RXZ786447 SHV786442:SHV786447 SRR786442:SRR786447 TBN786442:TBN786447 TLJ786442:TLJ786447 TVF786442:TVF786447 UFB786442:UFB786447 UOX786442:UOX786447 UYT786442:UYT786447 VIP786442:VIP786447 VSL786442:VSL786447 WCH786442:WCH786447 WMD786442:WMD786447 WVZ786442:WVZ786447 R851978:R851983 JN851978:JN851983 TJ851978:TJ851983 ADF851978:ADF851983 ANB851978:ANB851983 AWX851978:AWX851983 BGT851978:BGT851983 BQP851978:BQP851983 CAL851978:CAL851983 CKH851978:CKH851983 CUD851978:CUD851983 DDZ851978:DDZ851983 DNV851978:DNV851983 DXR851978:DXR851983 EHN851978:EHN851983 ERJ851978:ERJ851983 FBF851978:FBF851983 FLB851978:FLB851983 FUX851978:FUX851983 GET851978:GET851983 GOP851978:GOP851983 GYL851978:GYL851983 HIH851978:HIH851983 HSD851978:HSD851983 IBZ851978:IBZ851983 ILV851978:ILV851983 IVR851978:IVR851983 JFN851978:JFN851983 JPJ851978:JPJ851983 JZF851978:JZF851983 KJB851978:KJB851983 KSX851978:KSX851983 LCT851978:LCT851983 LMP851978:LMP851983 LWL851978:LWL851983 MGH851978:MGH851983 MQD851978:MQD851983 MZZ851978:MZZ851983 NJV851978:NJV851983 NTR851978:NTR851983 ODN851978:ODN851983 ONJ851978:ONJ851983 OXF851978:OXF851983 PHB851978:PHB851983 PQX851978:PQX851983 QAT851978:QAT851983 QKP851978:QKP851983 QUL851978:QUL851983 REH851978:REH851983 ROD851978:ROD851983 RXZ851978:RXZ851983 SHV851978:SHV851983 SRR851978:SRR851983 TBN851978:TBN851983 TLJ851978:TLJ851983 TVF851978:TVF851983 UFB851978:UFB851983 UOX851978:UOX851983 UYT851978:UYT851983 VIP851978:VIP851983 VSL851978:VSL851983 WCH851978:WCH851983 WMD851978:WMD851983 WVZ851978:WVZ851983 R917514:R917519 JN917514:JN917519 TJ917514:TJ917519 ADF917514:ADF917519 ANB917514:ANB917519 AWX917514:AWX917519 BGT917514:BGT917519 BQP917514:BQP917519 CAL917514:CAL917519 CKH917514:CKH917519 CUD917514:CUD917519 DDZ917514:DDZ917519 DNV917514:DNV917519 DXR917514:DXR917519 EHN917514:EHN917519 ERJ917514:ERJ917519 FBF917514:FBF917519 FLB917514:FLB917519 FUX917514:FUX917519 GET917514:GET917519 GOP917514:GOP917519 GYL917514:GYL917519 HIH917514:HIH917519 HSD917514:HSD917519 IBZ917514:IBZ917519 ILV917514:ILV917519 IVR917514:IVR917519 JFN917514:JFN917519 JPJ917514:JPJ917519 JZF917514:JZF917519 KJB917514:KJB917519 KSX917514:KSX917519 LCT917514:LCT917519 LMP917514:LMP917519 LWL917514:LWL917519 MGH917514:MGH917519 MQD917514:MQD917519 MZZ917514:MZZ917519 NJV917514:NJV917519 NTR917514:NTR917519 ODN917514:ODN917519 ONJ917514:ONJ917519 OXF917514:OXF917519 PHB917514:PHB917519 PQX917514:PQX917519 QAT917514:QAT917519 QKP917514:QKP917519 QUL917514:QUL917519 REH917514:REH917519 ROD917514:ROD917519 RXZ917514:RXZ917519 SHV917514:SHV917519 SRR917514:SRR917519 TBN917514:TBN917519 TLJ917514:TLJ917519 TVF917514:TVF917519 UFB917514:UFB917519 UOX917514:UOX917519 UYT917514:UYT917519 VIP917514:VIP917519 VSL917514:VSL917519 WCH917514:WCH917519 WMD917514:WMD917519 WVZ917514:WVZ917519 R983050:R983055 JN983050:JN983055 TJ983050:TJ983055 ADF983050:ADF983055 ANB983050:ANB983055 AWX983050:AWX983055 BGT983050:BGT983055 BQP983050:BQP983055 CAL983050:CAL983055 CKH983050:CKH983055 CUD983050:CUD983055 DDZ983050:DDZ983055 DNV983050:DNV983055 DXR983050:DXR983055 EHN983050:EHN983055 ERJ983050:ERJ983055 FBF983050:FBF983055 FLB983050:FLB983055 FUX983050:FUX983055 GET983050:GET983055 GOP983050:GOP983055 GYL983050:GYL983055 HIH983050:HIH983055 HSD983050:HSD983055 IBZ983050:IBZ983055 ILV983050:ILV983055 IVR983050:IVR983055 JFN983050:JFN983055 JPJ983050:JPJ983055 JZF983050:JZF983055 KJB983050:KJB983055 KSX983050:KSX983055 LCT983050:LCT983055 LMP983050:LMP983055 LWL983050:LWL983055 MGH983050:MGH983055 MQD983050:MQD983055 MZZ983050:MZZ983055 NJV983050:NJV983055 NTR983050:NTR983055 ODN983050:ODN983055 ONJ983050:ONJ983055 OXF983050:OXF983055 PHB983050:PHB983055 PQX983050:PQX983055 QAT983050:QAT983055 QKP983050:QKP983055 QUL983050:QUL983055 REH983050:REH983055 ROD983050:ROD983055 RXZ983050:RXZ983055 SHV983050:SHV983055 SRR983050:SRR983055 TBN983050:TBN983055 TLJ983050:TLJ983055 TVF983050:TVF983055 UFB983050:UFB983055 UOX983050:UOX983055 UYT983050:UYT983055 VIP983050:VIP983055 VSL983050:VSL983055 WCH983050:WCH983055 WMD983050:WMD983055 WVZ983050:WVZ983055 F9:F15 JB9:JB15 SX9:SX15 ACT9:ACT15 AMP9:AMP15 AWL9:AWL15 BGH9:BGH15 BQD9:BQD15 BZZ9:BZZ15 CJV9:CJV15 CTR9:CTR15 DDN9:DDN15 DNJ9:DNJ15 DXF9:DXF15 EHB9:EHB15 EQX9:EQX15 FAT9:FAT15 FKP9:FKP15 FUL9:FUL15 GEH9:GEH15 GOD9:GOD15 GXZ9:GXZ15 HHV9:HHV15 HRR9:HRR15 IBN9:IBN15 ILJ9:ILJ15 IVF9:IVF15 JFB9:JFB15 JOX9:JOX15 JYT9:JYT15 KIP9:KIP15 KSL9:KSL15 LCH9:LCH15 LMD9:LMD15 LVZ9:LVZ15 MFV9:MFV15 MPR9:MPR15 MZN9:MZN15 NJJ9:NJJ15 NTF9:NTF15 ODB9:ODB15 OMX9:OMX15 OWT9:OWT15 PGP9:PGP15 PQL9:PQL15 QAH9:QAH15 QKD9:QKD15 QTZ9:QTZ15 RDV9:RDV15 RNR9:RNR15 RXN9:RXN15 SHJ9:SHJ15 SRF9:SRF15 TBB9:TBB15 TKX9:TKX15 TUT9:TUT15 UEP9:UEP15 UOL9:UOL15 UYH9:UYH15 VID9:VID15 VRZ9:VRZ15 WBV9:WBV15 WLR9:WLR15 WVN9:WVN15 F65545:F65551 JB65545:JB65551 SX65545:SX65551 ACT65545:ACT65551 AMP65545:AMP65551 AWL65545:AWL65551 BGH65545:BGH65551 BQD65545:BQD65551 BZZ65545:BZZ65551 CJV65545:CJV65551 CTR65545:CTR65551 DDN65545:DDN65551 DNJ65545:DNJ65551 DXF65545:DXF65551 EHB65545:EHB65551 EQX65545:EQX65551 FAT65545:FAT65551 FKP65545:FKP65551 FUL65545:FUL65551 GEH65545:GEH65551 GOD65545:GOD65551 GXZ65545:GXZ65551 HHV65545:HHV65551 HRR65545:HRR65551 IBN65545:IBN65551 ILJ65545:ILJ65551 IVF65545:IVF65551 JFB65545:JFB65551 JOX65545:JOX65551 JYT65545:JYT65551 KIP65545:KIP65551 KSL65545:KSL65551 LCH65545:LCH65551 LMD65545:LMD65551 LVZ65545:LVZ65551 MFV65545:MFV65551 MPR65545:MPR65551 MZN65545:MZN65551 NJJ65545:NJJ65551 NTF65545:NTF65551 ODB65545:ODB65551 OMX65545:OMX65551 OWT65545:OWT65551 PGP65545:PGP65551 PQL65545:PQL65551 QAH65545:QAH65551 QKD65545:QKD65551 QTZ65545:QTZ65551 RDV65545:RDV65551 RNR65545:RNR65551 RXN65545:RXN65551 SHJ65545:SHJ65551 SRF65545:SRF65551 TBB65545:TBB65551 TKX65545:TKX65551 TUT65545:TUT65551 UEP65545:UEP65551 UOL65545:UOL65551 UYH65545:UYH65551 VID65545:VID65551 VRZ65545:VRZ65551 WBV65545:WBV65551 WLR65545:WLR65551 WVN65545:WVN65551 F131081:F131087 JB131081:JB131087 SX131081:SX131087 ACT131081:ACT131087 AMP131081:AMP131087 AWL131081:AWL131087 BGH131081:BGH131087 BQD131081:BQD131087 BZZ131081:BZZ131087 CJV131081:CJV131087 CTR131081:CTR131087 DDN131081:DDN131087 DNJ131081:DNJ131087 DXF131081:DXF131087 EHB131081:EHB131087 EQX131081:EQX131087 FAT131081:FAT131087 FKP131081:FKP131087 FUL131081:FUL131087 GEH131081:GEH131087 GOD131081:GOD131087 GXZ131081:GXZ131087 HHV131081:HHV131087 HRR131081:HRR131087 IBN131081:IBN131087 ILJ131081:ILJ131087 IVF131081:IVF131087 JFB131081:JFB131087 JOX131081:JOX131087 JYT131081:JYT131087 KIP131081:KIP131087 KSL131081:KSL131087 LCH131081:LCH131087 LMD131081:LMD131087 LVZ131081:LVZ131087 MFV131081:MFV131087 MPR131081:MPR131087 MZN131081:MZN131087 NJJ131081:NJJ131087 NTF131081:NTF131087 ODB131081:ODB131087 OMX131081:OMX131087 OWT131081:OWT131087 PGP131081:PGP131087 PQL131081:PQL131087 QAH131081:QAH131087 QKD131081:QKD131087 QTZ131081:QTZ131087 RDV131081:RDV131087 RNR131081:RNR131087 RXN131081:RXN131087 SHJ131081:SHJ131087 SRF131081:SRF131087 TBB131081:TBB131087 TKX131081:TKX131087 TUT131081:TUT131087 UEP131081:UEP131087 UOL131081:UOL131087 UYH131081:UYH131087 VID131081:VID131087 VRZ131081:VRZ131087 WBV131081:WBV131087 WLR131081:WLR131087 WVN131081:WVN131087 F196617:F196623 JB196617:JB196623 SX196617:SX196623 ACT196617:ACT196623 AMP196617:AMP196623 AWL196617:AWL196623 BGH196617:BGH196623 BQD196617:BQD196623 BZZ196617:BZZ196623 CJV196617:CJV196623 CTR196617:CTR196623 DDN196617:DDN196623 DNJ196617:DNJ196623 DXF196617:DXF196623 EHB196617:EHB196623 EQX196617:EQX196623 FAT196617:FAT196623 FKP196617:FKP196623 FUL196617:FUL196623 GEH196617:GEH196623 GOD196617:GOD196623 GXZ196617:GXZ196623 HHV196617:HHV196623 HRR196617:HRR196623 IBN196617:IBN196623 ILJ196617:ILJ196623 IVF196617:IVF196623 JFB196617:JFB196623 JOX196617:JOX196623 JYT196617:JYT196623 KIP196617:KIP196623 KSL196617:KSL196623 LCH196617:LCH196623 LMD196617:LMD196623 LVZ196617:LVZ196623 MFV196617:MFV196623 MPR196617:MPR196623 MZN196617:MZN196623 NJJ196617:NJJ196623 NTF196617:NTF196623 ODB196617:ODB196623 OMX196617:OMX196623 OWT196617:OWT196623 PGP196617:PGP196623 PQL196617:PQL196623 QAH196617:QAH196623 QKD196617:QKD196623 QTZ196617:QTZ196623 RDV196617:RDV196623 RNR196617:RNR196623 RXN196617:RXN196623 SHJ196617:SHJ196623 SRF196617:SRF196623 TBB196617:TBB196623 TKX196617:TKX196623 TUT196617:TUT196623 UEP196617:UEP196623 UOL196617:UOL196623 UYH196617:UYH196623 VID196617:VID196623 VRZ196617:VRZ196623 WBV196617:WBV196623 WLR196617:WLR196623 WVN196617:WVN196623 F262153:F262159 JB262153:JB262159 SX262153:SX262159 ACT262153:ACT262159 AMP262153:AMP262159 AWL262153:AWL262159 BGH262153:BGH262159 BQD262153:BQD262159 BZZ262153:BZZ262159 CJV262153:CJV262159 CTR262153:CTR262159 DDN262153:DDN262159 DNJ262153:DNJ262159 DXF262153:DXF262159 EHB262153:EHB262159 EQX262153:EQX262159 FAT262153:FAT262159 FKP262153:FKP262159 FUL262153:FUL262159 GEH262153:GEH262159 GOD262153:GOD262159 GXZ262153:GXZ262159 HHV262153:HHV262159 HRR262153:HRR262159 IBN262153:IBN262159 ILJ262153:ILJ262159 IVF262153:IVF262159 JFB262153:JFB262159 JOX262153:JOX262159 JYT262153:JYT262159 KIP262153:KIP262159 KSL262153:KSL262159 LCH262153:LCH262159 LMD262153:LMD262159 LVZ262153:LVZ262159 MFV262153:MFV262159 MPR262153:MPR262159 MZN262153:MZN262159 NJJ262153:NJJ262159 NTF262153:NTF262159 ODB262153:ODB262159 OMX262153:OMX262159 OWT262153:OWT262159 PGP262153:PGP262159 PQL262153:PQL262159 QAH262153:QAH262159 QKD262153:QKD262159 QTZ262153:QTZ262159 RDV262153:RDV262159 RNR262153:RNR262159 RXN262153:RXN262159 SHJ262153:SHJ262159 SRF262153:SRF262159 TBB262153:TBB262159 TKX262153:TKX262159 TUT262153:TUT262159 UEP262153:UEP262159 UOL262153:UOL262159 UYH262153:UYH262159 VID262153:VID262159 VRZ262153:VRZ262159 WBV262153:WBV262159 WLR262153:WLR262159 WVN262153:WVN262159 F327689:F327695 JB327689:JB327695 SX327689:SX327695 ACT327689:ACT327695 AMP327689:AMP327695 AWL327689:AWL327695 BGH327689:BGH327695 BQD327689:BQD327695 BZZ327689:BZZ327695 CJV327689:CJV327695 CTR327689:CTR327695 DDN327689:DDN327695 DNJ327689:DNJ327695 DXF327689:DXF327695 EHB327689:EHB327695 EQX327689:EQX327695 FAT327689:FAT327695 FKP327689:FKP327695 FUL327689:FUL327695 GEH327689:GEH327695 GOD327689:GOD327695 GXZ327689:GXZ327695 HHV327689:HHV327695 HRR327689:HRR327695 IBN327689:IBN327695 ILJ327689:ILJ327695 IVF327689:IVF327695 JFB327689:JFB327695 JOX327689:JOX327695 JYT327689:JYT327695 KIP327689:KIP327695 KSL327689:KSL327695 LCH327689:LCH327695 LMD327689:LMD327695 LVZ327689:LVZ327695 MFV327689:MFV327695 MPR327689:MPR327695 MZN327689:MZN327695 NJJ327689:NJJ327695 NTF327689:NTF327695 ODB327689:ODB327695 OMX327689:OMX327695 OWT327689:OWT327695 PGP327689:PGP327695 PQL327689:PQL327695 QAH327689:QAH327695 QKD327689:QKD327695 QTZ327689:QTZ327695 RDV327689:RDV327695 RNR327689:RNR327695 RXN327689:RXN327695 SHJ327689:SHJ327695 SRF327689:SRF327695 TBB327689:TBB327695 TKX327689:TKX327695 TUT327689:TUT327695 UEP327689:UEP327695 UOL327689:UOL327695 UYH327689:UYH327695 VID327689:VID327695 VRZ327689:VRZ327695 WBV327689:WBV327695 WLR327689:WLR327695 WVN327689:WVN327695 F393225:F393231 JB393225:JB393231 SX393225:SX393231 ACT393225:ACT393231 AMP393225:AMP393231 AWL393225:AWL393231 BGH393225:BGH393231 BQD393225:BQD393231 BZZ393225:BZZ393231 CJV393225:CJV393231 CTR393225:CTR393231 DDN393225:DDN393231 DNJ393225:DNJ393231 DXF393225:DXF393231 EHB393225:EHB393231 EQX393225:EQX393231 FAT393225:FAT393231 FKP393225:FKP393231 FUL393225:FUL393231 GEH393225:GEH393231 GOD393225:GOD393231 GXZ393225:GXZ393231 HHV393225:HHV393231 HRR393225:HRR393231 IBN393225:IBN393231 ILJ393225:ILJ393231 IVF393225:IVF393231 JFB393225:JFB393231 JOX393225:JOX393231 JYT393225:JYT393231 KIP393225:KIP393231 KSL393225:KSL393231 LCH393225:LCH393231 LMD393225:LMD393231 LVZ393225:LVZ393231 MFV393225:MFV393231 MPR393225:MPR393231 MZN393225:MZN393231 NJJ393225:NJJ393231 NTF393225:NTF393231 ODB393225:ODB393231 OMX393225:OMX393231 OWT393225:OWT393231 PGP393225:PGP393231 PQL393225:PQL393231 QAH393225:QAH393231 QKD393225:QKD393231 QTZ393225:QTZ393231 RDV393225:RDV393231 RNR393225:RNR393231 RXN393225:RXN393231 SHJ393225:SHJ393231 SRF393225:SRF393231 TBB393225:TBB393231 TKX393225:TKX393231 TUT393225:TUT393231 UEP393225:UEP393231 UOL393225:UOL393231 UYH393225:UYH393231 VID393225:VID393231 VRZ393225:VRZ393231 WBV393225:WBV393231 WLR393225:WLR393231 WVN393225:WVN393231 F458761:F458767 JB458761:JB458767 SX458761:SX458767 ACT458761:ACT458767 AMP458761:AMP458767 AWL458761:AWL458767 BGH458761:BGH458767 BQD458761:BQD458767 BZZ458761:BZZ458767 CJV458761:CJV458767 CTR458761:CTR458767 DDN458761:DDN458767 DNJ458761:DNJ458767 DXF458761:DXF458767 EHB458761:EHB458767 EQX458761:EQX458767 FAT458761:FAT458767 FKP458761:FKP458767 FUL458761:FUL458767 GEH458761:GEH458767 GOD458761:GOD458767 GXZ458761:GXZ458767 HHV458761:HHV458767 HRR458761:HRR458767 IBN458761:IBN458767 ILJ458761:ILJ458767 IVF458761:IVF458767 JFB458761:JFB458767 JOX458761:JOX458767 JYT458761:JYT458767 KIP458761:KIP458767 KSL458761:KSL458767 LCH458761:LCH458767 LMD458761:LMD458767 LVZ458761:LVZ458767 MFV458761:MFV458767 MPR458761:MPR458767 MZN458761:MZN458767 NJJ458761:NJJ458767 NTF458761:NTF458767 ODB458761:ODB458767 OMX458761:OMX458767 OWT458761:OWT458767 PGP458761:PGP458767 PQL458761:PQL458767 QAH458761:QAH458767 QKD458761:QKD458767 QTZ458761:QTZ458767 RDV458761:RDV458767 RNR458761:RNR458767 RXN458761:RXN458767 SHJ458761:SHJ458767 SRF458761:SRF458767 TBB458761:TBB458767 TKX458761:TKX458767 TUT458761:TUT458767 UEP458761:UEP458767 UOL458761:UOL458767 UYH458761:UYH458767 VID458761:VID458767 VRZ458761:VRZ458767 WBV458761:WBV458767 WLR458761:WLR458767 WVN458761:WVN458767 F524297:F524303 JB524297:JB524303 SX524297:SX524303 ACT524297:ACT524303 AMP524297:AMP524303 AWL524297:AWL524303 BGH524297:BGH524303 BQD524297:BQD524303 BZZ524297:BZZ524303 CJV524297:CJV524303 CTR524297:CTR524303 DDN524297:DDN524303 DNJ524297:DNJ524303 DXF524297:DXF524303 EHB524297:EHB524303 EQX524297:EQX524303 FAT524297:FAT524303 FKP524297:FKP524303 FUL524297:FUL524303 GEH524297:GEH524303 GOD524297:GOD524303 GXZ524297:GXZ524303 HHV524297:HHV524303 HRR524297:HRR524303 IBN524297:IBN524303 ILJ524297:ILJ524303 IVF524297:IVF524303 JFB524297:JFB524303 JOX524297:JOX524303 JYT524297:JYT524303 KIP524297:KIP524303 KSL524297:KSL524303 LCH524297:LCH524303 LMD524297:LMD524303 LVZ524297:LVZ524303 MFV524297:MFV524303 MPR524297:MPR524303 MZN524297:MZN524303 NJJ524297:NJJ524303 NTF524297:NTF524303 ODB524297:ODB524303 OMX524297:OMX524303 OWT524297:OWT524303 PGP524297:PGP524303 PQL524297:PQL524303 QAH524297:QAH524303 QKD524297:QKD524303 QTZ524297:QTZ524303 RDV524297:RDV524303 RNR524297:RNR524303 RXN524297:RXN524303 SHJ524297:SHJ524303 SRF524297:SRF524303 TBB524297:TBB524303 TKX524297:TKX524303 TUT524297:TUT524303 UEP524297:UEP524303 UOL524297:UOL524303 UYH524297:UYH524303 VID524297:VID524303 VRZ524297:VRZ524303 WBV524297:WBV524303 WLR524297:WLR524303 WVN524297:WVN524303 F589833:F589839 JB589833:JB589839 SX589833:SX589839 ACT589833:ACT589839 AMP589833:AMP589839 AWL589833:AWL589839 BGH589833:BGH589839 BQD589833:BQD589839 BZZ589833:BZZ589839 CJV589833:CJV589839 CTR589833:CTR589839 DDN589833:DDN589839 DNJ589833:DNJ589839 DXF589833:DXF589839 EHB589833:EHB589839 EQX589833:EQX589839 FAT589833:FAT589839 FKP589833:FKP589839 FUL589833:FUL589839 GEH589833:GEH589839 GOD589833:GOD589839 GXZ589833:GXZ589839 HHV589833:HHV589839 HRR589833:HRR589839 IBN589833:IBN589839 ILJ589833:ILJ589839 IVF589833:IVF589839 JFB589833:JFB589839 JOX589833:JOX589839 JYT589833:JYT589839 KIP589833:KIP589839 KSL589833:KSL589839 LCH589833:LCH589839 LMD589833:LMD589839 LVZ589833:LVZ589839 MFV589833:MFV589839 MPR589833:MPR589839 MZN589833:MZN589839 NJJ589833:NJJ589839 NTF589833:NTF589839 ODB589833:ODB589839 OMX589833:OMX589839 OWT589833:OWT589839 PGP589833:PGP589839 PQL589833:PQL589839 QAH589833:QAH589839 QKD589833:QKD589839 QTZ589833:QTZ589839 RDV589833:RDV589839 RNR589833:RNR589839 RXN589833:RXN589839 SHJ589833:SHJ589839 SRF589833:SRF589839 TBB589833:TBB589839 TKX589833:TKX589839 TUT589833:TUT589839 UEP589833:UEP589839 UOL589833:UOL589839 UYH589833:UYH589839 VID589833:VID589839 VRZ589833:VRZ589839 WBV589833:WBV589839 WLR589833:WLR589839 WVN589833:WVN589839 F655369:F655375 JB655369:JB655375 SX655369:SX655375 ACT655369:ACT655375 AMP655369:AMP655375 AWL655369:AWL655375 BGH655369:BGH655375 BQD655369:BQD655375 BZZ655369:BZZ655375 CJV655369:CJV655375 CTR655369:CTR655375 DDN655369:DDN655375 DNJ655369:DNJ655375 DXF655369:DXF655375 EHB655369:EHB655375 EQX655369:EQX655375 FAT655369:FAT655375 FKP655369:FKP655375 FUL655369:FUL655375 GEH655369:GEH655375 GOD655369:GOD655375 GXZ655369:GXZ655375 HHV655369:HHV655375 HRR655369:HRR655375 IBN655369:IBN655375 ILJ655369:ILJ655375 IVF655369:IVF655375 JFB655369:JFB655375 JOX655369:JOX655375 JYT655369:JYT655375 KIP655369:KIP655375 KSL655369:KSL655375 LCH655369:LCH655375 LMD655369:LMD655375 LVZ655369:LVZ655375 MFV655369:MFV655375 MPR655369:MPR655375 MZN655369:MZN655375 NJJ655369:NJJ655375 NTF655369:NTF655375 ODB655369:ODB655375 OMX655369:OMX655375 OWT655369:OWT655375 PGP655369:PGP655375 PQL655369:PQL655375 QAH655369:QAH655375 QKD655369:QKD655375 QTZ655369:QTZ655375 RDV655369:RDV655375 RNR655369:RNR655375 RXN655369:RXN655375 SHJ655369:SHJ655375 SRF655369:SRF655375 TBB655369:TBB655375 TKX655369:TKX655375 TUT655369:TUT655375 UEP655369:UEP655375 UOL655369:UOL655375 UYH655369:UYH655375 VID655369:VID655375 VRZ655369:VRZ655375 WBV655369:WBV655375 WLR655369:WLR655375 WVN655369:WVN655375 F720905:F720911 JB720905:JB720911 SX720905:SX720911 ACT720905:ACT720911 AMP720905:AMP720911 AWL720905:AWL720911 BGH720905:BGH720911 BQD720905:BQD720911 BZZ720905:BZZ720911 CJV720905:CJV720911 CTR720905:CTR720911 DDN720905:DDN720911 DNJ720905:DNJ720911 DXF720905:DXF720911 EHB720905:EHB720911 EQX720905:EQX720911 FAT720905:FAT720911 FKP720905:FKP720911 FUL720905:FUL720911 GEH720905:GEH720911 GOD720905:GOD720911 GXZ720905:GXZ720911 HHV720905:HHV720911 HRR720905:HRR720911 IBN720905:IBN720911 ILJ720905:ILJ720911 IVF720905:IVF720911 JFB720905:JFB720911 JOX720905:JOX720911 JYT720905:JYT720911 KIP720905:KIP720911 KSL720905:KSL720911 LCH720905:LCH720911 LMD720905:LMD720911 LVZ720905:LVZ720911 MFV720905:MFV720911 MPR720905:MPR720911 MZN720905:MZN720911 NJJ720905:NJJ720911 NTF720905:NTF720911 ODB720905:ODB720911 OMX720905:OMX720911 OWT720905:OWT720911 PGP720905:PGP720911 PQL720905:PQL720911 QAH720905:QAH720911 QKD720905:QKD720911 QTZ720905:QTZ720911 RDV720905:RDV720911 RNR720905:RNR720911 RXN720905:RXN720911 SHJ720905:SHJ720911 SRF720905:SRF720911 TBB720905:TBB720911 TKX720905:TKX720911 TUT720905:TUT720911 UEP720905:UEP720911 UOL720905:UOL720911 UYH720905:UYH720911 VID720905:VID720911 VRZ720905:VRZ720911 WBV720905:WBV720911 WLR720905:WLR720911 WVN720905:WVN720911 F786441:F786447 JB786441:JB786447 SX786441:SX786447 ACT786441:ACT786447 AMP786441:AMP786447 AWL786441:AWL786447 BGH786441:BGH786447 BQD786441:BQD786447 BZZ786441:BZZ786447 CJV786441:CJV786447 CTR786441:CTR786447 DDN786441:DDN786447 DNJ786441:DNJ786447 DXF786441:DXF786447 EHB786441:EHB786447 EQX786441:EQX786447 FAT786441:FAT786447 FKP786441:FKP786447 FUL786441:FUL786447 GEH786441:GEH786447 GOD786441:GOD786447 GXZ786441:GXZ786447 HHV786441:HHV786447 HRR786441:HRR786447 IBN786441:IBN786447 ILJ786441:ILJ786447 IVF786441:IVF786447 JFB786441:JFB786447 JOX786441:JOX786447 JYT786441:JYT786447 KIP786441:KIP786447 KSL786441:KSL786447 LCH786441:LCH786447 LMD786441:LMD786447 LVZ786441:LVZ786447 MFV786441:MFV786447 MPR786441:MPR786447 MZN786441:MZN786447 NJJ786441:NJJ786447 NTF786441:NTF786447 ODB786441:ODB786447 OMX786441:OMX786447 OWT786441:OWT786447 PGP786441:PGP786447 PQL786441:PQL786447 QAH786441:QAH786447 QKD786441:QKD786447 QTZ786441:QTZ786447 RDV786441:RDV786447 RNR786441:RNR786447 RXN786441:RXN786447 SHJ786441:SHJ786447 SRF786441:SRF786447 TBB786441:TBB786447 TKX786441:TKX786447 TUT786441:TUT786447 UEP786441:UEP786447 UOL786441:UOL786447 UYH786441:UYH786447 VID786441:VID786447 VRZ786441:VRZ786447 WBV786441:WBV786447 WLR786441:WLR786447 WVN786441:WVN786447 F851977:F851983 JB851977:JB851983 SX851977:SX851983 ACT851977:ACT851983 AMP851977:AMP851983 AWL851977:AWL851983 BGH851977:BGH851983 BQD851977:BQD851983 BZZ851977:BZZ851983 CJV851977:CJV851983 CTR851977:CTR851983 DDN851977:DDN851983 DNJ851977:DNJ851983 DXF851977:DXF851983 EHB851977:EHB851983 EQX851977:EQX851983 FAT851977:FAT851983 FKP851977:FKP851983 FUL851977:FUL851983 GEH851977:GEH851983 GOD851977:GOD851983 GXZ851977:GXZ851983 HHV851977:HHV851983 HRR851977:HRR851983 IBN851977:IBN851983 ILJ851977:ILJ851983 IVF851977:IVF851983 JFB851977:JFB851983 JOX851977:JOX851983 JYT851977:JYT851983 KIP851977:KIP851983 KSL851977:KSL851983 LCH851977:LCH851983 LMD851977:LMD851983 LVZ851977:LVZ851983 MFV851977:MFV851983 MPR851977:MPR851983 MZN851977:MZN851983 NJJ851977:NJJ851983 NTF851977:NTF851983 ODB851977:ODB851983 OMX851977:OMX851983 OWT851977:OWT851983 PGP851977:PGP851983 PQL851977:PQL851983 QAH851977:QAH851983 QKD851977:QKD851983 QTZ851977:QTZ851983 RDV851977:RDV851983 RNR851977:RNR851983 RXN851977:RXN851983 SHJ851977:SHJ851983 SRF851977:SRF851983 TBB851977:TBB851983 TKX851977:TKX851983 TUT851977:TUT851983 UEP851977:UEP851983 UOL851977:UOL851983 UYH851977:UYH851983 VID851977:VID851983 VRZ851977:VRZ851983 WBV851977:WBV851983 WLR851977:WLR851983 WVN851977:WVN851983 F917513:F917519 JB917513:JB917519 SX917513:SX917519 ACT917513:ACT917519 AMP917513:AMP917519 AWL917513:AWL917519 BGH917513:BGH917519 BQD917513:BQD917519 BZZ917513:BZZ917519 CJV917513:CJV917519 CTR917513:CTR917519 DDN917513:DDN917519 DNJ917513:DNJ917519 DXF917513:DXF917519 EHB917513:EHB917519 EQX917513:EQX917519 FAT917513:FAT917519 FKP917513:FKP917519 FUL917513:FUL917519 GEH917513:GEH917519 GOD917513:GOD917519 GXZ917513:GXZ917519 HHV917513:HHV917519 HRR917513:HRR917519 IBN917513:IBN917519 ILJ917513:ILJ917519 IVF917513:IVF917519 JFB917513:JFB917519 JOX917513:JOX917519 JYT917513:JYT917519 KIP917513:KIP917519 KSL917513:KSL917519 LCH917513:LCH917519 LMD917513:LMD917519 LVZ917513:LVZ917519 MFV917513:MFV917519 MPR917513:MPR917519 MZN917513:MZN917519 NJJ917513:NJJ917519 NTF917513:NTF917519 ODB917513:ODB917519 OMX917513:OMX917519 OWT917513:OWT917519 PGP917513:PGP917519 PQL917513:PQL917519 QAH917513:QAH917519 QKD917513:QKD917519 QTZ917513:QTZ917519 RDV917513:RDV917519 RNR917513:RNR917519 RXN917513:RXN917519 SHJ917513:SHJ917519 SRF917513:SRF917519 TBB917513:TBB917519 TKX917513:TKX917519 TUT917513:TUT917519 UEP917513:UEP917519 UOL917513:UOL917519 UYH917513:UYH917519 VID917513:VID917519 VRZ917513:VRZ917519 WBV917513:WBV917519 WLR917513:WLR917519 WVN917513:WVN917519 F983049:F983055 JB983049:JB983055 SX983049:SX983055 ACT983049:ACT983055 AMP983049:AMP983055 AWL983049:AWL983055 BGH983049:BGH983055 BQD983049:BQD983055 BZZ983049:BZZ983055 CJV983049:CJV983055 CTR983049:CTR983055 DDN983049:DDN983055 DNJ983049:DNJ983055 DXF983049:DXF983055 EHB983049:EHB983055 EQX983049:EQX983055 FAT983049:FAT983055 FKP983049:FKP983055 FUL983049:FUL983055 GEH983049:GEH983055 GOD983049:GOD983055 GXZ983049:GXZ983055 HHV983049:HHV983055 HRR983049:HRR983055 IBN983049:IBN983055 ILJ983049:ILJ983055 IVF983049:IVF983055 JFB983049:JFB983055 JOX983049:JOX983055 JYT983049:JYT983055 KIP983049:KIP983055 KSL983049:KSL983055 LCH983049:LCH983055 LMD983049:LMD983055 LVZ983049:LVZ983055 MFV983049:MFV983055 MPR983049:MPR983055 MZN983049:MZN983055 NJJ983049:NJJ983055 NTF983049:NTF983055 ODB983049:ODB983055 OMX983049:OMX983055 OWT983049:OWT983055 PGP983049:PGP983055 PQL983049:PQL983055 QAH983049:QAH983055 QKD983049:QKD983055 QTZ983049:QTZ983055 RDV983049:RDV983055 RNR983049:RNR983055 RXN983049:RXN983055 SHJ983049:SHJ983055 SRF983049:SRF983055 TBB983049:TBB983055 TKX983049:TKX983055 TUT983049:TUT983055 UEP983049:UEP983055 UOL983049:UOL983055 UYH983049:UYH983055 VID983049:VID983055 VRZ983049:VRZ983055 WBV983049:WBV983055 WLR983049:WLR983055 WVN983049:WVN983055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pageSetUpPr fitToPage="1"/>
  </sheetPr>
  <dimension ref="A1:AE70"/>
  <sheetViews>
    <sheetView view="pageBreakPreview" zoomScaleNormal="100" zoomScaleSheetLayoutView="100" workbookViewId="0">
      <selection activeCell="J2" sqref="J2"/>
    </sheetView>
  </sheetViews>
  <sheetFormatPr defaultColWidth="3.125" defaultRowHeight="17.25" customHeight="1" x14ac:dyDescent="0.15"/>
  <cols>
    <col min="1" max="1" width="1.125" style="149" customWidth="1"/>
    <col min="2" max="2" width="2.75" style="148" customWidth="1"/>
    <col min="3" max="30" width="2.75" style="149" customWidth="1"/>
    <col min="31" max="31" width="1.125" style="149" customWidth="1"/>
    <col min="32" max="256" width="3.125" style="149"/>
    <col min="257" max="257" width="1.125" style="149" customWidth="1"/>
    <col min="258" max="286" width="2.75" style="149" customWidth="1"/>
    <col min="287" max="287" width="1.125" style="149" customWidth="1"/>
    <col min="288" max="512" width="3.125" style="149"/>
    <col min="513" max="513" width="1.125" style="149" customWidth="1"/>
    <col min="514" max="542" width="2.75" style="149" customWidth="1"/>
    <col min="543" max="543" width="1.125" style="149" customWidth="1"/>
    <col min="544" max="768" width="3.125" style="149"/>
    <col min="769" max="769" width="1.125" style="149" customWidth="1"/>
    <col min="770" max="798" width="2.75" style="149" customWidth="1"/>
    <col min="799" max="799" width="1.125" style="149" customWidth="1"/>
    <col min="800" max="1024" width="3.125" style="149"/>
    <col min="1025" max="1025" width="1.125" style="149" customWidth="1"/>
    <col min="1026" max="1054" width="2.75" style="149" customWidth="1"/>
    <col min="1055" max="1055" width="1.125" style="149" customWidth="1"/>
    <col min="1056" max="1280" width="3.125" style="149"/>
    <col min="1281" max="1281" width="1.125" style="149" customWidth="1"/>
    <col min="1282" max="1310" width="2.75" style="149" customWidth="1"/>
    <col min="1311" max="1311" width="1.125" style="149" customWidth="1"/>
    <col min="1312" max="1536" width="3.125" style="149"/>
    <col min="1537" max="1537" width="1.125" style="149" customWidth="1"/>
    <col min="1538" max="1566" width="2.75" style="149" customWidth="1"/>
    <col min="1567" max="1567" width="1.125" style="149" customWidth="1"/>
    <col min="1568" max="1792" width="3.125" style="149"/>
    <col min="1793" max="1793" width="1.125" style="149" customWidth="1"/>
    <col min="1794" max="1822" width="2.75" style="149" customWidth="1"/>
    <col min="1823" max="1823" width="1.125" style="149" customWidth="1"/>
    <col min="1824" max="2048" width="3.125" style="149"/>
    <col min="2049" max="2049" width="1.125" style="149" customWidth="1"/>
    <col min="2050" max="2078" width="2.75" style="149" customWidth="1"/>
    <col min="2079" max="2079" width="1.125" style="149" customWidth="1"/>
    <col min="2080" max="2304" width="3.125" style="149"/>
    <col min="2305" max="2305" width="1.125" style="149" customWidth="1"/>
    <col min="2306" max="2334" width="2.75" style="149" customWidth="1"/>
    <col min="2335" max="2335" width="1.125" style="149" customWidth="1"/>
    <col min="2336" max="2560" width="3.125" style="149"/>
    <col min="2561" max="2561" width="1.125" style="149" customWidth="1"/>
    <col min="2562" max="2590" width="2.75" style="149" customWidth="1"/>
    <col min="2591" max="2591" width="1.125" style="149" customWidth="1"/>
    <col min="2592" max="2816" width="3.125" style="149"/>
    <col min="2817" max="2817" width="1.125" style="149" customWidth="1"/>
    <col min="2818" max="2846" width="2.75" style="149" customWidth="1"/>
    <col min="2847" max="2847" width="1.125" style="149" customWidth="1"/>
    <col min="2848" max="3072" width="3.125" style="149"/>
    <col min="3073" max="3073" width="1.125" style="149" customWidth="1"/>
    <col min="3074" max="3102" width="2.75" style="149" customWidth="1"/>
    <col min="3103" max="3103" width="1.125" style="149" customWidth="1"/>
    <col min="3104" max="3328" width="3.125" style="149"/>
    <col min="3329" max="3329" width="1.125" style="149" customWidth="1"/>
    <col min="3330" max="3358" width="2.75" style="149" customWidth="1"/>
    <col min="3359" max="3359" width="1.125" style="149" customWidth="1"/>
    <col min="3360" max="3584" width="3.125" style="149"/>
    <col min="3585" max="3585" width="1.125" style="149" customWidth="1"/>
    <col min="3586" max="3614" width="2.75" style="149" customWidth="1"/>
    <col min="3615" max="3615" width="1.125" style="149" customWidth="1"/>
    <col min="3616" max="3840" width="3.125" style="149"/>
    <col min="3841" max="3841" width="1.125" style="149" customWidth="1"/>
    <col min="3842" max="3870" width="2.75" style="149" customWidth="1"/>
    <col min="3871" max="3871" width="1.125" style="149" customWidth="1"/>
    <col min="3872" max="4096" width="3.125" style="149"/>
    <col min="4097" max="4097" width="1.125" style="149" customWidth="1"/>
    <col min="4098" max="4126" width="2.75" style="149" customWidth="1"/>
    <col min="4127" max="4127" width="1.125" style="149" customWidth="1"/>
    <col min="4128" max="4352" width="3.125" style="149"/>
    <col min="4353" max="4353" width="1.125" style="149" customWidth="1"/>
    <col min="4354" max="4382" width="2.75" style="149" customWidth="1"/>
    <col min="4383" max="4383" width="1.125" style="149" customWidth="1"/>
    <col min="4384" max="4608" width="3.125" style="149"/>
    <col min="4609" max="4609" width="1.125" style="149" customWidth="1"/>
    <col min="4610" max="4638" width="2.75" style="149" customWidth="1"/>
    <col min="4639" max="4639" width="1.125" style="149" customWidth="1"/>
    <col min="4640" max="4864" width="3.125" style="149"/>
    <col min="4865" max="4865" width="1.125" style="149" customWidth="1"/>
    <col min="4866" max="4894" width="2.75" style="149" customWidth="1"/>
    <col min="4895" max="4895" width="1.125" style="149" customWidth="1"/>
    <col min="4896" max="5120" width="3.125" style="149"/>
    <col min="5121" max="5121" width="1.125" style="149" customWidth="1"/>
    <col min="5122" max="5150" width="2.75" style="149" customWidth="1"/>
    <col min="5151" max="5151" width="1.125" style="149" customWidth="1"/>
    <col min="5152" max="5376" width="3.125" style="149"/>
    <col min="5377" max="5377" width="1.125" style="149" customWidth="1"/>
    <col min="5378" max="5406" width="2.75" style="149" customWidth="1"/>
    <col min="5407" max="5407" width="1.125" style="149" customWidth="1"/>
    <col min="5408" max="5632" width="3.125" style="149"/>
    <col min="5633" max="5633" width="1.125" style="149" customWidth="1"/>
    <col min="5634" max="5662" width="2.75" style="149" customWidth="1"/>
    <col min="5663" max="5663" width="1.125" style="149" customWidth="1"/>
    <col min="5664" max="5888" width="3.125" style="149"/>
    <col min="5889" max="5889" width="1.125" style="149" customWidth="1"/>
    <col min="5890" max="5918" width="2.75" style="149" customWidth="1"/>
    <col min="5919" max="5919" width="1.125" style="149" customWidth="1"/>
    <col min="5920" max="6144" width="3.125" style="149"/>
    <col min="6145" max="6145" width="1.125" style="149" customWidth="1"/>
    <col min="6146" max="6174" width="2.75" style="149" customWidth="1"/>
    <col min="6175" max="6175" width="1.125" style="149" customWidth="1"/>
    <col min="6176" max="6400" width="3.125" style="149"/>
    <col min="6401" max="6401" width="1.125" style="149" customWidth="1"/>
    <col min="6402" max="6430" width="2.75" style="149" customWidth="1"/>
    <col min="6431" max="6431" width="1.125" style="149" customWidth="1"/>
    <col min="6432" max="6656" width="3.125" style="149"/>
    <col min="6657" max="6657" width="1.125" style="149" customWidth="1"/>
    <col min="6658" max="6686" width="2.75" style="149" customWidth="1"/>
    <col min="6687" max="6687" width="1.125" style="149" customWidth="1"/>
    <col min="6688" max="6912" width="3.125" style="149"/>
    <col min="6913" max="6913" width="1.125" style="149" customWidth="1"/>
    <col min="6914" max="6942" width="2.75" style="149" customWidth="1"/>
    <col min="6943" max="6943" width="1.125" style="149" customWidth="1"/>
    <col min="6944" max="7168" width="3.125" style="149"/>
    <col min="7169" max="7169" width="1.125" style="149" customWidth="1"/>
    <col min="7170" max="7198" width="2.75" style="149" customWidth="1"/>
    <col min="7199" max="7199" width="1.125" style="149" customWidth="1"/>
    <col min="7200" max="7424" width="3.125" style="149"/>
    <col min="7425" max="7425" width="1.125" style="149" customWidth="1"/>
    <col min="7426" max="7454" width="2.75" style="149" customWidth="1"/>
    <col min="7455" max="7455" width="1.125" style="149" customWidth="1"/>
    <col min="7456" max="7680" width="3.125" style="149"/>
    <col min="7681" max="7681" width="1.125" style="149" customWidth="1"/>
    <col min="7682" max="7710" width="2.75" style="149" customWidth="1"/>
    <col min="7711" max="7711" width="1.125" style="149" customWidth="1"/>
    <col min="7712" max="7936" width="3.125" style="149"/>
    <col min="7937" max="7937" width="1.125" style="149" customWidth="1"/>
    <col min="7938" max="7966" width="2.75" style="149" customWidth="1"/>
    <col min="7967" max="7967" width="1.125" style="149" customWidth="1"/>
    <col min="7968" max="8192" width="3.125" style="149"/>
    <col min="8193" max="8193" width="1.125" style="149" customWidth="1"/>
    <col min="8194" max="8222" width="2.75" style="149" customWidth="1"/>
    <col min="8223" max="8223" width="1.125" style="149" customWidth="1"/>
    <col min="8224" max="8448" width="3.125" style="149"/>
    <col min="8449" max="8449" width="1.125" style="149" customWidth="1"/>
    <col min="8450" max="8478" width="2.75" style="149" customWidth="1"/>
    <col min="8479" max="8479" width="1.125" style="149" customWidth="1"/>
    <col min="8480" max="8704" width="3.125" style="149"/>
    <col min="8705" max="8705" width="1.125" style="149" customWidth="1"/>
    <col min="8706" max="8734" width="2.75" style="149" customWidth="1"/>
    <col min="8735" max="8735" width="1.125" style="149" customWidth="1"/>
    <col min="8736" max="8960" width="3.125" style="149"/>
    <col min="8961" max="8961" width="1.125" style="149" customWidth="1"/>
    <col min="8962" max="8990" width="2.75" style="149" customWidth="1"/>
    <col min="8991" max="8991" width="1.125" style="149" customWidth="1"/>
    <col min="8992" max="9216" width="3.125" style="149"/>
    <col min="9217" max="9217" width="1.125" style="149" customWidth="1"/>
    <col min="9218" max="9246" width="2.75" style="149" customWidth="1"/>
    <col min="9247" max="9247" width="1.125" style="149" customWidth="1"/>
    <col min="9248" max="9472" width="3.125" style="149"/>
    <col min="9473" max="9473" width="1.125" style="149" customWidth="1"/>
    <col min="9474" max="9502" width="2.75" style="149" customWidth="1"/>
    <col min="9503" max="9503" width="1.125" style="149" customWidth="1"/>
    <col min="9504" max="9728" width="3.125" style="149"/>
    <col min="9729" max="9729" width="1.125" style="149" customWidth="1"/>
    <col min="9730" max="9758" width="2.75" style="149" customWidth="1"/>
    <col min="9759" max="9759" width="1.125" style="149" customWidth="1"/>
    <col min="9760" max="9984" width="3.125" style="149"/>
    <col min="9985" max="9985" width="1.125" style="149" customWidth="1"/>
    <col min="9986" max="10014" width="2.75" style="149" customWidth="1"/>
    <col min="10015" max="10015" width="1.125" style="149" customWidth="1"/>
    <col min="10016" max="10240" width="3.125" style="149"/>
    <col min="10241" max="10241" width="1.125" style="149" customWidth="1"/>
    <col min="10242" max="10270" width="2.75" style="149" customWidth="1"/>
    <col min="10271" max="10271" width="1.125" style="149" customWidth="1"/>
    <col min="10272" max="10496" width="3.125" style="149"/>
    <col min="10497" max="10497" width="1.125" style="149" customWidth="1"/>
    <col min="10498" max="10526" width="2.75" style="149" customWidth="1"/>
    <col min="10527" max="10527" width="1.125" style="149" customWidth="1"/>
    <col min="10528" max="10752" width="3.125" style="149"/>
    <col min="10753" max="10753" width="1.125" style="149" customWidth="1"/>
    <col min="10754" max="10782" width="2.75" style="149" customWidth="1"/>
    <col min="10783" max="10783" width="1.125" style="149" customWidth="1"/>
    <col min="10784" max="11008" width="3.125" style="149"/>
    <col min="11009" max="11009" width="1.125" style="149" customWidth="1"/>
    <col min="11010" max="11038" width="2.75" style="149" customWidth="1"/>
    <col min="11039" max="11039" width="1.125" style="149" customWidth="1"/>
    <col min="11040" max="11264" width="3.125" style="149"/>
    <col min="11265" max="11265" width="1.125" style="149" customWidth="1"/>
    <col min="11266" max="11294" width="2.75" style="149" customWidth="1"/>
    <col min="11295" max="11295" width="1.125" style="149" customWidth="1"/>
    <col min="11296" max="11520" width="3.125" style="149"/>
    <col min="11521" max="11521" width="1.125" style="149" customWidth="1"/>
    <col min="11522" max="11550" width="2.75" style="149" customWidth="1"/>
    <col min="11551" max="11551" width="1.125" style="149" customWidth="1"/>
    <col min="11552" max="11776" width="3.125" style="149"/>
    <col min="11777" max="11777" width="1.125" style="149" customWidth="1"/>
    <col min="11778" max="11806" width="2.75" style="149" customWidth="1"/>
    <col min="11807" max="11807" width="1.125" style="149" customWidth="1"/>
    <col min="11808" max="12032" width="3.125" style="149"/>
    <col min="12033" max="12033" width="1.125" style="149" customWidth="1"/>
    <col min="12034" max="12062" width="2.75" style="149" customWidth="1"/>
    <col min="12063" max="12063" width="1.125" style="149" customWidth="1"/>
    <col min="12064" max="12288" width="3.125" style="149"/>
    <col min="12289" max="12289" width="1.125" style="149" customWidth="1"/>
    <col min="12290" max="12318" width="2.75" style="149" customWidth="1"/>
    <col min="12319" max="12319" width="1.125" style="149" customWidth="1"/>
    <col min="12320" max="12544" width="3.125" style="149"/>
    <col min="12545" max="12545" width="1.125" style="149" customWidth="1"/>
    <col min="12546" max="12574" width="2.75" style="149" customWidth="1"/>
    <col min="12575" max="12575" width="1.125" style="149" customWidth="1"/>
    <col min="12576" max="12800" width="3.125" style="149"/>
    <col min="12801" max="12801" width="1.125" style="149" customWidth="1"/>
    <col min="12802" max="12830" width="2.75" style="149" customWidth="1"/>
    <col min="12831" max="12831" width="1.125" style="149" customWidth="1"/>
    <col min="12832" max="13056" width="3.125" style="149"/>
    <col min="13057" max="13057" width="1.125" style="149" customWidth="1"/>
    <col min="13058" max="13086" width="2.75" style="149" customWidth="1"/>
    <col min="13087" max="13087" width="1.125" style="149" customWidth="1"/>
    <col min="13088" max="13312" width="3.125" style="149"/>
    <col min="13313" max="13313" width="1.125" style="149" customWidth="1"/>
    <col min="13314" max="13342" width="2.75" style="149" customWidth="1"/>
    <col min="13343" max="13343" width="1.125" style="149" customWidth="1"/>
    <col min="13344" max="13568" width="3.125" style="149"/>
    <col min="13569" max="13569" width="1.125" style="149" customWidth="1"/>
    <col min="13570" max="13598" width="2.75" style="149" customWidth="1"/>
    <col min="13599" max="13599" width="1.125" style="149" customWidth="1"/>
    <col min="13600" max="13824" width="3.125" style="149"/>
    <col min="13825" max="13825" width="1.125" style="149" customWidth="1"/>
    <col min="13826" max="13854" width="2.75" style="149" customWidth="1"/>
    <col min="13855" max="13855" width="1.125" style="149" customWidth="1"/>
    <col min="13856" max="14080" width="3.125" style="149"/>
    <col min="14081" max="14081" width="1.125" style="149" customWidth="1"/>
    <col min="14082" max="14110" width="2.75" style="149" customWidth="1"/>
    <col min="14111" max="14111" width="1.125" style="149" customWidth="1"/>
    <col min="14112" max="14336" width="3.125" style="149"/>
    <col min="14337" max="14337" width="1.125" style="149" customWidth="1"/>
    <col min="14338" max="14366" width="2.75" style="149" customWidth="1"/>
    <col min="14367" max="14367" width="1.125" style="149" customWidth="1"/>
    <col min="14368" max="14592" width="3.125" style="149"/>
    <col min="14593" max="14593" width="1.125" style="149" customWidth="1"/>
    <col min="14594" max="14622" width="2.75" style="149" customWidth="1"/>
    <col min="14623" max="14623" width="1.125" style="149" customWidth="1"/>
    <col min="14624" max="14848" width="3.125" style="149"/>
    <col min="14849" max="14849" width="1.125" style="149" customWidth="1"/>
    <col min="14850" max="14878" width="2.75" style="149" customWidth="1"/>
    <col min="14879" max="14879" width="1.125" style="149" customWidth="1"/>
    <col min="14880" max="15104" width="3.125" style="149"/>
    <col min="15105" max="15105" width="1.125" style="149" customWidth="1"/>
    <col min="15106" max="15134" width="2.75" style="149" customWidth="1"/>
    <col min="15135" max="15135" width="1.125" style="149" customWidth="1"/>
    <col min="15136" max="15360" width="3.125" style="149"/>
    <col min="15361" max="15361" width="1.125" style="149" customWidth="1"/>
    <col min="15362" max="15390" width="2.75" style="149" customWidth="1"/>
    <col min="15391" max="15391" width="1.125" style="149" customWidth="1"/>
    <col min="15392" max="15616" width="3.125" style="149"/>
    <col min="15617" max="15617" width="1.125" style="149" customWidth="1"/>
    <col min="15618" max="15646" width="2.75" style="149" customWidth="1"/>
    <col min="15647" max="15647" width="1.125" style="149" customWidth="1"/>
    <col min="15648" max="15872" width="3.125" style="149"/>
    <col min="15873" max="15873" width="1.125" style="149" customWidth="1"/>
    <col min="15874" max="15902" width="2.75" style="149" customWidth="1"/>
    <col min="15903" max="15903" width="1.125" style="149" customWidth="1"/>
    <col min="15904" max="16128" width="3.125" style="149"/>
    <col min="16129" max="16129" width="1.125" style="149" customWidth="1"/>
    <col min="16130" max="16158" width="2.75" style="149" customWidth="1"/>
    <col min="16159" max="16159" width="1.125" style="149" customWidth="1"/>
    <col min="16160" max="16384" width="3.125" style="149"/>
  </cols>
  <sheetData>
    <row r="1" spans="2:30" s="96" customFormat="1" ht="17.25" customHeight="1" x14ac:dyDescent="0.4"/>
    <row r="2" spans="2:30" s="96" customFormat="1" ht="17.25" customHeight="1" x14ac:dyDescent="0.4">
      <c r="B2" s="96" t="s">
        <v>775</v>
      </c>
    </row>
    <row r="3" spans="2:30" s="96" customFormat="1" ht="16.5" customHeight="1" x14ac:dyDescent="0.4">
      <c r="U3" s="87" t="s">
        <v>130</v>
      </c>
      <c r="V3" s="614"/>
      <c r="W3" s="614"/>
      <c r="X3" s="87" t="s">
        <v>131</v>
      </c>
      <c r="Y3" s="614"/>
      <c r="Z3" s="614"/>
      <c r="AA3" s="87" t="s">
        <v>132</v>
      </c>
      <c r="AB3" s="614"/>
      <c r="AC3" s="614"/>
      <c r="AD3" s="87" t="s">
        <v>694</v>
      </c>
    </row>
    <row r="4" spans="2:30" s="96" customFormat="1" ht="9.75" customHeight="1" x14ac:dyDescent="0.4">
      <c r="AD4" s="87"/>
    </row>
    <row r="5" spans="2:30" s="96" customFormat="1" ht="17.25" customHeight="1" x14ac:dyDescent="0.4">
      <c r="B5" s="615" t="s">
        <v>776</v>
      </c>
      <c r="C5" s="615"/>
      <c r="D5" s="615"/>
      <c r="E5" s="615"/>
      <c r="F5" s="615"/>
      <c r="G5" s="615"/>
      <c r="H5" s="615"/>
      <c r="I5" s="615"/>
      <c r="J5" s="615"/>
      <c r="K5" s="615"/>
      <c r="L5" s="615"/>
      <c r="M5" s="615"/>
      <c r="N5" s="615"/>
      <c r="O5" s="615"/>
      <c r="P5" s="615"/>
      <c r="Q5" s="615"/>
      <c r="R5" s="615"/>
      <c r="S5" s="615"/>
      <c r="T5" s="615"/>
      <c r="U5" s="615"/>
      <c r="V5" s="615"/>
      <c r="W5" s="615"/>
      <c r="X5" s="615"/>
      <c r="Y5" s="615"/>
      <c r="Z5" s="615"/>
      <c r="AA5" s="615"/>
      <c r="AB5" s="615"/>
      <c r="AC5" s="615"/>
      <c r="AD5" s="615"/>
    </row>
    <row r="6" spans="2:30" s="96" customFormat="1" ht="32.25" customHeight="1" x14ac:dyDescent="0.4">
      <c r="B6" s="817" t="s">
        <v>777</v>
      </c>
      <c r="C6" s="817"/>
      <c r="D6" s="817"/>
      <c r="E6" s="817"/>
      <c r="F6" s="817"/>
      <c r="G6" s="817"/>
      <c r="H6" s="817"/>
      <c r="I6" s="817"/>
      <c r="J6" s="817"/>
      <c r="K6" s="817"/>
      <c r="L6" s="817"/>
      <c r="M6" s="817"/>
      <c r="N6" s="817"/>
      <c r="O6" s="817"/>
      <c r="P6" s="817"/>
      <c r="Q6" s="817"/>
      <c r="R6" s="817"/>
      <c r="S6" s="817"/>
      <c r="T6" s="817"/>
      <c r="U6" s="817"/>
      <c r="V6" s="817"/>
      <c r="W6" s="817"/>
      <c r="X6" s="817"/>
      <c r="Y6" s="817"/>
      <c r="Z6" s="817"/>
      <c r="AA6" s="817"/>
      <c r="AB6" s="817"/>
      <c r="AC6" s="817"/>
      <c r="AD6" s="817"/>
    </row>
    <row r="7" spans="2:30" s="96" customFormat="1" ht="17.25" customHeight="1" x14ac:dyDescent="0.4"/>
    <row r="8" spans="2:30" s="96" customFormat="1" ht="17.25" customHeight="1" x14ac:dyDescent="0.4">
      <c r="B8" s="823" t="s">
        <v>778</v>
      </c>
      <c r="C8" s="823"/>
      <c r="D8" s="823"/>
      <c r="E8" s="823"/>
      <c r="F8" s="824"/>
      <c r="G8" s="825"/>
      <c r="H8" s="826"/>
      <c r="I8" s="826"/>
      <c r="J8" s="826"/>
      <c r="K8" s="826"/>
      <c r="L8" s="826"/>
      <c r="M8" s="826"/>
      <c r="N8" s="826"/>
      <c r="O8" s="826"/>
      <c r="P8" s="826"/>
      <c r="Q8" s="826"/>
      <c r="R8" s="826"/>
      <c r="S8" s="826"/>
      <c r="T8" s="826"/>
      <c r="U8" s="826"/>
      <c r="V8" s="826"/>
      <c r="W8" s="826"/>
      <c r="X8" s="826"/>
      <c r="Y8" s="826"/>
      <c r="Z8" s="826"/>
      <c r="AA8" s="826"/>
      <c r="AB8" s="826"/>
      <c r="AC8" s="826"/>
      <c r="AD8" s="827"/>
    </row>
    <row r="9" spans="2:30" ht="17.25" customHeight="1" x14ac:dyDescent="0.15">
      <c r="B9" s="824" t="s">
        <v>779</v>
      </c>
      <c r="C9" s="831"/>
      <c r="D9" s="831"/>
      <c r="E9" s="831"/>
      <c r="F9" s="831"/>
      <c r="G9" s="446" t="s">
        <v>178</v>
      </c>
      <c r="H9" s="365" t="s">
        <v>780</v>
      </c>
      <c r="I9" s="365"/>
      <c r="J9" s="365"/>
      <c r="K9" s="365"/>
      <c r="L9" s="447" t="s">
        <v>178</v>
      </c>
      <c r="M9" s="365" t="s">
        <v>781</v>
      </c>
      <c r="N9" s="365"/>
      <c r="O9" s="365"/>
      <c r="P9" s="365"/>
      <c r="Q9" s="447" t="s">
        <v>178</v>
      </c>
      <c r="R9" s="365" t="s">
        <v>782</v>
      </c>
      <c r="S9" s="381"/>
      <c r="T9" s="381"/>
      <c r="U9" s="381"/>
      <c r="V9" s="381"/>
      <c r="W9" s="381"/>
      <c r="X9" s="381"/>
      <c r="Y9" s="381"/>
      <c r="Z9" s="381"/>
      <c r="AA9" s="381"/>
      <c r="AB9" s="381"/>
      <c r="AC9" s="381"/>
      <c r="AD9" s="382"/>
    </row>
    <row r="10" spans="2:30" ht="17.25" customHeight="1" x14ac:dyDescent="0.15">
      <c r="B10" s="832" t="s">
        <v>783</v>
      </c>
      <c r="C10" s="833"/>
      <c r="D10" s="833"/>
      <c r="E10" s="833"/>
      <c r="F10" s="834"/>
      <c r="G10" s="443" t="s">
        <v>178</v>
      </c>
      <c r="H10" s="445" t="s">
        <v>784</v>
      </c>
      <c r="I10" s="444"/>
      <c r="J10" s="444"/>
      <c r="K10" s="444"/>
      <c r="L10" s="444"/>
      <c r="M10" s="444"/>
      <c r="N10" s="444"/>
      <c r="O10" s="444"/>
      <c r="P10" s="444"/>
      <c r="Q10" s="444"/>
      <c r="R10" s="444"/>
      <c r="S10" s="448"/>
      <c r="T10" s="448"/>
      <c r="U10" s="448"/>
      <c r="V10" s="383"/>
      <c r="W10" s="383"/>
      <c r="X10" s="383"/>
      <c r="Y10" s="383"/>
      <c r="Z10" s="383"/>
      <c r="AA10" s="383"/>
      <c r="AB10" s="383"/>
      <c r="AC10" s="383"/>
      <c r="AD10" s="384"/>
    </row>
    <row r="11" spans="2:30" ht="17.25" customHeight="1" x14ac:dyDescent="0.15">
      <c r="B11" s="835"/>
      <c r="C11" s="807"/>
      <c r="D11" s="807"/>
      <c r="E11" s="807"/>
      <c r="F11" s="836"/>
      <c r="G11" s="85" t="s">
        <v>178</v>
      </c>
      <c r="H11" s="96" t="s">
        <v>785</v>
      </c>
      <c r="I11" s="86"/>
      <c r="J11" s="86"/>
      <c r="K11" s="86"/>
      <c r="L11" s="86"/>
      <c r="M11" s="86"/>
      <c r="N11" s="86"/>
      <c r="O11" s="86"/>
      <c r="P11" s="86"/>
      <c r="Q11" s="86"/>
      <c r="R11" s="86"/>
      <c r="S11" s="383"/>
      <c r="T11" s="383"/>
      <c r="U11" s="383"/>
      <c r="V11" s="383"/>
      <c r="W11" s="383"/>
      <c r="X11" s="383"/>
      <c r="Y11" s="383"/>
      <c r="Z11" s="383"/>
      <c r="AA11" s="383"/>
      <c r="AB11" s="383"/>
      <c r="AC11" s="383"/>
      <c r="AD11" s="384"/>
    </row>
    <row r="12" spans="2:30" ht="17.25" customHeight="1" x14ac:dyDescent="0.15">
      <c r="B12" s="837"/>
      <c r="C12" s="838"/>
      <c r="D12" s="838"/>
      <c r="E12" s="838"/>
      <c r="F12" s="839"/>
      <c r="G12" s="85" t="s">
        <v>178</v>
      </c>
      <c r="H12" s="96" t="s">
        <v>786</v>
      </c>
      <c r="I12" s="86"/>
      <c r="J12" s="86"/>
      <c r="K12" s="86"/>
      <c r="L12" s="86"/>
      <c r="M12" s="86"/>
      <c r="N12" s="86"/>
      <c r="O12" s="86"/>
      <c r="P12" s="86"/>
      <c r="Q12" s="86"/>
      <c r="R12" s="86"/>
      <c r="S12" s="383"/>
      <c r="T12" s="383"/>
      <c r="U12" s="383"/>
      <c r="V12" s="383"/>
      <c r="W12" s="383"/>
      <c r="X12" s="383"/>
      <c r="Y12" s="383"/>
      <c r="Z12" s="383"/>
      <c r="AA12" s="383"/>
      <c r="AB12" s="383"/>
      <c r="AC12" s="383"/>
      <c r="AD12" s="384"/>
    </row>
    <row r="13" spans="2:30" ht="17.25" customHeight="1" x14ac:dyDescent="0.15">
      <c r="B13" s="832" t="s">
        <v>787</v>
      </c>
      <c r="C13" s="833"/>
      <c r="D13" s="833"/>
      <c r="E13" s="833"/>
      <c r="F13" s="834"/>
      <c r="G13" s="449" t="s">
        <v>178</v>
      </c>
      <c r="H13" s="369" t="s">
        <v>788</v>
      </c>
      <c r="I13" s="112"/>
      <c r="J13" s="112"/>
      <c r="K13" s="112"/>
      <c r="L13" s="112"/>
      <c r="M13" s="112"/>
      <c r="N13" s="112"/>
      <c r="O13" s="112"/>
      <c r="P13" s="112"/>
      <c r="Q13" s="112"/>
      <c r="R13" s="112"/>
      <c r="S13" s="451" t="s">
        <v>178</v>
      </c>
      <c r="T13" s="369" t="s">
        <v>789</v>
      </c>
      <c r="U13" s="385"/>
      <c r="V13" s="385"/>
      <c r="W13" s="385"/>
      <c r="X13" s="385"/>
      <c r="Y13" s="385"/>
      <c r="Z13" s="385"/>
      <c r="AA13" s="385"/>
      <c r="AB13" s="385"/>
      <c r="AC13" s="385"/>
      <c r="AD13" s="386"/>
    </row>
    <row r="14" spans="2:30" ht="17.25" customHeight="1" x14ac:dyDescent="0.15">
      <c r="B14" s="837"/>
      <c r="C14" s="838"/>
      <c r="D14" s="838"/>
      <c r="E14" s="838"/>
      <c r="F14" s="839"/>
      <c r="G14" s="450" t="s">
        <v>178</v>
      </c>
      <c r="H14" s="377" t="s">
        <v>790</v>
      </c>
      <c r="I14" s="387"/>
      <c r="J14" s="387"/>
      <c r="K14" s="387"/>
      <c r="L14" s="387"/>
      <c r="M14" s="387"/>
      <c r="N14" s="387"/>
      <c r="O14" s="387"/>
      <c r="P14" s="387"/>
      <c r="Q14" s="387"/>
      <c r="R14" s="387"/>
      <c r="S14" s="388"/>
      <c r="T14" s="388"/>
      <c r="U14" s="388"/>
      <c r="V14" s="388"/>
      <c r="W14" s="388"/>
      <c r="X14" s="388"/>
      <c r="Y14" s="388"/>
      <c r="Z14" s="388"/>
      <c r="AA14" s="388"/>
      <c r="AB14" s="388"/>
      <c r="AC14" s="388"/>
      <c r="AD14" s="389"/>
    </row>
    <row r="15" spans="2:30" s="96" customFormat="1" ht="17.25" customHeight="1" x14ac:dyDescent="0.4"/>
    <row r="16" spans="2:30" s="96" customFormat="1" ht="17.25" customHeight="1" x14ac:dyDescent="0.4">
      <c r="B16" s="96" t="s">
        <v>791</v>
      </c>
    </row>
    <row r="17" spans="2:30" s="96" customFormat="1" ht="17.25" customHeight="1" x14ac:dyDescent="0.4">
      <c r="B17" s="96" t="s">
        <v>792</v>
      </c>
      <c r="AC17" s="86"/>
      <c r="AD17" s="86"/>
    </row>
    <row r="18" spans="2:30" s="96" customFormat="1" ht="17.25" customHeight="1" x14ac:dyDescent="0.4"/>
    <row r="19" spans="2:30" s="96" customFormat="1" ht="17.25" customHeight="1" x14ac:dyDescent="0.4">
      <c r="B19" s="623" t="s">
        <v>793</v>
      </c>
      <c r="C19" s="624"/>
      <c r="D19" s="624"/>
      <c r="E19" s="624"/>
      <c r="F19" s="625"/>
      <c r="G19" s="100"/>
      <c r="H19" s="369"/>
      <c r="I19" s="369"/>
      <c r="J19" s="369"/>
      <c r="K19" s="369"/>
      <c r="L19" s="369"/>
      <c r="M19" s="369"/>
      <c r="N19" s="369"/>
      <c r="O19" s="369"/>
      <c r="P19" s="369"/>
      <c r="Q19" s="369"/>
      <c r="R19" s="369"/>
      <c r="S19" s="369"/>
      <c r="T19" s="369"/>
      <c r="U19" s="369"/>
      <c r="V19" s="369"/>
      <c r="W19" s="369"/>
      <c r="X19" s="369"/>
      <c r="Y19" s="369"/>
      <c r="Z19" s="100"/>
      <c r="AA19" s="369"/>
      <c r="AB19" s="369"/>
      <c r="AC19" s="112"/>
      <c r="AD19" s="145"/>
    </row>
    <row r="20" spans="2:30" s="96" customFormat="1" ht="17.25" customHeight="1" x14ac:dyDescent="0.4">
      <c r="B20" s="840"/>
      <c r="C20" s="817"/>
      <c r="D20" s="817"/>
      <c r="E20" s="817"/>
      <c r="F20" s="841"/>
      <c r="G20" s="117"/>
      <c r="H20" s="96" t="s">
        <v>794</v>
      </c>
      <c r="Z20" s="117"/>
      <c r="AA20" s="390" t="s">
        <v>715</v>
      </c>
      <c r="AB20" s="390" t="s">
        <v>716</v>
      </c>
      <c r="AC20" s="390" t="s">
        <v>717</v>
      </c>
      <c r="AD20" s="391"/>
    </row>
    <row r="21" spans="2:30" s="96" customFormat="1" ht="17.25" customHeight="1" x14ac:dyDescent="0.4">
      <c r="B21" s="840"/>
      <c r="C21" s="817"/>
      <c r="D21" s="817"/>
      <c r="E21" s="817"/>
      <c r="F21" s="841"/>
      <c r="G21" s="117"/>
      <c r="I21" s="392" t="s">
        <v>795</v>
      </c>
      <c r="J21" s="845" t="s">
        <v>796</v>
      </c>
      <c r="K21" s="830"/>
      <c r="L21" s="830"/>
      <c r="M21" s="830"/>
      <c r="N21" s="830"/>
      <c r="O21" s="830"/>
      <c r="P21" s="830"/>
      <c r="Q21" s="830"/>
      <c r="R21" s="830"/>
      <c r="S21" s="830"/>
      <c r="T21" s="830"/>
      <c r="U21" s="648"/>
      <c r="V21" s="649"/>
      <c r="W21" s="368" t="s">
        <v>32</v>
      </c>
      <c r="Z21" s="117"/>
      <c r="AA21" s="375"/>
      <c r="AB21" s="85"/>
      <c r="AC21" s="375"/>
      <c r="AD21" s="131"/>
    </row>
    <row r="22" spans="2:30" s="96" customFormat="1" ht="17.25" customHeight="1" x14ac:dyDescent="0.4">
      <c r="B22" s="840"/>
      <c r="C22" s="817"/>
      <c r="D22" s="817"/>
      <c r="E22" s="817"/>
      <c r="F22" s="841"/>
      <c r="G22" s="117"/>
      <c r="I22" s="393" t="s">
        <v>797</v>
      </c>
      <c r="J22" s="452" t="s">
        <v>798</v>
      </c>
      <c r="K22" s="377"/>
      <c r="L22" s="377"/>
      <c r="M22" s="377"/>
      <c r="N22" s="377"/>
      <c r="O22" s="377"/>
      <c r="P22" s="377"/>
      <c r="Q22" s="377"/>
      <c r="R22" s="377"/>
      <c r="S22" s="377"/>
      <c r="T22" s="377"/>
      <c r="U22" s="828"/>
      <c r="V22" s="829"/>
      <c r="W22" s="378" t="s">
        <v>32</v>
      </c>
      <c r="Y22" s="394"/>
      <c r="Z22" s="114"/>
      <c r="AA22" s="443" t="s">
        <v>178</v>
      </c>
      <c r="AB22" s="85" t="s">
        <v>716</v>
      </c>
      <c r="AC22" s="443" t="s">
        <v>178</v>
      </c>
      <c r="AD22" s="131"/>
    </row>
    <row r="23" spans="2:30" s="96" customFormat="1" ht="17.25" customHeight="1" x14ac:dyDescent="0.4">
      <c r="B23" s="840"/>
      <c r="C23" s="817"/>
      <c r="D23" s="817"/>
      <c r="E23" s="817"/>
      <c r="F23" s="841"/>
      <c r="G23" s="117"/>
      <c r="H23" s="96" t="s">
        <v>799</v>
      </c>
      <c r="U23" s="85"/>
      <c r="V23" s="85"/>
      <c r="Z23" s="117"/>
      <c r="AC23" s="86"/>
      <c r="AD23" s="131"/>
    </row>
    <row r="24" spans="2:30" s="96" customFormat="1" ht="17.25" customHeight="1" x14ac:dyDescent="0.4">
      <c r="B24" s="840"/>
      <c r="C24" s="817"/>
      <c r="D24" s="817"/>
      <c r="E24" s="817"/>
      <c r="F24" s="841"/>
      <c r="G24" s="117"/>
      <c r="H24" s="96" t="s">
        <v>800</v>
      </c>
      <c r="T24" s="394"/>
      <c r="U24" s="395"/>
      <c r="V24" s="85"/>
      <c r="Z24" s="117"/>
      <c r="AC24" s="86"/>
      <c r="AD24" s="131"/>
    </row>
    <row r="25" spans="2:30" s="96" customFormat="1" ht="25.5" customHeight="1" x14ac:dyDescent="0.4">
      <c r="B25" s="840"/>
      <c r="C25" s="817"/>
      <c r="D25" s="817"/>
      <c r="E25" s="817"/>
      <c r="F25" s="841"/>
      <c r="G25" s="117"/>
      <c r="I25" s="392" t="s">
        <v>801</v>
      </c>
      <c r="J25" s="830" t="s">
        <v>802</v>
      </c>
      <c r="K25" s="830"/>
      <c r="L25" s="830"/>
      <c r="M25" s="830"/>
      <c r="N25" s="830"/>
      <c r="O25" s="830"/>
      <c r="P25" s="830"/>
      <c r="Q25" s="830"/>
      <c r="R25" s="830"/>
      <c r="S25" s="830"/>
      <c r="T25" s="830"/>
      <c r="U25" s="648"/>
      <c r="V25" s="649"/>
      <c r="W25" s="368" t="s">
        <v>32</v>
      </c>
      <c r="Y25" s="394"/>
      <c r="Z25" s="114"/>
      <c r="AA25" s="443" t="s">
        <v>178</v>
      </c>
      <c r="AB25" s="85" t="s">
        <v>716</v>
      </c>
      <c r="AC25" s="443" t="s">
        <v>178</v>
      </c>
      <c r="AD25" s="131"/>
    </row>
    <row r="26" spans="2:30" s="96" customFormat="1" ht="17.25" customHeight="1" x14ac:dyDescent="0.4">
      <c r="B26" s="842"/>
      <c r="C26" s="843"/>
      <c r="D26" s="843"/>
      <c r="E26" s="843"/>
      <c r="F26" s="844"/>
      <c r="G26" s="141"/>
      <c r="H26" s="377"/>
      <c r="I26" s="377"/>
      <c r="J26" s="377"/>
      <c r="K26" s="377"/>
      <c r="L26" s="377"/>
      <c r="M26" s="377"/>
      <c r="N26" s="377"/>
      <c r="O26" s="377"/>
      <c r="P26" s="377"/>
      <c r="Q26" s="377"/>
      <c r="R26" s="377"/>
      <c r="S26" s="377"/>
      <c r="T26" s="396"/>
      <c r="U26" s="396"/>
      <c r="V26" s="377"/>
      <c r="W26" s="377"/>
      <c r="X26" s="377"/>
      <c r="Y26" s="377"/>
      <c r="Z26" s="141"/>
      <c r="AA26" s="377"/>
      <c r="AB26" s="377"/>
      <c r="AC26" s="387"/>
      <c r="AD26" s="143"/>
    </row>
    <row r="27" spans="2:30" s="96" customFormat="1" ht="17.25" customHeight="1" x14ac:dyDescent="0.4">
      <c r="B27" s="397"/>
      <c r="C27" s="398"/>
      <c r="D27" s="398"/>
      <c r="E27" s="398"/>
      <c r="F27" s="399"/>
      <c r="G27" s="100"/>
      <c r="H27" s="369"/>
      <c r="I27" s="369"/>
      <c r="J27" s="369"/>
      <c r="K27" s="369"/>
      <c r="L27" s="369"/>
      <c r="M27" s="369"/>
      <c r="N27" s="369"/>
      <c r="O27" s="369"/>
      <c r="P27" s="369"/>
      <c r="Q27" s="369"/>
      <c r="R27" s="369"/>
      <c r="S27" s="369"/>
      <c r="T27" s="400"/>
      <c r="U27" s="400"/>
      <c r="V27" s="369"/>
      <c r="W27" s="369"/>
      <c r="X27" s="369"/>
      <c r="Y27" s="369"/>
      <c r="Z27" s="369"/>
      <c r="AA27" s="369"/>
      <c r="AB27" s="369"/>
      <c r="AC27" s="112"/>
      <c r="AD27" s="145"/>
    </row>
    <row r="28" spans="2:30" s="96" customFormat="1" ht="17.25" customHeight="1" x14ac:dyDescent="0.4">
      <c r="B28" s="849" t="s">
        <v>803</v>
      </c>
      <c r="C28" s="850"/>
      <c r="D28" s="850"/>
      <c r="E28" s="850"/>
      <c r="F28" s="851"/>
      <c r="G28" s="401" t="s">
        <v>804</v>
      </c>
      <c r="T28" s="394"/>
      <c r="U28" s="394"/>
      <c r="AC28" s="86"/>
      <c r="AD28" s="131"/>
    </row>
    <row r="29" spans="2:30" s="96" customFormat="1" ht="24" customHeight="1" x14ac:dyDescent="0.4">
      <c r="B29" s="849"/>
      <c r="C29" s="850"/>
      <c r="D29" s="850"/>
      <c r="E29" s="850"/>
      <c r="F29" s="851"/>
      <c r="G29" s="855"/>
      <c r="H29" s="856"/>
      <c r="I29" s="856"/>
      <c r="J29" s="856"/>
      <c r="K29" s="856"/>
      <c r="L29" s="856"/>
      <c r="M29" s="856"/>
      <c r="N29" s="856"/>
      <c r="O29" s="856"/>
      <c r="P29" s="856"/>
      <c r="Q29" s="856"/>
      <c r="R29" s="856"/>
      <c r="S29" s="856"/>
      <c r="T29" s="856"/>
      <c r="U29" s="856"/>
      <c r="V29" s="856"/>
      <c r="W29" s="856"/>
      <c r="X29" s="856"/>
      <c r="Y29" s="856"/>
      <c r="Z29" s="856"/>
      <c r="AA29" s="856"/>
      <c r="AB29" s="856"/>
      <c r="AC29" s="856"/>
      <c r="AD29" s="857"/>
    </row>
    <row r="30" spans="2:30" s="96" customFormat="1" ht="17.25" customHeight="1" x14ac:dyDescent="0.4">
      <c r="B30" s="402"/>
      <c r="C30" s="403"/>
      <c r="D30" s="403"/>
      <c r="E30" s="403"/>
      <c r="F30" s="404"/>
      <c r="G30" s="858"/>
      <c r="H30" s="859"/>
      <c r="I30" s="859"/>
      <c r="J30" s="859"/>
      <c r="K30" s="859"/>
      <c r="L30" s="859"/>
      <c r="M30" s="859"/>
      <c r="N30" s="859"/>
      <c r="O30" s="859"/>
      <c r="P30" s="859"/>
      <c r="Q30" s="859"/>
      <c r="R30" s="859"/>
      <c r="S30" s="859"/>
      <c r="T30" s="859"/>
      <c r="U30" s="859"/>
      <c r="V30" s="859"/>
      <c r="W30" s="859"/>
      <c r="X30" s="859"/>
      <c r="Y30" s="859"/>
      <c r="Z30" s="859"/>
      <c r="AA30" s="859"/>
      <c r="AB30" s="859"/>
      <c r="AC30" s="859"/>
      <c r="AD30" s="860"/>
    </row>
    <row r="31" spans="2:30" s="96" customFormat="1" ht="17.25" customHeight="1" x14ac:dyDescent="0.4">
      <c r="B31" s="405"/>
      <c r="C31" s="405"/>
      <c r="D31" s="405"/>
      <c r="E31" s="405"/>
      <c r="F31" s="405"/>
      <c r="T31" s="394"/>
      <c r="U31" s="394"/>
    </row>
    <row r="32" spans="2:30" s="96" customFormat="1" ht="17.25" customHeight="1" x14ac:dyDescent="0.4">
      <c r="B32" s="96" t="s">
        <v>805</v>
      </c>
      <c r="C32" s="405"/>
      <c r="D32" s="405"/>
      <c r="E32" s="405"/>
      <c r="F32" s="405"/>
      <c r="T32" s="394"/>
      <c r="U32" s="394"/>
    </row>
    <row r="33" spans="1:31" s="96" customFormat="1" ht="17.25" customHeight="1" x14ac:dyDescent="0.4">
      <c r="B33" s="405"/>
      <c r="C33" s="405"/>
      <c r="D33" s="405"/>
      <c r="E33" s="405"/>
      <c r="F33" s="405"/>
      <c r="T33" s="394"/>
      <c r="U33" s="394"/>
    </row>
    <row r="34" spans="1:31" s="96" customFormat="1" ht="17.25" customHeight="1" x14ac:dyDescent="0.4">
      <c r="B34" s="623" t="s">
        <v>793</v>
      </c>
      <c r="C34" s="624"/>
      <c r="D34" s="624"/>
      <c r="E34" s="624"/>
      <c r="F34" s="625"/>
      <c r="G34" s="100"/>
      <c r="H34" s="369"/>
      <c r="I34" s="369"/>
      <c r="J34" s="369"/>
      <c r="K34" s="369"/>
      <c r="L34" s="369"/>
      <c r="M34" s="369"/>
      <c r="N34" s="369"/>
      <c r="O34" s="369"/>
      <c r="P34" s="369"/>
      <c r="Q34" s="369"/>
      <c r="R34" s="369"/>
      <c r="S34" s="369"/>
      <c r="T34" s="369"/>
      <c r="U34" s="369"/>
      <c r="V34" s="369"/>
      <c r="W34" s="369"/>
      <c r="X34" s="369"/>
      <c r="Y34" s="369"/>
      <c r="Z34" s="100"/>
      <c r="AA34" s="369"/>
      <c r="AB34" s="369"/>
      <c r="AC34" s="112"/>
      <c r="AD34" s="145"/>
    </row>
    <row r="35" spans="1:31" s="96" customFormat="1" ht="17.25" customHeight="1" x14ac:dyDescent="0.4">
      <c r="B35" s="840"/>
      <c r="C35" s="817"/>
      <c r="D35" s="817"/>
      <c r="E35" s="817"/>
      <c r="F35" s="841"/>
      <c r="G35" s="117"/>
      <c r="H35" s="96" t="s">
        <v>806</v>
      </c>
      <c r="Z35" s="117"/>
      <c r="AA35" s="390" t="s">
        <v>715</v>
      </c>
      <c r="AB35" s="390" t="s">
        <v>716</v>
      </c>
      <c r="AC35" s="390" t="s">
        <v>717</v>
      </c>
      <c r="AD35" s="391"/>
    </row>
    <row r="36" spans="1:31" s="96" customFormat="1" ht="17.25" customHeight="1" x14ac:dyDescent="0.4">
      <c r="B36" s="840"/>
      <c r="C36" s="817"/>
      <c r="D36" s="817"/>
      <c r="E36" s="817"/>
      <c r="F36" s="841"/>
      <c r="G36" s="117"/>
      <c r="I36" s="392" t="s">
        <v>795</v>
      </c>
      <c r="J36" s="845" t="s">
        <v>796</v>
      </c>
      <c r="K36" s="830"/>
      <c r="L36" s="830"/>
      <c r="M36" s="830"/>
      <c r="N36" s="830"/>
      <c r="O36" s="830"/>
      <c r="P36" s="830"/>
      <c r="Q36" s="830"/>
      <c r="R36" s="830"/>
      <c r="S36" s="830"/>
      <c r="T36" s="830"/>
      <c r="U36" s="848"/>
      <c r="V36" s="648"/>
      <c r="W36" s="368" t="s">
        <v>32</v>
      </c>
      <c r="Z36" s="117"/>
      <c r="AA36" s="375"/>
      <c r="AB36" s="85"/>
      <c r="AC36" s="375"/>
      <c r="AD36" s="131"/>
    </row>
    <row r="37" spans="1:31" s="96" customFormat="1" ht="17.25" customHeight="1" x14ac:dyDescent="0.4">
      <c r="B37" s="840"/>
      <c r="C37" s="817"/>
      <c r="D37" s="817"/>
      <c r="E37" s="817"/>
      <c r="F37" s="841"/>
      <c r="G37" s="117"/>
      <c r="I37" s="393" t="s">
        <v>797</v>
      </c>
      <c r="J37" s="452" t="s">
        <v>798</v>
      </c>
      <c r="K37" s="377"/>
      <c r="L37" s="377"/>
      <c r="M37" s="377"/>
      <c r="N37" s="377"/>
      <c r="O37" s="377"/>
      <c r="P37" s="377"/>
      <c r="Q37" s="377"/>
      <c r="R37" s="377"/>
      <c r="S37" s="377"/>
      <c r="T37" s="377"/>
      <c r="U37" s="848"/>
      <c r="V37" s="648"/>
      <c r="W37" s="378" t="s">
        <v>32</v>
      </c>
      <c r="Y37" s="394"/>
      <c r="Z37" s="114"/>
      <c r="AA37" s="443" t="s">
        <v>178</v>
      </c>
      <c r="AB37" s="85" t="s">
        <v>716</v>
      </c>
      <c r="AC37" s="443" t="s">
        <v>178</v>
      </c>
      <c r="AD37" s="131"/>
    </row>
    <row r="38" spans="1:31" s="96" customFormat="1" ht="17.25" customHeight="1" x14ac:dyDescent="0.4">
      <c r="A38" s="372"/>
      <c r="B38" s="842"/>
      <c r="C38" s="843"/>
      <c r="D38" s="843"/>
      <c r="E38" s="843"/>
      <c r="F38" s="844"/>
      <c r="G38" s="141"/>
      <c r="H38" s="377"/>
      <c r="I38" s="377"/>
      <c r="J38" s="377"/>
      <c r="K38" s="377"/>
      <c r="L38" s="377"/>
      <c r="M38" s="377"/>
      <c r="N38" s="377"/>
      <c r="O38" s="377"/>
      <c r="P38" s="377"/>
      <c r="Q38" s="377"/>
      <c r="R38" s="377"/>
      <c r="S38" s="377"/>
      <c r="T38" s="396"/>
      <c r="U38" s="396"/>
      <c r="V38" s="377"/>
      <c r="W38" s="377"/>
      <c r="X38" s="377"/>
      <c r="Y38" s="377"/>
      <c r="Z38" s="141"/>
      <c r="AA38" s="377"/>
      <c r="AB38" s="377"/>
      <c r="AC38" s="387"/>
      <c r="AD38" s="143"/>
      <c r="AE38" s="117"/>
    </row>
    <row r="39" spans="1:31" s="96" customFormat="1" ht="17.25" customHeight="1" x14ac:dyDescent="0.4">
      <c r="B39" s="405"/>
      <c r="C39" s="398"/>
      <c r="D39" s="405"/>
      <c r="E39" s="405"/>
      <c r="F39" s="405"/>
      <c r="T39" s="394"/>
      <c r="U39" s="394"/>
    </row>
    <row r="40" spans="1:31" s="96" customFormat="1" ht="17.25" customHeight="1" x14ac:dyDescent="0.4">
      <c r="B40" s="96" t="s">
        <v>807</v>
      </c>
      <c r="C40" s="405"/>
      <c r="D40" s="405"/>
      <c r="E40" s="405"/>
      <c r="F40" s="405"/>
      <c r="T40" s="394"/>
      <c r="U40" s="394"/>
    </row>
    <row r="41" spans="1:31" s="96" customFormat="1" ht="17.25" customHeight="1" x14ac:dyDescent="0.4">
      <c r="B41" s="376" t="s">
        <v>808</v>
      </c>
      <c r="C41" s="405"/>
      <c r="D41" s="405"/>
      <c r="E41" s="405"/>
      <c r="F41" s="405"/>
      <c r="T41" s="394"/>
      <c r="U41" s="394"/>
    </row>
    <row r="42" spans="1:31" s="96" customFormat="1" ht="17.25" customHeight="1" x14ac:dyDescent="0.4">
      <c r="B42" s="623" t="s">
        <v>793</v>
      </c>
      <c r="C42" s="624"/>
      <c r="D42" s="624"/>
      <c r="E42" s="624"/>
      <c r="F42" s="625"/>
      <c r="G42" s="100"/>
      <c r="H42" s="369"/>
      <c r="I42" s="369"/>
      <c r="J42" s="369"/>
      <c r="K42" s="369"/>
      <c r="L42" s="369"/>
      <c r="M42" s="369"/>
      <c r="N42" s="369"/>
      <c r="O42" s="369"/>
      <c r="P42" s="369"/>
      <c r="Q42" s="369"/>
      <c r="R42" s="369"/>
      <c r="S42" s="369"/>
      <c r="T42" s="369"/>
      <c r="U42" s="369"/>
      <c r="V42" s="369"/>
      <c r="W42" s="369"/>
      <c r="X42" s="369"/>
      <c r="Y42" s="369"/>
      <c r="Z42" s="100"/>
      <c r="AA42" s="369"/>
      <c r="AB42" s="369"/>
      <c r="AC42" s="112"/>
      <c r="AD42" s="145"/>
    </row>
    <row r="43" spans="1:31" s="96" customFormat="1" ht="17.25" customHeight="1" x14ac:dyDescent="0.4">
      <c r="B43" s="840"/>
      <c r="C43" s="817"/>
      <c r="D43" s="817"/>
      <c r="E43" s="817"/>
      <c r="F43" s="841"/>
      <c r="G43" s="117"/>
      <c r="H43" s="96" t="s">
        <v>809</v>
      </c>
      <c r="Z43" s="117"/>
      <c r="AA43" s="390" t="s">
        <v>715</v>
      </c>
      <c r="AB43" s="390" t="s">
        <v>716</v>
      </c>
      <c r="AC43" s="390" t="s">
        <v>717</v>
      </c>
      <c r="AD43" s="391"/>
    </row>
    <row r="44" spans="1:31" s="96" customFormat="1" ht="17.25" customHeight="1" x14ac:dyDescent="0.4">
      <c r="B44" s="840"/>
      <c r="C44" s="817"/>
      <c r="D44" s="817"/>
      <c r="E44" s="817"/>
      <c r="F44" s="841"/>
      <c r="G44" s="117"/>
      <c r="I44" s="392" t="s">
        <v>795</v>
      </c>
      <c r="J44" s="845" t="s">
        <v>796</v>
      </c>
      <c r="K44" s="830"/>
      <c r="L44" s="830"/>
      <c r="M44" s="830"/>
      <c r="N44" s="830"/>
      <c r="O44" s="830"/>
      <c r="P44" s="830"/>
      <c r="Q44" s="830"/>
      <c r="R44" s="830"/>
      <c r="S44" s="830"/>
      <c r="T44" s="830"/>
      <c r="U44" s="848"/>
      <c r="V44" s="648"/>
      <c r="W44" s="368" t="s">
        <v>32</v>
      </c>
      <c r="Z44" s="117"/>
      <c r="AA44" s="375"/>
      <c r="AB44" s="85"/>
      <c r="AC44" s="375"/>
      <c r="AD44" s="131"/>
    </row>
    <row r="45" spans="1:31" s="96" customFormat="1" ht="17.25" customHeight="1" x14ac:dyDescent="0.4">
      <c r="B45" s="840"/>
      <c r="C45" s="817"/>
      <c r="D45" s="817"/>
      <c r="E45" s="817"/>
      <c r="F45" s="841"/>
      <c r="G45" s="117"/>
      <c r="I45" s="393" t="s">
        <v>797</v>
      </c>
      <c r="J45" s="452" t="s">
        <v>798</v>
      </c>
      <c r="K45" s="377"/>
      <c r="L45" s="377"/>
      <c r="M45" s="377"/>
      <c r="N45" s="377"/>
      <c r="O45" s="377"/>
      <c r="P45" s="452"/>
      <c r="Q45" s="377"/>
      <c r="R45" s="377"/>
      <c r="S45" s="377"/>
      <c r="T45" s="377"/>
      <c r="U45" s="848"/>
      <c r="V45" s="648"/>
      <c r="W45" s="378" t="s">
        <v>32</v>
      </c>
      <c r="Y45" s="394"/>
      <c r="Z45" s="114"/>
      <c r="AA45" s="443" t="s">
        <v>178</v>
      </c>
      <c r="AB45" s="85" t="s">
        <v>716</v>
      </c>
      <c r="AC45" s="443" t="s">
        <v>178</v>
      </c>
      <c r="AD45" s="131"/>
    </row>
    <row r="46" spans="1:31" s="96" customFormat="1" ht="17.25" customHeight="1" x14ac:dyDescent="0.4">
      <c r="B46" s="842"/>
      <c r="C46" s="843"/>
      <c r="D46" s="843"/>
      <c r="E46" s="843"/>
      <c r="F46" s="844"/>
      <c r="G46" s="141"/>
      <c r="H46" s="377"/>
      <c r="I46" s="377"/>
      <c r="J46" s="377"/>
      <c r="K46" s="377"/>
      <c r="L46" s="377"/>
      <c r="M46" s="377"/>
      <c r="N46" s="377"/>
      <c r="O46" s="377"/>
      <c r="P46" s="377"/>
      <c r="Q46" s="377"/>
      <c r="R46" s="377"/>
      <c r="S46" s="377"/>
      <c r="T46" s="396"/>
      <c r="U46" s="396"/>
      <c r="V46" s="377"/>
      <c r="W46" s="377"/>
      <c r="X46" s="377"/>
      <c r="Y46" s="377"/>
      <c r="Z46" s="141"/>
      <c r="AA46" s="377"/>
      <c r="AB46" s="377"/>
      <c r="AC46" s="387"/>
      <c r="AD46" s="143"/>
    </row>
    <row r="47" spans="1:31" s="96" customFormat="1" ht="17.25" customHeight="1" x14ac:dyDescent="0.4">
      <c r="B47" s="623" t="s">
        <v>810</v>
      </c>
      <c r="C47" s="624"/>
      <c r="D47" s="624"/>
      <c r="E47" s="624"/>
      <c r="F47" s="625"/>
      <c r="G47" s="100"/>
      <c r="H47" s="369"/>
      <c r="I47" s="369"/>
      <c r="J47" s="369"/>
      <c r="K47" s="369"/>
      <c r="L47" s="369"/>
      <c r="M47" s="369"/>
      <c r="N47" s="369"/>
      <c r="O47" s="369"/>
      <c r="P47" s="369"/>
      <c r="Q47" s="369"/>
      <c r="R47" s="369"/>
      <c r="S47" s="369"/>
      <c r="T47" s="369"/>
      <c r="U47" s="369"/>
      <c r="V47" s="369"/>
      <c r="W47" s="369"/>
      <c r="X47" s="369"/>
      <c r="Y47" s="369"/>
      <c r="Z47" s="100"/>
      <c r="AA47" s="369"/>
      <c r="AB47" s="369"/>
      <c r="AC47" s="112"/>
      <c r="AD47" s="145"/>
    </row>
    <row r="48" spans="1:31" s="96" customFormat="1" ht="17.25" customHeight="1" x14ac:dyDescent="0.4">
      <c r="B48" s="840"/>
      <c r="C48" s="817"/>
      <c r="D48" s="817"/>
      <c r="E48" s="817"/>
      <c r="F48" s="841"/>
      <c r="G48" s="117"/>
      <c r="H48" s="96" t="s">
        <v>811</v>
      </c>
      <c r="Z48" s="117"/>
      <c r="AA48" s="390" t="s">
        <v>715</v>
      </c>
      <c r="AB48" s="390" t="s">
        <v>716</v>
      </c>
      <c r="AC48" s="390" t="s">
        <v>717</v>
      </c>
      <c r="AD48" s="391"/>
    </row>
    <row r="49" spans="2:30" s="96" customFormat="1" ht="17.25" customHeight="1" x14ac:dyDescent="0.4">
      <c r="B49" s="840"/>
      <c r="C49" s="817"/>
      <c r="D49" s="817"/>
      <c r="E49" s="817"/>
      <c r="F49" s="841"/>
      <c r="G49" s="117"/>
      <c r="I49" s="392" t="s">
        <v>795</v>
      </c>
      <c r="J49" s="861" t="s">
        <v>812</v>
      </c>
      <c r="K49" s="862"/>
      <c r="L49" s="862"/>
      <c r="M49" s="862"/>
      <c r="N49" s="862"/>
      <c r="O49" s="862"/>
      <c r="P49" s="862"/>
      <c r="Q49" s="862"/>
      <c r="R49" s="862"/>
      <c r="S49" s="862"/>
      <c r="T49" s="862"/>
      <c r="U49" s="848"/>
      <c r="V49" s="648"/>
      <c r="W49" s="368" t="s">
        <v>32</v>
      </c>
      <c r="Z49" s="117"/>
      <c r="AA49" s="375"/>
      <c r="AB49" s="85"/>
      <c r="AC49" s="375"/>
      <c r="AD49" s="131"/>
    </row>
    <row r="50" spans="2:30" s="96" customFormat="1" ht="17.25" customHeight="1" x14ac:dyDescent="0.4">
      <c r="B50" s="840"/>
      <c r="C50" s="817"/>
      <c r="D50" s="817"/>
      <c r="E50" s="817"/>
      <c r="F50" s="841"/>
      <c r="G50" s="117"/>
      <c r="I50" s="393" t="s">
        <v>797</v>
      </c>
      <c r="J50" s="846" t="s">
        <v>813</v>
      </c>
      <c r="K50" s="847"/>
      <c r="L50" s="847"/>
      <c r="M50" s="847"/>
      <c r="N50" s="847"/>
      <c r="O50" s="847"/>
      <c r="P50" s="847"/>
      <c r="Q50" s="847"/>
      <c r="R50" s="847"/>
      <c r="S50" s="847"/>
      <c r="T50" s="847"/>
      <c r="U50" s="848"/>
      <c r="V50" s="648"/>
      <c r="W50" s="378" t="s">
        <v>32</v>
      </c>
      <c r="Y50" s="394"/>
      <c r="Z50" s="114"/>
      <c r="AA50" s="443" t="s">
        <v>178</v>
      </c>
      <c r="AB50" s="85" t="s">
        <v>716</v>
      </c>
      <c r="AC50" s="443" t="s">
        <v>178</v>
      </c>
      <c r="AD50" s="131"/>
    </row>
    <row r="51" spans="2:30" s="96" customFormat="1" ht="17.25" customHeight="1" x14ac:dyDescent="0.4">
      <c r="B51" s="842"/>
      <c r="C51" s="843"/>
      <c r="D51" s="843"/>
      <c r="E51" s="843"/>
      <c r="F51" s="844"/>
      <c r="G51" s="141"/>
      <c r="H51" s="377"/>
      <c r="I51" s="377"/>
      <c r="J51" s="377"/>
      <c r="K51" s="377"/>
      <c r="L51" s="377"/>
      <c r="M51" s="377"/>
      <c r="N51" s="377"/>
      <c r="O51" s="377"/>
      <c r="P51" s="377"/>
      <c r="Q51" s="377"/>
      <c r="R51" s="377"/>
      <c r="S51" s="377"/>
      <c r="T51" s="396"/>
      <c r="U51" s="396"/>
      <c r="V51" s="377"/>
      <c r="W51" s="377"/>
      <c r="X51" s="377"/>
      <c r="Y51" s="377"/>
      <c r="Z51" s="141"/>
      <c r="AA51" s="377"/>
      <c r="AB51" s="377"/>
      <c r="AC51" s="387"/>
      <c r="AD51" s="143"/>
    </row>
    <row r="52" spans="2:30" s="96" customFormat="1" ht="17.25" customHeight="1" x14ac:dyDescent="0.4">
      <c r="B52" s="623" t="s">
        <v>814</v>
      </c>
      <c r="C52" s="624"/>
      <c r="D52" s="624"/>
      <c r="E52" s="624"/>
      <c r="F52" s="625"/>
      <c r="G52" s="100"/>
      <c r="H52" s="369"/>
      <c r="I52" s="369"/>
      <c r="J52" s="369"/>
      <c r="K52" s="369"/>
      <c r="L52" s="369"/>
      <c r="M52" s="369"/>
      <c r="N52" s="369"/>
      <c r="O52" s="369"/>
      <c r="P52" s="369"/>
      <c r="Q52" s="369"/>
      <c r="R52" s="369"/>
      <c r="S52" s="369"/>
      <c r="T52" s="369"/>
      <c r="U52" s="369"/>
      <c r="V52" s="369"/>
      <c r="W52" s="369"/>
      <c r="X52" s="369"/>
      <c r="Y52" s="369"/>
      <c r="Z52" s="100"/>
      <c r="AA52" s="369"/>
      <c r="AB52" s="369"/>
      <c r="AC52" s="112"/>
      <c r="AD52" s="145"/>
    </row>
    <row r="53" spans="2:30" s="96" customFormat="1" ht="17.25" customHeight="1" x14ac:dyDescent="0.4">
      <c r="B53" s="840"/>
      <c r="C53" s="817"/>
      <c r="D53" s="817"/>
      <c r="E53" s="817"/>
      <c r="F53" s="841"/>
      <c r="G53" s="117"/>
      <c r="H53" s="96" t="s">
        <v>815</v>
      </c>
      <c r="Z53" s="117"/>
      <c r="AA53" s="390" t="s">
        <v>715</v>
      </c>
      <c r="AB53" s="390" t="s">
        <v>716</v>
      </c>
      <c r="AC53" s="390" t="s">
        <v>717</v>
      </c>
      <c r="AD53" s="391"/>
    </row>
    <row r="54" spans="2:30" s="96" customFormat="1" ht="25.5" customHeight="1" x14ac:dyDescent="0.4">
      <c r="B54" s="840"/>
      <c r="C54" s="817"/>
      <c r="D54" s="817"/>
      <c r="E54" s="817"/>
      <c r="F54" s="841"/>
      <c r="G54" s="117"/>
      <c r="I54" s="392" t="s">
        <v>795</v>
      </c>
      <c r="J54" s="861" t="s">
        <v>816</v>
      </c>
      <c r="K54" s="862"/>
      <c r="L54" s="862"/>
      <c r="M54" s="862"/>
      <c r="N54" s="862"/>
      <c r="O54" s="862"/>
      <c r="P54" s="862"/>
      <c r="Q54" s="862"/>
      <c r="R54" s="862"/>
      <c r="S54" s="862"/>
      <c r="T54" s="862"/>
      <c r="U54" s="848"/>
      <c r="V54" s="648"/>
      <c r="W54" s="368" t="s">
        <v>32</v>
      </c>
      <c r="Z54" s="117"/>
      <c r="AA54" s="375"/>
      <c r="AB54" s="85"/>
      <c r="AC54" s="375"/>
      <c r="AD54" s="131"/>
    </row>
    <row r="55" spans="2:30" s="96" customFormat="1" ht="26.25" customHeight="1" x14ac:dyDescent="0.4">
      <c r="B55" s="840"/>
      <c r="C55" s="817"/>
      <c r="D55" s="817"/>
      <c r="E55" s="817"/>
      <c r="F55" s="841"/>
      <c r="G55" s="117"/>
      <c r="I55" s="393" t="s">
        <v>797</v>
      </c>
      <c r="J55" s="846" t="s">
        <v>817</v>
      </c>
      <c r="K55" s="847"/>
      <c r="L55" s="847"/>
      <c r="M55" s="847"/>
      <c r="N55" s="847"/>
      <c r="O55" s="847"/>
      <c r="P55" s="847"/>
      <c r="Q55" s="847"/>
      <c r="R55" s="847"/>
      <c r="S55" s="847"/>
      <c r="T55" s="847"/>
      <c r="U55" s="848"/>
      <c r="V55" s="648"/>
      <c r="W55" s="378" t="s">
        <v>32</v>
      </c>
      <c r="Y55" s="394"/>
      <c r="Z55" s="114"/>
      <c r="AA55" s="443" t="s">
        <v>178</v>
      </c>
      <c r="AB55" s="85" t="s">
        <v>716</v>
      </c>
      <c r="AC55" s="443" t="s">
        <v>178</v>
      </c>
      <c r="AD55" s="131"/>
    </row>
    <row r="56" spans="2:30" s="96" customFormat="1" ht="17.25" customHeight="1" x14ac:dyDescent="0.4">
      <c r="B56" s="842"/>
      <c r="C56" s="843"/>
      <c r="D56" s="843"/>
      <c r="E56" s="843"/>
      <c r="F56" s="844"/>
      <c r="G56" s="141"/>
      <c r="H56" s="377"/>
      <c r="I56" s="377"/>
      <c r="J56" s="377"/>
      <c r="K56" s="377"/>
      <c r="L56" s="377"/>
      <c r="M56" s="377"/>
      <c r="N56" s="377"/>
      <c r="O56" s="377"/>
      <c r="P56" s="377"/>
      <c r="Q56" s="377"/>
      <c r="R56" s="377"/>
      <c r="S56" s="377"/>
      <c r="T56" s="396"/>
      <c r="U56" s="396"/>
      <c r="V56" s="377"/>
      <c r="W56" s="377"/>
      <c r="X56" s="377"/>
      <c r="Y56" s="377"/>
      <c r="Z56" s="141"/>
      <c r="AA56" s="377"/>
      <c r="AB56" s="377"/>
      <c r="AC56" s="387"/>
      <c r="AD56" s="143"/>
    </row>
    <row r="57" spans="2:30" s="96" customFormat="1" ht="17.25" customHeight="1" x14ac:dyDescent="0.4">
      <c r="B57" s="405"/>
      <c r="C57" s="405"/>
      <c r="D57" s="405"/>
      <c r="E57" s="405"/>
      <c r="F57" s="405"/>
      <c r="T57" s="394"/>
      <c r="U57" s="394"/>
    </row>
    <row r="58" spans="2:30" s="96" customFormat="1" ht="17.25" customHeight="1" x14ac:dyDescent="0.4">
      <c r="B58" s="863" t="s">
        <v>818</v>
      </c>
      <c r="C58" s="864"/>
      <c r="D58" s="406" t="s">
        <v>819</v>
      </c>
      <c r="E58" s="406"/>
      <c r="F58" s="406"/>
      <c r="G58" s="406"/>
      <c r="H58" s="406"/>
      <c r="I58" s="406"/>
      <c r="J58" s="406"/>
      <c r="K58" s="406"/>
      <c r="L58" s="406"/>
      <c r="M58" s="406"/>
      <c r="N58" s="406"/>
      <c r="O58" s="406"/>
      <c r="P58" s="406"/>
      <c r="Q58" s="406"/>
      <c r="R58" s="406"/>
      <c r="S58" s="406"/>
      <c r="T58" s="406"/>
      <c r="U58" s="406"/>
      <c r="V58" s="406"/>
      <c r="W58" s="406"/>
      <c r="X58" s="406"/>
      <c r="Y58" s="406"/>
      <c r="Z58" s="406"/>
      <c r="AA58" s="406"/>
      <c r="AB58" s="406"/>
      <c r="AC58" s="406"/>
      <c r="AD58" s="406"/>
    </row>
    <row r="59" spans="2:30" s="96" customFormat="1" ht="17.25" customHeight="1" x14ac:dyDescent="0.4">
      <c r="B59" s="852"/>
      <c r="C59" s="853"/>
      <c r="D59" s="854"/>
      <c r="E59" s="854"/>
      <c r="F59" s="854"/>
      <c r="G59" s="854"/>
      <c r="H59" s="854"/>
      <c r="I59" s="854"/>
      <c r="J59" s="854"/>
      <c r="K59" s="854"/>
      <c r="L59" s="854"/>
      <c r="M59" s="854"/>
      <c r="N59" s="854"/>
      <c r="O59" s="854"/>
      <c r="P59" s="854"/>
      <c r="Q59" s="854"/>
      <c r="R59" s="854"/>
      <c r="S59" s="854"/>
      <c r="T59" s="854"/>
      <c r="U59" s="854"/>
      <c r="V59" s="854"/>
      <c r="W59" s="854"/>
      <c r="X59" s="854"/>
      <c r="Y59" s="854"/>
      <c r="Z59" s="854"/>
      <c r="AA59" s="854"/>
      <c r="AB59" s="854"/>
      <c r="AC59" s="854"/>
      <c r="AD59" s="854"/>
    </row>
    <row r="60" spans="2:30" s="96" customFormat="1" ht="17.25" customHeight="1" x14ac:dyDescent="0.4">
      <c r="B60" s="158"/>
      <c r="C60" s="158"/>
      <c r="D60" s="158"/>
      <c r="E60" s="158"/>
      <c r="F60" s="158"/>
      <c r="G60" s="158"/>
      <c r="H60" s="158"/>
      <c r="I60" s="158"/>
      <c r="J60" s="158"/>
      <c r="K60" s="158"/>
      <c r="L60" s="158"/>
      <c r="M60" s="158"/>
      <c r="N60" s="158"/>
      <c r="O60" s="158"/>
      <c r="P60" s="158"/>
      <c r="Q60" s="158"/>
      <c r="R60" s="158"/>
      <c r="S60" s="158"/>
      <c r="T60" s="158"/>
      <c r="U60" s="158"/>
      <c r="V60" s="158"/>
      <c r="W60" s="158"/>
      <c r="X60" s="158"/>
      <c r="Y60" s="158"/>
      <c r="Z60" s="158"/>
      <c r="AA60" s="158"/>
      <c r="AB60" s="158"/>
      <c r="AC60" s="158"/>
      <c r="AD60" s="158"/>
    </row>
    <row r="61" spans="2:30" s="96" customFormat="1" ht="17.25" customHeight="1" x14ac:dyDescent="0.15">
      <c r="B61" s="407"/>
      <c r="C61" s="407"/>
      <c r="D61" s="407"/>
      <c r="E61" s="407"/>
      <c r="F61" s="407"/>
      <c r="G61" s="407"/>
      <c r="H61" s="407"/>
      <c r="I61" s="407"/>
      <c r="J61" s="407"/>
      <c r="K61" s="407"/>
      <c r="L61" s="407"/>
      <c r="M61" s="407"/>
      <c r="N61" s="407"/>
      <c r="O61" s="407"/>
      <c r="P61" s="407"/>
      <c r="Q61" s="407"/>
      <c r="R61" s="407"/>
      <c r="S61" s="407"/>
      <c r="T61" s="407"/>
      <c r="U61" s="407"/>
      <c r="V61" s="407"/>
      <c r="W61" s="407"/>
      <c r="X61" s="407"/>
      <c r="Y61" s="407"/>
      <c r="Z61" s="407"/>
      <c r="AA61" s="407"/>
      <c r="AB61" s="407"/>
      <c r="AC61" s="407"/>
      <c r="AD61" s="407"/>
    </row>
    <row r="62" spans="2:30" s="407" customFormat="1" ht="17.25" customHeight="1" x14ac:dyDescent="0.15"/>
    <row r="63" spans="2:30" ht="17.25" customHeight="1" x14ac:dyDescent="0.15">
      <c r="B63" s="407"/>
      <c r="C63" s="407"/>
      <c r="D63" s="407"/>
      <c r="E63" s="407"/>
      <c r="F63" s="407"/>
      <c r="G63" s="407"/>
      <c r="H63" s="407"/>
      <c r="I63" s="407"/>
      <c r="J63" s="407"/>
      <c r="K63" s="407"/>
      <c r="L63" s="407"/>
      <c r="M63" s="407"/>
      <c r="N63" s="407"/>
      <c r="O63" s="407"/>
      <c r="P63" s="407"/>
      <c r="Q63" s="407"/>
      <c r="R63" s="407"/>
      <c r="S63" s="407"/>
      <c r="T63" s="407"/>
      <c r="U63" s="407"/>
      <c r="V63" s="407"/>
      <c r="W63" s="407"/>
      <c r="X63" s="407"/>
      <c r="Y63" s="407"/>
      <c r="Z63" s="407"/>
      <c r="AA63" s="407"/>
      <c r="AB63" s="407"/>
      <c r="AC63" s="407"/>
      <c r="AD63" s="407"/>
    </row>
    <row r="64" spans="2:30" ht="17.25" customHeight="1" x14ac:dyDescent="0.15">
      <c r="B64" s="407"/>
      <c r="C64" s="407"/>
      <c r="D64" s="407"/>
      <c r="E64" s="407"/>
      <c r="F64" s="407"/>
      <c r="G64" s="407"/>
      <c r="H64" s="407"/>
      <c r="I64" s="407"/>
      <c r="J64" s="407"/>
      <c r="K64" s="407"/>
      <c r="L64" s="407"/>
      <c r="M64" s="407"/>
      <c r="N64" s="407"/>
      <c r="O64" s="407"/>
      <c r="P64" s="407"/>
      <c r="Q64" s="407"/>
      <c r="R64" s="407"/>
      <c r="S64" s="407"/>
      <c r="T64" s="407"/>
      <c r="U64" s="407"/>
      <c r="V64" s="407"/>
      <c r="W64" s="407"/>
      <c r="X64" s="407"/>
      <c r="Y64" s="407"/>
      <c r="Z64" s="407"/>
      <c r="AA64" s="407"/>
      <c r="AB64" s="407"/>
      <c r="AC64" s="407"/>
      <c r="AD64" s="407"/>
    </row>
    <row r="65" spans="2:30" s="407" customFormat="1" ht="17.25" customHeight="1" x14ac:dyDescent="0.15">
      <c r="B65" s="148"/>
      <c r="C65" s="149"/>
      <c r="D65" s="149"/>
      <c r="E65" s="149"/>
      <c r="F65" s="149"/>
      <c r="G65" s="149"/>
      <c r="H65" s="149"/>
      <c r="I65" s="149"/>
      <c r="J65" s="149"/>
      <c r="K65" s="149"/>
      <c r="L65" s="149"/>
      <c r="M65" s="149"/>
      <c r="N65" s="149"/>
      <c r="O65" s="149"/>
      <c r="P65" s="149"/>
      <c r="Q65" s="149"/>
      <c r="R65" s="149"/>
      <c r="S65" s="149"/>
      <c r="T65" s="149"/>
      <c r="U65" s="149"/>
      <c r="V65" s="149"/>
      <c r="W65" s="149"/>
      <c r="X65" s="149"/>
      <c r="Y65" s="149"/>
      <c r="Z65" s="149"/>
      <c r="AA65" s="149"/>
      <c r="AB65" s="149"/>
      <c r="AC65" s="149"/>
      <c r="AD65" s="149"/>
    </row>
    <row r="66" spans="2:30" s="407" customFormat="1" ht="17.25" customHeight="1" x14ac:dyDescent="0.15">
      <c r="B66" s="148"/>
      <c r="C66" s="149"/>
      <c r="D66" s="149"/>
      <c r="E66" s="149"/>
      <c r="F66" s="149"/>
      <c r="G66" s="149"/>
      <c r="H66" s="149"/>
      <c r="I66" s="149"/>
      <c r="J66" s="149"/>
      <c r="K66" s="149"/>
      <c r="L66" s="149"/>
      <c r="M66" s="149"/>
      <c r="N66" s="149"/>
      <c r="O66" s="149"/>
      <c r="P66" s="149"/>
      <c r="Q66" s="149"/>
      <c r="R66" s="149"/>
      <c r="S66" s="149"/>
      <c r="T66" s="149"/>
      <c r="U66" s="149"/>
      <c r="V66" s="149"/>
      <c r="W66" s="149"/>
      <c r="X66" s="149"/>
      <c r="Y66" s="149"/>
      <c r="Z66" s="149"/>
      <c r="AA66" s="149"/>
      <c r="AB66" s="149"/>
      <c r="AC66" s="149"/>
      <c r="AD66" s="149"/>
    </row>
    <row r="67" spans="2:30" s="407" customFormat="1" ht="17.25" customHeight="1" x14ac:dyDescent="0.15">
      <c r="B67" s="148"/>
      <c r="C67" s="149"/>
      <c r="D67" s="149"/>
      <c r="E67" s="149"/>
      <c r="F67" s="149"/>
      <c r="G67" s="149"/>
      <c r="H67" s="149"/>
      <c r="I67" s="149"/>
      <c r="J67" s="149"/>
      <c r="K67" s="149"/>
      <c r="L67" s="149"/>
      <c r="M67" s="149"/>
      <c r="N67" s="149"/>
      <c r="O67" s="149"/>
      <c r="P67" s="149"/>
      <c r="Q67" s="149"/>
      <c r="R67" s="149"/>
      <c r="S67" s="149"/>
      <c r="T67" s="149"/>
      <c r="U67" s="149"/>
      <c r="V67" s="149"/>
      <c r="W67" s="149"/>
      <c r="X67" s="149"/>
      <c r="Y67" s="149"/>
      <c r="Z67" s="149"/>
      <c r="AA67" s="149"/>
      <c r="AB67" s="149"/>
      <c r="AC67" s="149"/>
      <c r="AD67" s="149"/>
    </row>
    <row r="68" spans="2:30" s="407" customFormat="1" ht="17.25" customHeight="1" x14ac:dyDescent="0.15">
      <c r="B68" s="148"/>
      <c r="C68" s="149"/>
      <c r="D68" s="149"/>
      <c r="E68" s="149"/>
      <c r="F68" s="149"/>
      <c r="G68" s="149"/>
      <c r="H68" s="149"/>
      <c r="I68" s="149"/>
      <c r="J68" s="149"/>
      <c r="K68" s="149"/>
      <c r="L68" s="149"/>
      <c r="M68" s="149"/>
      <c r="N68" s="149"/>
      <c r="O68" s="149"/>
      <c r="P68" s="149"/>
      <c r="Q68" s="149"/>
      <c r="R68" s="149"/>
      <c r="S68" s="149"/>
      <c r="T68" s="149"/>
      <c r="U68" s="149"/>
      <c r="V68" s="149"/>
      <c r="W68" s="149"/>
      <c r="X68" s="149"/>
      <c r="Y68" s="149"/>
      <c r="Z68" s="149"/>
      <c r="AA68" s="149"/>
      <c r="AB68" s="149"/>
      <c r="AC68" s="149"/>
      <c r="AD68" s="149"/>
    </row>
    <row r="69" spans="2:30" s="407" customFormat="1" ht="17.25" customHeight="1" x14ac:dyDescent="0.15">
      <c r="B69" s="148"/>
      <c r="C69" s="149"/>
      <c r="D69" s="149"/>
      <c r="E69" s="149"/>
      <c r="F69" s="149"/>
      <c r="G69" s="149"/>
      <c r="H69" s="149"/>
      <c r="I69" s="149"/>
      <c r="J69" s="149"/>
      <c r="K69" s="149"/>
      <c r="L69" s="149"/>
      <c r="M69" s="149"/>
      <c r="N69" s="149"/>
      <c r="O69" s="149"/>
      <c r="P69" s="149"/>
      <c r="Q69" s="149"/>
      <c r="R69" s="149"/>
      <c r="S69" s="149"/>
      <c r="T69" s="149"/>
      <c r="U69" s="149"/>
      <c r="V69" s="149"/>
      <c r="W69" s="149"/>
      <c r="X69" s="149"/>
      <c r="Y69" s="149"/>
      <c r="Z69" s="149"/>
      <c r="AA69" s="149"/>
      <c r="AB69" s="149"/>
      <c r="AC69" s="149"/>
      <c r="AD69" s="149"/>
    </row>
    <row r="70" spans="2:30" s="407" customFormat="1" ht="17.25" customHeight="1" x14ac:dyDescent="0.15">
      <c r="B70" s="148"/>
      <c r="C70" s="149"/>
      <c r="D70" s="149"/>
      <c r="E70" s="149"/>
      <c r="F70" s="149"/>
      <c r="G70" s="149"/>
      <c r="H70" s="149"/>
      <c r="I70" s="149"/>
      <c r="J70" s="149"/>
      <c r="K70" s="149"/>
      <c r="L70" s="149"/>
      <c r="M70" s="149"/>
      <c r="N70" s="149"/>
      <c r="O70" s="149"/>
      <c r="P70" s="149"/>
      <c r="Q70" s="149"/>
      <c r="R70" s="149"/>
      <c r="S70" s="149"/>
      <c r="T70" s="149"/>
      <c r="U70" s="149"/>
      <c r="V70" s="149"/>
      <c r="W70" s="149"/>
      <c r="X70" s="149"/>
      <c r="Y70" s="149"/>
      <c r="Z70" s="149"/>
      <c r="AA70" s="149"/>
      <c r="AB70" s="149"/>
      <c r="AC70" s="149"/>
      <c r="AD70" s="149"/>
    </row>
  </sheetData>
  <mergeCells count="39">
    <mergeCell ref="B59:C59"/>
    <mergeCell ref="D59:AD59"/>
    <mergeCell ref="G29:AD30"/>
    <mergeCell ref="B52:F56"/>
    <mergeCell ref="J54:T54"/>
    <mergeCell ref="U54:V54"/>
    <mergeCell ref="J55:T55"/>
    <mergeCell ref="U55:V55"/>
    <mergeCell ref="B58:C58"/>
    <mergeCell ref="B42:F46"/>
    <mergeCell ref="J44:T44"/>
    <mergeCell ref="U44:V44"/>
    <mergeCell ref="U45:V45"/>
    <mergeCell ref="B47:F51"/>
    <mergeCell ref="J49:T49"/>
    <mergeCell ref="U49:V49"/>
    <mergeCell ref="J50:T50"/>
    <mergeCell ref="U50:V50"/>
    <mergeCell ref="B28:F29"/>
    <mergeCell ref="B34:F38"/>
    <mergeCell ref="J36:T36"/>
    <mergeCell ref="U36:V36"/>
    <mergeCell ref="U37:V37"/>
    <mergeCell ref="B9:F9"/>
    <mergeCell ref="B10:F12"/>
    <mergeCell ref="B13:F14"/>
    <mergeCell ref="B19:F26"/>
    <mergeCell ref="J21:T21"/>
    <mergeCell ref="U21:V21"/>
    <mergeCell ref="U22:V22"/>
    <mergeCell ref="J25:T25"/>
    <mergeCell ref="U25:V25"/>
    <mergeCell ref="V3:W3"/>
    <mergeCell ref="Y3:Z3"/>
    <mergeCell ref="AB3:AC3"/>
    <mergeCell ref="B5:AD5"/>
    <mergeCell ref="B6:AD6"/>
    <mergeCell ref="B8:F8"/>
    <mergeCell ref="G8:AD8"/>
  </mergeCells>
  <phoneticPr fontId="2"/>
  <printOptions horizontalCentered="1"/>
  <pageMargins left="0.70866141732283472" right="0.39370078740157483" top="0.51181102362204722" bottom="0.35433070866141736" header="0.31496062992125984" footer="0.31496062992125984"/>
  <pageSetup paperSize="9" scale="74"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0000000}">
          <x14:formula1>
            <xm:f>"□,■"</xm:f>
          </x14:formula1>
          <xm:sqref>G9:G14 JC9:JC14 SY9:SY14 ACU9:ACU14 AMQ9:AMQ14 AWM9:AWM14 BGI9:BGI14 BQE9:BQE14 CAA9:CAA14 CJW9:CJW14 CTS9:CTS14 DDO9:DDO14 DNK9:DNK14 DXG9:DXG14 EHC9:EHC14 EQY9:EQY14 FAU9:FAU14 FKQ9:FKQ14 FUM9:FUM14 GEI9:GEI14 GOE9:GOE14 GYA9:GYA14 HHW9:HHW14 HRS9:HRS14 IBO9:IBO14 ILK9:ILK14 IVG9:IVG14 JFC9:JFC14 JOY9:JOY14 JYU9:JYU14 KIQ9:KIQ14 KSM9:KSM14 LCI9:LCI14 LME9:LME14 LWA9:LWA14 MFW9:MFW14 MPS9:MPS14 MZO9:MZO14 NJK9:NJK14 NTG9:NTG14 ODC9:ODC14 OMY9:OMY14 OWU9:OWU14 PGQ9:PGQ14 PQM9:PQM14 QAI9:QAI14 QKE9:QKE14 QUA9:QUA14 RDW9:RDW14 RNS9:RNS14 RXO9:RXO14 SHK9:SHK14 SRG9:SRG14 TBC9:TBC14 TKY9:TKY14 TUU9:TUU14 UEQ9:UEQ14 UOM9:UOM14 UYI9:UYI14 VIE9:VIE14 VSA9:VSA14 WBW9:WBW14 WLS9:WLS14 WVO9:WVO14 G65543:G65548 JC65543:JC65548 SY65543:SY65548 ACU65543:ACU65548 AMQ65543:AMQ65548 AWM65543:AWM65548 BGI65543:BGI65548 BQE65543:BQE65548 CAA65543:CAA65548 CJW65543:CJW65548 CTS65543:CTS65548 DDO65543:DDO65548 DNK65543:DNK65548 DXG65543:DXG65548 EHC65543:EHC65548 EQY65543:EQY65548 FAU65543:FAU65548 FKQ65543:FKQ65548 FUM65543:FUM65548 GEI65543:GEI65548 GOE65543:GOE65548 GYA65543:GYA65548 HHW65543:HHW65548 HRS65543:HRS65548 IBO65543:IBO65548 ILK65543:ILK65548 IVG65543:IVG65548 JFC65543:JFC65548 JOY65543:JOY65548 JYU65543:JYU65548 KIQ65543:KIQ65548 KSM65543:KSM65548 LCI65543:LCI65548 LME65543:LME65548 LWA65543:LWA65548 MFW65543:MFW65548 MPS65543:MPS65548 MZO65543:MZO65548 NJK65543:NJK65548 NTG65543:NTG65548 ODC65543:ODC65548 OMY65543:OMY65548 OWU65543:OWU65548 PGQ65543:PGQ65548 PQM65543:PQM65548 QAI65543:QAI65548 QKE65543:QKE65548 QUA65543:QUA65548 RDW65543:RDW65548 RNS65543:RNS65548 RXO65543:RXO65548 SHK65543:SHK65548 SRG65543:SRG65548 TBC65543:TBC65548 TKY65543:TKY65548 TUU65543:TUU65548 UEQ65543:UEQ65548 UOM65543:UOM65548 UYI65543:UYI65548 VIE65543:VIE65548 VSA65543:VSA65548 WBW65543:WBW65548 WLS65543:WLS65548 WVO65543:WVO65548 G131079:G131084 JC131079:JC131084 SY131079:SY131084 ACU131079:ACU131084 AMQ131079:AMQ131084 AWM131079:AWM131084 BGI131079:BGI131084 BQE131079:BQE131084 CAA131079:CAA131084 CJW131079:CJW131084 CTS131079:CTS131084 DDO131079:DDO131084 DNK131079:DNK131084 DXG131079:DXG131084 EHC131079:EHC131084 EQY131079:EQY131084 FAU131079:FAU131084 FKQ131079:FKQ131084 FUM131079:FUM131084 GEI131079:GEI131084 GOE131079:GOE131084 GYA131079:GYA131084 HHW131079:HHW131084 HRS131079:HRS131084 IBO131079:IBO131084 ILK131079:ILK131084 IVG131079:IVG131084 JFC131079:JFC131084 JOY131079:JOY131084 JYU131079:JYU131084 KIQ131079:KIQ131084 KSM131079:KSM131084 LCI131079:LCI131084 LME131079:LME131084 LWA131079:LWA131084 MFW131079:MFW131084 MPS131079:MPS131084 MZO131079:MZO131084 NJK131079:NJK131084 NTG131079:NTG131084 ODC131079:ODC131084 OMY131079:OMY131084 OWU131079:OWU131084 PGQ131079:PGQ131084 PQM131079:PQM131084 QAI131079:QAI131084 QKE131079:QKE131084 QUA131079:QUA131084 RDW131079:RDW131084 RNS131079:RNS131084 RXO131079:RXO131084 SHK131079:SHK131084 SRG131079:SRG131084 TBC131079:TBC131084 TKY131079:TKY131084 TUU131079:TUU131084 UEQ131079:UEQ131084 UOM131079:UOM131084 UYI131079:UYI131084 VIE131079:VIE131084 VSA131079:VSA131084 WBW131079:WBW131084 WLS131079:WLS131084 WVO131079:WVO131084 G196615:G196620 JC196615:JC196620 SY196615:SY196620 ACU196615:ACU196620 AMQ196615:AMQ196620 AWM196615:AWM196620 BGI196615:BGI196620 BQE196615:BQE196620 CAA196615:CAA196620 CJW196615:CJW196620 CTS196615:CTS196620 DDO196615:DDO196620 DNK196615:DNK196620 DXG196615:DXG196620 EHC196615:EHC196620 EQY196615:EQY196620 FAU196615:FAU196620 FKQ196615:FKQ196620 FUM196615:FUM196620 GEI196615:GEI196620 GOE196615:GOE196620 GYA196615:GYA196620 HHW196615:HHW196620 HRS196615:HRS196620 IBO196615:IBO196620 ILK196615:ILK196620 IVG196615:IVG196620 JFC196615:JFC196620 JOY196615:JOY196620 JYU196615:JYU196620 KIQ196615:KIQ196620 KSM196615:KSM196620 LCI196615:LCI196620 LME196615:LME196620 LWA196615:LWA196620 MFW196615:MFW196620 MPS196615:MPS196620 MZO196615:MZO196620 NJK196615:NJK196620 NTG196615:NTG196620 ODC196615:ODC196620 OMY196615:OMY196620 OWU196615:OWU196620 PGQ196615:PGQ196620 PQM196615:PQM196620 QAI196615:QAI196620 QKE196615:QKE196620 QUA196615:QUA196620 RDW196615:RDW196620 RNS196615:RNS196620 RXO196615:RXO196620 SHK196615:SHK196620 SRG196615:SRG196620 TBC196615:TBC196620 TKY196615:TKY196620 TUU196615:TUU196620 UEQ196615:UEQ196620 UOM196615:UOM196620 UYI196615:UYI196620 VIE196615:VIE196620 VSA196615:VSA196620 WBW196615:WBW196620 WLS196615:WLS196620 WVO196615:WVO196620 G262151:G262156 JC262151:JC262156 SY262151:SY262156 ACU262151:ACU262156 AMQ262151:AMQ262156 AWM262151:AWM262156 BGI262151:BGI262156 BQE262151:BQE262156 CAA262151:CAA262156 CJW262151:CJW262156 CTS262151:CTS262156 DDO262151:DDO262156 DNK262151:DNK262156 DXG262151:DXG262156 EHC262151:EHC262156 EQY262151:EQY262156 FAU262151:FAU262156 FKQ262151:FKQ262156 FUM262151:FUM262156 GEI262151:GEI262156 GOE262151:GOE262156 GYA262151:GYA262156 HHW262151:HHW262156 HRS262151:HRS262156 IBO262151:IBO262156 ILK262151:ILK262156 IVG262151:IVG262156 JFC262151:JFC262156 JOY262151:JOY262156 JYU262151:JYU262156 KIQ262151:KIQ262156 KSM262151:KSM262156 LCI262151:LCI262156 LME262151:LME262156 LWA262151:LWA262156 MFW262151:MFW262156 MPS262151:MPS262156 MZO262151:MZO262156 NJK262151:NJK262156 NTG262151:NTG262156 ODC262151:ODC262156 OMY262151:OMY262156 OWU262151:OWU262156 PGQ262151:PGQ262156 PQM262151:PQM262156 QAI262151:QAI262156 QKE262151:QKE262156 QUA262151:QUA262156 RDW262151:RDW262156 RNS262151:RNS262156 RXO262151:RXO262156 SHK262151:SHK262156 SRG262151:SRG262156 TBC262151:TBC262156 TKY262151:TKY262156 TUU262151:TUU262156 UEQ262151:UEQ262156 UOM262151:UOM262156 UYI262151:UYI262156 VIE262151:VIE262156 VSA262151:VSA262156 WBW262151:WBW262156 WLS262151:WLS262156 WVO262151:WVO262156 G327687:G327692 JC327687:JC327692 SY327687:SY327692 ACU327687:ACU327692 AMQ327687:AMQ327692 AWM327687:AWM327692 BGI327687:BGI327692 BQE327687:BQE327692 CAA327687:CAA327692 CJW327687:CJW327692 CTS327687:CTS327692 DDO327687:DDO327692 DNK327687:DNK327692 DXG327687:DXG327692 EHC327687:EHC327692 EQY327687:EQY327692 FAU327687:FAU327692 FKQ327687:FKQ327692 FUM327687:FUM327692 GEI327687:GEI327692 GOE327687:GOE327692 GYA327687:GYA327692 HHW327687:HHW327692 HRS327687:HRS327692 IBO327687:IBO327692 ILK327687:ILK327692 IVG327687:IVG327692 JFC327687:JFC327692 JOY327687:JOY327692 JYU327687:JYU327692 KIQ327687:KIQ327692 KSM327687:KSM327692 LCI327687:LCI327692 LME327687:LME327692 LWA327687:LWA327692 MFW327687:MFW327692 MPS327687:MPS327692 MZO327687:MZO327692 NJK327687:NJK327692 NTG327687:NTG327692 ODC327687:ODC327692 OMY327687:OMY327692 OWU327687:OWU327692 PGQ327687:PGQ327692 PQM327687:PQM327692 QAI327687:QAI327692 QKE327687:QKE327692 QUA327687:QUA327692 RDW327687:RDW327692 RNS327687:RNS327692 RXO327687:RXO327692 SHK327687:SHK327692 SRG327687:SRG327692 TBC327687:TBC327692 TKY327687:TKY327692 TUU327687:TUU327692 UEQ327687:UEQ327692 UOM327687:UOM327692 UYI327687:UYI327692 VIE327687:VIE327692 VSA327687:VSA327692 WBW327687:WBW327692 WLS327687:WLS327692 WVO327687:WVO327692 G393223:G393228 JC393223:JC393228 SY393223:SY393228 ACU393223:ACU393228 AMQ393223:AMQ393228 AWM393223:AWM393228 BGI393223:BGI393228 BQE393223:BQE393228 CAA393223:CAA393228 CJW393223:CJW393228 CTS393223:CTS393228 DDO393223:DDO393228 DNK393223:DNK393228 DXG393223:DXG393228 EHC393223:EHC393228 EQY393223:EQY393228 FAU393223:FAU393228 FKQ393223:FKQ393228 FUM393223:FUM393228 GEI393223:GEI393228 GOE393223:GOE393228 GYA393223:GYA393228 HHW393223:HHW393228 HRS393223:HRS393228 IBO393223:IBO393228 ILK393223:ILK393228 IVG393223:IVG393228 JFC393223:JFC393228 JOY393223:JOY393228 JYU393223:JYU393228 KIQ393223:KIQ393228 KSM393223:KSM393228 LCI393223:LCI393228 LME393223:LME393228 LWA393223:LWA393228 MFW393223:MFW393228 MPS393223:MPS393228 MZO393223:MZO393228 NJK393223:NJK393228 NTG393223:NTG393228 ODC393223:ODC393228 OMY393223:OMY393228 OWU393223:OWU393228 PGQ393223:PGQ393228 PQM393223:PQM393228 QAI393223:QAI393228 QKE393223:QKE393228 QUA393223:QUA393228 RDW393223:RDW393228 RNS393223:RNS393228 RXO393223:RXO393228 SHK393223:SHK393228 SRG393223:SRG393228 TBC393223:TBC393228 TKY393223:TKY393228 TUU393223:TUU393228 UEQ393223:UEQ393228 UOM393223:UOM393228 UYI393223:UYI393228 VIE393223:VIE393228 VSA393223:VSA393228 WBW393223:WBW393228 WLS393223:WLS393228 WVO393223:WVO393228 G458759:G458764 JC458759:JC458764 SY458759:SY458764 ACU458759:ACU458764 AMQ458759:AMQ458764 AWM458759:AWM458764 BGI458759:BGI458764 BQE458759:BQE458764 CAA458759:CAA458764 CJW458759:CJW458764 CTS458759:CTS458764 DDO458759:DDO458764 DNK458759:DNK458764 DXG458759:DXG458764 EHC458759:EHC458764 EQY458759:EQY458764 FAU458759:FAU458764 FKQ458759:FKQ458764 FUM458759:FUM458764 GEI458759:GEI458764 GOE458759:GOE458764 GYA458759:GYA458764 HHW458759:HHW458764 HRS458759:HRS458764 IBO458759:IBO458764 ILK458759:ILK458764 IVG458759:IVG458764 JFC458759:JFC458764 JOY458759:JOY458764 JYU458759:JYU458764 KIQ458759:KIQ458764 KSM458759:KSM458764 LCI458759:LCI458764 LME458759:LME458764 LWA458759:LWA458764 MFW458759:MFW458764 MPS458759:MPS458764 MZO458759:MZO458764 NJK458759:NJK458764 NTG458759:NTG458764 ODC458759:ODC458764 OMY458759:OMY458764 OWU458759:OWU458764 PGQ458759:PGQ458764 PQM458759:PQM458764 QAI458759:QAI458764 QKE458759:QKE458764 QUA458759:QUA458764 RDW458759:RDW458764 RNS458759:RNS458764 RXO458759:RXO458764 SHK458759:SHK458764 SRG458759:SRG458764 TBC458759:TBC458764 TKY458759:TKY458764 TUU458759:TUU458764 UEQ458759:UEQ458764 UOM458759:UOM458764 UYI458759:UYI458764 VIE458759:VIE458764 VSA458759:VSA458764 WBW458759:WBW458764 WLS458759:WLS458764 WVO458759:WVO458764 G524295:G524300 JC524295:JC524300 SY524295:SY524300 ACU524295:ACU524300 AMQ524295:AMQ524300 AWM524295:AWM524300 BGI524295:BGI524300 BQE524295:BQE524300 CAA524295:CAA524300 CJW524295:CJW524300 CTS524295:CTS524300 DDO524295:DDO524300 DNK524295:DNK524300 DXG524295:DXG524300 EHC524295:EHC524300 EQY524295:EQY524300 FAU524295:FAU524300 FKQ524295:FKQ524300 FUM524295:FUM524300 GEI524295:GEI524300 GOE524295:GOE524300 GYA524295:GYA524300 HHW524295:HHW524300 HRS524295:HRS524300 IBO524295:IBO524300 ILK524295:ILK524300 IVG524295:IVG524300 JFC524295:JFC524300 JOY524295:JOY524300 JYU524295:JYU524300 KIQ524295:KIQ524300 KSM524295:KSM524300 LCI524295:LCI524300 LME524295:LME524300 LWA524295:LWA524300 MFW524295:MFW524300 MPS524295:MPS524300 MZO524295:MZO524300 NJK524295:NJK524300 NTG524295:NTG524300 ODC524295:ODC524300 OMY524295:OMY524300 OWU524295:OWU524300 PGQ524295:PGQ524300 PQM524295:PQM524300 QAI524295:QAI524300 QKE524295:QKE524300 QUA524295:QUA524300 RDW524295:RDW524300 RNS524295:RNS524300 RXO524295:RXO524300 SHK524295:SHK524300 SRG524295:SRG524300 TBC524295:TBC524300 TKY524295:TKY524300 TUU524295:TUU524300 UEQ524295:UEQ524300 UOM524295:UOM524300 UYI524295:UYI524300 VIE524295:VIE524300 VSA524295:VSA524300 WBW524295:WBW524300 WLS524295:WLS524300 WVO524295:WVO524300 G589831:G589836 JC589831:JC589836 SY589831:SY589836 ACU589831:ACU589836 AMQ589831:AMQ589836 AWM589831:AWM589836 BGI589831:BGI589836 BQE589831:BQE589836 CAA589831:CAA589836 CJW589831:CJW589836 CTS589831:CTS589836 DDO589831:DDO589836 DNK589831:DNK589836 DXG589831:DXG589836 EHC589831:EHC589836 EQY589831:EQY589836 FAU589831:FAU589836 FKQ589831:FKQ589836 FUM589831:FUM589836 GEI589831:GEI589836 GOE589831:GOE589836 GYA589831:GYA589836 HHW589831:HHW589836 HRS589831:HRS589836 IBO589831:IBO589836 ILK589831:ILK589836 IVG589831:IVG589836 JFC589831:JFC589836 JOY589831:JOY589836 JYU589831:JYU589836 KIQ589831:KIQ589836 KSM589831:KSM589836 LCI589831:LCI589836 LME589831:LME589836 LWA589831:LWA589836 MFW589831:MFW589836 MPS589831:MPS589836 MZO589831:MZO589836 NJK589831:NJK589836 NTG589831:NTG589836 ODC589831:ODC589836 OMY589831:OMY589836 OWU589831:OWU589836 PGQ589831:PGQ589836 PQM589831:PQM589836 QAI589831:QAI589836 QKE589831:QKE589836 QUA589831:QUA589836 RDW589831:RDW589836 RNS589831:RNS589836 RXO589831:RXO589836 SHK589831:SHK589836 SRG589831:SRG589836 TBC589831:TBC589836 TKY589831:TKY589836 TUU589831:TUU589836 UEQ589831:UEQ589836 UOM589831:UOM589836 UYI589831:UYI589836 VIE589831:VIE589836 VSA589831:VSA589836 WBW589831:WBW589836 WLS589831:WLS589836 WVO589831:WVO589836 G655367:G655372 JC655367:JC655372 SY655367:SY655372 ACU655367:ACU655372 AMQ655367:AMQ655372 AWM655367:AWM655372 BGI655367:BGI655372 BQE655367:BQE655372 CAA655367:CAA655372 CJW655367:CJW655372 CTS655367:CTS655372 DDO655367:DDO655372 DNK655367:DNK655372 DXG655367:DXG655372 EHC655367:EHC655372 EQY655367:EQY655372 FAU655367:FAU655372 FKQ655367:FKQ655372 FUM655367:FUM655372 GEI655367:GEI655372 GOE655367:GOE655372 GYA655367:GYA655372 HHW655367:HHW655372 HRS655367:HRS655372 IBO655367:IBO655372 ILK655367:ILK655372 IVG655367:IVG655372 JFC655367:JFC655372 JOY655367:JOY655372 JYU655367:JYU655372 KIQ655367:KIQ655372 KSM655367:KSM655372 LCI655367:LCI655372 LME655367:LME655372 LWA655367:LWA655372 MFW655367:MFW655372 MPS655367:MPS655372 MZO655367:MZO655372 NJK655367:NJK655372 NTG655367:NTG655372 ODC655367:ODC655372 OMY655367:OMY655372 OWU655367:OWU655372 PGQ655367:PGQ655372 PQM655367:PQM655372 QAI655367:QAI655372 QKE655367:QKE655372 QUA655367:QUA655372 RDW655367:RDW655372 RNS655367:RNS655372 RXO655367:RXO655372 SHK655367:SHK655372 SRG655367:SRG655372 TBC655367:TBC655372 TKY655367:TKY655372 TUU655367:TUU655372 UEQ655367:UEQ655372 UOM655367:UOM655372 UYI655367:UYI655372 VIE655367:VIE655372 VSA655367:VSA655372 WBW655367:WBW655372 WLS655367:WLS655372 WVO655367:WVO655372 G720903:G720908 JC720903:JC720908 SY720903:SY720908 ACU720903:ACU720908 AMQ720903:AMQ720908 AWM720903:AWM720908 BGI720903:BGI720908 BQE720903:BQE720908 CAA720903:CAA720908 CJW720903:CJW720908 CTS720903:CTS720908 DDO720903:DDO720908 DNK720903:DNK720908 DXG720903:DXG720908 EHC720903:EHC720908 EQY720903:EQY720908 FAU720903:FAU720908 FKQ720903:FKQ720908 FUM720903:FUM720908 GEI720903:GEI720908 GOE720903:GOE720908 GYA720903:GYA720908 HHW720903:HHW720908 HRS720903:HRS720908 IBO720903:IBO720908 ILK720903:ILK720908 IVG720903:IVG720908 JFC720903:JFC720908 JOY720903:JOY720908 JYU720903:JYU720908 KIQ720903:KIQ720908 KSM720903:KSM720908 LCI720903:LCI720908 LME720903:LME720908 LWA720903:LWA720908 MFW720903:MFW720908 MPS720903:MPS720908 MZO720903:MZO720908 NJK720903:NJK720908 NTG720903:NTG720908 ODC720903:ODC720908 OMY720903:OMY720908 OWU720903:OWU720908 PGQ720903:PGQ720908 PQM720903:PQM720908 QAI720903:QAI720908 QKE720903:QKE720908 QUA720903:QUA720908 RDW720903:RDW720908 RNS720903:RNS720908 RXO720903:RXO720908 SHK720903:SHK720908 SRG720903:SRG720908 TBC720903:TBC720908 TKY720903:TKY720908 TUU720903:TUU720908 UEQ720903:UEQ720908 UOM720903:UOM720908 UYI720903:UYI720908 VIE720903:VIE720908 VSA720903:VSA720908 WBW720903:WBW720908 WLS720903:WLS720908 WVO720903:WVO720908 G786439:G786444 JC786439:JC786444 SY786439:SY786444 ACU786439:ACU786444 AMQ786439:AMQ786444 AWM786439:AWM786444 BGI786439:BGI786444 BQE786439:BQE786444 CAA786439:CAA786444 CJW786439:CJW786444 CTS786439:CTS786444 DDO786439:DDO786444 DNK786439:DNK786444 DXG786439:DXG786444 EHC786439:EHC786444 EQY786439:EQY786444 FAU786439:FAU786444 FKQ786439:FKQ786444 FUM786439:FUM786444 GEI786439:GEI786444 GOE786439:GOE786444 GYA786439:GYA786444 HHW786439:HHW786444 HRS786439:HRS786444 IBO786439:IBO786444 ILK786439:ILK786444 IVG786439:IVG786444 JFC786439:JFC786444 JOY786439:JOY786444 JYU786439:JYU786444 KIQ786439:KIQ786444 KSM786439:KSM786444 LCI786439:LCI786444 LME786439:LME786444 LWA786439:LWA786444 MFW786439:MFW786444 MPS786439:MPS786444 MZO786439:MZO786444 NJK786439:NJK786444 NTG786439:NTG786444 ODC786439:ODC786444 OMY786439:OMY786444 OWU786439:OWU786444 PGQ786439:PGQ786444 PQM786439:PQM786444 QAI786439:QAI786444 QKE786439:QKE786444 QUA786439:QUA786444 RDW786439:RDW786444 RNS786439:RNS786444 RXO786439:RXO786444 SHK786439:SHK786444 SRG786439:SRG786444 TBC786439:TBC786444 TKY786439:TKY786444 TUU786439:TUU786444 UEQ786439:UEQ786444 UOM786439:UOM786444 UYI786439:UYI786444 VIE786439:VIE786444 VSA786439:VSA786444 WBW786439:WBW786444 WLS786439:WLS786444 WVO786439:WVO786444 G851975:G851980 JC851975:JC851980 SY851975:SY851980 ACU851975:ACU851980 AMQ851975:AMQ851980 AWM851975:AWM851980 BGI851975:BGI851980 BQE851975:BQE851980 CAA851975:CAA851980 CJW851975:CJW851980 CTS851975:CTS851980 DDO851975:DDO851980 DNK851975:DNK851980 DXG851975:DXG851980 EHC851975:EHC851980 EQY851975:EQY851980 FAU851975:FAU851980 FKQ851975:FKQ851980 FUM851975:FUM851980 GEI851975:GEI851980 GOE851975:GOE851980 GYA851975:GYA851980 HHW851975:HHW851980 HRS851975:HRS851980 IBO851975:IBO851980 ILK851975:ILK851980 IVG851975:IVG851980 JFC851975:JFC851980 JOY851975:JOY851980 JYU851975:JYU851980 KIQ851975:KIQ851980 KSM851975:KSM851980 LCI851975:LCI851980 LME851975:LME851980 LWA851975:LWA851980 MFW851975:MFW851980 MPS851975:MPS851980 MZO851975:MZO851980 NJK851975:NJK851980 NTG851975:NTG851980 ODC851975:ODC851980 OMY851975:OMY851980 OWU851975:OWU851980 PGQ851975:PGQ851980 PQM851975:PQM851980 QAI851975:QAI851980 QKE851975:QKE851980 QUA851975:QUA851980 RDW851975:RDW851980 RNS851975:RNS851980 RXO851975:RXO851980 SHK851975:SHK851980 SRG851975:SRG851980 TBC851975:TBC851980 TKY851975:TKY851980 TUU851975:TUU851980 UEQ851975:UEQ851980 UOM851975:UOM851980 UYI851975:UYI851980 VIE851975:VIE851980 VSA851975:VSA851980 WBW851975:WBW851980 WLS851975:WLS851980 WVO851975:WVO851980 G917511:G917516 JC917511:JC917516 SY917511:SY917516 ACU917511:ACU917516 AMQ917511:AMQ917516 AWM917511:AWM917516 BGI917511:BGI917516 BQE917511:BQE917516 CAA917511:CAA917516 CJW917511:CJW917516 CTS917511:CTS917516 DDO917511:DDO917516 DNK917511:DNK917516 DXG917511:DXG917516 EHC917511:EHC917516 EQY917511:EQY917516 FAU917511:FAU917516 FKQ917511:FKQ917516 FUM917511:FUM917516 GEI917511:GEI917516 GOE917511:GOE917516 GYA917511:GYA917516 HHW917511:HHW917516 HRS917511:HRS917516 IBO917511:IBO917516 ILK917511:ILK917516 IVG917511:IVG917516 JFC917511:JFC917516 JOY917511:JOY917516 JYU917511:JYU917516 KIQ917511:KIQ917516 KSM917511:KSM917516 LCI917511:LCI917516 LME917511:LME917516 LWA917511:LWA917516 MFW917511:MFW917516 MPS917511:MPS917516 MZO917511:MZO917516 NJK917511:NJK917516 NTG917511:NTG917516 ODC917511:ODC917516 OMY917511:OMY917516 OWU917511:OWU917516 PGQ917511:PGQ917516 PQM917511:PQM917516 QAI917511:QAI917516 QKE917511:QKE917516 QUA917511:QUA917516 RDW917511:RDW917516 RNS917511:RNS917516 RXO917511:RXO917516 SHK917511:SHK917516 SRG917511:SRG917516 TBC917511:TBC917516 TKY917511:TKY917516 TUU917511:TUU917516 UEQ917511:UEQ917516 UOM917511:UOM917516 UYI917511:UYI917516 VIE917511:VIE917516 VSA917511:VSA917516 WBW917511:WBW917516 WLS917511:WLS917516 WVO917511:WVO917516 G983047:G983052 JC983047:JC983052 SY983047:SY983052 ACU983047:ACU983052 AMQ983047:AMQ983052 AWM983047:AWM983052 BGI983047:BGI983052 BQE983047:BQE983052 CAA983047:CAA983052 CJW983047:CJW983052 CTS983047:CTS983052 DDO983047:DDO983052 DNK983047:DNK983052 DXG983047:DXG983052 EHC983047:EHC983052 EQY983047:EQY983052 FAU983047:FAU983052 FKQ983047:FKQ983052 FUM983047:FUM983052 GEI983047:GEI983052 GOE983047:GOE983052 GYA983047:GYA983052 HHW983047:HHW983052 HRS983047:HRS983052 IBO983047:IBO983052 ILK983047:ILK983052 IVG983047:IVG983052 JFC983047:JFC983052 JOY983047:JOY983052 JYU983047:JYU983052 KIQ983047:KIQ983052 KSM983047:KSM983052 LCI983047:LCI983052 LME983047:LME983052 LWA983047:LWA983052 MFW983047:MFW983052 MPS983047:MPS983052 MZO983047:MZO983052 NJK983047:NJK983052 NTG983047:NTG983052 ODC983047:ODC983052 OMY983047:OMY983052 OWU983047:OWU983052 PGQ983047:PGQ983052 PQM983047:PQM983052 QAI983047:QAI983052 QKE983047:QKE983052 QUA983047:QUA983052 RDW983047:RDW983052 RNS983047:RNS983052 RXO983047:RXO983052 SHK983047:SHK983052 SRG983047:SRG983052 TBC983047:TBC983052 TKY983047:TKY983052 TUU983047:TUU983052 UEQ983047:UEQ983052 UOM983047:UOM983052 UYI983047:UYI983052 VIE983047:VIE983052 VSA983047:VSA983052 WBW983047:WBW983052 WLS983047:WLS983052 WVO983047:WVO983052 L9 JH9 TD9 ACZ9 AMV9 AWR9 BGN9 BQJ9 CAF9 CKB9 CTX9 DDT9 DNP9 DXL9 EHH9 ERD9 FAZ9 FKV9 FUR9 GEN9 GOJ9 GYF9 HIB9 HRX9 IBT9 ILP9 IVL9 JFH9 JPD9 JYZ9 KIV9 KSR9 LCN9 LMJ9 LWF9 MGB9 MPX9 MZT9 NJP9 NTL9 ODH9 OND9 OWZ9 PGV9 PQR9 QAN9 QKJ9 QUF9 REB9 RNX9 RXT9 SHP9 SRL9 TBH9 TLD9 TUZ9 UEV9 UOR9 UYN9 VIJ9 VSF9 WCB9 WLX9 WVT9 L65543 JH65543 TD65543 ACZ65543 AMV65543 AWR65543 BGN65543 BQJ65543 CAF65543 CKB65543 CTX65543 DDT65543 DNP65543 DXL65543 EHH65543 ERD65543 FAZ65543 FKV65543 FUR65543 GEN65543 GOJ65543 GYF65543 HIB65543 HRX65543 IBT65543 ILP65543 IVL65543 JFH65543 JPD65543 JYZ65543 KIV65543 KSR65543 LCN65543 LMJ65543 LWF65543 MGB65543 MPX65543 MZT65543 NJP65543 NTL65543 ODH65543 OND65543 OWZ65543 PGV65543 PQR65543 QAN65543 QKJ65543 QUF65543 REB65543 RNX65543 RXT65543 SHP65543 SRL65543 TBH65543 TLD65543 TUZ65543 UEV65543 UOR65543 UYN65543 VIJ65543 VSF65543 WCB65543 WLX65543 WVT65543 L131079 JH131079 TD131079 ACZ131079 AMV131079 AWR131079 BGN131079 BQJ131079 CAF131079 CKB131079 CTX131079 DDT131079 DNP131079 DXL131079 EHH131079 ERD131079 FAZ131079 FKV131079 FUR131079 GEN131079 GOJ131079 GYF131079 HIB131079 HRX131079 IBT131079 ILP131079 IVL131079 JFH131079 JPD131079 JYZ131079 KIV131079 KSR131079 LCN131079 LMJ131079 LWF131079 MGB131079 MPX131079 MZT131079 NJP131079 NTL131079 ODH131079 OND131079 OWZ131079 PGV131079 PQR131079 QAN131079 QKJ131079 QUF131079 REB131079 RNX131079 RXT131079 SHP131079 SRL131079 TBH131079 TLD131079 TUZ131079 UEV131079 UOR131079 UYN131079 VIJ131079 VSF131079 WCB131079 WLX131079 WVT131079 L196615 JH196615 TD196615 ACZ196615 AMV196615 AWR196615 BGN196615 BQJ196615 CAF196615 CKB196615 CTX196615 DDT196615 DNP196615 DXL196615 EHH196615 ERD196615 FAZ196615 FKV196615 FUR196615 GEN196615 GOJ196615 GYF196615 HIB196615 HRX196615 IBT196615 ILP196615 IVL196615 JFH196615 JPD196615 JYZ196615 KIV196615 KSR196615 LCN196615 LMJ196615 LWF196615 MGB196615 MPX196615 MZT196615 NJP196615 NTL196615 ODH196615 OND196615 OWZ196615 PGV196615 PQR196615 QAN196615 QKJ196615 QUF196615 REB196615 RNX196615 RXT196615 SHP196615 SRL196615 TBH196615 TLD196615 TUZ196615 UEV196615 UOR196615 UYN196615 VIJ196615 VSF196615 WCB196615 WLX196615 WVT196615 L262151 JH262151 TD262151 ACZ262151 AMV262151 AWR262151 BGN262151 BQJ262151 CAF262151 CKB262151 CTX262151 DDT262151 DNP262151 DXL262151 EHH262151 ERD262151 FAZ262151 FKV262151 FUR262151 GEN262151 GOJ262151 GYF262151 HIB262151 HRX262151 IBT262151 ILP262151 IVL262151 JFH262151 JPD262151 JYZ262151 KIV262151 KSR262151 LCN262151 LMJ262151 LWF262151 MGB262151 MPX262151 MZT262151 NJP262151 NTL262151 ODH262151 OND262151 OWZ262151 PGV262151 PQR262151 QAN262151 QKJ262151 QUF262151 REB262151 RNX262151 RXT262151 SHP262151 SRL262151 TBH262151 TLD262151 TUZ262151 UEV262151 UOR262151 UYN262151 VIJ262151 VSF262151 WCB262151 WLX262151 WVT262151 L327687 JH327687 TD327687 ACZ327687 AMV327687 AWR327687 BGN327687 BQJ327687 CAF327687 CKB327687 CTX327687 DDT327687 DNP327687 DXL327687 EHH327687 ERD327687 FAZ327687 FKV327687 FUR327687 GEN327687 GOJ327687 GYF327687 HIB327687 HRX327687 IBT327687 ILP327687 IVL327687 JFH327687 JPD327687 JYZ327687 KIV327687 KSR327687 LCN327687 LMJ327687 LWF327687 MGB327687 MPX327687 MZT327687 NJP327687 NTL327687 ODH327687 OND327687 OWZ327687 PGV327687 PQR327687 QAN327687 QKJ327687 QUF327687 REB327687 RNX327687 RXT327687 SHP327687 SRL327687 TBH327687 TLD327687 TUZ327687 UEV327687 UOR327687 UYN327687 VIJ327687 VSF327687 WCB327687 WLX327687 WVT327687 L393223 JH393223 TD393223 ACZ393223 AMV393223 AWR393223 BGN393223 BQJ393223 CAF393223 CKB393223 CTX393223 DDT393223 DNP393223 DXL393223 EHH393223 ERD393223 FAZ393223 FKV393223 FUR393223 GEN393223 GOJ393223 GYF393223 HIB393223 HRX393223 IBT393223 ILP393223 IVL393223 JFH393223 JPD393223 JYZ393223 KIV393223 KSR393223 LCN393223 LMJ393223 LWF393223 MGB393223 MPX393223 MZT393223 NJP393223 NTL393223 ODH393223 OND393223 OWZ393223 PGV393223 PQR393223 QAN393223 QKJ393223 QUF393223 REB393223 RNX393223 RXT393223 SHP393223 SRL393223 TBH393223 TLD393223 TUZ393223 UEV393223 UOR393223 UYN393223 VIJ393223 VSF393223 WCB393223 WLX393223 WVT393223 L458759 JH458759 TD458759 ACZ458759 AMV458759 AWR458759 BGN458759 BQJ458759 CAF458759 CKB458759 CTX458759 DDT458759 DNP458759 DXL458759 EHH458759 ERD458759 FAZ458759 FKV458759 FUR458759 GEN458759 GOJ458759 GYF458759 HIB458759 HRX458759 IBT458759 ILP458759 IVL458759 JFH458759 JPD458759 JYZ458759 KIV458759 KSR458759 LCN458759 LMJ458759 LWF458759 MGB458759 MPX458759 MZT458759 NJP458759 NTL458759 ODH458759 OND458759 OWZ458759 PGV458759 PQR458759 QAN458759 QKJ458759 QUF458759 REB458759 RNX458759 RXT458759 SHP458759 SRL458759 TBH458759 TLD458759 TUZ458759 UEV458759 UOR458759 UYN458759 VIJ458759 VSF458759 WCB458759 WLX458759 WVT458759 L524295 JH524295 TD524295 ACZ524295 AMV524295 AWR524295 BGN524295 BQJ524295 CAF524295 CKB524295 CTX524295 DDT524295 DNP524295 DXL524295 EHH524295 ERD524295 FAZ524295 FKV524295 FUR524295 GEN524295 GOJ524295 GYF524295 HIB524295 HRX524295 IBT524295 ILP524295 IVL524295 JFH524295 JPD524295 JYZ524295 KIV524295 KSR524295 LCN524295 LMJ524295 LWF524295 MGB524295 MPX524295 MZT524295 NJP524295 NTL524295 ODH524295 OND524295 OWZ524295 PGV524295 PQR524295 QAN524295 QKJ524295 QUF524295 REB524295 RNX524295 RXT524295 SHP524295 SRL524295 TBH524295 TLD524295 TUZ524295 UEV524295 UOR524295 UYN524295 VIJ524295 VSF524295 WCB524295 WLX524295 WVT524295 L589831 JH589831 TD589831 ACZ589831 AMV589831 AWR589831 BGN589831 BQJ589831 CAF589831 CKB589831 CTX589831 DDT589831 DNP589831 DXL589831 EHH589831 ERD589831 FAZ589831 FKV589831 FUR589831 GEN589831 GOJ589831 GYF589831 HIB589831 HRX589831 IBT589831 ILP589831 IVL589831 JFH589831 JPD589831 JYZ589831 KIV589831 KSR589831 LCN589831 LMJ589831 LWF589831 MGB589831 MPX589831 MZT589831 NJP589831 NTL589831 ODH589831 OND589831 OWZ589831 PGV589831 PQR589831 QAN589831 QKJ589831 QUF589831 REB589831 RNX589831 RXT589831 SHP589831 SRL589831 TBH589831 TLD589831 TUZ589831 UEV589831 UOR589831 UYN589831 VIJ589831 VSF589831 WCB589831 WLX589831 WVT589831 L655367 JH655367 TD655367 ACZ655367 AMV655367 AWR655367 BGN655367 BQJ655367 CAF655367 CKB655367 CTX655367 DDT655367 DNP655367 DXL655367 EHH655367 ERD655367 FAZ655367 FKV655367 FUR655367 GEN655367 GOJ655367 GYF655367 HIB655367 HRX655367 IBT655367 ILP655367 IVL655367 JFH655367 JPD655367 JYZ655367 KIV655367 KSR655367 LCN655367 LMJ655367 LWF655367 MGB655367 MPX655367 MZT655367 NJP655367 NTL655367 ODH655367 OND655367 OWZ655367 PGV655367 PQR655367 QAN655367 QKJ655367 QUF655367 REB655367 RNX655367 RXT655367 SHP655367 SRL655367 TBH655367 TLD655367 TUZ655367 UEV655367 UOR655367 UYN655367 VIJ655367 VSF655367 WCB655367 WLX655367 WVT655367 L720903 JH720903 TD720903 ACZ720903 AMV720903 AWR720903 BGN720903 BQJ720903 CAF720903 CKB720903 CTX720903 DDT720903 DNP720903 DXL720903 EHH720903 ERD720903 FAZ720903 FKV720903 FUR720903 GEN720903 GOJ720903 GYF720903 HIB720903 HRX720903 IBT720903 ILP720903 IVL720903 JFH720903 JPD720903 JYZ720903 KIV720903 KSR720903 LCN720903 LMJ720903 LWF720903 MGB720903 MPX720903 MZT720903 NJP720903 NTL720903 ODH720903 OND720903 OWZ720903 PGV720903 PQR720903 QAN720903 QKJ720903 QUF720903 REB720903 RNX720903 RXT720903 SHP720903 SRL720903 TBH720903 TLD720903 TUZ720903 UEV720903 UOR720903 UYN720903 VIJ720903 VSF720903 WCB720903 WLX720903 WVT720903 L786439 JH786439 TD786439 ACZ786439 AMV786439 AWR786439 BGN786439 BQJ786439 CAF786439 CKB786439 CTX786439 DDT786439 DNP786439 DXL786439 EHH786439 ERD786439 FAZ786439 FKV786439 FUR786439 GEN786439 GOJ786439 GYF786439 HIB786439 HRX786439 IBT786439 ILP786439 IVL786439 JFH786439 JPD786439 JYZ786439 KIV786439 KSR786439 LCN786439 LMJ786439 LWF786439 MGB786439 MPX786439 MZT786439 NJP786439 NTL786439 ODH786439 OND786439 OWZ786439 PGV786439 PQR786439 QAN786439 QKJ786439 QUF786439 REB786439 RNX786439 RXT786439 SHP786439 SRL786439 TBH786439 TLD786439 TUZ786439 UEV786439 UOR786439 UYN786439 VIJ786439 VSF786439 WCB786439 WLX786439 WVT786439 L851975 JH851975 TD851975 ACZ851975 AMV851975 AWR851975 BGN851975 BQJ851975 CAF851975 CKB851975 CTX851975 DDT851975 DNP851975 DXL851975 EHH851975 ERD851975 FAZ851975 FKV851975 FUR851975 GEN851975 GOJ851975 GYF851975 HIB851975 HRX851975 IBT851975 ILP851975 IVL851975 JFH851975 JPD851975 JYZ851975 KIV851975 KSR851975 LCN851975 LMJ851975 LWF851975 MGB851975 MPX851975 MZT851975 NJP851975 NTL851975 ODH851975 OND851975 OWZ851975 PGV851975 PQR851975 QAN851975 QKJ851975 QUF851975 REB851975 RNX851975 RXT851975 SHP851975 SRL851975 TBH851975 TLD851975 TUZ851975 UEV851975 UOR851975 UYN851975 VIJ851975 VSF851975 WCB851975 WLX851975 WVT851975 L917511 JH917511 TD917511 ACZ917511 AMV917511 AWR917511 BGN917511 BQJ917511 CAF917511 CKB917511 CTX917511 DDT917511 DNP917511 DXL917511 EHH917511 ERD917511 FAZ917511 FKV917511 FUR917511 GEN917511 GOJ917511 GYF917511 HIB917511 HRX917511 IBT917511 ILP917511 IVL917511 JFH917511 JPD917511 JYZ917511 KIV917511 KSR917511 LCN917511 LMJ917511 LWF917511 MGB917511 MPX917511 MZT917511 NJP917511 NTL917511 ODH917511 OND917511 OWZ917511 PGV917511 PQR917511 QAN917511 QKJ917511 QUF917511 REB917511 RNX917511 RXT917511 SHP917511 SRL917511 TBH917511 TLD917511 TUZ917511 UEV917511 UOR917511 UYN917511 VIJ917511 VSF917511 WCB917511 WLX917511 WVT917511 L983047 JH983047 TD983047 ACZ983047 AMV983047 AWR983047 BGN983047 BQJ983047 CAF983047 CKB983047 CTX983047 DDT983047 DNP983047 DXL983047 EHH983047 ERD983047 FAZ983047 FKV983047 FUR983047 GEN983047 GOJ983047 GYF983047 HIB983047 HRX983047 IBT983047 ILP983047 IVL983047 JFH983047 JPD983047 JYZ983047 KIV983047 KSR983047 LCN983047 LMJ983047 LWF983047 MGB983047 MPX983047 MZT983047 NJP983047 NTL983047 ODH983047 OND983047 OWZ983047 PGV983047 PQR983047 QAN983047 QKJ983047 QUF983047 REB983047 RNX983047 RXT983047 SHP983047 SRL983047 TBH983047 TLD983047 TUZ983047 UEV983047 UOR983047 UYN983047 VIJ983047 VSF983047 WCB983047 WLX983047 WVT983047 Q9 JM9 TI9 ADE9 ANA9 AWW9 BGS9 BQO9 CAK9 CKG9 CUC9 DDY9 DNU9 DXQ9 EHM9 ERI9 FBE9 FLA9 FUW9 GES9 GOO9 GYK9 HIG9 HSC9 IBY9 ILU9 IVQ9 JFM9 JPI9 JZE9 KJA9 KSW9 LCS9 LMO9 LWK9 MGG9 MQC9 MZY9 NJU9 NTQ9 ODM9 ONI9 OXE9 PHA9 PQW9 QAS9 QKO9 QUK9 REG9 ROC9 RXY9 SHU9 SRQ9 TBM9 TLI9 TVE9 UFA9 UOW9 UYS9 VIO9 VSK9 WCG9 WMC9 WVY9 Q65543 JM65543 TI65543 ADE65543 ANA65543 AWW65543 BGS65543 BQO65543 CAK65543 CKG65543 CUC65543 DDY65543 DNU65543 DXQ65543 EHM65543 ERI65543 FBE65543 FLA65543 FUW65543 GES65543 GOO65543 GYK65543 HIG65543 HSC65543 IBY65543 ILU65543 IVQ65543 JFM65543 JPI65543 JZE65543 KJA65543 KSW65543 LCS65543 LMO65543 LWK65543 MGG65543 MQC65543 MZY65543 NJU65543 NTQ65543 ODM65543 ONI65543 OXE65543 PHA65543 PQW65543 QAS65543 QKO65543 QUK65543 REG65543 ROC65543 RXY65543 SHU65543 SRQ65543 TBM65543 TLI65543 TVE65543 UFA65543 UOW65543 UYS65543 VIO65543 VSK65543 WCG65543 WMC65543 WVY65543 Q131079 JM131079 TI131079 ADE131079 ANA131079 AWW131079 BGS131079 BQO131079 CAK131079 CKG131079 CUC131079 DDY131079 DNU131079 DXQ131079 EHM131079 ERI131079 FBE131079 FLA131079 FUW131079 GES131079 GOO131079 GYK131079 HIG131079 HSC131079 IBY131079 ILU131079 IVQ131079 JFM131079 JPI131079 JZE131079 KJA131079 KSW131079 LCS131079 LMO131079 LWK131079 MGG131079 MQC131079 MZY131079 NJU131079 NTQ131079 ODM131079 ONI131079 OXE131079 PHA131079 PQW131079 QAS131079 QKO131079 QUK131079 REG131079 ROC131079 RXY131079 SHU131079 SRQ131079 TBM131079 TLI131079 TVE131079 UFA131079 UOW131079 UYS131079 VIO131079 VSK131079 WCG131079 WMC131079 WVY131079 Q196615 JM196615 TI196615 ADE196615 ANA196615 AWW196615 BGS196615 BQO196615 CAK196615 CKG196615 CUC196615 DDY196615 DNU196615 DXQ196615 EHM196615 ERI196615 FBE196615 FLA196615 FUW196615 GES196615 GOO196615 GYK196615 HIG196615 HSC196615 IBY196615 ILU196615 IVQ196615 JFM196615 JPI196615 JZE196615 KJA196615 KSW196615 LCS196615 LMO196615 LWK196615 MGG196615 MQC196615 MZY196615 NJU196615 NTQ196615 ODM196615 ONI196615 OXE196615 PHA196615 PQW196615 QAS196615 QKO196615 QUK196615 REG196615 ROC196615 RXY196615 SHU196615 SRQ196615 TBM196615 TLI196615 TVE196615 UFA196615 UOW196615 UYS196615 VIO196615 VSK196615 WCG196615 WMC196615 WVY196615 Q262151 JM262151 TI262151 ADE262151 ANA262151 AWW262151 BGS262151 BQO262151 CAK262151 CKG262151 CUC262151 DDY262151 DNU262151 DXQ262151 EHM262151 ERI262151 FBE262151 FLA262151 FUW262151 GES262151 GOO262151 GYK262151 HIG262151 HSC262151 IBY262151 ILU262151 IVQ262151 JFM262151 JPI262151 JZE262151 KJA262151 KSW262151 LCS262151 LMO262151 LWK262151 MGG262151 MQC262151 MZY262151 NJU262151 NTQ262151 ODM262151 ONI262151 OXE262151 PHA262151 PQW262151 QAS262151 QKO262151 QUK262151 REG262151 ROC262151 RXY262151 SHU262151 SRQ262151 TBM262151 TLI262151 TVE262151 UFA262151 UOW262151 UYS262151 VIO262151 VSK262151 WCG262151 WMC262151 WVY262151 Q327687 JM327687 TI327687 ADE327687 ANA327687 AWW327687 BGS327687 BQO327687 CAK327687 CKG327687 CUC327687 DDY327687 DNU327687 DXQ327687 EHM327687 ERI327687 FBE327687 FLA327687 FUW327687 GES327687 GOO327687 GYK327687 HIG327687 HSC327687 IBY327687 ILU327687 IVQ327687 JFM327687 JPI327687 JZE327687 KJA327687 KSW327687 LCS327687 LMO327687 LWK327687 MGG327687 MQC327687 MZY327687 NJU327687 NTQ327687 ODM327687 ONI327687 OXE327687 PHA327687 PQW327687 QAS327687 QKO327687 QUK327687 REG327687 ROC327687 RXY327687 SHU327687 SRQ327687 TBM327687 TLI327687 TVE327687 UFA327687 UOW327687 UYS327687 VIO327687 VSK327687 WCG327687 WMC327687 WVY327687 Q393223 JM393223 TI393223 ADE393223 ANA393223 AWW393223 BGS393223 BQO393223 CAK393223 CKG393223 CUC393223 DDY393223 DNU393223 DXQ393223 EHM393223 ERI393223 FBE393223 FLA393223 FUW393223 GES393223 GOO393223 GYK393223 HIG393223 HSC393223 IBY393223 ILU393223 IVQ393223 JFM393223 JPI393223 JZE393223 KJA393223 KSW393223 LCS393223 LMO393223 LWK393223 MGG393223 MQC393223 MZY393223 NJU393223 NTQ393223 ODM393223 ONI393223 OXE393223 PHA393223 PQW393223 QAS393223 QKO393223 QUK393223 REG393223 ROC393223 RXY393223 SHU393223 SRQ393223 TBM393223 TLI393223 TVE393223 UFA393223 UOW393223 UYS393223 VIO393223 VSK393223 WCG393223 WMC393223 WVY393223 Q458759 JM458759 TI458759 ADE458759 ANA458759 AWW458759 BGS458759 BQO458759 CAK458759 CKG458759 CUC458759 DDY458759 DNU458759 DXQ458759 EHM458759 ERI458759 FBE458759 FLA458759 FUW458759 GES458759 GOO458759 GYK458759 HIG458759 HSC458759 IBY458759 ILU458759 IVQ458759 JFM458759 JPI458759 JZE458759 KJA458759 KSW458759 LCS458759 LMO458759 LWK458759 MGG458759 MQC458759 MZY458759 NJU458759 NTQ458759 ODM458759 ONI458759 OXE458759 PHA458759 PQW458759 QAS458759 QKO458759 QUK458759 REG458759 ROC458759 RXY458759 SHU458759 SRQ458759 TBM458759 TLI458759 TVE458759 UFA458759 UOW458759 UYS458759 VIO458759 VSK458759 WCG458759 WMC458759 WVY458759 Q524295 JM524295 TI524295 ADE524295 ANA524295 AWW524295 BGS524295 BQO524295 CAK524295 CKG524295 CUC524295 DDY524295 DNU524295 DXQ524295 EHM524295 ERI524295 FBE524295 FLA524295 FUW524295 GES524295 GOO524295 GYK524295 HIG524295 HSC524295 IBY524295 ILU524295 IVQ524295 JFM524295 JPI524295 JZE524295 KJA524295 KSW524295 LCS524295 LMO524295 LWK524295 MGG524295 MQC524295 MZY524295 NJU524295 NTQ524295 ODM524295 ONI524295 OXE524295 PHA524295 PQW524295 QAS524295 QKO524295 QUK524295 REG524295 ROC524295 RXY524295 SHU524295 SRQ524295 TBM524295 TLI524295 TVE524295 UFA524295 UOW524295 UYS524295 VIO524295 VSK524295 WCG524295 WMC524295 WVY524295 Q589831 JM589831 TI589831 ADE589831 ANA589831 AWW589831 BGS589831 BQO589831 CAK589831 CKG589831 CUC589831 DDY589831 DNU589831 DXQ589831 EHM589831 ERI589831 FBE589831 FLA589831 FUW589831 GES589831 GOO589831 GYK589831 HIG589831 HSC589831 IBY589831 ILU589831 IVQ589831 JFM589831 JPI589831 JZE589831 KJA589831 KSW589831 LCS589831 LMO589831 LWK589831 MGG589831 MQC589831 MZY589831 NJU589831 NTQ589831 ODM589831 ONI589831 OXE589831 PHA589831 PQW589831 QAS589831 QKO589831 QUK589831 REG589831 ROC589831 RXY589831 SHU589831 SRQ589831 TBM589831 TLI589831 TVE589831 UFA589831 UOW589831 UYS589831 VIO589831 VSK589831 WCG589831 WMC589831 WVY589831 Q655367 JM655367 TI655367 ADE655367 ANA655367 AWW655367 BGS655367 BQO655367 CAK655367 CKG655367 CUC655367 DDY655367 DNU655367 DXQ655367 EHM655367 ERI655367 FBE655367 FLA655367 FUW655367 GES655367 GOO655367 GYK655367 HIG655367 HSC655367 IBY655367 ILU655367 IVQ655367 JFM655367 JPI655367 JZE655367 KJA655367 KSW655367 LCS655367 LMO655367 LWK655367 MGG655367 MQC655367 MZY655367 NJU655367 NTQ655367 ODM655367 ONI655367 OXE655367 PHA655367 PQW655367 QAS655367 QKO655367 QUK655367 REG655367 ROC655367 RXY655367 SHU655367 SRQ655367 TBM655367 TLI655367 TVE655367 UFA655367 UOW655367 UYS655367 VIO655367 VSK655367 WCG655367 WMC655367 WVY655367 Q720903 JM720903 TI720903 ADE720903 ANA720903 AWW720903 BGS720903 BQO720903 CAK720903 CKG720903 CUC720903 DDY720903 DNU720903 DXQ720903 EHM720903 ERI720903 FBE720903 FLA720903 FUW720903 GES720903 GOO720903 GYK720903 HIG720903 HSC720903 IBY720903 ILU720903 IVQ720903 JFM720903 JPI720903 JZE720903 KJA720903 KSW720903 LCS720903 LMO720903 LWK720903 MGG720903 MQC720903 MZY720903 NJU720903 NTQ720903 ODM720903 ONI720903 OXE720903 PHA720903 PQW720903 QAS720903 QKO720903 QUK720903 REG720903 ROC720903 RXY720903 SHU720903 SRQ720903 TBM720903 TLI720903 TVE720903 UFA720903 UOW720903 UYS720903 VIO720903 VSK720903 WCG720903 WMC720903 WVY720903 Q786439 JM786439 TI786439 ADE786439 ANA786439 AWW786439 BGS786439 BQO786439 CAK786439 CKG786439 CUC786439 DDY786439 DNU786439 DXQ786439 EHM786439 ERI786439 FBE786439 FLA786439 FUW786439 GES786439 GOO786439 GYK786439 HIG786439 HSC786439 IBY786439 ILU786439 IVQ786439 JFM786439 JPI786439 JZE786439 KJA786439 KSW786439 LCS786439 LMO786439 LWK786439 MGG786439 MQC786439 MZY786439 NJU786439 NTQ786439 ODM786439 ONI786439 OXE786439 PHA786439 PQW786439 QAS786439 QKO786439 QUK786439 REG786439 ROC786439 RXY786439 SHU786439 SRQ786439 TBM786439 TLI786439 TVE786439 UFA786439 UOW786439 UYS786439 VIO786439 VSK786439 WCG786439 WMC786439 WVY786439 Q851975 JM851975 TI851975 ADE851975 ANA851975 AWW851975 BGS851975 BQO851975 CAK851975 CKG851975 CUC851975 DDY851975 DNU851975 DXQ851975 EHM851975 ERI851975 FBE851975 FLA851975 FUW851975 GES851975 GOO851975 GYK851975 HIG851975 HSC851975 IBY851975 ILU851975 IVQ851975 JFM851975 JPI851975 JZE851975 KJA851975 KSW851975 LCS851975 LMO851975 LWK851975 MGG851975 MQC851975 MZY851975 NJU851975 NTQ851975 ODM851975 ONI851975 OXE851975 PHA851975 PQW851975 QAS851975 QKO851975 QUK851975 REG851975 ROC851975 RXY851975 SHU851975 SRQ851975 TBM851975 TLI851975 TVE851975 UFA851975 UOW851975 UYS851975 VIO851975 VSK851975 WCG851975 WMC851975 WVY851975 Q917511 JM917511 TI917511 ADE917511 ANA917511 AWW917511 BGS917511 BQO917511 CAK917511 CKG917511 CUC917511 DDY917511 DNU917511 DXQ917511 EHM917511 ERI917511 FBE917511 FLA917511 FUW917511 GES917511 GOO917511 GYK917511 HIG917511 HSC917511 IBY917511 ILU917511 IVQ917511 JFM917511 JPI917511 JZE917511 KJA917511 KSW917511 LCS917511 LMO917511 LWK917511 MGG917511 MQC917511 MZY917511 NJU917511 NTQ917511 ODM917511 ONI917511 OXE917511 PHA917511 PQW917511 QAS917511 QKO917511 QUK917511 REG917511 ROC917511 RXY917511 SHU917511 SRQ917511 TBM917511 TLI917511 TVE917511 UFA917511 UOW917511 UYS917511 VIO917511 VSK917511 WCG917511 WMC917511 WVY917511 Q983047 JM983047 TI983047 ADE983047 ANA983047 AWW983047 BGS983047 BQO983047 CAK983047 CKG983047 CUC983047 DDY983047 DNU983047 DXQ983047 EHM983047 ERI983047 FBE983047 FLA983047 FUW983047 GES983047 GOO983047 GYK983047 HIG983047 HSC983047 IBY983047 ILU983047 IVQ983047 JFM983047 JPI983047 JZE983047 KJA983047 KSW983047 LCS983047 LMO983047 LWK983047 MGG983047 MQC983047 MZY983047 NJU983047 NTQ983047 ODM983047 ONI983047 OXE983047 PHA983047 PQW983047 QAS983047 QKO983047 QUK983047 REG983047 ROC983047 RXY983047 SHU983047 SRQ983047 TBM983047 TLI983047 TVE983047 UFA983047 UOW983047 UYS983047 VIO983047 VSK983047 WCG983047 WMC983047 WVY983047 S13 JO13 TK13 ADG13 ANC13 AWY13 BGU13 BQQ13 CAM13 CKI13 CUE13 DEA13 DNW13 DXS13 EHO13 ERK13 FBG13 FLC13 FUY13 GEU13 GOQ13 GYM13 HII13 HSE13 ICA13 ILW13 IVS13 JFO13 JPK13 JZG13 KJC13 KSY13 LCU13 LMQ13 LWM13 MGI13 MQE13 NAA13 NJW13 NTS13 ODO13 ONK13 OXG13 PHC13 PQY13 QAU13 QKQ13 QUM13 REI13 ROE13 RYA13 SHW13 SRS13 TBO13 TLK13 TVG13 UFC13 UOY13 UYU13 VIQ13 VSM13 WCI13 WME13 WWA13 S65547 JO65547 TK65547 ADG65547 ANC65547 AWY65547 BGU65547 BQQ65547 CAM65547 CKI65547 CUE65547 DEA65547 DNW65547 DXS65547 EHO65547 ERK65547 FBG65547 FLC65547 FUY65547 GEU65547 GOQ65547 GYM65547 HII65547 HSE65547 ICA65547 ILW65547 IVS65547 JFO65547 JPK65547 JZG65547 KJC65547 KSY65547 LCU65547 LMQ65547 LWM65547 MGI65547 MQE65547 NAA65547 NJW65547 NTS65547 ODO65547 ONK65547 OXG65547 PHC65547 PQY65547 QAU65547 QKQ65547 QUM65547 REI65547 ROE65547 RYA65547 SHW65547 SRS65547 TBO65547 TLK65547 TVG65547 UFC65547 UOY65547 UYU65547 VIQ65547 VSM65547 WCI65547 WME65547 WWA65547 S131083 JO131083 TK131083 ADG131083 ANC131083 AWY131083 BGU131083 BQQ131083 CAM131083 CKI131083 CUE131083 DEA131083 DNW131083 DXS131083 EHO131083 ERK131083 FBG131083 FLC131083 FUY131083 GEU131083 GOQ131083 GYM131083 HII131083 HSE131083 ICA131083 ILW131083 IVS131083 JFO131083 JPK131083 JZG131083 KJC131083 KSY131083 LCU131083 LMQ131083 LWM131083 MGI131083 MQE131083 NAA131083 NJW131083 NTS131083 ODO131083 ONK131083 OXG131083 PHC131083 PQY131083 QAU131083 QKQ131083 QUM131083 REI131083 ROE131083 RYA131083 SHW131083 SRS131083 TBO131083 TLK131083 TVG131083 UFC131083 UOY131083 UYU131083 VIQ131083 VSM131083 WCI131083 WME131083 WWA131083 S196619 JO196619 TK196619 ADG196619 ANC196619 AWY196619 BGU196619 BQQ196619 CAM196619 CKI196619 CUE196619 DEA196619 DNW196619 DXS196619 EHO196619 ERK196619 FBG196619 FLC196619 FUY196619 GEU196619 GOQ196619 GYM196619 HII196619 HSE196619 ICA196619 ILW196619 IVS196619 JFO196619 JPK196619 JZG196619 KJC196619 KSY196619 LCU196619 LMQ196619 LWM196619 MGI196619 MQE196619 NAA196619 NJW196619 NTS196619 ODO196619 ONK196619 OXG196619 PHC196619 PQY196619 QAU196619 QKQ196619 QUM196619 REI196619 ROE196619 RYA196619 SHW196619 SRS196619 TBO196619 TLK196619 TVG196619 UFC196619 UOY196619 UYU196619 VIQ196619 VSM196619 WCI196619 WME196619 WWA196619 S262155 JO262155 TK262155 ADG262155 ANC262155 AWY262155 BGU262155 BQQ262155 CAM262155 CKI262155 CUE262155 DEA262155 DNW262155 DXS262155 EHO262155 ERK262155 FBG262155 FLC262155 FUY262155 GEU262155 GOQ262155 GYM262155 HII262155 HSE262155 ICA262155 ILW262155 IVS262155 JFO262155 JPK262155 JZG262155 KJC262155 KSY262155 LCU262155 LMQ262155 LWM262155 MGI262155 MQE262155 NAA262155 NJW262155 NTS262155 ODO262155 ONK262155 OXG262155 PHC262155 PQY262155 QAU262155 QKQ262155 QUM262155 REI262155 ROE262155 RYA262155 SHW262155 SRS262155 TBO262155 TLK262155 TVG262155 UFC262155 UOY262155 UYU262155 VIQ262155 VSM262155 WCI262155 WME262155 WWA262155 S327691 JO327691 TK327691 ADG327691 ANC327691 AWY327691 BGU327691 BQQ327691 CAM327691 CKI327691 CUE327691 DEA327691 DNW327691 DXS327691 EHO327691 ERK327691 FBG327691 FLC327691 FUY327691 GEU327691 GOQ327691 GYM327691 HII327691 HSE327691 ICA327691 ILW327691 IVS327691 JFO327691 JPK327691 JZG327691 KJC327691 KSY327691 LCU327691 LMQ327691 LWM327691 MGI327691 MQE327691 NAA327691 NJW327691 NTS327691 ODO327691 ONK327691 OXG327691 PHC327691 PQY327691 QAU327691 QKQ327691 QUM327691 REI327691 ROE327691 RYA327691 SHW327691 SRS327691 TBO327691 TLK327691 TVG327691 UFC327691 UOY327691 UYU327691 VIQ327691 VSM327691 WCI327691 WME327691 WWA327691 S393227 JO393227 TK393227 ADG393227 ANC393227 AWY393227 BGU393227 BQQ393227 CAM393227 CKI393227 CUE393227 DEA393227 DNW393227 DXS393227 EHO393227 ERK393227 FBG393227 FLC393227 FUY393227 GEU393227 GOQ393227 GYM393227 HII393227 HSE393227 ICA393227 ILW393227 IVS393227 JFO393227 JPK393227 JZG393227 KJC393227 KSY393227 LCU393227 LMQ393227 LWM393227 MGI393227 MQE393227 NAA393227 NJW393227 NTS393227 ODO393227 ONK393227 OXG393227 PHC393227 PQY393227 QAU393227 QKQ393227 QUM393227 REI393227 ROE393227 RYA393227 SHW393227 SRS393227 TBO393227 TLK393227 TVG393227 UFC393227 UOY393227 UYU393227 VIQ393227 VSM393227 WCI393227 WME393227 WWA393227 S458763 JO458763 TK458763 ADG458763 ANC458763 AWY458763 BGU458763 BQQ458763 CAM458763 CKI458763 CUE458763 DEA458763 DNW458763 DXS458763 EHO458763 ERK458763 FBG458763 FLC458763 FUY458763 GEU458763 GOQ458763 GYM458763 HII458763 HSE458763 ICA458763 ILW458763 IVS458763 JFO458763 JPK458763 JZG458763 KJC458763 KSY458763 LCU458763 LMQ458763 LWM458763 MGI458763 MQE458763 NAA458763 NJW458763 NTS458763 ODO458763 ONK458763 OXG458763 PHC458763 PQY458763 QAU458763 QKQ458763 QUM458763 REI458763 ROE458763 RYA458763 SHW458763 SRS458763 TBO458763 TLK458763 TVG458763 UFC458763 UOY458763 UYU458763 VIQ458763 VSM458763 WCI458763 WME458763 WWA458763 S524299 JO524299 TK524299 ADG524299 ANC524299 AWY524299 BGU524299 BQQ524299 CAM524299 CKI524299 CUE524299 DEA524299 DNW524299 DXS524299 EHO524299 ERK524299 FBG524299 FLC524299 FUY524299 GEU524299 GOQ524299 GYM524299 HII524299 HSE524299 ICA524299 ILW524299 IVS524299 JFO524299 JPK524299 JZG524299 KJC524299 KSY524299 LCU524299 LMQ524299 LWM524299 MGI524299 MQE524299 NAA524299 NJW524299 NTS524299 ODO524299 ONK524299 OXG524299 PHC524299 PQY524299 QAU524299 QKQ524299 QUM524299 REI524299 ROE524299 RYA524299 SHW524299 SRS524299 TBO524299 TLK524299 TVG524299 UFC524299 UOY524299 UYU524299 VIQ524299 VSM524299 WCI524299 WME524299 WWA524299 S589835 JO589835 TK589835 ADG589835 ANC589835 AWY589835 BGU589835 BQQ589835 CAM589835 CKI589835 CUE589835 DEA589835 DNW589835 DXS589835 EHO589835 ERK589835 FBG589835 FLC589835 FUY589835 GEU589835 GOQ589835 GYM589835 HII589835 HSE589835 ICA589835 ILW589835 IVS589835 JFO589835 JPK589835 JZG589835 KJC589835 KSY589835 LCU589835 LMQ589835 LWM589835 MGI589835 MQE589835 NAA589835 NJW589835 NTS589835 ODO589835 ONK589835 OXG589835 PHC589835 PQY589835 QAU589835 QKQ589835 QUM589835 REI589835 ROE589835 RYA589835 SHW589835 SRS589835 TBO589835 TLK589835 TVG589835 UFC589835 UOY589835 UYU589835 VIQ589835 VSM589835 WCI589835 WME589835 WWA589835 S655371 JO655371 TK655371 ADG655371 ANC655371 AWY655371 BGU655371 BQQ655371 CAM655371 CKI655371 CUE655371 DEA655371 DNW655371 DXS655371 EHO655371 ERK655371 FBG655371 FLC655371 FUY655371 GEU655371 GOQ655371 GYM655371 HII655371 HSE655371 ICA655371 ILW655371 IVS655371 JFO655371 JPK655371 JZG655371 KJC655371 KSY655371 LCU655371 LMQ655371 LWM655371 MGI655371 MQE655371 NAA655371 NJW655371 NTS655371 ODO655371 ONK655371 OXG655371 PHC655371 PQY655371 QAU655371 QKQ655371 QUM655371 REI655371 ROE655371 RYA655371 SHW655371 SRS655371 TBO655371 TLK655371 TVG655371 UFC655371 UOY655371 UYU655371 VIQ655371 VSM655371 WCI655371 WME655371 WWA655371 S720907 JO720907 TK720907 ADG720907 ANC720907 AWY720907 BGU720907 BQQ720907 CAM720907 CKI720907 CUE720907 DEA720907 DNW720907 DXS720907 EHO720907 ERK720907 FBG720907 FLC720907 FUY720907 GEU720907 GOQ720907 GYM720907 HII720907 HSE720907 ICA720907 ILW720907 IVS720907 JFO720907 JPK720907 JZG720907 KJC720907 KSY720907 LCU720907 LMQ720907 LWM720907 MGI720907 MQE720907 NAA720907 NJW720907 NTS720907 ODO720907 ONK720907 OXG720907 PHC720907 PQY720907 QAU720907 QKQ720907 QUM720907 REI720907 ROE720907 RYA720907 SHW720907 SRS720907 TBO720907 TLK720907 TVG720907 UFC720907 UOY720907 UYU720907 VIQ720907 VSM720907 WCI720907 WME720907 WWA720907 S786443 JO786443 TK786443 ADG786443 ANC786443 AWY786443 BGU786443 BQQ786443 CAM786443 CKI786443 CUE786443 DEA786443 DNW786443 DXS786443 EHO786443 ERK786443 FBG786443 FLC786443 FUY786443 GEU786443 GOQ786443 GYM786443 HII786443 HSE786443 ICA786443 ILW786443 IVS786443 JFO786443 JPK786443 JZG786443 KJC786443 KSY786443 LCU786443 LMQ786443 LWM786443 MGI786443 MQE786443 NAA786443 NJW786443 NTS786443 ODO786443 ONK786443 OXG786443 PHC786443 PQY786443 QAU786443 QKQ786443 QUM786443 REI786443 ROE786443 RYA786443 SHW786443 SRS786443 TBO786443 TLK786443 TVG786443 UFC786443 UOY786443 UYU786443 VIQ786443 VSM786443 WCI786443 WME786443 WWA786443 S851979 JO851979 TK851979 ADG851979 ANC851979 AWY851979 BGU851979 BQQ851979 CAM851979 CKI851979 CUE851979 DEA851979 DNW851979 DXS851979 EHO851979 ERK851979 FBG851979 FLC851979 FUY851979 GEU851979 GOQ851979 GYM851979 HII851979 HSE851979 ICA851979 ILW851979 IVS851979 JFO851979 JPK851979 JZG851979 KJC851979 KSY851979 LCU851979 LMQ851979 LWM851979 MGI851979 MQE851979 NAA851979 NJW851979 NTS851979 ODO851979 ONK851979 OXG851979 PHC851979 PQY851979 QAU851979 QKQ851979 QUM851979 REI851979 ROE851979 RYA851979 SHW851979 SRS851979 TBO851979 TLK851979 TVG851979 UFC851979 UOY851979 UYU851979 VIQ851979 VSM851979 WCI851979 WME851979 WWA851979 S917515 JO917515 TK917515 ADG917515 ANC917515 AWY917515 BGU917515 BQQ917515 CAM917515 CKI917515 CUE917515 DEA917515 DNW917515 DXS917515 EHO917515 ERK917515 FBG917515 FLC917515 FUY917515 GEU917515 GOQ917515 GYM917515 HII917515 HSE917515 ICA917515 ILW917515 IVS917515 JFO917515 JPK917515 JZG917515 KJC917515 KSY917515 LCU917515 LMQ917515 LWM917515 MGI917515 MQE917515 NAA917515 NJW917515 NTS917515 ODO917515 ONK917515 OXG917515 PHC917515 PQY917515 QAU917515 QKQ917515 QUM917515 REI917515 ROE917515 RYA917515 SHW917515 SRS917515 TBO917515 TLK917515 TVG917515 UFC917515 UOY917515 UYU917515 VIQ917515 VSM917515 WCI917515 WME917515 WWA917515 S983051 JO983051 TK983051 ADG983051 ANC983051 AWY983051 BGU983051 BQQ983051 CAM983051 CKI983051 CUE983051 DEA983051 DNW983051 DXS983051 EHO983051 ERK983051 FBG983051 FLC983051 FUY983051 GEU983051 GOQ983051 GYM983051 HII983051 HSE983051 ICA983051 ILW983051 IVS983051 JFO983051 JPK983051 JZG983051 KJC983051 KSY983051 LCU983051 LMQ983051 LWM983051 MGI983051 MQE983051 NAA983051 NJW983051 NTS983051 ODO983051 ONK983051 OXG983051 PHC983051 PQY983051 QAU983051 QKQ983051 QUM983051 REI983051 ROE983051 RYA983051 SHW983051 SRS983051 TBO983051 TLK983051 TVG983051 UFC983051 UOY983051 UYU983051 VIQ983051 VSM983051 WCI983051 WME983051 WWA983051 AA22 JW22 TS22 ADO22 ANK22 AXG22 BHC22 BQY22 CAU22 CKQ22 CUM22 DEI22 DOE22 DYA22 EHW22 ERS22 FBO22 FLK22 FVG22 GFC22 GOY22 GYU22 HIQ22 HSM22 ICI22 IME22 IWA22 JFW22 JPS22 JZO22 KJK22 KTG22 LDC22 LMY22 LWU22 MGQ22 MQM22 NAI22 NKE22 NUA22 ODW22 ONS22 OXO22 PHK22 PRG22 QBC22 QKY22 QUU22 REQ22 ROM22 RYI22 SIE22 SSA22 TBW22 TLS22 TVO22 UFK22 UPG22 UZC22 VIY22 VSU22 WCQ22 WMM22 WWI22 AA65556 JW65556 TS65556 ADO65556 ANK65556 AXG65556 BHC65556 BQY65556 CAU65556 CKQ65556 CUM65556 DEI65556 DOE65556 DYA65556 EHW65556 ERS65556 FBO65556 FLK65556 FVG65556 GFC65556 GOY65556 GYU65556 HIQ65556 HSM65556 ICI65556 IME65556 IWA65556 JFW65556 JPS65556 JZO65556 KJK65556 KTG65556 LDC65556 LMY65556 LWU65556 MGQ65556 MQM65556 NAI65556 NKE65556 NUA65556 ODW65556 ONS65556 OXO65556 PHK65556 PRG65556 QBC65556 QKY65556 QUU65556 REQ65556 ROM65556 RYI65556 SIE65556 SSA65556 TBW65556 TLS65556 TVO65556 UFK65556 UPG65556 UZC65556 VIY65556 VSU65556 WCQ65556 WMM65556 WWI65556 AA131092 JW131092 TS131092 ADO131092 ANK131092 AXG131092 BHC131092 BQY131092 CAU131092 CKQ131092 CUM131092 DEI131092 DOE131092 DYA131092 EHW131092 ERS131092 FBO131092 FLK131092 FVG131092 GFC131092 GOY131092 GYU131092 HIQ131092 HSM131092 ICI131092 IME131092 IWA131092 JFW131092 JPS131092 JZO131092 KJK131092 KTG131092 LDC131092 LMY131092 LWU131092 MGQ131092 MQM131092 NAI131092 NKE131092 NUA131092 ODW131092 ONS131092 OXO131092 PHK131092 PRG131092 QBC131092 QKY131092 QUU131092 REQ131092 ROM131092 RYI131092 SIE131092 SSA131092 TBW131092 TLS131092 TVO131092 UFK131092 UPG131092 UZC131092 VIY131092 VSU131092 WCQ131092 WMM131092 WWI131092 AA196628 JW196628 TS196628 ADO196628 ANK196628 AXG196628 BHC196628 BQY196628 CAU196628 CKQ196628 CUM196628 DEI196628 DOE196628 DYA196628 EHW196628 ERS196628 FBO196628 FLK196628 FVG196628 GFC196628 GOY196628 GYU196628 HIQ196628 HSM196628 ICI196628 IME196628 IWA196628 JFW196628 JPS196628 JZO196628 KJK196628 KTG196628 LDC196628 LMY196628 LWU196628 MGQ196628 MQM196628 NAI196628 NKE196628 NUA196628 ODW196628 ONS196628 OXO196628 PHK196628 PRG196628 QBC196628 QKY196628 QUU196628 REQ196628 ROM196628 RYI196628 SIE196628 SSA196628 TBW196628 TLS196628 TVO196628 UFK196628 UPG196628 UZC196628 VIY196628 VSU196628 WCQ196628 WMM196628 WWI196628 AA262164 JW262164 TS262164 ADO262164 ANK262164 AXG262164 BHC262164 BQY262164 CAU262164 CKQ262164 CUM262164 DEI262164 DOE262164 DYA262164 EHW262164 ERS262164 FBO262164 FLK262164 FVG262164 GFC262164 GOY262164 GYU262164 HIQ262164 HSM262164 ICI262164 IME262164 IWA262164 JFW262164 JPS262164 JZO262164 KJK262164 KTG262164 LDC262164 LMY262164 LWU262164 MGQ262164 MQM262164 NAI262164 NKE262164 NUA262164 ODW262164 ONS262164 OXO262164 PHK262164 PRG262164 QBC262164 QKY262164 QUU262164 REQ262164 ROM262164 RYI262164 SIE262164 SSA262164 TBW262164 TLS262164 TVO262164 UFK262164 UPG262164 UZC262164 VIY262164 VSU262164 WCQ262164 WMM262164 WWI262164 AA327700 JW327700 TS327700 ADO327700 ANK327700 AXG327700 BHC327700 BQY327700 CAU327700 CKQ327700 CUM327700 DEI327700 DOE327700 DYA327700 EHW327700 ERS327700 FBO327700 FLK327700 FVG327700 GFC327700 GOY327700 GYU327700 HIQ327700 HSM327700 ICI327700 IME327700 IWA327700 JFW327700 JPS327700 JZO327700 KJK327700 KTG327700 LDC327700 LMY327700 LWU327700 MGQ327700 MQM327700 NAI327700 NKE327700 NUA327700 ODW327700 ONS327700 OXO327700 PHK327700 PRG327700 QBC327700 QKY327700 QUU327700 REQ327700 ROM327700 RYI327700 SIE327700 SSA327700 TBW327700 TLS327700 TVO327700 UFK327700 UPG327700 UZC327700 VIY327700 VSU327700 WCQ327700 WMM327700 WWI327700 AA393236 JW393236 TS393236 ADO393236 ANK393236 AXG393236 BHC393236 BQY393236 CAU393236 CKQ393236 CUM393236 DEI393236 DOE393236 DYA393236 EHW393236 ERS393236 FBO393236 FLK393236 FVG393236 GFC393236 GOY393236 GYU393236 HIQ393236 HSM393236 ICI393236 IME393236 IWA393236 JFW393236 JPS393236 JZO393236 KJK393236 KTG393236 LDC393236 LMY393236 LWU393236 MGQ393236 MQM393236 NAI393236 NKE393236 NUA393236 ODW393236 ONS393236 OXO393236 PHK393236 PRG393236 QBC393236 QKY393236 QUU393236 REQ393236 ROM393236 RYI393236 SIE393236 SSA393236 TBW393236 TLS393236 TVO393236 UFK393236 UPG393236 UZC393236 VIY393236 VSU393236 WCQ393236 WMM393236 WWI393236 AA458772 JW458772 TS458772 ADO458772 ANK458772 AXG458772 BHC458772 BQY458772 CAU458772 CKQ458772 CUM458772 DEI458772 DOE458772 DYA458772 EHW458772 ERS458772 FBO458772 FLK458772 FVG458772 GFC458772 GOY458772 GYU458772 HIQ458772 HSM458772 ICI458772 IME458772 IWA458772 JFW458772 JPS458772 JZO458772 KJK458772 KTG458772 LDC458772 LMY458772 LWU458772 MGQ458772 MQM458772 NAI458772 NKE458772 NUA458772 ODW458772 ONS458772 OXO458772 PHK458772 PRG458772 QBC458772 QKY458772 QUU458772 REQ458772 ROM458772 RYI458772 SIE458772 SSA458772 TBW458772 TLS458772 TVO458772 UFK458772 UPG458772 UZC458772 VIY458772 VSU458772 WCQ458772 WMM458772 WWI458772 AA524308 JW524308 TS524308 ADO524308 ANK524308 AXG524308 BHC524308 BQY524308 CAU524308 CKQ524308 CUM524308 DEI524308 DOE524308 DYA524308 EHW524308 ERS524308 FBO524308 FLK524308 FVG524308 GFC524308 GOY524308 GYU524308 HIQ524308 HSM524308 ICI524308 IME524308 IWA524308 JFW524308 JPS524308 JZO524308 KJK524308 KTG524308 LDC524308 LMY524308 LWU524308 MGQ524308 MQM524308 NAI524308 NKE524308 NUA524308 ODW524308 ONS524308 OXO524308 PHK524308 PRG524308 QBC524308 QKY524308 QUU524308 REQ524308 ROM524308 RYI524308 SIE524308 SSA524308 TBW524308 TLS524308 TVO524308 UFK524308 UPG524308 UZC524308 VIY524308 VSU524308 WCQ524308 WMM524308 WWI524308 AA589844 JW589844 TS589844 ADO589844 ANK589844 AXG589844 BHC589844 BQY589844 CAU589844 CKQ589844 CUM589844 DEI589844 DOE589844 DYA589844 EHW589844 ERS589844 FBO589844 FLK589844 FVG589844 GFC589844 GOY589844 GYU589844 HIQ589844 HSM589844 ICI589844 IME589844 IWA589844 JFW589844 JPS589844 JZO589844 KJK589844 KTG589844 LDC589844 LMY589844 LWU589844 MGQ589844 MQM589844 NAI589844 NKE589844 NUA589844 ODW589844 ONS589844 OXO589844 PHK589844 PRG589844 QBC589844 QKY589844 QUU589844 REQ589844 ROM589844 RYI589844 SIE589844 SSA589844 TBW589844 TLS589844 TVO589844 UFK589844 UPG589844 UZC589844 VIY589844 VSU589844 WCQ589844 WMM589844 WWI589844 AA655380 JW655380 TS655380 ADO655380 ANK655380 AXG655380 BHC655380 BQY655380 CAU655380 CKQ655380 CUM655380 DEI655380 DOE655380 DYA655380 EHW655380 ERS655380 FBO655380 FLK655380 FVG655380 GFC655380 GOY655380 GYU655380 HIQ655380 HSM655380 ICI655380 IME655380 IWA655380 JFW655380 JPS655380 JZO655380 KJK655380 KTG655380 LDC655380 LMY655380 LWU655380 MGQ655380 MQM655380 NAI655380 NKE655380 NUA655380 ODW655380 ONS655380 OXO655380 PHK655380 PRG655380 QBC655380 QKY655380 QUU655380 REQ655380 ROM655380 RYI655380 SIE655380 SSA655380 TBW655380 TLS655380 TVO655380 UFK655380 UPG655380 UZC655380 VIY655380 VSU655380 WCQ655380 WMM655380 WWI655380 AA720916 JW720916 TS720916 ADO720916 ANK720916 AXG720916 BHC720916 BQY720916 CAU720916 CKQ720916 CUM720916 DEI720916 DOE720916 DYA720916 EHW720916 ERS720916 FBO720916 FLK720916 FVG720916 GFC720916 GOY720916 GYU720916 HIQ720916 HSM720916 ICI720916 IME720916 IWA720916 JFW720916 JPS720916 JZO720916 KJK720916 KTG720916 LDC720916 LMY720916 LWU720916 MGQ720916 MQM720916 NAI720916 NKE720916 NUA720916 ODW720916 ONS720916 OXO720916 PHK720916 PRG720916 QBC720916 QKY720916 QUU720916 REQ720916 ROM720916 RYI720916 SIE720916 SSA720916 TBW720916 TLS720916 TVO720916 UFK720916 UPG720916 UZC720916 VIY720916 VSU720916 WCQ720916 WMM720916 WWI720916 AA786452 JW786452 TS786452 ADO786452 ANK786452 AXG786452 BHC786452 BQY786452 CAU786452 CKQ786452 CUM786452 DEI786452 DOE786452 DYA786452 EHW786452 ERS786452 FBO786452 FLK786452 FVG786452 GFC786452 GOY786452 GYU786452 HIQ786452 HSM786452 ICI786452 IME786452 IWA786452 JFW786452 JPS786452 JZO786452 KJK786452 KTG786452 LDC786452 LMY786452 LWU786452 MGQ786452 MQM786452 NAI786452 NKE786452 NUA786452 ODW786452 ONS786452 OXO786452 PHK786452 PRG786452 QBC786452 QKY786452 QUU786452 REQ786452 ROM786452 RYI786452 SIE786452 SSA786452 TBW786452 TLS786452 TVO786452 UFK786452 UPG786452 UZC786452 VIY786452 VSU786452 WCQ786452 WMM786452 WWI786452 AA851988 JW851988 TS851988 ADO851988 ANK851988 AXG851988 BHC851988 BQY851988 CAU851988 CKQ851988 CUM851988 DEI851988 DOE851988 DYA851988 EHW851988 ERS851988 FBO851988 FLK851988 FVG851988 GFC851988 GOY851988 GYU851988 HIQ851988 HSM851988 ICI851988 IME851988 IWA851988 JFW851988 JPS851988 JZO851988 KJK851988 KTG851988 LDC851988 LMY851988 LWU851988 MGQ851988 MQM851988 NAI851988 NKE851988 NUA851988 ODW851988 ONS851988 OXO851988 PHK851988 PRG851988 QBC851988 QKY851988 QUU851988 REQ851988 ROM851988 RYI851988 SIE851988 SSA851988 TBW851988 TLS851988 TVO851988 UFK851988 UPG851988 UZC851988 VIY851988 VSU851988 WCQ851988 WMM851988 WWI851988 AA917524 JW917524 TS917524 ADO917524 ANK917524 AXG917524 BHC917524 BQY917524 CAU917524 CKQ917524 CUM917524 DEI917524 DOE917524 DYA917524 EHW917524 ERS917524 FBO917524 FLK917524 FVG917524 GFC917524 GOY917524 GYU917524 HIQ917524 HSM917524 ICI917524 IME917524 IWA917524 JFW917524 JPS917524 JZO917524 KJK917524 KTG917524 LDC917524 LMY917524 LWU917524 MGQ917524 MQM917524 NAI917524 NKE917524 NUA917524 ODW917524 ONS917524 OXO917524 PHK917524 PRG917524 QBC917524 QKY917524 QUU917524 REQ917524 ROM917524 RYI917524 SIE917524 SSA917524 TBW917524 TLS917524 TVO917524 UFK917524 UPG917524 UZC917524 VIY917524 VSU917524 WCQ917524 WMM917524 WWI917524 AA983060 JW983060 TS983060 ADO983060 ANK983060 AXG983060 BHC983060 BQY983060 CAU983060 CKQ983060 CUM983060 DEI983060 DOE983060 DYA983060 EHW983060 ERS983060 FBO983060 FLK983060 FVG983060 GFC983060 GOY983060 GYU983060 HIQ983060 HSM983060 ICI983060 IME983060 IWA983060 JFW983060 JPS983060 JZO983060 KJK983060 KTG983060 LDC983060 LMY983060 LWU983060 MGQ983060 MQM983060 NAI983060 NKE983060 NUA983060 ODW983060 ONS983060 OXO983060 PHK983060 PRG983060 QBC983060 QKY983060 QUU983060 REQ983060 ROM983060 RYI983060 SIE983060 SSA983060 TBW983060 TLS983060 TVO983060 UFK983060 UPG983060 UZC983060 VIY983060 VSU983060 WCQ983060 WMM983060 WWI983060 AC22 JY22 TU22 ADQ22 ANM22 AXI22 BHE22 BRA22 CAW22 CKS22 CUO22 DEK22 DOG22 DYC22 EHY22 ERU22 FBQ22 FLM22 FVI22 GFE22 GPA22 GYW22 HIS22 HSO22 ICK22 IMG22 IWC22 JFY22 JPU22 JZQ22 KJM22 KTI22 LDE22 LNA22 LWW22 MGS22 MQO22 NAK22 NKG22 NUC22 ODY22 ONU22 OXQ22 PHM22 PRI22 QBE22 QLA22 QUW22 RES22 ROO22 RYK22 SIG22 SSC22 TBY22 TLU22 TVQ22 UFM22 UPI22 UZE22 VJA22 VSW22 WCS22 WMO22 WWK22 AC65556 JY65556 TU65556 ADQ65556 ANM65556 AXI65556 BHE65556 BRA65556 CAW65556 CKS65556 CUO65556 DEK65556 DOG65556 DYC65556 EHY65556 ERU65556 FBQ65556 FLM65556 FVI65556 GFE65556 GPA65556 GYW65556 HIS65556 HSO65556 ICK65556 IMG65556 IWC65556 JFY65556 JPU65556 JZQ65556 KJM65556 KTI65556 LDE65556 LNA65556 LWW65556 MGS65556 MQO65556 NAK65556 NKG65556 NUC65556 ODY65556 ONU65556 OXQ65556 PHM65556 PRI65556 QBE65556 QLA65556 QUW65556 RES65556 ROO65556 RYK65556 SIG65556 SSC65556 TBY65556 TLU65556 TVQ65556 UFM65556 UPI65556 UZE65556 VJA65556 VSW65556 WCS65556 WMO65556 WWK65556 AC131092 JY131092 TU131092 ADQ131092 ANM131092 AXI131092 BHE131092 BRA131092 CAW131092 CKS131092 CUO131092 DEK131092 DOG131092 DYC131092 EHY131092 ERU131092 FBQ131092 FLM131092 FVI131092 GFE131092 GPA131092 GYW131092 HIS131092 HSO131092 ICK131092 IMG131092 IWC131092 JFY131092 JPU131092 JZQ131092 KJM131092 KTI131092 LDE131092 LNA131092 LWW131092 MGS131092 MQO131092 NAK131092 NKG131092 NUC131092 ODY131092 ONU131092 OXQ131092 PHM131092 PRI131092 QBE131092 QLA131092 QUW131092 RES131092 ROO131092 RYK131092 SIG131092 SSC131092 TBY131092 TLU131092 TVQ131092 UFM131092 UPI131092 UZE131092 VJA131092 VSW131092 WCS131092 WMO131092 WWK131092 AC196628 JY196628 TU196628 ADQ196628 ANM196628 AXI196628 BHE196628 BRA196628 CAW196628 CKS196628 CUO196628 DEK196628 DOG196628 DYC196628 EHY196628 ERU196628 FBQ196628 FLM196628 FVI196628 GFE196628 GPA196628 GYW196628 HIS196628 HSO196628 ICK196628 IMG196628 IWC196628 JFY196628 JPU196628 JZQ196628 KJM196628 KTI196628 LDE196628 LNA196628 LWW196628 MGS196628 MQO196628 NAK196628 NKG196628 NUC196628 ODY196628 ONU196628 OXQ196628 PHM196628 PRI196628 QBE196628 QLA196628 QUW196628 RES196628 ROO196628 RYK196628 SIG196628 SSC196628 TBY196628 TLU196628 TVQ196628 UFM196628 UPI196628 UZE196628 VJA196628 VSW196628 WCS196628 WMO196628 WWK196628 AC262164 JY262164 TU262164 ADQ262164 ANM262164 AXI262164 BHE262164 BRA262164 CAW262164 CKS262164 CUO262164 DEK262164 DOG262164 DYC262164 EHY262164 ERU262164 FBQ262164 FLM262164 FVI262164 GFE262164 GPA262164 GYW262164 HIS262164 HSO262164 ICK262164 IMG262164 IWC262164 JFY262164 JPU262164 JZQ262164 KJM262164 KTI262164 LDE262164 LNA262164 LWW262164 MGS262164 MQO262164 NAK262164 NKG262164 NUC262164 ODY262164 ONU262164 OXQ262164 PHM262164 PRI262164 QBE262164 QLA262164 QUW262164 RES262164 ROO262164 RYK262164 SIG262164 SSC262164 TBY262164 TLU262164 TVQ262164 UFM262164 UPI262164 UZE262164 VJA262164 VSW262164 WCS262164 WMO262164 WWK262164 AC327700 JY327700 TU327700 ADQ327700 ANM327700 AXI327700 BHE327700 BRA327700 CAW327700 CKS327700 CUO327700 DEK327700 DOG327700 DYC327700 EHY327700 ERU327700 FBQ327700 FLM327700 FVI327700 GFE327700 GPA327700 GYW327700 HIS327700 HSO327700 ICK327700 IMG327700 IWC327700 JFY327700 JPU327700 JZQ327700 KJM327700 KTI327700 LDE327700 LNA327700 LWW327700 MGS327700 MQO327700 NAK327700 NKG327700 NUC327700 ODY327700 ONU327700 OXQ327700 PHM327700 PRI327700 QBE327700 QLA327700 QUW327700 RES327700 ROO327700 RYK327700 SIG327700 SSC327700 TBY327700 TLU327700 TVQ327700 UFM327700 UPI327700 UZE327700 VJA327700 VSW327700 WCS327700 WMO327700 WWK327700 AC393236 JY393236 TU393236 ADQ393236 ANM393236 AXI393236 BHE393236 BRA393236 CAW393236 CKS393236 CUO393236 DEK393236 DOG393236 DYC393236 EHY393236 ERU393236 FBQ393236 FLM393236 FVI393236 GFE393236 GPA393236 GYW393236 HIS393236 HSO393236 ICK393236 IMG393236 IWC393236 JFY393236 JPU393236 JZQ393236 KJM393236 KTI393236 LDE393236 LNA393236 LWW393236 MGS393236 MQO393236 NAK393236 NKG393236 NUC393236 ODY393236 ONU393236 OXQ393236 PHM393236 PRI393236 QBE393236 QLA393236 QUW393236 RES393236 ROO393236 RYK393236 SIG393236 SSC393236 TBY393236 TLU393236 TVQ393236 UFM393236 UPI393236 UZE393236 VJA393236 VSW393236 WCS393236 WMO393236 WWK393236 AC458772 JY458772 TU458772 ADQ458772 ANM458772 AXI458772 BHE458772 BRA458772 CAW458772 CKS458772 CUO458772 DEK458772 DOG458772 DYC458772 EHY458772 ERU458772 FBQ458772 FLM458772 FVI458772 GFE458772 GPA458772 GYW458772 HIS458772 HSO458772 ICK458772 IMG458772 IWC458772 JFY458772 JPU458772 JZQ458772 KJM458772 KTI458772 LDE458772 LNA458772 LWW458772 MGS458772 MQO458772 NAK458772 NKG458772 NUC458772 ODY458772 ONU458772 OXQ458772 PHM458772 PRI458772 QBE458772 QLA458772 QUW458772 RES458772 ROO458772 RYK458772 SIG458772 SSC458772 TBY458772 TLU458772 TVQ458772 UFM458772 UPI458772 UZE458772 VJA458772 VSW458772 WCS458772 WMO458772 WWK458772 AC524308 JY524308 TU524308 ADQ524308 ANM524308 AXI524308 BHE524308 BRA524308 CAW524308 CKS524308 CUO524308 DEK524308 DOG524308 DYC524308 EHY524308 ERU524308 FBQ524308 FLM524308 FVI524308 GFE524308 GPA524308 GYW524308 HIS524308 HSO524308 ICK524308 IMG524308 IWC524308 JFY524308 JPU524308 JZQ524308 KJM524308 KTI524308 LDE524308 LNA524308 LWW524308 MGS524308 MQO524308 NAK524308 NKG524308 NUC524308 ODY524308 ONU524308 OXQ524308 PHM524308 PRI524308 QBE524308 QLA524308 QUW524308 RES524308 ROO524308 RYK524308 SIG524308 SSC524308 TBY524308 TLU524308 TVQ524308 UFM524308 UPI524308 UZE524308 VJA524308 VSW524308 WCS524308 WMO524308 WWK524308 AC589844 JY589844 TU589844 ADQ589844 ANM589844 AXI589844 BHE589844 BRA589844 CAW589844 CKS589844 CUO589844 DEK589844 DOG589844 DYC589844 EHY589844 ERU589844 FBQ589844 FLM589844 FVI589844 GFE589844 GPA589844 GYW589844 HIS589844 HSO589844 ICK589844 IMG589844 IWC589844 JFY589844 JPU589844 JZQ589844 KJM589844 KTI589844 LDE589844 LNA589844 LWW589844 MGS589844 MQO589844 NAK589844 NKG589844 NUC589844 ODY589844 ONU589844 OXQ589844 PHM589844 PRI589844 QBE589844 QLA589844 QUW589844 RES589844 ROO589844 RYK589844 SIG589844 SSC589844 TBY589844 TLU589844 TVQ589844 UFM589844 UPI589844 UZE589844 VJA589844 VSW589844 WCS589844 WMO589844 WWK589844 AC655380 JY655380 TU655380 ADQ655380 ANM655380 AXI655380 BHE655380 BRA655380 CAW655380 CKS655380 CUO655380 DEK655380 DOG655380 DYC655380 EHY655380 ERU655380 FBQ655380 FLM655380 FVI655380 GFE655380 GPA655380 GYW655380 HIS655380 HSO655380 ICK655380 IMG655380 IWC655380 JFY655380 JPU655380 JZQ655380 KJM655380 KTI655380 LDE655380 LNA655380 LWW655380 MGS655380 MQO655380 NAK655380 NKG655380 NUC655380 ODY655380 ONU655380 OXQ655380 PHM655380 PRI655380 QBE655380 QLA655380 QUW655380 RES655380 ROO655380 RYK655380 SIG655380 SSC655380 TBY655380 TLU655380 TVQ655380 UFM655380 UPI655380 UZE655380 VJA655380 VSW655380 WCS655380 WMO655380 WWK655380 AC720916 JY720916 TU720916 ADQ720916 ANM720916 AXI720916 BHE720916 BRA720916 CAW720916 CKS720916 CUO720916 DEK720916 DOG720916 DYC720916 EHY720916 ERU720916 FBQ720916 FLM720916 FVI720916 GFE720916 GPA720916 GYW720916 HIS720916 HSO720916 ICK720916 IMG720916 IWC720916 JFY720916 JPU720916 JZQ720916 KJM720916 KTI720916 LDE720916 LNA720916 LWW720916 MGS720916 MQO720916 NAK720916 NKG720916 NUC720916 ODY720916 ONU720916 OXQ720916 PHM720916 PRI720916 QBE720916 QLA720916 QUW720916 RES720916 ROO720916 RYK720916 SIG720916 SSC720916 TBY720916 TLU720916 TVQ720916 UFM720916 UPI720916 UZE720916 VJA720916 VSW720916 WCS720916 WMO720916 WWK720916 AC786452 JY786452 TU786452 ADQ786452 ANM786452 AXI786452 BHE786452 BRA786452 CAW786452 CKS786452 CUO786452 DEK786452 DOG786452 DYC786452 EHY786452 ERU786452 FBQ786452 FLM786452 FVI786452 GFE786452 GPA786452 GYW786452 HIS786452 HSO786452 ICK786452 IMG786452 IWC786452 JFY786452 JPU786452 JZQ786452 KJM786452 KTI786452 LDE786452 LNA786452 LWW786452 MGS786452 MQO786452 NAK786452 NKG786452 NUC786452 ODY786452 ONU786452 OXQ786452 PHM786452 PRI786452 QBE786452 QLA786452 QUW786452 RES786452 ROO786452 RYK786452 SIG786452 SSC786452 TBY786452 TLU786452 TVQ786452 UFM786452 UPI786452 UZE786452 VJA786452 VSW786452 WCS786452 WMO786452 WWK786452 AC851988 JY851988 TU851988 ADQ851988 ANM851988 AXI851988 BHE851988 BRA851988 CAW851988 CKS851988 CUO851988 DEK851988 DOG851988 DYC851988 EHY851988 ERU851988 FBQ851988 FLM851988 FVI851988 GFE851988 GPA851988 GYW851988 HIS851988 HSO851988 ICK851988 IMG851988 IWC851988 JFY851988 JPU851988 JZQ851988 KJM851988 KTI851988 LDE851988 LNA851988 LWW851988 MGS851988 MQO851988 NAK851988 NKG851988 NUC851988 ODY851988 ONU851988 OXQ851988 PHM851988 PRI851988 QBE851988 QLA851988 QUW851988 RES851988 ROO851988 RYK851988 SIG851988 SSC851988 TBY851988 TLU851988 TVQ851988 UFM851988 UPI851988 UZE851988 VJA851988 VSW851988 WCS851988 WMO851988 WWK851988 AC917524 JY917524 TU917524 ADQ917524 ANM917524 AXI917524 BHE917524 BRA917524 CAW917524 CKS917524 CUO917524 DEK917524 DOG917524 DYC917524 EHY917524 ERU917524 FBQ917524 FLM917524 FVI917524 GFE917524 GPA917524 GYW917524 HIS917524 HSO917524 ICK917524 IMG917524 IWC917524 JFY917524 JPU917524 JZQ917524 KJM917524 KTI917524 LDE917524 LNA917524 LWW917524 MGS917524 MQO917524 NAK917524 NKG917524 NUC917524 ODY917524 ONU917524 OXQ917524 PHM917524 PRI917524 QBE917524 QLA917524 QUW917524 RES917524 ROO917524 RYK917524 SIG917524 SSC917524 TBY917524 TLU917524 TVQ917524 UFM917524 UPI917524 UZE917524 VJA917524 VSW917524 WCS917524 WMO917524 WWK917524 AC983060 JY983060 TU983060 ADQ983060 ANM983060 AXI983060 BHE983060 BRA983060 CAW983060 CKS983060 CUO983060 DEK983060 DOG983060 DYC983060 EHY983060 ERU983060 FBQ983060 FLM983060 FVI983060 GFE983060 GPA983060 GYW983060 HIS983060 HSO983060 ICK983060 IMG983060 IWC983060 JFY983060 JPU983060 JZQ983060 KJM983060 KTI983060 LDE983060 LNA983060 LWW983060 MGS983060 MQO983060 NAK983060 NKG983060 NUC983060 ODY983060 ONU983060 OXQ983060 PHM983060 PRI983060 QBE983060 QLA983060 QUW983060 RES983060 ROO983060 RYK983060 SIG983060 SSC983060 TBY983060 TLU983060 TVQ983060 UFM983060 UPI983060 UZE983060 VJA983060 VSW983060 WCS983060 WMO983060 WWK983060 AA25 JW25 TS25 ADO25 ANK25 AXG25 BHC25 BQY25 CAU25 CKQ25 CUM25 DEI25 DOE25 DYA25 EHW25 ERS25 FBO25 FLK25 FVG25 GFC25 GOY25 GYU25 HIQ25 HSM25 ICI25 IME25 IWA25 JFW25 JPS25 JZO25 KJK25 KTG25 LDC25 LMY25 LWU25 MGQ25 MQM25 NAI25 NKE25 NUA25 ODW25 ONS25 OXO25 PHK25 PRG25 QBC25 QKY25 QUU25 REQ25 ROM25 RYI25 SIE25 SSA25 TBW25 TLS25 TVO25 UFK25 UPG25 UZC25 VIY25 VSU25 WCQ25 WMM25 WWI25 AA65559 JW65559 TS65559 ADO65559 ANK65559 AXG65559 BHC65559 BQY65559 CAU65559 CKQ65559 CUM65559 DEI65559 DOE65559 DYA65559 EHW65559 ERS65559 FBO65559 FLK65559 FVG65559 GFC65559 GOY65559 GYU65559 HIQ65559 HSM65559 ICI65559 IME65559 IWA65559 JFW65559 JPS65559 JZO65559 KJK65559 KTG65559 LDC65559 LMY65559 LWU65559 MGQ65559 MQM65559 NAI65559 NKE65559 NUA65559 ODW65559 ONS65559 OXO65559 PHK65559 PRG65559 QBC65559 QKY65559 QUU65559 REQ65559 ROM65559 RYI65559 SIE65559 SSA65559 TBW65559 TLS65559 TVO65559 UFK65559 UPG65559 UZC65559 VIY65559 VSU65559 WCQ65559 WMM65559 WWI65559 AA131095 JW131095 TS131095 ADO131095 ANK131095 AXG131095 BHC131095 BQY131095 CAU131095 CKQ131095 CUM131095 DEI131095 DOE131095 DYA131095 EHW131095 ERS131095 FBO131095 FLK131095 FVG131095 GFC131095 GOY131095 GYU131095 HIQ131095 HSM131095 ICI131095 IME131095 IWA131095 JFW131095 JPS131095 JZO131095 KJK131095 KTG131095 LDC131095 LMY131095 LWU131095 MGQ131095 MQM131095 NAI131095 NKE131095 NUA131095 ODW131095 ONS131095 OXO131095 PHK131095 PRG131095 QBC131095 QKY131095 QUU131095 REQ131095 ROM131095 RYI131095 SIE131095 SSA131095 TBW131095 TLS131095 TVO131095 UFK131095 UPG131095 UZC131095 VIY131095 VSU131095 WCQ131095 WMM131095 WWI131095 AA196631 JW196631 TS196631 ADO196631 ANK196631 AXG196631 BHC196631 BQY196631 CAU196631 CKQ196631 CUM196631 DEI196631 DOE196631 DYA196631 EHW196631 ERS196631 FBO196631 FLK196631 FVG196631 GFC196631 GOY196631 GYU196631 HIQ196631 HSM196631 ICI196631 IME196631 IWA196631 JFW196631 JPS196631 JZO196631 KJK196631 KTG196631 LDC196631 LMY196631 LWU196631 MGQ196631 MQM196631 NAI196631 NKE196631 NUA196631 ODW196631 ONS196631 OXO196631 PHK196631 PRG196631 QBC196631 QKY196631 QUU196631 REQ196631 ROM196631 RYI196631 SIE196631 SSA196631 TBW196631 TLS196631 TVO196631 UFK196631 UPG196631 UZC196631 VIY196631 VSU196631 WCQ196631 WMM196631 WWI196631 AA262167 JW262167 TS262167 ADO262167 ANK262167 AXG262167 BHC262167 BQY262167 CAU262167 CKQ262167 CUM262167 DEI262167 DOE262167 DYA262167 EHW262167 ERS262167 FBO262167 FLK262167 FVG262167 GFC262167 GOY262167 GYU262167 HIQ262167 HSM262167 ICI262167 IME262167 IWA262167 JFW262167 JPS262167 JZO262167 KJK262167 KTG262167 LDC262167 LMY262167 LWU262167 MGQ262167 MQM262167 NAI262167 NKE262167 NUA262167 ODW262167 ONS262167 OXO262167 PHK262167 PRG262167 QBC262167 QKY262167 QUU262167 REQ262167 ROM262167 RYI262167 SIE262167 SSA262167 TBW262167 TLS262167 TVO262167 UFK262167 UPG262167 UZC262167 VIY262167 VSU262167 WCQ262167 WMM262167 WWI262167 AA327703 JW327703 TS327703 ADO327703 ANK327703 AXG327703 BHC327703 BQY327703 CAU327703 CKQ327703 CUM327703 DEI327703 DOE327703 DYA327703 EHW327703 ERS327703 FBO327703 FLK327703 FVG327703 GFC327703 GOY327703 GYU327703 HIQ327703 HSM327703 ICI327703 IME327703 IWA327703 JFW327703 JPS327703 JZO327703 KJK327703 KTG327703 LDC327703 LMY327703 LWU327703 MGQ327703 MQM327703 NAI327703 NKE327703 NUA327703 ODW327703 ONS327703 OXO327703 PHK327703 PRG327703 QBC327703 QKY327703 QUU327703 REQ327703 ROM327703 RYI327703 SIE327703 SSA327703 TBW327703 TLS327703 TVO327703 UFK327703 UPG327703 UZC327703 VIY327703 VSU327703 WCQ327703 WMM327703 WWI327703 AA393239 JW393239 TS393239 ADO393239 ANK393239 AXG393239 BHC393239 BQY393239 CAU393239 CKQ393239 CUM393239 DEI393239 DOE393239 DYA393239 EHW393239 ERS393239 FBO393239 FLK393239 FVG393239 GFC393239 GOY393239 GYU393239 HIQ393239 HSM393239 ICI393239 IME393239 IWA393239 JFW393239 JPS393239 JZO393239 KJK393239 KTG393239 LDC393239 LMY393239 LWU393239 MGQ393239 MQM393239 NAI393239 NKE393239 NUA393239 ODW393239 ONS393239 OXO393239 PHK393239 PRG393239 QBC393239 QKY393239 QUU393239 REQ393239 ROM393239 RYI393239 SIE393239 SSA393239 TBW393239 TLS393239 TVO393239 UFK393239 UPG393239 UZC393239 VIY393239 VSU393239 WCQ393239 WMM393239 WWI393239 AA458775 JW458775 TS458775 ADO458775 ANK458775 AXG458775 BHC458775 BQY458775 CAU458775 CKQ458775 CUM458775 DEI458775 DOE458775 DYA458775 EHW458775 ERS458775 FBO458775 FLK458775 FVG458775 GFC458775 GOY458775 GYU458775 HIQ458775 HSM458775 ICI458775 IME458775 IWA458775 JFW458775 JPS458775 JZO458775 KJK458775 KTG458775 LDC458775 LMY458775 LWU458775 MGQ458775 MQM458775 NAI458775 NKE458775 NUA458775 ODW458775 ONS458775 OXO458775 PHK458775 PRG458775 QBC458775 QKY458775 QUU458775 REQ458775 ROM458775 RYI458775 SIE458775 SSA458775 TBW458775 TLS458775 TVO458775 UFK458775 UPG458775 UZC458775 VIY458775 VSU458775 WCQ458775 WMM458775 WWI458775 AA524311 JW524311 TS524311 ADO524311 ANK524311 AXG524311 BHC524311 BQY524311 CAU524311 CKQ524311 CUM524311 DEI524311 DOE524311 DYA524311 EHW524311 ERS524311 FBO524311 FLK524311 FVG524311 GFC524311 GOY524311 GYU524311 HIQ524311 HSM524311 ICI524311 IME524311 IWA524311 JFW524311 JPS524311 JZO524311 KJK524311 KTG524311 LDC524311 LMY524311 LWU524311 MGQ524311 MQM524311 NAI524311 NKE524311 NUA524311 ODW524311 ONS524311 OXO524311 PHK524311 PRG524311 QBC524311 QKY524311 QUU524311 REQ524311 ROM524311 RYI524311 SIE524311 SSA524311 TBW524311 TLS524311 TVO524311 UFK524311 UPG524311 UZC524311 VIY524311 VSU524311 WCQ524311 WMM524311 WWI524311 AA589847 JW589847 TS589847 ADO589847 ANK589847 AXG589847 BHC589847 BQY589847 CAU589847 CKQ589847 CUM589847 DEI589847 DOE589847 DYA589847 EHW589847 ERS589847 FBO589847 FLK589847 FVG589847 GFC589847 GOY589847 GYU589847 HIQ589847 HSM589847 ICI589847 IME589847 IWA589847 JFW589847 JPS589847 JZO589847 KJK589847 KTG589847 LDC589847 LMY589847 LWU589847 MGQ589847 MQM589847 NAI589847 NKE589847 NUA589847 ODW589847 ONS589847 OXO589847 PHK589847 PRG589847 QBC589847 QKY589847 QUU589847 REQ589847 ROM589847 RYI589847 SIE589847 SSA589847 TBW589847 TLS589847 TVO589847 UFK589847 UPG589847 UZC589847 VIY589847 VSU589847 WCQ589847 WMM589847 WWI589847 AA655383 JW655383 TS655383 ADO655383 ANK655383 AXG655383 BHC655383 BQY655383 CAU655383 CKQ655383 CUM655383 DEI655383 DOE655383 DYA655383 EHW655383 ERS655383 FBO655383 FLK655383 FVG655383 GFC655383 GOY655383 GYU655383 HIQ655383 HSM655383 ICI655383 IME655383 IWA655383 JFW655383 JPS655383 JZO655383 KJK655383 KTG655383 LDC655383 LMY655383 LWU655383 MGQ655383 MQM655383 NAI655383 NKE655383 NUA655383 ODW655383 ONS655383 OXO655383 PHK655383 PRG655383 QBC655383 QKY655383 QUU655383 REQ655383 ROM655383 RYI655383 SIE655383 SSA655383 TBW655383 TLS655383 TVO655383 UFK655383 UPG655383 UZC655383 VIY655383 VSU655383 WCQ655383 WMM655383 WWI655383 AA720919 JW720919 TS720919 ADO720919 ANK720919 AXG720919 BHC720919 BQY720919 CAU720919 CKQ720919 CUM720919 DEI720919 DOE720919 DYA720919 EHW720919 ERS720919 FBO720919 FLK720919 FVG720919 GFC720919 GOY720919 GYU720919 HIQ720919 HSM720919 ICI720919 IME720919 IWA720919 JFW720919 JPS720919 JZO720919 KJK720919 KTG720919 LDC720919 LMY720919 LWU720919 MGQ720919 MQM720919 NAI720919 NKE720919 NUA720919 ODW720919 ONS720919 OXO720919 PHK720919 PRG720919 QBC720919 QKY720919 QUU720919 REQ720919 ROM720919 RYI720919 SIE720919 SSA720919 TBW720919 TLS720919 TVO720919 UFK720919 UPG720919 UZC720919 VIY720919 VSU720919 WCQ720919 WMM720919 WWI720919 AA786455 JW786455 TS786455 ADO786455 ANK786455 AXG786455 BHC786455 BQY786455 CAU786455 CKQ786455 CUM786455 DEI786455 DOE786455 DYA786455 EHW786455 ERS786455 FBO786455 FLK786455 FVG786455 GFC786455 GOY786455 GYU786455 HIQ786455 HSM786455 ICI786455 IME786455 IWA786455 JFW786455 JPS786455 JZO786455 KJK786455 KTG786455 LDC786455 LMY786455 LWU786455 MGQ786455 MQM786455 NAI786455 NKE786455 NUA786455 ODW786455 ONS786455 OXO786455 PHK786455 PRG786455 QBC786455 QKY786455 QUU786455 REQ786455 ROM786455 RYI786455 SIE786455 SSA786455 TBW786455 TLS786455 TVO786455 UFK786455 UPG786455 UZC786455 VIY786455 VSU786455 WCQ786455 WMM786455 WWI786455 AA851991 JW851991 TS851991 ADO851991 ANK851991 AXG851991 BHC851991 BQY851991 CAU851991 CKQ851991 CUM851991 DEI851991 DOE851991 DYA851991 EHW851991 ERS851991 FBO851991 FLK851991 FVG851991 GFC851991 GOY851991 GYU851991 HIQ851991 HSM851991 ICI851991 IME851991 IWA851991 JFW851991 JPS851991 JZO851991 KJK851991 KTG851991 LDC851991 LMY851991 LWU851991 MGQ851991 MQM851991 NAI851991 NKE851991 NUA851991 ODW851991 ONS851991 OXO851991 PHK851991 PRG851991 QBC851991 QKY851991 QUU851991 REQ851991 ROM851991 RYI851991 SIE851991 SSA851991 TBW851991 TLS851991 TVO851991 UFK851991 UPG851991 UZC851991 VIY851991 VSU851991 WCQ851991 WMM851991 WWI851991 AA917527 JW917527 TS917527 ADO917527 ANK917527 AXG917527 BHC917527 BQY917527 CAU917527 CKQ917527 CUM917527 DEI917527 DOE917527 DYA917527 EHW917527 ERS917527 FBO917527 FLK917527 FVG917527 GFC917527 GOY917527 GYU917527 HIQ917527 HSM917527 ICI917527 IME917527 IWA917527 JFW917527 JPS917527 JZO917527 KJK917527 KTG917527 LDC917527 LMY917527 LWU917527 MGQ917527 MQM917527 NAI917527 NKE917527 NUA917527 ODW917527 ONS917527 OXO917527 PHK917527 PRG917527 QBC917527 QKY917527 QUU917527 REQ917527 ROM917527 RYI917527 SIE917527 SSA917527 TBW917527 TLS917527 TVO917527 UFK917527 UPG917527 UZC917527 VIY917527 VSU917527 WCQ917527 WMM917527 WWI917527 AA983063 JW983063 TS983063 ADO983063 ANK983063 AXG983063 BHC983063 BQY983063 CAU983063 CKQ983063 CUM983063 DEI983063 DOE983063 DYA983063 EHW983063 ERS983063 FBO983063 FLK983063 FVG983063 GFC983063 GOY983063 GYU983063 HIQ983063 HSM983063 ICI983063 IME983063 IWA983063 JFW983063 JPS983063 JZO983063 KJK983063 KTG983063 LDC983063 LMY983063 LWU983063 MGQ983063 MQM983063 NAI983063 NKE983063 NUA983063 ODW983063 ONS983063 OXO983063 PHK983063 PRG983063 QBC983063 QKY983063 QUU983063 REQ983063 ROM983063 RYI983063 SIE983063 SSA983063 TBW983063 TLS983063 TVO983063 UFK983063 UPG983063 UZC983063 VIY983063 VSU983063 WCQ983063 WMM983063 WWI983063 AC25 JY25 TU25 ADQ25 ANM25 AXI25 BHE25 BRA25 CAW25 CKS25 CUO25 DEK25 DOG25 DYC25 EHY25 ERU25 FBQ25 FLM25 FVI25 GFE25 GPA25 GYW25 HIS25 HSO25 ICK25 IMG25 IWC25 JFY25 JPU25 JZQ25 KJM25 KTI25 LDE25 LNA25 LWW25 MGS25 MQO25 NAK25 NKG25 NUC25 ODY25 ONU25 OXQ25 PHM25 PRI25 QBE25 QLA25 QUW25 RES25 ROO25 RYK25 SIG25 SSC25 TBY25 TLU25 TVQ25 UFM25 UPI25 UZE25 VJA25 VSW25 WCS25 WMO25 WWK25 AC65559 JY65559 TU65559 ADQ65559 ANM65559 AXI65559 BHE65559 BRA65559 CAW65559 CKS65559 CUO65559 DEK65559 DOG65559 DYC65559 EHY65559 ERU65559 FBQ65559 FLM65559 FVI65559 GFE65559 GPA65559 GYW65559 HIS65559 HSO65559 ICK65559 IMG65559 IWC65559 JFY65559 JPU65559 JZQ65559 KJM65559 KTI65559 LDE65559 LNA65559 LWW65559 MGS65559 MQO65559 NAK65559 NKG65559 NUC65559 ODY65559 ONU65559 OXQ65559 PHM65559 PRI65559 QBE65559 QLA65559 QUW65559 RES65559 ROO65559 RYK65559 SIG65559 SSC65559 TBY65559 TLU65559 TVQ65559 UFM65559 UPI65559 UZE65559 VJA65559 VSW65559 WCS65559 WMO65559 WWK65559 AC131095 JY131095 TU131095 ADQ131095 ANM131095 AXI131095 BHE131095 BRA131095 CAW131095 CKS131095 CUO131095 DEK131095 DOG131095 DYC131095 EHY131095 ERU131095 FBQ131095 FLM131095 FVI131095 GFE131095 GPA131095 GYW131095 HIS131095 HSO131095 ICK131095 IMG131095 IWC131095 JFY131095 JPU131095 JZQ131095 KJM131095 KTI131095 LDE131095 LNA131095 LWW131095 MGS131095 MQO131095 NAK131095 NKG131095 NUC131095 ODY131095 ONU131095 OXQ131095 PHM131095 PRI131095 QBE131095 QLA131095 QUW131095 RES131095 ROO131095 RYK131095 SIG131095 SSC131095 TBY131095 TLU131095 TVQ131095 UFM131095 UPI131095 UZE131095 VJA131095 VSW131095 WCS131095 WMO131095 WWK131095 AC196631 JY196631 TU196631 ADQ196631 ANM196631 AXI196631 BHE196631 BRA196631 CAW196631 CKS196631 CUO196631 DEK196631 DOG196631 DYC196631 EHY196631 ERU196631 FBQ196631 FLM196631 FVI196631 GFE196631 GPA196631 GYW196631 HIS196631 HSO196631 ICK196631 IMG196631 IWC196631 JFY196631 JPU196631 JZQ196631 KJM196631 KTI196631 LDE196631 LNA196631 LWW196631 MGS196631 MQO196631 NAK196631 NKG196631 NUC196631 ODY196631 ONU196631 OXQ196631 PHM196631 PRI196631 QBE196631 QLA196631 QUW196631 RES196631 ROO196631 RYK196631 SIG196631 SSC196631 TBY196631 TLU196631 TVQ196631 UFM196631 UPI196631 UZE196631 VJA196631 VSW196631 WCS196631 WMO196631 WWK196631 AC262167 JY262167 TU262167 ADQ262167 ANM262167 AXI262167 BHE262167 BRA262167 CAW262167 CKS262167 CUO262167 DEK262167 DOG262167 DYC262167 EHY262167 ERU262167 FBQ262167 FLM262167 FVI262167 GFE262167 GPA262167 GYW262167 HIS262167 HSO262167 ICK262167 IMG262167 IWC262167 JFY262167 JPU262167 JZQ262167 KJM262167 KTI262167 LDE262167 LNA262167 LWW262167 MGS262167 MQO262167 NAK262167 NKG262167 NUC262167 ODY262167 ONU262167 OXQ262167 PHM262167 PRI262167 QBE262167 QLA262167 QUW262167 RES262167 ROO262167 RYK262167 SIG262167 SSC262167 TBY262167 TLU262167 TVQ262167 UFM262167 UPI262167 UZE262167 VJA262167 VSW262167 WCS262167 WMO262167 WWK262167 AC327703 JY327703 TU327703 ADQ327703 ANM327703 AXI327703 BHE327703 BRA327703 CAW327703 CKS327703 CUO327703 DEK327703 DOG327703 DYC327703 EHY327703 ERU327703 FBQ327703 FLM327703 FVI327703 GFE327703 GPA327703 GYW327703 HIS327703 HSO327703 ICK327703 IMG327703 IWC327703 JFY327703 JPU327703 JZQ327703 KJM327703 KTI327703 LDE327703 LNA327703 LWW327703 MGS327703 MQO327703 NAK327703 NKG327703 NUC327703 ODY327703 ONU327703 OXQ327703 PHM327703 PRI327703 QBE327703 QLA327703 QUW327703 RES327703 ROO327703 RYK327703 SIG327703 SSC327703 TBY327703 TLU327703 TVQ327703 UFM327703 UPI327703 UZE327703 VJA327703 VSW327703 WCS327703 WMO327703 WWK327703 AC393239 JY393239 TU393239 ADQ393239 ANM393239 AXI393239 BHE393239 BRA393239 CAW393239 CKS393239 CUO393239 DEK393239 DOG393239 DYC393239 EHY393239 ERU393239 FBQ393239 FLM393239 FVI393239 GFE393239 GPA393239 GYW393239 HIS393239 HSO393239 ICK393239 IMG393239 IWC393239 JFY393239 JPU393239 JZQ393239 KJM393239 KTI393239 LDE393239 LNA393239 LWW393239 MGS393239 MQO393239 NAK393239 NKG393239 NUC393239 ODY393239 ONU393239 OXQ393239 PHM393239 PRI393239 QBE393239 QLA393239 QUW393239 RES393239 ROO393239 RYK393239 SIG393239 SSC393239 TBY393239 TLU393239 TVQ393239 UFM393239 UPI393239 UZE393239 VJA393239 VSW393239 WCS393239 WMO393239 WWK393239 AC458775 JY458775 TU458775 ADQ458775 ANM458775 AXI458775 BHE458775 BRA458775 CAW458775 CKS458775 CUO458775 DEK458775 DOG458775 DYC458775 EHY458775 ERU458775 FBQ458775 FLM458775 FVI458775 GFE458775 GPA458775 GYW458775 HIS458775 HSO458775 ICK458775 IMG458775 IWC458775 JFY458775 JPU458775 JZQ458775 KJM458775 KTI458775 LDE458775 LNA458775 LWW458775 MGS458775 MQO458775 NAK458775 NKG458775 NUC458775 ODY458775 ONU458775 OXQ458775 PHM458775 PRI458775 QBE458775 QLA458775 QUW458775 RES458775 ROO458775 RYK458775 SIG458775 SSC458775 TBY458775 TLU458775 TVQ458775 UFM458775 UPI458775 UZE458775 VJA458775 VSW458775 WCS458775 WMO458775 WWK458775 AC524311 JY524311 TU524311 ADQ524311 ANM524311 AXI524311 BHE524311 BRA524311 CAW524311 CKS524311 CUO524311 DEK524311 DOG524311 DYC524311 EHY524311 ERU524311 FBQ524311 FLM524311 FVI524311 GFE524311 GPA524311 GYW524311 HIS524311 HSO524311 ICK524311 IMG524311 IWC524311 JFY524311 JPU524311 JZQ524311 KJM524311 KTI524311 LDE524311 LNA524311 LWW524311 MGS524311 MQO524311 NAK524311 NKG524311 NUC524311 ODY524311 ONU524311 OXQ524311 PHM524311 PRI524311 QBE524311 QLA524311 QUW524311 RES524311 ROO524311 RYK524311 SIG524311 SSC524311 TBY524311 TLU524311 TVQ524311 UFM524311 UPI524311 UZE524311 VJA524311 VSW524311 WCS524311 WMO524311 WWK524311 AC589847 JY589847 TU589847 ADQ589847 ANM589847 AXI589847 BHE589847 BRA589847 CAW589847 CKS589847 CUO589847 DEK589847 DOG589847 DYC589847 EHY589847 ERU589847 FBQ589847 FLM589847 FVI589847 GFE589847 GPA589847 GYW589847 HIS589847 HSO589847 ICK589847 IMG589847 IWC589847 JFY589847 JPU589847 JZQ589847 KJM589847 KTI589847 LDE589847 LNA589847 LWW589847 MGS589847 MQO589847 NAK589847 NKG589847 NUC589847 ODY589847 ONU589847 OXQ589847 PHM589847 PRI589847 QBE589847 QLA589847 QUW589847 RES589847 ROO589847 RYK589847 SIG589847 SSC589847 TBY589847 TLU589847 TVQ589847 UFM589847 UPI589847 UZE589847 VJA589847 VSW589847 WCS589847 WMO589847 WWK589847 AC655383 JY655383 TU655383 ADQ655383 ANM655383 AXI655383 BHE655383 BRA655383 CAW655383 CKS655383 CUO655383 DEK655383 DOG655383 DYC655383 EHY655383 ERU655383 FBQ655383 FLM655383 FVI655383 GFE655383 GPA655383 GYW655383 HIS655383 HSO655383 ICK655383 IMG655383 IWC655383 JFY655383 JPU655383 JZQ655383 KJM655383 KTI655383 LDE655383 LNA655383 LWW655383 MGS655383 MQO655383 NAK655383 NKG655383 NUC655383 ODY655383 ONU655383 OXQ655383 PHM655383 PRI655383 QBE655383 QLA655383 QUW655383 RES655383 ROO655383 RYK655383 SIG655383 SSC655383 TBY655383 TLU655383 TVQ655383 UFM655383 UPI655383 UZE655383 VJA655383 VSW655383 WCS655383 WMO655383 WWK655383 AC720919 JY720919 TU720919 ADQ720919 ANM720919 AXI720919 BHE720919 BRA720919 CAW720919 CKS720919 CUO720919 DEK720919 DOG720919 DYC720919 EHY720919 ERU720919 FBQ720919 FLM720919 FVI720919 GFE720919 GPA720919 GYW720919 HIS720919 HSO720919 ICK720919 IMG720919 IWC720919 JFY720919 JPU720919 JZQ720919 KJM720919 KTI720919 LDE720919 LNA720919 LWW720919 MGS720919 MQO720919 NAK720919 NKG720919 NUC720919 ODY720919 ONU720919 OXQ720919 PHM720919 PRI720919 QBE720919 QLA720919 QUW720919 RES720919 ROO720919 RYK720919 SIG720919 SSC720919 TBY720919 TLU720919 TVQ720919 UFM720919 UPI720919 UZE720919 VJA720919 VSW720919 WCS720919 WMO720919 WWK720919 AC786455 JY786455 TU786455 ADQ786455 ANM786455 AXI786455 BHE786455 BRA786455 CAW786455 CKS786455 CUO786455 DEK786455 DOG786455 DYC786455 EHY786455 ERU786455 FBQ786455 FLM786455 FVI786455 GFE786455 GPA786455 GYW786455 HIS786455 HSO786455 ICK786455 IMG786455 IWC786455 JFY786455 JPU786455 JZQ786455 KJM786455 KTI786455 LDE786455 LNA786455 LWW786455 MGS786455 MQO786455 NAK786455 NKG786455 NUC786455 ODY786455 ONU786455 OXQ786455 PHM786455 PRI786455 QBE786455 QLA786455 QUW786455 RES786455 ROO786455 RYK786455 SIG786455 SSC786455 TBY786455 TLU786455 TVQ786455 UFM786455 UPI786455 UZE786455 VJA786455 VSW786455 WCS786455 WMO786455 WWK786455 AC851991 JY851991 TU851991 ADQ851991 ANM851991 AXI851991 BHE851991 BRA851991 CAW851991 CKS851991 CUO851991 DEK851991 DOG851991 DYC851991 EHY851991 ERU851991 FBQ851991 FLM851991 FVI851991 GFE851991 GPA851991 GYW851991 HIS851991 HSO851991 ICK851991 IMG851991 IWC851991 JFY851991 JPU851991 JZQ851991 KJM851991 KTI851991 LDE851991 LNA851991 LWW851991 MGS851991 MQO851991 NAK851991 NKG851991 NUC851991 ODY851991 ONU851991 OXQ851991 PHM851991 PRI851991 QBE851991 QLA851991 QUW851991 RES851991 ROO851991 RYK851991 SIG851991 SSC851991 TBY851991 TLU851991 TVQ851991 UFM851991 UPI851991 UZE851991 VJA851991 VSW851991 WCS851991 WMO851991 WWK851991 AC917527 JY917527 TU917527 ADQ917527 ANM917527 AXI917527 BHE917527 BRA917527 CAW917527 CKS917527 CUO917527 DEK917527 DOG917527 DYC917527 EHY917527 ERU917527 FBQ917527 FLM917527 FVI917527 GFE917527 GPA917527 GYW917527 HIS917527 HSO917527 ICK917527 IMG917527 IWC917527 JFY917527 JPU917527 JZQ917527 KJM917527 KTI917527 LDE917527 LNA917527 LWW917527 MGS917527 MQO917527 NAK917527 NKG917527 NUC917527 ODY917527 ONU917527 OXQ917527 PHM917527 PRI917527 QBE917527 QLA917527 QUW917527 RES917527 ROO917527 RYK917527 SIG917527 SSC917527 TBY917527 TLU917527 TVQ917527 UFM917527 UPI917527 UZE917527 VJA917527 VSW917527 WCS917527 WMO917527 WWK917527 AC983063 JY983063 TU983063 ADQ983063 ANM983063 AXI983063 BHE983063 BRA983063 CAW983063 CKS983063 CUO983063 DEK983063 DOG983063 DYC983063 EHY983063 ERU983063 FBQ983063 FLM983063 FVI983063 GFE983063 GPA983063 GYW983063 HIS983063 HSO983063 ICK983063 IMG983063 IWC983063 JFY983063 JPU983063 JZQ983063 KJM983063 KTI983063 LDE983063 LNA983063 LWW983063 MGS983063 MQO983063 NAK983063 NKG983063 NUC983063 ODY983063 ONU983063 OXQ983063 PHM983063 PRI983063 QBE983063 QLA983063 QUW983063 RES983063 ROO983063 RYK983063 SIG983063 SSC983063 TBY983063 TLU983063 TVQ983063 UFM983063 UPI983063 UZE983063 VJA983063 VSW983063 WCS983063 WMO983063 WWK983063 AA37 JW37 TS37 ADO37 ANK37 AXG37 BHC37 BQY37 CAU37 CKQ37 CUM37 DEI37 DOE37 DYA37 EHW37 ERS37 FBO37 FLK37 FVG37 GFC37 GOY37 GYU37 HIQ37 HSM37 ICI37 IME37 IWA37 JFW37 JPS37 JZO37 KJK37 KTG37 LDC37 LMY37 LWU37 MGQ37 MQM37 NAI37 NKE37 NUA37 ODW37 ONS37 OXO37 PHK37 PRG37 QBC37 QKY37 QUU37 REQ37 ROM37 RYI37 SIE37 SSA37 TBW37 TLS37 TVO37 UFK37 UPG37 UZC37 VIY37 VSU37 WCQ37 WMM37 WWI37 AA65571 JW65571 TS65571 ADO65571 ANK65571 AXG65571 BHC65571 BQY65571 CAU65571 CKQ65571 CUM65571 DEI65571 DOE65571 DYA65571 EHW65571 ERS65571 FBO65571 FLK65571 FVG65571 GFC65571 GOY65571 GYU65571 HIQ65571 HSM65571 ICI65571 IME65571 IWA65571 JFW65571 JPS65571 JZO65571 KJK65571 KTG65571 LDC65571 LMY65571 LWU65571 MGQ65571 MQM65571 NAI65571 NKE65571 NUA65571 ODW65571 ONS65571 OXO65571 PHK65571 PRG65571 QBC65571 QKY65571 QUU65571 REQ65571 ROM65571 RYI65571 SIE65571 SSA65571 TBW65571 TLS65571 TVO65571 UFK65571 UPG65571 UZC65571 VIY65571 VSU65571 WCQ65571 WMM65571 WWI65571 AA131107 JW131107 TS131107 ADO131107 ANK131107 AXG131107 BHC131107 BQY131107 CAU131107 CKQ131107 CUM131107 DEI131107 DOE131107 DYA131107 EHW131107 ERS131107 FBO131107 FLK131107 FVG131107 GFC131107 GOY131107 GYU131107 HIQ131107 HSM131107 ICI131107 IME131107 IWA131107 JFW131107 JPS131107 JZO131107 KJK131107 KTG131107 LDC131107 LMY131107 LWU131107 MGQ131107 MQM131107 NAI131107 NKE131107 NUA131107 ODW131107 ONS131107 OXO131107 PHK131107 PRG131107 QBC131107 QKY131107 QUU131107 REQ131107 ROM131107 RYI131107 SIE131107 SSA131107 TBW131107 TLS131107 TVO131107 UFK131107 UPG131107 UZC131107 VIY131107 VSU131107 WCQ131107 WMM131107 WWI131107 AA196643 JW196643 TS196643 ADO196643 ANK196643 AXG196643 BHC196643 BQY196643 CAU196643 CKQ196643 CUM196643 DEI196643 DOE196643 DYA196643 EHW196643 ERS196643 FBO196643 FLK196643 FVG196643 GFC196643 GOY196643 GYU196643 HIQ196643 HSM196643 ICI196643 IME196643 IWA196643 JFW196643 JPS196643 JZO196643 KJK196643 KTG196643 LDC196643 LMY196643 LWU196643 MGQ196643 MQM196643 NAI196643 NKE196643 NUA196643 ODW196643 ONS196643 OXO196643 PHK196643 PRG196643 QBC196643 QKY196643 QUU196643 REQ196643 ROM196643 RYI196643 SIE196643 SSA196643 TBW196643 TLS196643 TVO196643 UFK196643 UPG196643 UZC196643 VIY196643 VSU196643 WCQ196643 WMM196643 WWI196643 AA262179 JW262179 TS262179 ADO262179 ANK262179 AXG262179 BHC262179 BQY262179 CAU262179 CKQ262179 CUM262179 DEI262179 DOE262179 DYA262179 EHW262179 ERS262179 FBO262179 FLK262179 FVG262179 GFC262179 GOY262179 GYU262179 HIQ262179 HSM262179 ICI262179 IME262179 IWA262179 JFW262179 JPS262179 JZO262179 KJK262179 KTG262179 LDC262179 LMY262179 LWU262179 MGQ262179 MQM262179 NAI262179 NKE262179 NUA262179 ODW262179 ONS262179 OXO262179 PHK262179 PRG262179 QBC262179 QKY262179 QUU262179 REQ262179 ROM262179 RYI262179 SIE262179 SSA262179 TBW262179 TLS262179 TVO262179 UFK262179 UPG262179 UZC262179 VIY262179 VSU262179 WCQ262179 WMM262179 WWI262179 AA327715 JW327715 TS327715 ADO327715 ANK327715 AXG327715 BHC327715 BQY327715 CAU327715 CKQ327715 CUM327715 DEI327715 DOE327715 DYA327715 EHW327715 ERS327715 FBO327715 FLK327715 FVG327715 GFC327715 GOY327715 GYU327715 HIQ327715 HSM327715 ICI327715 IME327715 IWA327715 JFW327715 JPS327715 JZO327715 KJK327715 KTG327715 LDC327715 LMY327715 LWU327715 MGQ327715 MQM327715 NAI327715 NKE327715 NUA327715 ODW327715 ONS327715 OXO327715 PHK327715 PRG327715 QBC327715 QKY327715 QUU327715 REQ327715 ROM327715 RYI327715 SIE327715 SSA327715 TBW327715 TLS327715 TVO327715 UFK327715 UPG327715 UZC327715 VIY327715 VSU327715 WCQ327715 WMM327715 WWI327715 AA393251 JW393251 TS393251 ADO393251 ANK393251 AXG393251 BHC393251 BQY393251 CAU393251 CKQ393251 CUM393251 DEI393251 DOE393251 DYA393251 EHW393251 ERS393251 FBO393251 FLK393251 FVG393251 GFC393251 GOY393251 GYU393251 HIQ393251 HSM393251 ICI393251 IME393251 IWA393251 JFW393251 JPS393251 JZO393251 KJK393251 KTG393251 LDC393251 LMY393251 LWU393251 MGQ393251 MQM393251 NAI393251 NKE393251 NUA393251 ODW393251 ONS393251 OXO393251 PHK393251 PRG393251 QBC393251 QKY393251 QUU393251 REQ393251 ROM393251 RYI393251 SIE393251 SSA393251 TBW393251 TLS393251 TVO393251 UFK393251 UPG393251 UZC393251 VIY393251 VSU393251 WCQ393251 WMM393251 WWI393251 AA458787 JW458787 TS458787 ADO458787 ANK458787 AXG458787 BHC458787 BQY458787 CAU458787 CKQ458787 CUM458787 DEI458787 DOE458787 DYA458787 EHW458787 ERS458787 FBO458787 FLK458787 FVG458787 GFC458787 GOY458787 GYU458787 HIQ458787 HSM458787 ICI458787 IME458787 IWA458787 JFW458787 JPS458787 JZO458787 KJK458787 KTG458787 LDC458787 LMY458787 LWU458787 MGQ458787 MQM458787 NAI458787 NKE458787 NUA458787 ODW458787 ONS458787 OXO458787 PHK458787 PRG458787 QBC458787 QKY458787 QUU458787 REQ458787 ROM458787 RYI458787 SIE458787 SSA458787 TBW458787 TLS458787 TVO458787 UFK458787 UPG458787 UZC458787 VIY458787 VSU458787 WCQ458787 WMM458787 WWI458787 AA524323 JW524323 TS524323 ADO524323 ANK524323 AXG524323 BHC524323 BQY524323 CAU524323 CKQ524323 CUM524323 DEI524323 DOE524323 DYA524323 EHW524323 ERS524323 FBO524323 FLK524323 FVG524323 GFC524323 GOY524323 GYU524323 HIQ524323 HSM524323 ICI524323 IME524323 IWA524323 JFW524323 JPS524323 JZO524323 KJK524323 KTG524323 LDC524323 LMY524323 LWU524323 MGQ524323 MQM524323 NAI524323 NKE524323 NUA524323 ODW524323 ONS524323 OXO524323 PHK524323 PRG524323 QBC524323 QKY524323 QUU524323 REQ524323 ROM524323 RYI524323 SIE524323 SSA524323 TBW524323 TLS524323 TVO524323 UFK524323 UPG524323 UZC524323 VIY524323 VSU524323 WCQ524323 WMM524323 WWI524323 AA589859 JW589859 TS589859 ADO589859 ANK589859 AXG589859 BHC589859 BQY589859 CAU589859 CKQ589859 CUM589859 DEI589859 DOE589859 DYA589859 EHW589859 ERS589859 FBO589859 FLK589859 FVG589859 GFC589859 GOY589859 GYU589859 HIQ589859 HSM589859 ICI589859 IME589859 IWA589859 JFW589859 JPS589859 JZO589859 KJK589859 KTG589859 LDC589859 LMY589859 LWU589859 MGQ589859 MQM589859 NAI589859 NKE589859 NUA589859 ODW589859 ONS589859 OXO589859 PHK589859 PRG589859 QBC589859 QKY589859 QUU589859 REQ589859 ROM589859 RYI589859 SIE589859 SSA589859 TBW589859 TLS589859 TVO589859 UFK589859 UPG589859 UZC589859 VIY589859 VSU589859 WCQ589859 WMM589859 WWI589859 AA655395 JW655395 TS655395 ADO655395 ANK655395 AXG655395 BHC655395 BQY655395 CAU655395 CKQ655395 CUM655395 DEI655395 DOE655395 DYA655395 EHW655395 ERS655395 FBO655395 FLK655395 FVG655395 GFC655395 GOY655395 GYU655395 HIQ655395 HSM655395 ICI655395 IME655395 IWA655395 JFW655395 JPS655395 JZO655395 KJK655395 KTG655395 LDC655395 LMY655395 LWU655395 MGQ655395 MQM655395 NAI655395 NKE655395 NUA655395 ODW655395 ONS655395 OXO655395 PHK655395 PRG655395 QBC655395 QKY655395 QUU655395 REQ655395 ROM655395 RYI655395 SIE655395 SSA655395 TBW655395 TLS655395 TVO655395 UFK655395 UPG655395 UZC655395 VIY655395 VSU655395 WCQ655395 WMM655395 WWI655395 AA720931 JW720931 TS720931 ADO720931 ANK720931 AXG720931 BHC720931 BQY720931 CAU720931 CKQ720931 CUM720931 DEI720931 DOE720931 DYA720931 EHW720931 ERS720931 FBO720931 FLK720931 FVG720931 GFC720931 GOY720931 GYU720931 HIQ720931 HSM720931 ICI720931 IME720931 IWA720931 JFW720931 JPS720931 JZO720931 KJK720931 KTG720931 LDC720931 LMY720931 LWU720931 MGQ720931 MQM720931 NAI720931 NKE720931 NUA720931 ODW720931 ONS720931 OXO720931 PHK720931 PRG720931 QBC720931 QKY720931 QUU720931 REQ720931 ROM720931 RYI720931 SIE720931 SSA720931 TBW720931 TLS720931 TVO720931 UFK720931 UPG720931 UZC720931 VIY720931 VSU720931 WCQ720931 WMM720931 WWI720931 AA786467 JW786467 TS786467 ADO786467 ANK786467 AXG786467 BHC786467 BQY786467 CAU786467 CKQ786467 CUM786467 DEI786467 DOE786467 DYA786467 EHW786467 ERS786467 FBO786467 FLK786467 FVG786467 GFC786467 GOY786467 GYU786467 HIQ786467 HSM786467 ICI786467 IME786467 IWA786467 JFW786467 JPS786467 JZO786467 KJK786467 KTG786467 LDC786467 LMY786467 LWU786467 MGQ786467 MQM786467 NAI786467 NKE786467 NUA786467 ODW786467 ONS786467 OXO786467 PHK786467 PRG786467 QBC786467 QKY786467 QUU786467 REQ786467 ROM786467 RYI786467 SIE786467 SSA786467 TBW786467 TLS786467 TVO786467 UFK786467 UPG786467 UZC786467 VIY786467 VSU786467 WCQ786467 WMM786467 WWI786467 AA852003 JW852003 TS852003 ADO852003 ANK852003 AXG852003 BHC852003 BQY852003 CAU852003 CKQ852003 CUM852003 DEI852003 DOE852003 DYA852003 EHW852003 ERS852003 FBO852003 FLK852003 FVG852003 GFC852003 GOY852003 GYU852003 HIQ852003 HSM852003 ICI852003 IME852003 IWA852003 JFW852003 JPS852003 JZO852003 KJK852003 KTG852003 LDC852003 LMY852003 LWU852003 MGQ852003 MQM852003 NAI852003 NKE852003 NUA852003 ODW852003 ONS852003 OXO852003 PHK852003 PRG852003 QBC852003 QKY852003 QUU852003 REQ852003 ROM852003 RYI852003 SIE852003 SSA852003 TBW852003 TLS852003 TVO852003 UFK852003 UPG852003 UZC852003 VIY852003 VSU852003 WCQ852003 WMM852003 WWI852003 AA917539 JW917539 TS917539 ADO917539 ANK917539 AXG917539 BHC917539 BQY917539 CAU917539 CKQ917539 CUM917539 DEI917539 DOE917539 DYA917539 EHW917539 ERS917539 FBO917539 FLK917539 FVG917539 GFC917539 GOY917539 GYU917539 HIQ917539 HSM917539 ICI917539 IME917539 IWA917539 JFW917539 JPS917539 JZO917539 KJK917539 KTG917539 LDC917539 LMY917539 LWU917539 MGQ917539 MQM917539 NAI917539 NKE917539 NUA917539 ODW917539 ONS917539 OXO917539 PHK917539 PRG917539 QBC917539 QKY917539 QUU917539 REQ917539 ROM917539 RYI917539 SIE917539 SSA917539 TBW917539 TLS917539 TVO917539 UFK917539 UPG917539 UZC917539 VIY917539 VSU917539 WCQ917539 WMM917539 WWI917539 AA983075 JW983075 TS983075 ADO983075 ANK983075 AXG983075 BHC983075 BQY983075 CAU983075 CKQ983075 CUM983075 DEI983075 DOE983075 DYA983075 EHW983075 ERS983075 FBO983075 FLK983075 FVG983075 GFC983075 GOY983075 GYU983075 HIQ983075 HSM983075 ICI983075 IME983075 IWA983075 JFW983075 JPS983075 JZO983075 KJK983075 KTG983075 LDC983075 LMY983075 LWU983075 MGQ983075 MQM983075 NAI983075 NKE983075 NUA983075 ODW983075 ONS983075 OXO983075 PHK983075 PRG983075 QBC983075 QKY983075 QUU983075 REQ983075 ROM983075 RYI983075 SIE983075 SSA983075 TBW983075 TLS983075 TVO983075 UFK983075 UPG983075 UZC983075 VIY983075 VSU983075 WCQ983075 WMM983075 WWI983075 AC37 JY37 TU37 ADQ37 ANM37 AXI37 BHE37 BRA37 CAW37 CKS37 CUO37 DEK37 DOG37 DYC37 EHY37 ERU37 FBQ37 FLM37 FVI37 GFE37 GPA37 GYW37 HIS37 HSO37 ICK37 IMG37 IWC37 JFY37 JPU37 JZQ37 KJM37 KTI37 LDE37 LNA37 LWW37 MGS37 MQO37 NAK37 NKG37 NUC37 ODY37 ONU37 OXQ37 PHM37 PRI37 QBE37 QLA37 QUW37 RES37 ROO37 RYK37 SIG37 SSC37 TBY37 TLU37 TVQ37 UFM37 UPI37 UZE37 VJA37 VSW37 WCS37 WMO37 WWK37 AC65571 JY65571 TU65571 ADQ65571 ANM65571 AXI65571 BHE65571 BRA65571 CAW65571 CKS65571 CUO65571 DEK65571 DOG65571 DYC65571 EHY65571 ERU65571 FBQ65571 FLM65571 FVI65571 GFE65571 GPA65571 GYW65571 HIS65571 HSO65571 ICK65571 IMG65571 IWC65571 JFY65571 JPU65571 JZQ65571 KJM65571 KTI65571 LDE65571 LNA65571 LWW65571 MGS65571 MQO65571 NAK65571 NKG65571 NUC65571 ODY65571 ONU65571 OXQ65571 PHM65571 PRI65571 QBE65571 QLA65571 QUW65571 RES65571 ROO65571 RYK65571 SIG65571 SSC65571 TBY65571 TLU65571 TVQ65571 UFM65571 UPI65571 UZE65571 VJA65571 VSW65571 WCS65571 WMO65571 WWK65571 AC131107 JY131107 TU131107 ADQ131107 ANM131107 AXI131107 BHE131107 BRA131107 CAW131107 CKS131107 CUO131107 DEK131107 DOG131107 DYC131107 EHY131107 ERU131107 FBQ131107 FLM131107 FVI131107 GFE131107 GPA131107 GYW131107 HIS131107 HSO131107 ICK131107 IMG131107 IWC131107 JFY131107 JPU131107 JZQ131107 KJM131107 KTI131107 LDE131107 LNA131107 LWW131107 MGS131107 MQO131107 NAK131107 NKG131107 NUC131107 ODY131107 ONU131107 OXQ131107 PHM131107 PRI131107 QBE131107 QLA131107 QUW131107 RES131107 ROO131107 RYK131107 SIG131107 SSC131107 TBY131107 TLU131107 TVQ131107 UFM131107 UPI131107 UZE131107 VJA131107 VSW131107 WCS131107 WMO131107 WWK131107 AC196643 JY196643 TU196643 ADQ196643 ANM196643 AXI196643 BHE196643 BRA196643 CAW196643 CKS196643 CUO196643 DEK196643 DOG196643 DYC196643 EHY196643 ERU196643 FBQ196643 FLM196643 FVI196643 GFE196643 GPA196643 GYW196643 HIS196643 HSO196643 ICK196643 IMG196643 IWC196643 JFY196643 JPU196643 JZQ196643 KJM196643 KTI196643 LDE196643 LNA196643 LWW196643 MGS196643 MQO196643 NAK196643 NKG196643 NUC196643 ODY196643 ONU196643 OXQ196643 PHM196643 PRI196643 QBE196643 QLA196643 QUW196643 RES196643 ROO196643 RYK196643 SIG196643 SSC196643 TBY196643 TLU196643 TVQ196643 UFM196643 UPI196643 UZE196643 VJA196643 VSW196643 WCS196643 WMO196643 WWK196643 AC262179 JY262179 TU262179 ADQ262179 ANM262179 AXI262179 BHE262179 BRA262179 CAW262179 CKS262179 CUO262179 DEK262179 DOG262179 DYC262179 EHY262179 ERU262179 FBQ262179 FLM262179 FVI262179 GFE262179 GPA262179 GYW262179 HIS262179 HSO262179 ICK262179 IMG262179 IWC262179 JFY262179 JPU262179 JZQ262179 KJM262179 KTI262179 LDE262179 LNA262179 LWW262179 MGS262179 MQO262179 NAK262179 NKG262179 NUC262179 ODY262179 ONU262179 OXQ262179 PHM262179 PRI262179 QBE262179 QLA262179 QUW262179 RES262179 ROO262179 RYK262179 SIG262179 SSC262179 TBY262179 TLU262179 TVQ262179 UFM262179 UPI262179 UZE262179 VJA262179 VSW262179 WCS262179 WMO262179 WWK262179 AC327715 JY327715 TU327715 ADQ327715 ANM327715 AXI327715 BHE327715 BRA327715 CAW327715 CKS327715 CUO327715 DEK327715 DOG327715 DYC327715 EHY327715 ERU327715 FBQ327715 FLM327715 FVI327715 GFE327715 GPA327715 GYW327715 HIS327715 HSO327715 ICK327715 IMG327715 IWC327715 JFY327715 JPU327715 JZQ327715 KJM327715 KTI327715 LDE327715 LNA327715 LWW327715 MGS327715 MQO327715 NAK327715 NKG327715 NUC327715 ODY327715 ONU327715 OXQ327715 PHM327715 PRI327715 QBE327715 QLA327715 QUW327715 RES327715 ROO327715 RYK327715 SIG327715 SSC327715 TBY327715 TLU327715 TVQ327715 UFM327715 UPI327715 UZE327715 VJA327715 VSW327715 WCS327715 WMO327715 WWK327715 AC393251 JY393251 TU393251 ADQ393251 ANM393251 AXI393251 BHE393251 BRA393251 CAW393251 CKS393251 CUO393251 DEK393251 DOG393251 DYC393251 EHY393251 ERU393251 FBQ393251 FLM393251 FVI393251 GFE393251 GPA393251 GYW393251 HIS393251 HSO393251 ICK393251 IMG393251 IWC393251 JFY393251 JPU393251 JZQ393251 KJM393251 KTI393251 LDE393251 LNA393251 LWW393251 MGS393251 MQO393251 NAK393251 NKG393251 NUC393251 ODY393251 ONU393251 OXQ393251 PHM393251 PRI393251 QBE393251 QLA393251 QUW393251 RES393251 ROO393251 RYK393251 SIG393251 SSC393251 TBY393251 TLU393251 TVQ393251 UFM393251 UPI393251 UZE393251 VJA393251 VSW393251 WCS393251 WMO393251 WWK393251 AC458787 JY458787 TU458787 ADQ458787 ANM458787 AXI458787 BHE458787 BRA458787 CAW458787 CKS458787 CUO458787 DEK458787 DOG458787 DYC458787 EHY458787 ERU458787 FBQ458787 FLM458787 FVI458787 GFE458787 GPA458787 GYW458787 HIS458787 HSO458787 ICK458787 IMG458787 IWC458787 JFY458787 JPU458787 JZQ458787 KJM458787 KTI458787 LDE458787 LNA458787 LWW458787 MGS458787 MQO458787 NAK458787 NKG458787 NUC458787 ODY458787 ONU458787 OXQ458787 PHM458787 PRI458787 QBE458787 QLA458787 QUW458787 RES458787 ROO458787 RYK458787 SIG458787 SSC458787 TBY458787 TLU458787 TVQ458787 UFM458787 UPI458787 UZE458787 VJA458787 VSW458787 WCS458787 WMO458787 WWK458787 AC524323 JY524323 TU524323 ADQ524323 ANM524323 AXI524323 BHE524323 BRA524323 CAW524323 CKS524323 CUO524323 DEK524323 DOG524323 DYC524323 EHY524323 ERU524323 FBQ524323 FLM524323 FVI524323 GFE524323 GPA524323 GYW524323 HIS524323 HSO524323 ICK524323 IMG524323 IWC524323 JFY524323 JPU524323 JZQ524323 KJM524323 KTI524323 LDE524323 LNA524323 LWW524323 MGS524323 MQO524323 NAK524323 NKG524323 NUC524323 ODY524323 ONU524323 OXQ524323 PHM524323 PRI524323 QBE524323 QLA524323 QUW524323 RES524323 ROO524323 RYK524323 SIG524323 SSC524323 TBY524323 TLU524323 TVQ524323 UFM524323 UPI524323 UZE524323 VJA524323 VSW524323 WCS524323 WMO524323 WWK524323 AC589859 JY589859 TU589859 ADQ589859 ANM589859 AXI589859 BHE589859 BRA589859 CAW589859 CKS589859 CUO589859 DEK589859 DOG589859 DYC589859 EHY589859 ERU589859 FBQ589859 FLM589859 FVI589859 GFE589859 GPA589859 GYW589859 HIS589859 HSO589859 ICK589859 IMG589859 IWC589859 JFY589859 JPU589859 JZQ589859 KJM589859 KTI589859 LDE589859 LNA589859 LWW589859 MGS589859 MQO589859 NAK589859 NKG589859 NUC589859 ODY589859 ONU589859 OXQ589859 PHM589859 PRI589859 QBE589859 QLA589859 QUW589859 RES589859 ROO589859 RYK589859 SIG589859 SSC589859 TBY589859 TLU589859 TVQ589859 UFM589859 UPI589859 UZE589859 VJA589859 VSW589859 WCS589859 WMO589859 WWK589859 AC655395 JY655395 TU655395 ADQ655395 ANM655395 AXI655395 BHE655395 BRA655395 CAW655395 CKS655395 CUO655395 DEK655395 DOG655395 DYC655395 EHY655395 ERU655395 FBQ655395 FLM655395 FVI655395 GFE655395 GPA655395 GYW655395 HIS655395 HSO655395 ICK655395 IMG655395 IWC655395 JFY655395 JPU655395 JZQ655395 KJM655395 KTI655395 LDE655395 LNA655395 LWW655395 MGS655395 MQO655395 NAK655395 NKG655395 NUC655395 ODY655395 ONU655395 OXQ655395 PHM655395 PRI655395 QBE655395 QLA655395 QUW655395 RES655395 ROO655395 RYK655395 SIG655395 SSC655395 TBY655395 TLU655395 TVQ655395 UFM655395 UPI655395 UZE655395 VJA655395 VSW655395 WCS655395 WMO655395 WWK655395 AC720931 JY720931 TU720931 ADQ720931 ANM720931 AXI720931 BHE720931 BRA720931 CAW720931 CKS720931 CUO720931 DEK720931 DOG720931 DYC720931 EHY720931 ERU720931 FBQ720931 FLM720931 FVI720931 GFE720931 GPA720931 GYW720931 HIS720931 HSO720931 ICK720931 IMG720931 IWC720931 JFY720931 JPU720931 JZQ720931 KJM720931 KTI720931 LDE720931 LNA720931 LWW720931 MGS720931 MQO720931 NAK720931 NKG720931 NUC720931 ODY720931 ONU720931 OXQ720931 PHM720931 PRI720931 QBE720931 QLA720931 QUW720931 RES720931 ROO720931 RYK720931 SIG720931 SSC720931 TBY720931 TLU720931 TVQ720931 UFM720931 UPI720931 UZE720931 VJA720931 VSW720931 WCS720931 WMO720931 WWK720931 AC786467 JY786467 TU786467 ADQ786467 ANM786467 AXI786467 BHE786467 BRA786467 CAW786467 CKS786467 CUO786467 DEK786467 DOG786467 DYC786467 EHY786467 ERU786467 FBQ786467 FLM786467 FVI786467 GFE786467 GPA786467 GYW786467 HIS786467 HSO786467 ICK786467 IMG786467 IWC786467 JFY786467 JPU786467 JZQ786467 KJM786467 KTI786467 LDE786467 LNA786467 LWW786467 MGS786467 MQO786467 NAK786467 NKG786467 NUC786467 ODY786467 ONU786467 OXQ786467 PHM786467 PRI786467 QBE786467 QLA786467 QUW786467 RES786467 ROO786467 RYK786467 SIG786467 SSC786467 TBY786467 TLU786467 TVQ786467 UFM786467 UPI786467 UZE786467 VJA786467 VSW786467 WCS786467 WMO786467 WWK786467 AC852003 JY852003 TU852003 ADQ852003 ANM852003 AXI852003 BHE852003 BRA852003 CAW852003 CKS852003 CUO852003 DEK852003 DOG852003 DYC852003 EHY852003 ERU852003 FBQ852003 FLM852003 FVI852003 GFE852003 GPA852003 GYW852003 HIS852003 HSO852003 ICK852003 IMG852003 IWC852003 JFY852003 JPU852003 JZQ852003 KJM852003 KTI852003 LDE852003 LNA852003 LWW852003 MGS852003 MQO852003 NAK852003 NKG852003 NUC852003 ODY852003 ONU852003 OXQ852003 PHM852003 PRI852003 QBE852003 QLA852003 QUW852003 RES852003 ROO852003 RYK852003 SIG852003 SSC852003 TBY852003 TLU852003 TVQ852003 UFM852003 UPI852003 UZE852003 VJA852003 VSW852003 WCS852003 WMO852003 WWK852003 AC917539 JY917539 TU917539 ADQ917539 ANM917539 AXI917539 BHE917539 BRA917539 CAW917539 CKS917539 CUO917539 DEK917539 DOG917539 DYC917539 EHY917539 ERU917539 FBQ917539 FLM917539 FVI917539 GFE917539 GPA917539 GYW917539 HIS917539 HSO917539 ICK917539 IMG917539 IWC917539 JFY917539 JPU917539 JZQ917539 KJM917539 KTI917539 LDE917539 LNA917539 LWW917539 MGS917539 MQO917539 NAK917539 NKG917539 NUC917539 ODY917539 ONU917539 OXQ917539 PHM917539 PRI917539 QBE917539 QLA917539 QUW917539 RES917539 ROO917539 RYK917539 SIG917539 SSC917539 TBY917539 TLU917539 TVQ917539 UFM917539 UPI917539 UZE917539 VJA917539 VSW917539 WCS917539 WMO917539 WWK917539 AC983075 JY983075 TU983075 ADQ983075 ANM983075 AXI983075 BHE983075 BRA983075 CAW983075 CKS983075 CUO983075 DEK983075 DOG983075 DYC983075 EHY983075 ERU983075 FBQ983075 FLM983075 FVI983075 GFE983075 GPA983075 GYW983075 HIS983075 HSO983075 ICK983075 IMG983075 IWC983075 JFY983075 JPU983075 JZQ983075 KJM983075 KTI983075 LDE983075 LNA983075 LWW983075 MGS983075 MQO983075 NAK983075 NKG983075 NUC983075 ODY983075 ONU983075 OXQ983075 PHM983075 PRI983075 QBE983075 QLA983075 QUW983075 RES983075 ROO983075 RYK983075 SIG983075 SSC983075 TBY983075 TLU983075 TVQ983075 UFM983075 UPI983075 UZE983075 VJA983075 VSW983075 WCS983075 WMO983075 WWK983075 AA45 JW45 TS45 ADO45 ANK45 AXG45 BHC45 BQY45 CAU45 CKQ45 CUM45 DEI45 DOE45 DYA45 EHW45 ERS45 FBO45 FLK45 FVG45 GFC45 GOY45 GYU45 HIQ45 HSM45 ICI45 IME45 IWA45 JFW45 JPS45 JZO45 KJK45 KTG45 LDC45 LMY45 LWU45 MGQ45 MQM45 NAI45 NKE45 NUA45 ODW45 ONS45 OXO45 PHK45 PRG45 QBC45 QKY45 QUU45 REQ45 ROM45 RYI45 SIE45 SSA45 TBW45 TLS45 TVO45 UFK45 UPG45 UZC45 VIY45 VSU45 WCQ45 WMM45 WWI45 AA65579 JW65579 TS65579 ADO65579 ANK65579 AXG65579 BHC65579 BQY65579 CAU65579 CKQ65579 CUM65579 DEI65579 DOE65579 DYA65579 EHW65579 ERS65579 FBO65579 FLK65579 FVG65579 GFC65579 GOY65579 GYU65579 HIQ65579 HSM65579 ICI65579 IME65579 IWA65579 JFW65579 JPS65579 JZO65579 KJK65579 KTG65579 LDC65579 LMY65579 LWU65579 MGQ65579 MQM65579 NAI65579 NKE65579 NUA65579 ODW65579 ONS65579 OXO65579 PHK65579 PRG65579 QBC65579 QKY65579 QUU65579 REQ65579 ROM65579 RYI65579 SIE65579 SSA65579 TBW65579 TLS65579 TVO65579 UFK65579 UPG65579 UZC65579 VIY65579 VSU65579 WCQ65579 WMM65579 WWI65579 AA131115 JW131115 TS131115 ADO131115 ANK131115 AXG131115 BHC131115 BQY131115 CAU131115 CKQ131115 CUM131115 DEI131115 DOE131115 DYA131115 EHW131115 ERS131115 FBO131115 FLK131115 FVG131115 GFC131115 GOY131115 GYU131115 HIQ131115 HSM131115 ICI131115 IME131115 IWA131115 JFW131115 JPS131115 JZO131115 KJK131115 KTG131115 LDC131115 LMY131115 LWU131115 MGQ131115 MQM131115 NAI131115 NKE131115 NUA131115 ODW131115 ONS131115 OXO131115 PHK131115 PRG131115 QBC131115 QKY131115 QUU131115 REQ131115 ROM131115 RYI131115 SIE131115 SSA131115 TBW131115 TLS131115 TVO131115 UFK131115 UPG131115 UZC131115 VIY131115 VSU131115 WCQ131115 WMM131115 WWI131115 AA196651 JW196651 TS196651 ADO196651 ANK196651 AXG196651 BHC196651 BQY196651 CAU196651 CKQ196651 CUM196651 DEI196651 DOE196651 DYA196651 EHW196651 ERS196651 FBO196651 FLK196651 FVG196651 GFC196651 GOY196651 GYU196651 HIQ196651 HSM196651 ICI196651 IME196651 IWA196651 JFW196651 JPS196651 JZO196651 KJK196651 KTG196651 LDC196651 LMY196651 LWU196651 MGQ196651 MQM196651 NAI196651 NKE196651 NUA196651 ODW196651 ONS196651 OXO196651 PHK196651 PRG196651 QBC196651 QKY196651 QUU196651 REQ196651 ROM196651 RYI196651 SIE196651 SSA196651 TBW196651 TLS196651 TVO196651 UFK196651 UPG196651 UZC196651 VIY196651 VSU196651 WCQ196651 WMM196651 WWI196651 AA262187 JW262187 TS262187 ADO262187 ANK262187 AXG262187 BHC262187 BQY262187 CAU262187 CKQ262187 CUM262187 DEI262187 DOE262187 DYA262187 EHW262187 ERS262187 FBO262187 FLK262187 FVG262187 GFC262187 GOY262187 GYU262187 HIQ262187 HSM262187 ICI262187 IME262187 IWA262187 JFW262187 JPS262187 JZO262187 KJK262187 KTG262187 LDC262187 LMY262187 LWU262187 MGQ262187 MQM262187 NAI262187 NKE262187 NUA262187 ODW262187 ONS262187 OXO262187 PHK262187 PRG262187 QBC262187 QKY262187 QUU262187 REQ262187 ROM262187 RYI262187 SIE262187 SSA262187 TBW262187 TLS262187 TVO262187 UFK262187 UPG262187 UZC262187 VIY262187 VSU262187 WCQ262187 WMM262187 WWI262187 AA327723 JW327723 TS327723 ADO327723 ANK327723 AXG327723 BHC327723 BQY327723 CAU327723 CKQ327723 CUM327723 DEI327723 DOE327723 DYA327723 EHW327723 ERS327723 FBO327723 FLK327723 FVG327723 GFC327723 GOY327723 GYU327723 HIQ327723 HSM327723 ICI327723 IME327723 IWA327723 JFW327723 JPS327723 JZO327723 KJK327723 KTG327723 LDC327723 LMY327723 LWU327723 MGQ327723 MQM327723 NAI327723 NKE327723 NUA327723 ODW327723 ONS327723 OXO327723 PHK327723 PRG327723 QBC327723 QKY327723 QUU327723 REQ327723 ROM327723 RYI327723 SIE327723 SSA327723 TBW327723 TLS327723 TVO327723 UFK327723 UPG327723 UZC327723 VIY327723 VSU327723 WCQ327723 WMM327723 WWI327723 AA393259 JW393259 TS393259 ADO393259 ANK393259 AXG393259 BHC393259 BQY393259 CAU393259 CKQ393259 CUM393259 DEI393259 DOE393259 DYA393259 EHW393259 ERS393259 FBO393259 FLK393259 FVG393259 GFC393259 GOY393259 GYU393259 HIQ393259 HSM393259 ICI393259 IME393259 IWA393259 JFW393259 JPS393259 JZO393259 KJK393259 KTG393259 LDC393259 LMY393259 LWU393259 MGQ393259 MQM393259 NAI393259 NKE393259 NUA393259 ODW393259 ONS393259 OXO393259 PHK393259 PRG393259 QBC393259 QKY393259 QUU393259 REQ393259 ROM393259 RYI393259 SIE393259 SSA393259 TBW393259 TLS393259 TVO393259 UFK393259 UPG393259 UZC393259 VIY393259 VSU393259 WCQ393259 WMM393259 WWI393259 AA458795 JW458795 TS458795 ADO458795 ANK458795 AXG458795 BHC458795 BQY458795 CAU458795 CKQ458795 CUM458795 DEI458795 DOE458795 DYA458795 EHW458795 ERS458795 FBO458795 FLK458795 FVG458795 GFC458795 GOY458795 GYU458795 HIQ458795 HSM458795 ICI458795 IME458795 IWA458795 JFW458795 JPS458795 JZO458795 KJK458795 KTG458795 LDC458795 LMY458795 LWU458795 MGQ458795 MQM458795 NAI458795 NKE458795 NUA458795 ODW458795 ONS458795 OXO458795 PHK458795 PRG458795 QBC458795 QKY458795 QUU458795 REQ458795 ROM458795 RYI458795 SIE458795 SSA458795 TBW458795 TLS458795 TVO458795 UFK458795 UPG458795 UZC458795 VIY458795 VSU458795 WCQ458795 WMM458795 WWI458795 AA524331 JW524331 TS524331 ADO524331 ANK524331 AXG524331 BHC524331 BQY524331 CAU524331 CKQ524331 CUM524331 DEI524331 DOE524331 DYA524331 EHW524331 ERS524331 FBO524331 FLK524331 FVG524331 GFC524331 GOY524331 GYU524331 HIQ524331 HSM524331 ICI524331 IME524331 IWA524331 JFW524331 JPS524331 JZO524331 KJK524331 KTG524331 LDC524331 LMY524331 LWU524331 MGQ524331 MQM524331 NAI524331 NKE524331 NUA524331 ODW524331 ONS524331 OXO524331 PHK524331 PRG524331 QBC524331 QKY524331 QUU524331 REQ524331 ROM524331 RYI524331 SIE524331 SSA524331 TBW524331 TLS524331 TVO524331 UFK524331 UPG524331 UZC524331 VIY524331 VSU524331 WCQ524331 WMM524331 WWI524331 AA589867 JW589867 TS589867 ADO589867 ANK589867 AXG589867 BHC589867 BQY589867 CAU589867 CKQ589867 CUM589867 DEI589867 DOE589867 DYA589867 EHW589867 ERS589867 FBO589867 FLK589867 FVG589867 GFC589867 GOY589867 GYU589867 HIQ589867 HSM589867 ICI589867 IME589867 IWA589867 JFW589867 JPS589867 JZO589867 KJK589867 KTG589867 LDC589867 LMY589867 LWU589867 MGQ589867 MQM589867 NAI589867 NKE589867 NUA589867 ODW589867 ONS589867 OXO589867 PHK589867 PRG589867 QBC589867 QKY589867 QUU589867 REQ589867 ROM589867 RYI589867 SIE589867 SSA589867 TBW589867 TLS589867 TVO589867 UFK589867 UPG589867 UZC589867 VIY589867 VSU589867 WCQ589867 WMM589867 WWI589867 AA655403 JW655403 TS655403 ADO655403 ANK655403 AXG655403 BHC655403 BQY655403 CAU655403 CKQ655403 CUM655403 DEI655403 DOE655403 DYA655403 EHW655403 ERS655403 FBO655403 FLK655403 FVG655403 GFC655403 GOY655403 GYU655403 HIQ655403 HSM655403 ICI655403 IME655403 IWA655403 JFW655403 JPS655403 JZO655403 KJK655403 KTG655403 LDC655403 LMY655403 LWU655403 MGQ655403 MQM655403 NAI655403 NKE655403 NUA655403 ODW655403 ONS655403 OXO655403 PHK655403 PRG655403 QBC655403 QKY655403 QUU655403 REQ655403 ROM655403 RYI655403 SIE655403 SSA655403 TBW655403 TLS655403 TVO655403 UFK655403 UPG655403 UZC655403 VIY655403 VSU655403 WCQ655403 WMM655403 WWI655403 AA720939 JW720939 TS720939 ADO720939 ANK720939 AXG720939 BHC720939 BQY720939 CAU720939 CKQ720939 CUM720939 DEI720939 DOE720939 DYA720939 EHW720939 ERS720939 FBO720939 FLK720939 FVG720939 GFC720939 GOY720939 GYU720939 HIQ720939 HSM720939 ICI720939 IME720939 IWA720939 JFW720939 JPS720939 JZO720939 KJK720939 KTG720939 LDC720939 LMY720939 LWU720939 MGQ720939 MQM720939 NAI720939 NKE720939 NUA720939 ODW720939 ONS720939 OXO720939 PHK720939 PRG720939 QBC720939 QKY720939 QUU720939 REQ720939 ROM720939 RYI720939 SIE720939 SSA720939 TBW720939 TLS720939 TVO720939 UFK720939 UPG720939 UZC720939 VIY720939 VSU720939 WCQ720939 WMM720939 WWI720939 AA786475 JW786475 TS786475 ADO786475 ANK786475 AXG786475 BHC786475 BQY786475 CAU786475 CKQ786475 CUM786475 DEI786475 DOE786475 DYA786475 EHW786475 ERS786475 FBO786475 FLK786475 FVG786475 GFC786475 GOY786475 GYU786475 HIQ786475 HSM786475 ICI786475 IME786475 IWA786475 JFW786475 JPS786475 JZO786475 KJK786475 KTG786475 LDC786475 LMY786475 LWU786475 MGQ786475 MQM786475 NAI786475 NKE786475 NUA786475 ODW786475 ONS786475 OXO786475 PHK786475 PRG786475 QBC786475 QKY786475 QUU786475 REQ786475 ROM786475 RYI786475 SIE786475 SSA786475 TBW786475 TLS786475 TVO786475 UFK786475 UPG786475 UZC786475 VIY786475 VSU786475 WCQ786475 WMM786475 WWI786475 AA852011 JW852011 TS852011 ADO852011 ANK852011 AXG852011 BHC852011 BQY852011 CAU852011 CKQ852011 CUM852011 DEI852011 DOE852011 DYA852011 EHW852011 ERS852011 FBO852011 FLK852011 FVG852011 GFC852011 GOY852011 GYU852011 HIQ852011 HSM852011 ICI852011 IME852011 IWA852011 JFW852011 JPS852011 JZO852011 KJK852011 KTG852011 LDC852011 LMY852011 LWU852011 MGQ852011 MQM852011 NAI852011 NKE852011 NUA852011 ODW852011 ONS852011 OXO852011 PHK852011 PRG852011 QBC852011 QKY852011 QUU852011 REQ852011 ROM852011 RYI852011 SIE852011 SSA852011 TBW852011 TLS852011 TVO852011 UFK852011 UPG852011 UZC852011 VIY852011 VSU852011 WCQ852011 WMM852011 WWI852011 AA917547 JW917547 TS917547 ADO917547 ANK917547 AXG917547 BHC917547 BQY917547 CAU917547 CKQ917547 CUM917547 DEI917547 DOE917547 DYA917547 EHW917547 ERS917547 FBO917547 FLK917547 FVG917547 GFC917547 GOY917547 GYU917547 HIQ917547 HSM917547 ICI917547 IME917547 IWA917547 JFW917547 JPS917547 JZO917547 KJK917547 KTG917547 LDC917547 LMY917547 LWU917547 MGQ917547 MQM917547 NAI917547 NKE917547 NUA917547 ODW917547 ONS917547 OXO917547 PHK917547 PRG917547 QBC917547 QKY917547 QUU917547 REQ917547 ROM917547 RYI917547 SIE917547 SSA917547 TBW917547 TLS917547 TVO917547 UFK917547 UPG917547 UZC917547 VIY917547 VSU917547 WCQ917547 WMM917547 WWI917547 AA983083 JW983083 TS983083 ADO983083 ANK983083 AXG983083 BHC983083 BQY983083 CAU983083 CKQ983083 CUM983083 DEI983083 DOE983083 DYA983083 EHW983083 ERS983083 FBO983083 FLK983083 FVG983083 GFC983083 GOY983083 GYU983083 HIQ983083 HSM983083 ICI983083 IME983083 IWA983083 JFW983083 JPS983083 JZO983083 KJK983083 KTG983083 LDC983083 LMY983083 LWU983083 MGQ983083 MQM983083 NAI983083 NKE983083 NUA983083 ODW983083 ONS983083 OXO983083 PHK983083 PRG983083 QBC983083 QKY983083 QUU983083 REQ983083 ROM983083 RYI983083 SIE983083 SSA983083 TBW983083 TLS983083 TVO983083 UFK983083 UPG983083 UZC983083 VIY983083 VSU983083 WCQ983083 WMM983083 WWI983083 AC45 JY45 TU45 ADQ45 ANM45 AXI45 BHE45 BRA45 CAW45 CKS45 CUO45 DEK45 DOG45 DYC45 EHY45 ERU45 FBQ45 FLM45 FVI45 GFE45 GPA45 GYW45 HIS45 HSO45 ICK45 IMG45 IWC45 JFY45 JPU45 JZQ45 KJM45 KTI45 LDE45 LNA45 LWW45 MGS45 MQO45 NAK45 NKG45 NUC45 ODY45 ONU45 OXQ45 PHM45 PRI45 QBE45 QLA45 QUW45 RES45 ROO45 RYK45 SIG45 SSC45 TBY45 TLU45 TVQ45 UFM45 UPI45 UZE45 VJA45 VSW45 WCS45 WMO45 WWK45 AC65579 JY65579 TU65579 ADQ65579 ANM65579 AXI65579 BHE65579 BRA65579 CAW65579 CKS65579 CUO65579 DEK65579 DOG65579 DYC65579 EHY65579 ERU65579 FBQ65579 FLM65579 FVI65579 GFE65579 GPA65579 GYW65579 HIS65579 HSO65579 ICK65579 IMG65579 IWC65579 JFY65579 JPU65579 JZQ65579 KJM65579 KTI65579 LDE65579 LNA65579 LWW65579 MGS65579 MQO65579 NAK65579 NKG65579 NUC65579 ODY65579 ONU65579 OXQ65579 PHM65579 PRI65579 QBE65579 QLA65579 QUW65579 RES65579 ROO65579 RYK65579 SIG65579 SSC65579 TBY65579 TLU65579 TVQ65579 UFM65579 UPI65579 UZE65579 VJA65579 VSW65579 WCS65579 WMO65579 WWK65579 AC131115 JY131115 TU131115 ADQ131115 ANM131115 AXI131115 BHE131115 BRA131115 CAW131115 CKS131115 CUO131115 DEK131115 DOG131115 DYC131115 EHY131115 ERU131115 FBQ131115 FLM131115 FVI131115 GFE131115 GPA131115 GYW131115 HIS131115 HSO131115 ICK131115 IMG131115 IWC131115 JFY131115 JPU131115 JZQ131115 KJM131115 KTI131115 LDE131115 LNA131115 LWW131115 MGS131115 MQO131115 NAK131115 NKG131115 NUC131115 ODY131115 ONU131115 OXQ131115 PHM131115 PRI131115 QBE131115 QLA131115 QUW131115 RES131115 ROO131115 RYK131115 SIG131115 SSC131115 TBY131115 TLU131115 TVQ131115 UFM131115 UPI131115 UZE131115 VJA131115 VSW131115 WCS131115 WMO131115 WWK131115 AC196651 JY196651 TU196651 ADQ196651 ANM196651 AXI196651 BHE196651 BRA196651 CAW196651 CKS196651 CUO196651 DEK196651 DOG196651 DYC196651 EHY196651 ERU196651 FBQ196651 FLM196651 FVI196651 GFE196651 GPA196651 GYW196651 HIS196651 HSO196651 ICK196651 IMG196651 IWC196651 JFY196651 JPU196651 JZQ196651 KJM196651 KTI196651 LDE196651 LNA196651 LWW196651 MGS196651 MQO196651 NAK196651 NKG196651 NUC196651 ODY196651 ONU196651 OXQ196651 PHM196651 PRI196651 QBE196651 QLA196651 QUW196651 RES196651 ROO196651 RYK196651 SIG196651 SSC196651 TBY196651 TLU196651 TVQ196651 UFM196651 UPI196651 UZE196651 VJA196651 VSW196651 WCS196651 WMO196651 WWK196651 AC262187 JY262187 TU262187 ADQ262187 ANM262187 AXI262187 BHE262187 BRA262187 CAW262187 CKS262187 CUO262187 DEK262187 DOG262187 DYC262187 EHY262187 ERU262187 FBQ262187 FLM262187 FVI262187 GFE262187 GPA262187 GYW262187 HIS262187 HSO262187 ICK262187 IMG262187 IWC262187 JFY262187 JPU262187 JZQ262187 KJM262187 KTI262187 LDE262187 LNA262187 LWW262187 MGS262187 MQO262187 NAK262187 NKG262187 NUC262187 ODY262187 ONU262187 OXQ262187 PHM262187 PRI262187 QBE262187 QLA262187 QUW262187 RES262187 ROO262187 RYK262187 SIG262187 SSC262187 TBY262187 TLU262187 TVQ262187 UFM262187 UPI262187 UZE262187 VJA262187 VSW262187 WCS262187 WMO262187 WWK262187 AC327723 JY327723 TU327723 ADQ327723 ANM327723 AXI327723 BHE327723 BRA327723 CAW327723 CKS327723 CUO327723 DEK327723 DOG327723 DYC327723 EHY327723 ERU327723 FBQ327723 FLM327723 FVI327723 GFE327723 GPA327723 GYW327723 HIS327723 HSO327723 ICK327723 IMG327723 IWC327723 JFY327723 JPU327723 JZQ327723 KJM327723 KTI327723 LDE327723 LNA327723 LWW327723 MGS327723 MQO327723 NAK327723 NKG327723 NUC327723 ODY327723 ONU327723 OXQ327723 PHM327723 PRI327723 QBE327723 QLA327723 QUW327723 RES327723 ROO327723 RYK327723 SIG327723 SSC327723 TBY327723 TLU327723 TVQ327723 UFM327723 UPI327723 UZE327723 VJA327723 VSW327723 WCS327723 WMO327723 WWK327723 AC393259 JY393259 TU393259 ADQ393259 ANM393259 AXI393259 BHE393259 BRA393259 CAW393259 CKS393259 CUO393259 DEK393259 DOG393259 DYC393259 EHY393259 ERU393259 FBQ393259 FLM393259 FVI393259 GFE393259 GPA393259 GYW393259 HIS393259 HSO393259 ICK393259 IMG393259 IWC393259 JFY393259 JPU393259 JZQ393259 KJM393259 KTI393259 LDE393259 LNA393259 LWW393259 MGS393259 MQO393259 NAK393259 NKG393259 NUC393259 ODY393259 ONU393259 OXQ393259 PHM393259 PRI393259 QBE393259 QLA393259 QUW393259 RES393259 ROO393259 RYK393259 SIG393259 SSC393259 TBY393259 TLU393259 TVQ393259 UFM393259 UPI393259 UZE393259 VJA393259 VSW393259 WCS393259 WMO393259 WWK393259 AC458795 JY458795 TU458795 ADQ458795 ANM458795 AXI458795 BHE458795 BRA458795 CAW458795 CKS458795 CUO458795 DEK458795 DOG458795 DYC458795 EHY458795 ERU458795 FBQ458795 FLM458795 FVI458795 GFE458795 GPA458795 GYW458795 HIS458795 HSO458795 ICK458795 IMG458795 IWC458795 JFY458795 JPU458795 JZQ458795 KJM458795 KTI458795 LDE458795 LNA458795 LWW458795 MGS458795 MQO458795 NAK458795 NKG458795 NUC458795 ODY458795 ONU458795 OXQ458795 PHM458795 PRI458795 QBE458795 QLA458795 QUW458795 RES458795 ROO458795 RYK458795 SIG458795 SSC458795 TBY458795 TLU458795 TVQ458795 UFM458795 UPI458795 UZE458795 VJA458795 VSW458795 WCS458795 WMO458795 WWK458795 AC524331 JY524331 TU524331 ADQ524331 ANM524331 AXI524331 BHE524331 BRA524331 CAW524331 CKS524331 CUO524331 DEK524331 DOG524331 DYC524331 EHY524331 ERU524331 FBQ524331 FLM524331 FVI524331 GFE524331 GPA524331 GYW524331 HIS524331 HSO524331 ICK524331 IMG524331 IWC524331 JFY524331 JPU524331 JZQ524331 KJM524331 KTI524331 LDE524331 LNA524331 LWW524331 MGS524331 MQO524331 NAK524331 NKG524331 NUC524331 ODY524331 ONU524331 OXQ524331 PHM524331 PRI524331 QBE524331 QLA524331 QUW524331 RES524331 ROO524331 RYK524331 SIG524331 SSC524331 TBY524331 TLU524331 TVQ524331 UFM524331 UPI524331 UZE524331 VJA524331 VSW524331 WCS524331 WMO524331 WWK524331 AC589867 JY589867 TU589867 ADQ589867 ANM589867 AXI589867 BHE589867 BRA589867 CAW589867 CKS589867 CUO589867 DEK589867 DOG589867 DYC589867 EHY589867 ERU589867 FBQ589867 FLM589867 FVI589867 GFE589867 GPA589867 GYW589867 HIS589867 HSO589867 ICK589867 IMG589867 IWC589867 JFY589867 JPU589867 JZQ589867 KJM589867 KTI589867 LDE589867 LNA589867 LWW589867 MGS589867 MQO589867 NAK589867 NKG589867 NUC589867 ODY589867 ONU589867 OXQ589867 PHM589867 PRI589867 QBE589867 QLA589867 QUW589867 RES589867 ROO589867 RYK589867 SIG589867 SSC589867 TBY589867 TLU589867 TVQ589867 UFM589867 UPI589867 UZE589867 VJA589867 VSW589867 WCS589867 WMO589867 WWK589867 AC655403 JY655403 TU655403 ADQ655403 ANM655403 AXI655403 BHE655403 BRA655403 CAW655403 CKS655403 CUO655403 DEK655403 DOG655403 DYC655403 EHY655403 ERU655403 FBQ655403 FLM655403 FVI655403 GFE655403 GPA655403 GYW655403 HIS655403 HSO655403 ICK655403 IMG655403 IWC655403 JFY655403 JPU655403 JZQ655403 KJM655403 KTI655403 LDE655403 LNA655403 LWW655403 MGS655403 MQO655403 NAK655403 NKG655403 NUC655403 ODY655403 ONU655403 OXQ655403 PHM655403 PRI655403 QBE655403 QLA655403 QUW655403 RES655403 ROO655403 RYK655403 SIG655403 SSC655403 TBY655403 TLU655403 TVQ655403 UFM655403 UPI655403 UZE655403 VJA655403 VSW655403 WCS655403 WMO655403 WWK655403 AC720939 JY720939 TU720939 ADQ720939 ANM720939 AXI720939 BHE720939 BRA720939 CAW720939 CKS720939 CUO720939 DEK720939 DOG720939 DYC720939 EHY720939 ERU720939 FBQ720939 FLM720939 FVI720939 GFE720939 GPA720939 GYW720939 HIS720939 HSO720939 ICK720939 IMG720939 IWC720939 JFY720939 JPU720939 JZQ720939 KJM720939 KTI720939 LDE720939 LNA720939 LWW720939 MGS720939 MQO720939 NAK720939 NKG720939 NUC720939 ODY720939 ONU720939 OXQ720939 PHM720939 PRI720939 QBE720939 QLA720939 QUW720939 RES720939 ROO720939 RYK720939 SIG720939 SSC720939 TBY720939 TLU720939 TVQ720939 UFM720939 UPI720939 UZE720939 VJA720939 VSW720939 WCS720939 WMO720939 WWK720939 AC786475 JY786475 TU786475 ADQ786475 ANM786475 AXI786475 BHE786475 BRA786475 CAW786475 CKS786475 CUO786475 DEK786475 DOG786475 DYC786475 EHY786475 ERU786475 FBQ786475 FLM786475 FVI786475 GFE786475 GPA786475 GYW786475 HIS786475 HSO786475 ICK786475 IMG786475 IWC786475 JFY786475 JPU786475 JZQ786475 KJM786475 KTI786475 LDE786475 LNA786475 LWW786475 MGS786475 MQO786475 NAK786475 NKG786475 NUC786475 ODY786475 ONU786475 OXQ786475 PHM786475 PRI786475 QBE786475 QLA786475 QUW786475 RES786475 ROO786475 RYK786475 SIG786475 SSC786475 TBY786475 TLU786475 TVQ786475 UFM786475 UPI786475 UZE786475 VJA786475 VSW786475 WCS786475 WMO786475 WWK786475 AC852011 JY852011 TU852011 ADQ852011 ANM852011 AXI852011 BHE852011 BRA852011 CAW852011 CKS852011 CUO852011 DEK852011 DOG852011 DYC852011 EHY852011 ERU852011 FBQ852011 FLM852011 FVI852011 GFE852011 GPA852011 GYW852011 HIS852011 HSO852011 ICK852011 IMG852011 IWC852011 JFY852011 JPU852011 JZQ852011 KJM852011 KTI852011 LDE852011 LNA852011 LWW852011 MGS852011 MQO852011 NAK852011 NKG852011 NUC852011 ODY852011 ONU852011 OXQ852011 PHM852011 PRI852011 QBE852011 QLA852011 QUW852011 RES852011 ROO852011 RYK852011 SIG852011 SSC852011 TBY852011 TLU852011 TVQ852011 UFM852011 UPI852011 UZE852011 VJA852011 VSW852011 WCS852011 WMO852011 WWK852011 AC917547 JY917547 TU917547 ADQ917547 ANM917547 AXI917547 BHE917547 BRA917547 CAW917547 CKS917547 CUO917547 DEK917547 DOG917547 DYC917547 EHY917547 ERU917547 FBQ917547 FLM917547 FVI917547 GFE917547 GPA917547 GYW917547 HIS917547 HSO917547 ICK917547 IMG917547 IWC917547 JFY917547 JPU917547 JZQ917547 KJM917547 KTI917547 LDE917547 LNA917547 LWW917547 MGS917547 MQO917547 NAK917547 NKG917547 NUC917547 ODY917547 ONU917547 OXQ917547 PHM917547 PRI917547 QBE917547 QLA917547 QUW917547 RES917547 ROO917547 RYK917547 SIG917547 SSC917547 TBY917547 TLU917547 TVQ917547 UFM917547 UPI917547 UZE917547 VJA917547 VSW917547 WCS917547 WMO917547 WWK917547 AC983083 JY983083 TU983083 ADQ983083 ANM983083 AXI983083 BHE983083 BRA983083 CAW983083 CKS983083 CUO983083 DEK983083 DOG983083 DYC983083 EHY983083 ERU983083 FBQ983083 FLM983083 FVI983083 GFE983083 GPA983083 GYW983083 HIS983083 HSO983083 ICK983083 IMG983083 IWC983083 JFY983083 JPU983083 JZQ983083 KJM983083 KTI983083 LDE983083 LNA983083 LWW983083 MGS983083 MQO983083 NAK983083 NKG983083 NUC983083 ODY983083 ONU983083 OXQ983083 PHM983083 PRI983083 QBE983083 QLA983083 QUW983083 RES983083 ROO983083 RYK983083 SIG983083 SSC983083 TBY983083 TLU983083 TVQ983083 UFM983083 UPI983083 UZE983083 VJA983083 VSW983083 WCS983083 WMO983083 WWK983083 AA50 JW50 TS50 ADO50 ANK50 AXG50 BHC50 BQY50 CAU50 CKQ50 CUM50 DEI50 DOE50 DYA50 EHW50 ERS50 FBO50 FLK50 FVG50 GFC50 GOY50 GYU50 HIQ50 HSM50 ICI50 IME50 IWA50 JFW50 JPS50 JZO50 KJK50 KTG50 LDC50 LMY50 LWU50 MGQ50 MQM50 NAI50 NKE50 NUA50 ODW50 ONS50 OXO50 PHK50 PRG50 QBC50 QKY50 QUU50 REQ50 ROM50 RYI50 SIE50 SSA50 TBW50 TLS50 TVO50 UFK50 UPG50 UZC50 VIY50 VSU50 WCQ50 WMM50 WWI50 AA65584 JW65584 TS65584 ADO65584 ANK65584 AXG65584 BHC65584 BQY65584 CAU65584 CKQ65584 CUM65584 DEI65584 DOE65584 DYA65584 EHW65584 ERS65584 FBO65584 FLK65584 FVG65584 GFC65584 GOY65584 GYU65584 HIQ65584 HSM65584 ICI65584 IME65584 IWA65584 JFW65584 JPS65584 JZO65584 KJK65584 KTG65584 LDC65584 LMY65584 LWU65584 MGQ65584 MQM65584 NAI65584 NKE65584 NUA65584 ODW65584 ONS65584 OXO65584 PHK65584 PRG65584 QBC65584 QKY65584 QUU65584 REQ65584 ROM65584 RYI65584 SIE65584 SSA65584 TBW65584 TLS65584 TVO65584 UFK65584 UPG65584 UZC65584 VIY65584 VSU65584 WCQ65584 WMM65584 WWI65584 AA131120 JW131120 TS131120 ADO131120 ANK131120 AXG131120 BHC131120 BQY131120 CAU131120 CKQ131120 CUM131120 DEI131120 DOE131120 DYA131120 EHW131120 ERS131120 FBO131120 FLK131120 FVG131120 GFC131120 GOY131120 GYU131120 HIQ131120 HSM131120 ICI131120 IME131120 IWA131120 JFW131120 JPS131120 JZO131120 KJK131120 KTG131120 LDC131120 LMY131120 LWU131120 MGQ131120 MQM131120 NAI131120 NKE131120 NUA131120 ODW131120 ONS131120 OXO131120 PHK131120 PRG131120 QBC131120 QKY131120 QUU131120 REQ131120 ROM131120 RYI131120 SIE131120 SSA131120 TBW131120 TLS131120 TVO131120 UFK131120 UPG131120 UZC131120 VIY131120 VSU131120 WCQ131120 WMM131120 WWI131120 AA196656 JW196656 TS196656 ADO196656 ANK196656 AXG196656 BHC196656 BQY196656 CAU196656 CKQ196656 CUM196656 DEI196656 DOE196656 DYA196656 EHW196656 ERS196656 FBO196656 FLK196656 FVG196656 GFC196656 GOY196656 GYU196656 HIQ196656 HSM196656 ICI196656 IME196656 IWA196656 JFW196656 JPS196656 JZO196656 KJK196656 KTG196656 LDC196656 LMY196656 LWU196656 MGQ196656 MQM196656 NAI196656 NKE196656 NUA196656 ODW196656 ONS196656 OXO196656 PHK196656 PRG196656 QBC196656 QKY196656 QUU196656 REQ196656 ROM196656 RYI196656 SIE196656 SSA196656 TBW196656 TLS196656 TVO196656 UFK196656 UPG196656 UZC196656 VIY196656 VSU196656 WCQ196656 WMM196656 WWI196656 AA262192 JW262192 TS262192 ADO262192 ANK262192 AXG262192 BHC262192 BQY262192 CAU262192 CKQ262192 CUM262192 DEI262192 DOE262192 DYA262192 EHW262192 ERS262192 FBO262192 FLK262192 FVG262192 GFC262192 GOY262192 GYU262192 HIQ262192 HSM262192 ICI262192 IME262192 IWA262192 JFW262192 JPS262192 JZO262192 KJK262192 KTG262192 LDC262192 LMY262192 LWU262192 MGQ262192 MQM262192 NAI262192 NKE262192 NUA262192 ODW262192 ONS262192 OXO262192 PHK262192 PRG262192 QBC262192 QKY262192 QUU262192 REQ262192 ROM262192 RYI262192 SIE262192 SSA262192 TBW262192 TLS262192 TVO262192 UFK262192 UPG262192 UZC262192 VIY262192 VSU262192 WCQ262192 WMM262192 WWI262192 AA327728 JW327728 TS327728 ADO327728 ANK327728 AXG327728 BHC327728 BQY327728 CAU327728 CKQ327728 CUM327728 DEI327728 DOE327728 DYA327728 EHW327728 ERS327728 FBO327728 FLK327728 FVG327728 GFC327728 GOY327728 GYU327728 HIQ327728 HSM327728 ICI327728 IME327728 IWA327728 JFW327728 JPS327728 JZO327728 KJK327728 KTG327728 LDC327728 LMY327728 LWU327728 MGQ327728 MQM327728 NAI327728 NKE327728 NUA327728 ODW327728 ONS327728 OXO327728 PHK327728 PRG327728 QBC327728 QKY327728 QUU327728 REQ327728 ROM327728 RYI327728 SIE327728 SSA327728 TBW327728 TLS327728 TVO327728 UFK327728 UPG327728 UZC327728 VIY327728 VSU327728 WCQ327728 WMM327728 WWI327728 AA393264 JW393264 TS393264 ADO393264 ANK393264 AXG393264 BHC393264 BQY393264 CAU393264 CKQ393264 CUM393264 DEI393264 DOE393264 DYA393264 EHW393264 ERS393264 FBO393264 FLK393264 FVG393264 GFC393264 GOY393264 GYU393264 HIQ393264 HSM393264 ICI393264 IME393264 IWA393264 JFW393264 JPS393264 JZO393264 KJK393264 KTG393264 LDC393264 LMY393264 LWU393264 MGQ393264 MQM393264 NAI393264 NKE393264 NUA393264 ODW393264 ONS393264 OXO393264 PHK393264 PRG393264 QBC393264 QKY393264 QUU393264 REQ393264 ROM393264 RYI393264 SIE393264 SSA393264 TBW393264 TLS393264 TVO393264 UFK393264 UPG393264 UZC393264 VIY393264 VSU393264 WCQ393264 WMM393264 WWI393264 AA458800 JW458800 TS458800 ADO458800 ANK458800 AXG458800 BHC458800 BQY458800 CAU458800 CKQ458800 CUM458800 DEI458800 DOE458800 DYA458800 EHW458800 ERS458800 FBO458800 FLK458800 FVG458800 GFC458800 GOY458800 GYU458800 HIQ458800 HSM458800 ICI458800 IME458800 IWA458800 JFW458800 JPS458800 JZO458800 KJK458800 KTG458800 LDC458800 LMY458800 LWU458800 MGQ458800 MQM458800 NAI458800 NKE458800 NUA458800 ODW458800 ONS458800 OXO458800 PHK458800 PRG458800 QBC458800 QKY458800 QUU458800 REQ458800 ROM458800 RYI458800 SIE458800 SSA458800 TBW458800 TLS458800 TVO458800 UFK458800 UPG458800 UZC458800 VIY458800 VSU458800 WCQ458800 WMM458800 WWI458800 AA524336 JW524336 TS524336 ADO524336 ANK524336 AXG524336 BHC524336 BQY524336 CAU524336 CKQ524336 CUM524336 DEI524336 DOE524336 DYA524336 EHW524336 ERS524336 FBO524336 FLK524336 FVG524336 GFC524336 GOY524336 GYU524336 HIQ524336 HSM524336 ICI524336 IME524336 IWA524336 JFW524336 JPS524336 JZO524336 KJK524336 KTG524336 LDC524336 LMY524336 LWU524336 MGQ524336 MQM524336 NAI524336 NKE524336 NUA524336 ODW524336 ONS524336 OXO524336 PHK524336 PRG524336 QBC524336 QKY524336 QUU524336 REQ524336 ROM524336 RYI524336 SIE524336 SSA524336 TBW524336 TLS524336 TVO524336 UFK524336 UPG524336 UZC524336 VIY524336 VSU524336 WCQ524336 WMM524336 WWI524336 AA589872 JW589872 TS589872 ADO589872 ANK589872 AXG589872 BHC589872 BQY589872 CAU589872 CKQ589872 CUM589872 DEI589872 DOE589872 DYA589872 EHW589872 ERS589872 FBO589872 FLK589872 FVG589872 GFC589872 GOY589872 GYU589872 HIQ589872 HSM589872 ICI589872 IME589872 IWA589872 JFW589872 JPS589872 JZO589872 KJK589872 KTG589872 LDC589872 LMY589872 LWU589872 MGQ589872 MQM589872 NAI589872 NKE589872 NUA589872 ODW589872 ONS589872 OXO589872 PHK589872 PRG589872 QBC589872 QKY589872 QUU589872 REQ589872 ROM589872 RYI589872 SIE589872 SSA589872 TBW589872 TLS589872 TVO589872 UFK589872 UPG589872 UZC589872 VIY589872 VSU589872 WCQ589872 WMM589872 WWI589872 AA655408 JW655408 TS655408 ADO655408 ANK655408 AXG655408 BHC655408 BQY655408 CAU655408 CKQ655408 CUM655408 DEI655408 DOE655408 DYA655408 EHW655408 ERS655408 FBO655408 FLK655408 FVG655408 GFC655408 GOY655408 GYU655408 HIQ655408 HSM655408 ICI655408 IME655408 IWA655408 JFW655408 JPS655408 JZO655408 KJK655408 KTG655408 LDC655408 LMY655408 LWU655408 MGQ655408 MQM655408 NAI655408 NKE655408 NUA655408 ODW655408 ONS655408 OXO655408 PHK655408 PRG655408 QBC655408 QKY655408 QUU655408 REQ655408 ROM655408 RYI655408 SIE655408 SSA655408 TBW655408 TLS655408 TVO655408 UFK655408 UPG655408 UZC655408 VIY655408 VSU655408 WCQ655408 WMM655408 WWI655408 AA720944 JW720944 TS720944 ADO720944 ANK720944 AXG720944 BHC720944 BQY720944 CAU720944 CKQ720944 CUM720944 DEI720944 DOE720944 DYA720944 EHW720944 ERS720944 FBO720944 FLK720944 FVG720944 GFC720944 GOY720944 GYU720944 HIQ720944 HSM720944 ICI720944 IME720944 IWA720944 JFW720944 JPS720944 JZO720944 KJK720944 KTG720944 LDC720944 LMY720944 LWU720944 MGQ720944 MQM720944 NAI720944 NKE720944 NUA720944 ODW720944 ONS720944 OXO720944 PHK720944 PRG720944 QBC720944 QKY720944 QUU720944 REQ720944 ROM720944 RYI720944 SIE720944 SSA720944 TBW720944 TLS720944 TVO720944 UFK720944 UPG720944 UZC720944 VIY720944 VSU720944 WCQ720944 WMM720944 WWI720944 AA786480 JW786480 TS786480 ADO786480 ANK786480 AXG786480 BHC786480 BQY786480 CAU786480 CKQ786480 CUM786480 DEI786480 DOE786480 DYA786480 EHW786480 ERS786480 FBO786480 FLK786480 FVG786480 GFC786480 GOY786480 GYU786480 HIQ786480 HSM786480 ICI786480 IME786480 IWA786480 JFW786480 JPS786480 JZO786480 KJK786480 KTG786480 LDC786480 LMY786480 LWU786480 MGQ786480 MQM786480 NAI786480 NKE786480 NUA786480 ODW786480 ONS786480 OXO786480 PHK786480 PRG786480 QBC786480 QKY786480 QUU786480 REQ786480 ROM786480 RYI786480 SIE786480 SSA786480 TBW786480 TLS786480 TVO786480 UFK786480 UPG786480 UZC786480 VIY786480 VSU786480 WCQ786480 WMM786480 WWI786480 AA852016 JW852016 TS852016 ADO852016 ANK852016 AXG852016 BHC852016 BQY852016 CAU852016 CKQ852016 CUM852016 DEI852016 DOE852016 DYA852016 EHW852016 ERS852016 FBO852016 FLK852016 FVG852016 GFC852016 GOY852016 GYU852016 HIQ852016 HSM852016 ICI852016 IME852016 IWA852016 JFW852016 JPS852016 JZO852016 KJK852016 KTG852016 LDC852016 LMY852016 LWU852016 MGQ852016 MQM852016 NAI852016 NKE852016 NUA852016 ODW852016 ONS852016 OXO852016 PHK852016 PRG852016 QBC852016 QKY852016 QUU852016 REQ852016 ROM852016 RYI852016 SIE852016 SSA852016 TBW852016 TLS852016 TVO852016 UFK852016 UPG852016 UZC852016 VIY852016 VSU852016 WCQ852016 WMM852016 WWI852016 AA917552 JW917552 TS917552 ADO917552 ANK917552 AXG917552 BHC917552 BQY917552 CAU917552 CKQ917552 CUM917552 DEI917552 DOE917552 DYA917552 EHW917552 ERS917552 FBO917552 FLK917552 FVG917552 GFC917552 GOY917552 GYU917552 HIQ917552 HSM917552 ICI917552 IME917552 IWA917552 JFW917552 JPS917552 JZO917552 KJK917552 KTG917552 LDC917552 LMY917552 LWU917552 MGQ917552 MQM917552 NAI917552 NKE917552 NUA917552 ODW917552 ONS917552 OXO917552 PHK917552 PRG917552 QBC917552 QKY917552 QUU917552 REQ917552 ROM917552 RYI917552 SIE917552 SSA917552 TBW917552 TLS917552 TVO917552 UFK917552 UPG917552 UZC917552 VIY917552 VSU917552 WCQ917552 WMM917552 WWI917552 AA983088 JW983088 TS983088 ADO983088 ANK983088 AXG983088 BHC983088 BQY983088 CAU983088 CKQ983088 CUM983088 DEI983088 DOE983088 DYA983088 EHW983088 ERS983088 FBO983088 FLK983088 FVG983088 GFC983088 GOY983088 GYU983088 HIQ983088 HSM983088 ICI983088 IME983088 IWA983088 JFW983088 JPS983088 JZO983088 KJK983088 KTG983088 LDC983088 LMY983088 LWU983088 MGQ983088 MQM983088 NAI983088 NKE983088 NUA983088 ODW983088 ONS983088 OXO983088 PHK983088 PRG983088 QBC983088 QKY983088 QUU983088 REQ983088 ROM983088 RYI983088 SIE983088 SSA983088 TBW983088 TLS983088 TVO983088 UFK983088 UPG983088 UZC983088 VIY983088 VSU983088 WCQ983088 WMM983088 WWI983088 AC50 JY50 TU50 ADQ50 ANM50 AXI50 BHE50 BRA50 CAW50 CKS50 CUO50 DEK50 DOG50 DYC50 EHY50 ERU50 FBQ50 FLM50 FVI50 GFE50 GPA50 GYW50 HIS50 HSO50 ICK50 IMG50 IWC50 JFY50 JPU50 JZQ50 KJM50 KTI50 LDE50 LNA50 LWW50 MGS50 MQO50 NAK50 NKG50 NUC50 ODY50 ONU50 OXQ50 PHM50 PRI50 QBE50 QLA50 QUW50 RES50 ROO50 RYK50 SIG50 SSC50 TBY50 TLU50 TVQ50 UFM50 UPI50 UZE50 VJA50 VSW50 WCS50 WMO50 WWK50 AC65584 JY65584 TU65584 ADQ65584 ANM65584 AXI65584 BHE65584 BRA65584 CAW65584 CKS65584 CUO65584 DEK65584 DOG65584 DYC65584 EHY65584 ERU65584 FBQ65584 FLM65584 FVI65584 GFE65584 GPA65584 GYW65584 HIS65584 HSO65584 ICK65584 IMG65584 IWC65584 JFY65584 JPU65584 JZQ65584 KJM65584 KTI65584 LDE65584 LNA65584 LWW65584 MGS65584 MQO65584 NAK65584 NKG65584 NUC65584 ODY65584 ONU65584 OXQ65584 PHM65584 PRI65584 QBE65584 QLA65584 QUW65584 RES65584 ROO65584 RYK65584 SIG65584 SSC65584 TBY65584 TLU65584 TVQ65584 UFM65584 UPI65584 UZE65584 VJA65584 VSW65584 WCS65584 WMO65584 WWK65584 AC131120 JY131120 TU131120 ADQ131120 ANM131120 AXI131120 BHE131120 BRA131120 CAW131120 CKS131120 CUO131120 DEK131120 DOG131120 DYC131120 EHY131120 ERU131120 FBQ131120 FLM131120 FVI131120 GFE131120 GPA131120 GYW131120 HIS131120 HSO131120 ICK131120 IMG131120 IWC131120 JFY131120 JPU131120 JZQ131120 KJM131120 KTI131120 LDE131120 LNA131120 LWW131120 MGS131120 MQO131120 NAK131120 NKG131120 NUC131120 ODY131120 ONU131120 OXQ131120 PHM131120 PRI131120 QBE131120 QLA131120 QUW131120 RES131120 ROO131120 RYK131120 SIG131120 SSC131120 TBY131120 TLU131120 TVQ131120 UFM131120 UPI131120 UZE131120 VJA131120 VSW131120 WCS131120 WMO131120 WWK131120 AC196656 JY196656 TU196656 ADQ196656 ANM196656 AXI196656 BHE196656 BRA196656 CAW196656 CKS196656 CUO196656 DEK196656 DOG196656 DYC196656 EHY196656 ERU196656 FBQ196656 FLM196656 FVI196656 GFE196656 GPA196656 GYW196656 HIS196656 HSO196656 ICK196656 IMG196656 IWC196656 JFY196656 JPU196656 JZQ196656 KJM196656 KTI196656 LDE196656 LNA196656 LWW196656 MGS196656 MQO196656 NAK196656 NKG196656 NUC196656 ODY196656 ONU196656 OXQ196656 PHM196656 PRI196656 QBE196656 QLA196656 QUW196656 RES196656 ROO196656 RYK196656 SIG196656 SSC196656 TBY196656 TLU196656 TVQ196656 UFM196656 UPI196656 UZE196656 VJA196656 VSW196656 WCS196656 WMO196656 WWK196656 AC262192 JY262192 TU262192 ADQ262192 ANM262192 AXI262192 BHE262192 BRA262192 CAW262192 CKS262192 CUO262192 DEK262192 DOG262192 DYC262192 EHY262192 ERU262192 FBQ262192 FLM262192 FVI262192 GFE262192 GPA262192 GYW262192 HIS262192 HSO262192 ICK262192 IMG262192 IWC262192 JFY262192 JPU262192 JZQ262192 KJM262192 KTI262192 LDE262192 LNA262192 LWW262192 MGS262192 MQO262192 NAK262192 NKG262192 NUC262192 ODY262192 ONU262192 OXQ262192 PHM262192 PRI262192 QBE262192 QLA262192 QUW262192 RES262192 ROO262192 RYK262192 SIG262192 SSC262192 TBY262192 TLU262192 TVQ262192 UFM262192 UPI262192 UZE262192 VJA262192 VSW262192 WCS262192 WMO262192 WWK262192 AC327728 JY327728 TU327728 ADQ327728 ANM327728 AXI327728 BHE327728 BRA327728 CAW327728 CKS327728 CUO327728 DEK327728 DOG327728 DYC327728 EHY327728 ERU327728 FBQ327728 FLM327728 FVI327728 GFE327728 GPA327728 GYW327728 HIS327728 HSO327728 ICK327728 IMG327728 IWC327728 JFY327728 JPU327728 JZQ327728 KJM327728 KTI327728 LDE327728 LNA327728 LWW327728 MGS327728 MQO327728 NAK327728 NKG327728 NUC327728 ODY327728 ONU327728 OXQ327728 PHM327728 PRI327728 QBE327728 QLA327728 QUW327728 RES327728 ROO327728 RYK327728 SIG327728 SSC327728 TBY327728 TLU327728 TVQ327728 UFM327728 UPI327728 UZE327728 VJA327728 VSW327728 WCS327728 WMO327728 WWK327728 AC393264 JY393264 TU393264 ADQ393264 ANM393264 AXI393264 BHE393264 BRA393264 CAW393264 CKS393264 CUO393264 DEK393264 DOG393264 DYC393264 EHY393264 ERU393264 FBQ393264 FLM393264 FVI393264 GFE393264 GPA393264 GYW393264 HIS393264 HSO393264 ICK393264 IMG393264 IWC393264 JFY393264 JPU393264 JZQ393264 KJM393264 KTI393264 LDE393264 LNA393264 LWW393264 MGS393264 MQO393264 NAK393264 NKG393264 NUC393264 ODY393264 ONU393264 OXQ393264 PHM393264 PRI393264 QBE393264 QLA393264 QUW393264 RES393264 ROO393264 RYK393264 SIG393264 SSC393264 TBY393264 TLU393264 TVQ393264 UFM393264 UPI393264 UZE393264 VJA393264 VSW393264 WCS393264 WMO393264 WWK393264 AC458800 JY458800 TU458800 ADQ458800 ANM458800 AXI458800 BHE458800 BRA458800 CAW458800 CKS458800 CUO458800 DEK458800 DOG458800 DYC458800 EHY458800 ERU458800 FBQ458800 FLM458800 FVI458800 GFE458800 GPA458800 GYW458800 HIS458800 HSO458800 ICK458800 IMG458800 IWC458800 JFY458800 JPU458800 JZQ458800 KJM458800 KTI458800 LDE458800 LNA458800 LWW458800 MGS458800 MQO458800 NAK458800 NKG458800 NUC458800 ODY458800 ONU458800 OXQ458800 PHM458800 PRI458800 QBE458800 QLA458800 QUW458800 RES458800 ROO458800 RYK458800 SIG458800 SSC458800 TBY458800 TLU458800 TVQ458800 UFM458800 UPI458800 UZE458800 VJA458800 VSW458800 WCS458800 WMO458800 WWK458800 AC524336 JY524336 TU524336 ADQ524336 ANM524336 AXI524336 BHE524336 BRA524336 CAW524336 CKS524336 CUO524336 DEK524336 DOG524336 DYC524336 EHY524336 ERU524336 FBQ524336 FLM524336 FVI524336 GFE524336 GPA524336 GYW524336 HIS524336 HSO524336 ICK524336 IMG524336 IWC524336 JFY524336 JPU524336 JZQ524336 KJM524336 KTI524336 LDE524336 LNA524336 LWW524336 MGS524336 MQO524336 NAK524336 NKG524336 NUC524336 ODY524336 ONU524336 OXQ524336 PHM524336 PRI524336 QBE524336 QLA524336 QUW524336 RES524336 ROO524336 RYK524336 SIG524336 SSC524336 TBY524336 TLU524336 TVQ524336 UFM524336 UPI524336 UZE524336 VJA524336 VSW524336 WCS524336 WMO524336 WWK524336 AC589872 JY589872 TU589872 ADQ589872 ANM589872 AXI589872 BHE589872 BRA589872 CAW589872 CKS589872 CUO589872 DEK589872 DOG589872 DYC589872 EHY589872 ERU589872 FBQ589872 FLM589872 FVI589872 GFE589872 GPA589872 GYW589872 HIS589872 HSO589872 ICK589872 IMG589872 IWC589872 JFY589872 JPU589872 JZQ589872 KJM589872 KTI589872 LDE589872 LNA589872 LWW589872 MGS589872 MQO589872 NAK589872 NKG589872 NUC589872 ODY589872 ONU589872 OXQ589872 PHM589872 PRI589872 QBE589872 QLA589872 QUW589872 RES589872 ROO589872 RYK589872 SIG589872 SSC589872 TBY589872 TLU589872 TVQ589872 UFM589872 UPI589872 UZE589872 VJA589872 VSW589872 WCS589872 WMO589872 WWK589872 AC655408 JY655408 TU655408 ADQ655408 ANM655408 AXI655408 BHE655408 BRA655408 CAW655408 CKS655408 CUO655408 DEK655408 DOG655408 DYC655408 EHY655408 ERU655408 FBQ655408 FLM655408 FVI655408 GFE655408 GPA655408 GYW655408 HIS655408 HSO655408 ICK655408 IMG655408 IWC655408 JFY655408 JPU655408 JZQ655408 KJM655408 KTI655408 LDE655408 LNA655408 LWW655408 MGS655408 MQO655408 NAK655408 NKG655408 NUC655408 ODY655408 ONU655408 OXQ655408 PHM655408 PRI655408 QBE655408 QLA655408 QUW655408 RES655408 ROO655408 RYK655408 SIG655408 SSC655408 TBY655408 TLU655408 TVQ655408 UFM655408 UPI655408 UZE655408 VJA655408 VSW655408 WCS655408 WMO655408 WWK655408 AC720944 JY720944 TU720944 ADQ720944 ANM720944 AXI720944 BHE720944 BRA720944 CAW720944 CKS720944 CUO720944 DEK720944 DOG720944 DYC720944 EHY720944 ERU720944 FBQ720944 FLM720944 FVI720944 GFE720944 GPA720944 GYW720944 HIS720944 HSO720944 ICK720944 IMG720944 IWC720944 JFY720944 JPU720944 JZQ720944 KJM720944 KTI720944 LDE720944 LNA720944 LWW720944 MGS720944 MQO720944 NAK720944 NKG720944 NUC720944 ODY720944 ONU720944 OXQ720944 PHM720944 PRI720944 QBE720944 QLA720944 QUW720944 RES720944 ROO720944 RYK720944 SIG720944 SSC720944 TBY720944 TLU720944 TVQ720944 UFM720944 UPI720944 UZE720944 VJA720944 VSW720944 WCS720944 WMO720944 WWK720944 AC786480 JY786480 TU786480 ADQ786480 ANM786480 AXI786480 BHE786480 BRA786480 CAW786480 CKS786480 CUO786480 DEK786480 DOG786480 DYC786480 EHY786480 ERU786480 FBQ786480 FLM786480 FVI786480 GFE786480 GPA786480 GYW786480 HIS786480 HSO786480 ICK786480 IMG786480 IWC786480 JFY786480 JPU786480 JZQ786480 KJM786480 KTI786480 LDE786480 LNA786480 LWW786480 MGS786480 MQO786480 NAK786480 NKG786480 NUC786480 ODY786480 ONU786480 OXQ786480 PHM786480 PRI786480 QBE786480 QLA786480 QUW786480 RES786480 ROO786480 RYK786480 SIG786480 SSC786480 TBY786480 TLU786480 TVQ786480 UFM786480 UPI786480 UZE786480 VJA786480 VSW786480 WCS786480 WMO786480 WWK786480 AC852016 JY852016 TU852016 ADQ852016 ANM852016 AXI852016 BHE852016 BRA852016 CAW852016 CKS852016 CUO852016 DEK852016 DOG852016 DYC852016 EHY852016 ERU852016 FBQ852016 FLM852016 FVI852016 GFE852016 GPA852016 GYW852016 HIS852016 HSO852016 ICK852016 IMG852016 IWC852016 JFY852016 JPU852016 JZQ852016 KJM852016 KTI852016 LDE852016 LNA852016 LWW852016 MGS852016 MQO852016 NAK852016 NKG852016 NUC852016 ODY852016 ONU852016 OXQ852016 PHM852016 PRI852016 QBE852016 QLA852016 QUW852016 RES852016 ROO852016 RYK852016 SIG852016 SSC852016 TBY852016 TLU852016 TVQ852016 UFM852016 UPI852016 UZE852016 VJA852016 VSW852016 WCS852016 WMO852016 WWK852016 AC917552 JY917552 TU917552 ADQ917552 ANM917552 AXI917552 BHE917552 BRA917552 CAW917552 CKS917552 CUO917552 DEK917552 DOG917552 DYC917552 EHY917552 ERU917552 FBQ917552 FLM917552 FVI917552 GFE917552 GPA917552 GYW917552 HIS917552 HSO917552 ICK917552 IMG917552 IWC917552 JFY917552 JPU917552 JZQ917552 KJM917552 KTI917552 LDE917552 LNA917552 LWW917552 MGS917552 MQO917552 NAK917552 NKG917552 NUC917552 ODY917552 ONU917552 OXQ917552 PHM917552 PRI917552 QBE917552 QLA917552 QUW917552 RES917552 ROO917552 RYK917552 SIG917552 SSC917552 TBY917552 TLU917552 TVQ917552 UFM917552 UPI917552 UZE917552 VJA917552 VSW917552 WCS917552 WMO917552 WWK917552 AC983088 JY983088 TU983088 ADQ983088 ANM983088 AXI983088 BHE983088 BRA983088 CAW983088 CKS983088 CUO983088 DEK983088 DOG983088 DYC983088 EHY983088 ERU983088 FBQ983088 FLM983088 FVI983088 GFE983088 GPA983088 GYW983088 HIS983088 HSO983088 ICK983088 IMG983088 IWC983088 JFY983088 JPU983088 JZQ983088 KJM983088 KTI983088 LDE983088 LNA983088 LWW983088 MGS983088 MQO983088 NAK983088 NKG983088 NUC983088 ODY983088 ONU983088 OXQ983088 PHM983088 PRI983088 QBE983088 QLA983088 QUW983088 RES983088 ROO983088 RYK983088 SIG983088 SSC983088 TBY983088 TLU983088 TVQ983088 UFM983088 UPI983088 UZE983088 VJA983088 VSW983088 WCS983088 WMO983088 WWK983088 AA55 JW55 TS55 ADO55 ANK55 AXG55 BHC55 BQY55 CAU55 CKQ55 CUM55 DEI55 DOE55 DYA55 EHW55 ERS55 FBO55 FLK55 FVG55 GFC55 GOY55 GYU55 HIQ55 HSM55 ICI55 IME55 IWA55 JFW55 JPS55 JZO55 KJK55 KTG55 LDC55 LMY55 LWU55 MGQ55 MQM55 NAI55 NKE55 NUA55 ODW55 ONS55 OXO55 PHK55 PRG55 QBC55 QKY55 QUU55 REQ55 ROM55 RYI55 SIE55 SSA55 TBW55 TLS55 TVO55 UFK55 UPG55 UZC55 VIY55 VSU55 WCQ55 WMM55 WWI55 AA65589 JW65589 TS65589 ADO65589 ANK65589 AXG65589 BHC65589 BQY65589 CAU65589 CKQ65589 CUM65589 DEI65589 DOE65589 DYA65589 EHW65589 ERS65589 FBO65589 FLK65589 FVG65589 GFC65589 GOY65589 GYU65589 HIQ65589 HSM65589 ICI65589 IME65589 IWA65589 JFW65589 JPS65589 JZO65589 KJK65589 KTG65589 LDC65589 LMY65589 LWU65589 MGQ65589 MQM65589 NAI65589 NKE65589 NUA65589 ODW65589 ONS65589 OXO65589 PHK65589 PRG65589 QBC65589 QKY65589 QUU65589 REQ65589 ROM65589 RYI65589 SIE65589 SSA65589 TBW65589 TLS65589 TVO65589 UFK65589 UPG65589 UZC65589 VIY65589 VSU65589 WCQ65589 WMM65589 WWI65589 AA131125 JW131125 TS131125 ADO131125 ANK131125 AXG131125 BHC131125 BQY131125 CAU131125 CKQ131125 CUM131125 DEI131125 DOE131125 DYA131125 EHW131125 ERS131125 FBO131125 FLK131125 FVG131125 GFC131125 GOY131125 GYU131125 HIQ131125 HSM131125 ICI131125 IME131125 IWA131125 JFW131125 JPS131125 JZO131125 KJK131125 KTG131125 LDC131125 LMY131125 LWU131125 MGQ131125 MQM131125 NAI131125 NKE131125 NUA131125 ODW131125 ONS131125 OXO131125 PHK131125 PRG131125 QBC131125 QKY131125 QUU131125 REQ131125 ROM131125 RYI131125 SIE131125 SSA131125 TBW131125 TLS131125 TVO131125 UFK131125 UPG131125 UZC131125 VIY131125 VSU131125 WCQ131125 WMM131125 WWI131125 AA196661 JW196661 TS196661 ADO196661 ANK196661 AXG196661 BHC196661 BQY196661 CAU196661 CKQ196661 CUM196661 DEI196661 DOE196661 DYA196661 EHW196661 ERS196661 FBO196661 FLK196661 FVG196661 GFC196661 GOY196661 GYU196661 HIQ196661 HSM196661 ICI196661 IME196661 IWA196661 JFW196661 JPS196661 JZO196661 KJK196661 KTG196661 LDC196661 LMY196661 LWU196661 MGQ196661 MQM196661 NAI196661 NKE196661 NUA196661 ODW196661 ONS196661 OXO196661 PHK196661 PRG196661 QBC196661 QKY196661 QUU196661 REQ196661 ROM196661 RYI196661 SIE196661 SSA196661 TBW196661 TLS196661 TVO196661 UFK196661 UPG196661 UZC196661 VIY196661 VSU196661 WCQ196661 WMM196661 WWI196661 AA262197 JW262197 TS262197 ADO262197 ANK262197 AXG262197 BHC262197 BQY262197 CAU262197 CKQ262197 CUM262197 DEI262197 DOE262197 DYA262197 EHW262197 ERS262197 FBO262197 FLK262197 FVG262197 GFC262197 GOY262197 GYU262197 HIQ262197 HSM262197 ICI262197 IME262197 IWA262197 JFW262197 JPS262197 JZO262197 KJK262197 KTG262197 LDC262197 LMY262197 LWU262197 MGQ262197 MQM262197 NAI262197 NKE262197 NUA262197 ODW262197 ONS262197 OXO262197 PHK262197 PRG262197 QBC262197 QKY262197 QUU262197 REQ262197 ROM262197 RYI262197 SIE262197 SSA262197 TBW262197 TLS262197 TVO262197 UFK262197 UPG262197 UZC262197 VIY262197 VSU262197 WCQ262197 WMM262197 WWI262197 AA327733 JW327733 TS327733 ADO327733 ANK327733 AXG327733 BHC327733 BQY327733 CAU327733 CKQ327733 CUM327733 DEI327733 DOE327733 DYA327733 EHW327733 ERS327733 FBO327733 FLK327733 FVG327733 GFC327733 GOY327733 GYU327733 HIQ327733 HSM327733 ICI327733 IME327733 IWA327733 JFW327733 JPS327733 JZO327733 KJK327733 KTG327733 LDC327733 LMY327733 LWU327733 MGQ327733 MQM327733 NAI327733 NKE327733 NUA327733 ODW327733 ONS327733 OXO327733 PHK327733 PRG327733 QBC327733 QKY327733 QUU327733 REQ327733 ROM327733 RYI327733 SIE327733 SSA327733 TBW327733 TLS327733 TVO327733 UFK327733 UPG327733 UZC327733 VIY327733 VSU327733 WCQ327733 WMM327733 WWI327733 AA393269 JW393269 TS393269 ADO393269 ANK393269 AXG393269 BHC393269 BQY393269 CAU393269 CKQ393269 CUM393269 DEI393269 DOE393269 DYA393269 EHW393269 ERS393269 FBO393269 FLK393269 FVG393269 GFC393269 GOY393269 GYU393269 HIQ393269 HSM393269 ICI393269 IME393269 IWA393269 JFW393269 JPS393269 JZO393269 KJK393269 KTG393269 LDC393269 LMY393269 LWU393269 MGQ393269 MQM393269 NAI393269 NKE393269 NUA393269 ODW393269 ONS393269 OXO393269 PHK393269 PRG393269 QBC393269 QKY393269 QUU393269 REQ393269 ROM393269 RYI393269 SIE393269 SSA393269 TBW393269 TLS393269 TVO393269 UFK393269 UPG393269 UZC393269 VIY393269 VSU393269 WCQ393269 WMM393269 WWI393269 AA458805 JW458805 TS458805 ADO458805 ANK458805 AXG458805 BHC458805 BQY458805 CAU458805 CKQ458805 CUM458805 DEI458805 DOE458805 DYA458805 EHW458805 ERS458805 FBO458805 FLK458805 FVG458805 GFC458805 GOY458805 GYU458805 HIQ458805 HSM458805 ICI458805 IME458805 IWA458805 JFW458805 JPS458805 JZO458805 KJK458805 KTG458805 LDC458805 LMY458805 LWU458805 MGQ458805 MQM458805 NAI458805 NKE458805 NUA458805 ODW458805 ONS458805 OXO458805 PHK458805 PRG458805 QBC458805 QKY458805 QUU458805 REQ458805 ROM458805 RYI458805 SIE458805 SSA458805 TBW458805 TLS458805 TVO458805 UFK458805 UPG458805 UZC458805 VIY458805 VSU458805 WCQ458805 WMM458805 WWI458805 AA524341 JW524341 TS524341 ADO524341 ANK524341 AXG524341 BHC524341 BQY524341 CAU524341 CKQ524341 CUM524341 DEI524341 DOE524341 DYA524341 EHW524341 ERS524341 FBO524341 FLK524341 FVG524341 GFC524341 GOY524341 GYU524341 HIQ524341 HSM524341 ICI524341 IME524341 IWA524341 JFW524341 JPS524341 JZO524341 KJK524341 KTG524341 LDC524341 LMY524341 LWU524341 MGQ524341 MQM524341 NAI524341 NKE524341 NUA524341 ODW524341 ONS524341 OXO524341 PHK524341 PRG524341 QBC524341 QKY524341 QUU524341 REQ524341 ROM524341 RYI524341 SIE524341 SSA524341 TBW524341 TLS524341 TVO524341 UFK524341 UPG524341 UZC524341 VIY524341 VSU524341 WCQ524341 WMM524341 WWI524341 AA589877 JW589877 TS589877 ADO589877 ANK589877 AXG589877 BHC589877 BQY589877 CAU589877 CKQ589877 CUM589877 DEI589877 DOE589877 DYA589877 EHW589877 ERS589877 FBO589877 FLK589877 FVG589877 GFC589877 GOY589877 GYU589877 HIQ589877 HSM589877 ICI589877 IME589877 IWA589877 JFW589877 JPS589877 JZO589877 KJK589877 KTG589877 LDC589877 LMY589877 LWU589877 MGQ589877 MQM589877 NAI589877 NKE589877 NUA589877 ODW589877 ONS589877 OXO589877 PHK589877 PRG589877 QBC589877 QKY589877 QUU589877 REQ589877 ROM589877 RYI589877 SIE589877 SSA589877 TBW589877 TLS589877 TVO589877 UFK589877 UPG589877 UZC589877 VIY589877 VSU589877 WCQ589877 WMM589877 WWI589877 AA655413 JW655413 TS655413 ADO655413 ANK655413 AXG655413 BHC655413 BQY655413 CAU655413 CKQ655413 CUM655413 DEI655413 DOE655413 DYA655413 EHW655413 ERS655413 FBO655413 FLK655413 FVG655413 GFC655413 GOY655413 GYU655413 HIQ655413 HSM655413 ICI655413 IME655413 IWA655413 JFW655413 JPS655413 JZO655413 KJK655413 KTG655413 LDC655413 LMY655413 LWU655413 MGQ655413 MQM655413 NAI655413 NKE655413 NUA655413 ODW655413 ONS655413 OXO655413 PHK655413 PRG655413 QBC655413 QKY655413 QUU655413 REQ655413 ROM655413 RYI655413 SIE655413 SSA655413 TBW655413 TLS655413 TVO655413 UFK655413 UPG655413 UZC655413 VIY655413 VSU655413 WCQ655413 WMM655413 WWI655413 AA720949 JW720949 TS720949 ADO720949 ANK720949 AXG720949 BHC720949 BQY720949 CAU720949 CKQ720949 CUM720949 DEI720949 DOE720949 DYA720949 EHW720949 ERS720949 FBO720949 FLK720949 FVG720949 GFC720949 GOY720949 GYU720949 HIQ720949 HSM720949 ICI720949 IME720949 IWA720949 JFW720949 JPS720949 JZO720949 KJK720949 KTG720949 LDC720949 LMY720949 LWU720949 MGQ720949 MQM720949 NAI720949 NKE720949 NUA720949 ODW720949 ONS720949 OXO720949 PHK720949 PRG720949 QBC720949 QKY720949 QUU720949 REQ720949 ROM720949 RYI720949 SIE720949 SSA720949 TBW720949 TLS720949 TVO720949 UFK720949 UPG720949 UZC720949 VIY720949 VSU720949 WCQ720949 WMM720949 WWI720949 AA786485 JW786485 TS786485 ADO786485 ANK786485 AXG786485 BHC786485 BQY786485 CAU786485 CKQ786485 CUM786485 DEI786485 DOE786485 DYA786485 EHW786485 ERS786485 FBO786485 FLK786485 FVG786485 GFC786485 GOY786485 GYU786485 HIQ786485 HSM786485 ICI786485 IME786485 IWA786485 JFW786485 JPS786485 JZO786485 KJK786485 KTG786485 LDC786485 LMY786485 LWU786485 MGQ786485 MQM786485 NAI786485 NKE786485 NUA786485 ODW786485 ONS786485 OXO786485 PHK786485 PRG786485 QBC786485 QKY786485 QUU786485 REQ786485 ROM786485 RYI786485 SIE786485 SSA786485 TBW786485 TLS786485 TVO786485 UFK786485 UPG786485 UZC786485 VIY786485 VSU786485 WCQ786485 WMM786485 WWI786485 AA852021 JW852021 TS852021 ADO852021 ANK852021 AXG852021 BHC852021 BQY852021 CAU852021 CKQ852021 CUM852021 DEI852021 DOE852021 DYA852021 EHW852021 ERS852021 FBO852021 FLK852021 FVG852021 GFC852021 GOY852021 GYU852021 HIQ852021 HSM852021 ICI852021 IME852021 IWA852021 JFW852021 JPS852021 JZO852021 KJK852021 KTG852021 LDC852021 LMY852021 LWU852021 MGQ852021 MQM852021 NAI852021 NKE852021 NUA852021 ODW852021 ONS852021 OXO852021 PHK852021 PRG852021 QBC852021 QKY852021 QUU852021 REQ852021 ROM852021 RYI852021 SIE852021 SSA852021 TBW852021 TLS852021 TVO852021 UFK852021 UPG852021 UZC852021 VIY852021 VSU852021 WCQ852021 WMM852021 WWI852021 AA917557 JW917557 TS917557 ADO917557 ANK917557 AXG917557 BHC917557 BQY917557 CAU917557 CKQ917557 CUM917557 DEI917557 DOE917557 DYA917557 EHW917557 ERS917557 FBO917557 FLK917557 FVG917557 GFC917557 GOY917557 GYU917557 HIQ917557 HSM917557 ICI917557 IME917557 IWA917557 JFW917557 JPS917557 JZO917557 KJK917557 KTG917557 LDC917557 LMY917557 LWU917557 MGQ917557 MQM917557 NAI917557 NKE917557 NUA917557 ODW917557 ONS917557 OXO917557 PHK917557 PRG917557 QBC917557 QKY917557 QUU917557 REQ917557 ROM917557 RYI917557 SIE917557 SSA917557 TBW917557 TLS917557 TVO917557 UFK917557 UPG917557 UZC917557 VIY917557 VSU917557 WCQ917557 WMM917557 WWI917557 AA983093 JW983093 TS983093 ADO983093 ANK983093 AXG983093 BHC983093 BQY983093 CAU983093 CKQ983093 CUM983093 DEI983093 DOE983093 DYA983093 EHW983093 ERS983093 FBO983093 FLK983093 FVG983093 GFC983093 GOY983093 GYU983093 HIQ983093 HSM983093 ICI983093 IME983093 IWA983093 JFW983093 JPS983093 JZO983093 KJK983093 KTG983093 LDC983093 LMY983093 LWU983093 MGQ983093 MQM983093 NAI983093 NKE983093 NUA983093 ODW983093 ONS983093 OXO983093 PHK983093 PRG983093 QBC983093 QKY983093 QUU983093 REQ983093 ROM983093 RYI983093 SIE983093 SSA983093 TBW983093 TLS983093 TVO983093 UFK983093 UPG983093 UZC983093 VIY983093 VSU983093 WCQ983093 WMM983093 WWI983093 AC55 JY55 TU55 ADQ55 ANM55 AXI55 BHE55 BRA55 CAW55 CKS55 CUO55 DEK55 DOG55 DYC55 EHY55 ERU55 FBQ55 FLM55 FVI55 GFE55 GPA55 GYW55 HIS55 HSO55 ICK55 IMG55 IWC55 JFY55 JPU55 JZQ55 KJM55 KTI55 LDE55 LNA55 LWW55 MGS55 MQO55 NAK55 NKG55 NUC55 ODY55 ONU55 OXQ55 PHM55 PRI55 QBE55 QLA55 QUW55 RES55 ROO55 RYK55 SIG55 SSC55 TBY55 TLU55 TVQ55 UFM55 UPI55 UZE55 VJA55 VSW55 WCS55 WMO55 WWK55 AC65589 JY65589 TU65589 ADQ65589 ANM65589 AXI65589 BHE65589 BRA65589 CAW65589 CKS65589 CUO65589 DEK65589 DOG65589 DYC65589 EHY65589 ERU65589 FBQ65589 FLM65589 FVI65589 GFE65589 GPA65589 GYW65589 HIS65589 HSO65589 ICK65589 IMG65589 IWC65589 JFY65589 JPU65589 JZQ65589 KJM65589 KTI65589 LDE65589 LNA65589 LWW65589 MGS65589 MQO65589 NAK65589 NKG65589 NUC65589 ODY65589 ONU65589 OXQ65589 PHM65589 PRI65589 QBE65589 QLA65589 QUW65589 RES65589 ROO65589 RYK65589 SIG65589 SSC65589 TBY65589 TLU65589 TVQ65589 UFM65589 UPI65589 UZE65589 VJA65589 VSW65589 WCS65589 WMO65589 WWK65589 AC131125 JY131125 TU131125 ADQ131125 ANM131125 AXI131125 BHE131125 BRA131125 CAW131125 CKS131125 CUO131125 DEK131125 DOG131125 DYC131125 EHY131125 ERU131125 FBQ131125 FLM131125 FVI131125 GFE131125 GPA131125 GYW131125 HIS131125 HSO131125 ICK131125 IMG131125 IWC131125 JFY131125 JPU131125 JZQ131125 KJM131125 KTI131125 LDE131125 LNA131125 LWW131125 MGS131125 MQO131125 NAK131125 NKG131125 NUC131125 ODY131125 ONU131125 OXQ131125 PHM131125 PRI131125 QBE131125 QLA131125 QUW131125 RES131125 ROO131125 RYK131125 SIG131125 SSC131125 TBY131125 TLU131125 TVQ131125 UFM131125 UPI131125 UZE131125 VJA131125 VSW131125 WCS131125 WMO131125 WWK131125 AC196661 JY196661 TU196661 ADQ196661 ANM196661 AXI196661 BHE196661 BRA196661 CAW196661 CKS196661 CUO196661 DEK196661 DOG196661 DYC196661 EHY196661 ERU196661 FBQ196661 FLM196661 FVI196661 GFE196661 GPA196661 GYW196661 HIS196661 HSO196661 ICK196661 IMG196661 IWC196661 JFY196661 JPU196661 JZQ196661 KJM196661 KTI196661 LDE196661 LNA196661 LWW196661 MGS196661 MQO196661 NAK196661 NKG196661 NUC196661 ODY196661 ONU196661 OXQ196661 PHM196661 PRI196661 QBE196661 QLA196661 QUW196661 RES196661 ROO196661 RYK196661 SIG196661 SSC196661 TBY196661 TLU196661 TVQ196661 UFM196661 UPI196661 UZE196661 VJA196661 VSW196661 WCS196661 WMO196661 WWK196661 AC262197 JY262197 TU262197 ADQ262197 ANM262197 AXI262197 BHE262197 BRA262197 CAW262197 CKS262197 CUO262197 DEK262197 DOG262197 DYC262197 EHY262197 ERU262197 FBQ262197 FLM262197 FVI262197 GFE262197 GPA262197 GYW262197 HIS262197 HSO262197 ICK262197 IMG262197 IWC262197 JFY262197 JPU262197 JZQ262197 KJM262197 KTI262197 LDE262197 LNA262197 LWW262197 MGS262197 MQO262197 NAK262197 NKG262197 NUC262197 ODY262197 ONU262197 OXQ262197 PHM262197 PRI262197 QBE262197 QLA262197 QUW262197 RES262197 ROO262197 RYK262197 SIG262197 SSC262197 TBY262197 TLU262197 TVQ262197 UFM262197 UPI262197 UZE262197 VJA262197 VSW262197 WCS262197 WMO262197 WWK262197 AC327733 JY327733 TU327733 ADQ327733 ANM327733 AXI327733 BHE327733 BRA327733 CAW327733 CKS327733 CUO327733 DEK327733 DOG327733 DYC327733 EHY327733 ERU327733 FBQ327733 FLM327733 FVI327733 GFE327733 GPA327733 GYW327733 HIS327733 HSO327733 ICK327733 IMG327733 IWC327733 JFY327733 JPU327733 JZQ327733 KJM327733 KTI327733 LDE327733 LNA327733 LWW327733 MGS327733 MQO327733 NAK327733 NKG327733 NUC327733 ODY327733 ONU327733 OXQ327733 PHM327733 PRI327733 QBE327733 QLA327733 QUW327733 RES327733 ROO327733 RYK327733 SIG327733 SSC327733 TBY327733 TLU327733 TVQ327733 UFM327733 UPI327733 UZE327733 VJA327733 VSW327733 WCS327733 WMO327733 WWK327733 AC393269 JY393269 TU393269 ADQ393269 ANM393269 AXI393269 BHE393269 BRA393269 CAW393269 CKS393269 CUO393269 DEK393269 DOG393269 DYC393269 EHY393269 ERU393269 FBQ393269 FLM393269 FVI393269 GFE393269 GPA393269 GYW393269 HIS393269 HSO393269 ICK393269 IMG393269 IWC393269 JFY393269 JPU393269 JZQ393269 KJM393269 KTI393269 LDE393269 LNA393269 LWW393269 MGS393269 MQO393269 NAK393269 NKG393269 NUC393269 ODY393269 ONU393269 OXQ393269 PHM393269 PRI393269 QBE393269 QLA393269 QUW393269 RES393269 ROO393269 RYK393269 SIG393269 SSC393269 TBY393269 TLU393269 TVQ393269 UFM393269 UPI393269 UZE393269 VJA393269 VSW393269 WCS393269 WMO393269 WWK393269 AC458805 JY458805 TU458805 ADQ458805 ANM458805 AXI458805 BHE458805 BRA458805 CAW458805 CKS458805 CUO458805 DEK458805 DOG458805 DYC458805 EHY458805 ERU458805 FBQ458805 FLM458805 FVI458805 GFE458805 GPA458805 GYW458805 HIS458805 HSO458805 ICK458805 IMG458805 IWC458805 JFY458805 JPU458805 JZQ458805 KJM458805 KTI458805 LDE458805 LNA458805 LWW458805 MGS458805 MQO458805 NAK458805 NKG458805 NUC458805 ODY458805 ONU458805 OXQ458805 PHM458805 PRI458805 QBE458805 QLA458805 QUW458805 RES458805 ROO458805 RYK458805 SIG458805 SSC458805 TBY458805 TLU458805 TVQ458805 UFM458805 UPI458805 UZE458805 VJA458805 VSW458805 WCS458805 WMO458805 WWK458805 AC524341 JY524341 TU524341 ADQ524341 ANM524341 AXI524341 BHE524341 BRA524341 CAW524341 CKS524341 CUO524341 DEK524341 DOG524341 DYC524341 EHY524341 ERU524341 FBQ524341 FLM524341 FVI524341 GFE524341 GPA524341 GYW524341 HIS524341 HSO524341 ICK524341 IMG524341 IWC524341 JFY524341 JPU524341 JZQ524341 KJM524341 KTI524341 LDE524341 LNA524341 LWW524341 MGS524341 MQO524341 NAK524341 NKG524341 NUC524341 ODY524341 ONU524341 OXQ524341 PHM524341 PRI524341 QBE524341 QLA524341 QUW524341 RES524341 ROO524341 RYK524341 SIG524341 SSC524341 TBY524341 TLU524341 TVQ524341 UFM524341 UPI524341 UZE524341 VJA524341 VSW524341 WCS524341 WMO524341 WWK524341 AC589877 JY589877 TU589877 ADQ589877 ANM589877 AXI589877 BHE589877 BRA589877 CAW589877 CKS589877 CUO589877 DEK589877 DOG589877 DYC589877 EHY589877 ERU589877 FBQ589877 FLM589877 FVI589877 GFE589877 GPA589877 GYW589877 HIS589877 HSO589877 ICK589877 IMG589877 IWC589877 JFY589877 JPU589877 JZQ589877 KJM589877 KTI589877 LDE589877 LNA589877 LWW589877 MGS589877 MQO589877 NAK589877 NKG589877 NUC589877 ODY589877 ONU589877 OXQ589877 PHM589877 PRI589877 QBE589877 QLA589877 QUW589877 RES589877 ROO589877 RYK589877 SIG589877 SSC589877 TBY589877 TLU589877 TVQ589877 UFM589877 UPI589877 UZE589877 VJA589877 VSW589877 WCS589877 WMO589877 WWK589877 AC655413 JY655413 TU655413 ADQ655413 ANM655413 AXI655413 BHE655413 BRA655413 CAW655413 CKS655413 CUO655413 DEK655413 DOG655413 DYC655413 EHY655413 ERU655413 FBQ655413 FLM655413 FVI655413 GFE655413 GPA655413 GYW655413 HIS655413 HSO655413 ICK655413 IMG655413 IWC655413 JFY655413 JPU655413 JZQ655413 KJM655413 KTI655413 LDE655413 LNA655413 LWW655413 MGS655413 MQO655413 NAK655413 NKG655413 NUC655413 ODY655413 ONU655413 OXQ655413 PHM655413 PRI655413 QBE655413 QLA655413 QUW655413 RES655413 ROO655413 RYK655413 SIG655413 SSC655413 TBY655413 TLU655413 TVQ655413 UFM655413 UPI655413 UZE655413 VJA655413 VSW655413 WCS655413 WMO655413 WWK655413 AC720949 JY720949 TU720949 ADQ720949 ANM720949 AXI720949 BHE720949 BRA720949 CAW720949 CKS720949 CUO720949 DEK720949 DOG720949 DYC720949 EHY720949 ERU720949 FBQ720949 FLM720949 FVI720949 GFE720949 GPA720949 GYW720949 HIS720949 HSO720949 ICK720949 IMG720949 IWC720949 JFY720949 JPU720949 JZQ720949 KJM720949 KTI720949 LDE720949 LNA720949 LWW720949 MGS720949 MQO720949 NAK720949 NKG720949 NUC720949 ODY720949 ONU720949 OXQ720949 PHM720949 PRI720949 QBE720949 QLA720949 QUW720949 RES720949 ROO720949 RYK720949 SIG720949 SSC720949 TBY720949 TLU720949 TVQ720949 UFM720949 UPI720949 UZE720949 VJA720949 VSW720949 WCS720949 WMO720949 WWK720949 AC786485 JY786485 TU786485 ADQ786485 ANM786485 AXI786485 BHE786485 BRA786485 CAW786485 CKS786485 CUO786485 DEK786485 DOG786485 DYC786485 EHY786485 ERU786485 FBQ786485 FLM786485 FVI786485 GFE786485 GPA786485 GYW786485 HIS786485 HSO786485 ICK786485 IMG786485 IWC786485 JFY786485 JPU786485 JZQ786485 KJM786485 KTI786485 LDE786485 LNA786485 LWW786485 MGS786485 MQO786485 NAK786485 NKG786485 NUC786485 ODY786485 ONU786485 OXQ786485 PHM786485 PRI786485 QBE786485 QLA786485 QUW786485 RES786485 ROO786485 RYK786485 SIG786485 SSC786485 TBY786485 TLU786485 TVQ786485 UFM786485 UPI786485 UZE786485 VJA786485 VSW786485 WCS786485 WMO786485 WWK786485 AC852021 JY852021 TU852021 ADQ852021 ANM852021 AXI852021 BHE852021 BRA852021 CAW852021 CKS852021 CUO852021 DEK852021 DOG852021 DYC852021 EHY852021 ERU852021 FBQ852021 FLM852021 FVI852021 GFE852021 GPA852021 GYW852021 HIS852021 HSO852021 ICK852021 IMG852021 IWC852021 JFY852021 JPU852021 JZQ852021 KJM852021 KTI852021 LDE852021 LNA852021 LWW852021 MGS852021 MQO852021 NAK852021 NKG852021 NUC852021 ODY852021 ONU852021 OXQ852021 PHM852021 PRI852021 QBE852021 QLA852021 QUW852021 RES852021 ROO852021 RYK852021 SIG852021 SSC852021 TBY852021 TLU852021 TVQ852021 UFM852021 UPI852021 UZE852021 VJA852021 VSW852021 WCS852021 WMO852021 WWK852021 AC917557 JY917557 TU917557 ADQ917557 ANM917557 AXI917557 BHE917557 BRA917557 CAW917557 CKS917557 CUO917557 DEK917557 DOG917557 DYC917557 EHY917557 ERU917557 FBQ917557 FLM917557 FVI917557 GFE917557 GPA917557 GYW917557 HIS917557 HSO917557 ICK917557 IMG917557 IWC917557 JFY917557 JPU917557 JZQ917557 KJM917557 KTI917557 LDE917557 LNA917557 LWW917557 MGS917557 MQO917557 NAK917557 NKG917557 NUC917557 ODY917557 ONU917557 OXQ917557 PHM917557 PRI917557 QBE917557 QLA917557 QUW917557 RES917557 ROO917557 RYK917557 SIG917557 SSC917557 TBY917557 TLU917557 TVQ917557 UFM917557 UPI917557 UZE917557 VJA917557 VSW917557 WCS917557 WMO917557 WWK917557 AC983093 JY983093 TU983093 ADQ983093 ANM983093 AXI983093 BHE983093 BRA983093 CAW983093 CKS983093 CUO983093 DEK983093 DOG983093 DYC983093 EHY983093 ERU983093 FBQ983093 FLM983093 FVI983093 GFE983093 GPA983093 GYW983093 HIS983093 HSO983093 ICK983093 IMG983093 IWC983093 JFY983093 JPU983093 JZQ983093 KJM983093 KTI983093 LDE983093 LNA983093 LWW983093 MGS983093 MQO983093 NAK983093 NKG983093 NUC983093 ODY983093 ONU983093 OXQ983093 PHM983093 PRI983093 QBE983093 QLA983093 QUW983093 RES983093 ROO983093 RYK983093 SIG983093 SSC983093 TBY983093 TLU983093 TVQ983093 UFM983093 UPI983093 UZE983093 VJA983093 VSW983093 WCS983093 WMO983093 WWK983093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sheetPr>
  <dimension ref="A1:AK78"/>
  <sheetViews>
    <sheetView view="pageBreakPreview" topLeftCell="A58" zoomScaleNormal="100" zoomScaleSheetLayoutView="100" workbookViewId="0">
      <selection activeCell="AW27" sqref="AW27"/>
    </sheetView>
  </sheetViews>
  <sheetFormatPr defaultColWidth="3.125" defaultRowHeight="13.5" x14ac:dyDescent="0.15"/>
  <cols>
    <col min="1" max="1" width="3.125" style="149"/>
    <col min="2" max="2" width="2.75" style="148" customWidth="1"/>
    <col min="3" max="7" width="3.125" style="149"/>
    <col min="8" max="8" width="2.25" style="149" customWidth="1"/>
    <col min="9" max="257" width="3.125" style="149"/>
    <col min="258" max="258" width="2.75" style="149" customWidth="1"/>
    <col min="259" max="263" width="3.125" style="149"/>
    <col min="264" max="264" width="2.25" style="149" customWidth="1"/>
    <col min="265" max="513" width="3.125" style="149"/>
    <col min="514" max="514" width="2.75" style="149" customWidth="1"/>
    <col min="515" max="519" width="3.125" style="149"/>
    <col min="520" max="520" width="2.25" style="149" customWidth="1"/>
    <col min="521" max="769" width="3.125" style="149"/>
    <col min="770" max="770" width="2.75" style="149" customWidth="1"/>
    <col min="771" max="775" width="3.125" style="149"/>
    <col min="776" max="776" width="2.25" style="149" customWidth="1"/>
    <col min="777" max="1025" width="3.125" style="149"/>
    <col min="1026" max="1026" width="2.75" style="149" customWidth="1"/>
    <col min="1027" max="1031" width="3.125" style="149"/>
    <col min="1032" max="1032" width="2.25" style="149" customWidth="1"/>
    <col min="1033" max="1281" width="3.125" style="149"/>
    <col min="1282" max="1282" width="2.75" style="149" customWidth="1"/>
    <col min="1283" max="1287" width="3.125" style="149"/>
    <col min="1288" max="1288" width="2.25" style="149" customWidth="1"/>
    <col min="1289" max="1537" width="3.125" style="149"/>
    <col min="1538" max="1538" width="2.75" style="149" customWidth="1"/>
    <col min="1539" max="1543" width="3.125" style="149"/>
    <col min="1544" max="1544" width="2.25" style="149" customWidth="1"/>
    <col min="1545" max="1793" width="3.125" style="149"/>
    <col min="1794" max="1794" width="2.75" style="149" customWidth="1"/>
    <col min="1795" max="1799" width="3.125" style="149"/>
    <col min="1800" max="1800" width="2.25" style="149" customWidth="1"/>
    <col min="1801" max="2049" width="3.125" style="149"/>
    <col min="2050" max="2050" width="2.75" style="149" customWidth="1"/>
    <col min="2051" max="2055" width="3.125" style="149"/>
    <col min="2056" max="2056" width="2.25" style="149" customWidth="1"/>
    <col min="2057" max="2305" width="3.125" style="149"/>
    <col min="2306" max="2306" width="2.75" style="149" customWidth="1"/>
    <col min="2307" max="2311" width="3.125" style="149"/>
    <col min="2312" max="2312" width="2.25" style="149" customWidth="1"/>
    <col min="2313" max="2561" width="3.125" style="149"/>
    <col min="2562" max="2562" width="2.75" style="149" customWidth="1"/>
    <col min="2563" max="2567" width="3.125" style="149"/>
    <col min="2568" max="2568" width="2.25" style="149" customWidth="1"/>
    <col min="2569" max="2817" width="3.125" style="149"/>
    <col min="2818" max="2818" width="2.75" style="149" customWidth="1"/>
    <col min="2819" max="2823" width="3.125" style="149"/>
    <col min="2824" max="2824" width="2.25" style="149" customWidth="1"/>
    <col min="2825" max="3073" width="3.125" style="149"/>
    <col min="3074" max="3074" width="2.75" style="149" customWidth="1"/>
    <col min="3075" max="3079" width="3.125" style="149"/>
    <col min="3080" max="3080" width="2.25" style="149" customWidth="1"/>
    <col min="3081" max="3329" width="3.125" style="149"/>
    <col min="3330" max="3330" width="2.75" style="149" customWidth="1"/>
    <col min="3331" max="3335" width="3.125" style="149"/>
    <col min="3336" max="3336" width="2.25" style="149" customWidth="1"/>
    <col min="3337" max="3585" width="3.125" style="149"/>
    <col min="3586" max="3586" width="2.75" style="149" customWidth="1"/>
    <col min="3587" max="3591" width="3.125" style="149"/>
    <col min="3592" max="3592" width="2.25" style="149" customWidth="1"/>
    <col min="3593" max="3841" width="3.125" style="149"/>
    <col min="3842" max="3842" width="2.75" style="149" customWidth="1"/>
    <col min="3843" max="3847" width="3.125" style="149"/>
    <col min="3848" max="3848" width="2.25" style="149" customWidth="1"/>
    <col min="3849" max="4097" width="3.125" style="149"/>
    <col min="4098" max="4098" width="2.75" style="149" customWidth="1"/>
    <col min="4099" max="4103" width="3.125" style="149"/>
    <col min="4104" max="4104" width="2.25" style="149" customWidth="1"/>
    <col min="4105" max="4353" width="3.125" style="149"/>
    <col min="4354" max="4354" width="2.75" style="149" customWidth="1"/>
    <col min="4355" max="4359" width="3.125" style="149"/>
    <col min="4360" max="4360" width="2.25" style="149" customWidth="1"/>
    <col min="4361" max="4609" width="3.125" style="149"/>
    <col min="4610" max="4610" width="2.75" style="149" customWidth="1"/>
    <col min="4611" max="4615" width="3.125" style="149"/>
    <col min="4616" max="4616" width="2.25" style="149" customWidth="1"/>
    <col min="4617" max="4865" width="3.125" style="149"/>
    <col min="4866" max="4866" width="2.75" style="149" customWidth="1"/>
    <col min="4867" max="4871" width="3.125" style="149"/>
    <col min="4872" max="4872" width="2.25" style="149" customWidth="1"/>
    <col min="4873" max="5121" width="3.125" style="149"/>
    <col min="5122" max="5122" width="2.75" style="149" customWidth="1"/>
    <col min="5123" max="5127" width="3.125" style="149"/>
    <col min="5128" max="5128" width="2.25" style="149" customWidth="1"/>
    <col min="5129" max="5377" width="3.125" style="149"/>
    <col min="5378" max="5378" width="2.75" style="149" customWidth="1"/>
    <col min="5379" max="5383" width="3.125" style="149"/>
    <col min="5384" max="5384" width="2.25" style="149" customWidth="1"/>
    <col min="5385" max="5633" width="3.125" style="149"/>
    <col min="5634" max="5634" width="2.75" style="149" customWidth="1"/>
    <col min="5635" max="5639" width="3.125" style="149"/>
    <col min="5640" max="5640" width="2.25" style="149" customWidth="1"/>
    <col min="5641" max="5889" width="3.125" style="149"/>
    <col min="5890" max="5890" width="2.75" style="149" customWidth="1"/>
    <col min="5891" max="5895" width="3.125" style="149"/>
    <col min="5896" max="5896" width="2.25" style="149" customWidth="1"/>
    <col min="5897" max="6145" width="3.125" style="149"/>
    <col min="6146" max="6146" width="2.75" style="149" customWidth="1"/>
    <col min="6147" max="6151" width="3.125" style="149"/>
    <col min="6152" max="6152" width="2.25" style="149" customWidth="1"/>
    <col min="6153" max="6401" width="3.125" style="149"/>
    <col min="6402" max="6402" width="2.75" style="149" customWidth="1"/>
    <col min="6403" max="6407" width="3.125" style="149"/>
    <col min="6408" max="6408" width="2.25" style="149" customWidth="1"/>
    <col min="6409" max="6657" width="3.125" style="149"/>
    <col min="6658" max="6658" width="2.75" style="149" customWidth="1"/>
    <col min="6659" max="6663" width="3.125" style="149"/>
    <col min="6664" max="6664" width="2.25" style="149" customWidth="1"/>
    <col min="6665" max="6913" width="3.125" style="149"/>
    <col min="6914" max="6914" width="2.75" style="149" customWidth="1"/>
    <col min="6915" max="6919" width="3.125" style="149"/>
    <col min="6920" max="6920" width="2.25" style="149" customWidth="1"/>
    <col min="6921" max="7169" width="3.125" style="149"/>
    <col min="7170" max="7170" width="2.75" style="149" customWidth="1"/>
    <col min="7171" max="7175" width="3.125" style="149"/>
    <col min="7176" max="7176" width="2.25" style="149" customWidth="1"/>
    <col min="7177" max="7425" width="3.125" style="149"/>
    <col min="7426" max="7426" width="2.75" style="149" customWidth="1"/>
    <col min="7427" max="7431" width="3.125" style="149"/>
    <col min="7432" max="7432" width="2.25" style="149" customWidth="1"/>
    <col min="7433" max="7681" width="3.125" style="149"/>
    <col min="7682" max="7682" width="2.75" style="149" customWidth="1"/>
    <col min="7683" max="7687" width="3.125" style="149"/>
    <col min="7688" max="7688" width="2.25" style="149" customWidth="1"/>
    <col min="7689" max="7937" width="3.125" style="149"/>
    <col min="7938" max="7938" width="2.75" style="149" customWidth="1"/>
    <col min="7939" max="7943" width="3.125" style="149"/>
    <col min="7944" max="7944" width="2.25" style="149" customWidth="1"/>
    <col min="7945" max="8193" width="3.125" style="149"/>
    <col min="8194" max="8194" width="2.75" style="149" customWidth="1"/>
    <col min="8195" max="8199" width="3.125" style="149"/>
    <col min="8200" max="8200" width="2.25" style="149" customWidth="1"/>
    <col min="8201" max="8449" width="3.125" style="149"/>
    <col min="8450" max="8450" width="2.75" style="149" customWidth="1"/>
    <col min="8451" max="8455" width="3.125" style="149"/>
    <col min="8456" max="8456" width="2.25" style="149" customWidth="1"/>
    <col min="8457" max="8705" width="3.125" style="149"/>
    <col min="8706" max="8706" width="2.75" style="149" customWidth="1"/>
    <col min="8707" max="8711" width="3.125" style="149"/>
    <col min="8712" max="8712" width="2.25" style="149" customWidth="1"/>
    <col min="8713" max="8961" width="3.125" style="149"/>
    <col min="8962" max="8962" width="2.75" style="149" customWidth="1"/>
    <col min="8963" max="8967" width="3.125" style="149"/>
    <col min="8968" max="8968" width="2.25" style="149" customWidth="1"/>
    <col min="8969" max="9217" width="3.125" style="149"/>
    <col min="9218" max="9218" width="2.75" style="149" customWidth="1"/>
    <col min="9219" max="9223" width="3.125" style="149"/>
    <col min="9224" max="9224" width="2.25" style="149" customWidth="1"/>
    <col min="9225" max="9473" width="3.125" style="149"/>
    <col min="9474" max="9474" width="2.75" style="149" customWidth="1"/>
    <col min="9475" max="9479" width="3.125" style="149"/>
    <col min="9480" max="9480" width="2.25" style="149" customWidth="1"/>
    <col min="9481" max="9729" width="3.125" style="149"/>
    <col min="9730" max="9730" width="2.75" style="149" customWidth="1"/>
    <col min="9731" max="9735" width="3.125" style="149"/>
    <col min="9736" max="9736" width="2.25" style="149" customWidth="1"/>
    <col min="9737" max="9985" width="3.125" style="149"/>
    <col min="9986" max="9986" width="2.75" style="149" customWidth="1"/>
    <col min="9987" max="9991" width="3.125" style="149"/>
    <col min="9992" max="9992" width="2.25" style="149" customWidth="1"/>
    <col min="9993" max="10241" width="3.125" style="149"/>
    <col min="10242" max="10242" width="2.75" style="149" customWidth="1"/>
    <col min="10243" max="10247" width="3.125" style="149"/>
    <col min="10248" max="10248" width="2.25" style="149" customWidth="1"/>
    <col min="10249" max="10497" width="3.125" style="149"/>
    <col min="10498" max="10498" width="2.75" style="149" customWidth="1"/>
    <col min="10499" max="10503" width="3.125" style="149"/>
    <col min="10504" max="10504" width="2.25" style="149" customWidth="1"/>
    <col min="10505" max="10753" width="3.125" style="149"/>
    <col min="10754" max="10754" width="2.75" style="149" customWidth="1"/>
    <col min="10755" max="10759" width="3.125" style="149"/>
    <col min="10760" max="10760" width="2.25" style="149" customWidth="1"/>
    <col min="10761" max="11009" width="3.125" style="149"/>
    <col min="11010" max="11010" width="2.75" style="149" customWidth="1"/>
    <col min="11011" max="11015" width="3.125" style="149"/>
    <col min="11016" max="11016" width="2.25" style="149" customWidth="1"/>
    <col min="11017" max="11265" width="3.125" style="149"/>
    <col min="11266" max="11266" width="2.75" style="149" customWidth="1"/>
    <col min="11267" max="11271" width="3.125" style="149"/>
    <col min="11272" max="11272" width="2.25" style="149" customWidth="1"/>
    <col min="11273" max="11521" width="3.125" style="149"/>
    <col min="11522" max="11522" width="2.75" style="149" customWidth="1"/>
    <col min="11523" max="11527" width="3.125" style="149"/>
    <col min="11528" max="11528" width="2.25" style="149" customWidth="1"/>
    <col min="11529" max="11777" width="3.125" style="149"/>
    <col min="11778" max="11778" width="2.75" style="149" customWidth="1"/>
    <col min="11779" max="11783" width="3.125" style="149"/>
    <col min="11784" max="11784" width="2.25" style="149" customWidth="1"/>
    <col min="11785" max="12033" width="3.125" style="149"/>
    <col min="12034" max="12034" width="2.75" style="149" customWidth="1"/>
    <col min="12035" max="12039" width="3.125" style="149"/>
    <col min="12040" max="12040" width="2.25" style="149" customWidth="1"/>
    <col min="12041" max="12289" width="3.125" style="149"/>
    <col min="12290" max="12290" width="2.75" style="149" customWidth="1"/>
    <col min="12291" max="12295" width="3.125" style="149"/>
    <col min="12296" max="12296" width="2.25" style="149" customWidth="1"/>
    <col min="12297" max="12545" width="3.125" style="149"/>
    <col min="12546" max="12546" width="2.75" style="149" customWidth="1"/>
    <col min="12547" max="12551" width="3.125" style="149"/>
    <col min="12552" max="12552" width="2.25" style="149" customWidth="1"/>
    <col min="12553" max="12801" width="3.125" style="149"/>
    <col min="12802" max="12802" width="2.75" style="149" customWidth="1"/>
    <col min="12803" max="12807" width="3.125" style="149"/>
    <col min="12808" max="12808" width="2.25" style="149" customWidth="1"/>
    <col min="12809" max="13057" width="3.125" style="149"/>
    <col min="13058" max="13058" width="2.75" style="149" customWidth="1"/>
    <col min="13059" max="13063" width="3.125" style="149"/>
    <col min="13064" max="13064" width="2.25" style="149" customWidth="1"/>
    <col min="13065" max="13313" width="3.125" style="149"/>
    <col min="13314" max="13314" width="2.75" style="149" customWidth="1"/>
    <col min="13315" max="13319" width="3.125" style="149"/>
    <col min="13320" max="13320" width="2.25" style="149" customWidth="1"/>
    <col min="13321" max="13569" width="3.125" style="149"/>
    <col min="13570" max="13570" width="2.75" style="149" customWidth="1"/>
    <col min="13571" max="13575" width="3.125" style="149"/>
    <col min="13576" max="13576" width="2.25" style="149" customWidth="1"/>
    <col min="13577" max="13825" width="3.125" style="149"/>
    <col min="13826" max="13826" width="2.75" style="149" customWidth="1"/>
    <col min="13827" max="13831" width="3.125" style="149"/>
    <col min="13832" max="13832" width="2.25" style="149" customWidth="1"/>
    <col min="13833" max="14081" width="3.125" style="149"/>
    <col min="14082" max="14082" width="2.75" style="149" customWidth="1"/>
    <col min="14083" max="14087" width="3.125" style="149"/>
    <col min="14088" max="14088" width="2.25" style="149" customWidth="1"/>
    <col min="14089" max="14337" width="3.125" style="149"/>
    <col min="14338" max="14338" width="2.75" style="149" customWidth="1"/>
    <col min="14339" max="14343" width="3.125" style="149"/>
    <col min="14344" max="14344" width="2.25" style="149" customWidth="1"/>
    <col min="14345" max="14593" width="3.125" style="149"/>
    <col min="14594" max="14594" width="2.75" style="149" customWidth="1"/>
    <col min="14595" max="14599" width="3.125" style="149"/>
    <col min="14600" max="14600" width="2.25" style="149" customWidth="1"/>
    <col min="14601" max="14849" width="3.125" style="149"/>
    <col min="14850" max="14850" width="2.75" style="149" customWidth="1"/>
    <col min="14851" max="14855" width="3.125" style="149"/>
    <col min="14856" max="14856" width="2.25" style="149" customWidth="1"/>
    <col min="14857" max="15105" width="3.125" style="149"/>
    <col min="15106" max="15106" width="2.75" style="149" customWidth="1"/>
    <col min="15107" max="15111" width="3.125" style="149"/>
    <col min="15112" max="15112" width="2.25" style="149" customWidth="1"/>
    <col min="15113" max="15361" width="3.125" style="149"/>
    <col min="15362" max="15362" width="2.75" style="149" customWidth="1"/>
    <col min="15363" max="15367" width="3.125" style="149"/>
    <col min="15368" max="15368" width="2.25" style="149" customWidth="1"/>
    <col min="15369" max="15617" width="3.125" style="149"/>
    <col min="15618" max="15618" width="2.75" style="149" customWidth="1"/>
    <col min="15619" max="15623" width="3.125" style="149"/>
    <col min="15624" max="15624" width="2.25" style="149" customWidth="1"/>
    <col min="15625" max="15873" width="3.125" style="149"/>
    <col min="15874" max="15874" width="2.75" style="149" customWidth="1"/>
    <col min="15875" max="15879" width="3.125" style="149"/>
    <col min="15880" max="15880" width="2.25" style="149" customWidth="1"/>
    <col min="15881" max="16129" width="3.125" style="149"/>
    <col min="16130" max="16130" width="2.75" style="149" customWidth="1"/>
    <col min="16131" max="16135" width="3.125" style="149"/>
    <col min="16136" max="16136" width="2.25" style="149" customWidth="1"/>
    <col min="16137" max="16384" width="3.125" style="149"/>
  </cols>
  <sheetData>
    <row r="1" spans="2:27" s="96" customFormat="1" x14ac:dyDescent="0.4"/>
    <row r="2" spans="2:27" s="96" customFormat="1" x14ac:dyDescent="0.4">
      <c r="B2" s="96" t="s">
        <v>820</v>
      </c>
      <c r="U2" s="445"/>
      <c r="V2" s="445"/>
      <c r="W2" s="445"/>
      <c r="X2" s="445"/>
      <c r="Y2" s="445"/>
      <c r="Z2" s="445"/>
      <c r="AA2" s="460" t="s">
        <v>821</v>
      </c>
    </row>
    <row r="3" spans="2:27" s="96" customFormat="1" ht="8.25" customHeight="1" x14ac:dyDescent="0.4"/>
    <row r="4" spans="2:27" s="96" customFormat="1" x14ac:dyDescent="0.4">
      <c r="B4" s="615" t="s">
        <v>822</v>
      </c>
      <c r="C4" s="615"/>
      <c r="D4" s="615"/>
      <c r="E4" s="615"/>
      <c r="F4" s="615"/>
      <c r="G4" s="615"/>
      <c r="H4" s="615"/>
      <c r="I4" s="615"/>
      <c r="J4" s="615"/>
      <c r="K4" s="615"/>
      <c r="L4" s="615"/>
      <c r="M4" s="615"/>
      <c r="N4" s="615"/>
      <c r="O4" s="615"/>
      <c r="P4" s="615"/>
      <c r="Q4" s="615"/>
      <c r="R4" s="615"/>
      <c r="S4" s="615"/>
      <c r="T4" s="615"/>
      <c r="U4" s="615"/>
      <c r="V4" s="615"/>
      <c r="W4" s="615"/>
      <c r="X4" s="615"/>
      <c r="Y4" s="615"/>
      <c r="Z4" s="615"/>
      <c r="AA4" s="615"/>
    </row>
    <row r="5" spans="2:27" s="96" customFormat="1" ht="6.75" customHeight="1" x14ac:dyDescent="0.4"/>
    <row r="6" spans="2:27" s="96" customFormat="1" ht="18.600000000000001" customHeight="1" x14ac:dyDescent="0.4">
      <c r="B6" s="868" t="s">
        <v>680</v>
      </c>
      <c r="C6" s="868"/>
      <c r="D6" s="868"/>
      <c r="E6" s="868"/>
      <c r="F6" s="868"/>
      <c r="G6" s="648"/>
      <c r="H6" s="649"/>
      <c r="I6" s="649"/>
      <c r="J6" s="649"/>
      <c r="K6" s="649"/>
      <c r="L6" s="649"/>
      <c r="M6" s="649"/>
      <c r="N6" s="649"/>
      <c r="O6" s="649"/>
      <c r="P6" s="649"/>
      <c r="Q6" s="649"/>
      <c r="R6" s="649"/>
      <c r="S6" s="649"/>
      <c r="T6" s="649"/>
      <c r="U6" s="649"/>
      <c r="V6" s="649"/>
      <c r="W6" s="649"/>
      <c r="X6" s="649"/>
      <c r="Y6" s="649"/>
      <c r="Z6" s="649"/>
      <c r="AA6" s="650"/>
    </row>
    <row r="7" spans="2:27" s="96" customFormat="1" ht="19.5" customHeight="1" x14ac:dyDescent="0.4">
      <c r="B7" s="868" t="s">
        <v>698</v>
      </c>
      <c r="C7" s="868"/>
      <c r="D7" s="868"/>
      <c r="E7" s="868"/>
      <c r="F7" s="868"/>
      <c r="G7" s="648"/>
      <c r="H7" s="649"/>
      <c r="I7" s="649"/>
      <c r="J7" s="649"/>
      <c r="K7" s="649"/>
      <c r="L7" s="649"/>
      <c r="M7" s="649"/>
      <c r="N7" s="649"/>
      <c r="O7" s="649"/>
      <c r="P7" s="649"/>
      <c r="Q7" s="649"/>
      <c r="R7" s="649"/>
      <c r="S7" s="649"/>
      <c r="T7" s="649"/>
      <c r="U7" s="649"/>
      <c r="V7" s="649"/>
      <c r="W7" s="649"/>
      <c r="X7" s="649"/>
      <c r="Y7" s="649"/>
      <c r="Z7" s="649"/>
      <c r="AA7" s="650"/>
    </row>
    <row r="8" spans="2:27" s="96" customFormat="1" ht="19.5" customHeight="1" x14ac:dyDescent="0.4">
      <c r="B8" s="619" t="s">
        <v>823</v>
      </c>
      <c r="C8" s="620"/>
      <c r="D8" s="620"/>
      <c r="E8" s="620"/>
      <c r="F8" s="621"/>
      <c r="G8" s="865" t="s">
        <v>824</v>
      </c>
      <c r="H8" s="866"/>
      <c r="I8" s="866"/>
      <c r="J8" s="866"/>
      <c r="K8" s="866"/>
      <c r="L8" s="866"/>
      <c r="M8" s="866"/>
      <c r="N8" s="866"/>
      <c r="O8" s="866"/>
      <c r="P8" s="866"/>
      <c r="Q8" s="866"/>
      <c r="R8" s="866"/>
      <c r="S8" s="866"/>
      <c r="T8" s="866"/>
      <c r="U8" s="866"/>
      <c r="V8" s="866"/>
      <c r="W8" s="866"/>
      <c r="X8" s="866"/>
      <c r="Y8" s="866"/>
      <c r="Z8" s="866"/>
      <c r="AA8" s="867"/>
    </row>
    <row r="9" spans="2:27" ht="20.100000000000001" customHeight="1" x14ac:dyDescent="0.15">
      <c r="B9" s="800" t="s">
        <v>825</v>
      </c>
      <c r="C9" s="801"/>
      <c r="D9" s="801"/>
      <c r="E9" s="801"/>
      <c r="F9" s="801"/>
      <c r="G9" s="870" t="s">
        <v>826</v>
      </c>
      <c r="H9" s="870"/>
      <c r="I9" s="870"/>
      <c r="J9" s="870"/>
      <c r="K9" s="870"/>
      <c r="L9" s="870"/>
      <c r="M9" s="870"/>
      <c r="N9" s="870" t="s">
        <v>827</v>
      </c>
      <c r="O9" s="870"/>
      <c r="P9" s="870"/>
      <c r="Q9" s="870"/>
      <c r="R9" s="870"/>
      <c r="S9" s="870"/>
      <c r="T9" s="870"/>
      <c r="U9" s="872" t="s">
        <v>828</v>
      </c>
      <c r="V9" s="872"/>
      <c r="W9" s="872"/>
      <c r="X9" s="872"/>
      <c r="Y9" s="872"/>
      <c r="Z9" s="872"/>
      <c r="AA9" s="872"/>
    </row>
    <row r="10" spans="2:27" ht="20.100000000000001" customHeight="1" x14ac:dyDescent="0.15">
      <c r="B10" s="803"/>
      <c r="C10" s="615"/>
      <c r="D10" s="615"/>
      <c r="E10" s="615"/>
      <c r="F10" s="615"/>
      <c r="G10" s="870" t="s">
        <v>829</v>
      </c>
      <c r="H10" s="870"/>
      <c r="I10" s="870"/>
      <c r="J10" s="870"/>
      <c r="K10" s="870"/>
      <c r="L10" s="870"/>
      <c r="M10" s="870"/>
      <c r="N10" s="870" t="s">
        <v>830</v>
      </c>
      <c r="O10" s="870"/>
      <c r="P10" s="870"/>
      <c r="Q10" s="870"/>
      <c r="R10" s="870"/>
      <c r="S10" s="870"/>
      <c r="T10" s="870"/>
      <c r="U10" s="870" t="s">
        <v>831</v>
      </c>
      <c r="V10" s="870"/>
      <c r="W10" s="870"/>
      <c r="X10" s="870"/>
      <c r="Y10" s="870"/>
      <c r="Z10" s="870"/>
      <c r="AA10" s="870"/>
    </row>
    <row r="11" spans="2:27" ht="20.100000000000001" customHeight="1" x14ac:dyDescent="0.15">
      <c r="B11" s="803"/>
      <c r="C11" s="615"/>
      <c r="D11" s="615"/>
      <c r="E11" s="615"/>
      <c r="F11" s="615"/>
      <c r="G11" s="870" t="s">
        <v>832</v>
      </c>
      <c r="H11" s="870"/>
      <c r="I11" s="870"/>
      <c r="J11" s="870"/>
      <c r="K11" s="870"/>
      <c r="L11" s="870"/>
      <c r="M11" s="870"/>
      <c r="N11" s="870" t="s">
        <v>833</v>
      </c>
      <c r="O11" s="870"/>
      <c r="P11" s="870"/>
      <c r="Q11" s="870"/>
      <c r="R11" s="870"/>
      <c r="S11" s="870"/>
      <c r="T11" s="870"/>
      <c r="U11" s="870" t="s">
        <v>834</v>
      </c>
      <c r="V11" s="870"/>
      <c r="W11" s="870"/>
      <c r="X11" s="870"/>
      <c r="Y11" s="870"/>
      <c r="Z11" s="870"/>
      <c r="AA11" s="870"/>
    </row>
    <row r="12" spans="2:27" ht="20.100000000000001" customHeight="1" x14ac:dyDescent="0.15">
      <c r="B12" s="803"/>
      <c r="C12" s="615"/>
      <c r="D12" s="615"/>
      <c r="E12" s="615"/>
      <c r="F12" s="615"/>
      <c r="G12" s="870" t="s">
        <v>835</v>
      </c>
      <c r="H12" s="870"/>
      <c r="I12" s="870"/>
      <c r="J12" s="870"/>
      <c r="K12" s="870"/>
      <c r="L12" s="870"/>
      <c r="M12" s="870"/>
      <c r="N12" s="870" t="s">
        <v>836</v>
      </c>
      <c r="O12" s="870"/>
      <c r="P12" s="870"/>
      <c r="Q12" s="870"/>
      <c r="R12" s="870"/>
      <c r="S12" s="870"/>
      <c r="T12" s="870"/>
      <c r="U12" s="871" t="s">
        <v>837</v>
      </c>
      <c r="V12" s="871"/>
      <c r="W12" s="871"/>
      <c r="X12" s="871"/>
      <c r="Y12" s="871"/>
      <c r="Z12" s="871"/>
      <c r="AA12" s="871"/>
    </row>
    <row r="13" spans="2:27" ht="20.100000000000001" customHeight="1" x14ac:dyDescent="0.15">
      <c r="B13" s="803"/>
      <c r="C13" s="615"/>
      <c r="D13" s="615"/>
      <c r="E13" s="615"/>
      <c r="F13" s="615"/>
      <c r="G13" s="870" t="s">
        <v>838</v>
      </c>
      <c r="H13" s="870"/>
      <c r="I13" s="870"/>
      <c r="J13" s="870"/>
      <c r="K13" s="870"/>
      <c r="L13" s="870"/>
      <c r="M13" s="870"/>
      <c r="N13" s="872" t="s">
        <v>839</v>
      </c>
      <c r="O13" s="872"/>
      <c r="P13" s="872"/>
      <c r="Q13" s="872"/>
      <c r="R13" s="872"/>
      <c r="S13" s="872"/>
      <c r="T13" s="872"/>
      <c r="U13" s="871" t="s">
        <v>840</v>
      </c>
      <c r="V13" s="871"/>
      <c r="W13" s="871"/>
      <c r="X13" s="871"/>
      <c r="Y13" s="871"/>
      <c r="Z13" s="871"/>
      <c r="AA13" s="871"/>
    </row>
    <row r="14" spans="2:27" ht="20.100000000000001" customHeight="1" x14ac:dyDescent="0.15">
      <c r="B14" s="809"/>
      <c r="C14" s="810"/>
      <c r="D14" s="810"/>
      <c r="E14" s="810"/>
      <c r="F14" s="810"/>
      <c r="G14" s="870" t="s">
        <v>841</v>
      </c>
      <c r="H14" s="870"/>
      <c r="I14" s="870"/>
      <c r="J14" s="870"/>
      <c r="K14" s="870"/>
      <c r="L14" s="870"/>
      <c r="M14" s="870"/>
      <c r="N14" s="870"/>
      <c r="O14" s="870"/>
      <c r="P14" s="870"/>
      <c r="Q14" s="870"/>
      <c r="R14" s="870"/>
      <c r="S14" s="870"/>
      <c r="T14" s="870"/>
      <c r="U14" s="871"/>
      <c r="V14" s="871"/>
      <c r="W14" s="871"/>
      <c r="X14" s="871"/>
      <c r="Y14" s="871"/>
      <c r="Z14" s="871"/>
      <c r="AA14" s="871"/>
    </row>
    <row r="15" spans="2:27" ht="20.25" customHeight="1" x14ac:dyDescent="0.15">
      <c r="B15" s="619" t="s">
        <v>842</v>
      </c>
      <c r="C15" s="620"/>
      <c r="D15" s="620"/>
      <c r="E15" s="620"/>
      <c r="F15" s="621"/>
      <c r="G15" s="873" t="s">
        <v>843</v>
      </c>
      <c r="H15" s="874"/>
      <c r="I15" s="874"/>
      <c r="J15" s="874"/>
      <c r="K15" s="874"/>
      <c r="L15" s="874"/>
      <c r="M15" s="874"/>
      <c r="N15" s="874"/>
      <c r="O15" s="874"/>
      <c r="P15" s="874"/>
      <c r="Q15" s="874"/>
      <c r="R15" s="874"/>
      <c r="S15" s="874"/>
      <c r="T15" s="874"/>
      <c r="U15" s="874"/>
      <c r="V15" s="874"/>
      <c r="W15" s="874"/>
      <c r="X15" s="874"/>
      <c r="Y15" s="874"/>
      <c r="Z15" s="874"/>
      <c r="AA15" s="875"/>
    </row>
    <row r="16" spans="2:27" s="96" customFormat="1" ht="9" customHeight="1" x14ac:dyDescent="0.4"/>
    <row r="17" spans="2:27" s="96" customFormat="1" ht="17.25" customHeight="1" x14ac:dyDescent="0.4">
      <c r="B17" s="96" t="s">
        <v>844</v>
      </c>
    </row>
    <row r="18" spans="2:27" s="96" customFormat="1" ht="6" customHeight="1" x14ac:dyDescent="0.4">
      <c r="B18" s="100"/>
      <c r="C18" s="369"/>
      <c r="D18" s="369"/>
      <c r="E18" s="369"/>
      <c r="F18" s="369"/>
      <c r="G18" s="369"/>
      <c r="H18" s="369"/>
      <c r="I18" s="369"/>
      <c r="J18" s="369"/>
      <c r="K18" s="369"/>
      <c r="L18" s="369"/>
      <c r="M18" s="369"/>
      <c r="N18" s="369"/>
      <c r="O18" s="369"/>
      <c r="P18" s="369"/>
      <c r="Q18" s="369"/>
      <c r="R18" s="369"/>
      <c r="S18" s="369"/>
      <c r="T18" s="369"/>
      <c r="U18" s="369"/>
      <c r="V18" s="369"/>
      <c r="W18" s="369"/>
      <c r="X18" s="369"/>
      <c r="Y18" s="369"/>
      <c r="Z18" s="369"/>
      <c r="AA18" s="371"/>
    </row>
    <row r="19" spans="2:27" s="96" customFormat="1" ht="19.5" customHeight="1" x14ac:dyDescent="0.4">
      <c r="B19" s="117"/>
      <c r="C19" s="96" t="s">
        <v>845</v>
      </c>
      <c r="D19" s="85"/>
      <c r="E19" s="85"/>
      <c r="F19" s="85"/>
      <c r="G19" s="85"/>
      <c r="H19" s="85"/>
      <c r="I19" s="85"/>
      <c r="J19" s="85"/>
      <c r="K19" s="85"/>
      <c r="L19" s="85"/>
      <c r="M19" s="85"/>
      <c r="N19" s="85"/>
      <c r="O19" s="85"/>
      <c r="Y19" s="869" t="s">
        <v>846</v>
      </c>
      <c r="Z19" s="869"/>
      <c r="AA19" s="372"/>
    </row>
    <row r="20" spans="2:27" s="96" customFormat="1" x14ac:dyDescent="0.4">
      <c r="B20" s="117"/>
      <c r="D20" s="85"/>
      <c r="E20" s="85"/>
      <c r="F20" s="85"/>
      <c r="G20" s="85"/>
      <c r="H20" s="85"/>
      <c r="I20" s="85"/>
      <c r="J20" s="85"/>
      <c r="K20" s="85"/>
      <c r="L20" s="85"/>
      <c r="M20" s="85"/>
      <c r="N20" s="85"/>
      <c r="O20" s="85"/>
      <c r="Y20" s="375"/>
      <c r="Z20" s="375"/>
      <c r="AA20" s="372"/>
    </row>
    <row r="21" spans="2:27" s="96" customFormat="1" x14ac:dyDescent="0.4">
      <c r="B21" s="117"/>
      <c r="C21" s="96" t="s">
        <v>847</v>
      </c>
      <c r="D21" s="85"/>
      <c r="E21" s="85"/>
      <c r="F21" s="85"/>
      <c r="G21" s="85"/>
      <c r="H21" s="85"/>
      <c r="I21" s="85"/>
      <c r="J21" s="85"/>
      <c r="K21" s="85"/>
      <c r="L21" s="85"/>
      <c r="M21" s="85"/>
      <c r="N21" s="85"/>
      <c r="O21" s="85"/>
      <c r="Y21" s="375"/>
      <c r="Z21" s="375"/>
      <c r="AA21" s="372"/>
    </row>
    <row r="22" spans="2:27" s="96" customFormat="1" ht="19.5" customHeight="1" x14ac:dyDescent="0.4">
      <c r="B22" s="117"/>
      <c r="C22" s="96" t="s">
        <v>848</v>
      </c>
      <c r="D22" s="85"/>
      <c r="E22" s="85"/>
      <c r="F22" s="85"/>
      <c r="G22" s="85"/>
      <c r="H22" s="85"/>
      <c r="I22" s="85"/>
      <c r="J22" s="85"/>
      <c r="K22" s="85"/>
      <c r="L22" s="85"/>
      <c r="M22" s="85"/>
      <c r="N22" s="85"/>
      <c r="O22" s="85"/>
      <c r="Y22" s="869" t="s">
        <v>846</v>
      </c>
      <c r="Z22" s="869"/>
      <c r="AA22" s="372"/>
    </row>
    <row r="23" spans="2:27" s="96" customFormat="1" ht="19.5" customHeight="1" x14ac:dyDescent="0.4">
      <c r="B23" s="117"/>
      <c r="C23" s="96" t="s">
        <v>849</v>
      </c>
      <c r="D23" s="85"/>
      <c r="E23" s="85"/>
      <c r="F23" s="85"/>
      <c r="G23" s="85"/>
      <c r="H23" s="85"/>
      <c r="I23" s="85"/>
      <c r="J23" s="85"/>
      <c r="K23" s="85"/>
      <c r="L23" s="85"/>
      <c r="M23" s="85"/>
      <c r="N23" s="85"/>
      <c r="O23" s="85"/>
      <c r="Y23" s="869" t="s">
        <v>846</v>
      </c>
      <c r="Z23" s="869"/>
      <c r="AA23" s="372"/>
    </row>
    <row r="24" spans="2:27" s="96" customFormat="1" ht="19.5" customHeight="1" x14ac:dyDescent="0.4">
      <c r="B24" s="117"/>
      <c r="C24" s="96" t="s">
        <v>850</v>
      </c>
      <c r="D24" s="85"/>
      <c r="E24" s="85"/>
      <c r="F24" s="85"/>
      <c r="G24" s="85"/>
      <c r="H24" s="85"/>
      <c r="I24" s="85"/>
      <c r="J24" s="85"/>
      <c r="K24" s="85"/>
      <c r="L24" s="85"/>
      <c r="M24" s="85"/>
      <c r="N24" s="85"/>
      <c r="O24" s="85"/>
      <c r="Y24" s="869" t="s">
        <v>846</v>
      </c>
      <c r="Z24" s="869"/>
      <c r="AA24" s="372"/>
    </row>
    <row r="25" spans="2:27" s="96" customFormat="1" ht="19.5" customHeight="1" x14ac:dyDescent="0.4">
      <c r="B25" s="117"/>
      <c r="D25" s="807" t="s">
        <v>1006</v>
      </c>
      <c r="E25" s="807"/>
      <c r="F25" s="807"/>
      <c r="G25" s="807"/>
      <c r="H25" s="807"/>
      <c r="I25" s="807"/>
      <c r="J25" s="807"/>
      <c r="K25" s="85"/>
      <c r="L25" s="85"/>
      <c r="M25" s="85"/>
      <c r="N25" s="85"/>
      <c r="O25" s="85"/>
      <c r="Y25" s="375"/>
      <c r="Z25" s="375"/>
      <c r="AA25" s="372"/>
    </row>
    <row r="26" spans="2:27" s="96" customFormat="1" ht="24.95" customHeight="1" x14ac:dyDescent="0.4">
      <c r="B26" s="117"/>
      <c r="C26" s="96" t="s">
        <v>851</v>
      </c>
      <c r="AA26" s="372"/>
    </row>
    <row r="27" spans="2:27" s="96" customFormat="1" ht="6.75" customHeight="1" x14ac:dyDescent="0.4">
      <c r="B27" s="117"/>
      <c r="AA27" s="372"/>
    </row>
    <row r="28" spans="2:27" s="96" customFormat="1" ht="23.25" customHeight="1" x14ac:dyDescent="0.4">
      <c r="B28" s="117" t="s">
        <v>852</v>
      </c>
      <c r="C28" s="619" t="s">
        <v>853</v>
      </c>
      <c r="D28" s="620"/>
      <c r="E28" s="620"/>
      <c r="F28" s="620"/>
      <c r="G28" s="620"/>
      <c r="H28" s="621"/>
      <c r="I28" s="877"/>
      <c r="J28" s="877"/>
      <c r="K28" s="877"/>
      <c r="L28" s="877"/>
      <c r="M28" s="877"/>
      <c r="N28" s="877"/>
      <c r="O28" s="877"/>
      <c r="P28" s="877"/>
      <c r="Q28" s="877"/>
      <c r="R28" s="877"/>
      <c r="S28" s="877"/>
      <c r="T28" s="877"/>
      <c r="U28" s="877"/>
      <c r="V28" s="877"/>
      <c r="W28" s="877"/>
      <c r="X28" s="877"/>
      <c r="Y28" s="877"/>
      <c r="Z28" s="878"/>
      <c r="AA28" s="372"/>
    </row>
    <row r="29" spans="2:27" s="96" customFormat="1" ht="23.25" customHeight="1" x14ac:dyDescent="0.4">
      <c r="B29" s="117" t="s">
        <v>852</v>
      </c>
      <c r="C29" s="619" t="s">
        <v>854</v>
      </c>
      <c r="D29" s="620"/>
      <c r="E29" s="620"/>
      <c r="F29" s="620"/>
      <c r="G29" s="620"/>
      <c r="H29" s="621"/>
      <c r="I29" s="877"/>
      <c r="J29" s="877"/>
      <c r="K29" s="877"/>
      <c r="L29" s="877"/>
      <c r="M29" s="877"/>
      <c r="N29" s="877"/>
      <c r="O29" s="877"/>
      <c r="P29" s="877"/>
      <c r="Q29" s="877"/>
      <c r="R29" s="877"/>
      <c r="S29" s="877"/>
      <c r="T29" s="877"/>
      <c r="U29" s="877"/>
      <c r="V29" s="877"/>
      <c r="W29" s="877"/>
      <c r="X29" s="877"/>
      <c r="Y29" s="877"/>
      <c r="Z29" s="878"/>
      <c r="AA29" s="372"/>
    </row>
    <row r="30" spans="2:27" s="96" customFormat="1" ht="23.25" customHeight="1" x14ac:dyDescent="0.4">
      <c r="B30" s="117" t="s">
        <v>852</v>
      </c>
      <c r="C30" s="619" t="s">
        <v>855</v>
      </c>
      <c r="D30" s="620"/>
      <c r="E30" s="620"/>
      <c r="F30" s="620"/>
      <c r="G30" s="620"/>
      <c r="H30" s="621"/>
      <c r="I30" s="877"/>
      <c r="J30" s="877"/>
      <c r="K30" s="877"/>
      <c r="L30" s="877"/>
      <c r="M30" s="877"/>
      <c r="N30" s="877"/>
      <c r="O30" s="877"/>
      <c r="P30" s="877"/>
      <c r="Q30" s="877"/>
      <c r="R30" s="877"/>
      <c r="S30" s="877"/>
      <c r="T30" s="877"/>
      <c r="U30" s="877"/>
      <c r="V30" s="877"/>
      <c r="W30" s="877"/>
      <c r="X30" s="877"/>
      <c r="Y30" s="877"/>
      <c r="Z30" s="878"/>
      <c r="AA30" s="372"/>
    </row>
    <row r="31" spans="2:27" s="96" customFormat="1" ht="9" customHeight="1" x14ac:dyDescent="0.4">
      <c r="B31" s="117"/>
      <c r="C31" s="85"/>
      <c r="D31" s="85"/>
      <c r="E31" s="85"/>
      <c r="F31" s="85"/>
      <c r="G31" s="85"/>
      <c r="H31" s="85"/>
      <c r="I31" s="86"/>
      <c r="J31" s="86"/>
      <c r="K31" s="86"/>
      <c r="L31" s="86"/>
      <c r="M31" s="86"/>
      <c r="N31" s="86"/>
      <c r="O31" s="86"/>
      <c r="P31" s="86"/>
      <c r="Q31" s="86"/>
      <c r="R31" s="86"/>
      <c r="S31" s="86"/>
      <c r="T31" s="86"/>
      <c r="U31" s="86"/>
      <c r="V31" s="86"/>
      <c r="W31" s="86"/>
      <c r="X31" s="86"/>
      <c r="Y31" s="86"/>
      <c r="Z31" s="86"/>
      <c r="AA31" s="372"/>
    </row>
    <row r="32" spans="2:27" s="96" customFormat="1" ht="19.5" customHeight="1" x14ac:dyDescent="0.4">
      <c r="B32" s="117"/>
      <c r="C32" s="96" t="s">
        <v>856</v>
      </c>
      <c r="D32" s="85"/>
      <c r="E32" s="85"/>
      <c r="F32" s="85"/>
      <c r="G32" s="85"/>
      <c r="H32" s="85"/>
      <c r="I32" s="85"/>
      <c r="J32" s="85"/>
      <c r="K32" s="85"/>
      <c r="L32" s="85"/>
      <c r="M32" s="85"/>
      <c r="N32" s="85"/>
      <c r="O32" s="85"/>
      <c r="Y32" s="869" t="s">
        <v>846</v>
      </c>
      <c r="Z32" s="869"/>
      <c r="AA32" s="372"/>
    </row>
    <row r="33" spans="1:37" s="96" customFormat="1" ht="12.75" customHeight="1" x14ac:dyDescent="0.4">
      <c r="B33" s="117"/>
      <c r="D33" s="85"/>
      <c r="E33" s="85"/>
      <c r="F33" s="85"/>
      <c r="G33" s="85"/>
      <c r="H33" s="85"/>
      <c r="I33" s="85"/>
      <c r="J33" s="85"/>
      <c r="K33" s="85"/>
      <c r="L33" s="85"/>
      <c r="M33" s="85"/>
      <c r="N33" s="85"/>
      <c r="O33" s="85"/>
      <c r="Y33" s="375"/>
      <c r="Z33" s="375"/>
      <c r="AA33" s="372"/>
    </row>
    <row r="34" spans="1:37" s="96" customFormat="1" ht="19.5" customHeight="1" x14ac:dyDescent="0.4">
      <c r="B34" s="117"/>
      <c r="C34" s="876" t="s">
        <v>857</v>
      </c>
      <c r="D34" s="876"/>
      <c r="E34" s="876"/>
      <c r="F34" s="876"/>
      <c r="G34" s="876"/>
      <c r="H34" s="876"/>
      <c r="I34" s="876"/>
      <c r="J34" s="876"/>
      <c r="K34" s="876"/>
      <c r="L34" s="876"/>
      <c r="M34" s="876"/>
      <c r="N34" s="876"/>
      <c r="O34" s="876"/>
      <c r="P34" s="876"/>
      <c r="Q34" s="876"/>
      <c r="R34" s="876"/>
      <c r="S34" s="876"/>
      <c r="T34" s="876"/>
      <c r="U34" s="876"/>
      <c r="V34" s="876"/>
      <c r="W34" s="876"/>
      <c r="X34" s="876"/>
      <c r="Y34" s="876"/>
      <c r="Z34" s="876"/>
      <c r="AA34" s="372"/>
    </row>
    <row r="35" spans="1:37" s="96" customFormat="1" ht="19.5" customHeight="1" x14ac:dyDescent="0.4">
      <c r="B35" s="117"/>
      <c r="C35" s="876" t="s">
        <v>858</v>
      </c>
      <c r="D35" s="876"/>
      <c r="E35" s="876"/>
      <c r="F35" s="876"/>
      <c r="G35" s="876"/>
      <c r="H35" s="876"/>
      <c r="I35" s="876"/>
      <c r="J35" s="876"/>
      <c r="K35" s="876"/>
      <c r="L35" s="876"/>
      <c r="M35" s="876"/>
      <c r="N35" s="876"/>
      <c r="O35" s="876"/>
      <c r="P35" s="876"/>
      <c r="Q35" s="876"/>
      <c r="R35" s="876"/>
      <c r="S35" s="876"/>
      <c r="T35" s="876"/>
      <c r="U35" s="876"/>
      <c r="V35" s="876"/>
      <c r="W35" s="876"/>
      <c r="X35" s="876"/>
      <c r="Y35" s="876"/>
      <c r="Z35" s="876"/>
      <c r="AA35" s="372"/>
    </row>
    <row r="36" spans="1:37" s="96" customFormat="1" ht="19.5" customHeight="1" x14ac:dyDescent="0.4">
      <c r="B36" s="117"/>
      <c r="C36" s="807" t="s">
        <v>859</v>
      </c>
      <c r="D36" s="807"/>
      <c r="E36" s="807"/>
      <c r="F36" s="807"/>
      <c r="G36" s="807"/>
      <c r="H36" s="807"/>
      <c r="I36" s="807"/>
      <c r="J36" s="807"/>
      <c r="K36" s="807"/>
      <c r="L36" s="807"/>
      <c r="M36" s="807"/>
      <c r="N36" s="807"/>
      <c r="O36" s="807"/>
      <c r="P36" s="807"/>
      <c r="Q36" s="807"/>
      <c r="R36" s="807"/>
      <c r="S36" s="807"/>
      <c r="T36" s="807"/>
      <c r="U36" s="807"/>
      <c r="V36" s="807"/>
      <c r="W36" s="807"/>
      <c r="X36" s="807"/>
      <c r="Y36" s="807"/>
      <c r="Z36" s="807"/>
      <c r="AA36" s="372"/>
    </row>
    <row r="37" spans="1:37" s="86" customFormat="1" ht="12.75" customHeight="1" x14ac:dyDescent="0.4">
      <c r="A37" s="96"/>
      <c r="B37" s="117"/>
      <c r="C37" s="85"/>
      <c r="D37" s="85"/>
      <c r="E37" s="85"/>
      <c r="F37" s="85"/>
      <c r="G37" s="85"/>
      <c r="H37" s="85"/>
      <c r="I37" s="85"/>
      <c r="J37" s="85"/>
      <c r="K37" s="85"/>
      <c r="L37" s="85"/>
      <c r="M37" s="85"/>
      <c r="N37" s="85"/>
      <c r="O37" s="85"/>
      <c r="P37" s="96"/>
      <c r="Q37" s="96"/>
      <c r="R37" s="96"/>
      <c r="S37" s="96"/>
      <c r="T37" s="96"/>
      <c r="U37" s="96"/>
      <c r="V37" s="96"/>
      <c r="W37" s="96"/>
      <c r="X37" s="96"/>
      <c r="Y37" s="96"/>
      <c r="Z37" s="96"/>
      <c r="AA37" s="372"/>
      <c r="AB37" s="96"/>
      <c r="AC37" s="96"/>
      <c r="AD37" s="96"/>
      <c r="AE37" s="96"/>
      <c r="AF37" s="96"/>
      <c r="AG37" s="96"/>
      <c r="AH37" s="96"/>
      <c r="AI37" s="96"/>
      <c r="AJ37" s="96"/>
      <c r="AK37" s="96"/>
    </row>
    <row r="38" spans="1:37" s="86" customFormat="1" ht="18" customHeight="1" x14ac:dyDescent="0.4">
      <c r="A38" s="96"/>
      <c r="B38" s="117"/>
      <c r="C38" s="96"/>
      <c r="D38" s="876" t="s">
        <v>860</v>
      </c>
      <c r="E38" s="876"/>
      <c r="F38" s="876"/>
      <c r="G38" s="876"/>
      <c r="H38" s="876"/>
      <c r="I38" s="876"/>
      <c r="J38" s="876"/>
      <c r="K38" s="876"/>
      <c r="L38" s="876"/>
      <c r="M38" s="876"/>
      <c r="N38" s="876"/>
      <c r="O38" s="876"/>
      <c r="P38" s="876"/>
      <c r="Q38" s="876"/>
      <c r="R38" s="876"/>
      <c r="S38" s="876"/>
      <c r="T38" s="876"/>
      <c r="U38" s="876"/>
      <c r="V38" s="876"/>
      <c r="W38" s="96"/>
      <c r="X38" s="96"/>
      <c r="Y38" s="869" t="s">
        <v>846</v>
      </c>
      <c r="Z38" s="869"/>
      <c r="AA38" s="372"/>
      <c r="AB38" s="96"/>
      <c r="AC38" s="96"/>
      <c r="AD38" s="96"/>
      <c r="AE38" s="96"/>
      <c r="AF38" s="96"/>
      <c r="AG38" s="96"/>
      <c r="AH38" s="96"/>
      <c r="AI38" s="96"/>
      <c r="AJ38" s="96"/>
      <c r="AK38" s="96"/>
    </row>
    <row r="39" spans="1:37" s="86" customFormat="1" ht="37.5" customHeight="1" x14ac:dyDescent="0.4">
      <c r="B39" s="374"/>
      <c r="D39" s="876" t="s">
        <v>861</v>
      </c>
      <c r="E39" s="876"/>
      <c r="F39" s="876"/>
      <c r="G39" s="876"/>
      <c r="H39" s="876"/>
      <c r="I39" s="876"/>
      <c r="J39" s="876"/>
      <c r="K39" s="876"/>
      <c r="L39" s="876"/>
      <c r="M39" s="876"/>
      <c r="N39" s="876"/>
      <c r="O39" s="876"/>
      <c r="P39" s="876"/>
      <c r="Q39" s="876"/>
      <c r="R39" s="876"/>
      <c r="S39" s="876"/>
      <c r="T39" s="876"/>
      <c r="U39" s="876"/>
      <c r="V39" s="876"/>
      <c r="Y39" s="869" t="s">
        <v>846</v>
      </c>
      <c r="Z39" s="869"/>
      <c r="AA39" s="131"/>
    </row>
    <row r="40" spans="1:37" ht="19.5" customHeight="1" x14ac:dyDescent="0.15">
      <c r="A40" s="86"/>
      <c r="B40" s="374"/>
      <c r="C40" s="86"/>
      <c r="D40" s="876" t="s">
        <v>862</v>
      </c>
      <c r="E40" s="876"/>
      <c r="F40" s="876"/>
      <c r="G40" s="876"/>
      <c r="H40" s="876"/>
      <c r="I40" s="876"/>
      <c r="J40" s="876"/>
      <c r="K40" s="876"/>
      <c r="L40" s="876"/>
      <c r="M40" s="876"/>
      <c r="N40" s="876"/>
      <c r="O40" s="876"/>
      <c r="P40" s="876"/>
      <c r="Q40" s="876"/>
      <c r="R40" s="876"/>
      <c r="S40" s="876"/>
      <c r="T40" s="876"/>
      <c r="U40" s="876"/>
      <c r="V40" s="876"/>
      <c r="W40" s="86"/>
      <c r="X40" s="86"/>
      <c r="Y40" s="869" t="s">
        <v>846</v>
      </c>
      <c r="Z40" s="869"/>
      <c r="AA40" s="131"/>
      <c r="AB40" s="86"/>
      <c r="AC40" s="86"/>
      <c r="AD40" s="86"/>
      <c r="AE40" s="86"/>
      <c r="AF40" s="86"/>
      <c r="AG40" s="86"/>
      <c r="AH40" s="86"/>
      <c r="AI40" s="86"/>
      <c r="AJ40" s="86"/>
      <c r="AK40" s="86"/>
    </row>
    <row r="41" spans="1:37" s="96" customFormat="1" ht="19.5" customHeight="1" x14ac:dyDescent="0.4">
      <c r="A41" s="86"/>
      <c r="B41" s="374"/>
      <c r="C41" s="86"/>
      <c r="D41" s="876" t="s">
        <v>1007</v>
      </c>
      <c r="E41" s="876"/>
      <c r="F41" s="876"/>
      <c r="G41" s="876"/>
      <c r="H41" s="876"/>
      <c r="I41" s="876"/>
      <c r="J41" s="876"/>
      <c r="K41" s="876"/>
      <c r="L41" s="876"/>
      <c r="M41" s="876"/>
      <c r="N41" s="876"/>
      <c r="O41" s="876"/>
      <c r="P41" s="876"/>
      <c r="Q41" s="876"/>
      <c r="R41" s="876"/>
      <c r="S41" s="876"/>
      <c r="T41" s="876"/>
      <c r="U41" s="876"/>
      <c r="V41" s="876"/>
      <c r="W41" s="86"/>
      <c r="X41" s="86"/>
      <c r="Y41" s="869" t="s">
        <v>846</v>
      </c>
      <c r="Z41" s="869"/>
      <c r="AA41" s="131"/>
      <c r="AB41" s="86"/>
      <c r="AC41" s="86"/>
      <c r="AD41" s="86"/>
      <c r="AE41" s="86"/>
      <c r="AF41" s="86"/>
      <c r="AG41" s="86"/>
      <c r="AH41" s="86"/>
      <c r="AI41" s="86"/>
      <c r="AJ41" s="86"/>
      <c r="AK41" s="86"/>
    </row>
    <row r="42" spans="1:37" s="96" customFormat="1" ht="16.5" customHeight="1" x14ac:dyDescent="0.4">
      <c r="A42" s="86"/>
      <c r="B42" s="374"/>
      <c r="C42" s="86"/>
      <c r="D42" s="876" t="s">
        <v>863</v>
      </c>
      <c r="E42" s="876"/>
      <c r="F42" s="876"/>
      <c r="G42" s="876"/>
      <c r="H42" s="876"/>
      <c r="I42" s="876"/>
      <c r="J42" s="876"/>
      <c r="K42" s="876"/>
      <c r="L42" s="876"/>
      <c r="M42" s="876"/>
      <c r="N42" s="876"/>
      <c r="O42" s="876"/>
      <c r="P42" s="876"/>
      <c r="Q42" s="876"/>
      <c r="R42" s="876"/>
      <c r="S42" s="876"/>
      <c r="T42" s="876"/>
      <c r="U42" s="876"/>
      <c r="V42" s="876"/>
      <c r="W42" s="86"/>
      <c r="X42" s="86"/>
      <c r="Y42" s="431"/>
      <c r="Z42" s="431"/>
      <c r="AA42" s="131"/>
      <c r="AB42" s="86"/>
      <c r="AC42" s="86"/>
      <c r="AD42" s="86"/>
      <c r="AE42" s="86"/>
      <c r="AF42" s="86"/>
      <c r="AG42" s="86"/>
      <c r="AH42" s="86"/>
      <c r="AI42" s="86"/>
      <c r="AJ42" s="86"/>
      <c r="AK42" s="86"/>
    </row>
    <row r="43" spans="1:37" s="96" customFormat="1" ht="8.25" customHeight="1" x14ac:dyDescent="0.15">
      <c r="A43" s="149"/>
      <c r="B43" s="453"/>
      <c r="C43" s="454"/>
      <c r="D43" s="454"/>
      <c r="E43" s="454"/>
      <c r="F43" s="454"/>
      <c r="G43" s="454"/>
      <c r="H43" s="454"/>
      <c r="I43" s="454"/>
      <c r="J43" s="454"/>
      <c r="K43" s="454"/>
      <c r="L43" s="454"/>
      <c r="M43" s="454"/>
      <c r="N43" s="454"/>
      <c r="O43" s="454"/>
      <c r="P43" s="454"/>
      <c r="Q43" s="454"/>
      <c r="R43" s="454"/>
      <c r="S43" s="454"/>
      <c r="T43" s="454"/>
      <c r="U43" s="454"/>
      <c r="V43" s="454"/>
      <c r="W43" s="454"/>
      <c r="X43" s="454"/>
      <c r="Y43" s="454"/>
      <c r="Z43" s="454"/>
      <c r="AA43" s="455"/>
      <c r="AB43" s="149"/>
      <c r="AC43" s="149"/>
      <c r="AD43" s="149"/>
      <c r="AE43" s="149"/>
      <c r="AF43" s="149"/>
      <c r="AG43" s="149"/>
      <c r="AH43" s="149"/>
      <c r="AI43" s="149"/>
      <c r="AJ43" s="149"/>
      <c r="AK43" s="149"/>
    </row>
    <row r="44" spans="1:37" s="96" customFormat="1" x14ac:dyDescent="0.4"/>
    <row r="45" spans="1:37" s="96" customFormat="1" ht="19.5" customHeight="1" x14ac:dyDescent="0.4">
      <c r="B45" s="96" t="s">
        <v>864</v>
      </c>
    </row>
    <row r="46" spans="1:37" s="96" customFormat="1" ht="19.5" customHeight="1" x14ac:dyDescent="0.4">
      <c r="B46" s="100"/>
      <c r="C46" s="369"/>
      <c r="D46" s="369"/>
      <c r="E46" s="369"/>
      <c r="F46" s="369"/>
      <c r="G46" s="369"/>
      <c r="H46" s="369"/>
      <c r="I46" s="369"/>
      <c r="J46" s="369"/>
      <c r="K46" s="369"/>
      <c r="L46" s="369"/>
      <c r="M46" s="369"/>
      <c r="N46" s="369"/>
      <c r="O46" s="369"/>
      <c r="P46" s="369"/>
      <c r="Q46" s="369"/>
      <c r="R46" s="369"/>
      <c r="S46" s="369"/>
      <c r="T46" s="369"/>
      <c r="U46" s="369"/>
      <c r="V46" s="369"/>
      <c r="W46" s="369"/>
      <c r="X46" s="369"/>
      <c r="Y46" s="369"/>
      <c r="Z46" s="369"/>
      <c r="AA46" s="371"/>
    </row>
    <row r="47" spans="1:37" s="96" customFormat="1" ht="19.5" customHeight="1" x14ac:dyDescent="0.4">
      <c r="B47" s="117"/>
      <c r="C47" s="96" t="s">
        <v>865</v>
      </c>
      <c r="D47" s="85"/>
      <c r="E47" s="85"/>
      <c r="F47" s="85"/>
      <c r="G47" s="85"/>
      <c r="H47" s="85"/>
      <c r="I47" s="85"/>
      <c r="J47" s="85"/>
      <c r="K47" s="85"/>
      <c r="L47" s="85"/>
      <c r="M47" s="85"/>
      <c r="N47" s="85"/>
      <c r="O47" s="85"/>
      <c r="Y47" s="375"/>
      <c r="Z47" s="375"/>
      <c r="AA47" s="372"/>
    </row>
    <row r="48" spans="1:37" s="96" customFormat="1" ht="19.5" customHeight="1" x14ac:dyDescent="0.4">
      <c r="B48" s="117"/>
      <c r="C48" s="96" t="s">
        <v>866</v>
      </c>
      <c r="D48" s="85"/>
      <c r="E48" s="85"/>
      <c r="F48" s="85"/>
      <c r="G48" s="85"/>
      <c r="H48" s="85"/>
      <c r="I48" s="85"/>
      <c r="J48" s="85"/>
      <c r="K48" s="85"/>
      <c r="L48" s="85"/>
      <c r="M48" s="85"/>
      <c r="N48" s="85"/>
      <c r="O48" s="85"/>
      <c r="Y48" s="869" t="s">
        <v>846</v>
      </c>
      <c r="Z48" s="869"/>
      <c r="AA48" s="372"/>
    </row>
    <row r="49" spans="1:37" s="96" customFormat="1" ht="19.5" customHeight="1" x14ac:dyDescent="0.4">
      <c r="B49" s="117"/>
      <c r="D49" s="879" t="s">
        <v>867</v>
      </c>
      <c r="E49" s="880"/>
      <c r="F49" s="880"/>
      <c r="G49" s="880"/>
      <c r="H49" s="880"/>
      <c r="I49" s="880"/>
      <c r="J49" s="880"/>
      <c r="K49" s="880"/>
      <c r="L49" s="880"/>
      <c r="M49" s="880"/>
      <c r="N49" s="880"/>
      <c r="O49" s="880"/>
      <c r="P49" s="880"/>
      <c r="Q49" s="880"/>
      <c r="R49" s="881" t="s">
        <v>32</v>
      </c>
      <c r="S49" s="882"/>
      <c r="T49" s="882"/>
      <c r="U49" s="882"/>
      <c r="V49" s="883"/>
      <c r="AA49" s="372"/>
    </row>
    <row r="50" spans="1:37" s="96" customFormat="1" ht="19.5" customHeight="1" x14ac:dyDescent="0.4">
      <c r="B50" s="117"/>
      <c r="D50" s="884" t="s">
        <v>868</v>
      </c>
      <c r="E50" s="885"/>
      <c r="F50" s="885"/>
      <c r="G50" s="885"/>
      <c r="H50" s="885"/>
      <c r="I50" s="885"/>
      <c r="J50" s="885"/>
      <c r="K50" s="885"/>
      <c r="L50" s="885"/>
      <c r="M50" s="885"/>
      <c r="N50" s="885"/>
      <c r="O50" s="885"/>
      <c r="P50" s="885"/>
      <c r="Q50" s="886"/>
      <c r="R50" s="881" t="s">
        <v>32</v>
      </c>
      <c r="S50" s="882"/>
      <c r="T50" s="882"/>
      <c r="U50" s="882"/>
      <c r="V50" s="883"/>
      <c r="AA50" s="372"/>
    </row>
    <row r="51" spans="1:37" s="96" customFormat="1" ht="19.5" customHeight="1" x14ac:dyDescent="0.4">
      <c r="B51" s="117"/>
      <c r="C51" s="96" t="s">
        <v>849</v>
      </c>
      <c r="D51" s="85"/>
      <c r="E51" s="85"/>
      <c r="F51" s="85"/>
      <c r="G51" s="85"/>
      <c r="H51" s="85"/>
      <c r="I51" s="85"/>
      <c r="J51" s="85"/>
      <c r="K51" s="85"/>
      <c r="L51" s="85"/>
      <c r="M51" s="85"/>
      <c r="N51" s="85"/>
      <c r="O51" s="85"/>
      <c r="Y51" s="869" t="s">
        <v>846</v>
      </c>
      <c r="Z51" s="869"/>
      <c r="AA51" s="372"/>
    </row>
    <row r="52" spans="1:37" s="96" customFormat="1" ht="19.5" customHeight="1" x14ac:dyDescent="0.4">
      <c r="B52" s="117"/>
      <c r="C52" s="96" t="s">
        <v>850</v>
      </c>
      <c r="D52" s="85"/>
      <c r="E52" s="85"/>
      <c r="F52" s="85"/>
      <c r="G52" s="85"/>
      <c r="H52" s="85"/>
      <c r="I52" s="85"/>
      <c r="J52" s="85"/>
      <c r="K52" s="85"/>
      <c r="L52" s="85"/>
      <c r="M52" s="85"/>
      <c r="N52" s="85"/>
      <c r="O52" s="85"/>
      <c r="Y52" s="869" t="s">
        <v>846</v>
      </c>
      <c r="Z52" s="869"/>
      <c r="AA52" s="372"/>
    </row>
    <row r="53" spans="1:37" s="96" customFormat="1" ht="23.25" customHeight="1" x14ac:dyDescent="0.4">
      <c r="B53" s="117"/>
      <c r="D53" s="807" t="s">
        <v>1006</v>
      </c>
      <c r="E53" s="807"/>
      <c r="F53" s="807"/>
      <c r="G53" s="807"/>
      <c r="H53" s="807"/>
      <c r="I53" s="807"/>
      <c r="J53" s="807"/>
      <c r="K53" s="85"/>
      <c r="L53" s="85"/>
      <c r="M53" s="85"/>
      <c r="N53" s="85"/>
      <c r="O53" s="85"/>
      <c r="Y53" s="375"/>
      <c r="Z53" s="375"/>
      <c r="AA53" s="372"/>
    </row>
    <row r="54" spans="1:37" s="96" customFormat="1" ht="23.25" customHeight="1" x14ac:dyDescent="0.4">
      <c r="B54" s="117"/>
      <c r="C54" s="96" t="s">
        <v>851</v>
      </c>
      <c r="AA54" s="372"/>
    </row>
    <row r="55" spans="1:37" s="96" customFormat="1" ht="6.75" customHeight="1" x14ac:dyDescent="0.4">
      <c r="B55" s="117"/>
      <c r="AA55" s="372"/>
    </row>
    <row r="56" spans="1:37" s="96" customFormat="1" ht="19.5" customHeight="1" x14ac:dyDescent="0.4">
      <c r="B56" s="117" t="s">
        <v>852</v>
      </c>
      <c r="C56" s="619" t="s">
        <v>853</v>
      </c>
      <c r="D56" s="620"/>
      <c r="E56" s="620"/>
      <c r="F56" s="620"/>
      <c r="G56" s="620"/>
      <c r="H56" s="621"/>
      <c r="I56" s="877"/>
      <c r="J56" s="877"/>
      <c r="K56" s="877"/>
      <c r="L56" s="877"/>
      <c r="M56" s="877"/>
      <c r="N56" s="877"/>
      <c r="O56" s="877"/>
      <c r="P56" s="877"/>
      <c r="Q56" s="877"/>
      <c r="R56" s="877"/>
      <c r="S56" s="877"/>
      <c r="T56" s="877"/>
      <c r="U56" s="877"/>
      <c r="V56" s="877"/>
      <c r="W56" s="877"/>
      <c r="X56" s="877"/>
      <c r="Y56" s="877"/>
      <c r="Z56" s="878"/>
      <c r="AA56" s="372"/>
    </row>
    <row r="57" spans="1:37" s="96" customFormat="1" ht="19.5" customHeight="1" x14ac:dyDescent="0.4">
      <c r="B57" s="117" t="s">
        <v>852</v>
      </c>
      <c r="C57" s="619" t="s">
        <v>854</v>
      </c>
      <c r="D57" s="620"/>
      <c r="E57" s="620"/>
      <c r="F57" s="620"/>
      <c r="G57" s="620"/>
      <c r="H57" s="621"/>
      <c r="I57" s="877"/>
      <c r="J57" s="877"/>
      <c r="K57" s="877"/>
      <c r="L57" s="877"/>
      <c r="M57" s="877"/>
      <c r="N57" s="877"/>
      <c r="O57" s="877"/>
      <c r="P57" s="877"/>
      <c r="Q57" s="877"/>
      <c r="R57" s="877"/>
      <c r="S57" s="877"/>
      <c r="T57" s="877"/>
      <c r="U57" s="877"/>
      <c r="V57" s="877"/>
      <c r="W57" s="877"/>
      <c r="X57" s="877"/>
      <c r="Y57" s="877"/>
      <c r="Z57" s="878"/>
      <c r="AA57" s="372"/>
    </row>
    <row r="58" spans="1:37" s="96" customFormat="1" ht="19.5" customHeight="1" x14ac:dyDescent="0.4">
      <c r="B58" s="117" t="s">
        <v>852</v>
      </c>
      <c r="C58" s="619" t="s">
        <v>855</v>
      </c>
      <c r="D58" s="620"/>
      <c r="E58" s="620"/>
      <c r="F58" s="620"/>
      <c r="G58" s="620"/>
      <c r="H58" s="621"/>
      <c r="I58" s="877"/>
      <c r="J58" s="877"/>
      <c r="K58" s="877"/>
      <c r="L58" s="877"/>
      <c r="M58" s="877"/>
      <c r="N58" s="877"/>
      <c r="O58" s="877"/>
      <c r="P58" s="877"/>
      <c r="Q58" s="877"/>
      <c r="R58" s="877"/>
      <c r="S58" s="877"/>
      <c r="T58" s="877"/>
      <c r="U58" s="877"/>
      <c r="V58" s="877"/>
      <c r="W58" s="877"/>
      <c r="X58" s="877"/>
      <c r="Y58" s="877"/>
      <c r="Z58" s="878"/>
      <c r="AA58" s="372"/>
    </row>
    <row r="59" spans="1:37" s="96" customFormat="1" ht="19.5" customHeight="1" x14ac:dyDescent="0.4">
      <c r="B59" s="117"/>
      <c r="C59" s="85"/>
      <c r="D59" s="85"/>
      <c r="E59" s="85"/>
      <c r="F59" s="85"/>
      <c r="G59" s="85"/>
      <c r="H59" s="85"/>
      <c r="I59" s="86"/>
      <c r="J59" s="86"/>
      <c r="K59" s="86"/>
      <c r="L59" s="86"/>
      <c r="M59" s="86"/>
      <c r="N59" s="86"/>
      <c r="O59" s="86"/>
      <c r="P59" s="86"/>
      <c r="Q59" s="86"/>
      <c r="R59" s="86"/>
      <c r="S59" s="86"/>
      <c r="T59" s="86"/>
      <c r="U59" s="86"/>
      <c r="V59" s="86"/>
      <c r="W59" s="86"/>
      <c r="X59" s="86"/>
      <c r="Y59" s="86"/>
      <c r="Z59" s="86"/>
      <c r="AA59" s="372"/>
    </row>
    <row r="60" spans="1:37" s="86" customFormat="1" ht="18" customHeight="1" x14ac:dyDescent="0.4">
      <c r="A60" s="96"/>
      <c r="B60" s="117"/>
      <c r="C60" s="887" t="s">
        <v>869</v>
      </c>
      <c r="D60" s="887"/>
      <c r="E60" s="887"/>
      <c r="F60" s="887"/>
      <c r="G60" s="887"/>
      <c r="H60" s="887"/>
      <c r="I60" s="887"/>
      <c r="J60" s="887"/>
      <c r="K60" s="887"/>
      <c r="L60" s="887"/>
      <c r="M60" s="887"/>
      <c r="N60" s="887"/>
      <c r="O60" s="887"/>
      <c r="P60" s="887"/>
      <c r="Q60" s="887"/>
      <c r="R60" s="887"/>
      <c r="S60" s="887"/>
      <c r="T60" s="887"/>
      <c r="U60" s="887"/>
      <c r="V60" s="887"/>
      <c r="W60" s="887"/>
      <c r="X60" s="887"/>
      <c r="Y60" s="887"/>
      <c r="Z60" s="887"/>
      <c r="AA60" s="888"/>
      <c r="AB60" s="96"/>
      <c r="AC60" s="96"/>
      <c r="AD60" s="96"/>
      <c r="AE60" s="96"/>
      <c r="AF60" s="96"/>
      <c r="AG60" s="96"/>
      <c r="AH60" s="96"/>
      <c r="AI60" s="96"/>
      <c r="AJ60" s="96"/>
      <c r="AK60" s="96"/>
    </row>
    <row r="61" spans="1:37" s="86" customFormat="1" ht="18" customHeight="1" x14ac:dyDescent="0.4">
      <c r="A61" s="96"/>
      <c r="B61" s="117"/>
      <c r="C61" s="85"/>
      <c r="D61" s="85"/>
      <c r="E61" s="85"/>
      <c r="F61" s="85"/>
      <c r="G61" s="85"/>
      <c r="H61" s="85"/>
      <c r="I61" s="85"/>
      <c r="J61" s="85"/>
      <c r="K61" s="85"/>
      <c r="L61" s="85"/>
      <c r="M61" s="85"/>
      <c r="N61" s="85"/>
      <c r="O61" s="85"/>
      <c r="P61" s="96"/>
      <c r="Q61" s="96"/>
      <c r="R61" s="96"/>
      <c r="S61" s="96"/>
      <c r="T61" s="96"/>
      <c r="U61" s="96"/>
      <c r="V61" s="96"/>
      <c r="W61" s="96"/>
      <c r="X61" s="96"/>
      <c r="Y61" s="96"/>
      <c r="Z61" s="96"/>
      <c r="AA61" s="372"/>
      <c r="AB61" s="96"/>
      <c r="AC61" s="96"/>
      <c r="AD61" s="96"/>
      <c r="AE61" s="96"/>
      <c r="AF61" s="96"/>
      <c r="AG61" s="96"/>
      <c r="AH61" s="96"/>
      <c r="AI61" s="96"/>
      <c r="AJ61" s="96"/>
      <c r="AK61" s="96"/>
    </row>
    <row r="62" spans="1:37" s="86" customFormat="1" ht="19.5" customHeight="1" x14ac:dyDescent="0.4">
      <c r="A62" s="96"/>
      <c r="B62" s="117"/>
      <c r="C62" s="96"/>
      <c r="D62" s="876" t="s">
        <v>870</v>
      </c>
      <c r="E62" s="876"/>
      <c r="F62" s="876"/>
      <c r="G62" s="876"/>
      <c r="H62" s="876"/>
      <c r="I62" s="876"/>
      <c r="J62" s="876"/>
      <c r="K62" s="876"/>
      <c r="L62" s="876"/>
      <c r="M62" s="876"/>
      <c r="N62" s="876"/>
      <c r="O62" s="876"/>
      <c r="P62" s="876"/>
      <c r="Q62" s="876"/>
      <c r="R62" s="876"/>
      <c r="S62" s="876"/>
      <c r="T62" s="876"/>
      <c r="U62" s="876"/>
      <c r="V62" s="876"/>
      <c r="W62" s="96"/>
      <c r="X62" s="96"/>
      <c r="Y62" s="869" t="s">
        <v>846</v>
      </c>
      <c r="Z62" s="869"/>
      <c r="AA62" s="372"/>
      <c r="AB62" s="96"/>
      <c r="AC62" s="96"/>
      <c r="AD62" s="96"/>
      <c r="AE62" s="96"/>
      <c r="AF62" s="96"/>
      <c r="AG62" s="96"/>
      <c r="AH62" s="96"/>
      <c r="AI62" s="96"/>
      <c r="AJ62" s="96"/>
      <c r="AK62" s="96"/>
    </row>
    <row r="63" spans="1:37" ht="19.5" customHeight="1" x14ac:dyDescent="0.15">
      <c r="A63" s="86"/>
      <c r="B63" s="374"/>
      <c r="C63" s="86"/>
      <c r="D63" s="876" t="s">
        <v>861</v>
      </c>
      <c r="E63" s="876"/>
      <c r="F63" s="876"/>
      <c r="G63" s="876"/>
      <c r="H63" s="876"/>
      <c r="I63" s="876"/>
      <c r="J63" s="876"/>
      <c r="K63" s="876"/>
      <c r="L63" s="876"/>
      <c r="M63" s="876"/>
      <c r="N63" s="876"/>
      <c r="O63" s="876"/>
      <c r="P63" s="876"/>
      <c r="Q63" s="876"/>
      <c r="R63" s="876"/>
      <c r="S63" s="876"/>
      <c r="T63" s="876"/>
      <c r="U63" s="876"/>
      <c r="V63" s="876"/>
      <c r="W63" s="86"/>
      <c r="X63" s="86"/>
      <c r="Y63" s="869" t="s">
        <v>846</v>
      </c>
      <c r="Z63" s="869"/>
      <c r="AA63" s="131"/>
      <c r="AB63" s="86"/>
      <c r="AC63" s="86"/>
      <c r="AD63" s="86"/>
      <c r="AE63" s="86"/>
      <c r="AF63" s="86"/>
      <c r="AG63" s="86"/>
      <c r="AH63" s="86"/>
      <c r="AI63" s="86"/>
      <c r="AJ63" s="86"/>
      <c r="AK63" s="86"/>
    </row>
    <row r="64" spans="1:37" ht="19.5" customHeight="1" x14ac:dyDescent="0.15">
      <c r="A64" s="86"/>
      <c r="B64" s="374"/>
      <c r="C64" s="86"/>
      <c r="D64" s="876" t="s">
        <v>862</v>
      </c>
      <c r="E64" s="876"/>
      <c r="F64" s="876"/>
      <c r="G64" s="876"/>
      <c r="H64" s="876"/>
      <c r="I64" s="876"/>
      <c r="J64" s="876"/>
      <c r="K64" s="876"/>
      <c r="L64" s="876"/>
      <c r="M64" s="876"/>
      <c r="N64" s="876"/>
      <c r="O64" s="876"/>
      <c r="P64" s="876"/>
      <c r="Q64" s="876"/>
      <c r="R64" s="876"/>
      <c r="S64" s="876"/>
      <c r="T64" s="876"/>
      <c r="U64" s="876"/>
      <c r="V64" s="876"/>
      <c r="W64" s="86"/>
      <c r="X64" s="86"/>
      <c r="Y64" s="869" t="s">
        <v>846</v>
      </c>
      <c r="Z64" s="869"/>
      <c r="AA64" s="131"/>
      <c r="AB64" s="86"/>
      <c r="AC64" s="86"/>
      <c r="AD64" s="86"/>
      <c r="AE64" s="86"/>
      <c r="AF64" s="86"/>
      <c r="AG64" s="86"/>
      <c r="AH64" s="86"/>
      <c r="AI64" s="86"/>
      <c r="AJ64" s="86"/>
      <c r="AK64" s="86"/>
    </row>
    <row r="65" spans="1:37" ht="19.5" customHeight="1" x14ac:dyDescent="0.15">
      <c r="A65" s="86"/>
      <c r="B65" s="374"/>
      <c r="C65" s="86"/>
      <c r="D65" s="876" t="s">
        <v>1007</v>
      </c>
      <c r="E65" s="876"/>
      <c r="F65" s="876"/>
      <c r="G65" s="876"/>
      <c r="H65" s="876"/>
      <c r="I65" s="876"/>
      <c r="J65" s="876"/>
      <c r="K65" s="876"/>
      <c r="L65" s="876"/>
      <c r="M65" s="876"/>
      <c r="N65" s="876"/>
      <c r="O65" s="876"/>
      <c r="P65" s="876"/>
      <c r="Q65" s="876"/>
      <c r="R65" s="876"/>
      <c r="S65" s="876"/>
      <c r="T65" s="876"/>
      <c r="U65" s="876"/>
      <c r="V65" s="876"/>
      <c r="W65" s="86"/>
      <c r="X65" s="86"/>
      <c r="Y65" s="869" t="s">
        <v>846</v>
      </c>
      <c r="Z65" s="869"/>
      <c r="AA65" s="131"/>
      <c r="AB65" s="86"/>
      <c r="AC65" s="86"/>
      <c r="AD65" s="86"/>
      <c r="AE65" s="86"/>
      <c r="AF65" s="86"/>
      <c r="AG65" s="86"/>
      <c r="AH65" s="86"/>
      <c r="AI65" s="86"/>
      <c r="AJ65" s="86"/>
      <c r="AK65" s="86"/>
    </row>
    <row r="66" spans="1:37" s="86" customFormat="1" x14ac:dyDescent="0.4">
      <c r="B66" s="374"/>
      <c r="D66" s="876" t="s">
        <v>863</v>
      </c>
      <c r="E66" s="876"/>
      <c r="F66" s="876"/>
      <c r="G66" s="876"/>
      <c r="H66" s="876"/>
      <c r="I66" s="876"/>
      <c r="J66" s="876"/>
      <c r="K66" s="876"/>
      <c r="L66" s="876"/>
      <c r="M66" s="876"/>
      <c r="N66" s="876"/>
      <c r="O66" s="876"/>
      <c r="P66" s="876"/>
      <c r="Q66" s="876"/>
      <c r="R66" s="876"/>
      <c r="S66" s="876"/>
      <c r="T66" s="876"/>
      <c r="U66" s="876"/>
      <c r="V66" s="876"/>
      <c r="Y66" s="431"/>
      <c r="Z66" s="431"/>
      <c r="AA66" s="131"/>
    </row>
    <row r="67" spans="1:37" s="86" customFormat="1" x14ac:dyDescent="0.15">
      <c r="A67" s="149"/>
      <c r="B67" s="453"/>
      <c r="C67" s="454"/>
      <c r="D67" s="454"/>
      <c r="E67" s="454"/>
      <c r="F67" s="454"/>
      <c r="G67" s="454"/>
      <c r="H67" s="454"/>
      <c r="I67" s="454"/>
      <c r="J67" s="454"/>
      <c r="K67" s="454"/>
      <c r="L67" s="454"/>
      <c r="M67" s="454"/>
      <c r="N67" s="454"/>
      <c r="O67" s="454"/>
      <c r="P67" s="454"/>
      <c r="Q67" s="454"/>
      <c r="R67" s="454"/>
      <c r="S67" s="454"/>
      <c r="T67" s="454"/>
      <c r="U67" s="454"/>
      <c r="V67" s="454"/>
      <c r="W67" s="454"/>
      <c r="X67" s="454"/>
      <c r="Y67" s="454"/>
      <c r="Z67" s="454"/>
      <c r="AA67" s="455"/>
      <c r="AB67" s="149"/>
      <c r="AC67" s="149"/>
      <c r="AD67" s="149"/>
      <c r="AE67" s="149"/>
      <c r="AF67" s="149"/>
      <c r="AG67" s="149"/>
      <c r="AH67" s="149"/>
      <c r="AI67" s="149"/>
      <c r="AJ67" s="149"/>
      <c r="AK67" s="149"/>
    </row>
    <row r="68" spans="1:37" s="86" customFormat="1" x14ac:dyDescent="0.15">
      <c r="A68" s="149"/>
      <c r="B68" s="148"/>
      <c r="C68" s="149"/>
      <c r="D68" s="149"/>
      <c r="E68" s="149"/>
      <c r="F68" s="149"/>
      <c r="G68" s="149"/>
      <c r="H68" s="149"/>
      <c r="I68" s="149"/>
      <c r="J68" s="149"/>
      <c r="K68" s="149"/>
      <c r="L68" s="149"/>
      <c r="M68" s="149"/>
      <c r="N68" s="149"/>
      <c r="O68" s="149"/>
      <c r="P68" s="149"/>
      <c r="Q68" s="149"/>
      <c r="R68" s="149"/>
      <c r="S68" s="149"/>
      <c r="T68" s="149"/>
      <c r="U68" s="149"/>
      <c r="V68" s="149"/>
      <c r="W68" s="149"/>
      <c r="X68" s="149"/>
      <c r="Y68" s="149"/>
      <c r="Z68" s="149"/>
      <c r="AA68" s="149"/>
      <c r="AB68" s="149"/>
      <c r="AC68" s="149"/>
      <c r="AD68" s="149"/>
      <c r="AE68" s="149"/>
      <c r="AF68" s="149"/>
      <c r="AG68" s="149"/>
      <c r="AH68" s="149"/>
      <c r="AI68" s="149"/>
      <c r="AJ68" s="149"/>
      <c r="AK68" s="149"/>
    </row>
    <row r="69" spans="1:37" ht="36.950000000000003" customHeight="1" x14ac:dyDescent="0.15">
      <c r="B69" s="889" t="s">
        <v>871</v>
      </c>
      <c r="C69" s="889"/>
      <c r="D69" s="889"/>
      <c r="E69" s="889"/>
      <c r="F69" s="889"/>
      <c r="G69" s="889"/>
      <c r="H69" s="889"/>
      <c r="I69" s="889"/>
      <c r="J69" s="889"/>
      <c r="K69" s="889"/>
      <c r="L69" s="889"/>
      <c r="M69" s="889"/>
      <c r="N69" s="889"/>
      <c r="O69" s="889"/>
      <c r="P69" s="889"/>
      <c r="Q69" s="889"/>
      <c r="R69" s="889"/>
      <c r="S69" s="889"/>
      <c r="T69" s="889"/>
      <c r="U69" s="889"/>
      <c r="V69" s="889"/>
      <c r="W69" s="889"/>
      <c r="X69" s="889"/>
      <c r="Y69" s="889"/>
      <c r="Z69" s="889"/>
      <c r="AA69" s="889"/>
    </row>
    <row r="70" spans="1:37" x14ac:dyDescent="0.15">
      <c r="A70" s="86"/>
      <c r="B70" s="889" t="s">
        <v>872</v>
      </c>
      <c r="C70" s="889"/>
      <c r="D70" s="889"/>
      <c r="E70" s="889"/>
      <c r="F70" s="889"/>
      <c r="G70" s="889"/>
      <c r="H70" s="889"/>
      <c r="I70" s="889"/>
      <c r="J70" s="889"/>
      <c r="K70" s="889"/>
      <c r="L70" s="889"/>
      <c r="M70" s="889"/>
      <c r="N70" s="889"/>
      <c r="O70" s="889"/>
      <c r="P70" s="889"/>
      <c r="Q70" s="889"/>
      <c r="R70" s="889"/>
      <c r="S70" s="889"/>
      <c r="T70" s="889"/>
      <c r="U70" s="889"/>
      <c r="V70" s="889"/>
      <c r="W70" s="889"/>
      <c r="X70" s="889"/>
      <c r="Y70" s="889"/>
      <c r="Z70" s="889"/>
      <c r="AA70" s="889"/>
      <c r="AB70" s="86"/>
      <c r="AC70" s="86"/>
      <c r="AD70" s="86"/>
      <c r="AE70" s="86"/>
      <c r="AF70" s="86"/>
      <c r="AG70" s="86"/>
      <c r="AH70" s="86"/>
      <c r="AI70" s="86"/>
      <c r="AJ70" s="86"/>
      <c r="AK70" s="86"/>
    </row>
    <row r="71" spans="1:37" ht="13.5" customHeight="1" x14ac:dyDescent="0.15">
      <c r="A71" s="86"/>
      <c r="B71" s="889" t="s">
        <v>873</v>
      </c>
      <c r="C71" s="889"/>
      <c r="D71" s="889"/>
      <c r="E71" s="889"/>
      <c r="F71" s="889"/>
      <c r="G71" s="889"/>
      <c r="H71" s="889"/>
      <c r="I71" s="889"/>
      <c r="J71" s="889"/>
      <c r="K71" s="889"/>
      <c r="L71" s="889"/>
      <c r="M71" s="889"/>
      <c r="N71" s="889"/>
      <c r="O71" s="889"/>
      <c r="P71" s="889"/>
      <c r="Q71" s="889"/>
      <c r="R71" s="889"/>
      <c r="S71" s="889"/>
      <c r="T71" s="889"/>
      <c r="U71" s="889"/>
      <c r="V71" s="889"/>
      <c r="W71" s="889"/>
      <c r="X71" s="889"/>
      <c r="Y71" s="889"/>
      <c r="Z71" s="889"/>
      <c r="AA71" s="889"/>
      <c r="AB71" s="86"/>
      <c r="AC71" s="86"/>
      <c r="AD71" s="86"/>
      <c r="AE71" s="86"/>
      <c r="AF71" s="86"/>
      <c r="AG71" s="86"/>
      <c r="AH71" s="86"/>
      <c r="AI71" s="86"/>
      <c r="AJ71" s="86"/>
      <c r="AK71" s="86"/>
    </row>
    <row r="72" spans="1:37" x14ac:dyDescent="0.15">
      <c r="A72" s="86"/>
      <c r="B72" s="889" t="s">
        <v>874</v>
      </c>
      <c r="C72" s="889"/>
      <c r="D72" s="889"/>
      <c r="E72" s="889"/>
      <c r="F72" s="889"/>
      <c r="G72" s="889"/>
      <c r="H72" s="889"/>
      <c r="I72" s="889"/>
      <c r="J72" s="889"/>
      <c r="K72" s="889"/>
      <c r="L72" s="889"/>
      <c r="M72" s="889"/>
      <c r="N72" s="889"/>
      <c r="O72" s="889"/>
      <c r="P72" s="889"/>
      <c r="Q72" s="889"/>
      <c r="R72" s="889"/>
      <c r="S72" s="889"/>
      <c r="T72" s="889"/>
      <c r="U72" s="889"/>
      <c r="V72" s="889"/>
      <c r="W72" s="889"/>
      <c r="X72" s="889"/>
      <c r="Y72" s="889"/>
      <c r="Z72" s="889"/>
      <c r="AA72" s="889"/>
      <c r="AB72" s="86"/>
      <c r="AC72" s="86"/>
      <c r="AD72" s="86"/>
      <c r="AE72" s="86"/>
      <c r="AF72" s="86"/>
      <c r="AG72" s="86"/>
      <c r="AH72" s="86"/>
      <c r="AI72" s="86"/>
      <c r="AJ72" s="86"/>
      <c r="AK72" s="86"/>
    </row>
    <row r="73" spans="1:37" x14ac:dyDescent="0.15">
      <c r="B73" s="889" t="s">
        <v>875</v>
      </c>
      <c r="C73" s="889"/>
      <c r="D73" s="889"/>
      <c r="E73" s="889"/>
      <c r="F73" s="889"/>
      <c r="G73" s="889"/>
      <c r="H73" s="889"/>
      <c r="I73" s="889"/>
      <c r="J73" s="889"/>
      <c r="K73" s="889"/>
      <c r="L73" s="889"/>
      <c r="M73" s="889"/>
      <c r="N73" s="889"/>
      <c r="O73" s="889"/>
      <c r="P73" s="889"/>
      <c r="Q73" s="889"/>
      <c r="R73" s="889"/>
      <c r="S73" s="889"/>
      <c r="T73" s="889"/>
      <c r="U73" s="889"/>
      <c r="V73" s="889"/>
      <c r="W73" s="889"/>
      <c r="X73" s="889"/>
      <c r="Y73" s="889"/>
      <c r="Z73" s="889"/>
      <c r="AA73" s="889"/>
      <c r="AB73" s="456"/>
    </row>
    <row r="74" spans="1:37" x14ac:dyDescent="0.15">
      <c r="B74" s="889" t="s">
        <v>876</v>
      </c>
      <c r="C74" s="889"/>
      <c r="D74" s="889"/>
      <c r="E74" s="889"/>
      <c r="F74" s="889"/>
      <c r="G74" s="889"/>
      <c r="H74" s="889"/>
      <c r="I74" s="889"/>
      <c r="J74" s="889"/>
      <c r="K74" s="889"/>
      <c r="L74" s="889"/>
      <c r="M74" s="889"/>
      <c r="N74" s="889"/>
      <c r="O74" s="889"/>
      <c r="P74" s="889"/>
      <c r="Q74" s="889"/>
      <c r="R74" s="889"/>
      <c r="S74" s="889"/>
      <c r="T74" s="889"/>
      <c r="U74" s="889"/>
      <c r="V74" s="889"/>
      <c r="W74" s="889"/>
      <c r="X74" s="889"/>
      <c r="Y74" s="889"/>
      <c r="Z74" s="889"/>
      <c r="AA74" s="457"/>
      <c r="AB74" s="456"/>
    </row>
    <row r="75" spans="1:37" x14ac:dyDescent="0.15">
      <c r="B75" s="458"/>
      <c r="D75" s="459"/>
    </row>
    <row r="76" spans="1:37" x14ac:dyDescent="0.15">
      <c r="B76" s="458"/>
      <c r="D76" s="459"/>
    </row>
    <row r="77" spans="1:37" x14ac:dyDescent="0.15">
      <c r="B77" s="458"/>
      <c r="D77" s="459"/>
    </row>
    <row r="78" spans="1:37" x14ac:dyDescent="0.15">
      <c r="B78" s="458"/>
      <c r="D78" s="459"/>
    </row>
  </sheetData>
  <mergeCells count="82">
    <mergeCell ref="B72:AA72"/>
    <mergeCell ref="B73:AA73"/>
    <mergeCell ref="B74:Z74"/>
    <mergeCell ref="D65:V65"/>
    <mergeCell ref="Y65:Z65"/>
    <mergeCell ref="D66:V66"/>
    <mergeCell ref="B69:AA69"/>
    <mergeCell ref="B70:AA70"/>
    <mergeCell ref="B71:AA71"/>
    <mergeCell ref="D64:V64"/>
    <mergeCell ref="Y64:Z64"/>
    <mergeCell ref="D53:J53"/>
    <mergeCell ref="C56:H56"/>
    <mergeCell ref="I56:Z56"/>
    <mergeCell ref="C57:H57"/>
    <mergeCell ref="I57:Z57"/>
    <mergeCell ref="C58:H58"/>
    <mergeCell ref="I58:Z58"/>
    <mergeCell ref="C60:AA60"/>
    <mergeCell ref="D62:V62"/>
    <mergeCell ref="Y62:Z62"/>
    <mergeCell ref="D63:V63"/>
    <mergeCell ref="Y63:Z63"/>
    <mergeCell ref="Y52:Z52"/>
    <mergeCell ref="D40:V40"/>
    <mergeCell ref="Y40:Z40"/>
    <mergeCell ref="D41:V41"/>
    <mergeCell ref="Y41:Z41"/>
    <mergeCell ref="D42:V42"/>
    <mergeCell ref="Y48:Z48"/>
    <mergeCell ref="D49:Q49"/>
    <mergeCell ref="R49:V49"/>
    <mergeCell ref="D50:Q50"/>
    <mergeCell ref="R50:V50"/>
    <mergeCell ref="Y51:Z51"/>
    <mergeCell ref="C35:Z35"/>
    <mergeCell ref="C36:Z36"/>
    <mergeCell ref="D38:V38"/>
    <mergeCell ref="Y38:Z38"/>
    <mergeCell ref="D39:V39"/>
    <mergeCell ref="Y39:Z39"/>
    <mergeCell ref="C34:Z34"/>
    <mergeCell ref="Y22:Z22"/>
    <mergeCell ref="Y23:Z23"/>
    <mergeCell ref="Y24:Z24"/>
    <mergeCell ref="D25:J25"/>
    <mergeCell ref="C28:H28"/>
    <mergeCell ref="I28:Z28"/>
    <mergeCell ref="C29:H29"/>
    <mergeCell ref="I29:Z29"/>
    <mergeCell ref="C30:H30"/>
    <mergeCell ref="I30:Z30"/>
    <mergeCell ref="Y32:Z32"/>
    <mergeCell ref="B15:F15"/>
    <mergeCell ref="G15:AA15"/>
    <mergeCell ref="B9:F14"/>
    <mergeCell ref="G9:M9"/>
    <mergeCell ref="N9:T9"/>
    <mergeCell ref="U9:AA9"/>
    <mergeCell ref="G10:M10"/>
    <mergeCell ref="N10:T10"/>
    <mergeCell ref="U10:AA10"/>
    <mergeCell ref="G11:M11"/>
    <mergeCell ref="N11:T11"/>
    <mergeCell ref="U11:AA11"/>
    <mergeCell ref="Y19:Z19"/>
    <mergeCell ref="G12:M12"/>
    <mergeCell ref="N12:T12"/>
    <mergeCell ref="U12:AA12"/>
    <mergeCell ref="G13:M13"/>
    <mergeCell ref="N13:T13"/>
    <mergeCell ref="U13:AA13"/>
    <mergeCell ref="G14:M14"/>
    <mergeCell ref="N14:T14"/>
    <mergeCell ref="U14:AA14"/>
    <mergeCell ref="B8:F8"/>
    <mergeCell ref="G8:AA8"/>
    <mergeCell ref="B4:AA4"/>
    <mergeCell ref="B6:F6"/>
    <mergeCell ref="G6:AA6"/>
    <mergeCell ref="B7:F7"/>
    <mergeCell ref="G7:AA7"/>
  </mergeCells>
  <phoneticPr fontId="2"/>
  <printOptions horizontalCentered="1"/>
  <pageMargins left="0.70866141732283472" right="0.39370078740157483" top="0.51181102362204722" bottom="0.35433070866141736" header="0.31496062992125984" footer="0.31496062992125984"/>
  <pageSetup paperSize="9" orientation="portrait" r:id="rId1"/>
  <headerFooter>
    <oddFooter>&amp;C1－&amp;P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72597E8E445B54E8F95F2363FB233E6" ma:contentTypeVersion="13" ma:contentTypeDescription="新しいドキュメントを作成します。" ma:contentTypeScope="" ma:versionID="11b0d798f7a7c3195cea67670a28950e">
  <xsd:schema xmlns:xsd="http://www.w3.org/2001/XMLSchema" xmlns:xs="http://www.w3.org/2001/XMLSchema" xmlns:p="http://schemas.microsoft.com/office/2006/metadata/properties" xmlns:ns3="3d02b007-38f9-4305-b1bd-1c2c0dfa93dd" xmlns:ns4="0edd966d-d04a-4525-a0cb-143c2a183622" targetNamespace="http://schemas.microsoft.com/office/2006/metadata/properties" ma:root="true" ma:fieldsID="d9360b10d14c91971362690099f3a7f8" ns3:_="" ns4:_="">
    <xsd:import namespace="3d02b007-38f9-4305-b1bd-1c2c0dfa93dd"/>
    <xsd:import namespace="0edd966d-d04a-4525-a0cb-143c2a183622"/>
    <xsd:element name="properties">
      <xsd:complexType>
        <xsd:sequence>
          <xsd:element name="documentManagement">
            <xsd:complexType>
              <xsd:all>
                <xsd:element ref="ns3:_activity" minOccurs="0"/>
                <xsd:element ref="ns4:SharedWithUsers" minOccurs="0"/>
                <xsd:element ref="ns4:SharedWithDetails" minOccurs="0"/>
                <xsd:element ref="ns4:SharingHintHash" minOccurs="0"/>
                <xsd:element ref="ns3:MediaServiceMetadata" minOccurs="0"/>
                <xsd:element ref="ns3:MediaServiceFastMetadata" minOccurs="0"/>
                <xsd:element ref="ns3:MediaServiceDateTaken" minOccurs="0"/>
                <xsd:element ref="ns3:MediaServiceObjectDetectorVersions" minOccurs="0"/>
                <xsd:element ref="ns3:MediaServiceAutoTags" minOccurs="0"/>
                <xsd:element ref="ns3:MediaLengthInSeconds" minOccurs="0"/>
                <xsd:element ref="ns3:MediaServiceSystemTags"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02b007-38f9-4305-b1bd-1c2c0dfa93dd" elementFormDefault="qualified">
    <xsd:import namespace="http://schemas.microsoft.com/office/2006/documentManagement/types"/>
    <xsd:import namespace="http://schemas.microsoft.com/office/infopath/2007/PartnerControls"/>
    <xsd:element name="_activity" ma:index="8" nillable="true" ma:displayName="_activity" ma:hidden="true" ma:internalName="_activity">
      <xsd:simpleType>
        <xsd:restriction base="dms:Note"/>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SystemTags" ma:index="18" nillable="true" ma:displayName="MediaServiceSystemTags" ma:hidden="true" ma:internalName="MediaServiceSystemTags" ma:readOnly="true">
      <xsd:simpleType>
        <xsd:restriction base="dms:Note"/>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edd966d-d04a-4525-a0cb-143c2a183622" elementFormDefault="qualified">
    <xsd:import namespace="http://schemas.microsoft.com/office/2006/documentManagement/types"/>
    <xsd:import namespace="http://schemas.microsoft.com/office/infopath/2007/PartnerControls"/>
    <xsd:element name="SharedWithUsers" ma:index="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共有相手の詳細情報" ma:internalName="SharedWithDetails" ma:readOnly="true">
      <xsd:simpleType>
        <xsd:restriction base="dms:Note">
          <xsd:maxLength value="255"/>
        </xsd:restriction>
      </xsd:simpleType>
    </xsd:element>
    <xsd:element name="SharingHintHash" ma:index="11" nillable="true" ma:displayName="共有のヒントのハッシュ"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3d02b007-38f9-4305-b1bd-1c2c0dfa93dd" xsi:nil="true"/>
  </documentManagement>
</p:properties>
</file>

<file path=customXml/itemProps1.xml><?xml version="1.0" encoding="utf-8"?>
<ds:datastoreItem xmlns:ds="http://schemas.openxmlformats.org/officeDocument/2006/customXml" ds:itemID="{1C719288-4236-4100-ADAD-94AE66C1E4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02b007-38f9-4305-b1bd-1c2c0dfa93dd"/>
    <ds:schemaRef ds:uri="0edd966d-d04a-4525-a0cb-143c2a18362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0499188-2DFE-44F5-916D-DF68A1FD29CD}">
  <ds:schemaRefs>
    <ds:schemaRef ds:uri="http://schemas.microsoft.com/sharepoint/v3/contenttype/forms"/>
  </ds:schemaRefs>
</ds:datastoreItem>
</file>

<file path=customXml/itemProps3.xml><?xml version="1.0" encoding="utf-8"?>
<ds:datastoreItem xmlns:ds="http://schemas.openxmlformats.org/officeDocument/2006/customXml" ds:itemID="{280EF157-61C7-45BE-A675-6702740F9B9A}">
  <ds:schemaRefs>
    <ds:schemaRef ds:uri="http://schemas.microsoft.com/office/2006/documentManagement/types"/>
    <ds:schemaRef ds:uri="http://purl.org/dc/terms/"/>
    <ds:schemaRef ds:uri="3d02b007-38f9-4305-b1bd-1c2c0dfa93dd"/>
    <ds:schemaRef ds:uri="http://purl.org/dc/dcmitype/"/>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0edd966d-d04a-4525-a0cb-143c2a183622"/>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25</vt:i4>
      </vt:variant>
      <vt:variant>
        <vt:lpstr>名前付き一覧</vt:lpstr>
      </vt:variant>
      <vt:variant>
        <vt:i4>7</vt:i4>
      </vt:variant>
    </vt:vector>
  </HeadingPairs>
  <TitlesOfParts>
    <vt:vector size="32" baseType="lpstr">
      <vt:lpstr>提出書類一覧</vt:lpstr>
      <vt:lpstr>届出書（別紙2）</vt:lpstr>
      <vt:lpstr>別紙１ー1</vt:lpstr>
      <vt:lpstr>備考（1）</vt:lpstr>
      <vt:lpstr>別紙１－２</vt:lpstr>
      <vt:lpstr>備考（1－2）</vt:lpstr>
      <vt:lpstr>別紙12-2</vt:lpstr>
      <vt:lpstr>別紙14-6</vt:lpstr>
      <vt:lpstr>別紙28</vt:lpstr>
      <vt:lpstr>別紙32</vt:lpstr>
      <vt:lpstr>別紙32-2</vt:lpstr>
      <vt:lpstr>別紙33</vt:lpstr>
      <vt:lpstr>別紙34-2</vt:lpstr>
      <vt:lpstr>別紙35</vt:lpstr>
      <vt:lpstr>参考計算書Ａ（有資格者の割合）</vt:lpstr>
      <vt:lpstr>参考計算書B（勤続年数）</vt:lpstr>
      <vt:lpstr>参考計算書Ｃ（常勤職員の割合）</vt:lpstr>
      <vt:lpstr>参考様式１（勤務表）</vt:lpstr>
      <vt:lpstr>参考様式１（勤務表_シフト記号表）</vt:lpstr>
      <vt:lpstr>プルダウン・リスト</vt:lpstr>
      <vt:lpstr>記入方法</vt:lpstr>
      <vt:lpstr>【記載例】参考様式１（勤務表）</vt:lpstr>
      <vt:lpstr>【記載例】参考様式１（勤務表_シフト記号表）</vt:lpstr>
      <vt:lpstr>別紙5</vt:lpstr>
      <vt:lpstr>参考様式（短期利用）</vt:lpstr>
      <vt:lpstr>別紙１ー1!Print_Area</vt:lpstr>
      <vt:lpstr>'別紙１－２'!Print_Area</vt:lpstr>
      <vt:lpstr>'別紙12-2'!Print_Area</vt:lpstr>
      <vt:lpstr>'別紙14-6'!Print_Area</vt:lpstr>
      <vt:lpstr>提出書類一覧!Print_Titles</vt:lpstr>
      <vt:lpstr>職種</vt:lpstr>
      <vt:lpstr>生活相談員</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鈴木　侑哉</dc:creator>
  <cp:lastModifiedBy>上野　正義</cp:lastModifiedBy>
  <cp:lastPrinted>2024-03-25T04:38:48Z</cp:lastPrinted>
  <dcterms:created xsi:type="dcterms:W3CDTF">2024-03-24T22:50:43Z</dcterms:created>
  <dcterms:modified xsi:type="dcterms:W3CDTF">2026-03-26T02:35:01Z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0x010100372597E8E445B54E8F95F2363FB233E6</vt:lpwstr>
  </property>
</Properties>
</file>