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20.3\保育支援課\保育_計画\03_01　認可事務★\02　保育所設置認可事務取扱要綱\R05要綱改正※常勤定義の変更\08案文\要変更様式\"/>
    </mc:Choice>
  </mc:AlternateContent>
  <bookViews>
    <workbookView xWindow="5145" yWindow="555" windowWidth="10620" windowHeight="6975"/>
  </bookViews>
  <sheets>
    <sheet name="Sheet1" sheetId="1" r:id="rId1"/>
  </sheets>
  <definedNames>
    <definedName name="_xlnm.Print_Area" localSheetId="0">Sheet1!$D$1:$T$120</definedName>
  </definedNames>
  <calcPr calcId="162913"/>
</workbook>
</file>

<file path=xl/calcChain.xml><?xml version="1.0" encoding="utf-8"?>
<calcChain xmlns="http://schemas.openxmlformats.org/spreadsheetml/2006/main">
  <c r="C46" i="1" l="1"/>
  <c r="C28" i="1"/>
  <c r="C29" i="1"/>
  <c r="C30" i="1"/>
  <c r="C31" i="1"/>
  <c r="C32" i="1"/>
  <c r="C33" i="1"/>
  <c r="C34" i="1"/>
  <c r="C35" i="1"/>
  <c r="C36" i="1"/>
  <c r="C37" i="1"/>
  <c r="C38" i="1"/>
  <c r="C39" i="1"/>
  <c r="C40" i="1"/>
  <c r="C41" i="1"/>
  <c r="C42" i="1"/>
  <c r="C43" i="1"/>
  <c r="C44" i="1"/>
  <c r="C45" i="1"/>
  <c r="C27" i="1"/>
  <c r="Q87" i="1" l="1"/>
  <c r="Q86" i="1"/>
  <c r="I76" i="1" l="1"/>
  <c r="I18" i="1"/>
  <c r="P71" i="1" l="1"/>
  <c r="E111" i="1" l="1"/>
  <c r="U116" i="1"/>
  <c r="P77" i="1" l="1" a="1"/>
  <c r="P77" i="1" s="1"/>
  <c r="Q83" i="1" l="1"/>
  <c r="L6" i="1" l="1"/>
  <c r="P19" i="1" l="1" a="1"/>
  <c r="P19" i="1" s="1"/>
  <c r="P18" i="1" a="1"/>
  <c r="P18" i="1" s="1"/>
  <c r="P76" i="1" s="1"/>
  <c r="I77" i="1" s="1"/>
  <c r="E71" i="1" s="1"/>
  <c r="I19" i="1" l="1"/>
  <c r="F6" i="1" s="1"/>
  <c r="M14" i="1" l="1"/>
  <c r="O14" i="1"/>
  <c r="I14" i="1"/>
  <c r="G14" i="1"/>
  <c r="Q79" i="1" l="1"/>
  <c r="Q22" i="1" l="1"/>
  <c r="Q85" i="1" s="1"/>
  <c r="Q116" i="1" l="1"/>
  <c r="Q84" i="1"/>
  <c r="Q88" i="1"/>
  <c r="Q92" i="1"/>
  <c r="Q96" i="1"/>
  <c r="Q100" i="1"/>
  <c r="Q104" i="1"/>
  <c r="Q89" i="1"/>
  <c r="Q97" i="1"/>
  <c r="Q101" i="1"/>
  <c r="Q105" i="1"/>
  <c r="Q90" i="1"/>
  <c r="Q98" i="1"/>
  <c r="Q102" i="1"/>
  <c r="Q106" i="1"/>
  <c r="Q91" i="1"/>
  <c r="Q95" i="1"/>
  <c r="Q99" i="1"/>
  <c r="Q103" i="1"/>
  <c r="Q26" i="1"/>
  <c r="Q30" i="1"/>
  <c r="Q34" i="1"/>
  <c r="Q38" i="1"/>
  <c r="Q42" i="1"/>
  <c r="Q46" i="1"/>
  <c r="Q50" i="1"/>
  <c r="Q27" i="1"/>
  <c r="Q31" i="1"/>
  <c r="Q35" i="1"/>
  <c r="Q39" i="1"/>
  <c r="Q43" i="1"/>
  <c r="Q47" i="1"/>
  <c r="Q28" i="1"/>
  <c r="Q32" i="1"/>
  <c r="Q36" i="1"/>
  <c r="Q40" i="1"/>
  <c r="Q44" i="1"/>
  <c r="Q29" i="1"/>
  <c r="Q33" i="1"/>
  <c r="Q37" i="1"/>
  <c r="Q41" i="1"/>
  <c r="Q45" i="1"/>
  <c r="Q49" i="1"/>
  <c r="Q48" i="1"/>
  <c r="B28" i="1" l="1"/>
  <c r="B29" i="1" s="1"/>
  <c r="B30" i="1" s="1"/>
  <c r="B31" i="1" s="1"/>
  <c r="B32" i="1" s="1"/>
  <c r="B33" i="1" s="1"/>
  <c r="B34" i="1" s="1"/>
  <c r="B35" i="1" s="1"/>
  <c r="B36" i="1" s="1"/>
  <c r="B37" i="1" s="1"/>
  <c r="B38" i="1" s="1"/>
  <c r="B39" i="1" s="1"/>
  <c r="B40" i="1" s="1"/>
  <c r="B41" i="1" s="1"/>
  <c r="B42" i="1" s="1"/>
  <c r="B43" i="1" s="1"/>
  <c r="B44" i="1" s="1"/>
  <c r="B45" i="1" s="1"/>
  <c r="B46" i="1" s="1"/>
  <c r="B84" i="1"/>
  <c r="B85" i="1" s="1"/>
  <c r="B86" i="1" s="1"/>
  <c r="B87" i="1" s="1"/>
  <c r="B88" i="1" s="1"/>
  <c r="B89" i="1" s="1"/>
  <c r="B90" i="1" s="1"/>
  <c r="B91" i="1" s="1"/>
  <c r="B92" i="1" s="1"/>
  <c r="B93" i="1" s="1"/>
  <c r="B94" i="1" s="1"/>
  <c r="B95" i="1" s="1"/>
  <c r="B96" i="1" s="1"/>
  <c r="B97" i="1" s="1"/>
  <c r="B98" i="1" s="1"/>
  <c r="B99" i="1" s="1"/>
  <c r="B100" i="1" s="1"/>
  <c r="B101" i="1" s="1"/>
  <c r="B102" i="1" s="1"/>
  <c r="V102" i="1"/>
  <c r="U101" i="1"/>
  <c r="U100" i="1"/>
  <c r="U99" i="1"/>
  <c r="U98" i="1"/>
  <c r="U97" i="1"/>
  <c r="U96" i="1"/>
  <c r="U95" i="1"/>
  <c r="U94" i="1"/>
  <c r="U93" i="1"/>
  <c r="U92" i="1"/>
  <c r="U91" i="1"/>
  <c r="U90" i="1"/>
  <c r="U89" i="1"/>
  <c r="U88" i="1"/>
  <c r="U87" i="1"/>
  <c r="U86" i="1"/>
  <c r="U85" i="1"/>
  <c r="U84" i="1"/>
  <c r="U83" i="1"/>
  <c r="U46" i="1"/>
  <c r="U45" i="1"/>
  <c r="U44" i="1"/>
  <c r="U43" i="1"/>
  <c r="U42" i="1"/>
  <c r="U41" i="1"/>
  <c r="U40" i="1"/>
  <c r="U39" i="1"/>
  <c r="U38" i="1"/>
  <c r="U37" i="1"/>
  <c r="U36" i="1"/>
  <c r="U35" i="1"/>
  <c r="U34" i="1"/>
  <c r="U33" i="1"/>
  <c r="U32" i="1"/>
  <c r="U31" i="1"/>
  <c r="U30" i="1"/>
  <c r="U29" i="1"/>
  <c r="U28" i="1"/>
  <c r="U27" i="1"/>
  <c r="U26" i="1"/>
</calcChain>
</file>

<file path=xl/comments1.xml><?xml version="1.0" encoding="utf-8"?>
<comments xmlns="http://schemas.openxmlformats.org/spreadsheetml/2006/main">
  <authors>
    <author>東京都</author>
  </authors>
  <commentList>
    <comment ref="S83" authorId="0" shapeId="0">
      <text>
        <r>
          <rPr>
            <u val="double"/>
            <sz val="9"/>
            <color indexed="10"/>
            <rFont val="ＭＳ ゴシック"/>
            <family val="3"/>
            <charset val="128"/>
          </rPr>
          <t>教育・保育施設、地域型保育事業、認証保育所、その他区市町村単独事業</t>
        </r>
        <r>
          <rPr>
            <sz val="9"/>
            <color indexed="81"/>
            <rFont val="ＭＳ ゴシック"/>
            <family val="3"/>
            <charset val="128"/>
          </rPr>
          <t>（ただし居宅訪問型保育事業、家庭的保育事業及びこれらに類するものを除く。）において</t>
        </r>
        <r>
          <rPr>
            <u val="double"/>
            <sz val="9"/>
            <color indexed="10"/>
            <rFont val="ＭＳ ゴシック"/>
            <family val="3"/>
            <charset val="128"/>
          </rPr>
          <t>常勤有資格者</t>
        </r>
        <r>
          <rPr>
            <sz val="9"/>
            <color indexed="81"/>
            <rFont val="ＭＳ ゴシック"/>
            <family val="3"/>
            <charset val="128"/>
          </rPr>
          <t>として保育に従事した年数を記入してください。</t>
        </r>
      </text>
    </comment>
    <comment ref="T83" authorId="0" shapeId="0">
      <text>
        <r>
          <rPr>
            <u val="double"/>
            <sz val="9"/>
            <color indexed="10"/>
            <rFont val="ＭＳ ゴシック"/>
            <family val="3"/>
            <charset val="128"/>
          </rPr>
          <t>常勤有資格者</t>
        </r>
        <r>
          <rPr>
            <sz val="9"/>
            <color indexed="81"/>
            <rFont val="ＭＳ ゴシック"/>
            <family val="3"/>
            <charset val="128"/>
          </rPr>
          <t>として</t>
        </r>
        <r>
          <rPr>
            <u val="double"/>
            <sz val="9"/>
            <color indexed="10"/>
            <rFont val="ＭＳ ゴシック"/>
            <family val="3"/>
            <charset val="128"/>
          </rPr>
          <t>認可保育所で従事した経験</t>
        </r>
        <r>
          <rPr>
            <sz val="9"/>
            <color indexed="81"/>
            <rFont val="ＭＳ ゴシック"/>
            <family val="3"/>
            <charset val="128"/>
          </rPr>
          <t>年数を記入してください。</t>
        </r>
      </text>
    </comment>
  </commentList>
</comments>
</file>

<file path=xl/sharedStrings.xml><?xml version="1.0" encoding="utf-8"?>
<sst xmlns="http://schemas.openxmlformats.org/spreadsheetml/2006/main" count="115" uniqueCount="74">
  <si>
    <t>職　名</t>
  </si>
  <si>
    <t>氏　　名</t>
  </si>
  <si>
    <t>施設長</t>
  </si>
  <si>
    <t>調理員</t>
  </si>
  <si>
    <t>嘱託医</t>
  </si>
  <si>
    <t>経験年数</t>
    <rPh sb="2" eb="4">
      <t>ネンスウ</t>
    </rPh>
    <phoneticPr fontId="1"/>
  </si>
  <si>
    <t>常勤</t>
    <rPh sb="0" eb="2">
      <t>ジョウキン</t>
    </rPh>
    <phoneticPr fontId="1"/>
  </si>
  <si>
    <t>非常勤</t>
    <rPh sb="0" eb="3">
      <t>ヒジョウキン</t>
    </rPh>
    <phoneticPr fontId="1"/>
  </si>
  <si>
    <t>の別</t>
    <rPh sb="1" eb="2">
      <t>ベツ</t>
    </rPh>
    <phoneticPr fontId="1"/>
  </si>
  <si>
    <t>専任</t>
    <rPh sb="0" eb="2">
      <t>センニン</t>
    </rPh>
    <phoneticPr fontId="1"/>
  </si>
  <si>
    <t>兼任</t>
    <rPh sb="0" eb="2">
      <t>ケンニン</t>
    </rPh>
    <phoneticPr fontId="1"/>
  </si>
  <si>
    <t>所定労働時間
（月単位）</t>
    <phoneticPr fontId="1"/>
  </si>
  <si>
    <t>生年月日
（和暦）</t>
    <phoneticPr fontId="1"/>
  </si>
  <si>
    <t>職員の構成</t>
    <phoneticPr fontId="1"/>
  </si>
  <si>
    <t>常勤職員</t>
    <rPh sb="0" eb="2">
      <t>ジョウキン</t>
    </rPh>
    <rPh sb="2" eb="4">
      <t>ショクイン</t>
    </rPh>
    <phoneticPr fontId="1"/>
  </si>
  <si>
    <t>保育士資格有</t>
    <rPh sb="0" eb="3">
      <t>ホイクシ</t>
    </rPh>
    <rPh sb="3" eb="5">
      <t>シカク</t>
    </rPh>
    <rPh sb="5" eb="6">
      <t>アリ</t>
    </rPh>
    <phoneticPr fontId="1"/>
  </si>
  <si>
    <t>（注３）所定労働時間を週当たりで設定している場合の月当たりの労働時間の算出方法</t>
    <rPh sb="4" eb="6">
      <t>ショテイ</t>
    </rPh>
    <rPh sb="6" eb="8">
      <t>ロウドウ</t>
    </rPh>
    <rPh sb="8" eb="10">
      <t>ジカン</t>
    </rPh>
    <rPh sb="11" eb="12">
      <t>シュウ</t>
    </rPh>
    <rPh sb="12" eb="13">
      <t>ア</t>
    </rPh>
    <rPh sb="16" eb="18">
      <t>セッテイ</t>
    </rPh>
    <rPh sb="22" eb="24">
      <t>バアイ</t>
    </rPh>
    <rPh sb="35" eb="37">
      <t>サンシュツ</t>
    </rPh>
    <rPh sb="37" eb="39">
      <t>ホウホウ</t>
    </rPh>
    <phoneticPr fontId="1"/>
  </si>
  <si>
    <t>週当たりの労働時間÷7日×30日＝月当たりの労働時間</t>
    <rPh sb="17" eb="19">
      <t>ツキア</t>
    </rPh>
    <rPh sb="22" eb="24">
      <t>ロウドウ</t>
    </rPh>
    <rPh sb="24" eb="26">
      <t>ジカン</t>
    </rPh>
    <phoneticPr fontId="1"/>
  </si>
  <si>
    <t>常勤</t>
    <rPh sb="0" eb="2">
      <t>ジョウキン</t>
    </rPh>
    <phoneticPr fontId="1"/>
  </si>
  <si>
    <t>時間/月</t>
    <rPh sb="0" eb="2">
      <t>ジカン</t>
    </rPh>
    <rPh sb="3" eb="4">
      <t>ツキ</t>
    </rPh>
    <phoneticPr fontId="1"/>
  </si>
  <si>
    <t>現在</t>
    <rPh sb="0" eb="2">
      <t>ゲンザイ</t>
    </rPh>
    <phoneticPr fontId="1"/>
  </si>
  <si>
    <t>年齢</t>
    <rPh sb="0" eb="2">
      <t>ネンレイ</t>
    </rPh>
    <phoneticPr fontId="1"/>
  </si>
  <si>
    <t>1歳児</t>
    <rPh sb="1" eb="3">
      <t>サイジ</t>
    </rPh>
    <phoneticPr fontId="1"/>
  </si>
  <si>
    <t>2歳児</t>
    <rPh sb="1" eb="3">
      <t>サイジ</t>
    </rPh>
    <phoneticPr fontId="1"/>
  </si>
  <si>
    <t>3歳児</t>
    <rPh sb="1" eb="3">
      <t>サイジ</t>
    </rPh>
    <phoneticPr fontId="1"/>
  </si>
  <si>
    <t>0歳児</t>
    <rPh sb="1" eb="3">
      <t>サイジ</t>
    </rPh>
    <phoneticPr fontId="1"/>
  </si>
  <si>
    <t>4歳児</t>
    <rPh sb="1" eb="3">
      <t>サイジ</t>
    </rPh>
    <rPh sb="2" eb="3">
      <t>ジ</t>
    </rPh>
    <phoneticPr fontId="1"/>
  </si>
  <si>
    <t>5歳児</t>
    <rPh sb="1" eb="3">
      <t>サイジ</t>
    </rPh>
    <rPh sb="2" eb="3">
      <t>ジ</t>
    </rPh>
    <phoneticPr fontId="1"/>
  </si>
  <si>
    <t>保育士
資格</t>
    <rPh sb="0" eb="3">
      <t>ホイクシ</t>
    </rPh>
    <rPh sb="4" eb="6">
      <t>シカク</t>
    </rPh>
    <phoneticPr fontId="1"/>
  </si>
  <si>
    <t>非常勤職員</t>
    <rPh sb="0" eb="3">
      <t>ヒジョウキン</t>
    </rPh>
    <rPh sb="3" eb="5">
      <t>ショクイン</t>
    </rPh>
    <phoneticPr fontId="1"/>
  </si>
  <si>
    <t xml:space="preserve">換算方法
</t>
    <rPh sb="0" eb="2">
      <t>カンサン</t>
    </rPh>
    <rPh sb="2" eb="4">
      <t>ホウホウ</t>
    </rPh>
    <phoneticPr fontId="1"/>
  </si>
  <si>
    <r>
      <rPr>
        <sz val="10"/>
        <color theme="1"/>
        <rFont val="ＭＳ Ｐ明朝"/>
        <family val="1"/>
        <charset val="128"/>
      </rPr>
      <t>所定労働時間</t>
    </r>
    <r>
      <rPr>
        <sz val="10.5"/>
        <color theme="1"/>
        <rFont val="ＭＳ Ｐ明朝"/>
        <family val="1"/>
        <charset val="128"/>
      </rPr>
      <t xml:space="preserve">
（月単位）</t>
    </r>
    <phoneticPr fontId="1"/>
  </si>
  <si>
    <t>人</t>
    <rPh sb="0" eb="1">
      <t>ニン</t>
    </rPh>
    <phoneticPr fontId="1"/>
  </si>
  <si>
    <t>（常勤の所定労働時間数</t>
    <rPh sb="1" eb="3">
      <t>ジョウキン</t>
    </rPh>
    <rPh sb="4" eb="6">
      <t>ショテイ</t>
    </rPh>
    <rPh sb="6" eb="8">
      <t>ロウドウ</t>
    </rPh>
    <rPh sb="8" eb="11">
      <t>ジカンスウ</t>
    </rPh>
    <phoneticPr fontId="1"/>
  </si>
  <si>
    <t>）</t>
    <phoneticPr fontId="1"/>
  </si>
  <si>
    <t>（非常勤職員の総労働時間</t>
    <rPh sb="1" eb="4">
      <t>ヒジョウキン</t>
    </rPh>
    <rPh sb="4" eb="6">
      <t>ショクイン</t>
    </rPh>
    <phoneticPr fontId="1"/>
  </si>
  <si>
    <t>（注１）基準職員とは、施設認可上、配置しなければならない職員で、非常勤職員を含む。</t>
    <phoneticPr fontId="1"/>
  </si>
  <si>
    <t>（注５）経験年数欄は、左欄に教育・保育施設、地域型保育事業、認証保育所、その他区市町村単独事業（ただし居宅訪問型保育事業、家庭
　　　　的保育事業及びこれらに類するものを除く。）において常勤有資格者として保育に従事した年数を記載し、そのうち認可保育所における
　　　　経験年数を右欄に記載すること。</t>
    <rPh sb="11" eb="12">
      <t>ヒダリ</t>
    </rPh>
    <rPh sb="12" eb="13">
      <t>ラン</t>
    </rPh>
    <rPh sb="30" eb="32">
      <t>ニンショウ</t>
    </rPh>
    <rPh sb="32" eb="34">
      <t>ホイク</t>
    </rPh>
    <rPh sb="34" eb="35">
      <t>ショ</t>
    </rPh>
    <rPh sb="93" eb="95">
      <t>ジョウキン</t>
    </rPh>
    <rPh sb="95" eb="99">
      <t>ユウシカクシャ</t>
    </rPh>
    <rPh sb="109" eb="111">
      <t>ネンスウ</t>
    </rPh>
    <rPh sb="139" eb="140">
      <t>ミギ</t>
    </rPh>
    <rPh sb="140" eb="141">
      <t>ラン</t>
    </rPh>
    <phoneticPr fontId="1"/>
  </si>
  <si>
    <t>　　　●児童定員</t>
    <rPh sb="4" eb="6">
      <t>ジドウ</t>
    </rPh>
    <rPh sb="6" eb="8">
      <t>テイイン</t>
    </rPh>
    <phoneticPr fontId="1"/>
  </si>
  <si>
    <t>　　　●年齢別配置基準</t>
    <rPh sb="4" eb="6">
      <t>ネンレイ</t>
    </rPh>
    <rPh sb="6" eb="7">
      <t>ベツ</t>
    </rPh>
    <rPh sb="7" eb="9">
      <t>ハイチ</t>
    </rPh>
    <rPh sb="9" eb="11">
      <t>キジュン</t>
    </rPh>
    <phoneticPr fontId="1"/>
  </si>
  <si>
    <t>実配置</t>
    <rPh sb="0" eb="1">
      <t>ジツ</t>
    </rPh>
    <rPh sb="1" eb="3">
      <t>ハイチ</t>
    </rPh>
    <phoneticPr fontId="1"/>
  </si>
  <si>
    <t>）</t>
  </si>
  <si>
    <t>（常勤の所定労働時間数</t>
  </si>
  <si>
    <t>時間/月</t>
  </si>
  <si>
    <t>　　　　　　認定こども園の場合は１号認定
　　　　　　こどもの定員も含めて記載する。</t>
    <rPh sb="37" eb="39">
      <t>キサイ</t>
    </rPh>
    <phoneticPr fontId="1"/>
  </si>
  <si>
    <t>　　　【保育士数集計】</t>
    <rPh sb="4" eb="7">
      <t>ホイクシ</t>
    </rPh>
    <rPh sb="7" eb="8">
      <t>スウ</t>
    </rPh>
    <rPh sb="8" eb="10">
      <t>シュウケイ</t>
    </rPh>
    <phoneticPr fontId="1"/>
  </si>
  <si>
    <t>　　※常勤換算後</t>
    <phoneticPr fontId="1"/>
  </si>
  <si>
    <t>人…①</t>
    <rPh sb="0" eb="1">
      <t>ニン</t>
    </rPh>
    <phoneticPr fontId="1"/>
  </si>
  <si>
    <t>人…②</t>
    <rPh sb="0" eb="1">
      <t>ニン</t>
    </rPh>
    <phoneticPr fontId="1"/>
  </si>
  <si>
    <t>１　基準職員</t>
    <rPh sb="2" eb="4">
      <t>キジュン</t>
    </rPh>
    <rPh sb="4" eb="6">
      <t>ショクイン</t>
    </rPh>
    <phoneticPr fontId="1"/>
  </si>
  <si>
    <t>　　　　　　　　　（①＋②）</t>
    <phoneticPr fontId="1"/>
  </si>
  <si>
    <t>２　基準外職員</t>
    <rPh sb="2" eb="4">
      <t>キジュン</t>
    </rPh>
    <rPh sb="4" eb="5">
      <t>ガイ</t>
    </rPh>
    <rPh sb="5" eb="7">
      <t>ショクイン</t>
    </rPh>
    <phoneticPr fontId="1"/>
  </si>
  <si>
    <t>　（１）　保育士の配置基準及び配置状況</t>
    <rPh sb="5" eb="8">
      <t>ホイクシ</t>
    </rPh>
    <rPh sb="9" eb="11">
      <t>ハイチ</t>
    </rPh>
    <rPh sb="11" eb="13">
      <t>キジュン</t>
    </rPh>
    <rPh sb="13" eb="14">
      <t>オヨ</t>
    </rPh>
    <rPh sb="15" eb="17">
      <t>ハイチ</t>
    </rPh>
    <rPh sb="17" eb="19">
      <t>ジョウキョウ</t>
    </rPh>
    <phoneticPr fontId="1"/>
  </si>
  <si>
    <t>　（２）　職員名簿</t>
    <rPh sb="5" eb="7">
      <t>ショクイン</t>
    </rPh>
    <rPh sb="7" eb="9">
      <t>メイボ</t>
    </rPh>
    <phoneticPr fontId="1"/>
  </si>
  <si>
    <t>認可基準</t>
    <rPh sb="0" eb="2">
      <t>ニンカ</t>
    </rPh>
    <rPh sb="2" eb="4">
      <t>キジュン</t>
    </rPh>
    <phoneticPr fontId="1"/>
  </si>
  <si>
    <t>　　人　　≧</t>
    <rPh sb="2" eb="3">
      <t>ニン</t>
    </rPh>
    <phoneticPr fontId="1"/>
  </si>
  <si>
    <t>（注２）子ども子育て支援法（平成二十四年法律第六十五号）に基づく区市町村の確認を受けて特定教育・保育施設となる場合、少なくとも施設型
　　　　給付費（委託費）に係る必要職員については必ず記載すること。</t>
    <rPh sb="55" eb="57">
      <t>バアイ</t>
    </rPh>
    <rPh sb="63" eb="66">
      <t>シセツガタ</t>
    </rPh>
    <rPh sb="71" eb="73">
      <t>キュウフ</t>
    </rPh>
    <rPh sb="73" eb="74">
      <t>ヒ</t>
    </rPh>
    <rPh sb="75" eb="77">
      <t>イタク</t>
    </rPh>
    <rPh sb="77" eb="78">
      <t>ヒ</t>
    </rPh>
    <rPh sb="80" eb="81">
      <t>カカ</t>
    </rPh>
    <rPh sb="82" eb="84">
      <t>ヒツヨウ</t>
    </rPh>
    <phoneticPr fontId="1"/>
  </si>
  <si>
    <t>（注１）基準外職員とは、認可基準上配置が必要となる職員以外の職員で、常勤職員を含む。</t>
    <rPh sb="14" eb="16">
      <t>キジュン</t>
    </rPh>
    <rPh sb="16" eb="17">
      <t>ジョウ</t>
    </rPh>
    <rPh sb="17" eb="19">
      <t>ハイチ</t>
    </rPh>
    <rPh sb="20" eb="22">
      <t>ヒツヨウ</t>
    </rPh>
    <phoneticPr fontId="1"/>
  </si>
  <si>
    <t>　　　※常勤換算後　　</t>
    <phoneticPr fontId="1"/>
  </si>
  <si>
    <t>施設型給付費（委託費）に係る加配（基準）</t>
    <phoneticPr fontId="1"/>
  </si>
  <si>
    <t>　（１）　休けい保育士、保育標準時間対応など</t>
    <rPh sb="5" eb="6">
      <t>キュウ</t>
    </rPh>
    <rPh sb="8" eb="10">
      <t>ホイク</t>
    </rPh>
    <rPh sb="10" eb="11">
      <t>シ</t>
    </rPh>
    <rPh sb="12" eb="14">
      <t>ホイク</t>
    </rPh>
    <rPh sb="14" eb="16">
      <t>ヒョウジュン</t>
    </rPh>
    <rPh sb="16" eb="18">
      <t>ジカン</t>
    </rPh>
    <rPh sb="18" eb="20">
      <t>タイオウ</t>
    </rPh>
    <phoneticPr fontId="1"/>
  </si>
  <si>
    <t>　　　ア　保育士の配置基準及び配置状況</t>
    <rPh sb="5" eb="8">
      <t>ホイクシ</t>
    </rPh>
    <rPh sb="9" eb="11">
      <t>ハイチ</t>
    </rPh>
    <rPh sb="11" eb="13">
      <t>キジュン</t>
    </rPh>
    <rPh sb="13" eb="14">
      <t>オヨ</t>
    </rPh>
    <rPh sb="15" eb="17">
      <t>ハイチ</t>
    </rPh>
    <rPh sb="17" eb="19">
      <t>ジョウキョウ</t>
    </rPh>
    <phoneticPr fontId="1"/>
  </si>
  <si>
    <t>　　　イ　職員名簿</t>
    <rPh sb="5" eb="7">
      <t>ショクイン</t>
    </rPh>
    <rPh sb="7" eb="9">
      <t>メイボ</t>
    </rPh>
    <phoneticPr fontId="1"/>
  </si>
  <si>
    <t>　（２）　非常勤保育士の加配</t>
    <rPh sb="5" eb="8">
      <t>ヒジョウキン</t>
    </rPh>
    <rPh sb="8" eb="11">
      <t>ホイクシ</t>
    </rPh>
    <rPh sb="12" eb="14">
      <t>カハイ</t>
    </rPh>
    <phoneticPr fontId="1"/>
  </si>
  <si>
    <t>非常勤</t>
    <rPh sb="0" eb="3">
      <t>ヒジョウキン</t>
    </rPh>
    <phoneticPr fontId="1"/>
  </si>
  <si>
    <t>人　   ≧</t>
    <rPh sb="0" eb="1">
      <t>ニン</t>
    </rPh>
    <phoneticPr fontId="1"/>
  </si>
  <si>
    <t>（③＋④）</t>
    <phoneticPr fontId="1"/>
  </si>
  <si>
    <t>人…③</t>
    <rPh sb="0" eb="1">
      <t>ニン</t>
    </rPh>
    <phoneticPr fontId="1"/>
  </si>
  <si>
    <t>人…④</t>
    <rPh sb="0" eb="1">
      <t>ニン</t>
    </rPh>
    <phoneticPr fontId="1"/>
  </si>
  <si>
    <t>人     ≧</t>
    <rPh sb="0" eb="1">
      <t>ニン</t>
    </rPh>
    <phoneticPr fontId="1"/>
  </si>
  <si>
    <t>□利用定員を認可定員と異なる人数に設定している。（該当する場合、□にチェックをし、児童定員欄には利用定員を記載してください。）</t>
    <rPh sb="6" eb="8">
      <t>ニンカ</t>
    </rPh>
    <phoneticPr fontId="1"/>
  </si>
  <si>
    <t>（注４）短時間勤務保育士は、常勤保育士見合いの数に換算すること。</t>
    <phoneticPr fontId="1"/>
  </si>
  <si>
    <t>：短時間勤務保育士の所定労働時間数の合計を常勤保育士の所定労働時間数で除
　し、端数を切り捨てる。ただし、ちょうど割り切れる場合は、そのうちの１人分については常勤保育士の総時間数を上回
　るといえないため、１人とカウントしない。</t>
    <rPh sb="81" eb="84">
      <t>ホイクシ</t>
    </rPh>
    <phoneticPr fontId="1"/>
  </si>
  <si>
    <r>
      <t>（注２）常勤の保育士とは、</t>
    </r>
    <r>
      <rPr>
        <u/>
        <sz val="9"/>
        <color rgb="FFFF0000"/>
        <rFont val="ＭＳ Ｐ明朝"/>
        <family val="1"/>
        <charset val="128"/>
      </rPr>
      <t>期間の定めのない労働契約を結んでいる者（１年以上の労働契約を結んでいる者を含む）で、月120時間以上勤務等している
　　　 保育士をい う。</t>
    </r>
    <rPh sb="21" eb="23">
      <t>ロウドウ</t>
    </rPh>
    <rPh sb="55" eb="56">
      <t>ツキ</t>
    </rPh>
    <rPh sb="59" eb="63">
      <t>ジカンイジョウ</t>
    </rPh>
    <rPh sb="65" eb="66">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</si>
</sst>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General&quot;時&quot;&quot;間&quot;"/>
    <numFmt numFmtId="177" formatCode="\(General\)"/>
    <numFmt numFmtId="178" formatCode="General&quot;人&quot;"/>
    <numFmt numFmtId="179" formatCode="[$-411]ge\.m\.d;@"/>
    <numFmt numFmtId="180" formatCode="General&quot;歳&quot;"/>
    <numFmt numFmtId="181" formatCode="[$-411]ggge&quot;年&quot;m&quot;月&quot;d&quot;日&quot;;@"/>
  </numFmts>
  <fonts count="16" x14ac:knownFonts="1">
    <font>
      <sz val="11"/>
      <color theme="1"/>
      <name val="ＭＳ Ｐゴシック"/>
      <family val="2"/>
      <charset val="128"/>
      <scheme val="minor"/>
    </font>
    <font>
      <sz val="6"/>
      <name val="ＭＳ Ｐゴシック"/>
      <family val="2"/>
      <charset val="128"/>
      <scheme val="minor"/>
    </font>
    <font>
      <sz val="9"/>
      <color indexed="81"/>
      <name val="ＭＳ ゴシック"/>
      <family val="3"/>
      <charset val="128"/>
    </font>
    <font>
      <sz val="11"/>
      <color theme="1"/>
      <name val="ＭＳ Ｐ明朝"/>
      <family val="1"/>
      <charset val="128"/>
    </font>
    <font>
      <sz val="10"/>
      <color theme="1"/>
      <name val="ＭＳ Ｐ明朝"/>
      <family val="1"/>
      <charset val="128"/>
    </font>
    <font>
      <sz val="10.5"/>
      <color theme="1"/>
      <name val="ＭＳ Ｐ明朝"/>
      <family val="1"/>
      <charset val="128"/>
    </font>
    <font>
      <sz val="9"/>
      <color theme="1"/>
      <name val="ＭＳ Ｐ明朝"/>
      <family val="1"/>
      <charset val="128"/>
    </font>
    <font>
      <sz val="8"/>
      <color theme="1"/>
      <name val="ＭＳ Ｐ明朝"/>
      <family val="1"/>
      <charset val="128"/>
    </font>
    <font>
      <sz val="12"/>
      <color theme="1"/>
      <name val="ＭＳ Ｐ明朝"/>
      <family val="1"/>
      <charset val="128"/>
    </font>
    <font>
      <b/>
      <sz val="14"/>
      <color theme="1"/>
      <name val="ＭＳ Ｐ明朝"/>
      <family val="1"/>
      <charset val="128"/>
    </font>
    <font>
      <sz val="6"/>
      <color theme="1"/>
      <name val="ＭＳ Ｐ明朝"/>
      <family val="1"/>
      <charset val="128"/>
    </font>
    <font>
      <sz val="11"/>
      <color theme="0"/>
      <name val="ＭＳ Ｐ明朝"/>
      <family val="1"/>
      <charset val="128"/>
    </font>
    <font>
      <sz val="7"/>
      <color theme="1"/>
      <name val="ＭＳ Ｐ明朝"/>
      <family val="1"/>
      <charset val="128"/>
    </font>
    <font>
      <u val="double"/>
      <sz val="9"/>
      <color indexed="10"/>
      <name val="ＭＳ ゴシック"/>
      <family val="3"/>
      <charset val="128"/>
    </font>
    <font>
      <sz val="9"/>
      <name val="ＭＳ Ｐ明朝"/>
      <family val="1"/>
      <charset val="128"/>
    </font>
    <font>
      <u/>
      <sz val="9"/>
      <color rgb="FFFF0000"/>
      <name val="ＭＳ Ｐ明朝"/>
      <family val="1"/>
      <charset val="128"/>
    </font>
  </fonts>
  <fills count="4">
    <fill>
      <patternFill patternType="none"/>
    </fill>
    <fill>
      <patternFill patternType="gray125"/>
    </fill>
    <fill>
      <patternFill patternType="solid">
        <fgColor rgb="FF99FFCC"/>
        <bgColor indexed="64"/>
      </patternFill>
    </fill>
    <fill>
      <patternFill patternType="solid">
        <fgColor theme="0"/>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style="hair">
        <color theme="0" tint="-0.24994659260841701"/>
      </right>
      <top style="thin">
        <color rgb="FF000000"/>
      </top>
      <bottom style="thin">
        <color rgb="FF000000"/>
      </bottom>
      <diagonal/>
    </border>
    <border>
      <left style="hair">
        <color theme="0" tint="-0.24994659260841701"/>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diagonal/>
    </border>
    <border>
      <left/>
      <right/>
      <top style="thin">
        <color indexed="64"/>
      </top>
      <bottom style="thin">
        <color indexed="64"/>
      </bottom>
      <diagonal/>
    </border>
    <border>
      <left/>
      <right style="thin">
        <color indexed="64"/>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double">
        <color indexed="64"/>
      </left>
      <right/>
      <top/>
      <bottom/>
      <diagonal/>
    </border>
    <border>
      <left/>
      <right style="hair">
        <color rgb="FF99FFCC"/>
      </right>
      <top/>
      <bottom/>
      <diagonal/>
    </border>
    <border>
      <left style="thin">
        <color rgb="FF000000"/>
      </left>
      <right style="hair">
        <color theme="0" tint="-0.249977111117893"/>
      </right>
      <top style="thin">
        <color rgb="FF000000"/>
      </top>
      <bottom style="thin">
        <color rgb="FF000000"/>
      </bottom>
      <diagonal/>
    </border>
    <border>
      <left/>
      <right/>
      <top style="double">
        <color indexed="64"/>
      </top>
      <bottom/>
      <diagonal/>
    </border>
    <border>
      <left/>
      <right/>
      <top/>
      <bottom style="double">
        <color indexed="64"/>
      </bottom>
      <diagonal/>
    </border>
    <border>
      <left style="thin">
        <color indexed="64"/>
      </left>
      <right style="thin">
        <color rgb="FF000000"/>
      </right>
      <top style="thin">
        <color rgb="FF000000"/>
      </top>
      <bottom style="thin">
        <color rgb="FF000000"/>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s>
  <cellStyleXfs count="1">
    <xf numFmtId="0" fontId="0" fillId="0" borderId="0">
      <alignment vertical="center"/>
    </xf>
  </cellStyleXfs>
  <cellXfs count="201">
    <xf numFmtId="0" fontId="0" fillId="0" borderId="0" xfId="0">
      <alignment vertical="center"/>
    </xf>
    <xf numFmtId="0" fontId="3" fillId="0" borderId="0" xfId="0" applyFont="1" applyProtection="1">
      <alignment vertical="center"/>
      <protection locked="0"/>
    </xf>
    <xf numFmtId="0" fontId="3" fillId="0" borderId="0" xfId="0" applyFont="1" applyAlignment="1" applyProtection="1">
      <alignment vertical="center"/>
      <protection locked="0"/>
    </xf>
    <xf numFmtId="0" fontId="6" fillId="0" borderId="0" xfId="0" applyFont="1" applyAlignment="1" applyProtection="1">
      <alignment vertical="center"/>
      <protection locked="0"/>
    </xf>
    <xf numFmtId="0" fontId="6" fillId="2" borderId="0" xfId="0" applyFont="1" applyFill="1" applyBorder="1" applyAlignment="1" applyProtection="1">
      <alignment vertical="center" shrinkToFit="1"/>
    </xf>
    <xf numFmtId="0" fontId="6" fillId="0" borderId="0" xfId="0" applyFont="1" applyAlignment="1" applyProtection="1">
      <alignment vertical="center" shrinkToFit="1"/>
      <protection locked="0"/>
    </xf>
    <xf numFmtId="0" fontId="6" fillId="0" borderId="0" xfId="0" applyFont="1" applyAlignment="1" applyProtection="1">
      <alignment horizontal="left" vertical="center"/>
      <protection locked="0"/>
    </xf>
    <xf numFmtId="0" fontId="6" fillId="0" borderId="0" xfId="0" applyFont="1" applyProtection="1">
      <alignment vertical="center"/>
      <protection locked="0"/>
    </xf>
    <xf numFmtId="0" fontId="6" fillId="0" borderId="0" xfId="0" applyFont="1" applyBorder="1" applyProtection="1">
      <alignment vertical="center"/>
      <protection locked="0"/>
    </xf>
    <xf numFmtId="0" fontId="4" fillId="0" borderId="0" xfId="0" applyFont="1" applyAlignment="1" applyProtection="1">
      <alignment horizontal="center" vertical="center"/>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7" xfId="0" applyFont="1" applyBorder="1" applyAlignment="1" applyProtection="1">
      <alignment horizontal="center" vertical="top" wrapText="1"/>
      <protection locked="0"/>
    </xf>
    <xf numFmtId="180" fontId="5" fillId="2" borderId="1" xfId="0" applyNumberFormat="1"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177" fontId="8" fillId="0" borderId="11" xfId="0" applyNumberFormat="1" applyFont="1" applyBorder="1" applyAlignment="1" applyProtection="1">
      <alignment horizontal="center" vertical="center" wrapText="1"/>
      <protection locked="0"/>
    </xf>
    <xf numFmtId="0" fontId="3" fillId="0" borderId="0" xfId="0" applyFont="1" applyAlignment="1" applyProtection="1">
      <alignment vertical="center" shrinkToFit="1"/>
      <protection locked="0"/>
    </xf>
    <xf numFmtId="0" fontId="8" fillId="0" borderId="15" xfId="0" applyFont="1" applyBorder="1" applyAlignment="1" applyProtection="1">
      <alignment horizontal="center" vertical="center" wrapText="1"/>
      <protection locked="0"/>
    </xf>
    <xf numFmtId="177" fontId="8" fillId="0" borderId="16" xfId="0" applyNumberFormat="1" applyFont="1" applyBorder="1" applyAlignment="1" applyProtection="1">
      <alignment horizontal="center" vertical="center" wrapText="1"/>
      <protection locked="0"/>
    </xf>
    <xf numFmtId="0" fontId="3" fillId="0" borderId="0" xfId="0" applyFont="1" applyBorder="1" applyAlignment="1" applyProtection="1">
      <alignment vertical="center"/>
      <protection locked="0"/>
    </xf>
    <xf numFmtId="0" fontId="6" fillId="2" borderId="0" xfId="0" applyNumberFormat="1" applyFont="1" applyFill="1" applyAlignment="1" applyProtection="1">
      <alignment vertical="center"/>
    </xf>
    <xf numFmtId="0" fontId="6" fillId="2" borderId="0" xfId="0" applyNumberFormat="1" applyFont="1" applyFill="1" applyBorder="1" applyAlignment="1" applyProtection="1">
      <alignment vertical="center"/>
    </xf>
    <xf numFmtId="0" fontId="7" fillId="0" borderId="0" xfId="0" applyFont="1" applyProtection="1">
      <alignment vertical="center"/>
      <protection locked="0"/>
    </xf>
    <xf numFmtId="0" fontId="7" fillId="0" borderId="0" xfId="0" applyFont="1" applyAlignment="1" applyProtection="1">
      <alignment vertical="center"/>
      <protection locked="0"/>
    </xf>
    <xf numFmtId="0" fontId="6"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6" fillId="3" borderId="0" xfId="0" applyNumberFormat="1" applyFont="1" applyFill="1" applyAlignment="1" applyProtection="1">
      <alignment vertical="center"/>
    </xf>
    <xf numFmtId="0" fontId="3" fillId="3" borderId="0" xfId="0" applyFont="1" applyFill="1" applyProtection="1">
      <alignment vertical="center"/>
      <protection locked="0"/>
    </xf>
    <xf numFmtId="0" fontId="6" fillId="3" borderId="0" xfId="0" applyFont="1" applyFill="1" applyAlignment="1" applyProtection="1">
      <alignment vertical="center"/>
      <protection locked="0"/>
    </xf>
    <xf numFmtId="0" fontId="6" fillId="3" borderId="0" xfId="0" applyFont="1" applyFill="1" applyAlignment="1" applyProtection="1">
      <alignment vertical="center" shrinkToFit="1"/>
      <protection locked="0"/>
    </xf>
    <xf numFmtId="0" fontId="3" fillId="0" borderId="25" xfId="0" applyFont="1" applyBorder="1" applyAlignment="1" applyProtection="1">
      <alignment vertical="center"/>
      <protection locked="0"/>
    </xf>
    <xf numFmtId="0" fontId="3" fillId="0" borderId="26" xfId="0" applyFont="1" applyBorder="1" applyProtection="1">
      <alignment vertical="center"/>
      <protection locked="0"/>
    </xf>
    <xf numFmtId="0" fontId="6" fillId="0" borderId="27" xfId="0" applyFont="1" applyBorder="1" applyAlignment="1" applyProtection="1">
      <alignment vertical="center" wrapText="1"/>
      <protection locked="0"/>
    </xf>
    <xf numFmtId="0" fontId="6" fillId="0" borderId="27" xfId="0" applyFont="1" applyBorder="1" applyAlignment="1" applyProtection="1">
      <alignment vertical="center"/>
      <protection locked="0"/>
    </xf>
    <xf numFmtId="0" fontId="3" fillId="0" borderId="28" xfId="0" applyFont="1" applyBorder="1" applyAlignment="1" applyProtection="1">
      <alignment vertical="center"/>
      <protection locked="0"/>
    </xf>
    <xf numFmtId="0" fontId="6" fillId="0" borderId="28" xfId="0" applyFont="1" applyBorder="1" applyAlignment="1" applyProtection="1">
      <alignment horizontal="center" vertical="center" shrinkToFit="1"/>
      <protection locked="0"/>
    </xf>
    <xf numFmtId="178" fontId="6" fillId="0" borderId="28" xfId="0" applyNumberFormat="1"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shrinkToFit="1"/>
      <protection locked="0"/>
    </xf>
    <xf numFmtId="178" fontId="6" fillId="0" borderId="0" xfId="0" applyNumberFormat="1" applyFont="1" applyBorder="1" applyAlignment="1" applyProtection="1">
      <alignment horizontal="center" vertical="center" shrinkToFit="1"/>
      <protection locked="0"/>
    </xf>
    <xf numFmtId="0" fontId="6" fillId="3" borderId="0" xfId="0" applyFont="1" applyFill="1" applyBorder="1" applyAlignment="1" applyProtection="1">
      <alignment vertical="center" shrinkToFit="1"/>
      <protection locked="0"/>
    </xf>
    <xf numFmtId="0" fontId="6" fillId="0" borderId="0" xfId="0" applyFont="1" applyAlignment="1" applyProtection="1">
      <alignment vertical="top"/>
      <protection locked="0"/>
    </xf>
    <xf numFmtId="0" fontId="6" fillId="0" borderId="13" xfId="0" applyFont="1" applyBorder="1" applyAlignment="1" applyProtection="1">
      <alignment vertical="top"/>
      <protection locked="0"/>
    </xf>
    <xf numFmtId="0" fontId="6" fillId="0" borderId="0" xfId="0" applyFont="1" applyAlignment="1" applyProtection="1">
      <alignment horizontal="left"/>
      <protection locked="0"/>
    </xf>
    <xf numFmtId="0" fontId="3" fillId="0" borderId="31" xfId="0" applyFont="1" applyBorder="1" applyProtection="1">
      <alignment vertical="center"/>
      <protection locked="0"/>
    </xf>
    <xf numFmtId="0" fontId="8" fillId="0" borderId="32"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6" fillId="0" borderId="0" xfId="0" applyFont="1" applyBorder="1" applyAlignment="1" applyProtection="1">
      <alignment vertical="center"/>
      <protection locked="0"/>
    </xf>
    <xf numFmtId="0" fontId="3" fillId="0" borderId="0" xfId="0" applyFont="1" applyBorder="1" applyAlignment="1" applyProtection="1">
      <alignment horizontal="center" vertical="center"/>
    </xf>
    <xf numFmtId="176" fontId="3" fillId="0" borderId="0" xfId="0" applyNumberFormat="1" applyFont="1" applyAlignment="1" applyProtection="1">
      <alignment horizontal="center" vertical="center"/>
      <protection locked="0"/>
    </xf>
    <xf numFmtId="0" fontId="7" fillId="3" borderId="0" xfId="0" applyFont="1" applyFill="1" applyProtection="1">
      <alignment vertical="center"/>
      <protection locked="0"/>
    </xf>
    <xf numFmtId="0" fontId="4" fillId="3" borderId="0" xfId="0" applyFont="1" applyFill="1" applyBorder="1" applyAlignment="1" applyProtection="1">
      <alignment vertical="center"/>
    </xf>
    <xf numFmtId="0" fontId="4" fillId="3" borderId="0" xfId="0" applyFont="1" applyFill="1" applyAlignment="1" applyProtection="1">
      <alignment horizontal="right" vertical="center"/>
      <protection locked="0"/>
    </xf>
    <xf numFmtId="0" fontId="4" fillId="3" borderId="0" xfId="0" applyFont="1" applyFill="1" applyAlignment="1" applyProtection="1">
      <alignment vertical="center"/>
      <protection locked="0"/>
    </xf>
    <xf numFmtId="0" fontId="5" fillId="3" borderId="12" xfId="0" applyFont="1" applyFill="1" applyBorder="1" applyAlignment="1" applyProtection="1">
      <alignment horizontal="center" vertical="center" wrapText="1"/>
      <protection locked="0"/>
    </xf>
    <xf numFmtId="176" fontId="5" fillId="3" borderId="12" xfId="0" applyNumberFormat="1" applyFont="1" applyFill="1" applyBorder="1" applyAlignment="1" applyProtection="1">
      <alignment horizontal="center" vertical="center" wrapText="1"/>
      <protection locked="0"/>
    </xf>
    <xf numFmtId="179" fontId="5" fillId="3" borderId="12" xfId="0" applyNumberFormat="1" applyFont="1" applyFill="1" applyBorder="1" applyAlignment="1" applyProtection="1">
      <alignment horizontal="center" vertical="center" wrapText="1"/>
      <protection locked="0"/>
    </xf>
    <xf numFmtId="180" fontId="5" fillId="3" borderId="12" xfId="0" applyNumberFormat="1" applyFont="1" applyFill="1" applyBorder="1" applyAlignment="1" applyProtection="1">
      <alignment horizontal="center" vertical="center" wrapText="1"/>
    </xf>
    <xf numFmtId="0" fontId="8" fillId="3" borderId="12"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3" fillId="0" borderId="0" xfId="0" applyFont="1" applyAlignment="1" applyProtection="1">
      <alignment vertical="center"/>
      <protection locked="0"/>
    </xf>
    <xf numFmtId="0" fontId="5"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6" fillId="0" borderId="0" xfId="0" applyFont="1" applyBorder="1" applyAlignment="1" applyProtection="1">
      <alignment vertical="center"/>
      <protection locked="0"/>
    </xf>
    <xf numFmtId="0" fontId="3" fillId="0" borderId="0" xfId="0" applyFont="1" applyAlignment="1" applyProtection="1">
      <alignment horizontal="center" vertical="center"/>
      <protection locked="0"/>
    </xf>
    <xf numFmtId="0" fontId="6" fillId="0" borderId="0" xfId="0" applyFont="1" applyBorder="1" applyAlignment="1" applyProtection="1">
      <alignment vertical="center"/>
      <protection locked="0"/>
    </xf>
    <xf numFmtId="0" fontId="3" fillId="0" borderId="0" xfId="0" applyFont="1" applyBorder="1" applyAlignment="1" applyProtection="1">
      <alignment horizontal="center" vertical="center"/>
    </xf>
    <xf numFmtId="176" fontId="3" fillId="0" borderId="0" xfId="0" applyNumberFormat="1" applyFont="1" applyAlignment="1" applyProtection="1">
      <alignment horizontal="center" vertical="center"/>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3"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5" fillId="0" borderId="0" xfId="0" applyFont="1" applyBorder="1" applyAlignment="1" applyProtection="1">
      <alignment horizontal="center" vertical="center" wrapText="1"/>
      <protection locked="0"/>
    </xf>
    <xf numFmtId="0" fontId="5" fillId="3" borderId="0" xfId="0" applyFont="1" applyFill="1" applyBorder="1" applyAlignment="1" applyProtection="1">
      <alignment horizontal="center" vertical="center" wrapText="1"/>
      <protection locked="0"/>
    </xf>
    <xf numFmtId="176" fontId="5" fillId="3" borderId="0" xfId="0" applyNumberFormat="1" applyFont="1" applyFill="1" applyBorder="1" applyAlignment="1" applyProtection="1">
      <alignment horizontal="center" vertical="center" wrapText="1"/>
      <protection locked="0"/>
    </xf>
    <xf numFmtId="179" fontId="5" fillId="3" borderId="0" xfId="0" applyNumberFormat="1" applyFont="1" applyFill="1" applyBorder="1" applyAlignment="1" applyProtection="1">
      <alignment horizontal="center" vertical="center" wrapText="1"/>
      <protection locked="0"/>
    </xf>
    <xf numFmtId="180" fontId="5" fillId="3" borderId="0" xfId="0" applyNumberFormat="1" applyFont="1" applyFill="1" applyBorder="1" applyAlignment="1" applyProtection="1">
      <alignment horizontal="center" vertical="center" wrapText="1"/>
    </xf>
    <xf numFmtId="0" fontId="8" fillId="3" borderId="0" xfId="0" applyFont="1" applyFill="1" applyBorder="1" applyAlignment="1" applyProtection="1">
      <alignment horizontal="center" vertical="center" wrapText="1"/>
      <protection locked="0"/>
    </xf>
    <xf numFmtId="176" fontId="5" fillId="0" borderId="0" xfId="0" applyNumberFormat="1" applyFont="1" applyBorder="1" applyAlignment="1" applyProtection="1">
      <alignment horizontal="center" vertical="center" wrapText="1"/>
      <protection locked="0"/>
    </xf>
    <xf numFmtId="179" fontId="5" fillId="0" borderId="0" xfId="0" applyNumberFormat="1"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177" fontId="8" fillId="0" borderId="0" xfId="0" applyNumberFormat="1" applyFont="1" applyBorder="1" applyAlignment="1" applyProtection="1">
      <alignment horizontal="center" vertical="center" wrapText="1"/>
      <protection locked="0"/>
    </xf>
    <xf numFmtId="180" fontId="5" fillId="0" borderId="0" xfId="0" applyNumberFormat="1"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6" fillId="0" borderId="0" xfId="0" applyFont="1" applyBorder="1" applyAlignment="1" applyProtection="1">
      <alignment vertical="center"/>
      <protection locked="0"/>
    </xf>
    <xf numFmtId="0" fontId="3" fillId="0" borderId="0" xfId="0" applyFont="1" applyBorder="1" applyAlignment="1" applyProtection="1">
      <alignment horizontal="center" vertical="center"/>
    </xf>
    <xf numFmtId="0" fontId="3" fillId="0" borderId="0" xfId="0" applyFont="1" applyBorder="1" applyAlignment="1" applyProtection="1">
      <alignment horizontal="center" vertical="center"/>
      <protection locked="0"/>
    </xf>
    <xf numFmtId="0" fontId="6" fillId="0" borderId="0" xfId="0" applyFont="1" applyBorder="1" applyAlignment="1" applyProtection="1">
      <alignment vertical="center" shrinkToFit="1"/>
      <protection locked="0"/>
    </xf>
    <xf numFmtId="0" fontId="5" fillId="3" borderId="1" xfId="0" applyFont="1" applyFill="1" applyBorder="1" applyAlignment="1" applyProtection="1">
      <alignment horizontal="center" vertical="center" wrapText="1"/>
    </xf>
    <xf numFmtId="0" fontId="6" fillId="0" borderId="0" xfId="0" applyFont="1" applyBorder="1" applyAlignment="1" applyProtection="1">
      <alignment vertical="center"/>
      <protection locked="0"/>
    </xf>
    <xf numFmtId="0" fontId="3" fillId="0" borderId="27" xfId="0" applyFont="1" applyBorder="1" applyProtection="1">
      <alignment vertical="center"/>
      <protection locked="0"/>
    </xf>
    <xf numFmtId="0" fontId="3" fillId="0" borderId="0" xfId="0" applyFont="1" applyBorder="1" applyProtection="1">
      <alignment vertical="center"/>
      <protection locked="0"/>
    </xf>
    <xf numFmtId="176" fontId="3" fillId="0" borderId="0" xfId="0" applyNumberFormat="1" applyFont="1" applyBorder="1" applyAlignment="1" applyProtection="1">
      <alignment horizontal="center" vertical="center"/>
      <protection locked="0"/>
    </xf>
    <xf numFmtId="0" fontId="3" fillId="0" borderId="0" xfId="0" applyFont="1" applyBorder="1" applyAlignment="1" applyProtection="1">
      <alignment horizontal="left" vertical="center"/>
      <protection locked="0"/>
    </xf>
    <xf numFmtId="0" fontId="7" fillId="0" borderId="0" xfId="0" applyFont="1" applyBorder="1" applyAlignment="1" applyProtection="1">
      <alignment vertical="center"/>
      <protection locked="0"/>
    </xf>
    <xf numFmtId="0" fontId="7" fillId="3" borderId="0" xfId="0" applyFont="1" applyFill="1" applyBorder="1" applyProtection="1">
      <alignment vertical="center"/>
      <protection locked="0"/>
    </xf>
    <xf numFmtId="0" fontId="4" fillId="3" borderId="0" xfId="0" applyFont="1" applyFill="1" applyBorder="1" applyAlignment="1" applyProtection="1">
      <alignment horizontal="right" vertical="center"/>
      <protection locked="0"/>
    </xf>
    <xf numFmtId="0" fontId="4" fillId="3" borderId="0" xfId="0" applyFont="1" applyFill="1" applyBorder="1" applyAlignment="1" applyProtection="1">
      <alignment vertical="center"/>
      <protection locked="0"/>
    </xf>
    <xf numFmtId="0" fontId="7" fillId="0" borderId="0" xfId="0" applyFont="1" applyBorder="1" applyProtection="1">
      <alignment vertical="center"/>
      <protection locked="0"/>
    </xf>
    <xf numFmtId="0" fontId="3" fillId="3" borderId="0" xfId="0" applyFont="1" applyFill="1" applyBorder="1" applyProtection="1">
      <alignment vertical="center"/>
      <protection locked="0"/>
    </xf>
    <xf numFmtId="0" fontId="6" fillId="0" borderId="0" xfId="0" applyFont="1" applyBorder="1" applyAlignment="1" applyProtection="1">
      <alignment vertical="top"/>
      <protection locked="0"/>
    </xf>
    <xf numFmtId="0" fontId="6" fillId="3" borderId="0" xfId="0" applyNumberFormat="1" applyFont="1" applyFill="1" applyBorder="1" applyAlignment="1" applyProtection="1">
      <alignment vertical="center"/>
    </xf>
    <xf numFmtId="0" fontId="4" fillId="0" borderId="0" xfId="0" applyFont="1" applyBorder="1" applyAlignment="1" applyProtection="1">
      <alignment horizontal="center" vertical="center"/>
      <protection locked="0"/>
    </xf>
    <xf numFmtId="0" fontId="5" fillId="0" borderId="35" xfId="0" applyFont="1" applyBorder="1" applyAlignment="1" applyProtection="1">
      <alignment horizontal="center" vertical="center" wrapText="1"/>
      <protection locked="0"/>
    </xf>
    <xf numFmtId="0" fontId="6" fillId="0" borderId="27" xfId="0" applyFont="1" applyBorder="1" applyProtection="1">
      <alignment vertical="center"/>
      <protection locked="0"/>
    </xf>
    <xf numFmtId="0" fontId="3" fillId="0" borderId="24" xfId="0" applyFont="1" applyBorder="1" applyProtection="1">
      <alignment vertical="center"/>
      <protection locked="0"/>
    </xf>
    <xf numFmtId="0" fontId="3" fillId="0" borderId="36" xfId="0" applyFont="1" applyBorder="1" applyAlignment="1" applyProtection="1">
      <alignment vertical="center"/>
      <protection locked="0"/>
    </xf>
    <xf numFmtId="0" fontId="3" fillId="0" borderId="38" xfId="0" applyFont="1" applyBorder="1" applyAlignment="1" applyProtection="1">
      <alignment vertical="center"/>
      <protection locked="0"/>
    </xf>
    <xf numFmtId="0" fontId="5" fillId="3" borderId="35" xfId="0" applyFont="1" applyFill="1" applyBorder="1" applyAlignment="1" applyProtection="1">
      <alignment horizontal="center" vertical="center" wrapText="1"/>
    </xf>
    <xf numFmtId="0" fontId="14" fillId="0" borderId="37" xfId="0" applyFont="1" applyBorder="1" applyAlignment="1" applyProtection="1">
      <alignment vertical="center"/>
      <protection locked="0"/>
    </xf>
    <xf numFmtId="0" fontId="8"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179" fontId="5" fillId="0" borderId="1" xfId="0" applyNumberFormat="1" applyFont="1" applyBorder="1" applyAlignment="1" applyProtection="1">
      <alignment horizontal="center" vertical="center" wrapText="1"/>
      <protection locked="0"/>
    </xf>
    <xf numFmtId="176" fontId="5" fillId="0" borderId="1" xfId="0" applyNumberFormat="1"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6" fillId="0" borderId="0" xfId="0" applyFont="1" applyBorder="1" applyAlignment="1" applyProtection="1">
      <alignment wrapText="1"/>
      <protection locked="0"/>
    </xf>
    <xf numFmtId="0" fontId="12" fillId="0" borderId="0" xfId="0" applyFont="1" applyBorder="1" applyAlignment="1" applyProtection="1">
      <alignment vertical="top"/>
      <protection locked="0"/>
    </xf>
    <xf numFmtId="0" fontId="12" fillId="0" borderId="13" xfId="0" applyFont="1" applyBorder="1" applyAlignment="1" applyProtection="1">
      <alignment vertical="top"/>
      <protection locked="0"/>
    </xf>
    <xf numFmtId="0" fontId="7" fillId="0" borderId="0" xfId="0" applyFont="1" applyAlignment="1" applyProtection="1">
      <alignment horizontal="center" vertical="top"/>
      <protection locked="0"/>
    </xf>
    <xf numFmtId="0" fontId="7" fillId="0" borderId="13" xfId="0" applyFont="1" applyBorder="1" applyAlignment="1" applyProtection="1">
      <alignment horizontal="center" vertical="top"/>
      <protection locked="0"/>
    </xf>
    <xf numFmtId="0" fontId="4" fillId="0" borderId="0" xfId="0" applyFont="1" applyAlignment="1" applyProtection="1">
      <alignment horizontal="center" vertical="center"/>
      <protection locked="0"/>
    </xf>
    <xf numFmtId="0" fontId="6" fillId="0" borderId="0" xfId="0" applyFont="1" applyBorder="1" applyAlignment="1" applyProtection="1">
      <alignment vertical="top" wrapText="1"/>
      <protection locked="0"/>
    </xf>
    <xf numFmtId="0" fontId="9" fillId="0" borderId="0" xfId="0" applyFont="1" applyBorder="1" applyAlignment="1" applyProtection="1">
      <alignment horizontal="center" vertical="top"/>
      <protection locked="0"/>
    </xf>
    <xf numFmtId="181" fontId="4" fillId="2" borderId="13" xfId="0" applyNumberFormat="1" applyFont="1" applyFill="1" applyBorder="1" applyAlignment="1" applyProtection="1">
      <alignment horizontal="center" vertical="center"/>
    </xf>
    <xf numFmtId="0" fontId="6" fillId="0" borderId="18" xfId="0" applyFont="1" applyBorder="1" applyAlignment="1" applyProtection="1">
      <alignment horizontal="center" vertical="center" shrinkToFit="1"/>
    </xf>
    <xf numFmtId="0" fontId="6" fillId="0" borderId="19" xfId="0" applyFont="1" applyBorder="1" applyAlignment="1" applyProtection="1">
      <alignment horizontal="center" vertical="center" shrinkToFit="1"/>
    </xf>
    <xf numFmtId="178" fontId="6" fillId="0" borderId="18" xfId="0" applyNumberFormat="1" applyFont="1" applyBorder="1" applyAlignment="1" applyProtection="1">
      <alignment horizontal="center" vertical="center" shrinkToFit="1"/>
      <protection locked="0"/>
    </xf>
    <xf numFmtId="178" fontId="6" fillId="0" borderId="19" xfId="0" applyNumberFormat="1" applyFont="1" applyBorder="1" applyAlignment="1" applyProtection="1">
      <alignment horizontal="center" vertical="center" shrinkToFit="1"/>
      <protection locked="0"/>
    </xf>
    <xf numFmtId="0" fontId="3" fillId="0" borderId="30"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4" fillId="3" borderId="0" xfId="0" applyFont="1" applyFill="1" applyBorder="1" applyAlignment="1" applyProtection="1">
      <alignment horizontal="center" vertical="center"/>
      <protection locked="0"/>
    </xf>
    <xf numFmtId="0" fontId="6" fillId="0" borderId="0" xfId="0" applyFont="1" applyBorder="1" applyAlignment="1" applyProtection="1">
      <alignment vertical="center"/>
      <protection locked="0"/>
    </xf>
    <xf numFmtId="0" fontId="6" fillId="0" borderId="12" xfId="0" applyFont="1" applyBorder="1" applyAlignment="1" applyProtection="1">
      <alignment wrapText="1"/>
      <protection locked="0"/>
    </xf>
    <xf numFmtId="0" fontId="4" fillId="3" borderId="0" xfId="0" applyFont="1" applyFill="1" applyBorder="1" applyAlignment="1" applyProtection="1">
      <alignment vertical="center"/>
      <protection locked="0"/>
    </xf>
    <xf numFmtId="0" fontId="6" fillId="0" borderId="23" xfId="0" applyFont="1" applyBorder="1" applyAlignment="1" applyProtection="1">
      <alignment horizontal="right" vertical="top"/>
      <protection locked="0"/>
    </xf>
    <xf numFmtId="0" fontId="10" fillId="0" borderId="37" xfId="0" applyFont="1" applyBorder="1" applyAlignment="1" applyProtection="1">
      <alignment vertical="top" wrapText="1"/>
      <protection locked="0"/>
    </xf>
    <xf numFmtId="0" fontId="10" fillId="0" borderId="0" xfId="0" applyFont="1" applyBorder="1" applyAlignment="1" applyProtection="1">
      <alignment vertical="top" wrapText="1"/>
      <protection locked="0"/>
    </xf>
    <xf numFmtId="178" fontId="6" fillId="2" borderId="18" xfId="0" applyNumberFormat="1" applyFont="1" applyFill="1" applyBorder="1" applyAlignment="1" applyProtection="1">
      <alignment horizontal="center" vertical="center" shrinkToFit="1"/>
    </xf>
    <xf numFmtId="178" fontId="6" fillId="2" borderId="23" xfId="0" applyNumberFormat="1" applyFont="1" applyFill="1" applyBorder="1" applyAlignment="1" applyProtection="1">
      <alignment horizontal="center" vertical="center" shrinkToFit="1"/>
    </xf>
    <xf numFmtId="178" fontId="6" fillId="2" borderId="19" xfId="0" applyNumberFormat="1" applyFont="1" applyFill="1" applyBorder="1" applyAlignment="1" applyProtection="1">
      <alignment horizontal="center" vertical="center" shrinkToFit="1"/>
    </xf>
    <xf numFmtId="0" fontId="11" fillId="0" borderId="13" xfId="0" applyFont="1" applyBorder="1" applyAlignment="1" applyProtection="1">
      <alignment horizontal="center" vertical="center"/>
    </xf>
    <xf numFmtId="176" fontId="3" fillId="0" borderId="0" xfId="0" applyNumberFormat="1" applyFont="1" applyBorder="1" applyAlignment="1" applyProtection="1">
      <alignment horizontal="center" vertical="center"/>
      <protection locked="0"/>
    </xf>
    <xf numFmtId="0" fontId="3" fillId="2" borderId="20" xfId="0" applyFont="1" applyFill="1" applyBorder="1" applyAlignment="1" applyProtection="1">
      <alignment horizontal="center" vertical="center"/>
    </xf>
    <xf numFmtId="0" fontId="3" fillId="2" borderId="21" xfId="0" applyFont="1" applyFill="1" applyBorder="1" applyAlignment="1" applyProtection="1">
      <alignment horizontal="center" vertical="center"/>
    </xf>
    <xf numFmtId="0" fontId="3" fillId="0" borderId="22" xfId="0" applyFont="1" applyBorder="1" applyAlignment="1" applyProtection="1">
      <alignment horizontal="center" vertical="center"/>
      <protection locked="0"/>
    </xf>
    <xf numFmtId="0" fontId="3" fillId="0" borderId="0" xfId="0" applyFont="1" applyBorder="1" applyAlignment="1" applyProtection="1">
      <alignment horizontal="center" vertical="center"/>
    </xf>
    <xf numFmtId="176" fontId="5" fillId="0" borderId="10" xfId="0" applyNumberFormat="1" applyFont="1" applyBorder="1" applyAlignment="1" applyProtection="1">
      <alignment horizontal="center" vertical="center" wrapText="1"/>
      <protection locked="0"/>
    </xf>
    <xf numFmtId="176" fontId="5" fillId="0" borderId="14" xfId="0" applyNumberFormat="1" applyFont="1" applyBorder="1" applyAlignment="1" applyProtection="1">
      <alignment horizontal="center" vertical="center" wrapText="1"/>
      <protection locked="0"/>
    </xf>
    <xf numFmtId="176" fontId="5" fillId="0" borderId="11" xfId="0" applyNumberFormat="1"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6" fillId="0" borderId="0" xfId="0" applyFont="1" applyBorder="1" applyAlignment="1" applyProtection="1">
      <alignment vertical="center" wrapText="1"/>
      <protection locked="0"/>
    </xf>
    <xf numFmtId="0" fontId="3" fillId="0" borderId="0" xfId="0" applyFont="1" applyAlignment="1" applyProtection="1">
      <alignment vertical="center"/>
      <protection locked="0"/>
    </xf>
    <xf numFmtId="0" fontId="6" fillId="0" borderId="33"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4" fillId="3" borderId="0" xfId="0" applyFont="1" applyFill="1" applyAlignment="1" applyProtection="1">
      <alignment vertical="center"/>
      <protection locked="0"/>
    </xf>
    <xf numFmtId="0" fontId="5" fillId="0" borderId="12"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6" fillId="0" borderId="0" xfId="0" applyFont="1" applyAlignment="1" applyProtection="1">
      <alignment vertical="center"/>
      <protection locked="0"/>
    </xf>
    <xf numFmtId="0" fontId="5" fillId="0" borderId="8" xfId="0" applyFont="1" applyBorder="1" applyAlignment="1" applyProtection="1">
      <alignment horizontal="center" vertical="top" wrapText="1"/>
      <protection locked="0"/>
    </xf>
    <xf numFmtId="0" fontId="5" fillId="0" borderId="9" xfId="0" applyFont="1" applyBorder="1" applyAlignment="1" applyProtection="1">
      <alignment horizontal="center" vertical="top" wrapText="1"/>
      <protection locked="0"/>
    </xf>
    <xf numFmtId="0" fontId="4" fillId="0" borderId="0" xfId="0" applyFont="1" applyBorder="1" applyAlignment="1" applyProtection="1">
      <alignment horizontal="center" vertical="center"/>
      <protection locked="0"/>
    </xf>
    <xf numFmtId="178" fontId="6" fillId="0" borderId="18" xfId="0" applyNumberFormat="1" applyFont="1" applyBorder="1" applyAlignment="1" applyProtection="1">
      <alignment horizontal="center" vertical="center" shrinkToFit="1"/>
    </xf>
    <xf numFmtId="178" fontId="6" fillId="0" borderId="19" xfId="0" applyNumberFormat="1" applyFont="1" applyBorder="1" applyAlignment="1" applyProtection="1">
      <alignment horizontal="center" vertical="center" shrinkToFit="1"/>
    </xf>
    <xf numFmtId="0" fontId="6" fillId="0" borderId="37" xfId="0" applyFont="1" applyBorder="1" applyAlignment="1" applyProtection="1">
      <alignment vertical="center"/>
      <protection locked="0"/>
    </xf>
    <xf numFmtId="0" fontId="6" fillId="0" borderId="24" xfId="0" applyFont="1" applyBorder="1" applyAlignment="1" applyProtection="1">
      <alignment vertical="center"/>
      <protection locked="0"/>
    </xf>
    <xf numFmtId="0" fontId="6" fillId="0" borderId="37" xfId="0" applyFont="1" applyBorder="1" applyAlignment="1" applyProtection="1">
      <alignment vertical="center" shrinkToFit="1"/>
      <protection locked="0"/>
    </xf>
    <xf numFmtId="0" fontId="6" fillId="0" borderId="0" xfId="0" applyFont="1" applyBorder="1" applyAlignment="1" applyProtection="1">
      <alignment vertical="center" shrinkToFit="1"/>
      <protection locked="0"/>
    </xf>
    <xf numFmtId="0" fontId="6" fillId="0" borderId="24" xfId="0" applyFont="1" applyBorder="1" applyAlignment="1" applyProtection="1">
      <alignment vertical="center" shrinkToFit="1"/>
      <protection locked="0"/>
    </xf>
    <xf numFmtId="0" fontId="5" fillId="3" borderId="1" xfId="0" applyFont="1" applyFill="1" applyBorder="1" applyAlignment="1" applyProtection="1">
      <alignment horizontal="center" vertical="center" wrapText="1"/>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5" fillId="0" borderId="4" xfId="0" applyFont="1" applyBorder="1" applyAlignment="1" applyProtection="1">
      <alignment horizontal="center" vertical="top" wrapText="1"/>
      <protection locked="0"/>
    </xf>
    <xf numFmtId="0" fontId="5" fillId="0" borderId="5" xfId="0" applyFont="1" applyBorder="1" applyAlignment="1" applyProtection="1">
      <alignment horizontal="center" vertical="top" wrapText="1"/>
      <protection locked="0"/>
    </xf>
    <xf numFmtId="176" fontId="3" fillId="0" borderId="0" xfId="0" applyNumberFormat="1" applyFont="1" applyAlignment="1" applyProtection="1">
      <alignment horizontal="center" vertical="center"/>
      <protection locked="0"/>
    </xf>
    <xf numFmtId="0" fontId="5" fillId="0" borderId="39" xfId="0" applyFont="1" applyBorder="1" applyAlignment="1" applyProtection="1">
      <alignment horizontal="center" vertical="center" wrapText="1"/>
      <protection locked="0"/>
    </xf>
    <xf numFmtId="0" fontId="5" fillId="0" borderId="40" xfId="0" applyFont="1" applyBorder="1" applyAlignment="1" applyProtection="1">
      <alignment horizontal="center" vertical="center" wrapText="1"/>
      <protection locked="0"/>
    </xf>
    <xf numFmtId="0" fontId="6" fillId="0" borderId="0" xfId="0" applyFont="1" applyBorder="1" applyAlignment="1" applyProtection="1">
      <alignment horizontal="right" vertical="top" wrapText="1"/>
      <protection locked="0"/>
    </xf>
    <xf numFmtId="0" fontId="6" fillId="0" borderId="0" xfId="0" applyFont="1" applyBorder="1" applyAlignment="1" applyProtection="1">
      <alignment horizontal="right" vertical="top"/>
      <protection locked="0"/>
    </xf>
    <xf numFmtId="0" fontId="6" fillId="2" borderId="20" xfId="0" applyNumberFormat="1" applyFont="1" applyFill="1" applyBorder="1" applyAlignment="1" applyProtection="1">
      <alignment horizontal="center" vertical="center"/>
    </xf>
    <xf numFmtId="0" fontId="6" fillId="2" borderId="21" xfId="0" applyNumberFormat="1" applyFont="1" applyFill="1" applyBorder="1" applyAlignment="1" applyProtection="1">
      <alignment horizontal="center" vertical="center"/>
    </xf>
    <xf numFmtId="0" fontId="3" fillId="0" borderId="0" xfId="0" applyFont="1" applyAlignment="1" applyProtection="1">
      <alignment horizontal="center" vertical="center" shrinkToFit="1"/>
      <protection locked="0"/>
    </xf>
    <xf numFmtId="0" fontId="3" fillId="0" borderId="22" xfId="0" applyFont="1" applyBorder="1" applyAlignment="1" applyProtection="1">
      <alignment horizontal="center" vertical="center" shrinkToFit="1"/>
      <protection locked="0"/>
    </xf>
    <xf numFmtId="0" fontId="3" fillId="0" borderId="0" xfId="0" applyFont="1" applyAlignment="1" applyProtection="1">
      <alignment horizontal="center"/>
      <protection locked="0"/>
    </xf>
    <xf numFmtId="0" fontId="3" fillId="0" borderId="34" xfId="0" applyFont="1" applyBorder="1" applyAlignment="1" applyProtection="1">
      <alignment horizontal="center"/>
      <protection locked="0"/>
    </xf>
  </cellXfs>
  <cellStyles count="1">
    <cellStyle name="標準" xfId="0" builtinId="0"/>
  </cellStyles>
  <dxfs count="0"/>
  <tableStyles count="0" defaultTableStyle="TableStyleMedium2" defaultPivotStyle="PivotStyleLight16"/>
  <colors>
    <mruColors>
      <color rgb="FF99FFC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247650</xdr:colOff>
      <xdr:row>11</xdr:row>
      <xdr:rowOff>19050</xdr:rowOff>
    </xdr:from>
    <xdr:to>
      <xdr:col>5</xdr:col>
      <xdr:colOff>333375</xdr:colOff>
      <xdr:row>12</xdr:row>
      <xdr:rowOff>47625</xdr:rowOff>
    </xdr:to>
    <xdr:sp macro="" textlink="">
      <xdr:nvSpPr>
        <xdr:cNvPr id="3" name="大かっこ 2"/>
        <xdr:cNvSpPr/>
      </xdr:nvSpPr>
      <xdr:spPr>
        <a:xfrm>
          <a:off x="1619250" y="1476375"/>
          <a:ext cx="1228725"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20</xdr:col>
      <xdr:colOff>386954</xdr:colOff>
      <xdr:row>3</xdr:row>
      <xdr:rowOff>29767</xdr:rowOff>
    </xdr:from>
    <xdr:to>
      <xdr:col>23</xdr:col>
      <xdr:colOff>545703</xdr:colOff>
      <xdr:row>5</xdr:row>
      <xdr:rowOff>143142</xdr:rowOff>
    </xdr:to>
    <xdr:sp macro="" textlink="">
      <xdr:nvSpPr>
        <xdr:cNvPr id="4" name="線吹き出し 1 (枠付き) 3"/>
        <xdr:cNvSpPr/>
      </xdr:nvSpPr>
      <xdr:spPr>
        <a:xfrm>
          <a:off x="9604376" y="337345"/>
          <a:ext cx="2996405" cy="401109"/>
        </a:xfrm>
        <a:prstGeom prst="borderCallout1">
          <a:avLst>
            <a:gd name="adj1" fmla="val 15625"/>
            <a:gd name="adj2" fmla="val -911"/>
            <a:gd name="adj3" fmla="val 125933"/>
            <a:gd name="adj4" fmla="val -9792"/>
          </a:avLst>
        </a:prstGeom>
        <a:solidFill>
          <a:schemeClr val="bg1"/>
        </a:solidFill>
        <a:ln w="12700">
          <a:solidFill>
            <a:srgbClr val="0000CC"/>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rPr>
            <a:t>　水色のセルは自動計算されます。</a:t>
          </a:r>
          <a:endParaRPr kumimoji="1" lang="en-US" altLang="ja-JP" sz="1400" b="1">
            <a:solidFill>
              <a:schemeClr val="tx1"/>
            </a:solidFill>
          </a:endParaRPr>
        </a:p>
        <a:p>
          <a:pPr algn="l"/>
          <a:endParaRPr kumimoji="1" lang="ja-JP" altLang="en-US" sz="1400" b="1">
            <a:solidFill>
              <a:schemeClr val="tx1"/>
            </a:solidFill>
          </a:endParaRPr>
        </a:p>
        <a:p>
          <a:pPr algn="l"/>
          <a:endParaRPr kumimoji="1" lang="ja-JP" altLang="en-US" sz="1400" b="1">
            <a:solidFill>
              <a:schemeClr val="tx1"/>
            </a:solidFill>
          </a:endParaRPr>
        </a:p>
      </xdr:txBody>
    </xdr:sp>
    <xdr:clientData/>
  </xdr:twoCellAnchor>
  <xdr:oneCellAnchor>
    <xdr:from>
      <xdr:col>20</xdr:col>
      <xdr:colOff>386954</xdr:colOff>
      <xdr:row>68</xdr:row>
      <xdr:rowOff>29767</xdr:rowOff>
    </xdr:from>
    <xdr:ext cx="2996405" cy="401109"/>
    <xdr:sp macro="" textlink="">
      <xdr:nvSpPr>
        <xdr:cNvPr id="5" name="線吹き出し 1 (枠付き) 4"/>
        <xdr:cNvSpPr/>
      </xdr:nvSpPr>
      <xdr:spPr>
        <a:xfrm>
          <a:off x="9604376" y="337345"/>
          <a:ext cx="2996405" cy="401109"/>
        </a:xfrm>
        <a:prstGeom prst="borderCallout1">
          <a:avLst>
            <a:gd name="adj1" fmla="val 15625"/>
            <a:gd name="adj2" fmla="val -911"/>
            <a:gd name="adj3" fmla="val 125933"/>
            <a:gd name="adj4" fmla="val -9792"/>
          </a:avLst>
        </a:prstGeom>
        <a:solidFill>
          <a:schemeClr val="bg1"/>
        </a:solidFill>
        <a:ln w="12700">
          <a:solidFill>
            <a:srgbClr val="0000CC"/>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rPr>
            <a:t>　水色のセルは自動計算されます。</a:t>
          </a:r>
          <a:endParaRPr kumimoji="1" lang="en-US" altLang="ja-JP" sz="1400" b="1">
            <a:solidFill>
              <a:schemeClr val="tx1"/>
            </a:solidFill>
          </a:endParaRPr>
        </a:p>
        <a:p>
          <a:pPr algn="l"/>
          <a:endParaRPr kumimoji="1" lang="ja-JP" altLang="en-US" sz="1400" b="1">
            <a:solidFill>
              <a:schemeClr val="tx1"/>
            </a:solidFill>
          </a:endParaRPr>
        </a:p>
        <a:p>
          <a:pPr algn="l"/>
          <a:endParaRPr kumimoji="1" lang="ja-JP" altLang="en-US" sz="1400" b="1">
            <a:solidFill>
              <a:schemeClr val="tx1"/>
            </a:solidFill>
          </a:endParaRPr>
        </a:p>
      </xdr:txBody>
    </xdr:sp>
    <xdr:clientData/>
  </xdr:oneCellAnchor>
  <xdr:oneCellAnchor>
    <xdr:from>
      <xdr:col>20</xdr:col>
      <xdr:colOff>386954</xdr:colOff>
      <xdr:row>109</xdr:row>
      <xdr:rowOff>0</xdr:rowOff>
    </xdr:from>
    <xdr:ext cx="2996405" cy="401109"/>
    <xdr:sp macro="" textlink="">
      <xdr:nvSpPr>
        <xdr:cNvPr id="6" name="線吹き出し 1 (枠付き) 5"/>
        <xdr:cNvSpPr/>
      </xdr:nvSpPr>
      <xdr:spPr>
        <a:xfrm>
          <a:off x="9703595" y="12630548"/>
          <a:ext cx="2996405" cy="401109"/>
        </a:xfrm>
        <a:prstGeom prst="borderCallout1">
          <a:avLst>
            <a:gd name="adj1" fmla="val 15625"/>
            <a:gd name="adj2" fmla="val -911"/>
            <a:gd name="adj3" fmla="val 125933"/>
            <a:gd name="adj4" fmla="val -9792"/>
          </a:avLst>
        </a:prstGeom>
        <a:solidFill>
          <a:schemeClr val="bg1"/>
        </a:solidFill>
        <a:ln w="12700">
          <a:solidFill>
            <a:srgbClr val="0000CC"/>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rPr>
            <a:t>　水色のセルは自動計算されます。</a:t>
          </a:r>
          <a:endParaRPr kumimoji="1" lang="en-US" altLang="ja-JP" sz="1400" b="1">
            <a:solidFill>
              <a:schemeClr val="tx1"/>
            </a:solidFill>
          </a:endParaRPr>
        </a:p>
        <a:p>
          <a:pPr algn="l"/>
          <a:endParaRPr kumimoji="1" lang="ja-JP" altLang="en-US" sz="1400" b="1">
            <a:solidFill>
              <a:schemeClr val="tx1"/>
            </a:solidFill>
          </a:endParaRPr>
        </a:p>
        <a:p>
          <a:pPr algn="l"/>
          <a:endParaRPr kumimoji="1" lang="ja-JP" altLang="en-US" sz="1400" b="1">
            <a:solidFill>
              <a:schemeClr val="tx1"/>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24"/>
  <sheetViews>
    <sheetView showGridLines="0" tabSelected="1" zoomScale="85" zoomScaleNormal="85" zoomScaleSheetLayoutView="100" workbookViewId="0">
      <selection activeCell="D53" sqref="D53:T54"/>
    </sheetView>
  </sheetViews>
  <sheetFormatPr defaultColWidth="9" defaultRowHeight="13.5" x14ac:dyDescent="0.15"/>
  <cols>
    <col min="1" max="2" width="9" style="1"/>
    <col min="3" max="3" width="4.25" style="1" customWidth="1"/>
    <col min="4" max="4" width="9.625" style="1" customWidth="1"/>
    <col min="5" max="5" width="7.5" style="1" customWidth="1"/>
    <col min="6" max="7" width="5.375" style="1" customWidth="1"/>
    <col min="8" max="8" width="5" style="1" customWidth="1"/>
    <col min="9" max="9" width="7.875" style="1" customWidth="1"/>
    <col min="10" max="11" width="5.375" style="1" customWidth="1"/>
    <col min="12" max="12" width="5.75" style="1" customWidth="1"/>
    <col min="13" max="14" width="5.375" style="1" customWidth="1"/>
    <col min="15" max="16" width="5.5" style="1" customWidth="1"/>
    <col min="17" max="20" width="5.375" style="1" customWidth="1"/>
    <col min="21" max="21" width="19.25" style="1" customWidth="1"/>
    <col min="22" max="16384" width="9" style="1"/>
  </cols>
  <sheetData>
    <row r="1" spans="1:21" ht="24" customHeight="1" x14ac:dyDescent="0.15">
      <c r="C1" s="96"/>
      <c r="D1" s="136" t="s">
        <v>13</v>
      </c>
      <c r="E1" s="136"/>
      <c r="F1" s="136"/>
      <c r="G1" s="136"/>
      <c r="H1" s="136"/>
      <c r="I1" s="136"/>
      <c r="J1" s="136"/>
      <c r="K1" s="136"/>
      <c r="L1" s="136"/>
      <c r="M1" s="136"/>
      <c r="N1" s="136"/>
      <c r="O1" s="136"/>
      <c r="P1" s="136"/>
      <c r="Q1" s="136"/>
      <c r="R1" s="136"/>
      <c r="S1" s="136"/>
      <c r="T1" s="136"/>
    </row>
    <row r="2" spans="1:21" ht="15" customHeight="1" x14ac:dyDescent="0.15">
      <c r="C2" s="96"/>
      <c r="D2" s="19" t="s">
        <v>49</v>
      </c>
      <c r="E2" s="19"/>
      <c r="F2" s="159"/>
      <c r="G2" s="159"/>
      <c r="H2" s="96"/>
      <c r="I2" s="96"/>
      <c r="J2" s="96"/>
      <c r="K2" s="96"/>
      <c r="L2" s="96"/>
      <c r="M2" s="96"/>
      <c r="N2" s="96"/>
      <c r="O2" s="96"/>
      <c r="P2" s="96"/>
      <c r="Q2" s="96"/>
      <c r="R2" s="155"/>
      <c r="S2" s="155"/>
      <c r="T2" s="96"/>
    </row>
    <row r="3" spans="1:21" ht="4.5" customHeight="1" x14ac:dyDescent="0.15">
      <c r="C3" s="96"/>
      <c r="D3" s="19"/>
      <c r="E3" s="19"/>
      <c r="F3" s="90"/>
      <c r="G3" s="90"/>
      <c r="H3" s="96"/>
      <c r="I3" s="96"/>
      <c r="J3" s="96"/>
      <c r="K3" s="96"/>
      <c r="L3" s="96"/>
      <c r="M3" s="96"/>
      <c r="N3" s="96"/>
      <c r="O3" s="96"/>
      <c r="P3" s="96"/>
      <c r="Q3" s="96"/>
      <c r="R3" s="97"/>
      <c r="S3" s="97"/>
      <c r="T3" s="96"/>
    </row>
    <row r="4" spans="1:21" ht="15" customHeight="1" x14ac:dyDescent="0.15">
      <c r="C4" s="96"/>
      <c r="D4" s="19" t="s">
        <v>52</v>
      </c>
      <c r="E4" s="19"/>
      <c r="F4" s="19"/>
      <c r="G4" s="19"/>
      <c r="H4" s="19"/>
      <c r="I4" s="19"/>
      <c r="J4" s="19"/>
      <c r="K4" s="19"/>
      <c r="L4" s="19"/>
      <c r="M4" s="19"/>
      <c r="N4" s="19"/>
      <c r="O4" s="19"/>
      <c r="P4" s="19"/>
      <c r="Q4" s="19"/>
      <c r="R4" s="19"/>
      <c r="S4" s="19"/>
      <c r="T4" s="19"/>
    </row>
    <row r="5" spans="1:21" ht="7.5" customHeight="1" thickBot="1" x14ac:dyDescent="0.2">
      <c r="C5" s="96"/>
      <c r="D5" s="19"/>
      <c r="E5" s="19"/>
      <c r="F5" s="19"/>
      <c r="G5" s="19"/>
      <c r="H5" s="19"/>
      <c r="I5" s="19"/>
      <c r="J5" s="19"/>
      <c r="K5" s="19"/>
      <c r="L5" s="19"/>
      <c r="M5" s="19"/>
      <c r="N5" s="19"/>
      <c r="O5" s="19"/>
      <c r="P5" s="19"/>
      <c r="Q5" s="19"/>
      <c r="R5" s="19"/>
      <c r="S5" s="19"/>
      <c r="T5" s="19"/>
    </row>
    <row r="6" spans="1:21" ht="15" customHeight="1" thickTop="1" thickBot="1" x14ac:dyDescent="0.2">
      <c r="C6" s="96"/>
      <c r="D6" s="143" t="s">
        <v>40</v>
      </c>
      <c r="E6" s="158"/>
      <c r="F6" s="156">
        <f>_xlfn.AGGREGATE(9,6,I18:I19)</f>
        <v>0</v>
      </c>
      <c r="G6" s="157"/>
      <c r="H6" s="142" t="s">
        <v>55</v>
      </c>
      <c r="I6" s="143"/>
      <c r="J6" s="143" t="s">
        <v>54</v>
      </c>
      <c r="K6" s="143"/>
      <c r="L6" s="156">
        <f>ROUND((ROUNDDOWN(G12/3,1)+ROUNDDOWN((I12+K12)/6,1)+ROUNDDOWN(M12/20,1)+ROUNDDOWN((O12+Q12)/30,1)),0)</f>
        <v>0</v>
      </c>
      <c r="M6" s="157"/>
      <c r="N6" s="91" t="s">
        <v>32</v>
      </c>
      <c r="O6" s="91"/>
      <c r="P6" s="91"/>
      <c r="Q6" s="96"/>
      <c r="R6" s="96"/>
      <c r="S6" s="96"/>
      <c r="T6" s="96"/>
    </row>
    <row r="7" spans="1:21" ht="4.5" customHeight="1" thickTop="1" x14ac:dyDescent="0.15">
      <c r="C7" s="96"/>
      <c r="D7" s="19"/>
      <c r="E7" s="145" t="s">
        <v>50</v>
      </c>
      <c r="F7" s="145"/>
      <c r="G7" s="145"/>
      <c r="H7" s="145"/>
      <c r="I7" s="19"/>
      <c r="J7" s="19"/>
      <c r="K7" s="19"/>
      <c r="L7" s="19"/>
      <c r="M7" s="19"/>
      <c r="N7" s="19"/>
      <c r="O7" s="98"/>
      <c r="P7" s="98"/>
      <c r="Q7" s="96"/>
      <c r="R7" s="99"/>
      <c r="S7" s="96"/>
      <c r="T7" s="96"/>
    </row>
    <row r="8" spans="1:21" s="22" customFormat="1" ht="15" customHeight="1" x14ac:dyDescent="0.15">
      <c r="C8" s="103"/>
      <c r="D8" s="99"/>
      <c r="E8" s="145"/>
      <c r="F8" s="145"/>
      <c r="G8" s="145"/>
      <c r="H8" s="145"/>
      <c r="I8" s="99"/>
      <c r="J8" s="100"/>
      <c r="K8" s="147"/>
      <c r="L8" s="147"/>
      <c r="M8" s="52"/>
      <c r="N8" s="101"/>
      <c r="O8" s="144"/>
      <c r="P8" s="144"/>
      <c r="Q8" s="52"/>
      <c r="R8" s="102"/>
      <c r="S8" s="100"/>
      <c r="T8" s="103"/>
    </row>
    <row r="9" spans="1:21" ht="9.75" customHeight="1" x14ac:dyDescent="0.15">
      <c r="C9" s="95"/>
      <c r="D9" s="111"/>
      <c r="E9" s="30"/>
      <c r="F9" s="30"/>
      <c r="G9" s="30"/>
      <c r="H9" s="30"/>
      <c r="I9" s="30"/>
      <c r="J9" s="30"/>
      <c r="K9" s="30"/>
      <c r="L9" s="30"/>
      <c r="M9" s="30"/>
      <c r="N9" s="30"/>
      <c r="O9" s="30"/>
      <c r="P9" s="30"/>
      <c r="Q9" s="30"/>
      <c r="R9" s="30"/>
      <c r="S9" s="31"/>
      <c r="T9" s="96"/>
    </row>
    <row r="10" spans="1:21" ht="12.75" customHeight="1" x14ac:dyDescent="0.15">
      <c r="C10" s="95"/>
      <c r="D10" s="114" t="s">
        <v>70</v>
      </c>
      <c r="E10" s="19"/>
      <c r="F10" s="19"/>
      <c r="G10" s="19"/>
      <c r="H10" s="19"/>
      <c r="I10" s="19"/>
      <c r="J10" s="19"/>
      <c r="K10" s="19"/>
      <c r="L10" s="19"/>
      <c r="M10" s="19"/>
      <c r="N10" s="19"/>
      <c r="O10" s="19"/>
      <c r="P10" s="19"/>
      <c r="Q10" s="19"/>
      <c r="R10" s="19"/>
      <c r="S10" s="95"/>
      <c r="T10" s="96"/>
    </row>
    <row r="11" spans="1:21" s="8" customFormat="1" ht="12.75" customHeight="1" x14ac:dyDescent="0.15">
      <c r="A11" s="7"/>
      <c r="B11" s="7"/>
      <c r="C11" s="109"/>
      <c r="D11" s="180" t="s">
        <v>38</v>
      </c>
      <c r="E11" s="145"/>
      <c r="F11" s="181"/>
      <c r="G11" s="138" t="s">
        <v>25</v>
      </c>
      <c r="H11" s="139"/>
      <c r="I11" s="178" t="s">
        <v>22</v>
      </c>
      <c r="J11" s="179"/>
      <c r="K11" s="138" t="s">
        <v>23</v>
      </c>
      <c r="L11" s="139"/>
      <c r="M11" s="138" t="s">
        <v>24</v>
      </c>
      <c r="N11" s="139"/>
      <c r="O11" s="138" t="s">
        <v>26</v>
      </c>
      <c r="P11" s="139"/>
      <c r="Q11" s="138" t="s">
        <v>27</v>
      </c>
      <c r="R11" s="139"/>
      <c r="S11" s="32"/>
    </row>
    <row r="12" spans="1:21" s="8" customFormat="1" ht="12.75" customHeight="1" x14ac:dyDescent="0.15">
      <c r="A12" s="7"/>
      <c r="B12" s="7"/>
      <c r="C12" s="109"/>
      <c r="D12" s="149" t="s">
        <v>44</v>
      </c>
      <c r="E12" s="150"/>
      <c r="F12" s="150"/>
      <c r="G12" s="140"/>
      <c r="H12" s="141"/>
      <c r="I12" s="140"/>
      <c r="J12" s="141"/>
      <c r="K12" s="140"/>
      <c r="L12" s="141"/>
      <c r="M12" s="140"/>
      <c r="N12" s="141"/>
      <c r="O12" s="140"/>
      <c r="P12" s="141"/>
      <c r="Q12" s="140"/>
      <c r="R12" s="141"/>
      <c r="S12" s="32"/>
    </row>
    <row r="13" spans="1:21" s="7" customFormat="1" ht="6.75" customHeight="1" x14ac:dyDescent="0.15">
      <c r="C13" s="109"/>
      <c r="D13" s="149"/>
      <c r="E13" s="150"/>
      <c r="F13" s="150"/>
      <c r="G13" s="148"/>
      <c r="H13" s="148"/>
      <c r="I13" s="148"/>
      <c r="J13" s="148"/>
      <c r="K13" s="148"/>
      <c r="L13" s="148"/>
      <c r="M13" s="148"/>
      <c r="N13" s="148"/>
      <c r="O13" s="148"/>
      <c r="P13" s="148"/>
      <c r="Q13" s="148"/>
      <c r="R13" s="148"/>
      <c r="S13" s="33"/>
      <c r="T13" s="89"/>
      <c r="U13" s="3"/>
    </row>
    <row r="14" spans="1:21" s="7" customFormat="1" ht="15" customHeight="1" x14ac:dyDescent="0.15">
      <c r="C14" s="109"/>
      <c r="D14" s="182" t="s">
        <v>39</v>
      </c>
      <c r="E14" s="183"/>
      <c r="F14" s="184"/>
      <c r="G14" s="151">
        <f>ROUNDDOWN(G12/3,1)</f>
        <v>0</v>
      </c>
      <c r="H14" s="153"/>
      <c r="I14" s="151">
        <f>ROUNDDOWN((I12+K12)/6,1)</f>
        <v>0</v>
      </c>
      <c r="J14" s="152"/>
      <c r="K14" s="152"/>
      <c r="L14" s="153"/>
      <c r="M14" s="151">
        <f>ROUNDDOWN(M12/20,1)</f>
        <v>0</v>
      </c>
      <c r="N14" s="153"/>
      <c r="O14" s="151">
        <f>ROUNDDOWN((O12+Q12)/30,1)</f>
        <v>0</v>
      </c>
      <c r="P14" s="152"/>
      <c r="Q14" s="152"/>
      <c r="R14" s="153"/>
      <c r="S14" s="33"/>
      <c r="T14" s="8"/>
    </row>
    <row r="15" spans="1:21" ht="11.25" customHeight="1" x14ac:dyDescent="0.15">
      <c r="C15" s="95"/>
      <c r="D15" s="112"/>
      <c r="E15" s="34"/>
      <c r="F15" s="35"/>
      <c r="G15" s="35"/>
      <c r="H15" s="35"/>
      <c r="I15" s="35"/>
      <c r="J15" s="36"/>
      <c r="K15" s="36"/>
      <c r="L15" s="36"/>
      <c r="M15" s="36"/>
      <c r="N15" s="35"/>
      <c r="O15" s="35"/>
      <c r="P15" s="35"/>
      <c r="Q15" s="35"/>
      <c r="R15" s="35"/>
      <c r="S15" s="37"/>
      <c r="T15" s="19"/>
    </row>
    <row r="16" spans="1:21" ht="6" customHeight="1" x14ac:dyDescent="0.15">
      <c r="C16" s="96"/>
      <c r="D16" s="19"/>
      <c r="E16" s="19"/>
      <c r="F16" s="39"/>
      <c r="G16" s="39"/>
      <c r="H16" s="39"/>
      <c r="I16" s="39"/>
      <c r="J16" s="40"/>
      <c r="K16" s="40"/>
      <c r="L16" s="40"/>
      <c r="M16" s="40"/>
      <c r="N16" s="39"/>
      <c r="O16" s="39"/>
      <c r="P16" s="39"/>
      <c r="Q16" s="39"/>
      <c r="R16" s="39"/>
      <c r="S16" s="39"/>
      <c r="T16" s="19"/>
    </row>
    <row r="17" spans="2:21" ht="15" customHeight="1" x14ac:dyDescent="0.15">
      <c r="C17" s="96"/>
      <c r="D17" s="19" t="s">
        <v>53</v>
      </c>
      <c r="E17" s="19"/>
      <c r="F17" s="159"/>
      <c r="G17" s="159"/>
      <c r="H17" s="96"/>
      <c r="I17" s="96"/>
      <c r="J17" s="96"/>
      <c r="K17" s="96"/>
      <c r="L17" s="96"/>
      <c r="M17" s="96"/>
      <c r="N17" s="96"/>
      <c r="O17" s="96"/>
      <c r="P17" s="96"/>
      <c r="Q17" s="96"/>
      <c r="R17" s="96"/>
      <c r="S17" s="96"/>
      <c r="T17" s="96"/>
    </row>
    <row r="18" spans="2:21" ht="16.5" customHeight="1" x14ac:dyDescent="0.15">
      <c r="C18" s="96"/>
      <c r="D18" s="177" t="s">
        <v>45</v>
      </c>
      <c r="E18" s="177"/>
      <c r="F18" s="177"/>
      <c r="G18" s="89" t="s">
        <v>14</v>
      </c>
      <c r="H18" s="89"/>
      <c r="I18" s="21">
        <f>COUNTIFS(E27:E46,"常勤",F27:F46,"専任",R27:R46,"有")</f>
        <v>0</v>
      </c>
      <c r="J18" s="8" t="s">
        <v>47</v>
      </c>
      <c r="K18" s="96"/>
      <c r="L18" s="89" t="s">
        <v>42</v>
      </c>
      <c r="M18" s="89"/>
      <c r="N18" s="96"/>
      <c r="O18" s="104"/>
      <c r="P18" s="4">
        <f t="array" ref="P18">MAX(IF(E27:E46="常勤",H27:J46))</f>
        <v>0</v>
      </c>
      <c r="Q18" s="92" t="s">
        <v>43</v>
      </c>
      <c r="R18" s="96" t="s">
        <v>41</v>
      </c>
      <c r="S18" s="96"/>
      <c r="T18" s="96"/>
    </row>
    <row r="19" spans="2:21" ht="16.5" customHeight="1" x14ac:dyDescent="0.15">
      <c r="C19" s="96"/>
      <c r="D19" s="19"/>
      <c r="E19" s="19"/>
      <c r="F19" s="96"/>
      <c r="G19" s="129" t="s">
        <v>29</v>
      </c>
      <c r="H19" s="129"/>
      <c r="I19" s="21">
        <f>IF(P19=0,0,(IF(MOD(P19,P18)=0,P19/P18-1,ROUNDDOWN(P19/P18,0))))</f>
        <v>0</v>
      </c>
      <c r="J19" s="8" t="s">
        <v>48</v>
      </c>
      <c r="K19" s="96"/>
      <c r="L19" s="89" t="s">
        <v>35</v>
      </c>
      <c r="M19" s="89"/>
      <c r="N19" s="89"/>
      <c r="O19" s="104"/>
      <c r="P19" s="21">
        <f t="array" ref="P19">SUM(IF((E27:E46="非常勤")*(R27:R46="有"),H27:J46))</f>
        <v>0</v>
      </c>
      <c r="Q19" s="92" t="s">
        <v>19</v>
      </c>
      <c r="R19" s="96" t="s">
        <v>34</v>
      </c>
      <c r="S19" s="96"/>
      <c r="T19" s="96"/>
    </row>
    <row r="20" spans="2:21" ht="3" customHeight="1" x14ac:dyDescent="0.15">
      <c r="C20" s="96"/>
      <c r="D20" s="19"/>
      <c r="E20" s="19"/>
      <c r="F20" s="96"/>
      <c r="G20" s="130" t="s">
        <v>46</v>
      </c>
      <c r="H20" s="130"/>
      <c r="I20" s="105"/>
      <c r="J20" s="105"/>
      <c r="K20" s="96"/>
      <c r="L20" s="89"/>
      <c r="M20" s="89"/>
      <c r="N20" s="89"/>
      <c r="O20" s="96"/>
      <c r="P20" s="106"/>
      <c r="Q20" s="92"/>
      <c r="R20" s="96"/>
      <c r="S20" s="96"/>
      <c r="T20" s="96"/>
    </row>
    <row r="21" spans="2:21" ht="3.75" customHeight="1" x14ac:dyDescent="0.15">
      <c r="C21" s="96"/>
      <c r="D21" s="19"/>
      <c r="E21" s="19"/>
      <c r="F21" s="96"/>
      <c r="G21" s="130"/>
      <c r="H21" s="130"/>
      <c r="I21" s="105"/>
      <c r="J21" s="105"/>
      <c r="K21" s="96"/>
      <c r="L21" s="89"/>
      <c r="M21" s="89"/>
      <c r="N21" s="89"/>
      <c r="O21" s="96"/>
      <c r="P21" s="106"/>
      <c r="Q21" s="92"/>
      <c r="R21" s="96"/>
      <c r="S21" s="96"/>
      <c r="T21" s="96"/>
    </row>
    <row r="22" spans="2:21" ht="15" customHeight="1" x14ac:dyDescent="0.15">
      <c r="C22" s="96"/>
      <c r="D22" s="19"/>
      <c r="E22" s="19"/>
      <c r="F22" s="19"/>
      <c r="G22" s="131"/>
      <c r="H22" s="131"/>
      <c r="I22" s="43"/>
      <c r="J22" s="43"/>
      <c r="K22" s="19"/>
      <c r="L22" s="19"/>
      <c r="M22" s="19"/>
      <c r="N22" s="19"/>
      <c r="O22" s="154"/>
      <c r="P22" s="154"/>
      <c r="Q22" s="137">
        <f ca="1">TODAY()</f>
        <v>45155</v>
      </c>
      <c r="R22" s="137"/>
      <c r="S22" s="137"/>
      <c r="T22" s="107" t="s">
        <v>20</v>
      </c>
    </row>
    <row r="23" spans="2:21" ht="16.5" customHeight="1" x14ac:dyDescent="0.15">
      <c r="C23" s="110"/>
      <c r="D23" s="191" t="s">
        <v>0</v>
      </c>
      <c r="E23" s="86" t="s">
        <v>6</v>
      </c>
      <c r="F23" s="123" t="s">
        <v>9</v>
      </c>
      <c r="G23" s="124"/>
      <c r="H23" s="123" t="s">
        <v>31</v>
      </c>
      <c r="I23" s="171"/>
      <c r="J23" s="124"/>
      <c r="K23" s="123" t="s">
        <v>1</v>
      </c>
      <c r="L23" s="171"/>
      <c r="M23" s="171"/>
      <c r="N23" s="124"/>
      <c r="O23" s="123" t="s">
        <v>12</v>
      </c>
      <c r="P23" s="124"/>
      <c r="Q23" s="117" t="s">
        <v>21</v>
      </c>
      <c r="R23" s="186" t="s">
        <v>28</v>
      </c>
      <c r="S23" s="123" t="s">
        <v>5</v>
      </c>
      <c r="T23" s="124"/>
    </row>
    <row r="24" spans="2:21" ht="15.75" customHeight="1" x14ac:dyDescent="0.15">
      <c r="C24" s="110"/>
      <c r="D24" s="192"/>
      <c r="E24" s="87" t="s">
        <v>7</v>
      </c>
      <c r="F24" s="125" t="s">
        <v>10</v>
      </c>
      <c r="G24" s="126"/>
      <c r="H24" s="125"/>
      <c r="I24" s="172"/>
      <c r="J24" s="126"/>
      <c r="K24" s="125"/>
      <c r="L24" s="172"/>
      <c r="M24" s="172"/>
      <c r="N24" s="126"/>
      <c r="O24" s="125"/>
      <c r="P24" s="126"/>
      <c r="Q24" s="118"/>
      <c r="R24" s="187"/>
      <c r="S24" s="125"/>
      <c r="T24" s="126"/>
    </row>
    <row r="25" spans="2:21" ht="15.75" customHeight="1" x14ac:dyDescent="0.15">
      <c r="C25" s="110"/>
      <c r="D25" s="192"/>
      <c r="E25" s="12" t="s">
        <v>8</v>
      </c>
      <c r="F25" s="175" t="s">
        <v>8</v>
      </c>
      <c r="G25" s="176"/>
      <c r="H25" s="125"/>
      <c r="I25" s="172"/>
      <c r="J25" s="126"/>
      <c r="K25" s="125"/>
      <c r="L25" s="172"/>
      <c r="M25" s="172"/>
      <c r="N25" s="126"/>
      <c r="O25" s="125"/>
      <c r="P25" s="126"/>
      <c r="Q25" s="118"/>
      <c r="R25" s="187"/>
      <c r="S25" s="125"/>
      <c r="T25" s="126"/>
    </row>
    <row r="26" spans="2:21" ht="15.75" customHeight="1" x14ac:dyDescent="0.15">
      <c r="C26" s="110"/>
      <c r="D26" s="113" t="s">
        <v>2</v>
      </c>
      <c r="E26" s="93" t="s">
        <v>18</v>
      </c>
      <c r="F26" s="185" t="s">
        <v>9</v>
      </c>
      <c r="G26" s="185"/>
      <c r="H26" s="122"/>
      <c r="I26" s="122"/>
      <c r="J26" s="122"/>
      <c r="K26" s="120"/>
      <c r="L26" s="120"/>
      <c r="M26" s="120"/>
      <c r="N26" s="120"/>
      <c r="O26" s="121"/>
      <c r="P26" s="121"/>
      <c r="Q26" s="13" t="str">
        <f>IF(""=O26,"",DATEDIF(O26,$Q$22,"Y"))</f>
        <v/>
      </c>
      <c r="R26" s="88"/>
      <c r="S26" s="46"/>
      <c r="T26" s="15"/>
      <c r="U26" s="16" t="str">
        <f>IF(T26&gt;S26,"誤入力(経験年数欄)","")</f>
        <v/>
      </c>
    </row>
    <row r="27" spans="2:21" ht="18.75" customHeight="1" x14ac:dyDescent="0.15">
      <c r="B27" s="1">
        <v>1</v>
      </c>
      <c r="C27" s="110" t="str">
        <f>IF(COUNTA(R27)&gt;0,B27,"")</f>
        <v/>
      </c>
      <c r="D27" s="108"/>
      <c r="E27" s="88"/>
      <c r="F27" s="120"/>
      <c r="G27" s="120"/>
      <c r="H27" s="122"/>
      <c r="I27" s="122"/>
      <c r="J27" s="122"/>
      <c r="K27" s="120"/>
      <c r="L27" s="120"/>
      <c r="M27" s="120"/>
      <c r="N27" s="120"/>
      <c r="O27" s="121"/>
      <c r="P27" s="121"/>
      <c r="Q27" s="13" t="str">
        <f t="shared" ref="Q27:Q50" si="0">IF(""=O27,"",DATEDIF(O27,$Q$22,"Y"))</f>
        <v/>
      </c>
      <c r="R27" s="88"/>
      <c r="S27" s="46"/>
      <c r="T27" s="15"/>
      <c r="U27" s="16" t="str">
        <f t="shared" ref="U27:U46" si="1">IF(T27&gt;S27,"誤入力(経験年数欄)","")</f>
        <v/>
      </c>
    </row>
    <row r="28" spans="2:21" ht="18.75" customHeight="1" x14ac:dyDescent="0.15">
      <c r="B28" s="1">
        <f>B27+1</f>
        <v>2</v>
      </c>
      <c r="C28" s="110" t="str">
        <f t="shared" ref="C28:C45" si="2">IF(COUNTA(R28)&gt;0,B28,"")</f>
        <v/>
      </c>
      <c r="D28" s="108"/>
      <c r="E28" s="88"/>
      <c r="F28" s="120"/>
      <c r="G28" s="120"/>
      <c r="H28" s="122"/>
      <c r="I28" s="122"/>
      <c r="J28" s="122"/>
      <c r="K28" s="120"/>
      <c r="L28" s="120"/>
      <c r="M28" s="120"/>
      <c r="N28" s="120"/>
      <c r="O28" s="121"/>
      <c r="P28" s="121"/>
      <c r="Q28" s="13" t="str">
        <f t="shared" si="0"/>
        <v/>
      </c>
      <c r="R28" s="88"/>
      <c r="S28" s="46"/>
      <c r="T28" s="15"/>
      <c r="U28" s="16" t="str">
        <f t="shared" si="1"/>
        <v/>
      </c>
    </row>
    <row r="29" spans="2:21" ht="18.75" customHeight="1" x14ac:dyDescent="0.15">
      <c r="B29" s="1">
        <f t="shared" ref="B29:B46" si="3">B28+1</f>
        <v>3</v>
      </c>
      <c r="C29" s="110" t="str">
        <f t="shared" si="2"/>
        <v/>
      </c>
      <c r="D29" s="108"/>
      <c r="E29" s="88"/>
      <c r="F29" s="120"/>
      <c r="G29" s="120"/>
      <c r="H29" s="122"/>
      <c r="I29" s="122"/>
      <c r="J29" s="122"/>
      <c r="K29" s="120"/>
      <c r="L29" s="120"/>
      <c r="M29" s="120"/>
      <c r="N29" s="120"/>
      <c r="O29" s="121"/>
      <c r="P29" s="121"/>
      <c r="Q29" s="13" t="str">
        <f t="shared" si="0"/>
        <v/>
      </c>
      <c r="R29" s="88"/>
      <c r="S29" s="46"/>
      <c r="T29" s="15"/>
      <c r="U29" s="16" t="str">
        <f t="shared" si="1"/>
        <v/>
      </c>
    </row>
    <row r="30" spans="2:21" ht="18.75" customHeight="1" x14ac:dyDescent="0.15">
      <c r="B30" s="1">
        <f t="shared" si="3"/>
        <v>4</v>
      </c>
      <c r="C30" s="110" t="str">
        <f t="shared" si="2"/>
        <v/>
      </c>
      <c r="D30" s="108"/>
      <c r="E30" s="88"/>
      <c r="F30" s="120"/>
      <c r="G30" s="120"/>
      <c r="H30" s="122"/>
      <c r="I30" s="122"/>
      <c r="J30" s="122"/>
      <c r="K30" s="120"/>
      <c r="L30" s="120"/>
      <c r="M30" s="120"/>
      <c r="N30" s="120"/>
      <c r="O30" s="121"/>
      <c r="P30" s="121"/>
      <c r="Q30" s="13" t="str">
        <f t="shared" si="0"/>
        <v/>
      </c>
      <c r="R30" s="88"/>
      <c r="S30" s="46"/>
      <c r="T30" s="15"/>
      <c r="U30" s="16" t="str">
        <f t="shared" si="1"/>
        <v/>
      </c>
    </row>
    <row r="31" spans="2:21" ht="18.75" customHeight="1" x14ac:dyDescent="0.15">
      <c r="B31" s="1">
        <f t="shared" si="3"/>
        <v>5</v>
      </c>
      <c r="C31" s="110" t="str">
        <f t="shared" si="2"/>
        <v/>
      </c>
      <c r="D31" s="108"/>
      <c r="E31" s="88"/>
      <c r="F31" s="120"/>
      <c r="G31" s="120"/>
      <c r="H31" s="122"/>
      <c r="I31" s="122"/>
      <c r="J31" s="122"/>
      <c r="K31" s="120"/>
      <c r="L31" s="120"/>
      <c r="M31" s="120"/>
      <c r="N31" s="120"/>
      <c r="O31" s="121"/>
      <c r="P31" s="121"/>
      <c r="Q31" s="13" t="str">
        <f t="shared" si="0"/>
        <v/>
      </c>
      <c r="R31" s="88"/>
      <c r="S31" s="46"/>
      <c r="T31" s="15"/>
      <c r="U31" s="16" t="str">
        <f t="shared" si="1"/>
        <v/>
      </c>
    </row>
    <row r="32" spans="2:21" ht="18.75" customHeight="1" x14ac:dyDescent="0.15">
      <c r="B32" s="1">
        <f t="shared" si="3"/>
        <v>6</v>
      </c>
      <c r="C32" s="110" t="str">
        <f t="shared" si="2"/>
        <v/>
      </c>
      <c r="D32" s="108"/>
      <c r="E32" s="88"/>
      <c r="F32" s="120"/>
      <c r="G32" s="120"/>
      <c r="H32" s="122"/>
      <c r="I32" s="122"/>
      <c r="J32" s="122"/>
      <c r="K32" s="120"/>
      <c r="L32" s="120"/>
      <c r="M32" s="120"/>
      <c r="N32" s="120"/>
      <c r="O32" s="121"/>
      <c r="P32" s="121"/>
      <c r="Q32" s="13" t="str">
        <f t="shared" si="0"/>
        <v/>
      </c>
      <c r="R32" s="88"/>
      <c r="S32" s="46"/>
      <c r="T32" s="15"/>
      <c r="U32" s="16" t="str">
        <f t="shared" si="1"/>
        <v/>
      </c>
    </row>
    <row r="33" spans="2:21" ht="18.75" customHeight="1" x14ac:dyDescent="0.15">
      <c r="B33" s="1">
        <f t="shared" si="3"/>
        <v>7</v>
      </c>
      <c r="C33" s="110" t="str">
        <f t="shared" si="2"/>
        <v/>
      </c>
      <c r="D33" s="108"/>
      <c r="E33" s="88"/>
      <c r="F33" s="120"/>
      <c r="G33" s="120"/>
      <c r="H33" s="122"/>
      <c r="I33" s="122"/>
      <c r="J33" s="122"/>
      <c r="K33" s="120"/>
      <c r="L33" s="120"/>
      <c r="M33" s="120"/>
      <c r="N33" s="120"/>
      <c r="O33" s="121"/>
      <c r="P33" s="121"/>
      <c r="Q33" s="13" t="str">
        <f t="shared" si="0"/>
        <v/>
      </c>
      <c r="R33" s="88"/>
      <c r="S33" s="46"/>
      <c r="T33" s="15"/>
      <c r="U33" s="16" t="str">
        <f t="shared" si="1"/>
        <v/>
      </c>
    </row>
    <row r="34" spans="2:21" ht="18.75" customHeight="1" x14ac:dyDescent="0.15">
      <c r="B34" s="1">
        <f t="shared" si="3"/>
        <v>8</v>
      </c>
      <c r="C34" s="110" t="str">
        <f t="shared" si="2"/>
        <v/>
      </c>
      <c r="D34" s="108"/>
      <c r="E34" s="88"/>
      <c r="F34" s="120"/>
      <c r="G34" s="120"/>
      <c r="H34" s="122"/>
      <c r="I34" s="122"/>
      <c r="J34" s="122"/>
      <c r="K34" s="120"/>
      <c r="L34" s="120"/>
      <c r="M34" s="120"/>
      <c r="N34" s="120"/>
      <c r="O34" s="121"/>
      <c r="P34" s="121"/>
      <c r="Q34" s="13" t="str">
        <f t="shared" si="0"/>
        <v/>
      </c>
      <c r="R34" s="88"/>
      <c r="S34" s="46"/>
      <c r="T34" s="15"/>
      <c r="U34" s="16" t="str">
        <f t="shared" si="1"/>
        <v/>
      </c>
    </row>
    <row r="35" spans="2:21" ht="18.75" customHeight="1" x14ac:dyDescent="0.15">
      <c r="B35" s="1">
        <f t="shared" si="3"/>
        <v>9</v>
      </c>
      <c r="C35" s="110" t="str">
        <f t="shared" si="2"/>
        <v/>
      </c>
      <c r="D35" s="108"/>
      <c r="E35" s="88"/>
      <c r="F35" s="120"/>
      <c r="G35" s="120"/>
      <c r="H35" s="122"/>
      <c r="I35" s="122"/>
      <c r="J35" s="122"/>
      <c r="K35" s="120"/>
      <c r="L35" s="120"/>
      <c r="M35" s="120"/>
      <c r="N35" s="120"/>
      <c r="O35" s="121"/>
      <c r="P35" s="121"/>
      <c r="Q35" s="13" t="str">
        <f t="shared" si="0"/>
        <v/>
      </c>
      <c r="R35" s="88"/>
      <c r="S35" s="46"/>
      <c r="T35" s="15"/>
      <c r="U35" s="16" t="str">
        <f t="shared" si="1"/>
        <v/>
      </c>
    </row>
    <row r="36" spans="2:21" ht="18.75" customHeight="1" x14ac:dyDescent="0.15">
      <c r="B36" s="1">
        <f t="shared" si="3"/>
        <v>10</v>
      </c>
      <c r="C36" s="110" t="str">
        <f t="shared" si="2"/>
        <v/>
      </c>
      <c r="D36" s="108"/>
      <c r="E36" s="88"/>
      <c r="F36" s="120"/>
      <c r="G36" s="120"/>
      <c r="H36" s="122"/>
      <c r="I36" s="122"/>
      <c r="J36" s="122"/>
      <c r="K36" s="120"/>
      <c r="L36" s="120"/>
      <c r="M36" s="120"/>
      <c r="N36" s="120"/>
      <c r="O36" s="121"/>
      <c r="P36" s="121"/>
      <c r="Q36" s="13" t="str">
        <f t="shared" si="0"/>
        <v/>
      </c>
      <c r="R36" s="88"/>
      <c r="S36" s="46"/>
      <c r="T36" s="15"/>
      <c r="U36" s="16" t="str">
        <f t="shared" si="1"/>
        <v/>
      </c>
    </row>
    <row r="37" spans="2:21" ht="18.75" customHeight="1" x14ac:dyDescent="0.15">
      <c r="B37" s="1">
        <f t="shared" si="3"/>
        <v>11</v>
      </c>
      <c r="C37" s="110" t="str">
        <f t="shared" si="2"/>
        <v/>
      </c>
      <c r="D37" s="108"/>
      <c r="E37" s="88"/>
      <c r="F37" s="120"/>
      <c r="G37" s="120"/>
      <c r="H37" s="122"/>
      <c r="I37" s="122"/>
      <c r="J37" s="122"/>
      <c r="K37" s="120"/>
      <c r="L37" s="120"/>
      <c r="M37" s="120"/>
      <c r="N37" s="120"/>
      <c r="O37" s="121"/>
      <c r="P37" s="121"/>
      <c r="Q37" s="13" t="str">
        <f t="shared" si="0"/>
        <v/>
      </c>
      <c r="R37" s="88"/>
      <c r="S37" s="46"/>
      <c r="T37" s="15"/>
      <c r="U37" s="16" t="str">
        <f t="shared" si="1"/>
        <v/>
      </c>
    </row>
    <row r="38" spans="2:21" ht="18.75" customHeight="1" x14ac:dyDescent="0.15">
      <c r="B38" s="1">
        <f t="shared" si="3"/>
        <v>12</v>
      </c>
      <c r="C38" s="110" t="str">
        <f t="shared" si="2"/>
        <v/>
      </c>
      <c r="D38" s="108"/>
      <c r="E38" s="88"/>
      <c r="F38" s="120"/>
      <c r="G38" s="120"/>
      <c r="H38" s="122"/>
      <c r="I38" s="122"/>
      <c r="J38" s="122"/>
      <c r="K38" s="120"/>
      <c r="L38" s="120"/>
      <c r="M38" s="120"/>
      <c r="N38" s="120"/>
      <c r="O38" s="121"/>
      <c r="P38" s="121"/>
      <c r="Q38" s="13" t="str">
        <f t="shared" si="0"/>
        <v/>
      </c>
      <c r="R38" s="88"/>
      <c r="S38" s="46"/>
      <c r="T38" s="15"/>
      <c r="U38" s="16" t="str">
        <f t="shared" si="1"/>
        <v/>
      </c>
    </row>
    <row r="39" spans="2:21" ht="18.75" customHeight="1" x14ac:dyDescent="0.15">
      <c r="B39" s="1">
        <f t="shared" si="3"/>
        <v>13</v>
      </c>
      <c r="C39" s="110" t="str">
        <f t="shared" si="2"/>
        <v/>
      </c>
      <c r="D39" s="108"/>
      <c r="E39" s="88"/>
      <c r="F39" s="120"/>
      <c r="G39" s="120"/>
      <c r="H39" s="122"/>
      <c r="I39" s="122"/>
      <c r="J39" s="122"/>
      <c r="K39" s="120"/>
      <c r="L39" s="120"/>
      <c r="M39" s="120"/>
      <c r="N39" s="120"/>
      <c r="O39" s="121"/>
      <c r="P39" s="121"/>
      <c r="Q39" s="13" t="str">
        <f t="shared" si="0"/>
        <v/>
      </c>
      <c r="R39" s="88"/>
      <c r="S39" s="46"/>
      <c r="T39" s="15"/>
      <c r="U39" s="16" t="str">
        <f t="shared" si="1"/>
        <v/>
      </c>
    </row>
    <row r="40" spans="2:21" ht="18.75" customHeight="1" x14ac:dyDescent="0.15">
      <c r="B40" s="1">
        <f t="shared" si="3"/>
        <v>14</v>
      </c>
      <c r="C40" s="110" t="str">
        <f t="shared" si="2"/>
        <v/>
      </c>
      <c r="D40" s="108"/>
      <c r="E40" s="88"/>
      <c r="F40" s="120"/>
      <c r="G40" s="120"/>
      <c r="H40" s="122"/>
      <c r="I40" s="122"/>
      <c r="J40" s="122"/>
      <c r="K40" s="120"/>
      <c r="L40" s="120"/>
      <c r="M40" s="120"/>
      <c r="N40" s="120"/>
      <c r="O40" s="121"/>
      <c r="P40" s="121"/>
      <c r="Q40" s="13" t="str">
        <f t="shared" si="0"/>
        <v/>
      </c>
      <c r="R40" s="88"/>
      <c r="S40" s="46"/>
      <c r="T40" s="15"/>
      <c r="U40" s="16" t="str">
        <f t="shared" si="1"/>
        <v/>
      </c>
    </row>
    <row r="41" spans="2:21" ht="18.75" customHeight="1" x14ac:dyDescent="0.15">
      <c r="B41" s="1">
        <f t="shared" si="3"/>
        <v>15</v>
      </c>
      <c r="C41" s="110" t="str">
        <f t="shared" si="2"/>
        <v/>
      </c>
      <c r="D41" s="108"/>
      <c r="E41" s="88"/>
      <c r="F41" s="120"/>
      <c r="G41" s="120"/>
      <c r="H41" s="122"/>
      <c r="I41" s="122"/>
      <c r="J41" s="122"/>
      <c r="K41" s="120"/>
      <c r="L41" s="120"/>
      <c r="M41" s="120"/>
      <c r="N41" s="120"/>
      <c r="O41" s="121"/>
      <c r="P41" s="121"/>
      <c r="Q41" s="13" t="str">
        <f t="shared" si="0"/>
        <v/>
      </c>
      <c r="R41" s="88"/>
      <c r="S41" s="46"/>
      <c r="T41" s="15"/>
      <c r="U41" s="16" t="str">
        <f t="shared" si="1"/>
        <v/>
      </c>
    </row>
    <row r="42" spans="2:21" ht="18.75" customHeight="1" x14ac:dyDescent="0.15">
      <c r="B42" s="1">
        <f t="shared" si="3"/>
        <v>16</v>
      </c>
      <c r="C42" s="110" t="str">
        <f t="shared" si="2"/>
        <v/>
      </c>
      <c r="D42" s="108"/>
      <c r="E42" s="88"/>
      <c r="F42" s="120"/>
      <c r="G42" s="120"/>
      <c r="H42" s="122"/>
      <c r="I42" s="122"/>
      <c r="J42" s="122"/>
      <c r="K42" s="120"/>
      <c r="L42" s="120"/>
      <c r="M42" s="120"/>
      <c r="N42" s="120"/>
      <c r="O42" s="121"/>
      <c r="P42" s="121"/>
      <c r="Q42" s="13" t="str">
        <f t="shared" si="0"/>
        <v/>
      </c>
      <c r="R42" s="88"/>
      <c r="S42" s="46"/>
      <c r="T42" s="15"/>
      <c r="U42" s="16" t="str">
        <f t="shared" si="1"/>
        <v/>
      </c>
    </row>
    <row r="43" spans="2:21" ht="18.75" customHeight="1" x14ac:dyDescent="0.15">
      <c r="B43" s="1">
        <f t="shared" si="3"/>
        <v>17</v>
      </c>
      <c r="C43" s="110" t="str">
        <f t="shared" si="2"/>
        <v/>
      </c>
      <c r="D43" s="108"/>
      <c r="E43" s="88"/>
      <c r="F43" s="120"/>
      <c r="G43" s="120"/>
      <c r="H43" s="122"/>
      <c r="I43" s="122"/>
      <c r="J43" s="122"/>
      <c r="K43" s="120"/>
      <c r="L43" s="120"/>
      <c r="M43" s="120"/>
      <c r="N43" s="120"/>
      <c r="O43" s="121"/>
      <c r="P43" s="121"/>
      <c r="Q43" s="13" t="str">
        <f t="shared" si="0"/>
        <v/>
      </c>
      <c r="R43" s="88"/>
      <c r="S43" s="46"/>
      <c r="T43" s="15"/>
      <c r="U43" s="16" t="str">
        <f t="shared" si="1"/>
        <v/>
      </c>
    </row>
    <row r="44" spans="2:21" ht="18.75" customHeight="1" x14ac:dyDescent="0.15">
      <c r="B44" s="1">
        <f t="shared" si="3"/>
        <v>18</v>
      </c>
      <c r="C44" s="110" t="str">
        <f t="shared" si="2"/>
        <v/>
      </c>
      <c r="D44" s="108"/>
      <c r="E44" s="88"/>
      <c r="F44" s="120"/>
      <c r="G44" s="120"/>
      <c r="H44" s="122"/>
      <c r="I44" s="122"/>
      <c r="J44" s="122"/>
      <c r="K44" s="120"/>
      <c r="L44" s="120"/>
      <c r="M44" s="120"/>
      <c r="N44" s="120"/>
      <c r="O44" s="121"/>
      <c r="P44" s="121"/>
      <c r="Q44" s="13" t="str">
        <f t="shared" si="0"/>
        <v/>
      </c>
      <c r="R44" s="88"/>
      <c r="S44" s="46"/>
      <c r="T44" s="15"/>
      <c r="U44" s="16" t="str">
        <f t="shared" si="1"/>
        <v/>
      </c>
    </row>
    <row r="45" spans="2:21" ht="18.75" customHeight="1" x14ac:dyDescent="0.15">
      <c r="B45" s="1">
        <f t="shared" si="3"/>
        <v>19</v>
      </c>
      <c r="C45" s="110" t="str">
        <f t="shared" si="2"/>
        <v/>
      </c>
      <c r="D45" s="108"/>
      <c r="E45" s="88"/>
      <c r="F45" s="120"/>
      <c r="G45" s="120"/>
      <c r="H45" s="122"/>
      <c r="I45" s="122"/>
      <c r="J45" s="122"/>
      <c r="K45" s="120"/>
      <c r="L45" s="120"/>
      <c r="M45" s="120"/>
      <c r="N45" s="120"/>
      <c r="O45" s="121"/>
      <c r="P45" s="121"/>
      <c r="Q45" s="13" t="str">
        <f t="shared" si="0"/>
        <v/>
      </c>
      <c r="R45" s="88"/>
      <c r="S45" s="46"/>
      <c r="T45" s="15"/>
      <c r="U45" s="16" t="str">
        <f t="shared" si="1"/>
        <v/>
      </c>
    </row>
    <row r="46" spans="2:21" ht="18.75" customHeight="1" x14ac:dyDescent="0.15">
      <c r="B46" s="1">
        <f t="shared" si="3"/>
        <v>20</v>
      </c>
      <c r="C46" s="110" t="str">
        <f>IF(COUNTA(R46)&gt;0,B46,"")</f>
        <v/>
      </c>
      <c r="D46" s="108"/>
      <c r="E46" s="88"/>
      <c r="F46" s="120"/>
      <c r="G46" s="120"/>
      <c r="H46" s="122"/>
      <c r="I46" s="122"/>
      <c r="J46" s="122"/>
      <c r="K46" s="120"/>
      <c r="L46" s="120"/>
      <c r="M46" s="120"/>
      <c r="N46" s="120"/>
      <c r="O46" s="121"/>
      <c r="P46" s="121"/>
      <c r="Q46" s="13" t="str">
        <f t="shared" si="0"/>
        <v/>
      </c>
      <c r="R46" s="88"/>
      <c r="S46" s="46"/>
      <c r="T46" s="15"/>
      <c r="U46" s="16" t="str">
        <f t="shared" si="1"/>
        <v/>
      </c>
    </row>
    <row r="47" spans="2:21" ht="18.75" customHeight="1" x14ac:dyDescent="0.15">
      <c r="C47" s="110"/>
      <c r="D47" s="108" t="s">
        <v>3</v>
      </c>
      <c r="E47" s="88"/>
      <c r="F47" s="120"/>
      <c r="G47" s="120"/>
      <c r="H47" s="122"/>
      <c r="I47" s="122"/>
      <c r="J47" s="122"/>
      <c r="K47" s="120"/>
      <c r="L47" s="120"/>
      <c r="M47" s="120"/>
      <c r="N47" s="120"/>
      <c r="O47" s="121"/>
      <c r="P47" s="121"/>
      <c r="Q47" s="13" t="str">
        <f t="shared" si="0"/>
        <v/>
      </c>
      <c r="R47" s="88"/>
      <c r="S47" s="115"/>
      <c r="T47" s="116"/>
    </row>
    <row r="48" spans="2:21" ht="18.75" customHeight="1" x14ac:dyDescent="0.15">
      <c r="C48" s="110"/>
      <c r="D48" s="108"/>
      <c r="E48" s="88"/>
      <c r="F48" s="120"/>
      <c r="G48" s="120"/>
      <c r="H48" s="122"/>
      <c r="I48" s="122"/>
      <c r="J48" s="122"/>
      <c r="K48" s="120"/>
      <c r="L48" s="120"/>
      <c r="M48" s="120"/>
      <c r="N48" s="120"/>
      <c r="O48" s="121"/>
      <c r="P48" s="121"/>
      <c r="Q48" s="13" t="str">
        <f t="shared" si="0"/>
        <v/>
      </c>
      <c r="R48" s="88"/>
      <c r="S48" s="115"/>
      <c r="T48" s="116"/>
    </row>
    <row r="49" spans="3:21" ht="18.75" customHeight="1" x14ac:dyDescent="0.15">
      <c r="C49" s="110"/>
      <c r="D49" s="108"/>
      <c r="E49" s="88"/>
      <c r="F49" s="120"/>
      <c r="G49" s="120"/>
      <c r="H49" s="122"/>
      <c r="I49" s="122"/>
      <c r="J49" s="122"/>
      <c r="K49" s="120"/>
      <c r="L49" s="120"/>
      <c r="M49" s="120"/>
      <c r="N49" s="120"/>
      <c r="O49" s="121"/>
      <c r="P49" s="121"/>
      <c r="Q49" s="13" t="str">
        <f t="shared" si="0"/>
        <v/>
      </c>
      <c r="R49" s="88"/>
      <c r="S49" s="115"/>
      <c r="T49" s="116"/>
    </row>
    <row r="50" spans="3:21" ht="18.75" customHeight="1" x14ac:dyDescent="0.15">
      <c r="C50" s="110"/>
      <c r="D50" s="108" t="s">
        <v>4</v>
      </c>
      <c r="E50" s="88"/>
      <c r="F50" s="120"/>
      <c r="G50" s="120"/>
      <c r="H50" s="122"/>
      <c r="I50" s="122"/>
      <c r="J50" s="122"/>
      <c r="K50" s="120"/>
      <c r="L50" s="120"/>
      <c r="M50" s="120"/>
      <c r="N50" s="120"/>
      <c r="O50" s="121"/>
      <c r="P50" s="121"/>
      <c r="Q50" s="13" t="str">
        <f t="shared" si="0"/>
        <v/>
      </c>
      <c r="R50" s="88"/>
      <c r="S50" s="115"/>
      <c r="T50" s="116"/>
    </row>
    <row r="51" spans="3:21" s="7" customFormat="1" ht="10.5" customHeight="1" x14ac:dyDescent="0.15">
      <c r="C51" s="8"/>
      <c r="D51" s="146"/>
      <c r="E51" s="146"/>
      <c r="F51" s="146"/>
      <c r="G51" s="146"/>
      <c r="H51" s="146"/>
      <c r="I51" s="146"/>
      <c r="J51" s="146"/>
      <c r="K51" s="146"/>
      <c r="L51" s="146"/>
      <c r="M51" s="146"/>
      <c r="N51" s="146"/>
      <c r="O51" s="146"/>
      <c r="P51" s="146"/>
      <c r="Q51" s="146"/>
      <c r="R51" s="146"/>
      <c r="S51" s="146"/>
      <c r="T51" s="146"/>
    </row>
    <row r="52" spans="3:21" s="7" customFormat="1" ht="14.25" customHeight="1" x14ac:dyDescent="0.15">
      <c r="C52" s="8"/>
      <c r="D52" s="129" t="s">
        <v>36</v>
      </c>
      <c r="E52" s="129"/>
      <c r="F52" s="129"/>
      <c r="G52" s="129"/>
      <c r="H52" s="129"/>
      <c r="I52" s="129"/>
      <c r="J52" s="129"/>
      <c r="K52" s="129"/>
      <c r="L52" s="129"/>
      <c r="M52" s="129"/>
      <c r="N52" s="129"/>
      <c r="O52" s="129"/>
      <c r="P52" s="129"/>
      <c r="Q52" s="129"/>
      <c r="R52" s="129"/>
      <c r="S52" s="129"/>
      <c r="T52" s="129"/>
    </row>
    <row r="53" spans="3:21" s="7" customFormat="1" ht="13.5" customHeight="1" x14ac:dyDescent="0.15">
      <c r="C53" s="8"/>
      <c r="D53" s="166" t="s">
        <v>73</v>
      </c>
      <c r="E53" s="166"/>
      <c r="F53" s="166"/>
      <c r="G53" s="166"/>
      <c r="H53" s="166"/>
      <c r="I53" s="166"/>
      <c r="J53" s="166"/>
      <c r="K53" s="166"/>
      <c r="L53" s="166"/>
      <c r="M53" s="166"/>
      <c r="N53" s="166"/>
      <c r="O53" s="166"/>
      <c r="P53" s="166"/>
      <c r="Q53" s="166"/>
      <c r="R53" s="166"/>
      <c r="S53" s="166"/>
      <c r="T53" s="166"/>
    </row>
    <row r="54" spans="3:21" s="7" customFormat="1" ht="13.5" customHeight="1" x14ac:dyDescent="0.15">
      <c r="C54" s="8"/>
      <c r="D54" s="166"/>
      <c r="E54" s="166"/>
      <c r="F54" s="166"/>
      <c r="G54" s="166"/>
      <c r="H54" s="166"/>
      <c r="I54" s="166"/>
      <c r="J54" s="166"/>
      <c r="K54" s="166"/>
      <c r="L54" s="166"/>
      <c r="M54" s="166"/>
      <c r="N54" s="166"/>
      <c r="O54" s="166"/>
      <c r="P54" s="166"/>
      <c r="Q54" s="166"/>
      <c r="R54" s="166"/>
      <c r="S54" s="166"/>
      <c r="T54" s="166"/>
    </row>
    <row r="55" spans="3:21" s="7" customFormat="1" ht="13.5" customHeight="1" x14ac:dyDescent="0.15">
      <c r="C55" s="8"/>
      <c r="D55" s="94" t="s">
        <v>16</v>
      </c>
      <c r="E55" s="89"/>
      <c r="F55" s="89"/>
      <c r="G55" s="89"/>
      <c r="H55" s="89"/>
      <c r="I55" s="89"/>
      <c r="J55" s="89"/>
      <c r="K55" s="89"/>
      <c r="L55" s="89"/>
      <c r="M55" s="89"/>
      <c r="N55" s="89"/>
      <c r="O55" s="89"/>
      <c r="P55" s="89"/>
      <c r="Q55" s="89"/>
      <c r="R55" s="89"/>
      <c r="S55" s="89"/>
      <c r="T55" s="89"/>
    </row>
    <row r="56" spans="3:21" s="7" customFormat="1" ht="13.5" customHeight="1" x14ac:dyDescent="0.15">
      <c r="C56" s="8"/>
      <c r="D56" s="94"/>
      <c r="E56" s="89" t="s">
        <v>17</v>
      </c>
      <c r="F56" s="8"/>
      <c r="G56" s="89"/>
      <c r="H56" s="89"/>
      <c r="I56" s="89"/>
      <c r="J56" s="89"/>
      <c r="K56" s="89"/>
      <c r="L56" s="89"/>
      <c r="M56" s="89"/>
      <c r="N56" s="89"/>
      <c r="O56" s="89"/>
      <c r="P56" s="89"/>
      <c r="Q56" s="89"/>
      <c r="R56" s="89"/>
      <c r="S56" s="89"/>
      <c r="T56" s="89"/>
    </row>
    <row r="57" spans="3:21" s="7" customFormat="1" ht="13.5" customHeight="1" x14ac:dyDescent="0.15">
      <c r="C57" s="8"/>
      <c r="D57" s="94" t="s">
        <v>71</v>
      </c>
      <c r="E57" s="89"/>
      <c r="F57" s="89"/>
      <c r="G57" s="89"/>
      <c r="H57" s="89"/>
      <c r="I57" s="89"/>
      <c r="J57" s="89"/>
      <c r="K57" s="89"/>
      <c r="L57" s="89"/>
      <c r="M57" s="89"/>
      <c r="N57" s="89"/>
      <c r="O57" s="89"/>
      <c r="P57" s="89"/>
      <c r="Q57" s="89"/>
      <c r="R57" s="89"/>
      <c r="S57" s="89"/>
      <c r="T57" s="89"/>
    </row>
    <row r="58" spans="3:21" s="7" customFormat="1" ht="2.25" customHeight="1" x14ac:dyDescent="0.15">
      <c r="C58" s="8"/>
      <c r="D58" s="94"/>
      <c r="E58" s="89"/>
      <c r="F58" s="89"/>
      <c r="G58" s="89"/>
      <c r="H58" s="89"/>
      <c r="I58" s="89"/>
      <c r="J58" s="89"/>
      <c r="K58" s="89"/>
      <c r="L58" s="89"/>
      <c r="M58" s="89"/>
      <c r="N58" s="89"/>
      <c r="O58" s="89"/>
      <c r="P58" s="89"/>
      <c r="Q58" s="89"/>
      <c r="R58" s="89"/>
      <c r="S58" s="89"/>
      <c r="T58" s="89"/>
    </row>
    <row r="59" spans="3:21" s="7" customFormat="1" ht="13.5" customHeight="1" x14ac:dyDescent="0.15">
      <c r="C59" s="8"/>
      <c r="D59" s="193" t="s">
        <v>30</v>
      </c>
      <c r="E59" s="194"/>
      <c r="F59" s="135" t="s">
        <v>72</v>
      </c>
      <c r="G59" s="135"/>
      <c r="H59" s="135"/>
      <c r="I59" s="135"/>
      <c r="J59" s="135"/>
      <c r="K59" s="135"/>
      <c r="L59" s="135"/>
      <c r="M59" s="135"/>
      <c r="N59" s="135"/>
      <c r="O59" s="135"/>
      <c r="P59" s="135"/>
      <c r="Q59" s="135"/>
      <c r="R59" s="135"/>
      <c r="S59" s="135"/>
      <c r="T59" s="135"/>
    </row>
    <row r="60" spans="3:21" s="7" customFormat="1" ht="19.5" customHeight="1" x14ac:dyDescent="0.15">
      <c r="C60" s="8"/>
      <c r="D60" s="194"/>
      <c r="E60" s="194"/>
      <c r="F60" s="135"/>
      <c r="G60" s="135"/>
      <c r="H60" s="135"/>
      <c r="I60" s="135"/>
      <c r="J60" s="135"/>
      <c r="K60" s="135"/>
      <c r="L60" s="135"/>
      <c r="M60" s="135"/>
      <c r="N60" s="135"/>
      <c r="O60" s="135"/>
      <c r="P60" s="135"/>
      <c r="Q60" s="135"/>
      <c r="R60" s="135"/>
      <c r="S60" s="135"/>
      <c r="T60" s="135"/>
    </row>
    <row r="61" spans="3:21" s="7" customFormat="1" ht="13.5" customHeight="1" x14ac:dyDescent="0.15">
      <c r="C61" s="8"/>
      <c r="D61" s="166" t="s">
        <v>37</v>
      </c>
      <c r="E61" s="166"/>
      <c r="F61" s="166"/>
      <c r="G61" s="166"/>
      <c r="H61" s="166"/>
      <c r="I61" s="166"/>
      <c r="J61" s="166"/>
      <c r="K61" s="166"/>
      <c r="L61" s="166"/>
      <c r="M61" s="166"/>
      <c r="N61" s="166"/>
      <c r="O61" s="166"/>
      <c r="P61" s="166"/>
      <c r="Q61" s="166"/>
      <c r="R61" s="166"/>
      <c r="S61" s="166"/>
      <c r="T61" s="166"/>
      <c r="U61" s="3"/>
    </row>
    <row r="62" spans="3:21" s="7" customFormat="1" ht="13.5" customHeight="1" x14ac:dyDescent="0.15">
      <c r="C62" s="8"/>
      <c r="D62" s="166"/>
      <c r="E62" s="166"/>
      <c r="F62" s="166"/>
      <c r="G62" s="166"/>
      <c r="H62" s="166"/>
      <c r="I62" s="166"/>
      <c r="J62" s="166"/>
      <c r="K62" s="166"/>
      <c r="L62" s="166"/>
      <c r="M62" s="166"/>
      <c r="N62" s="166"/>
      <c r="O62" s="166"/>
      <c r="P62" s="166"/>
      <c r="Q62" s="166"/>
      <c r="R62" s="166"/>
      <c r="S62" s="166"/>
      <c r="T62" s="166"/>
      <c r="U62" s="3"/>
    </row>
    <row r="63" spans="3:21" s="7" customFormat="1" ht="13.5" customHeight="1" x14ac:dyDescent="0.15">
      <c r="C63" s="8"/>
      <c r="D63" s="166"/>
      <c r="E63" s="166"/>
      <c r="F63" s="166"/>
      <c r="G63" s="166"/>
      <c r="H63" s="166"/>
      <c r="I63" s="166"/>
      <c r="J63" s="166"/>
      <c r="K63" s="166"/>
      <c r="L63" s="166"/>
      <c r="M63" s="166"/>
      <c r="N63" s="166"/>
      <c r="O63" s="166"/>
      <c r="P63" s="166"/>
      <c r="Q63" s="166"/>
      <c r="R63" s="166"/>
      <c r="S63" s="166"/>
      <c r="T63" s="166"/>
    </row>
    <row r="64" spans="3:21" s="7" customFormat="1" ht="17.25" customHeight="1" x14ac:dyDescent="0.15">
      <c r="D64" s="24"/>
      <c r="E64" s="24"/>
      <c r="F64" s="24"/>
      <c r="G64" s="24"/>
      <c r="H64" s="24"/>
      <c r="I64" s="24"/>
      <c r="J64" s="24"/>
      <c r="K64" s="24"/>
      <c r="L64" s="24"/>
      <c r="M64" s="24"/>
      <c r="N64" s="24"/>
      <c r="O64" s="24"/>
      <c r="P64" s="24"/>
      <c r="Q64" s="24"/>
      <c r="R64" s="24"/>
      <c r="S64" s="24"/>
      <c r="T64" s="24"/>
    </row>
    <row r="65" spans="4:20" s="7" customFormat="1" ht="12.75" customHeight="1" x14ac:dyDescent="0.15">
      <c r="D65" s="24"/>
      <c r="E65" s="24"/>
      <c r="F65" s="24"/>
      <c r="G65" s="24"/>
      <c r="H65" s="24"/>
      <c r="I65" s="24"/>
      <c r="J65" s="24"/>
      <c r="K65" s="24"/>
      <c r="L65" s="24"/>
      <c r="M65" s="24"/>
      <c r="N65" s="24"/>
      <c r="O65" s="24"/>
      <c r="P65" s="24"/>
      <c r="Q65" s="24"/>
      <c r="R65" s="24"/>
      <c r="S65" s="24"/>
      <c r="T65" s="24"/>
    </row>
    <row r="66" spans="4:20" ht="15" customHeight="1" x14ac:dyDescent="0.15">
      <c r="D66" s="2" t="s">
        <v>51</v>
      </c>
      <c r="E66" s="2"/>
      <c r="F66" s="159"/>
      <c r="G66" s="159"/>
      <c r="R66" s="190"/>
      <c r="S66" s="190"/>
    </row>
    <row r="67" spans="4:20" ht="6" customHeight="1" x14ac:dyDescent="0.15">
      <c r="D67" s="2"/>
      <c r="E67" s="2"/>
      <c r="F67" s="49"/>
      <c r="G67" s="49"/>
      <c r="R67" s="50"/>
      <c r="S67" s="50"/>
    </row>
    <row r="68" spans="4:20" ht="19.5" customHeight="1" x14ac:dyDescent="0.15">
      <c r="D68" s="72" t="s">
        <v>60</v>
      </c>
      <c r="E68" s="72"/>
      <c r="F68" s="67"/>
      <c r="G68" s="67"/>
      <c r="R68" s="68"/>
      <c r="S68" s="68"/>
    </row>
    <row r="69" spans="4:20" ht="19.5" customHeight="1" x14ac:dyDescent="0.15">
      <c r="D69" s="2" t="s">
        <v>61</v>
      </c>
      <c r="E69" s="2"/>
      <c r="F69" s="2"/>
      <c r="G69" s="2"/>
      <c r="H69" s="2"/>
      <c r="I69" s="2"/>
      <c r="J69" s="2"/>
      <c r="K69" s="2"/>
      <c r="L69" s="2"/>
      <c r="M69" s="2"/>
      <c r="N69" s="2"/>
      <c r="O69" s="2"/>
      <c r="P69" s="2"/>
      <c r="Q69" s="2"/>
      <c r="R69" s="2"/>
      <c r="S69" s="2"/>
      <c r="T69" s="2"/>
    </row>
    <row r="70" spans="4:20" ht="6.75" customHeight="1" thickBot="1" x14ac:dyDescent="0.2">
      <c r="D70" s="2"/>
      <c r="E70" s="2"/>
      <c r="F70" s="2"/>
      <c r="G70" s="2"/>
      <c r="H70" s="2"/>
      <c r="I70" s="2"/>
      <c r="J70" s="2"/>
      <c r="K70" s="2"/>
      <c r="L70" s="2"/>
      <c r="M70" s="2"/>
      <c r="N70" s="2"/>
      <c r="O70" s="2"/>
      <c r="P70" s="2"/>
      <c r="Q70" s="2"/>
      <c r="R70" s="2"/>
      <c r="S70" s="2"/>
      <c r="T70" s="2"/>
    </row>
    <row r="71" spans="4:20" ht="15" customHeight="1" thickTop="1" thickBot="1" x14ac:dyDescent="0.2">
      <c r="D71" s="73" t="s">
        <v>40</v>
      </c>
      <c r="E71" s="156">
        <f>_xlfn.AGGREGATE(9,6,I76:I77)</f>
        <v>0</v>
      </c>
      <c r="F71" s="157"/>
      <c r="G71" s="142" t="s">
        <v>65</v>
      </c>
      <c r="H71" s="143"/>
      <c r="I71" s="197" t="s">
        <v>59</v>
      </c>
      <c r="J71" s="197"/>
      <c r="K71" s="197"/>
      <c r="L71" s="197"/>
      <c r="M71" s="197"/>
      <c r="N71" s="197"/>
      <c r="O71" s="198"/>
      <c r="P71" s="156">
        <f>IF(SUM(G12:R12)&lt;91,1,0)+1</f>
        <v>2</v>
      </c>
      <c r="Q71" s="157"/>
      <c r="R71" s="63" t="s">
        <v>32</v>
      </c>
      <c r="S71" s="167"/>
      <c r="T71" s="167"/>
    </row>
    <row r="72" spans="4:20" ht="7.5" customHeight="1" thickTop="1" x14ac:dyDescent="0.15">
      <c r="D72" s="61"/>
      <c r="E72" s="168" t="s">
        <v>66</v>
      </c>
      <c r="F72" s="168"/>
      <c r="G72" s="64"/>
      <c r="H72" s="64"/>
      <c r="I72" s="61"/>
      <c r="J72" s="61"/>
      <c r="K72" s="19"/>
      <c r="L72" s="61"/>
      <c r="M72" s="61"/>
      <c r="N72" s="61"/>
      <c r="O72" s="25"/>
      <c r="P72" s="174"/>
      <c r="Q72" s="174"/>
      <c r="R72" s="174"/>
      <c r="S72" s="174"/>
      <c r="T72" s="174"/>
    </row>
    <row r="73" spans="4:20" s="22" customFormat="1" ht="10.5" customHeight="1" x14ac:dyDescent="0.15">
      <c r="D73" s="23"/>
      <c r="E73" s="169"/>
      <c r="F73" s="169"/>
      <c r="G73" s="64"/>
      <c r="H73" s="64"/>
      <c r="I73" s="23"/>
      <c r="J73" s="51"/>
      <c r="K73" s="170"/>
      <c r="L73" s="170"/>
      <c r="M73" s="52"/>
      <c r="N73" s="53"/>
      <c r="P73" s="174"/>
      <c r="Q73" s="174"/>
      <c r="R73" s="174"/>
      <c r="S73" s="174"/>
      <c r="T73" s="174"/>
    </row>
    <row r="74" spans="4:20" s="22" customFormat="1" ht="8.25" customHeight="1" x14ac:dyDescent="0.15">
      <c r="D74" s="23"/>
      <c r="E74" s="145"/>
      <c r="F74" s="145"/>
      <c r="G74" s="145"/>
      <c r="H74" s="145"/>
      <c r="I74" s="23"/>
      <c r="J74" s="51"/>
      <c r="K74" s="170"/>
      <c r="L74" s="170"/>
      <c r="M74" s="52"/>
      <c r="N74" s="53"/>
      <c r="Q74" s="52"/>
      <c r="R74" s="54"/>
      <c r="S74" s="51"/>
    </row>
    <row r="75" spans="4:20" ht="15" customHeight="1" x14ac:dyDescent="0.15">
      <c r="D75" s="2" t="s">
        <v>62</v>
      </c>
      <c r="E75" s="2"/>
      <c r="F75" s="159"/>
      <c r="G75" s="159"/>
    </row>
    <row r="76" spans="4:20" ht="17.25" customHeight="1" x14ac:dyDescent="0.15">
      <c r="D76" s="134" t="s">
        <v>45</v>
      </c>
      <c r="E76" s="134"/>
      <c r="F76" s="134"/>
      <c r="G76" s="3" t="s">
        <v>14</v>
      </c>
      <c r="H76" s="3"/>
      <c r="I76" s="21">
        <f>COUNTIFS(E83:E102,"常勤",F83:F102,"専任",R83:R102,"有")</f>
        <v>0</v>
      </c>
      <c r="J76" s="7" t="s">
        <v>67</v>
      </c>
      <c r="L76" s="3" t="s">
        <v>33</v>
      </c>
      <c r="M76" s="3"/>
      <c r="O76" s="27"/>
      <c r="P76" s="4">
        <f>P18</f>
        <v>0</v>
      </c>
      <c r="Q76" s="5" t="s">
        <v>19</v>
      </c>
      <c r="R76" s="1" t="s">
        <v>34</v>
      </c>
    </row>
    <row r="77" spans="4:20" ht="17.25" customHeight="1" x14ac:dyDescent="0.15">
      <c r="D77" s="2"/>
      <c r="E77" s="2"/>
      <c r="G77" s="44" t="s">
        <v>29</v>
      </c>
      <c r="H77" s="6"/>
      <c r="I77" s="20">
        <f>IF(P77=0,0,(IF(MOD(P77,P76)=0,P77/P76-1,ROUNDDOWN(P77/P76,0))))</f>
        <v>0</v>
      </c>
      <c r="J77" s="7" t="s">
        <v>68</v>
      </c>
      <c r="L77" s="3" t="s">
        <v>35</v>
      </c>
      <c r="M77" s="3"/>
      <c r="N77" s="3"/>
      <c r="O77" s="26"/>
      <c r="P77" s="20">
        <f t="array" ref="P77">SUM(IF((E83:E102="非常勤")*(R83:R102="有"),H83:J102))</f>
        <v>0</v>
      </c>
      <c r="Q77" s="5" t="s">
        <v>19</v>
      </c>
      <c r="R77" s="1" t="s">
        <v>34</v>
      </c>
    </row>
    <row r="78" spans="4:20" ht="9" customHeight="1" x14ac:dyDescent="0.15">
      <c r="D78" s="2"/>
      <c r="E78" s="2"/>
      <c r="G78" s="132" t="s">
        <v>58</v>
      </c>
      <c r="H78" s="132"/>
      <c r="I78" s="42"/>
      <c r="J78" s="42"/>
      <c r="K78" s="27"/>
      <c r="L78" s="28"/>
      <c r="M78" s="28"/>
      <c r="N78" s="28"/>
      <c r="O78" s="27"/>
      <c r="P78" s="26"/>
      <c r="Q78" s="29"/>
    </row>
    <row r="79" spans="4:20" ht="15" customHeight="1" x14ac:dyDescent="0.15">
      <c r="D79" s="2"/>
      <c r="E79" s="2"/>
      <c r="F79" s="2"/>
      <c r="G79" s="133"/>
      <c r="H79" s="133"/>
      <c r="I79" s="43"/>
      <c r="J79" s="43"/>
      <c r="K79" s="2"/>
      <c r="L79" s="2"/>
      <c r="M79" s="2"/>
      <c r="N79" s="2"/>
      <c r="O79" s="154"/>
      <c r="P79" s="154"/>
      <c r="Q79" s="137">
        <f ca="1">TODAY()</f>
        <v>45155</v>
      </c>
      <c r="R79" s="137"/>
      <c r="S79" s="137"/>
      <c r="T79" s="9" t="s">
        <v>20</v>
      </c>
    </row>
    <row r="80" spans="4:20" ht="16.5" customHeight="1" x14ac:dyDescent="0.15">
      <c r="D80" s="117" t="s">
        <v>0</v>
      </c>
      <c r="E80" s="10" t="s">
        <v>6</v>
      </c>
      <c r="F80" s="123" t="s">
        <v>9</v>
      </c>
      <c r="G80" s="124"/>
      <c r="H80" s="123" t="s">
        <v>11</v>
      </c>
      <c r="I80" s="171"/>
      <c r="J80" s="124"/>
      <c r="K80" s="123" t="s">
        <v>1</v>
      </c>
      <c r="L80" s="171"/>
      <c r="M80" s="171"/>
      <c r="N80" s="124"/>
      <c r="O80" s="123" t="s">
        <v>12</v>
      </c>
      <c r="P80" s="124"/>
      <c r="Q80" s="117" t="s">
        <v>21</v>
      </c>
      <c r="R80" s="117" t="s">
        <v>15</v>
      </c>
      <c r="S80" s="123" t="s">
        <v>5</v>
      </c>
      <c r="T80" s="124"/>
    </row>
    <row r="81" spans="2:21" ht="16.5" customHeight="1" x14ac:dyDescent="0.15">
      <c r="D81" s="118"/>
      <c r="E81" s="11" t="s">
        <v>7</v>
      </c>
      <c r="F81" s="125" t="s">
        <v>10</v>
      </c>
      <c r="G81" s="126"/>
      <c r="H81" s="125"/>
      <c r="I81" s="172"/>
      <c r="J81" s="126"/>
      <c r="K81" s="125"/>
      <c r="L81" s="172"/>
      <c r="M81" s="172"/>
      <c r="N81" s="126"/>
      <c r="O81" s="125"/>
      <c r="P81" s="126"/>
      <c r="Q81" s="118"/>
      <c r="R81" s="118"/>
      <c r="S81" s="125"/>
      <c r="T81" s="126"/>
    </row>
    <row r="82" spans="2:21" ht="16.5" customHeight="1" x14ac:dyDescent="0.15">
      <c r="D82" s="118"/>
      <c r="E82" s="12" t="s">
        <v>8</v>
      </c>
      <c r="F82" s="188" t="s">
        <v>8</v>
      </c>
      <c r="G82" s="189"/>
      <c r="H82" s="127"/>
      <c r="I82" s="173"/>
      <c r="J82" s="128"/>
      <c r="K82" s="127"/>
      <c r="L82" s="173"/>
      <c r="M82" s="173"/>
      <c r="N82" s="128"/>
      <c r="O82" s="127"/>
      <c r="P82" s="128"/>
      <c r="Q82" s="119"/>
      <c r="R82" s="118"/>
      <c r="S82" s="127"/>
      <c r="T82" s="128"/>
    </row>
    <row r="83" spans="2:21" ht="18.75" customHeight="1" x14ac:dyDescent="0.15">
      <c r="B83" s="1">
        <v>1</v>
      </c>
      <c r="D83" s="14"/>
      <c r="E83" s="60"/>
      <c r="F83" s="120"/>
      <c r="G83" s="120"/>
      <c r="H83" s="122"/>
      <c r="I83" s="122"/>
      <c r="J83" s="122"/>
      <c r="K83" s="120"/>
      <c r="L83" s="120"/>
      <c r="M83" s="120"/>
      <c r="N83" s="120"/>
      <c r="O83" s="121"/>
      <c r="P83" s="121"/>
      <c r="Q83" s="13" t="str">
        <f t="shared" ref="Q83:Q87" si="4">IF(""=O83,"",DATEDIF(O83,$Q$22,"Y"))</f>
        <v/>
      </c>
      <c r="R83" s="60"/>
      <c r="S83" s="17"/>
      <c r="T83" s="18"/>
      <c r="U83" s="16" t="str">
        <f t="shared" ref="U83:U101" si="5">IF(T83&gt;S83,"誤入力(経験年数欄)","")</f>
        <v/>
      </c>
    </row>
    <row r="84" spans="2:21" ht="18.75" customHeight="1" x14ac:dyDescent="0.15">
      <c r="B84" s="1">
        <f>B83+1</f>
        <v>2</v>
      </c>
      <c r="D84" s="14"/>
      <c r="E84" s="62"/>
      <c r="F84" s="120"/>
      <c r="G84" s="120"/>
      <c r="H84" s="122"/>
      <c r="I84" s="122"/>
      <c r="J84" s="122"/>
      <c r="K84" s="120"/>
      <c r="L84" s="120"/>
      <c r="M84" s="120"/>
      <c r="N84" s="120"/>
      <c r="O84" s="121"/>
      <c r="P84" s="121"/>
      <c r="Q84" s="13" t="str">
        <f t="shared" si="4"/>
        <v/>
      </c>
      <c r="R84" s="62"/>
      <c r="S84" s="17"/>
      <c r="T84" s="18"/>
      <c r="U84" s="16" t="str">
        <f t="shared" si="5"/>
        <v/>
      </c>
    </row>
    <row r="85" spans="2:21" ht="18.75" customHeight="1" x14ac:dyDescent="0.15">
      <c r="B85" s="1">
        <f t="shared" ref="B85:B101" si="6">B84+1</f>
        <v>3</v>
      </c>
      <c r="D85" s="14"/>
      <c r="E85" s="62"/>
      <c r="F85" s="120"/>
      <c r="G85" s="120"/>
      <c r="H85" s="122"/>
      <c r="I85" s="122"/>
      <c r="J85" s="122"/>
      <c r="K85" s="120"/>
      <c r="L85" s="120"/>
      <c r="M85" s="120"/>
      <c r="N85" s="120"/>
      <c r="O85" s="121"/>
      <c r="P85" s="121"/>
      <c r="Q85" s="13" t="str">
        <f t="shared" si="4"/>
        <v/>
      </c>
      <c r="R85" s="62"/>
      <c r="S85" s="17"/>
      <c r="T85" s="18"/>
      <c r="U85" s="16" t="str">
        <f t="shared" si="5"/>
        <v/>
      </c>
    </row>
    <row r="86" spans="2:21" ht="18.75" customHeight="1" x14ac:dyDescent="0.15">
      <c r="B86" s="1">
        <f t="shared" si="6"/>
        <v>4</v>
      </c>
      <c r="D86" s="14"/>
      <c r="E86" s="62"/>
      <c r="F86" s="120"/>
      <c r="G86" s="120"/>
      <c r="H86" s="122"/>
      <c r="I86" s="122"/>
      <c r="J86" s="122"/>
      <c r="K86" s="120"/>
      <c r="L86" s="120"/>
      <c r="M86" s="120"/>
      <c r="N86" s="120"/>
      <c r="O86" s="121"/>
      <c r="P86" s="121"/>
      <c r="Q86" s="13" t="str">
        <f t="shared" si="4"/>
        <v/>
      </c>
      <c r="R86" s="62"/>
      <c r="S86" s="17"/>
      <c r="T86" s="18"/>
      <c r="U86" s="16" t="str">
        <f t="shared" si="5"/>
        <v/>
      </c>
    </row>
    <row r="87" spans="2:21" ht="18.75" customHeight="1" x14ac:dyDescent="0.15">
      <c r="B87" s="1">
        <f t="shared" si="6"/>
        <v>5</v>
      </c>
      <c r="D87" s="14"/>
      <c r="E87" s="62"/>
      <c r="F87" s="120"/>
      <c r="G87" s="120"/>
      <c r="H87" s="122"/>
      <c r="I87" s="122"/>
      <c r="J87" s="122"/>
      <c r="K87" s="120"/>
      <c r="L87" s="120"/>
      <c r="M87" s="120"/>
      <c r="N87" s="120"/>
      <c r="O87" s="121"/>
      <c r="P87" s="121"/>
      <c r="Q87" s="13" t="str">
        <f t="shared" si="4"/>
        <v/>
      </c>
      <c r="R87" s="62"/>
      <c r="S87" s="17"/>
      <c r="T87" s="18"/>
      <c r="U87" s="16" t="str">
        <f t="shared" si="5"/>
        <v/>
      </c>
    </row>
    <row r="88" spans="2:21" ht="18.75" customHeight="1" x14ac:dyDescent="0.15">
      <c r="B88" s="1">
        <f t="shared" si="6"/>
        <v>6</v>
      </c>
      <c r="D88" s="14"/>
      <c r="E88" s="62"/>
      <c r="F88" s="120"/>
      <c r="G88" s="120"/>
      <c r="H88" s="122"/>
      <c r="I88" s="122"/>
      <c r="J88" s="122"/>
      <c r="K88" s="120"/>
      <c r="L88" s="120"/>
      <c r="M88" s="120"/>
      <c r="N88" s="120"/>
      <c r="O88" s="121"/>
      <c r="P88" s="121"/>
      <c r="Q88" s="13" t="str">
        <f t="shared" ref="Q88:Q106" si="7">IF(""=O88,"",DATEDIF(O88,$Q$22,"Y"))</f>
        <v/>
      </c>
      <c r="R88" s="62"/>
      <c r="S88" s="17"/>
      <c r="T88" s="18"/>
      <c r="U88" s="16" t="str">
        <f t="shared" si="5"/>
        <v/>
      </c>
    </row>
    <row r="89" spans="2:21" ht="18.75" customHeight="1" x14ac:dyDescent="0.15">
      <c r="B89" s="1">
        <f t="shared" si="6"/>
        <v>7</v>
      </c>
      <c r="D89" s="14"/>
      <c r="E89" s="62"/>
      <c r="F89" s="120"/>
      <c r="G89" s="120"/>
      <c r="H89" s="122"/>
      <c r="I89" s="122"/>
      <c r="J89" s="122"/>
      <c r="K89" s="120"/>
      <c r="L89" s="120"/>
      <c r="M89" s="120"/>
      <c r="N89" s="120"/>
      <c r="O89" s="121"/>
      <c r="P89" s="121"/>
      <c r="Q89" s="13" t="str">
        <f t="shared" si="7"/>
        <v/>
      </c>
      <c r="R89" s="62"/>
      <c r="S89" s="17"/>
      <c r="T89" s="18"/>
      <c r="U89" s="16" t="str">
        <f t="shared" si="5"/>
        <v/>
      </c>
    </row>
    <row r="90" spans="2:21" ht="18.75" customHeight="1" x14ac:dyDescent="0.15">
      <c r="B90" s="1">
        <f t="shared" si="6"/>
        <v>8</v>
      </c>
      <c r="D90" s="14"/>
      <c r="E90" s="62"/>
      <c r="F90" s="120"/>
      <c r="G90" s="120"/>
      <c r="H90" s="122"/>
      <c r="I90" s="122"/>
      <c r="J90" s="122"/>
      <c r="K90" s="120"/>
      <c r="L90" s="120"/>
      <c r="M90" s="120"/>
      <c r="N90" s="120"/>
      <c r="O90" s="121"/>
      <c r="P90" s="121"/>
      <c r="Q90" s="13" t="str">
        <f t="shared" si="7"/>
        <v/>
      </c>
      <c r="R90" s="62"/>
      <c r="S90" s="17"/>
      <c r="T90" s="18"/>
      <c r="U90" s="16" t="str">
        <f t="shared" si="5"/>
        <v/>
      </c>
    </row>
    <row r="91" spans="2:21" ht="18.75" customHeight="1" x14ac:dyDescent="0.15">
      <c r="B91" s="1">
        <f t="shared" si="6"/>
        <v>9</v>
      </c>
      <c r="D91" s="14"/>
      <c r="E91" s="62"/>
      <c r="F91" s="120"/>
      <c r="G91" s="120"/>
      <c r="H91" s="122"/>
      <c r="I91" s="122"/>
      <c r="J91" s="122"/>
      <c r="K91" s="120"/>
      <c r="L91" s="120"/>
      <c r="M91" s="120"/>
      <c r="N91" s="120"/>
      <c r="O91" s="121"/>
      <c r="P91" s="121"/>
      <c r="Q91" s="13" t="str">
        <f t="shared" si="7"/>
        <v/>
      </c>
      <c r="R91" s="62"/>
      <c r="S91" s="17"/>
      <c r="T91" s="18"/>
      <c r="U91" s="16" t="str">
        <f t="shared" si="5"/>
        <v/>
      </c>
    </row>
    <row r="92" spans="2:21" ht="18.75" customHeight="1" x14ac:dyDescent="0.15">
      <c r="B92" s="1">
        <f t="shared" si="6"/>
        <v>10</v>
      </c>
      <c r="D92" s="14"/>
      <c r="E92" s="62"/>
      <c r="F92" s="120"/>
      <c r="G92" s="120"/>
      <c r="H92" s="122"/>
      <c r="I92" s="122"/>
      <c r="J92" s="122"/>
      <c r="K92" s="120"/>
      <c r="L92" s="120"/>
      <c r="M92" s="120"/>
      <c r="N92" s="120"/>
      <c r="O92" s="121"/>
      <c r="P92" s="121"/>
      <c r="Q92" s="13" t="str">
        <f t="shared" si="7"/>
        <v/>
      </c>
      <c r="R92" s="62"/>
      <c r="S92" s="17"/>
      <c r="T92" s="18"/>
      <c r="U92" s="16" t="str">
        <f t="shared" si="5"/>
        <v/>
      </c>
    </row>
    <row r="93" spans="2:21" ht="18.75" customHeight="1" x14ac:dyDescent="0.15">
      <c r="B93" s="1">
        <f t="shared" si="6"/>
        <v>11</v>
      </c>
      <c r="D93" s="14"/>
      <c r="E93" s="62"/>
      <c r="F93" s="120"/>
      <c r="G93" s="120"/>
      <c r="H93" s="122"/>
      <c r="I93" s="122"/>
      <c r="J93" s="122"/>
      <c r="K93" s="120"/>
      <c r="L93" s="120"/>
      <c r="M93" s="120"/>
      <c r="N93" s="120"/>
      <c r="O93" s="121"/>
      <c r="P93" s="121"/>
      <c r="Q93" s="13"/>
      <c r="R93" s="62"/>
      <c r="S93" s="17"/>
      <c r="T93" s="18"/>
      <c r="U93" s="16" t="str">
        <f t="shared" si="5"/>
        <v/>
      </c>
    </row>
    <row r="94" spans="2:21" ht="18.75" customHeight="1" x14ac:dyDescent="0.15">
      <c r="B94" s="1">
        <f t="shared" si="6"/>
        <v>12</v>
      </c>
      <c r="D94" s="14"/>
      <c r="E94" s="62"/>
      <c r="F94" s="120"/>
      <c r="G94" s="120"/>
      <c r="H94" s="122"/>
      <c r="I94" s="122"/>
      <c r="J94" s="122"/>
      <c r="K94" s="120"/>
      <c r="L94" s="120"/>
      <c r="M94" s="120"/>
      <c r="N94" s="120"/>
      <c r="O94" s="121"/>
      <c r="P94" s="121"/>
      <c r="Q94" s="13"/>
      <c r="R94" s="62"/>
      <c r="S94" s="17"/>
      <c r="T94" s="18"/>
      <c r="U94" s="16" t="str">
        <f t="shared" si="5"/>
        <v/>
      </c>
    </row>
    <row r="95" spans="2:21" ht="18.75" customHeight="1" x14ac:dyDescent="0.15">
      <c r="B95" s="1">
        <f t="shared" si="6"/>
        <v>13</v>
      </c>
      <c r="D95" s="14"/>
      <c r="E95" s="38"/>
      <c r="F95" s="120"/>
      <c r="G95" s="120"/>
      <c r="H95" s="122"/>
      <c r="I95" s="122"/>
      <c r="J95" s="122"/>
      <c r="K95" s="120"/>
      <c r="L95" s="120"/>
      <c r="M95" s="120"/>
      <c r="N95" s="120"/>
      <c r="O95" s="121"/>
      <c r="P95" s="121"/>
      <c r="Q95" s="13" t="str">
        <f t="shared" si="7"/>
        <v/>
      </c>
      <c r="R95" s="62"/>
      <c r="S95" s="17"/>
      <c r="T95" s="18"/>
      <c r="U95" s="16" t="str">
        <f t="shared" si="5"/>
        <v/>
      </c>
    </row>
    <row r="96" spans="2:21" ht="18.75" customHeight="1" x14ac:dyDescent="0.15">
      <c r="B96" s="1">
        <f t="shared" si="6"/>
        <v>14</v>
      </c>
      <c r="D96" s="14"/>
      <c r="E96" s="38"/>
      <c r="F96" s="120"/>
      <c r="G96" s="120"/>
      <c r="H96" s="122"/>
      <c r="I96" s="122"/>
      <c r="J96" s="122"/>
      <c r="K96" s="120"/>
      <c r="L96" s="120"/>
      <c r="M96" s="120"/>
      <c r="N96" s="120"/>
      <c r="O96" s="121"/>
      <c r="P96" s="121"/>
      <c r="Q96" s="13" t="str">
        <f t="shared" si="7"/>
        <v/>
      </c>
      <c r="R96" s="62"/>
      <c r="S96" s="17"/>
      <c r="T96" s="18"/>
      <c r="U96" s="16" t="str">
        <f t="shared" si="5"/>
        <v/>
      </c>
    </row>
    <row r="97" spans="2:23" ht="18.75" customHeight="1" x14ac:dyDescent="0.15">
      <c r="B97" s="1">
        <f t="shared" si="6"/>
        <v>15</v>
      </c>
      <c r="D97" s="14"/>
      <c r="E97" s="38"/>
      <c r="F97" s="120"/>
      <c r="G97" s="120"/>
      <c r="H97" s="122"/>
      <c r="I97" s="122"/>
      <c r="J97" s="122"/>
      <c r="K97" s="120"/>
      <c r="L97" s="120"/>
      <c r="M97" s="120"/>
      <c r="N97" s="120"/>
      <c r="O97" s="121"/>
      <c r="P97" s="121"/>
      <c r="Q97" s="13" t="str">
        <f t="shared" si="7"/>
        <v/>
      </c>
      <c r="R97" s="62"/>
      <c r="S97" s="17"/>
      <c r="T97" s="18"/>
      <c r="U97" s="16" t="str">
        <f t="shared" si="5"/>
        <v/>
      </c>
    </row>
    <row r="98" spans="2:23" ht="18.75" customHeight="1" x14ac:dyDescent="0.15">
      <c r="B98" s="1">
        <f t="shared" si="6"/>
        <v>16</v>
      </c>
      <c r="D98" s="14"/>
      <c r="E98" s="38"/>
      <c r="F98" s="120"/>
      <c r="G98" s="120"/>
      <c r="H98" s="122"/>
      <c r="I98" s="122"/>
      <c r="J98" s="122"/>
      <c r="K98" s="120"/>
      <c r="L98" s="120"/>
      <c r="M98" s="120"/>
      <c r="N98" s="120"/>
      <c r="O98" s="121"/>
      <c r="P98" s="121"/>
      <c r="Q98" s="13" t="str">
        <f t="shared" si="7"/>
        <v/>
      </c>
      <c r="R98" s="38"/>
      <c r="S98" s="17"/>
      <c r="T98" s="18"/>
      <c r="U98" s="16" t="str">
        <f t="shared" si="5"/>
        <v/>
      </c>
    </row>
    <row r="99" spans="2:23" ht="18.75" customHeight="1" x14ac:dyDescent="0.15">
      <c r="B99" s="1">
        <f t="shared" si="6"/>
        <v>17</v>
      </c>
      <c r="D99" s="14"/>
      <c r="E99" s="38"/>
      <c r="F99" s="120"/>
      <c r="G99" s="120"/>
      <c r="H99" s="122"/>
      <c r="I99" s="122"/>
      <c r="J99" s="122"/>
      <c r="K99" s="120"/>
      <c r="L99" s="120"/>
      <c r="M99" s="120"/>
      <c r="N99" s="120"/>
      <c r="O99" s="121"/>
      <c r="P99" s="121"/>
      <c r="Q99" s="13" t="str">
        <f t="shared" si="7"/>
        <v/>
      </c>
      <c r="R99" s="38"/>
      <c r="S99" s="17"/>
      <c r="T99" s="18"/>
      <c r="U99" s="16" t="str">
        <f t="shared" si="5"/>
        <v/>
      </c>
    </row>
    <row r="100" spans="2:23" ht="18.75" customHeight="1" x14ac:dyDescent="0.15">
      <c r="B100" s="1">
        <f t="shared" si="6"/>
        <v>18</v>
      </c>
      <c r="D100" s="14"/>
      <c r="E100" s="38"/>
      <c r="F100" s="120"/>
      <c r="G100" s="120"/>
      <c r="H100" s="122"/>
      <c r="I100" s="122"/>
      <c r="J100" s="122"/>
      <c r="K100" s="120"/>
      <c r="L100" s="120"/>
      <c r="M100" s="120"/>
      <c r="N100" s="120"/>
      <c r="O100" s="121"/>
      <c r="P100" s="121"/>
      <c r="Q100" s="13" t="str">
        <f t="shared" si="7"/>
        <v/>
      </c>
      <c r="R100" s="38"/>
      <c r="S100" s="17"/>
      <c r="T100" s="18"/>
      <c r="U100" s="16" t="str">
        <f t="shared" si="5"/>
        <v/>
      </c>
    </row>
    <row r="101" spans="2:23" ht="18.75" customHeight="1" x14ac:dyDescent="0.15">
      <c r="B101" s="1">
        <f t="shared" si="6"/>
        <v>19</v>
      </c>
      <c r="D101" s="14"/>
      <c r="E101" s="38"/>
      <c r="F101" s="120"/>
      <c r="G101" s="120"/>
      <c r="H101" s="122"/>
      <c r="I101" s="122"/>
      <c r="J101" s="122"/>
      <c r="K101" s="120"/>
      <c r="L101" s="120"/>
      <c r="M101" s="120"/>
      <c r="N101" s="120"/>
      <c r="O101" s="121"/>
      <c r="P101" s="121"/>
      <c r="Q101" s="13" t="str">
        <f t="shared" si="7"/>
        <v/>
      </c>
      <c r="R101" s="38"/>
      <c r="S101" s="17"/>
      <c r="T101" s="18"/>
      <c r="U101" s="16" t="str">
        <f t="shared" si="5"/>
        <v/>
      </c>
    </row>
    <row r="102" spans="2:23" ht="18.75" customHeight="1" x14ac:dyDescent="0.15">
      <c r="B102" s="1">
        <f>B101+1</f>
        <v>20</v>
      </c>
      <c r="D102" s="14"/>
      <c r="E102" s="38"/>
      <c r="F102" s="120"/>
      <c r="G102" s="120"/>
      <c r="H102" s="122"/>
      <c r="I102" s="122"/>
      <c r="J102" s="122"/>
      <c r="K102" s="120"/>
      <c r="L102" s="120"/>
      <c r="M102" s="120"/>
      <c r="N102" s="120"/>
      <c r="O102" s="121"/>
      <c r="P102" s="121"/>
      <c r="Q102" s="13" t="str">
        <f t="shared" si="7"/>
        <v/>
      </c>
      <c r="R102" s="38"/>
      <c r="S102" s="17"/>
      <c r="T102" s="18"/>
      <c r="V102" s="16" t="str">
        <f>IF(T102&gt;S102,"誤入力(経験年数欄)","")</f>
        <v/>
      </c>
      <c r="W102" s="45"/>
    </row>
    <row r="103" spans="2:23" ht="18.75" customHeight="1" x14ac:dyDescent="0.15">
      <c r="D103" s="14" t="s">
        <v>3</v>
      </c>
      <c r="E103" s="47"/>
      <c r="F103" s="120"/>
      <c r="G103" s="120"/>
      <c r="H103" s="160"/>
      <c r="I103" s="161"/>
      <c r="J103" s="162"/>
      <c r="K103" s="163"/>
      <c r="L103" s="164"/>
      <c r="M103" s="164"/>
      <c r="N103" s="165"/>
      <c r="O103" s="121"/>
      <c r="P103" s="121"/>
      <c r="Q103" s="13" t="str">
        <f t="shared" si="7"/>
        <v/>
      </c>
      <c r="R103" s="85"/>
      <c r="S103" s="115"/>
      <c r="T103" s="116"/>
    </row>
    <row r="104" spans="2:23" ht="18.75" customHeight="1" x14ac:dyDescent="0.15">
      <c r="D104" s="14"/>
      <c r="E104" s="47"/>
      <c r="F104" s="120"/>
      <c r="G104" s="120"/>
      <c r="H104" s="160"/>
      <c r="I104" s="161"/>
      <c r="J104" s="162"/>
      <c r="K104" s="163"/>
      <c r="L104" s="164"/>
      <c r="M104" s="164"/>
      <c r="N104" s="165"/>
      <c r="O104" s="121"/>
      <c r="P104" s="121"/>
      <c r="Q104" s="13" t="str">
        <f t="shared" si="7"/>
        <v/>
      </c>
      <c r="R104" s="14"/>
      <c r="S104" s="115"/>
      <c r="T104" s="116"/>
    </row>
    <row r="105" spans="2:23" ht="18.75" customHeight="1" x14ac:dyDescent="0.15">
      <c r="D105" s="14"/>
      <c r="E105" s="47"/>
      <c r="F105" s="120"/>
      <c r="G105" s="120"/>
      <c r="H105" s="160"/>
      <c r="I105" s="161"/>
      <c r="J105" s="162"/>
      <c r="K105" s="163"/>
      <c r="L105" s="164"/>
      <c r="M105" s="164"/>
      <c r="N105" s="165"/>
      <c r="O105" s="121"/>
      <c r="P105" s="121"/>
      <c r="Q105" s="13" t="str">
        <f t="shared" si="7"/>
        <v/>
      </c>
      <c r="R105" s="14"/>
      <c r="S105" s="115"/>
      <c r="T105" s="116"/>
    </row>
    <row r="106" spans="2:23" ht="18.75" customHeight="1" x14ac:dyDescent="0.15">
      <c r="D106" s="14"/>
      <c r="E106" s="47"/>
      <c r="F106" s="120"/>
      <c r="G106" s="120"/>
      <c r="H106" s="160"/>
      <c r="I106" s="161"/>
      <c r="J106" s="162"/>
      <c r="K106" s="163"/>
      <c r="L106" s="164"/>
      <c r="M106" s="164"/>
      <c r="N106" s="165"/>
      <c r="O106" s="121"/>
      <c r="P106" s="121"/>
      <c r="Q106" s="13" t="str">
        <f t="shared" si="7"/>
        <v/>
      </c>
      <c r="R106" s="14"/>
      <c r="S106" s="115"/>
      <c r="T106" s="116"/>
    </row>
    <row r="107" spans="2:23" ht="6.75" customHeight="1" x14ac:dyDescent="0.15">
      <c r="D107" s="55"/>
      <c r="E107" s="55"/>
      <c r="F107" s="55"/>
      <c r="G107" s="55"/>
      <c r="H107" s="56"/>
      <c r="I107" s="56"/>
      <c r="J107" s="56"/>
      <c r="K107" s="55"/>
      <c r="L107" s="55"/>
      <c r="M107" s="55"/>
      <c r="N107" s="55"/>
      <c r="O107" s="57"/>
      <c r="P107" s="57"/>
      <c r="Q107" s="58"/>
      <c r="R107" s="55"/>
      <c r="S107" s="59"/>
      <c r="T107" s="59"/>
    </row>
    <row r="108" spans="2:23" ht="15" customHeight="1" x14ac:dyDescent="0.15">
      <c r="D108" s="75"/>
      <c r="E108" s="75"/>
      <c r="F108" s="75"/>
      <c r="G108" s="75"/>
      <c r="H108" s="76"/>
      <c r="I108" s="76"/>
      <c r="J108" s="76"/>
      <c r="K108" s="75"/>
      <c r="L108" s="75"/>
      <c r="M108" s="75"/>
      <c r="N108" s="75"/>
      <c r="O108" s="77"/>
      <c r="P108" s="77"/>
      <c r="Q108" s="78"/>
      <c r="R108" s="75"/>
      <c r="S108" s="79"/>
      <c r="T108" s="79"/>
    </row>
    <row r="109" spans="2:23" ht="19.5" customHeight="1" x14ac:dyDescent="0.15">
      <c r="D109" s="72" t="s">
        <v>63</v>
      </c>
      <c r="E109" s="72"/>
      <c r="F109" s="67"/>
      <c r="G109" s="67"/>
      <c r="P109" s="199" t="s">
        <v>64</v>
      </c>
      <c r="Q109" s="199"/>
      <c r="R109" s="68"/>
      <c r="S109" s="68"/>
    </row>
    <row r="110" spans="2:23" ht="7.5" customHeight="1" thickBot="1" x14ac:dyDescent="0.2">
      <c r="D110" s="72"/>
      <c r="E110" s="72"/>
      <c r="F110" s="72"/>
      <c r="G110" s="72"/>
      <c r="H110" s="72"/>
      <c r="I110" s="72"/>
      <c r="J110" s="72"/>
      <c r="K110" s="72"/>
      <c r="L110" s="72"/>
      <c r="M110" s="72"/>
      <c r="N110" s="72"/>
      <c r="O110" s="72"/>
      <c r="P110" s="200"/>
      <c r="Q110" s="200"/>
      <c r="R110" s="72"/>
      <c r="S110" s="72"/>
      <c r="T110" s="72"/>
    </row>
    <row r="111" spans="2:23" ht="15" customHeight="1" thickTop="1" thickBot="1" x14ac:dyDescent="0.2">
      <c r="D111" s="73" t="s">
        <v>40</v>
      </c>
      <c r="E111" s="195">
        <f>COUNTIFS(R116,"有")</f>
        <v>0</v>
      </c>
      <c r="F111" s="196"/>
      <c r="G111" s="142" t="s">
        <v>69</v>
      </c>
      <c r="H111" s="143"/>
      <c r="I111" s="197" t="s">
        <v>59</v>
      </c>
      <c r="J111" s="197"/>
      <c r="K111" s="197"/>
      <c r="L111" s="197"/>
      <c r="M111" s="197"/>
      <c r="N111" s="197"/>
      <c r="O111" s="198"/>
      <c r="P111" s="156">
        <v>1</v>
      </c>
      <c r="Q111" s="157"/>
      <c r="R111" s="65" t="s">
        <v>32</v>
      </c>
      <c r="S111" s="167"/>
      <c r="T111" s="167"/>
    </row>
    <row r="112" spans="2:23" ht="7.5" customHeight="1" thickTop="1" x14ac:dyDescent="0.15">
      <c r="D112" s="72"/>
      <c r="E112" s="168"/>
      <c r="F112" s="168"/>
      <c r="G112" s="66"/>
      <c r="H112" s="66"/>
      <c r="I112" s="72"/>
      <c r="J112" s="72"/>
      <c r="K112" s="19"/>
      <c r="L112" s="72"/>
      <c r="M112" s="72"/>
      <c r="N112" s="72"/>
      <c r="O112" s="25"/>
      <c r="P112" s="174"/>
      <c r="Q112" s="174"/>
      <c r="R112" s="174"/>
      <c r="S112" s="174"/>
      <c r="T112" s="174"/>
    </row>
    <row r="113" spans="2:21" ht="16.5" customHeight="1" x14ac:dyDescent="0.15">
      <c r="D113" s="117" t="s">
        <v>0</v>
      </c>
      <c r="E113" s="69" t="s">
        <v>6</v>
      </c>
      <c r="F113" s="123" t="s">
        <v>9</v>
      </c>
      <c r="G113" s="124"/>
      <c r="H113" s="123" t="s">
        <v>11</v>
      </c>
      <c r="I113" s="171"/>
      <c r="J113" s="124"/>
      <c r="K113" s="123" t="s">
        <v>1</v>
      </c>
      <c r="L113" s="171"/>
      <c r="M113" s="171"/>
      <c r="N113" s="124"/>
      <c r="O113" s="123" t="s">
        <v>12</v>
      </c>
      <c r="P113" s="124"/>
      <c r="Q113" s="117" t="s">
        <v>21</v>
      </c>
      <c r="R113" s="117" t="s">
        <v>15</v>
      </c>
      <c r="S113" s="123" t="s">
        <v>5</v>
      </c>
      <c r="T113" s="124"/>
    </row>
    <row r="114" spans="2:21" ht="16.5" customHeight="1" x14ac:dyDescent="0.15">
      <c r="D114" s="118"/>
      <c r="E114" s="70" t="s">
        <v>7</v>
      </c>
      <c r="F114" s="125" t="s">
        <v>10</v>
      </c>
      <c r="G114" s="126"/>
      <c r="H114" s="125"/>
      <c r="I114" s="172"/>
      <c r="J114" s="126"/>
      <c r="K114" s="125"/>
      <c r="L114" s="172"/>
      <c r="M114" s="172"/>
      <c r="N114" s="126"/>
      <c r="O114" s="125"/>
      <c r="P114" s="126"/>
      <c r="Q114" s="118"/>
      <c r="R114" s="118"/>
      <c r="S114" s="125"/>
      <c r="T114" s="126"/>
    </row>
    <row r="115" spans="2:21" ht="16.5" customHeight="1" x14ac:dyDescent="0.15">
      <c r="D115" s="118"/>
      <c r="E115" s="12" t="s">
        <v>8</v>
      </c>
      <c r="F115" s="188" t="s">
        <v>8</v>
      </c>
      <c r="G115" s="189"/>
      <c r="H115" s="127"/>
      <c r="I115" s="173"/>
      <c r="J115" s="128"/>
      <c r="K115" s="127"/>
      <c r="L115" s="173"/>
      <c r="M115" s="173"/>
      <c r="N115" s="128"/>
      <c r="O115" s="127"/>
      <c r="P115" s="128"/>
      <c r="Q115" s="119"/>
      <c r="R115" s="118"/>
      <c r="S115" s="127"/>
      <c r="T115" s="128"/>
    </row>
    <row r="116" spans="2:21" ht="18.75" customHeight="1" x14ac:dyDescent="0.15">
      <c r="B116" s="1">
        <v>1</v>
      </c>
      <c r="D116" s="71"/>
      <c r="E116" s="71"/>
      <c r="F116" s="120"/>
      <c r="G116" s="120"/>
      <c r="H116" s="122"/>
      <c r="I116" s="122"/>
      <c r="J116" s="122"/>
      <c r="K116" s="120"/>
      <c r="L116" s="120"/>
      <c r="M116" s="120"/>
      <c r="N116" s="120"/>
      <c r="O116" s="121"/>
      <c r="P116" s="121"/>
      <c r="Q116" s="13" t="str">
        <f>IF(""=O116,"",DATEDIF(O116,$Q$22,"Y"))</f>
        <v/>
      </c>
      <c r="R116" s="71"/>
      <c r="S116" s="17"/>
      <c r="T116" s="18"/>
      <c r="U116" s="16" t="str">
        <f t="shared" ref="U116" si="8">IF(T116&gt;S116,"誤入力(経験年数欄)","")</f>
        <v/>
      </c>
    </row>
    <row r="117" spans="2:21" ht="18.75" customHeight="1" x14ac:dyDescent="0.15">
      <c r="D117" s="74"/>
      <c r="E117" s="74"/>
      <c r="F117" s="74"/>
      <c r="G117" s="74"/>
      <c r="H117" s="80"/>
      <c r="I117" s="80"/>
      <c r="J117" s="80"/>
      <c r="K117" s="74"/>
      <c r="L117" s="74"/>
      <c r="M117" s="74"/>
      <c r="N117" s="74"/>
      <c r="O117" s="81"/>
      <c r="P117" s="81"/>
      <c r="Q117" s="84"/>
      <c r="R117" s="74"/>
      <c r="S117" s="82"/>
      <c r="T117" s="83"/>
      <c r="U117" s="16"/>
    </row>
    <row r="118" spans="2:21" ht="6.95" customHeight="1" x14ac:dyDescent="0.15">
      <c r="D118" s="74"/>
      <c r="E118" s="74"/>
      <c r="F118" s="74"/>
      <c r="G118" s="74"/>
      <c r="H118" s="80"/>
      <c r="I118" s="80"/>
      <c r="J118" s="80"/>
      <c r="K118" s="74"/>
      <c r="L118" s="74"/>
      <c r="M118" s="74"/>
      <c r="N118" s="74"/>
      <c r="O118" s="81"/>
      <c r="P118" s="81"/>
      <c r="Q118" s="84"/>
      <c r="R118" s="74"/>
      <c r="S118" s="82"/>
      <c r="T118" s="83"/>
      <c r="U118" s="16"/>
    </row>
    <row r="119" spans="2:21" s="7" customFormat="1" ht="19.5" customHeight="1" x14ac:dyDescent="0.15">
      <c r="D119" s="48" t="s">
        <v>57</v>
      </c>
      <c r="E119" s="48"/>
      <c r="F119" s="48"/>
      <c r="G119" s="48"/>
      <c r="H119" s="48"/>
      <c r="I119" s="48"/>
      <c r="J119" s="48"/>
      <c r="K119" s="48"/>
      <c r="L119" s="48"/>
      <c r="M119" s="48"/>
      <c r="N119" s="48"/>
      <c r="O119" s="48"/>
      <c r="P119" s="48"/>
      <c r="Q119" s="48"/>
      <c r="R119" s="48"/>
      <c r="S119" s="48"/>
      <c r="T119" s="48"/>
      <c r="U119" s="3"/>
    </row>
    <row r="120" spans="2:21" s="7" customFormat="1" ht="39.75" customHeight="1" x14ac:dyDescent="0.15">
      <c r="D120" s="166" t="s">
        <v>56</v>
      </c>
      <c r="E120" s="166"/>
      <c r="F120" s="166"/>
      <c r="G120" s="166"/>
      <c r="H120" s="166"/>
      <c r="I120" s="166"/>
      <c r="J120" s="166"/>
      <c r="K120" s="166"/>
      <c r="L120" s="166"/>
      <c r="M120" s="166"/>
      <c r="N120" s="166"/>
      <c r="O120" s="166"/>
      <c r="P120" s="166"/>
      <c r="Q120" s="166"/>
      <c r="R120" s="166"/>
      <c r="S120" s="166"/>
      <c r="T120" s="166"/>
      <c r="U120" s="3"/>
    </row>
    <row r="121" spans="2:21" ht="48" customHeight="1" x14ac:dyDescent="0.15"/>
    <row r="123" spans="2:21" x14ac:dyDescent="0.15">
      <c r="N123" s="41"/>
      <c r="P123" s="3"/>
    </row>
    <row r="124" spans="2:21" x14ac:dyDescent="0.15">
      <c r="O124" s="7"/>
      <c r="R124" s="3"/>
      <c r="S124" s="3"/>
    </row>
  </sheetData>
  <sheetProtection formatCells="0" sort="0" autoFilter="0"/>
  <mergeCells count="307">
    <mergeCell ref="I71:O71"/>
    <mergeCell ref="F116:G116"/>
    <mergeCell ref="H116:J116"/>
    <mergeCell ref="K116:N116"/>
    <mergeCell ref="O116:P116"/>
    <mergeCell ref="P109:Q110"/>
    <mergeCell ref="D113:D115"/>
    <mergeCell ref="F113:G113"/>
    <mergeCell ref="H113:J115"/>
    <mergeCell ref="K113:N115"/>
    <mergeCell ref="O113:P115"/>
    <mergeCell ref="Q113:Q115"/>
    <mergeCell ref="H106:J106"/>
    <mergeCell ref="K106:N106"/>
    <mergeCell ref="H104:J104"/>
    <mergeCell ref="G111:H111"/>
    <mergeCell ref="I111:O111"/>
    <mergeCell ref="R113:R115"/>
    <mergeCell ref="S113:T115"/>
    <mergeCell ref="F114:G114"/>
    <mergeCell ref="F115:G115"/>
    <mergeCell ref="E111:F111"/>
    <mergeCell ref="P111:Q111"/>
    <mergeCell ref="S111:T111"/>
    <mergeCell ref="E112:F112"/>
    <mergeCell ref="P112:T112"/>
    <mergeCell ref="J6:K6"/>
    <mergeCell ref="L6:M6"/>
    <mergeCell ref="D52:T52"/>
    <mergeCell ref="E74:H74"/>
    <mergeCell ref="K74:L74"/>
    <mergeCell ref="F66:G66"/>
    <mergeCell ref="R66:S66"/>
    <mergeCell ref="O34:P34"/>
    <mergeCell ref="O37:P37"/>
    <mergeCell ref="O38:P38"/>
    <mergeCell ref="O39:P39"/>
    <mergeCell ref="O40:P40"/>
    <mergeCell ref="O41:P41"/>
    <mergeCell ref="D23:D25"/>
    <mergeCell ref="K23:N25"/>
    <mergeCell ref="H29:J29"/>
    <mergeCell ref="H28:J28"/>
    <mergeCell ref="H27:J27"/>
    <mergeCell ref="F27:G27"/>
    <mergeCell ref="F28:G28"/>
    <mergeCell ref="D59:E60"/>
    <mergeCell ref="S50:T50"/>
    <mergeCell ref="F41:G41"/>
    <mergeCell ref="O23:P25"/>
    <mergeCell ref="O26:P26"/>
    <mergeCell ref="O27:P27"/>
    <mergeCell ref="O42:P42"/>
    <mergeCell ref="S47:T47"/>
    <mergeCell ref="S48:T48"/>
    <mergeCell ref="H49:J49"/>
    <mergeCell ref="H50:J50"/>
    <mergeCell ref="K49:N49"/>
    <mergeCell ref="K50:N50"/>
    <mergeCell ref="H38:J38"/>
    <mergeCell ref="H39:J39"/>
    <mergeCell ref="H40:J40"/>
    <mergeCell ref="H41:J41"/>
    <mergeCell ref="H42:J42"/>
    <mergeCell ref="H32:J32"/>
    <mergeCell ref="H33:J33"/>
    <mergeCell ref="H34:J34"/>
    <mergeCell ref="H26:J26"/>
    <mergeCell ref="H48:J48"/>
    <mergeCell ref="H31:J31"/>
    <mergeCell ref="O29:P29"/>
    <mergeCell ref="O30:P30"/>
    <mergeCell ref="H35:J35"/>
    <mergeCell ref="H36:J36"/>
    <mergeCell ref="Q23:Q25"/>
    <mergeCell ref="S23:T25"/>
    <mergeCell ref="R23:R25"/>
    <mergeCell ref="O48:P48"/>
    <mergeCell ref="O91:P91"/>
    <mergeCell ref="O92:P92"/>
    <mergeCell ref="O90:P90"/>
    <mergeCell ref="D53:T54"/>
    <mergeCell ref="O49:P49"/>
    <mergeCell ref="F48:G48"/>
    <mergeCell ref="K84:N84"/>
    <mergeCell ref="H85:J85"/>
    <mergeCell ref="K85:N85"/>
    <mergeCell ref="H84:J84"/>
    <mergeCell ref="F89:G89"/>
    <mergeCell ref="F90:G90"/>
    <mergeCell ref="F80:G80"/>
    <mergeCell ref="F81:G81"/>
    <mergeCell ref="F82:G82"/>
    <mergeCell ref="H83:J83"/>
    <mergeCell ref="K83:N83"/>
    <mergeCell ref="H86:J86"/>
    <mergeCell ref="K86:N86"/>
    <mergeCell ref="H87:J87"/>
    <mergeCell ref="H37:J37"/>
    <mergeCell ref="F35:G35"/>
    <mergeCell ref="F36:G36"/>
    <mergeCell ref="H47:J47"/>
    <mergeCell ref="H44:J44"/>
    <mergeCell ref="H45:J45"/>
    <mergeCell ref="O47:P47"/>
    <mergeCell ref="K36:N36"/>
    <mergeCell ref="K47:N47"/>
    <mergeCell ref="O43:P43"/>
    <mergeCell ref="O44:P44"/>
    <mergeCell ref="O45:P45"/>
    <mergeCell ref="O46:P46"/>
    <mergeCell ref="H46:J46"/>
    <mergeCell ref="H43:J43"/>
    <mergeCell ref="O36:P36"/>
    <mergeCell ref="F37:G37"/>
    <mergeCell ref="F38:G38"/>
    <mergeCell ref="K38:N38"/>
    <mergeCell ref="K37:N37"/>
    <mergeCell ref="F47:G47"/>
    <mergeCell ref="K41:N41"/>
    <mergeCell ref="K42:N42"/>
    <mergeCell ref="K43:N43"/>
    <mergeCell ref="F32:G32"/>
    <mergeCell ref="F33:G33"/>
    <mergeCell ref="F34:G34"/>
    <mergeCell ref="M11:N11"/>
    <mergeCell ref="K11:L11"/>
    <mergeCell ref="I11:J11"/>
    <mergeCell ref="G11:H11"/>
    <mergeCell ref="I14:L14"/>
    <mergeCell ref="O35:P35"/>
    <mergeCell ref="F29:G29"/>
    <mergeCell ref="F30:G30"/>
    <mergeCell ref="F31:G31"/>
    <mergeCell ref="D11:F11"/>
    <mergeCell ref="D14:F14"/>
    <mergeCell ref="F17:G17"/>
    <mergeCell ref="O12:P12"/>
    <mergeCell ref="K27:N27"/>
    <mergeCell ref="K28:N28"/>
    <mergeCell ref="O31:P31"/>
    <mergeCell ref="O32:P32"/>
    <mergeCell ref="O33:P33"/>
    <mergeCell ref="O28:P28"/>
    <mergeCell ref="K26:N26"/>
    <mergeCell ref="F26:G26"/>
    <mergeCell ref="F43:G43"/>
    <mergeCell ref="F44:G44"/>
    <mergeCell ref="K44:N44"/>
    <mergeCell ref="K45:N45"/>
    <mergeCell ref="K46:N46"/>
    <mergeCell ref="F42:G42"/>
    <mergeCell ref="K12:L12"/>
    <mergeCell ref="I12:J12"/>
    <mergeCell ref="G12:H12"/>
    <mergeCell ref="G14:H14"/>
    <mergeCell ref="M14:N14"/>
    <mergeCell ref="F39:G39"/>
    <mergeCell ref="F40:G40"/>
    <mergeCell ref="F45:G45"/>
    <mergeCell ref="F46:G46"/>
    <mergeCell ref="K39:N39"/>
    <mergeCell ref="K40:N40"/>
    <mergeCell ref="K30:N30"/>
    <mergeCell ref="K31:N31"/>
    <mergeCell ref="K29:N29"/>
    <mergeCell ref="K32:N32"/>
    <mergeCell ref="K33:N33"/>
    <mergeCell ref="H30:J30"/>
    <mergeCell ref="H23:J25"/>
    <mergeCell ref="F25:G25"/>
    <mergeCell ref="F24:G24"/>
    <mergeCell ref="F23:G23"/>
    <mergeCell ref="D18:F18"/>
    <mergeCell ref="D120:T120"/>
    <mergeCell ref="O11:P11"/>
    <mergeCell ref="M12:N12"/>
    <mergeCell ref="F100:G100"/>
    <mergeCell ref="H89:J89"/>
    <mergeCell ref="K89:N89"/>
    <mergeCell ref="F101:G101"/>
    <mergeCell ref="F102:G102"/>
    <mergeCell ref="F103:G103"/>
    <mergeCell ref="F104:G104"/>
    <mergeCell ref="F105:G105"/>
    <mergeCell ref="F106:G106"/>
    <mergeCell ref="F91:G91"/>
    <mergeCell ref="F92:G92"/>
    <mergeCell ref="F93:G93"/>
    <mergeCell ref="F94:G94"/>
    <mergeCell ref="F95:G95"/>
    <mergeCell ref="F96:G96"/>
    <mergeCell ref="F97:G97"/>
    <mergeCell ref="F98:G98"/>
    <mergeCell ref="D61:T63"/>
    <mergeCell ref="F99:G99"/>
    <mergeCell ref="O86:P86"/>
    <mergeCell ref="Q79:S79"/>
    <mergeCell ref="O87:P87"/>
    <mergeCell ref="R80:R82"/>
    <mergeCell ref="S80:T82"/>
    <mergeCell ref="O98:P98"/>
    <mergeCell ref="O93:P93"/>
    <mergeCell ref="O79:P79"/>
    <mergeCell ref="S71:T71"/>
    <mergeCell ref="E72:F73"/>
    <mergeCell ref="K73:L73"/>
    <mergeCell ref="E71:F71"/>
    <mergeCell ref="P71:Q71"/>
    <mergeCell ref="O99:P99"/>
    <mergeCell ref="F75:G75"/>
    <mergeCell ref="O84:P84"/>
    <mergeCell ref="D80:D82"/>
    <mergeCell ref="H80:J82"/>
    <mergeCell ref="K80:N82"/>
    <mergeCell ref="P72:T73"/>
    <mergeCell ref="O83:P83"/>
    <mergeCell ref="G71:H71"/>
    <mergeCell ref="S106:T106"/>
    <mergeCell ref="H103:J103"/>
    <mergeCell ref="K103:N103"/>
    <mergeCell ref="H95:J95"/>
    <mergeCell ref="K95:N95"/>
    <mergeCell ref="H96:J96"/>
    <mergeCell ref="K96:N96"/>
    <mergeCell ref="H97:J97"/>
    <mergeCell ref="K97:N97"/>
    <mergeCell ref="O100:P100"/>
    <mergeCell ref="O101:P101"/>
    <mergeCell ref="O102:P102"/>
    <mergeCell ref="O103:P103"/>
    <mergeCell ref="O104:P104"/>
    <mergeCell ref="O105:P105"/>
    <mergeCell ref="O106:P106"/>
    <mergeCell ref="S104:T104"/>
    <mergeCell ref="H102:J102"/>
    <mergeCell ref="K102:N102"/>
    <mergeCell ref="S105:T105"/>
    <mergeCell ref="K104:N104"/>
    <mergeCell ref="H98:J98"/>
    <mergeCell ref="H105:J105"/>
    <mergeCell ref="K105:N105"/>
    <mergeCell ref="D1:T1"/>
    <mergeCell ref="Q22:S22"/>
    <mergeCell ref="Q11:R11"/>
    <mergeCell ref="Q12:R12"/>
    <mergeCell ref="H6:I6"/>
    <mergeCell ref="O8:P8"/>
    <mergeCell ref="E7:H8"/>
    <mergeCell ref="D51:T51"/>
    <mergeCell ref="K8:L8"/>
    <mergeCell ref="G13:R13"/>
    <mergeCell ref="D12:F13"/>
    <mergeCell ref="O14:R14"/>
    <mergeCell ref="O22:P22"/>
    <mergeCell ref="R2:S2"/>
    <mergeCell ref="F6:G6"/>
    <mergeCell ref="D6:E6"/>
    <mergeCell ref="F49:G49"/>
    <mergeCell ref="F50:G50"/>
    <mergeCell ref="F2:G2"/>
    <mergeCell ref="K48:N48"/>
    <mergeCell ref="K34:N34"/>
    <mergeCell ref="K35:N35"/>
    <mergeCell ref="S49:T49"/>
    <mergeCell ref="O50:P50"/>
    <mergeCell ref="G19:H19"/>
    <mergeCell ref="G20:H22"/>
    <mergeCell ref="G78:H79"/>
    <mergeCell ref="D76:F76"/>
    <mergeCell ref="O95:P95"/>
    <mergeCell ref="O96:P96"/>
    <mergeCell ref="O97:P97"/>
    <mergeCell ref="O88:P88"/>
    <mergeCell ref="O89:P89"/>
    <mergeCell ref="F86:G86"/>
    <mergeCell ref="H93:J93"/>
    <mergeCell ref="H90:J90"/>
    <mergeCell ref="K90:N90"/>
    <mergeCell ref="H91:J91"/>
    <mergeCell ref="K91:N91"/>
    <mergeCell ref="H92:J92"/>
    <mergeCell ref="K92:N92"/>
    <mergeCell ref="K93:N93"/>
    <mergeCell ref="H94:J94"/>
    <mergeCell ref="F84:G84"/>
    <mergeCell ref="F87:G87"/>
    <mergeCell ref="F88:G88"/>
    <mergeCell ref="F83:G83"/>
    <mergeCell ref="F59:T60"/>
    <mergeCell ref="S103:T103"/>
    <mergeCell ref="Q80:Q82"/>
    <mergeCell ref="F85:G85"/>
    <mergeCell ref="O94:P94"/>
    <mergeCell ref="O85:P85"/>
    <mergeCell ref="K87:N87"/>
    <mergeCell ref="H88:J88"/>
    <mergeCell ref="K88:N88"/>
    <mergeCell ref="K94:N94"/>
    <mergeCell ref="K98:N98"/>
    <mergeCell ref="H99:J99"/>
    <mergeCell ref="K99:N99"/>
    <mergeCell ref="H100:J100"/>
    <mergeCell ref="K100:N100"/>
    <mergeCell ref="H101:J101"/>
    <mergeCell ref="K101:N101"/>
    <mergeCell ref="O80:P82"/>
  </mergeCells>
  <phoneticPr fontId="1"/>
  <dataValidations count="3">
    <dataValidation type="list" allowBlank="1" showInputMessage="1" showErrorMessage="1" sqref="E27:E49 E116:E118 E83:E108">
      <formula1>$E$23:$E$24</formula1>
    </dataValidation>
    <dataValidation type="list" allowBlank="1" showInputMessage="1" showErrorMessage="1" sqref="F27:G49 F116:G118 F83:G108">
      <formula1>$F$23:$F$24</formula1>
    </dataValidation>
    <dataValidation type="list" allowBlank="1" showInputMessage="1" showErrorMessage="1" sqref="R26:R46 R116:R118 R83:R102">
      <formula1>"有"</formula1>
    </dataValidation>
  </dataValidations>
  <printOptions horizontalCentered="1"/>
  <pageMargins left="0.59055118110236227" right="0" top="0.47244094488188981" bottom="0" header="0.31496062992125984" footer="0"/>
  <pageSetup paperSize="9" scale="90" orientation="portrait" r:id="rId1"/>
  <headerFooter>
    <oddHeader>&amp;L&amp;"ＭＳ Ｐ明朝,標準"第２号様式</oddHeader>
  </headerFooter>
  <rowBreaks count="1" manualBreakCount="1">
    <brk id="63" min="3" max="1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2022-06-07T11:09:12Z</cp:lastPrinted>
  <dcterms:created xsi:type="dcterms:W3CDTF">2015-12-03T07:30:48Z</dcterms:created>
  <dcterms:modified xsi:type="dcterms:W3CDTF">2023-08-17T07:49:29Z</dcterms:modified>
</cp:coreProperties>
</file>