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10.226.113.54\zaitaku\④介護医療連携推進担当\R08 事業実施\05_新任訪問看護師育成支援事業\01 様式\02 実績報告・請求書関係\"/>
    </mc:Choice>
  </mc:AlternateContent>
  <xr:revisionPtr revIDLastSave="0" documentId="13_ncr:1_{5E97D16D-0C37-4C0B-9211-0987F54E9268}" xr6:coauthVersionLast="47" xr6:coauthVersionMax="47" xr10:uidLastSave="{00000000-0000-0000-0000-000000000000}"/>
  <bookViews>
    <workbookView xWindow="1920" yWindow="336" windowWidth="16164" windowHeight="12240" tabRatio="717" xr2:uid="{00000000-000D-0000-FFFF-FFFF00000000}"/>
  </bookViews>
  <sheets>
    <sheet name="第3号様式" sheetId="32" r:id="rId1"/>
    <sheet name="第3号様式の2" sheetId="34" r:id="rId2"/>
    <sheet name="様式2" sheetId="27" r:id="rId3"/>
    <sheet name="様式２－２(個表) " sheetId="26" r:id="rId4"/>
    <sheet name="様式２－3(個表)" sheetId="22" r:id="rId5"/>
    <sheet name="決算書 " sheetId="25" r:id="rId6"/>
    <sheet name="【記載例】第3号様式 " sheetId="44" r:id="rId7"/>
    <sheet name="【記載例】第3号様式の2 " sheetId="43" r:id="rId8"/>
    <sheet name="【記載例】様式2" sheetId="28" r:id="rId9"/>
    <sheet name="【記載例】様式2－２(個表)" sheetId="29" r:id="rId10"/>
    <sheet name="【記載例】様式2－3(個表) " sheetId="30" r:id="rId11"/>
    <sheet name="【記載例】決算書" sheetId="31" r:id="rId12"/>
  </sheets>
  <externalReferences>
    <externalReference r:id="rId13"/>
  </externalReferences>
  <definedNames>
    <definedName name="_xlnm.Print_Area" localSheetId="11">【記載例】決算書!$A$1:$F$33</definedName>
    <definedName name="_xlnm.Print_Area" localSheetId="6">'【記載例】第3号様式 '!$A$1:$BB$48</definedName>
    <definedName name="_xlnm.Print_Area" localSheetId="7">'【記載例】第3号様式の2 '!$A$1:$BB$35</definedName>
    <definedName name="_xlnm.Print_Area" localSheetId="8">【記載例】様式2!$A$1:$I$21</definedName>
    <definedName name="_xlnm.Print_Area" localSheetId="9">'【記載例】様式2－２(個表)'!$A$1:$J$29</definedName>
    <definedName name="_xlnm.Print_Area" localSheetId="10">'【記載例】様式2－3(個表) '!$A$1:$J$22</definedName>
    <definedName name="_xlnm.Print_Area" localSheetId="5">'決算書 '!$A$1:$F$33</definedName>
    <definedName name="_xlnm.Print_Area" localSheetId="0">第3号様式!$A$1:$BB$48</definedName>
    <definedName name="_xlnm.Print_Area" localSheetId="1">第3号様式の2!$A$1:$BB$35</definedName>
    <definedName name="_xlnm.Print_Area" localSheetId="2">様式2!$A$1:$I$21</definedName>
    <definedName name="_xlnm.Print_Area" localSheetId="3">'様式２－２(個表) '!$A$1:$J$29</definedName>
    <definedName name="_xlnm.Print_Area" localSheetId="4">'様式２－3(個表)'!$A$1:$J$22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2" l="1"/>
  <c r="I17" i="22"/>
  <c r="D20" i="22"/>
  <c r="E10" i="31"/>
  <c r="E9" i="31"/>
  <c r="E8" i="31"/>
  <c r="E7" i="31"/>
  <c r="E10" i="25"/>
  <c r="E9" i="25"/>
  <c r="E8" i="25"/>
  <c r="E7" i="25"/>
  <c r="F4" i="27"/>
  <c r="I24" i="29"/>
  <c r="I24" i="26"/>
  <c r="D29" i="25" l="1"/>
  <c r="D27" i="25"/>
  <c r="AJ19" i="43"/>
  <c r="AJ18" i="43"/>
  <c r="AJ17" i="43"/>
  <c r="B11" i="27"/>
  <c r="AJ19" i="34" l="1"/>
  <c r="AJ18" i="34"/>
  <c r="AJ17" i="34"/>
  <c r="T23" i="32"/>
  <c r="K20" i="30" l="1"/>
  <c r="G20" i="30"/>
  <c r="I20" i="30" s="1"/>
  <c r="D20" i="30"/>
  <c r="J12" i="30"/>
  <c r="K17" i="30" s="1"/>
  <c r="J24" i="29"/>
  <c r="G24" i="29"/>
  <c r="F24" i="29"/>
  <c r="B12" i="28" s="1"/>
  <c r="D12" i="28" s="1"/>
  <c r="H23" i="29"/>
  <c r="H22" i="29"/>
  <c r="H21" i="29"/>
  <c r="H24" i="29" s="1"/>
  <c r="J13" i="29"/>
  <c r="E11" i="28" s="1"/>
  <c r="C15" i="28"/>
  <c r="E14" i="28"/>
  <c r="B14" i="28"/>
  <c r="D14" i="28" s="1"/>
  <c r="F14" i="28" s="1"/>
  <c r="H14" i="28" s="1"/>
  <c r="B13" i="28"/>
  <c r="D13" i="28" s="1"/>
  <c r="B11" i="28"/>
  <c r="B15" i="28" l="1"/>
  <c r="D18" i="29"/>
  <c r="G18" i="29" s="1"/>
  <c r="I18" i="29" s="1"/>
  <c r="D17" i="30"/>
  <c r="G17" i="30" s="1"/>
  <c r="I17" i="30" s="1"/>
  <c r="E13" i="28"/>
  <c r="F13" i="28" s="1"/>
  <c r="H13" i="28" s="1"/>
  <c r="K18" i="29"/>
  <c r="D11" i="28"/>
  <c r="E12" i="28"/>
  <c r="E15" i="28" l="1"/>
  <c r="D15" i="28"/>
  <c r="F11" i="28"/>
  <c r="F12" i="28"/>
  <c r="H12" i="28" s="1"/>
  <c r="H11" i="28" l="1"/>
  <c r="F15" i="28"/>
  <c r="E18" i="31" l="1"/>
  <c r="H15" i="28"/>
  <c r="C7" i="31" l="1"/>
  <c r="C12" i="31" s="1"/>
  <c r="C18" i="31" s="1"/>
  <c r="D19" i="31" s="1"/>
  <c r="B13" i="27" l="1"/>
  <c r="D13" i="27" s="1"/>
  <c r="B14" i="27"/>
  <c r="C15" i="27"/>
  <c r="D11" i="27" l="1"/>
  <c r="D14" i="27"/>
  <c r="G20" i="22" l="1"/>
  <c r="I20" i="22" s="1"/>
  <c r="G24" i="26"/>
  <c r="B12" i="27" s="1"/>
  <c r="H22" i="26"/>
  <c r="H23" i="26"/>
  <c r="H21" i="26"/>
  <c r="E12" i="27"/>
  <c r="F24" i="26"/>
  <c r="J24" i="26" l="1"/>
  <c r="H24" i="26"/>
  <c r="D12" i="27" l="1"/>
  <c r="F12" i="27" s="1"/>
  <c r="B15" i="27"/>
  <c r="K20" i="22"/>
  <c r="E14" i="27" s="1"/>
  <c r="F14" i="27" s="1"/>
  <c r="H14" i="27" s="1"/>
  <c r="D15" i="27" l="1"/>
  <c r="H12" i="27"/>
  <c r="J12" i="22"/>
  <c r="J13" i="26"/>
  <c r="K18" i="26" s="1"/>
  <c r="E11" i="27" s="1"/>
  <c r="F11" i="27" l="1"/>
  <c r="H11" i="27" s="1"/>
  <c r="D17" i="22"/>
  <c r="E13" i="27"/>
  <c r="F13" i="27" s="1"/>
  <c r="H13" i="27" s="1"/>
  <c r="D18" i="26"/>
  <c r="G18" i="26" s="1"/>
  <c r="I18" i="26" s="1"/>
  <c r="H15" i="27" l="1"/>
  <c r="I15" i="27"/>
  <c r="E15" i="27"/>
  <c r="F15" i="27"/>
  <c r="G17" i="22"/>
  <c r="T25" i="32" l="1"/>
  <c r="E18" i="25"/>
  <c r="C7" i="25" l="1"/>
  <c r="C12" i="25" l="1"/>
  <c r="C18" i="25" s="1"/>
  <c r="D19" i="25" s="1"/>
</calcChain>
</file>

<file path=xl/sharedStrings.xml><?xml version="1.0" encoding="utf-8"?>
<sst xmlns="http://schemas.openxmlformats.org/spreadsheetml/2006/main" count="472" uniqueCount="221">
  <si>
    <t>経費</t>
    <rPh sb="0" eb="2">
      <t>ケイヒ</t>
    </rPh>
    <phoneticPr fontId="19"/>
  </si>
  <si>
    <t>備考</t>
    <rPh sb="0" eb="2">
      <t>ビコウ</t>
    </rPh>
    <phoneticPr fontId="19"/>
  </si>
  <si>
    <t>ステーション名</t>
    <rPh sb="6" eb="7">
      <t>メイ</t>
    </rPh>
    <phoneticPr fontId="19"/>
  </si>
  <si>
    <t>（単位：円）</t>
    <rPh sb="1" eb="3">
      <t>タンイ</t>
    </rPh>
    <rPh sb="4" eb="5">
      <t>エン</t>
    </rPh>
    <phoneticPr fontId="19"/>
  </si>
  <si>
    <t>雇用期間</t>
    <rPh sb="0" eb="2">
      <t>コヨウ</t>
    </rPh>
    <rPh sb="2" eb="4">
      <t>キカン</t>
    </rPh>
    <phoneticPr fontId="23"/>
  </si>
  <si>
    <t>給与費(円)</t>
    <rPh sb="0" eb="2">
      <t>キュウヨ</t>
    </rPh>
    <rPh sb="2" eb="3">
      <t>ヒ</t>
    </rPh>
    <rPh sb="4" eb="5">
      <t>エン</t>
    </rPh>
    <phoneticPr fontId="23"/>
  </si>
  <si>
    <t>【給与費】</t>
    <rPh sb="1" eb="3">
      <t>キュウヨ</t>
    </rPh>
    <rPh sb="3" eb="4">
      <t>ヒ</t>
    </rPh>
    <phoneticPr fontId="23"/>
  </si>
  <si>
    <t>合　計</t>
    <rPh sb="0" eb="1">
      <t>ゴウ</t>
    </rPh>
    <rPh sb="2" eb="3">
      <t>ケイ</t>
    </rPh>
    <phoneticPr fontId="19"/>
  </si>
  <si>
    <t>研修名</t>
    <rPh sb="0" eb="2">
      <t>ケンシュウ</t>
    </rPh>
    <rPh sb="2" eb="3">
      <t>メイ</t>
    </rPh>
    <phoneticPr fontId="23"/>
  </si>
  <si>
    <t>受講期間</t>
    <rPh sb="0" eb="2">
      <t>ジュコウ</t>
    </rPh>
    <rPh sb="2" eb="4">
      <t>キカン</t>
    </rPh>
    <phoneticPr fontId="23"/>
  </si>
  <si>
    <t>合計</t>
    <rPh sb="0" eb="2">
      <t>ゴウケイ</t>
    </rPh>
    <phoneticPr fontId="23"/>
  </si>
  <si>
    <t>採用方法</t>
    <rPh sb="0" eb="2">
      <t>サイヨウ</t>
    </rPh>
    <phoneticPr fontId="23"/>
  </si>
  <si>
    <t>所定労働時間（時間数）</t>
    <rPh sb="0" eb="2">
      <t>ショテイ</t>
    </rPh>
    <rPh sb="2" eb="4">
      <t>ロウドウ</t>
    </rPh>
    <rPh sb="4" eb="6">
      <t>ジカン</t>
    </rPh>
    <rPh sb="7" eb="10">
      <t>ジカンスウ</t>
    </rPh>
    <phoneticPr fontId="23"/>
  </si>
  <si>
    <t>１／２</t>
    <phoneticPr fontId="19"/>
  </si>
  <si>
    <t>勤務日数</t>
    <phoneticPr fontId="23"/>
  </si>
  <si>
    <t>対象期間中</t>
    <rPh sb="0" eb="2">
      <t>タイショウ</t>
    </rPh>
    <rPh sb="2" eb="5">
      <t>キカンチュウ</t>
    </rPh>
    <phoneticPr fontId="23"/>
  </si>
  <si>
    <t>所定労働</t>
    <rPh sb="0" eb="2">
      <t>ショテイ</t>
    </rPh>
    <rPh sb="2" eb="4">
      <t>ロウドウ</t>
    </rPh>
    <phoneticPr fontId="23"/>
  </si>
  <si>
    <t>時間数</t>
    <phoneticPr fontId="23"/>
  </si>
  <si>
    <t>ａ</t>
    <phoneticPr fontId="23"/>
  </si>
  <si>
    <t>ｂ</t>
    <phoneticPr fontId="23"/>
  </si>
  <si>
    <t>　時　　分　～　　時　　分　（　　時間／日）</t>
    <rPh sb="1" eb="2">
      <t>ジ</t>
    </rPh>
    <rPh sb="4" eb="5">
      <t>フン</t>
    </rPh>
    <rPh sb="9" eb="10">
      <t>ジ</t>
    </rPh>
    <rPh sb="12" eb="13">
      <t>フン</t>
    </rPh>
    <rPh sb="17" eb="19">
      <t>ジカン</t>
    </rPh>
    <rPh sb="20" eb="21">
      <t>ニチ</t>
    </rPh>
    <phoneticPr fontId="23"/>
  </si>
  <si>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19"/>
  </si>
  <si>
    <t>自　    　　年　　月　　日</t>
    <rPh sb="0" eb="1">
      <t>ジ</t>
    </rPh>
    <rPh sb="8" eb="9">
      <t>ネン</t>
    </rPh>
    <rPh sb="11" eb="12">
      <t>ガツ</t>
    </rPh>
    <rPh sb="14" eb="15">
      <t>ニチ</t>
    </rPh>
    <phoneticPr fontId="23"/>
  </si>
  <si>
    <t>至　    　　年　　月　　日</t>
    <phoneticPr fontId="23"/>
  </si>
  <si>
    <t>自　　　　　年　　月　　日</t>
    <rPh sb="0" eb="1">
      <t>ジ</t>
    </rPh>
    <rPh sb="6" eb="7">
      <t>ネン</t>
    </rPh>
    <rPh sb="9" eb="10">
      <t>ガツ</t>
    </rPh>
    <rPh sb="12" eb="13">
      <t>ニチ</t>
    </rPh>
    <phoneticPr fontId="23"/>
  </si>
  <si>
    <t>至　　　　　年　　月　　日</t>
    <phoneticPr fontId="23"/>
  </si>
  <si>
    <t>補助対象期間</t>
    <rPh sb="0" eb="2">
      <t>ホジョ</t>
    </rPh>
    <rPh sb="2" eb="4">
      <t>タイショウ</t>
    </rPh>
    <rPh sb="4" eb="6">
      <t>キカン</t>
    </rPh>
    <phoneticPr fontId="23"/>
  </si>
  <si>
    <t>＜新任訪問看護師に係る所要額＞</t>
    <rPh sb="1" eb="3">
      <t>シンニン</t>
    </rPh>
    <rPh sb="3" eb="7">
      <t>ホ</t>
    </rPh>
    <rPh sb="5" eb="7">
      <t>カンゴ</t>
    </rPh>
    <rPh sb="7" eb="8">
      <t>シ</t>
    </rPh>
    <phoneticPr fontId="23"/>
  </si>
  <si>
    <t>新任訪問看護師氏名</t>
    <rPh sb="0" eb="2">
      <t>シンニン</t>
    </rPh>
    <rPh sb="2" eb="6">
      <t>ホ</t>
    </rPh>
    <rPh sb="6" eb="7">
      <t>シ</t>
    </rPh>
    <rPh sb="7" eb="9">
      <t>シメイ</t>
    </rPh>
    <phoneticPr fontId="23"/>
  </si>
  <si>
    <t>採用時状態
※1</t>
    <rPh sb="0" eb="2">
      <t>サイヨウ</t>
    </rPh>
    <rPh sb="2" eb="3">
      <t>ジ</t>
    </rPh>
    <rPh sb="3" eb="5">
      <t>ジョウタイ</t>
    </rPh>
    <phoneticPr fontId="23"/>
  </si>
  <si>
    <t>通算勤務時間数
（時間）</t>
    <rPh sb="0" eb="2">
      <t>ツウサン</t>
    </rPh>
    <rPh sb="2" eb="4">
      <t>キンム</t>
    </rPh>
    <rPh sb="4" eb="7">
      <t>ジカンスウ</t>
    </rPh>
    <rPh sb="9" eb="11">
      <t>ジカン</t>
    </rPh>
    <phoneticPr fontId="23"/>
  </si>
  <si>
    <t>ｃ</t>
    <phoneticPr fontId="23"/>
  </si>
  <si>
    <t>-</t>
    <phoneticPr fontId="23"/>
  </si>
  <si>
    <t>雇用開始後2か月間</t>
    <rPh sb="0" eb="2">
      <t>コヨウ</t>
    </rPh>
    <rPh sb="2" eb="4">
      <t>カイシ</t>
    </rPh>
    <rPh sb="4" eb="5">
      <t>ゴ</t>
    </rPh>
    <rPh sb="7" eb="8">
      <t>ゲツ</t>
    </rPh>
    <rPh sb="8" eb="9">
      <t>カン</t>
    </rPh>
    <phoneticPr fontId="23"/>
  </si>
  <si>
    <t>計</t>
    <rPh sb="0" eb="1">
      <t>ケイ</t>
    </rPh>
    <phoneticPr fontId="23"/>
  </si>
  <si>
    <t>【記入上の注意】</t>
    <rPh sb="1" eb="3">
      <t>キニュウ</t>
    </rPh>
    <rPh sb="3" eb="4">
      <t>ジョウ</t>
    </rPh>
    <rPh sb="5" eb="7">
      <t>チュウイ</t>
    </rPh>
    <phoneticPr fontId="19"/>
  </si>
  <si>
    <t>週当たり
勤務日数</t>
    <rPh sb="0" eb="1">
      <t>シュウ</t>
    </rPh>
    <rPh sb="1" eb="2">
      <t>ア</t>
    </rPh>
    <rPh sb="5" eb="7">
      <t>キンム</t>
    </rPh>
    <rPh sb="7" eb="9">
      <t>ニッスウ</t>
    </rPh>
    <phoneticPr fontId="23"/>
  </si>
  <si>
    <t>週当たり
勤務時間数</t>
    <rPh sb="0" eb="1">
      <t>シュウ</t>
    </rPh>
    <rPh sb="1" eb="2">
      <t>ア</t>
    </rPh>
    <rPh sb="5" eb="7">
      <t>キンム</t>
    </rPh>
    <rPh sb="7" eb="10">
      <t>ジカンスウ</t>
    </rPh>
    <phoneticPr fontId="23"/>
  </si>
  <si>
    <r>
      <t xml:space="preserve">新任訪問看護師数
</t>
    </r>
    <r>
      <rPr>
        <sz val="10"/>
        <color theme="1"/>
        <rFont val="HG丸ｺﾞｼｯｸM-PRO"/>
        <family val="3"/>
        <charset val="128"/>
      </rPr>
      <t>（単位：人）</t>
    </r>
    <rPh sb="0" eb="2">
      <t>シンニン</t>
    </rPh>
    <rPh sb="2" eb="6">
      <t>ホ</t>
    </rPh>
    <rPh sb="6" eb="7">
      <t>シ</t>
    </rPh>
    <rPh sb="7" eb="8">
      <t>スウ</t>
    </rPh>
    <rPh sb="10" eb="12">
      <t>タンイ</t>
    </rPh>
    <rPh sb="13" eb="14">
      <t>ニン</t>
    </rPh>
    <phoneticPr fontId="23"/>
  </si>
  <si>
    <t>常勤</t>
    <rPh sb="0" eb="2">
      <t>ジョウキン</t>
    </rPh>
    <phoneticPr fontId="23"/>
  </si>
  <si>
    <t>雇用形態
※２</t>
    <phoneticPr fontId="23"/>
  </si>
  <si>
    <r>
      <t>※３　「１時間当たり給与費</t>
    </r>
    <r>
      <rPr>
        <b/>
        <sz val="11"/>
        <color theme="1"/>
        <rFont val="ＭＳ Ｐゴシック"/>
        <family val="3"/>
        <charset val="128"/>
        <scheme val="major"/>
      </rPr>
      <t>（A）</t>
    </r>
    <r>
      <rPr>
        <sz val="11"/>
        <color theme="1"/>
        <rFont val="HG丸ｺﾞｼｯｸM-PRO"/>
        <family val="3"/>
        <charset val="128"/>
      </rPr>
      <t>」は、</t>
    </r>
    <r>
      <rPr>
        <b/>
        <sz val="11"/>
        <color theme="1"/>
        <rFont val="ＭＳ Ｐゴシック"/>
        <family val="3"/>
        <charset val="128"/>
        <scheme val="major"/>
      </rPr>
      <t>e</t>
    </r>
    <r>
      <rPr>
        <sz val="11"/>
        <color theme="1"/>
        <rFont val="HG丸ｺﾞｼｯｸM-PRO"/>
        <family val="3"/>
        <charset val="128"/>
      </rPr>
      <t xml:space="preserve"> と</t>
    </r>
    <r>
      <rPr>
        <b/>
        <sz val="11"/>
        <color theme="1"/>
        <rFont val="ＭＳ Ｐゴシック"/>
        <family val="3"/>
        <charset val="128"/>
        <scheme val="major"/>
      </rPr>
      <t xml:space="preserve"> f</t>
    </r>
    <r>
      <rPr>
        <sz val="11"/>
        <color theme="1"/>
        <rFont val="HG丸ｺﾞｼｯｸM-PRO"/>
        <family val="3"/>
        <charset val="128"/>
      </rPr>
      <t xml:space="preserve"> のいずれか低い額としてください。</t>
    </r>
    <phoneticPr fontId="23"/>
  </si>
  <si>
    <t>※２　当該新任訪問看護師は、介護保険法の人員基準上、常勤であることが補助要件です。</t>
    <rPh sb="14" eb="16">
      <t>カイゴ</t>
    </rPh>
    <rPh sb="16" eb="18">
      <t>ホケン</t>
    </rPh>
    <rPh sb="18" eb="19">
      <t>ホウ</t>
    </rPh>
    <rPh sb="20" eb="22">
      <t>ジンイン</t>
    </rPh>
    <rPh sb="22" eb="24">
      <t>キジュン</t>
    </rPh>
    <rPh sb="24" eb="25">
      <t>ジョウ</t>
    </rPh>
    <rPh sb="26" eb="28">
      <t>ジョウキン</t>
    </rPh>
    <rPh sb="34" eb="36">
      <t>ホジョ</t>
    </rPh>
    <rPh sb="36" eb="38">
      <t>ヨウケン</t>
    </rPh>
    <phoneticPr fontId="23"/>
  </si>
  <si>
    <t>歳入歳出差引額</t>
  </si>
  <si>
    <t xml:space="preserve"> </t>
    <phoneticPr fontId="19"/>
  </si>
  <si>
    <t>歳入</t>
    <rPh sb="0" eb="2">
      <t>サイニュウ</t>
    </rPh>
    <phoneticPr fontId="19"/>
  </si>
  <si>
    <t>歳出</t>
    <rPh sb="0" eb="2">
      <t>サイシュツ</t>
    </rPh>
    <phoneticPr fontId="19"/>
  </si>
  <si>
    <t>科目</t>
    <rPh sb="0" eb="2">
      <t>カモク</t>
    </rPh>
    <phoneticPr fontId="19"/>
  </si>
  <si>
    <t>金額</t>
    <rPh sb="0" eb="2">
      <t>キンガク</t>
    </rPh>
    <phoneticPr fontId="19"/>
  </si>
  <si>
    <t>都補助金</t>
    <rPh sb="0" eb="1">
      <t>ト</t>
    </rPh>
    <rPh sb="1" eb="4">
      <t>ホジョキン</t>
    </rPh>
    <phoneticPr fontId="19"/>
  </si>
  <si>
    <t>外部研修受講経費</t>
    <rPh sb="0" eb="2">
      <t>ガイブ</t>
    </rPh>
    <rPh sb="2" eb="4">
      <t>ケンシュウ</t>
    </rPh>
    <rPh sb="4" eb="6">
      <t>ジュコウ</t>
    </rPh>
    <rPh sb="6" eb="8">
      <t>ケイヒ</t>
    </rPh>
    <rPh sb="7" eb="8">
      <t>ヒ</t>
    </rPh>
    <phoneticPr fontId="19"/>
  </si>
  <si>
    <t>自己資金</t>
    <rPh sb="0" eb="2">
      <t>ジコ</t>
    </rPh>
    <rPh sb="2" eb="4">
      <t>シキン</t>
    </rPh>
    <phoneticPr fontId="19"/>
  </si>
  <si>
    <t>合計</t>
    <rPh sb="0" eb="2">
      <t>ゴウケイ</t>
    </rPh>
    <phoneticPr fontId="19"/>
  </si>
  <si>
    <t>令和　　年　　月　　日</t>
    <rPh sb="0" eb="1">
      <t>レイ</t>
    </rPh>
    <rPh sb="1" eb="2">
      <t>ワ</t>
    </rPh>
    <rPh sb="4" eb="5">
      <t>ネン</t>
    </rPh>
    <rPh sb="7" eb="8">
      <t>ガツ</t>
    </rPh>
    <rPh sb="10" eb="11">
      <t>ニチ</t>
    </rPh>
    <phoneticPr fontId="19"/>
  </si>
  <si>
    <t>法人名</t>
    <rPh sb="0" eb="2">
      <t>ホウジン</t>
    </rPh>
    <rPh sb="2" eb="3">
      <t>メイ</t>
    </rPh>
    <phoneticPr fontId="19"/>
  </si>
  <si>
    <t>代表者職・氏名</t>
    <rPh sb="0" eb="2">
      <t>ダイヒョウ</t>
    </rPh>
    <rPh sb="2" eb="3">
      <t>シャ</t>
    </rPh>
    <rPh sb="3" eb="4">
      <t>ショク</t>
    </rPh>
    <rPh sb="5" eb="7">
      <t>シメイ</t>
    </rPh>
    <phoneticPr fontId="19"/>
  </si>
  <si>
    <t>基準額</t>
    <rPh sb="0" eb="2">
      <t>キジュン</t>
    </rPh>
    <rPh sb="2" eb="3">
      <t>ガク</t>
    </rPh>
    <phoneticPr fontId="23"/>
  </si>
  <si>
    <t>（２）外部研修
　　　受講経費</t>
    <rPh sb="3" eb="5">
      <t>ガイブ</t>
    </rPh>
    <rPh sb="5" eb="7">
      <t>ケンシュウ</t>
    </rPh>
    <rPh sb="11" eb="13">
      <t>ジュコウ</t>
    </rPh>
    <rPh sb="13" eb="15">
      <t>ケイヒ</t>
    </rPh>
    <phoneticPr fontId="19"/>
  </si>
  <si>
    <t>代替職員氏名</t>
    <rPh sb="0" eb="2">
      <t>ダイタイ</t>
    </rPh>
    <rPh sb="2" eb="4">
      <t>ショクイン</t>
    </rPh>
    <rPh sb="4" eb="6">
      <t>シメイ</t>
    </rPh>
    <phoneticPr fontId="23"/>
  </si>
  <si>
    <t>採用方法
（新規雇用の場合のみ）</t>
    <rPh sb="0" eb="2">
      <t>サイヨウ</t>
    </rPh>
    <rPh sb="6" eb="8">
      <t>シンキ</t>
    </rPh>
    <rPh sb="8" eb="10">
      <t>コヨウ</t>
    </rPh>
    <rPh sb="11" eb="13">
      <t>バアイ</t>
    </rPh>
    <phoneticPr fontId="23"/>
  </si>
  <si>
    <t>1時間当たり給与費（時給）
e＝ｄ/ｃ</t>
    <rPh sb="1" eb="3">
      <t>ジカン</t>
    </rPh>
    <rPh sb="6" eb="8">
      <t>キュウヨ</t>
    </rPh>
    <rPh sb="8" eb="9">
      <t>ヒ</t>
    </rPh>
    <rPh sb="10" eb="12">
      <t>ジキュウ</t>
    </rPh>
    <phoneticPr fontId="23"/>
  </si>
  <si>
    <t>所定労働
時間数
ｂ</t>
    <rPh sb="0" eb="2">
      <t>ショテイ</t>
    </rPh>
    <rPh sb="2" eb="4">
      <t>ロウドウ</t>
    </rPh>
    <rPh sb="5" eb="8">
      <t>ジカンスウ</t>
    </rPh>
    <phoneticPr fontId="23"/>
  </si>
  <si>
    <t>通算勤務時間数
（時間）
c</t>
    <rPh sb="0" eb="2">
      <t>ツウサン</t>
    </rPh>
    <rPh sb="2" eb="4">
      <t>キンム</t>
    </rPh>
    <rPh sb="4" eb="7">
      <t>ジカンスウ</t>
    </rPh>
    <rPh sb="9" eb="11">
      <t>ジカン</t>
    </rPh>
    <phoneticPr fontId="23"/>
  </si>
  <si>
    <t>時給上限額
（円/時間）
ｆ</t>
    <rPh sb="0" eb="2">
      <t>ジキュウ</t>
    </rPh>
    <rPh sb="2" eb="5">
      <t>ジョウゲンガク</t>
    </rPh>
    <phoneticPr fontId="23"/>
  </si>
  <si>
    <t>＜新任職員の同行訪問代替職員に係る経費＞</t>
    <rPh sb="1" eb="3">
      <t>シンニン</t>
    </rPh>
    <rPh sb="3" eb="5">
      <t>ショクイン</t>
    </rPh>
    <rPh sb="6" eb="8">
      <t>ドウコウ</t>
    </rPh>
    <rPh sb="8" eb="10">
      <t>ホウモン</t>
    </rPh>
    <rPh sb="10" eb="12">
      <t>ダイタイ</t>
    </rPh>
    <rPh sb="12" eb="14">
      <t>ショクイン</t>
    </rPh>
    <rPh sb="15" eb="16">
      <t>カカ</t>
    </rPh>
    <rPh sb="17" eb="19">
      <t>ケイヒ</t>
    </rPh>
    <phoneticPr fontId="23"/>
  </si>
  <si>
    <t>補助対象期間
（新任訪問看護師の雇用後6か月間）</t>
    <rPh sb="0" eb="2">
      <t>ホジョ</t>
    </rPh>
    <rPh sb="2" eb="4">
      <t>タイショウ</t>
    </rPh>
    <rPh sb="4" eb="6">
      <t>キカン</t>
    </rPh>
    <phoneticPr fontId="23"/>
  </si>
  <si>
    <t>※１　当該新任訪問看護師の採用時の状態をプルダウンから選択してください。</t>
    <rPh sb="3" eb="5">
      <t>トウガイ</t>
    </rPh>
    <rPh sb="5" eb="7">
      <t>シンニン</t>
    </rPh>
    <rPh sb="7" eb="11">
      <t>ホ</t>
    </rPh>
    <rPh sb="11" eb="12">
      <t>シ</t>
    </rPh>
    <rPh sb="13" eb="15">
      <t>サイヨウ</t>
    </rPh>
    <rPh sb="15" eb="16">
      <t>ジ</t>
    </rPh>
    <rPh sb="17" eb="19">
      <t>ジョウタイ</t>
    </rPh>
    <rPh sb="27" eb="29">
      <t>センタク</t>
    </rPh>
    <phoneticPr fontId="23"/>
  </si>
  <si>
    <t>【交通費】</t>
    <rPh sb="1" eb="3">
      <t>コウツウ</t>
    </rPh>
    <rPh sb="3" eb="4">
      <t>ヒ</t>
    </rPh>
    <phoneticPr fontId="23"/>
  </si>
  <si>
    <t>交通費：所要額（円）
（B）×a</t>
    <rPh sb="0" eb="3">
      <t>コウツウヒ</t>
    </rPh>
    <rPh sb="4" eb="6">
      <t>ショヨウ</t>
    </rPh>
    <rPh sb="6" eb="7">
      <t>ガク</t>
    </rPh>
    <rPh sb="8" eb="9">
      <t>エン</t>
    </rPh>
    <phoneticPr fontId="23"/>
  </si>
  <si>
    <t>1時間あたりの給与費（円）
（A）※３</t>
    <rPh sb="1" eb="3">
      <t>ジカン</t>
    </rPh>
    <rPh sb="7" eb="9">
      <t>キュウヨ</t>
    </rPh>
    <rPh sb="9" eb="10">
      <t>ヒ</t>
    </rPh>
    <rPh sb="11" eb="12">
      <t>エン</t>
    </rPh>
    <phoneticPr fontId="23"/>
  </si>
  <si>
    <t>1日あたりの交通費（円）
（B）※４</t>
    <rPh sb="1" eb="2">
      <t>ニチ</t>
    </rPh>
    <rPh sb="6" eb="9">
      <t>コウツウヒ</t>
    </rPh>
    <rPh sb="9" eb="10">
      <t>キュウヒ</t>
    </rPh>
    <rPh sb="10" eb="11">
      <t>エン</t>
    </rPh>
    <phoneticPr fontId="23"/>
  </si>
  <si>
    <t>交通費上限額（日）
i</t>
    <rPh sb="0" eb="3">
      <t>コウツウヒ</t>
    </rPh>
    <rPh sb="3" eb="6">
      <t>ジョウゲンガク</t>
    </rPh>
    <rPh sb="7" eb="8">
      <t>ニチ</t>
    </rPh>
    <phoneticPr fontId="23"/>
  </si>
  <si>
    <t>雇用形態</t>
    <phoneticPr fontId="23"/>
  </si>
  <si>
    <t>（３）代替職員
　　　給与費</t>
    <rPh sb="3" eb="5">
      <t>ダイタイ</t>
    </rPh>
    <rPh sb="5" eb="7">
      <t>ショクイン</t>
    </rPh>
    <rPh sb="11" eb="13">
      <t>キュウヨ</t>
    </rPh>
    <rPh sb="13" eb="14">
      <t>ヒ</t>
    </rPh>
    <phoneticPr fontId="23"/>
  </si>
  <si>
    <t>（１）新任訪問看護師
　　　給与費</t>
    <rPh sb="3" eb="5">
      <t>シンニン</t>
    </rPh>
    <rPh sb="5" eb="7">
      <t>ホウモン</t>
    </rPh>
    <rPh sb="7" eb="9">
      <t>カンゴ</t>
    </rPh>
    <rPh sb="9" eb="10">
      <t>シ</t>
    </rPh>
    <rPh sb="14" eb="16">
      <t>キュウヨ</t>
    </rPh>
    <rPh sb="16" eb="17">
      <t>ヒ</t>
    </rPh>
    <phoneticPr fontId="19"/>
  </si>
  <si>
    <t>（４）代替職員
　　　交通費</t>
    <rPh sb="3" eb="5">
      <t>ダイタイ</t>
    </rPh>
    <rPh sb="5" eb="7">
      <t>ショクイン</t>
    </rPh>
    <rPh sb="11" eb="14">
      <t>コウツウヒ</t>
    </rPh>
    <phoneticPr fontId="19"/>
  </si>
  <si>
    <t>総事業費
（A）</t>
    <rPh sb="0" eb="4">
      <t>ソウジギョウヒ</t>
    </rPh>
    <phoneticPr fontId="3"/>
  </si>
  <si>
    <t>寄付金その他
の収入額
（B）</t>
    <rPh sb="0" eb="3">
      <t>キフキン</t>
    </rPh>
    <rPh sb="5" eb="6">
      <t>タ</t>
    </rPh>
    <rPh sb="8" eb="10">
      <t>シュウニュウ</t>
    </rPh>
    <rPh sb="10" eb="11">
      <t>ガク</t>
    </rPh>
    <phoneticPr fontId="3"/>
  </si>
  <si>
    <t>差引額
（A）―（B）
（C）</t>
    <rPh sb="0" eb="1">
      <t>サ</t>
    </rPh>
    <rPh sb="1" eb="2">
      <t>ヒ</t>
    </rPh>
    <rPh sb="2" eb="3">
      <t>ガク</t>
    </rPh>
    <phoneticPr fontId="3"/>
  </si>
  <si>
    <t>基準額
（E）</t>
    <rPh sb="0" eb="2">
      <t>キジュン</t>
    </rPh>
    <rPh sb="2" eb="3">
      <t>ガク</t>
    </rPh>
    <phoneticPr fontId="3"/>
  </si>
  <si>
    <t>選定額
（F）</t>
    <rPh sb="0" eb="2">
      <t>センテイ</t>
    </rPh>
    <rPh sb="2" eb="3">
      <t>ガク</t>
    </rPh>
    <phoneticPr fontId="3"/>
  </si>
  <si>
    <t>補助率
（G）</t>
    <rPh sb="0" eb="2">
      <t>ホジョ</t>
    </rPh>
    <rPh sb="2" eb="3">
      <t>リツ</t>
    </rPh>
    <phoneticPr fontId="3"/>
  </si>
  <si>
    <t>補助所要額
（F）×（G）
（H）</t>
    <rPh sb="0" eb="2">
      <t>ホジョ</t>
    </rPh>
    <rPh sb="2" eb="4">
      <t>ショヨウ</t>
    </rPh>
    <rPh sb="4" eb="5">
      <t>ガク</t>
    </rPh>
    <phoneticPr fontId="3"/>
  </si>
  <si>
    <t>採用時状態</t>
    <rPh sb="0" eb="3">
      <t>サイヨウジ</t>
    </rPh>
    <rPh sb="3" eb="5">
      <t>ジョウタイ</t>
    </rPh>
    <phoneticPr fontId="23"/>
  </si>
  <si>
    <t>新任訪問看護師給与費</t>
    <rPh sb="0" eb="2">
      <t>シンニン</t>
    </rPh>
    <rPh sb="2" eb="4">
      <t>ホウモン</t>
    </rPh>
    <rPh sb="4" eb="6">
      <t>カンゴ</t>
    </rPh>
    <rPh sb="6" eb="7">
      <t>シ</t>
    </rPh>
    <rPh sb="7" eb="9">
      <t>キュウヨ</t>
    </rPh>
    <rPh sb="9" eb="10">
      <t>ヒ</t>
    </rPh>
    <phoneticPr fontId="19"/>
  </si>
  <si>
    <t>代替職員給与費</t>
    <rPh sb="0" eb="2">
      <t>ダイタイ</t>
    </rPh>
    <rPh sb="2" eb="4">
      <t>ショクイン</t>
    </rPh>
    <rPh sb="4" eb="6">
      <t>キュウヨ</t>
    </rPh>
    <rPh sb="6" eb="7">
      <t>ヒ</t>
    </rPh>
    <phoneticPr fontId="23"/>
  </si>
  <si>
    <t>代替職員交通費</t>
    <rPh sb="0" eb="2">
      <t>ダイタイ</t>
    </rPh>
    <rPh sb="2" eb="4">
      <t>ショクイン</t>
    </rPh>
    <rPh sb="4" eb="7">
      <t>コウツウヒ</t>
    </rPh>
    <phoneticPr fontId="23"/>
  </si>
  <si>
    <r>
      <t>所要額　</t>
    </r>
    <r>
      <rPr>
        <b/>
        <sz val="11"/>
        <color theme="1"/>
        <rFont val="ＭＳ Ｐゴシック"/>
        <family val="3"/>
        <charset val="128"/>
        <scheme val="major"/>
      </rPr>
      <t xml:space="preserve">k
</t>
    </r>
    <r>
      <rPr>
        <sz val="8"/>
        <color theme="1"/>
        <rFont val="ＭＳ Ｐゴシック"/>
        <family val="3"/>
        <charset val="128"/>
        <scheme val="minor"/>
      </rPr>
      <t>ｋ＝ｈとｊを比べて少ない金額</t>
    </r>
    <phoneticPr fontId="23"/>
  </si>
  <si>
    <r>
      <t>上限額（円／人）</t>
    </r>
    <r>
      <rPr>
        <b/>
        <sz val="11"/>
        <color theme="1"/>
        <rFont val="HG丸ｺﾞｼｯｸM-PRO"/>
        <family val="3"/>
        <charset val="128"/>
      </rPr>
      <t xml:space="preserve">ｊ
</t>
    </r>
    <r>
      <rPr>
        <sz val="8"/>
        <color theme="1"/>
        <rFont val="HG丸ｺﾞｼｯｸM-PRO"/>
        <family val="3"/>
        <charset val="128"/>
      </rPr>
      <t>50,000円　
ただし、新卒訪問看護師は、100,000円</t>
    </r>
    <phoneticPr fontId="23"/>
  </si>
  <si>
    <t>受講者負担
受講料
I＝ｈ－ｇ</t>
    <rPh sb="0" eb="3">
      <t>ジュコウシャ</t>
    </rPh>
    <rPh sb="3" eb="5">
      <t>フタン</t>
    </rPh>
    <phoneticPr fontId="23"/>
  </si>
  <si>
    <t>受講料
ｇ</t>
    <rPh sb="0" eb="3">
      <t>ジュコウリョウ</t>
    </rPh>
    <phoneticPr fontId="23"/>
  </si>
  <si>
    <t>【外部研修受講経費】補助対象期間：雇用開始後８か月間</t>
    <rPh sb="1" eb="3">
      <t>ガイブ</t>
    </rPh>
    <rPh sb="3" eb="5">
      <t>ケンシュウ</t>
    </rPh>
    <rPh sb="5" eb="7">
      <t>ジュコウ</t>
    </rPh>
    <rPh sb="7" eb="9">
      <t>ケイヒ</t>
    </rPh>
    <phoneticPr fontId="23"/>
  </si>
  <si>
    <t>（円）</t>
    <rPh sb="1" eb="2">
      <t>エン</t>
    </rPh>
    <phoneticPr fontId="23"/>
  </si>
  <si>
    <t>１.新任訪問看護師（訪問看護未経験）</t>
  </si>
  <si>
    <t>事業所負担
受講料
ｈ</t>
    <rPh sb="0" eb="3">
      <t>ジギョウショ</t>
    </rPh>
    <rPh sb="3" eb="5">
      <t>フタン</t>
    </rPh>
    <rPh sb="6" eb="9">
      <t>ジュコウリョウ</t>
    </rPh>
    <phoneticPr fontId="23"/>
  </si>
  <si>
    <t>1時間あたりの給与費（円）
（A）※３</t>
    <phoneticPr fontId="23"/>
  </si>
  <si>
    <t>給与費：所要額（円）
（Ｂ）＝（A）×ｃ</t>
    <rPh sb="0" eb="2">
      <t>キュウヨ</t>
    </rPh>
    <rPh sb="2" eb="3">
      <t>ヒ</t>
    </rPh>
    <rPh sb="4" eb="6">
      <t>ショヨウ</t>
    </rPh>
    <rPh sb="6" eb="7">
      <t>ガク</t>
    </rPh>
    <rPh sb="8" eb="9">
      <t>エン</t>
    </rPh>
    <phoneticPr fontId="23"/>
  </si>
  <si>
    <t>対象期間中の給与費総額
ｄ</t>
    <rPh sb="0" eb="2">
      <t>タイショウ</t>
    </rPh>
    <rPh sb="2" eb="4">
      <t>キカン</t>
    </rPh>
    <rPh sb="4" eb="5">
      <t>チュウ</t>
    </rPh>
    <rPh sb="6" eb="8">
      <t>キュウヨ</t>
    </rPh>
    <rPh sb="8" eb="9">
      <t>ヒ</t>
    </rPh>
    <rPh sb="9" eb="11">
      <t>ソウガク</t>
    </rPh>
    <phoneticPr fontId="23"/>
  </si>
  <si>
    <t>1日あたりの交通費
ｈ＝g/a</t>
    <rPh sb="1" eb="2">
      <t>ニチ</t>
    </rPh>
    <rPh sb="6" eb="9">
      <t>コウツウヒ</t>
    </rPh>
    <phoneticPr fontId="23"/>
  </si>
  <si>
    <t>様式２</t>
    <rPh sb="0" eb="2">
      <t>ヨウシキ</t>
    </rPh>
    <phoneticPr fontId="23"/>
  </si>
  <si>
    <t>○○訪問看護ステーション</t>
    <rPh sb="2" eb="4">
      <t>ホウモン</t>
    </rPh>
    <rPh sb="4" eb="6">
      <t>カンゴ</t>
    </rPh>
    <phoneticPr fontId="23"/>
  </si>
  <si>
    <t>1人</t>
    <rPh sb="1" eb="2">
      <t>ニン</t>
    </rPh>
    <phoneticPr fontId="23"/>
  </si>
  <si>
    <t>１.新任訪問看護師</t>
  </si>
  <si>
    <t>〇山 △子</t>
    <rPh sb="1" eb="2">
      <t>ヤマ</t>
    </rPh>
    <rPh sb="4" eb="5">
      <t>コ</t>
    </rPh>
    <phoneticPr fontId="23"/>
  </si>
  <si>
    <t>ナースバンク</t>
    <phoneticPr fontId="23"/>
  </si>
  <si>
    <t>9時00分　～　17時30分　（　7.5時間／日）</t>
    <phoneticPr fontId="23"/>
  </si>
  <si>
    <t>至  　    終期の定めなし</t>
    <rPh sb="8" eb="10">
      <t>シュウキ</t>
    </rPh>
    <rPh sb="11" eb="12">
      <t>サダ</t>
    </rPh>
    <phoneticPr fontId="23"/>
  </si>
  <si>
    <t>e-ラーニング</t>
    <phoneticPr fontId="23"/>
  </si>
  <si>
    <t>□森 ☆美</t>
    <rPh sb="1" eb="2">
      <t>モリ</t>
    </rPh>
    <rPh sb="4" eb="5">
      <t>ミ</t>
    </rPh>
    <phoneticPr fontId="23"/>
  </si>
  <si>
    <t>非常勤</t>
    <rPh sb="0" eb="3">
      <t>ヒジョウキン</t>
    </rPh>
    <phoneticPr fontId="23"/>
  </si>
  <si>
    <t>対象期間中
代替日数
a</t>
    <rPh sb="0" eb="2">
      <t>タイショウ</t>
    </rPh>
    <rPh sb="2" eb="5">
      <t>キカンチュウ</t>
    </rPh>
    <rPh sb="6" eb="8">
      <t>ダイタイ</t>
    </rPh>
    <rPh sb="8" eb="10">
      <t>ニッスウ</t>
    </rPh>
    <phoneticPr fontId="23"/>
  </si>
  <si>
    <t>給与費：所要額（円）
（Ｂ）＝（A）×ｃ</t>
    <phoneticPr fontId="23"/>
  </si>
  <si>
    <t>代替日数分の給与費総額
d</t>
    <rPh sb="0" eb="2">
      <t>ダイタイ</t>
    </rPh>
    <rPh sb="2" eb="4">
      <t>ニッスウ</t>
    </rPh>
    <rPh sb="4" eb="5">
      <t>ブン</t>
    </rPh>
    <rPh sb="6" eb="8">
      <t>キュウヨ</t>
    </rPh>
    <rPh sb="8" eb="9">
      <t>ヒ</t>
    </rPh>
    <rPh sb="9" eb="11">
      <t>ソウガク</t>
    </rPh>
    <phoneticPr fontId="23"/>
  </si>
  <si>
    <t>代替日数分の交通費総額
ｇ</t>
    <rPh sb="0" eb="2">
      <t>ダイタイ</t>
    </rPh>
    <rPh sb="2" eb="4">
      <t>ニッスウ</t>
    </rPh>
    <rPh sb="4" eb="5">
      <t>ブン</t>
    </rPh>
    <rPh sb="6" eb="9">
      <t>コウツウヒ</t>
    </rPh>
    <rPh sb="9" eb="11">
      <t>ソウガク</t>
    </rPh>
    <phoneticPr fontId="23"/>
  </si>
  <si>
    <t>　　　　　　　　　　　　　　　</t>
    <phoneticPr fontId="19"/>
  </si>
  <si>
    <t>令和　　年　　月　　日</t>
    <rPh sb="0" eb="1">
      <t>レイ</t>
    </rPh>
    <rPh sb="1" eb="2">
      <t>ワ</t>
    </rPh>
    <rPh sb="4" eb="5">
      <t>ネン</t>
    </rPh>
    <rPh sb="7" eb="8">
      <t>ガツ</t>
    </rPh>
    <rPh sb="10" eb="11">
      <t>ニチ</t>
    </rPh>
    <phoneticPr fontId="23"/>
  </si>
  <si>
    <t>所在地</t>
    <rPh sb="0" eb="3">
      <t>ショザイチ</t>
    </rPh>
    <phoneticPr fontId="23"/>
  </si>
  <si>
    <t>名称</t>
    <rPh sb="0" eb="2">
      <t>メイショウ</t>
    </rPh>
    <phoneticPr fontId="23"/>
  </si>
  <si>
    <t>記</t>
    <rPh sb="0" eb="1">
      <t>シル</t>
    </rPh>
    <phoneticPr fontId="23"/>
  </si>
  <si>
    <t>円</t>
    <rPh sb="0" eb="1">
      <t>エン</t>
    </rPh>
    <phoneticPr fontId="23"/>
  </si>
  <si>
    <t>法人の所在地</t>
    <rPh sb="0" eb="2">
      <t>ホウジン</t>
    </rPh>
    <rPh sb="3" eb="6">
      <t>ショザイチ</t>
    </rPh>
    <phoneticPr fontId="23"/>
  </si>
  <si>
    <t>法人名</t>
    <rPh sb="0" eb="2">
      <t>ホウジン</t>
    </rPh>
    <rPh sb="2" eb="3">
      <t>メイ</t>
    </rPh>
    <phoneticPr fontId="23"/>
  </si>
  <si>
    <t>代表者職・氏名　　　　　　　　　　　　</t>
    <rPh sb="0" eb="3">
      <t>ダイヒョウシャ</t>
    </rPh>
    <rPh sb="3" eb="4">
      <t>ショク</t>
    </rPh>
    <rPh sb="5" eb="7">
      <t>シメイ</t>
    </rPh>
    <phoneticPr fontId="23"/>
  </si>
  <si>
    <t>（</t>
    <phoneticPr fontId="23"/>
  </si>
  <si>
    <t>）</t>
    <phoneticPr fontId="23"/>
  </si>
  <si>
    <t>　　１　事業所の名称</t>
    <rPh sb="4" eb="7">
      <t>ジギョウショ</t>
    </rPh>
    <rPh sb="8" eb="10">
      <t>メイショウ</t>
    </rPh>
    <phoneticPr fontId="23"/>
  </si>
  <si>
    <t>　　２　補助交付金申請額</t>
    <rPh sb="4" eb="6">
      <t>ホジョ</t>
    </rPh>
    <rPh sb="6" eb="9">
      <t>コウフキン</t>
    </rPh>
    <rPh sb="9" eb="12">
      <t>シンセイガク</t>
    </rPh>
    <phoneticPr fontId="23"/>
  </si>
  <si>
    <t>金</t>
    <rPh sb="0" eb="1">
      <t>キン</t>
    </rPh>
    <phoneticPr fontId="23"/>
  </si>
  <si>
    <t>　　３　所要額内訳</t>
    <rPh sb="4" eb="6">
      <t>ショヨウ</t>
    </rPh>
    <rPh sb="6" eb="7">
      <t>ガク</t>
    </rPh>
    <rPh sb="7" eb="9">
      <t>ウチワケ</t>
    </rPh>
    <phoneticPr fontId="23"/>
  </si>
  <si>
    <t>　　４　添付書類</t>
    <rPh sb="4" eb="6">
      <t>テンプ</t>
    </rPh>
    <rPh sb="6" eb="8">
      <t>ショルイ</t>
    </rPh>
    <phoneticPr fontId="23"/>
  </si>
  <si>
    <t>事務担当者</t>
    <rPh sb="0" eb="2">
      <t>ジム</t>
    </rPh>
    <rPh sb="2" eb="5">
      <t>タントウシャ</t>
    </rPh>
    <phoneticPr fontId="23"/>
  </si>
  <si>
    <t>電話番号</t>
    <rPh sb="0" eb="2">
      <t>デンワ</t>
    </rPh>
    <rPh sb="2" eb="4">
      <t>バンゴウ</t>
    </rPh>
    <phoneticPr fontId="23"/>
  </si>
  <si>
    <t>メールアドレス</t>
    <phoneticPr fontId="23"/>
  </si>
  <si>
    <t>氏　　名</t>
    <rPh sb="0" eb="1">
      <t>シ</t>
    </rPh>
    <rPh sb="3" eb="4">
      <t>ナ</t>
    </rPh>
    <phoneticPr fontId="23"/>
  </si>
  <si>
    <t>東 京 都 知 事　殿</t>
    <rPh sb="0" eb="1">
      <t>ヒガシ</t>
    </rPh>
    <rPh sb="2" eb="3">
      <t>キョウ</t>
    </rPh>
    <rPh sb="4" eb="5">
      <t>ト</t>
    </rPh>
    <rPh sb="6" eb="7">
      <t>チ</t>
    </rPh>
    <rPh sb="8" eb="9">
      <t>コト</t>
    </rPh>
    <rPh sb="10" eb="11">
      <t>トノ</t>
    </rPh>
    <phoneticPr fontId="2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</si>
  <si>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23"/>
  </si>
  <si>
    <t>指定年月日</t>
    <rPh sb="0" eb="5">
      <t>シテイネンガッピ</t>
    </rPh>
    <phoneticPr fontId="23"/>
  </si>
  <si>
    <t>管理者氏名</t>
    <rPh sb="0" eb="3">
      <t>カンリシャ</t>
    </rPh>
    <rPh sb="3" eb="5">
      <t>シメイ</t>
    </rPh>
    <phoneticPr fontId="23"/>
  </si>
  <si>
    <t>事業所番号</t>
    <rPh sb="0" eb="2">
      <t>ジギョウ</t>
    </rPh>
    <rPh sb="2" eb="3">
      <t>ショ</t>
    </rPh>
    <rPh sb="3" eb="5">
      <t>バンゴウ</t>
    </rPh>
    <phoneticPr fontId="23"/>
  </si>
  <si>
    <t>件</t>
    <rPh sb="0" eb="1">
      <t>ケン</t>
    </rPh>
    <phoneticPr fontId="23"/>
  </si>
  <si>
    <t>看護師</t>
    <rPh sb="0" eb="3">
      <t>カンゴシ</t>
    </rPh>
    <phoneticPr fontId="23"/>
  </si>
  <si>
    <t>准看護師</t>
    <rPh sb="0" eb="4">
      <t>ジュンカンゴシ</t>
    </rPh>
    <phoneticPr fontId="23"/>
  </si>
  <si>
    <t>保健師</t>
    <rPh sb="0" eb="3">
      <t>ホケンシ</t>
    </rPh>
    <phoneticPr fontId="23"/>
  </si>
  <si>
    <t>理学療法士等</t>
    <rPh sb="0" eb="5">
      <t>リガクリョウホウシ</t>
    </rPh>
    <rPh sb="5" eb="6">
      <t>トウ</t>
    </rPh>
    <phoneticPr fontId="23"/>
  </si>
  <si>
    <t>携帯
当番者数</t>
    <rPh sb="0" eb="2">
      <t>ケイタイ</t>
    </rPh>
    <rPh sb="3" eb="5">
      <t>トウバン</t>
    </rPh>
    <rPh sb="5" eb="6">
      <t>シャ</t>
    </rPh>
    <rPh sb="6" eb="7">
      <t>スウ</t>
    </rPh>
    <phoneticPr fontId="23"/>
  </si>
  <si>
    <t>実人数</t>
    <rPh sb="0" eb="1">
      <t>ジツ</t>
    </rPh>
    <rPh sb="1" eb="3">
      <t>ニンズウ</t>
    </rPh>
    <phoneticPr fontId="23"/>
  </si>
  <si>
    <t>専従</t>
    <rPh sb="0" eb="2">
      <t>センジュウ</t>
    </rPh>
    <phoneticPr fontId="23"/>
  </si>
  <si>
    <t>兼務</t>
    <rPh sb="0" eb="2">
      <t>ケンム</t>
    </rPh>
    <phoneticPr fontId="23"/>
  </si>
  <si>
    <t>常勤換算後の
人数</t>
    <rPh sb="0" eb="2">
      <t>ジョウキン</t>
    </rPh>
    <rPh sb="2" eb="4">
      <t>カンサン</t>
    </rPh>
    <rPh sb="4" eb="5">
      <t>ゴ</t>
    </rPh>
    <rPh sb="7" eb="9">
      <t>ニンズウ</t>
    </rPh>
    <phoneticPr fontId="23"/>
  </si>
  <si>
    <t>（単位：人）</t>
    <rPh sb="1" eb="3">
      <t>タンイ</t>
    </rPh>
    <rPh sb="4" eb="5">
      <t>ニン</t>
    </rPh>
    <phoneticPr fontId="23"/>
  </si>
  <si>
    <t>※小数点以下第１位までを記入してください（小数点以下第２位を切り捨てる。）。</t>
    <phoneticPr fontId="23"/>
  </si>
  <si>
    <t>３　新任訪問看護師の外部研修受講計画</t>
    <phoneticPr fontId="23"/>
  </si>
  <si>
    <t>○○訪問看護ステーション</t>
    <phoneticPr fontId="23"/>
  </si>
  <si>
    <t>東京都○○区○○町○丁目○番○号○○ビル1階</t>
    <phoneticPr fontId="23"/>
  </si>
  <si>
    <t>〇〇〇</t>
    <phoneticPr fontId="23"/>
  </si>
  <si>
    <t>○○　○○</t>
    <phoneticPr fontId="23"/>
  </si>
  <si>
    <t>ｅ-ラーニング</t>
    <phoneticPr fontId="23"/>
  </si>
  <si>
    <t>訪問看護に必要な基礎知識を習得するため</t>
    <phoneticPr fontId="23"/>
  </si>
  <si>
    <t>第３号様式</t>
    <rPh sb="0" eb="1">
      <t>ダイ</t>
    </rPh>
    <rPh sb="2" eb="3">
      <t>ゴウ</t>
    </rPh>
    <rPh sb="3" eb="5">
      <t>ヨウシキ</t>
    </rPh>
    <phoneticPr fontId="23"/>
  </si>
  <si>
    <t>様式２及び様式２－２、様式２－３のとおり</t>
    <rPh sb="0" eb="2">
      <t>ヨウシキ</t>
    </rPh>
    <rPh sb="3" eb="4">
      <t>オヨ</t>
    </rPh>
    <rPh sb="5" eb="7">
      <t>ヨウシキ</t>
    </rPh>
    <rPh sb="11" eb="13">
      <t>ヨウシキ</t>
    </rPh>
    <phoneticPr fontId="23"/>
  </si>
  <si>
    <t>　　（１）第３号様式の２</t>
    <rPh sb="5" eb="6">
      <t>ダイ</t>
    </rPh>
    <rPh sb="7" eb="8">
      <t>ゴウ</t>
    </rPh>
    <rPh sb="8" eb="10">
      <t>ヨウシキ</t>
    </rPh>
    <phoneticPr fontId="23"/>
  </si>
  <si>
    <t>　　（２）歳入歳出（収入支出）決算書の抄本</t>
    <rPh sb="5" eb="7">
      <t>サイニュウ</t>
    </rPh>
    <rPh sb="7" eb="9">
      <t>サイシュツ</t>
    </rPh>
    <rPh sb="10" eb="12">
      <t>シュウニュウ</t>
    </rPh>
    <rPh sb="12" eb="14">
      <t>シシュツ</t>
    </rPh>
    <rPh sb="15" eb="18">
      <t>ケッサンショ</t>
    </rPh>
    <rPh sb="19" eb="21">
      <t>ショウホン</t>
    </rPh>
    <phoneticPr fontId="23"/>
  </si>
  <si>
    <t>　　（３）新任訪問看護師のタイムカード（写）、給与明細（写）</t>
    <rPh sb="5" eb="7">
      <t>シンニン</t>
    </rPh>
    <rPh sb="7" eb="9">
      <t>ホウモン</t>
    </rPh>
    <rPh sb="9" eb="12">
      <t>カンゴシ</t>
    </rPh>
    <rPh sb="20" eb="21">
      <t>シャ</t>
    </rPh>
    <rPh sb="23" eb="25">
      <t>キュウヨ</t>
    </rPh>
    <rPh sb="25" eb="27">
      <t>メイサイ</t>
    </rPh>
    <rPh sb="28" eb="29">
      <t>シャ</t>
    </rPh>
    <phoneticPr fontId="23"/>
  </si>
  <si>
    <t>　　（５）その他参考となる書類</t>
    <rPh sb="7" eb="8">
      <t>タ</t>
    </rPh>
    <rPh sb="8" eb="10">
      <t>サンコウ</t>
    </rPh>
    <rPh sb="13" eb="15">
      <t>ショルイ</t>
    </rPh>
    <phoneticPr fontId="23"/>
  </si>
  <si>
    <t>　　（４）勤務形態一覧表</t>
    <rPh sb="5" eb="7">
      <t>キンム</t>
    </rPh>
    <rPh sb="7" eb="9">
      <t>ケイタイ</t>
    </rPh>
    <rPh sb="9" eb="11">
      <t>イチラン</t>
    </rPh>
    <rPh sb="11" eb="12">
      <t>ヒョウ</t>
    </rPh>
    <phoneticPr fontId="23"/>
  </si>
  <si>
    <t>実　績　報　告　書</t>
    <rPh sb="0" eb="1">
      <t>ジツ</t>
    </rPh>
    <rPh sb="2" eb="3">
      <t>イサオ</t>
    </rPh>
    <rPh sb="4" eb="5">
      <t>ホウ</t>
    </rPh>
    <rPh sb="6" eb="7">
      <t>コク</t>
    </rPh>
    <rPh sb="8" eb="9">
      <t>ショ</t>
    </rPh>
    <phoneticPr fontId="23"/>
  </si>
  <si>
    <t>第３号様式の２</t>
    <rPh sb="0" eb="1">
      <t>ダイ</t>
    </rPh>
    <rPh sb="2" eb="3">
      <t>ゴウ</t>
    </rPh>
    <rPh sb="3" eb="5">
      <t>ヨウシキ</t>
    </rPh>
    <phoneticPr fontId="23"/>
  </si>
  <si>
    <t>　年　　月　　日</t>
    <rPh sb="1" eb="2">
      <t>ネン</t>
    </rPh>
    <rPh sb="4" eb="5">
      <t>ガツ</t>
    </rPh>
    <rPh sb="7" eb="8">
      <t>ニチ</t>
    </rPh>
    <phoneticPr fontId="23"/>
  </si>
  <si>
    <t>２　配置従業員数</t>
    <rPh sb="2" eb="4">
      <t>ハイチ</t>
    </rPh>
    <rPh sb="4" eb="7">
      <t>ジュウギョウイン</t>
    </rPh>
    <rPh sb="7" eb="8">
      <t>スウ</t>
    </rPh>
    <phoneticPr fontId="23"/>
  </si>
  <si>
    <t>受講日</t>
    <rPh sb="0" eb="2">
      <t>ジュコウ</t>
    </rPh>
    <rPh sb="2" eb="3">
      <t>ビ</t>
    </rPh>
    <phoneticPr fontId="23"/>
  </si>
  <si>
    <t>学んだこと</t>
    <rPh sb="0" eb="1">
      <t>マナ</t>
    </rPh>
    <phoneticPr fontId="23"/>
  </si>
  <si>
    <t>※研修経費の支払証明書等の写しを添付すること。</t>
    <phoneticPr fontId="23"/>
  </si>
  <si>
    <t>４　新任訪問看護師の同行訪問実績</t>
    <phoneticPr fontId="23"/>
  </si>
  <si>
    <t>同行訪問件数</t>
    <rPh sb="0" eb="2">
      <t>ドウコウ</t>
    </rPh>
    <rPh sb="2" eb="4">
      <t>ホウモン</t>
    </rPh>
    <rPh sb="4" eb="6">
      <t>ケンスウ</t>
    </rPh>
    <phoneticPr fontId="23"/>
  </si>
  <si>
    <t>同行訪問実施利用者数</t>
    <rPh sb="0" eb="2">
      <t>ドウコウ</t>
    </rPh>
    <rPh sb="2" eb="4">
      <t>ホウモン</t>
    </rPh>
    <rPh sb="4" eb="6">
      <t>ジッシ</t>
    </rPh>
    <rPh sb="6" eb="8">
      <t>リヨウ</t>
    </rPh>
    <rPh sb="8" eb="9">
      <t>シャ</t>
    </rPh>
    <rPh sb="9" eb="10">
      <t>スウ</t>
    </rPh>
    <phoneticPr fontId="23"/>
  </si>
  <si>
    <t>1月目</t>
    <rPh sb="1" eb="2">
      <t>ツキ</t>
    </rPh>
    <rPh sb="2" eb="3">
      <t>メ</t>
    </rPh>
    <phoneticPr fontId="23"/>
  </si>
  <si>
    <t>2月目</t>
    <rPh sb="1" eb="2">
      <t>ツキ</t>
    </rPh>
    <rPh sb="2" eb="3">
      <t>メ</t>
    </rPh>
    <phoneticPr fontId="23"/>
  </si>
  <si>
    <t>3月目</t>
    <rPh sb="1" eb="2">
      <t>ツキ</t>
    </rPh>
    <rPh sb="2" eb="3">
      <t>メ</t>
    </rPh>
    <phoneticPr fontId="23"/>
  </si>
  <si>
    <t>4月目</t>
    <rPh sb="1" eb="2">
      <t>ツキ</t>
    </rPh>
    <rPh sb="2" eb="3">
      <t>メ</t>
    </rPh>
    <phoneticPr fontId="23"/>
  </si>
  <si>
    <t>5月目</t>
    <rPh sb="1" eb="2">
      <t>ツキ</t>
    </rPh>
    <rPh sb="2" eb="3">
      <t>メ</t>
    </rPh>
    <phoneticPr fontId="23"/>
  </si>
  <si>
    <t>6月目</t>
    <rPh sb="1" eb="2">
      <t>ツキ</t>
    </rPh>
    <rPh sb="2" eb="3">
      <t>メ</t>
    </rPh>
    <phoneticPr fontId="23"/>
  </si>
  <si>
    <t>人</t>
    <rPh sb="0" eb="1">
      <t>ニン</t>
    </rPh>
    <phoneticPr fontId="23"/>
  </si>
  <si>
    <t>様式２－２</t>
    <rPh sb="0" eb="2">
      <t>ヨウシキ</t>
    </rPh>
    <phoneticPr fontId="23"/>
  </si>
  <si>
    <t>様式２－３</t>
    <rPh sb="0" eb="2">
      <t>ヨウシキ</t>
    </rPh>
    <phoneticPr fontId="23"/>
  </si>
  <si>
    <t>様式２－2</t>
    <rPh sb="0" eb="2">
      <t>ヨウシキ</t>
    </rPh>
    <phoneticPr fontId="23"/>
  </si>
  <si>
    <t>様式２－3</t>
    <rPh sb="0" eb="2">
      <t>ヨウシキ</t>
    </rPh>
    <phoneticPr fontId="23"/>
  </si>
  <si>
    <t>交付決定額</t>
    <rPh sb="0" eb="2">
      <t>コウフ</t>
    </rPh>
    <rPh sb="2" eb="4">
      <t>ケッテイ</t>
    </rPh>
    <rPh sb="4" eb="5">
      <t>ガク</t>
    </rPh>
    <phoneticPr fontId="23"/>
  </si>
  <si>
    <t>東京都○○区○○町○丁目○番○号</t>
    <phoneticPr fontId="23"/>
  </si>
  <si>
    <t>株式会社○○</t>
    <phoneticPr fontId="23"/>
  </si>
  <si>
    <t>代表取締役　○○　○○</t>
    <phoneticPr fontId="23"/>
  </si>
  <si>
    <t>〇〇　〇〇</t>
    <phoneticPr fontId="23"/>
  </si>
  <si>
    <t>03-1234-5678</t>
    <phoneticPr fontId="23"/>
  </si>
  <si>
    <t>****@***.**.**</t>
    <phoneticPr fontId="23"/>
  </si>
  <si>
    <t>３．「補助所要額（H）」の合計額に1,000円未満の端数が生じた場合は、端数を切り捨てます。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19"/>
  </si>
  <si>
    <t>２．「選定額（F）」は、「差引額（Ｃ）」と「基準額（E）」を比較していずれか少ない額になります。</t>
    <rPh sb="3" eb="5">
      <t>センテイ</t>
    </rPh>
    <rPh sb="5" eb="6">
      <t>ガク</t>
    </rPh>
    <rPh sb="13" eb="14">
      <t>サ</t>
    </rPh>
    <rPh sb="14" eb="15">
      <t>ヒ</t>
    </rPh>
    <rPh sb="15" eb="16">
      <t>ガク</t>
    </rPh>
    <rPh sb="22" eb="24">
      <t>キジュン</t>
    </rPh>
    <rPh sb="24" eb="25">
      <t>ガク</t>
    </rPh>
    <rPh sb="38" eb="39">
      <t>スク</t>
    </rPh>
    <rPh sb="41" eb="42">
      <t>ガク</t>
    </rPh>
    <phoneticPr fontId="19"/>
  </si>
  <si>
    <t>※４　「１日当たり交通費（B）」は、ｈとiのいずれか低い額としてください。</t>
    <rPh sb="5" eb="6">
      <t>ニチ</t>
    </rPh>
    <rPh sb="9" eb="11">
      <t>コウツウ</t>
    </rPh>
    <rPh sb="26" eb="27">
      <t>ヒク</t>
    </rPh>
    <rPh sb="28" eb="29">
      <t>ガク</t>
    </rPh>
    <phoneticPr fontId="23"/>
  </si>
  <si>
    <t>給与費:所要額（円）
（A）×c</t>
    <rPh sb="0" eb="2">
      <t>キュウヨ</t>
    </rPh>
    <rPh sb="2" eb="3">
      <t>ヒ</t>
    </rPh>
    <rPh sb="4" eb="6">
      <t>ショヨウ</t>
    </rPh>
    <rPh sb="6" eb="7">
      <t>ガク</t>
    </rPh>
    <rPh sb="8" eb="9">
      <t>エン</t>
    </rPh>
    <phoneticPr fontId="23"/>
  </si>
  <si>
    <t>令和8年度東京都新任訪問看護師育成支援事業費補助金の事業実績報告について</t>
    <rPh sb="0" eb="2">
      <t>レイワ</t>
    </rPh>
    <rPh sb="3" eb="5">
      <t>ネンド</t>
    </rPh>
    <rPh sb="5" eb="7">
      <t>トウキョウ</t>
    </rPh>
    <rPh sb="7" eb="8">
      <t>ト</t>
    </rPh>
    <rPh sb="8" eb="10">
      <t>シンニン</t>
    </rPh>
    <rPh sb="10" eb="12">
      <t>ホウモン</t>
    </rPh>
    <rPh sb="12" eb="15">
      <t>カンゴシ</t>
    </rPh>
    <rPh sb="15" eb="17">
      <t>イクセイ</t>
    </rPh>
    <rPh sb="17" eb="19">
      <t>シエン</t>
    </rPh>
    <rPh sb="19" eb="22">
      <t>ジギョウヒ</t>
    </rPh>
    <rPh sb="22" eb="25">
      <t>ホジョキン</t>
    </rPh>
    <rPh sb="26" eb="28">
      <t>ジギョウ</t>
    </rPh>
    <rPh sb="28" eb="30">
      <t>ジッセキ</t>
    </rPh>
    <rPh sb="30" eb="32">
      <t>ホウコク</t>
    </rPh>
    <phoneticPr fontId="23"/>
  </si>
  <si>
    <t>　　年　　月　　日付8福祉高在第　　　　号で交付決定を受けた令和8年度東京都新任訪問看護師育成支援事業費補助金に係る事業実績について、下記の関係書類を添えて報告します。</t>
    <rPh sb="30" eb="32">
      <t>レイワ</t>
    </rPh>
    <phoneticPr fontId="23"/>
  </si>
  <si>
    <t>令和8年度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</si>
  <si>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令和8年度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</si>
  <si>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　上記の令和8年度東京都新任訪問看護師育成支援事業費補助金に関する歳入・歳出決算書は原本と相違ないことを証明します。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39">
      <t>ケツ</t>
    </rPh>
    <phoneticPr fontId="19"/>
  </si>
  <si>
    <t>令和8年度東京都新任訪問看護師育成支援事業費補助金に関する
歳入・歳出決算書（抄本）</t>
    <rPh sb="0" eb="1">
      <t>レイ</t>
    </rPh>
    <rPh sb="1" eb="2">
      <t>ワ</t>
    </rPh>
    <rPh sb="3" eb="4">
      <t>ネン</t>
    </rPh>
    <rPh sb="15" eb="17">
      <t>イクセイ</t>
    </rPh>
    <rPh sb="17" eb="19">
      <t>シエン</t>
    </rPh>
    <rPh sb="19" eb="22">
      <t>ジギョウヒ</t>
    </rPh>
    <rPh sb="35" eb="36">
      <t>ケツ</t>
    </rPh>
    <phoneticPr fontId="19"/>
  </si>
  <si>
    <t>令和○年〇月〇日付8福祉高在第〇〇〇号で交付決定を受けた令和8年度東京都新任訪問看護師育成支援事業費補助金に係る事業実績について、下記の関係書類を添えて報告します。</t>
    <rPh sb="0" eb="2">
      <t>レイワ</t>
    </rPh>
    <rPh sb="28" eb="30">
      <t>レイワ</t>
    </rPh>
    <phoneticPr fontId="23"/>
  </si>
  <si>
    <t>令和８年　　月　　日</t>
    <rPh sb="0" eb="1">
      <t>レイ</t>
    </rPh>
    <rPh sb="1" eb="2">
      <t>ワ</t>
    </rPh>
    <rPh sb="3" eb="4">
      <t>ネン</t>
    </rPh>
    <rPh sb="6" eb="7">
      <t>ガツ</t>
    </rPh>
    <rPh sb="9" eb="10">
      <t>ニチ</t>
    </rPh>
    <phoneticPr fontId="23"/>
  </si>
  <si>
    <t>令和８年度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</si>
  <si>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令和８年度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</si>
  <si>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自　   令和8年８月１日</t>
    <rPh sb="0" eb="1">
      <t>ジ</t>
    </rPh>
    <rPh sb="5" eb="7">
      <t>レイワ</t>
    </rPh>
    <rPh sb="8" eb="9">
      <t>ネン</t>
    </rPh>
    <rPh sb="10" eb="11">
      <t>ガツ</t>
    </rPh>
    <rPh sb="12" eb="13">
      <t>ニチ</t>
    </rPh>
    <phoneticPr fontId="23"/>
  </si>
  <si>
    <t>自　令和8年8月1日</t>
    <rPh sb="0" eb="1">
      <t>ジ</t>
    </rPh>
    <rPh sb="2" eb="4">
      <t>レイワ</t>
    </rPh>
    <rPh sb="5" eb="6">
      <t>ネン</t>
    </rPh>
    <rPh sb="7" eb="8">
      <t>ガツ</t>
    </rPh>
    <rPh sb="8" eb="10">
      <t>ツイタチ</t>
    </rPh>
    <phoneticPr fontId="23"/>
  </si>
  <si>
    <t>至　令和8年9月30日</t>
    <phoneticPr fontId="23"/>
  </si>
  <si>
    <t>令和8年8月～10月</t>
    <phoneticPr fontId="23"/>
  </si>
  <si>
    <t>自　   令和8年　４月　１日</t>
    <rPh sb="0" eb="1">
      <t>ジ</t>
    </rPh>
    <rPh sb="5" eb="7">
      <t>レイワ</t>
    </rPh>
    <rPh sb="8" eb="9">
      <t>ネン</t>
    </rPh>
    <rPh sb="11" eb="12">
      <t>ガツ</t>
    </rPh>
    <rPh sb="14" eb="15">
      <t>ニチ</t>
    </rPh>
    <phoneticPr fontId="23"/>
  </si>
  <si>
    <t>至    令和9年　３月 ３１日</t>
    <rPh sb="5" eb="7">
      <t>レイワ</t>
    </rPh>
    <phoneticPr fontId="23"/>
  </si>
  <si>
    <t>自　　令和8年　８月　１日</t>
    <rPh sb="0" eb="1">
      <t>ジ</t>
    </rPh>
    <rPh sb="3" eb="5">
      <t>レイワ</t>
    </rPh>
    <rPh sb="6" eb="7">
      <t>ネン</t>
    </rPh>
    <rPh sb="9" eb="10">
      <t>ガツ</t>
    </rPh>
    <rPh sb="12" eb="13">
      <t>ニチ</t>
    </rPh>
    <phoneticPr fontId="23"/>
  </si>
  <si>
    <t>至　　令和8年　１２月　３１日</t>
    <rPh sb="3" eb="5">
      <t>レイワ</t>
    </rPh>
    <rPh sb="10" eb="11">
      <t>ガツ</t>
    </rPh>
    <phoneticPr fontId="23"/>
  </si>
  <si>
    <t>令和8年度東京都新任訪問看護師育成支援事業費補助金に関する
歳入・歳出決算書（抄本）</t>
    <rPh sb="0" eb="1">
      <t>レイ</t>
    </rPh>
    <rPh sb="1" eb="2">
      <t>ワ</t>
    </rPh>
    <rPh sb="3" eb="4">
      <t>ネン</t>
    </rPh>
    <rPh sb="15" eb="17">
      <t>イクセイ</t>
    </rPh>
    <rPh sb="17" eb="19">
      <t>シエン</t>
    </rPh>
    <rPh sb="19" eb="22">
      <t>ジギョウヒ</t>
    </rPh>
    <rPh sb="35" eb="38">
      <t>ケッサンショ</t>
    </rPh>
    <phoneticPr fontId="19"/>
  </si>
  <si>
    <t>　上記の令和8年度東京都新任訪問看護師育成支援事業費補助金に関する歳入・歳出決算書は原本と相違ないことを証明します。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41">
      <t>ケッサンショ</t>
    </rPh>
    <phoneticPr fontId="19"/>
  </si>
  <si>
    <t>令和○年　〇月　〇日</t>
    <rPh sb="0" eb="1">
      <t>レイ</t>
    </rPh>
    <rPh sb="1" eb="2">
      <t>ワ</t>
    </rPh>
    <rPh sb="3" eb="4">
      <t>ネン</t>
    </rPh>
    <rPh sb="6" eb="7">
      <t>ガツ</t>
    </rPh>
    <rPh sb="9" eb="10">
      <t>ニチ</t>
    </rPh>
    <phoneticPr fontId="19"/>
  </si>
  <si>
    <t>ただし、新卒訪問看護師は雇用開始後６か月間</t>
    <phoneticPr fontId="23"/>
  </si>
  <si>
    <t>　　　　潜在訪問看護師は雇用開始後４か月間</t>
    <rPh sb="4" eb="6">
      <t>センザイ</t>
    </rPh>
    <rPh sb="6" eb="10">
      <t>ホ</t>
    </rPh>
    <rPh sb="10" eb="11">
      <t>シ</t>
    </rPh>
    <rPh sb="12" eb="14">
      <t>コヨウ</t>
    </rPh>
    <rPh sb="14" eb="16">
      <t>カイシ</t>
    </rPh>
    <rPh sb="16" eb="17">
      <t>ゴ</t>
    </rPh>
    <rPh sb="19" eb="20">
      <t>ゲツ</t>
    </rPh>
    <rPh sb="20" eb="21">
      <t>カン</t>
    </rPh>
    <phoneticPr fontId="23"/>
  </si>
  <si>
    <t>※30日。上限のため20と記載。</t>
    <rPh sb="3" eb="4">
      <t>ニチ</t>
    </rPh>
    <rPh sb="5" eb="7">
      <t>ジョウゲン</t>
    </rPh>
    <rPh sb="13" eb="15">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</si>
</sst>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日&quot;"/>
    <numFmt numFmtId="178" formatCode="##.#0\ &quot;時間&quot;"/>
    <numFmt numFmtId="179" formatCode="General&quot;人&quot;"/>
    <numFmt numFmtId="180" formatCode="0.00_ "/>
    <numFmt numFmtId="181" formatCode="0&quot;円&quot;"/>
    <numFmt numFmtId="182" formatCode="#,##0_);[Red]\(#,##0\)"/>
    <numFmt numFmtId="183" formatCode="##\ &quot;時間&quot;"/>
    <numFmt numFmtId="184" formatCode="##&quot;時間&quot;"/>
    <numFmt numFmtId="185" formatCode="###0\ &quot;日&quot;"/>
    <numFmt numFmtId="186" formatCode="[$]ggge&quot;年&quot;m&quot;月&quot;d&quot;日&quot;;@" x16r2:formatCode16="[$-ja-JP-x-gannen]ggge&quot;年&quot;m&quot;月&quot;d&quot;日&quot;;@"/>
    <numFmt numFmtId="187" formatCode="#,##0;&quot;△ &quot;#,##0"/>
    <numFmt numFmtId="188" formatCode="0_ "/>
  </numFmts>
  <fonts count="4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Ｐ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name val="HG丸ｺﾞｼｯｸM-PRO"/>
      <family val="3"/>
      <charset val="128"/>
    </font>
    <font>
      <sz val="14"/>
      <name val="HG丸ｺﾞｼｯｸM-PRO"/>
      <family val="3"/>
      <charset val="128"/>
    </font>
    <font>
      <sz val="10"/>
      <name val="HG丸ｺﾞｼｯｸM-PRO"/>
      <family val="3"/>
      <charset val="128"/>
    </font>
    <font>
      <sz val="6"/>
      <name val="ＭＳ Ｐゴシック"/>
      <family val="3"/>
      <charset val="128"/>
    </font>
    <font>
      <sz val="12"/>
      <name val="HG丸ｺﾞｼｯｸM-PRO"/>
      <family val="3"/>
      <charset val="128"/>
    </font>
    <font>
      <sz val="15.4"/>
      <color rgb="FF363636"/>
      <name val="Segoe UI Light"/>
      <family val="2"/>
    </font>
    <font>
      <sz val="11"/>
      <color rgb="FFFF0000"/>
      <name val="HG丸ｺﾞｼｯｸM-PRO"/>
      <family val="3"/>
      <charset val="128"/>
    </font>
    <font>
      <sz val="11"/>
      <color theme="1"/>
      <name val="HG丸ｺﾞｼｯｸM-PRO"/>
      <family val="3"/>
      <charset val="128"/>
    </font>
    <font>
      <u/>
      <sz val="11"/>
      <color rgb="FFFF0000"/>
      <name val="HG丸ｺﾞｼｯｸM-PRO"/>
      <family val="3"/>
      <charset val="128"/>
    </font>
    <font>
      <sz val="11"/>
      <name val="ＭＳ Ｐゴシック"/>
      <family val="3"/>
      <charset val="128"/>
    </font>
    <font>
      <b/>
      <sz val="11"/>
      <name val="ＭＳ Ｐゴシック"/>
      <family val="3"/>
      <charset val="128"/>
      <scheme val="major"/>
    </font>
    <font>
      <sz val="14"/>
      <color rgb="FFFF0000"/>
      <name val="HG丸ｺﾞｼｯｸM-PRO"/>
      <family val="3"/>
      <charset val="128"/>
    </font>
    <font>
      <sz val="9"/>
      <color rgb="FFFF0000"/>
      <name val="HG丸ｺﾞｼｯｸM-PRO"/>
      <family val="3"/>
      <charset val="128"/>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b/>
      <sz val="11"/>
      <color theme="1"/>
      <name val="HG丸ｺﾞｼｯｸM-PRO"/>
      <family val="3"/>
      <charset val="128"/>
    </font>
    <font>
      <b/>
      <sz val="11"/>
      <color theme="1"/>
      <name val="ＭＳ Ｐゴシック"/>
      <family val="3"/>
      <charset val="128"/>
      <scheme val="major"/>
    </font>
    <font>
      <sz val="8"/>
      <color theme="1"/>
      <name val="HG丸ｺﾞｼｯｸM-PRO"/>
      <family val="3"/>
      <charset val="128"/>
    </font>
    <font>
      <sz val="12"/>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8"/>
      <color theme="1"/>
      <name val="ＭＳ Ｐゴシック"/>
      <family val="3"/>
      <charset val="128"/>
      <scheme val="minor"/>
    </font>
    <font>
      <u/>
      <sz val="11"/>
      <color theme="10"/>
      <name val="ＭＳ Ｐゴシック"/>
      <family val="3"/>
      <charset val="128"/>
    </font>
    <font>
      <sz val="8"/>
      <name val="HG丸ｺﾞｼｯｸM-PRO"/>
      <family val="3"/>
      <charset val="128"/>
    </font>
    <font>
      <sz val="10.5"/>
      <name val="HG丸ｺﾞｼｯｸM-PRO"/>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rgb="FFFFCCFF"/>
        <bgColor indexed="64"/>
      </patternFill>
    </fill>
    <fill>
      <patternFill patternType="solid">
        <fgColor rgb="FFCCFFCC"/>
        <bgColor indexed="64"/>
      </patternFill>
    </fill>
    <fill>
      <patternFill patternType="solid">
        <fgColor theme="5" tint="0.79998168889431442"/>
        <bgColor indexed="64"/>
      </patternFill>
    </fill>
    <fill>
      <patternFill patternType="solid">
        <fgColor rgb="FF99FF99"/>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style="thin">
        <color indexed="64"/>
      </left>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ck">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7" borderId="0" applyNumberFormat="0" applyBorder="0" applyAlignment="0" applyProtection="0">
      <alignment vertical="center"/>
    </xf>
    <xf numFmtId="0" fontId="7"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17" borderId="4" applyNumberFormat="0" applyAlignment="0" applyProtection="0">
      <alignment vertical="center"/>
    </xf>
    <xf numFmtId="0" fontId="8"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7" fillId="0" borderId="0">
      <alignment vertical="center"/>
    </xf>
    <xf numFmtId="0" fontId="18" fillId="6" borderId="0" applyNumberFormat="0" applyBorder="0" applyAlignment="0" applyProtection="0">
      <alignment vertical="center"/>
    </xf>
    <xf numFmtId="38" fontId="29" fillId="0" borderId="0" applyFont="0" applyFill="0" applyBorder="0" applyAlignment="0" applyProtection="0">
      <alignment vertical="center"/>
    </xf>
    <xf numFmtId="0" fontId="7" fillId="0" borderId="0">
      <alignment vertical="center"/>
    </xf>
    <xf numFmtId="0" fontId="7" fillId="0" borderId="0">
      <alignment vertical="center"/>
    </xf>
    <xf numFmtId="0" fontId="45" fillId="0" borderId="0" applyNumberFormat="0" applyFill="0" applyBorder="0" applyAlignment="0" applyProtection="0">
      <alignment vertical="center"/>
    </xf>
    <xf numFmtId="0" fontId="1" fillId="0" borderId="0">
      <alignment vertical="center"/>
    </xf>
  </cellStyleXfs>
  <cellXfs count="340">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176" fontId="20" fillId="0" borderId="0" xfId="0" applyNumberFormat="1" applyFont="1" applyAlignment="1">
      <alignment horizontal="right" vertical="center" wrapText="1"/>
    </xf>
    <xf numFmtId="176" fontId="20" fillId="0" borderId="0" xfId="0" applyNumberFormat="1" applyFont="1" applyAlignment="1">
      <alignment horizontal="right" vertical="center"/>
    </xf>
    <xf numFmtId="176" fontId="20" fillId="0" borderId="0" xfId="0" applyNumberFormat="1" applyFont="1">
      <alignment vertical="center"/>
    </xf>
    <xf numFmtId="0" fontId="20" fillId="0" borderId="0" xfId="41" applyFont="1">
      <alignment vertical="center"/>
    </xf>
    <xf numFmtId="0" fontId="21" fillId="0" borderId="0" xfId="41" applyFont="1">
      <alignment vertical="center"/>
    </xf>
    <xf numFmtId="0" fontId="22" fillId="0" borderId="13" xfId="41" applyFont="1" applyBorder="1" applyAlignment="1">
      <alignment horizontal="center" vertical="center"/>
    </xf>
    <xf numFmtId="0" fontId="20" fillId="0" borderId="0" xfId="41" applyFont="1" applyAlignment="1">
      <alignment horizontal="right" vertical="center"/>
    </xf>
    <xf numFmtId="0" fontId="20" fillId="0" borderId="10" xfId="41" applyFont="1" applyBorder="1" applyAlignment="1">
      <alignment horizontal="center" vertical="center" wrapText="1"/>
    </xf>
    <xf numFmtId="0" fontId="20" fillId="0" borderId="0" xfId="41" applyFont="1" applyAlignment="1">
      <alignment horizontal="center" vertical="center"/>
    </xf>
    <xf numFmtId="0" fontId="20" fillId="0" borderId="0" xfId="0" applyFont="1" applyAlignment="1">
      <alignment horizontal="left" vertical="center" wrapText="1"/>
    </xf>
    <xf numFmtId="176" fontId="20" fillId="0" borderId="0" xfId="0" applyNumberFormat="1" applyFont="1" applyAlignment="1">
      <alignment horizontal="right"/>
    </xf>
    <xf numFmtId="0" fontId="20" fillId="0" borderId="0" xfId="0" applyFont="1" applyAlignment="1">
      <alignment horizontal="right"/>
    </xf>
    <xf numFmtId="3" fontId="20" fillId="0" borderId="21" xfId="41" applyNumberFormat="1" applyFont="1" applyBorder="1" applyAlignment="1">
      <alignment horizontal="right" vertical="center"/>
    </xf>
    <xf numFmtId="3" fontId="20" fillId="0" borderId="23" xfId="41" applyNumberFormat="1" applyFont="1" applyBorder="1" applyAlignment="1">
      <alignment horizontal="right" vertical="center"/>
    </xf>
    <xf numFmtId="3" fontId="20" fillId="0" borderId="23" xfId="41" applyNumberFormat="1" applyFont="1" applyBorder="1">
      <alignment vertical="center"/>
    </xf>
    <xf numFmtId="3" fontId="20" fillId="0" borderId="27" xfId="41" applyNumberFormat="1" applyFont="1" applyBorder="1" applyAlignment="1">
      <alignment horizontal="right" vertical="center"/>
    </xf>
    <xf numFmtId="3" fontId="20" fillId="0" borderId="28" xfId="41" applyNumberFormat="1" applyFont="1" applyBorder="1" applyAlignment="1">
      <alignment horizontal="right" vertical="center"/>
    </xf>
    <xf numFmtId="3" fontId="20" fillId="0" borderId="12" xfId="41" applyNumberFormat="1" applyFont="1" applyBorder="1" applyAlignment="1">
      <alignment horizontal="right" vertical="center"/>
    </xf>
    <xf numFmtId="3" fontId="20" fillId="0" borderId="33" xfId="41" applyNumberFormat="1" applyFont="1" applyBorder="1" applyAlignment="1">
      <alignment horizontal="right" vertical="center"/>
    </xf>
    <xf numFmtId="3" fontId="20" fillId="0" borderId="35" xfId="41" applyNumberFormat="1" applyFont="1" applyBorder="1" applyAlignment="1">
      <alignment horizontal="center" vertical="center"/>
    </xf>
    <xf numFmtId="3" fontId="20" fillId="0" borderId="34" xfId="41" applyNumberFormat="1" applyFont="1" applyBorder="1">
      <alignment vertical="center"/>
    </xf>
    <xf numFmtId="3" fontId="28" fillId="0" borderId="34" xfId="41" applyNumberFormat="1" applyFont="1" applyBorder="1">
      <alignment vertical="center"/>
    </xf>
    <xf numFmtId="3" fontId="27" fillId="0" borderId="34" xfId="41" applyNumberFormat="1" applyFont="1" applyBorder="1" applyAlignment="1">
      <alignment horizontal="right" vertical="center"/>
    </xf>
    <xf numFmtId="3" fontId="27" fillId="0" borderId="33" xfId="41" applyNumberFormat="1" applyFont="1" applyBorder="1" applyAlignment="1">
      <alignment horizontal="right" vertical="center"/>
    </xf>
    <xf numFmtId="0" fontId="27" fillId="0" borderId="0" xfId="41" applyFont="1" applyAlignment="1">
      <alignment horizontal="left" vertical="center"/>
    </xf>
    <xf numFmtId="3" fontId="20" fillId="0" borderId="0" xfId="0" applyNumberFormat="1" applyFont="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center" vertical="center" wrapText="1"/>
    </xf>
    <xf numFmtId="0" fontId="20" fillId="0" borderId="0" xfId="0" applyFont="1" applyAlignment="1">
      <alignment horizontal="center" wrapText="1"/>
    </xf>
    <xf numFmtId="49" fontId="27" fillId="0" borderId="13" xfId="0" applyNumberFormat="1" applyFont="1" applyBorder="1" applyAlignment="1">
      <alignment horizontal="center" vertical="center"/>
    </xf>
    <xf numFmtId="49" fontId="20" fillId="0" borderId="26" xfId="0" applyNumberFormat="1" applyFont="1" applyBorder="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3" fontId="20" fillId="0" borderId="24" xfId="0" applyNumberFormat="1" applyFont="1" applyBorder="1">
      <alignment vertical="center"/>
    </xf>
    <xf numFmtId="0" fontId="21" fillId="0" borderId="0" xfId="41" applyFont="1" applyAlignment="1">
      <alignment horizontal="right"/>
    </xf>
    <xf numFmtId="0" fontId="22" fillId="0" borderId="0" xfId="41" applyFont="1" applyAlignment="1">
      <alignment horizontal="center" vertical="center"/>
    </xf>
    <xf numFmtId="0" fontId="26" fillId="0" borderId="0" xfId="41" applyFont="1" applyAlignment="1">
      <alignment vertical="center" wrapText="1"/>
    </xf>
    <xf numFmtId="0" fontId="31" fillId="0" borderId="0" xfId="41" applyFont="1">
      <alignment vertical="center"/>
    </xf>
    <xf numFmtId="0" fontId="32" fillId="0" borderId="0" xfId="41" applyFont="1" applyAlignment="1">
      <alignment horizontal="center" vertical="center"/>
    </xf>
    <xf numFmtId="0" fontId="26" fillId="0" borderId="0" xfId="41" applyFont="1" applyAlignment="1">
      <alignment horizontal="right" vertical="center"/>
    </xf>
    <xf numFmtId="0" fontId="30" fillId="0" borderId="0" xfId="0" applyFont="1" applyAlignment="1">
      <alignment horizontal="center" vertical="top" wrapText="1"/>
    </xf>
    <xf numFmtId="0" fontId="27" fillId="0" borderId="39" xfId="0" applyFont="1" applyBorder="1" applyAlignment="1">
      <alignment horizontal="center" vertical="center" wrapText="1"/>
    </xf>
    <xf numFmtId="0" fontId="20" fillId="0" borderId="26" xfId="0" applyFont="1" applyBorder="1" applyAlignment="1">
      <alignment horizontal="center" vertical="center"/>
    </xf>
    <xf numFmtId="0" fontId="26" fillId="0" borderId="0" xfId="41" applyFont="1">
      <alignment vertical="center"/>
    </xf>
    <xf numFmtId="0" fontId="34" fillId="0" borderId="23" xfId="41" applyFont="1" applyBorder="1">
      <alignment vertical="center"/>
    </xf>
    <xf numFmtId="0" fontId="35" fillId="0" borderId="41" xfId="41" applyFont="1" applyBorder="1" applyAlignment="1">
      <alignment horizontal="center" vertical="center"/>
    </xf>
    <xf numFmtId="176" fontId="27" fillId="0" borderId="23" xfId="0" applyNumberFormat="1" applyFont="1" applyBorder="1">
      <alignment vertical="center"/>
    </xf>
    <xf numFmtId="0" fontId="39" fillId="0" borderId="0" xfId="0" applyFont="1" applyAlignment="1">
      <alignment horizontal="center" vertical="center" wrapText="1"/>
    </xf>
    <xf numFmtId="0" fontId="27" fillId="0" borderId="0" xfId="0" applyFont="1">
      <alignment vertical="center"/>
    </xf>
    <xf numFmtId="0" fontId="20" fillId="0" borderId="21" xfId="41" applyFont="1" applyBorder="1" applyAlignment="1">
      <alignment horizontal="center" vertical="center"/>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3" fontId="20" fillId="0" borderId="13" xfId="0" applyNumberFormat="1" applyFont="1" applyBorder="1" applyAlignment="1">
      <alignment horizontal="right" vertical="center"/>
    </xf>
    <xf numFmtId="0" fontId="20" fillId="0" borderId="11" xfId="0" applyFont="1" applyBorder="1" applyAlignment="1">
      <alignment horizontal="center" vertical="center" wrapText="1"/>
    </xf>
    <xf numFmtId="3" fontId="20" fillId="0" borderId="13" xfId="0" applyNumberFormat="1" applyFont="1" applyBorder="1" applyAlignment="1">
      <alignment horizontal="right" vertical="center" wrapText="1"/>
    </xf>
    <xf numFmtId="0" fontId="40" fillId="0" borderId="21" xfId="44" applyFont="1" applyBorder="1" applyAlignment="1">
      <alignment horizontal="center" vertical="center"/>
    </xf>
    <xf numFmtId="0" fontId="43" fillId="0" borderId="21" xfId="44" applyFont="1" applyBorder="1" applyAlignment="1">
      <alignment vertical="center" wrapText="1"/>
    </xf>
    <xf numFmtId="176" fontId="43" fillId="0" borderId="21" xfId="44" applyNumberFormat="1" applyFont="1" applyBorder="1" applyAlignment="1">
      <alignment horizontal="right" vertical="center"/>
    </xf>
    <xf numFmtId="0" fontId="43" fillId="0" borderId="21" xfId="44" applyFont="1" applyBorder="1">
      <alignment vertical="center"/>
    </xf>
    <xf numFmtId="0" fontId="40" fillId="0" borderId="13" xfId="44" applyFont="1" applyBorder="1">
      <alignment vertical="center"/>
    </xf>
    <xf numFmtId="0" fontId="40" fillId="0" borderId="22" xfId="44" applyFont="1" applyBorder="1" applyAlignment="1">
      <alignment horizontal="right" vertical="center"/>
    </xf>
    <xf numFmtId="181" fontId="40" fillId="0" borderId="22" xfId="44" applyNumberFormat="1" applyFont="1" applyBorder="1" applyAlignment="1">
      <alignment horizontal="center" vertical="center"/>
    </xf>
    <xf numFmtId="0" fontId="40" fillId="0" borderId="23" xfId="44" applyFont="1" applyBorder="1">
      <alignment vertical="center"/>
    </xf>
    <xf numFmtId="0" fontId="40" fillId="0" borderId="0" xfId="44" applyFont="1">
      <alignment vertical="center"/>
    </xf>
    <xf numFmtId="0" fontId="40" fillId="0" borderId="0" xfId="44" applyFont="1" applyAlignment="1">
      <alignment horizontal="left" vertical="center"/>
    </xf>
    <xf numFmtId="0" fontId="40" fillId="0" borderId="0" xfId="44" applyFont="1" applyAlignment="1">
      <alignment horizontal="center" vertical="center"/>
    </xf>
    <xf numFmtId="0" fontId="7" fillId="0" borderId="0" xfId="44">
      <alignment vertical="center"/>
    </xf>
    <xf numFmtId="0" fontId="7" fillId="0" borderId="0" xfId="45">
      <alignment vertical="center"/>
    </xf>
    <xf numFmtId="0" fontId="40" fillId="0" borderId="0" xfId="45" applyFont="1">
      <alignment vertical="center"/>
    </xf>
    <xf numFmtId="176" fontId="43" fillId="0" borderId="21" xfId="45" applyNumberFormat="1" applyFont="1" applyBorder="1" applyAlignment="1">
      <alignment horizontal="right" vertical="center"/>
    </xf>
    <xf numFmtId="0" fontId="43" fillId="0" borderId="21" xfId="45" applyFont="1" applyBorder="1">
      <alignment vertical="center"/>
    </xf>
    <xf numFmtId="0" fontId="40" fillId="0" borderId="0" xfId="45" applyFont="1" applyAlignment="1">
      <alignment horizontal="right" vertical="center"/>
    </xf>
    <xf numFmtId="0" fontId="42" fillId="0" borderId="0" xfId="45" applyFont="1">
      <alignment vertical="center"/>
    </xf>
    <xf numFmtId="38" fontId="20" fillId="0" borderId="0" xfId="43" applyFont="1" applyFill="1">
      <alignment vertical="center"/>
    </xf>
    <xf numFmtId="0" fontId="21" fillId="0" borderId="0" xfId="41" applyFont="1" applyAlignment="1">
      <alignment horizontal="center" vertical="center"/>
    </xf>
    <xf numFmtId="0" fontId="20" fillId="0" borderId="0" xfId="41" applyFont="1" applyAlignment="1">
      <alignment horizontal="left" vertical="center"/>
    </xf>
    <xf numFmtId="0" fontId="20" fillId="0" borderId="0" xfId="0" applyFont="1" applyAlignment="1">
      <alignment horizontal="center"/>
    </xf>
    <xf numFmtId="0" fontId="20" fillId="0" borderId="0" xfId="0" applyFont="1" applyAlignment="1">
      <alignment horizontal="left" wrapText="1"/>
    </xf>
    <xf numFmtId="0" fontId="20" fillId="0" borderId="0" xfId="0" applyFont="1" applyAlignment="1"/>
    <xf numFmtId="0" fontId="27" fillId="0" borderId="0" xfId="41" applyFont="1" applyAlignment="1">
      <alignment horizontal="left"/>
    </xf>
    <xf numFmtId="0" fontId="20" fillId="0" borderId="0" xfId="41" applyFont="1" applyAlignment="1"/>
    <xf numFmtId="0" fontId="20" fillId="0" borderId="0" xfId="41" applyFont="1" applyAlignment="1">
      <alignment horizontal="center"/>
    </xf>
    <xf numFmtId="0" fontId="22" fillId="0" borderId="0" xfId="0" applyFont="1" applyAlignment="1">
      <alignment horizontal="left"/>
    </xf>
    <xf numFmtId="0" fontId="20" fillId="0" borderId="14" xfId="41" applyFont="1" applyBorder="1" applyAlignment="1">
      <alignment vertical="center" wrapText="1" shrinkToFit="1"/>
    </xf>
    <xf numFmtId="0" fontId="27" fillId="0" borderId="14" xfId="41" applyFont="1" applyBorder="1" applyAlignment="1">
      <alignment vertical="center" wrapText="1" shrinkToFit="1"/>
    </xf>
    <xf numFmtId="3" fontId="27" fillId="0" borderId="23" xfId="41" applyNumberFormat="1" applyFont="1" applyBorder="1" applyAlignment="1">
      <alignment horizontal="right" vertical="center"/>
    </xf>
    <xf numFmtId="0" fontId="20" fillId="0" borderId="20" xfId="41" applyFont="1" applyBorder="1" applyAlignment="1">
      <alignment horizontal="center" vertical="center" wrapText="1"/>
    </xf>
    <xf numFmtId="0" fontId="20" fillId="0" borderId="63" xfId="41" applyFont="1" applyBorder="1" applyAlignment="1">
      <alignment horizontal="center" vertical="center"/>
    </xf>
    <xf numFmtId="0" fontId="20" fillId="0" borderId="62" xfId="41" applyFont="1" applyBorder="1" applyAlignment="1">
      <alignment horizontal="center" vertical="center" wrapText="1"/>
    </xf>
    <xf numFmtId="0" fontId="20" fillId="0" borderId="63" xfId="41" applyFont="1" applyBorder="1" applyAlignment="1">
      <alignment horizontal="center" vertical="center" wrapText="1"/>
    </xf>
    <xf numFmtId="0" fontId="7" fillId="0" borderId="21" xfId="45" applyBorder="1">
      <alignment vertical="center"/>
    </xf>
    <xf numFmtId="0" fontId="20" fillId="0" borderId="0" xfId="0" applyFont="1" applyAlignment="1">
      <alignment horizontal="left"/>
    </xf>
    <xf numFmtId="0" fontId="25" fillId="0" borderId="0" xfId="0" applyFont="1" applyAlignment="1"/>
    <xf numFmtId="176" fontId="20" fillId="0" borderId="0" xfId="0" applyNumberFormat="1" applyFont="1" applyAlignment="1"/>
    <xf numFmtId="0" fontId="27" fillId="0" borderId="21" xfId="0" applyFont="1" applyBorder="1" applyAlignment="1">
      <alignment horizontal="center" vertical="center" wrapText="1"/>
    </xf>
    <xf numFmtId="182" fontId="20" fillId="0" borderId="16" xfId="43" applyNumberFormat="1" applyFont="1" applyFill="1" applyBorder="1" applyAlignment="1">
      <alignment horizontal="right" vertical="center" wrapText="1"/>
    </xf>
    <xf numFmtId="3" fontId="20" fillId="0" borderId="57" xfId="41" applyNumberFormat="1" applyFont="1" applyBorder="1" applyAlignment="1">
      <alignment horizontal="right" vertical="center"/>
    </xf>
    <xf numFmtId="3" fontId="20" fillId="0" borderId="67" xfId="41" applyNumberFormat="1" applyFont="1" applyBorder="1" applyAlignment="1">
      <alignment horizontal="center" vertical="center"/>
    </xf>
    <xf numFmtId="179" fontId="27" fillId="18" borderId="39" xfId="41" applyNumberFormat="1" applyFont="1" applyFill="1" applyBorder="1" applyAlignment="1">
      <alignment horizontal="right" vertical="center"/>
    </xf>
    <xf numFmtId="179" fontId="27" fillId="18" borderId="39" xfId="41" applyNumberFormat="1" applyFont="1" applyFill="1" applyBorder="1" applyAlignment="1">
      <alignment horizontal="center" vertical="center" wrapText="1"/>
    </xf>
    <xf numFmtId="3" fontId="20" fillId="18" borderId="61" xfId="41" applyNumberFormat="1" applyFont="1" applyFill="1" applyBorder="1" applyAlignment="1">
      <alignment horizontal="right" vertical="center"/>
    </xf>
    <xf numFmtId="3" fontId="20" fillId="19" borderId="33" xfId="41" applyNumberFormat="1" applyFont="1" applyFill="1" applyBorder="1" applyAlignment="1">
      <alignment horizontal="right" vertical="center"/>
    </xf>
    <xf numFmtId="3" fontId="20" fillId="19" borderId="27" xfId="41" applyNumberFormat="1" applyFont="1" applyFill="1" applyBorder="1" applyAlignment="1">
      <alignment horizontal="right" vertical="center"/>
    </xf>
    <xf numFmtId="49" fontId="33" fillId="18" borderId="31" xfId="0" applyNumberFormat="1" applyFont="1" applyFill="1" applyBorder="1" applyAlignment="1">
      <alignment horizontal="left" vertical="center" wrapText="1"/>
    </xf>
    <xf numFmtId="0" fontId="33" fillId="18" borderId="39" xfId="0" applyFont="1" applyFill="1" applyBorder="1" applyAlignment="1">
      <alignment horizontal="center" vertical="center" wrapText="1"/>
    </xf>
    <xf numFmtId="0" fontId="20" fillId="18" borderId="39" xfId="0" applyFont="1" applyFill="1" applyBorder="1" applyAlignment="1">
      <alignment horizontal="center" vertical="center"/>
    </xf>
    <xf numFmtId="182" fontId="20" fillId="18" borderId="50" xfId="0" applyNumberFormat="1" applyFont="1" applyFill="1" applyBorder="1" applyAlignment="1">
      <alignment horizontal="right" vertical="center" wrapText="1"/>
    </xf>
    <xf numFmtId="3" fontId="20" fillId="18" borderId="64" xfId="0" applyNumberFormat="1" applyFont="1" applyFill="1" applyBorder="1" applyAlignment="1">
      <alignment horizontal="right" vertical="center"/>
    </xf>
    <xf numFmtId="182" fontId="20" fillId="18" borderId="13" xfId="0" applyNumberFormat="1" applyFont="1" applyFill="1" applyBorder="1" applyAlignment="1">
      <alignment horizontal="right" vertical="center" wrapText="1"/>
    </xf>
    <xf numFmtId="3" fontId="20" fillId="18" borderId="65" xfId="0" applyNumberFormat="1" applyFont="1" applyFill="1" applyBorder="1" applyAlignment="1">
      <alignment horizontal="right" vertical="center"/>
    </xf>
    <xf numFmtId="182" fontId="20" fillId="18" borderId="37" xfId="0" applyNumberFormat="1" applyFont="1" applyFill="1" applyBorder="1" applyAlignment="1">
      <alignment horizontal="right" vertical="center" wrapText="1"/>
    </xf>
    <xf numFmtId="3" fontId="20" fillId="18" borderId="66" xfId="0" applyNumberFormat="1" applyFont="1" applyFill="1" applyBorder="1" applyAlignment="1">
      <alignment horizontal="right" vertical="center"/>
    </xf>
    <xf numFmtId="176" fontId="26" fillId="18" borderId="39" xfId="0" applyNumberFormat="1" applyFont="1" applyFill="1" applyBorder="1" applyAlignment="1">
      <alignment horizontal="right" vertical="center" wrapText="1"/>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176" fontId="40" fillId="0" borderId="0" xfId="0" applyNumberFormat="1" applyFont="1">
      <alignment vertical="center"/>
    </xf>
    <xf numFmtId="0" fontId="24" fillId="0" borderId="0" xfId="0" applyFont="1">
      <alignment vertical="center"/>
    </xf>
    <xf numFmtId="0" fontId="47" fillId="0" borderId="0" xfId="0" applyFont="1">
      <alignment vertical="center"/>
    </xf>
    <xf numFmtId="0" fontId="33" fillId="21" borderId="31" xfId="0" applyFont="1" applyFill="1" applyBorder="1" applyAlignment="1">
      <alignment horizontal="center" vertical="center" wrapText="1"/>
    </xf>
    <xf numFmtId="0" fontId="20" fillId="0" borderId="72" xfId="41" applyFont="1" applyBorder="1">
      <alignment vertical="center"/>
    </xf>
    <xf numFmtId="0" fontId="20" fillId="18" borderId="73" xfId="41" applyFont="1" applyFill="1" applyBorder="1">
      <alignment vertical="center"/>
    </xf>
    <xf numFmtId="3" fontId="20" fillId="0" borderId="61" xfId="41" applyNumberFormat="1" applyFont="1" applyBorder="1" applyAlignment="1">
      <alignment horizontal="right" vertical="center"/>
    </xf>
    <xf numFmtId="0" fontId="20" fillId="0" borderId="14" xfId="0" applyFont="1" applyBorder="1" applyAlignment="1">
      <alignment horizontal="center" vertical="center" wrapText="1"/>
    </xf>
    <xf numFmtId="0" fontId="20" fillId="0" borderId="17" xfId="0" applyFont="1" applyBorder="1" applyAlignment="1">
      <alignment horizontal="center" vertical="center" wrapText="1"/>
    </xf>
    <xf numFmtId="3" fontId="20" fillId="21" borderId="31" xfId="0" applyNumberFormat="1" applyFont="1" applyFill="1" applyBorder="1" applyAlignment="1">
      <alignment horizontal="center" vertical="center" wrapText="1"/>
    </xf>
    <xf numFmtId="3" fontId="20" fillId="21" borderId="32" xfId="0" applyNumberFormat="1" applyFont="1" applyFill="1" applyBorder="1" applyAlignment="1">
      <alignment horizontal="center" vertical="center" wrapText="1"/>
    </xf>
    <xf numFmtId="3" fontId="20" fillId="0" borderId="36" xfId="0" applyNumberFormat="1" applyFont="1" applyBorder="1" applyAlignment="1">
      <alignment horizontal="right" vertical="center" wrapText="1"/>
    </xf>
    <xf numFmtId="3" fontId="20" fillId="0" borderId="23" xfId="0" applyNumberFormat="1" applyFont="1" applyBorder="1" applyAlignment="1">
      <alignment horizontal="right" vertical="center" wrapText="1"/>
    </xf>
    <xf numFmtId="3" fontId="20" fillId="0" borderId="13" xfId="0" applyNumberFormat="1" applyFont="1" applyBorder="1" applyAlignment="1">
      <alignment horizontal="righ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21" borderId="31" xfId="0" applyFont="1" applyFill="1" applyBorder="1" applyAlignment="1">
      <alignment horizontal="center" vertical="center" wrapText="1"/>
    </xf>
    <xf numFmtId="0" fontId="20" fillId="21" borderId="32" xfId="0" applyFont="1" applyFill="1" applyBorder="1" applyAlignment="1">
      <alignment horizontal="center" vertical="center" wrapText="1"/>
    </xf>
    <xf numFmtId="3" fontId="20" fillId="0" borderId="16" xfId="0" applyNumberFormat="1" applyFont="1" applyBorder="1" applyAlignment="1">
      <alignment horizontal="right" vertical="center"/>
    </xf>
    <xf numFmtId="3" fontId="20" fillId="0" borderId="19" xfId="0" applyNumberFormat="1" applyFont="1" applyBorder="1" applyAlignment="1">
      <alignment horizontal="right" vertical="center"/>
    </xf>
    <xf numFmtId="0" fontId="20" fillId="0" borderId="21" xfId="0" applyFont="1" applyBorder="1" applyAlignment="1">
      <alignment horizontal="center" vertical="center" wrapText="1"/>
    </xf>
    <xf numFmtId="178" fontId="20" fillId="21" borderId="20" xfId="0" applyNumberFormat="1" applyFont="1" applyFill="1" applyBorder="1" applyAlignment="1">
      <alignment horizontal="center" vertical="center"/>
    </xf>
    <xf numFmtId="178" fontId="20" fillId="21" borderId="54" xfId="0" applyNumberFormat="1" applyFont="1" applyFill="1" applyBorder="1" applyAlignment="1">
      <alignment horizontal="center" vertical="center"/>
    </xf>
    <xf numFmtId="183" fontId="20" fillId="21" borderId="20" xfId="0" applyNumberFormat="1" applyFont="1" applyFill="1" applyBorder="1" applyAlignment="1">
      <alignment horizontal="center" vertical="center"/>
    </xf>
    <xf numFmtId="183" fontId="20" fillId="21" borderId="54" xfId="0" applyNumberFormat="1" applyFont="1" applyFill="1" applyBorder="1" applyAlignment="1">
      <alignment horizontal="center" vertical="center"/>
    </xf>
    <xf numFmtId="0" fontId="20"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20" fillId="21" borderId="55" xfId="0" applyFont="1" applyFill="1" applyBorder="1" applyAlignment="1">
      <alignment horizontal="center" wrapText="1"/>
    </xf>
    <xf numFmtId="0" fontId="20" fillId="21" borderId="45" xfId="0" applyFont="1" applyFill="1" applyBorder="1" applyAlignment="1">
      <alignment horizontal="center" wrapText="1"/>
    </xf>
    <xf numFmtId="0" fontId="20" fillId="21" borderId="56" xfId="0" applyFont="1" applyFill="1" applyBorder="1" applyAlignment="1">
      <alignment horizontal="center" wrapText="1"/>
    </xf>
    <xf numFmtId="185" fontId="20" fillId="21" borderId="20" xfId="0" applyNumberFormat="1" applyFont="1" applyFill="1" applyBorder="1" applyAlignment="1">
      <alignment horizontal="center" vertical="center"/>
    </xf>
    <xf numFmtId="185" fontId="20" fillId="21" borderId="54" xfId="0" applyNumberFormat="1" applyFont="1" applyFill="1" applyBorder="1" applyAlignment="1">
      <alignment horizontal="center" vertical="center"/>
    </xf>
    <xf numFmtId="0" fontId="27" fillId="0" borderId="14"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0" fillId="21" borderId="29" xfId="0" applyFont="1" applyFill="1" applyBorder="1" applyAlignment="1">
      <alignment horizontal="center" vertical="top" wrapText="1"/>
    </xf>
    <xf numFmtId="0" fontId="20" fillId="21" borderId="30" xfId="0" applyFont="1" applyFill="1" applyBorder="1" applyAlignment="1">
      <alignment horizontal="center" vertical="top" wrapText="1"/>
    </xf>
    <xf numFmtId="0" fontId="20" fillId="21" borderId="38" xfId="0" applyFont="1" applyFill="1" applyBorder="1" applyAlignment="1">
      <alignment horizontal="center" vertical="top" wrapText="1"/>
    </xf>
    <xf numFmtId="0" fontId="20" fillId="21" borderId="43" xfId="0" applyFont="1" applyFill="1" applyBorder="1" applyAlignment="1">
      <alignment horizontal="center" vertical="top" wrapText="1"/>
    </xf>
    <xf numFmtId="0" fontId="20" fillId="21" borderId="46" xfId="0" applyFont="1" applyFill="1" applyBorder="1" applyAlignment="1">
      <alignment horizontal="center" vertical="top" wrapText="1"/>
    </xf>
    <xf numFmtId="0" fontId="21" fillId="0" borderId="0" xfId="41" applyFont="1" applyAlignment="1">
      <alignment horizontal="center" vertical="center"/>
    </xf>
    <xf numFmtId="0" fontId="20" fillId="0" borderId="13" xfId="0" applyFont="1" applyBorder="1" applyAlignment="1">
      <alignment horizontal="center" vertical="center" shrinkToFit="1"/>
    </xf>
    <xf numFmtId="177" fontId="20" fillId="0" borderId="20" xfId="0" applyNumberFormat="1" applyFont="1" applyBorder="1" applyAlignment="1">
      <alignment horizontal="center" vertical="center" wrapText="1"/>
    </xf>
    <xf numFmtId="177" fontId="20" fillId="0" borderId="54" xfId="0" applyNumberFormat="1" applyFont="1" applyBorder="1" applyAlignment="1">
      <alignment horizontal="center" vertical="center"/>
    </xf>
    <xf numFmtId="178" fontId="20" fillId="0" borderId="20" xfId="0" applyNumberFormat="1" applyFont="1" applyBorder="1" applyAlignment="1">
      <alignment horizontal="center" vertical="center" wrapText="1"/>
    </xf>
    <xf numFmtId="178" fontId="20" fillId="0" borderId="54" xfId="0" applyNumberFormat="1" applyFont="1" applyBorder="1" applyAlignment="1">
      <alignment horizontal="center" vertical="center"/>
    </xf>
    <xf numFmtId="49" fontId="21" fillId="21" borderId="31" xfId="0" applyNumberFormat="1" applyFont="1" applyFill="1" applyBorder="1" applyAlignment="1">
      <alignment horizontal="center" vertical="center"/>
    </xf>
    <xf numFmtId="49" fontId="21" fillId="21" borderId="32" xfId="0" applyNumberFormat="1" applyFont="1" applyFill="1" applyBorder="1" applyAlignment="1">
      <alignment horizontal="center" vertical="center"/>
    </xf>
    <xf numFmtId="0" fontId="20" fillId="21" borderId="55" xfId="0" applyFont="1" applyFill="1" applyBorder="1" applyAlignment="1">
      <alignment horizontal="center" vertical="center" shrinkToFit="1"/>
    </xf>
    <xf numFmtId="0" fontId="20" fillId="21" borderId="56" xfId="0" applyFont="1" applyFill="1" applyBorder="1" applyAlignment="1">
      <alignment horizontal="center" vertical="center" shrinkToFit="1"/>
    </xf>
    <xf numFmtId="0" fontId="20" fillId="21" borderId="38" xfId="0" applyFont="1" applyFill="1" applyBorder="1" applyAlignment="1">
      <alignment horizontal="center" vertical="center" shrinkToFit="1"/>
    </xf>
    <xf numFmtId="0" fontId="20" fillId="21" borderId="43" xfId="0" applyFont="1" applyFill="1" applyBorder="1" applyAlignment="1">
      <alignment horizontal="center" vertical="center" shrinkToFit="1"/>
    </xf>
    <xf numFmtId="180" fontId="20" fillId="21" borderId="20" xfId="0" applyNumberFormat="1" applyFont="1" applyFill="1" applyBorder="1" applyAlignment="1">
      <alignment horizontal="right" vertical="center"/>
    </xf>
    <xf numFmtId="180" fontId="20" fillId="21" borderId="54" xfId="0" applyNumberFormat="1" applyFont="1" applyFill="1" applyBorder="1" applyAlignment="1">
      <alignment horizontal="right" vertical="center"/>
    </xf>
    <xf numFmtId="178" fontId="20" fillId="21" borderId="25" xfId="0" applyNumberFormat="1" applyFont="1" applyFill="1" applyBorder="1" applyAlignment="1">
      <alignment horizontal="right" vertical="center"/>
    </xf>
    <xf numFmtId="178" fontId="20" fillId="21" borderId="54" xfId="0" applyNumberFormat="1" applyFont="1" applyFill="1" applyBorder="1" applyAlignment="1">
      <alignment horizontal="right"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77" fontId="20" fillId="0" borderId="25" xfId="0" applyNumberFormat="1" applyFont="1" applyBorder="1" applyAlignment="1">
      <alignment horizontal="right" vertical="center"/>
    </xf>
    <xf numFmtId="0" fontId="40" fillId="0" borderId="0" xfId="0" applyFont="1" applyAlignment="1">
      <alignment horizontal="right" vertical="center"/>
    </xf>
    <xf numFmtId="0" fontId="40" fillId="20" borderId="0" xfId="0" applyFont="1" applyFill="1" applyAlignment="1">
      <alignment horizontal="right" vertical="center"/>
    </xf>
    <xf numFmtId="0" fontId="40" fillId="0" borderId="0" xfId="0" applyFont="1" applyAlignment="1">
      <alignment horizontal="center" vertical="center"/>
    </xf>
    <xf numFmtId="0" fontId="40" fillId="0" borderId="0" xfId="0" applyFont="1" applyAlignment="1">
      <alignment vertical="center" wrapText="1"/>
    </xf>
    <xf numFmtId="0" fontId="40" fillId="20" borderId="0" xfId="0" applyFont="1" applyFill="1" applyAlignment="1">
      <alignment horizontal="left" vertical="center" shrinkToFit="1"/>
    </xf>
    <xf numFmtId="0" fontId="40" fillId="20" borderId="0" xfId="0" applyFont="1" applyFill="1" applyAlignment="1">
      <alignment horizontal="left" vertical="center"/>
    </xf>
    <xf numFmtId="187" fontId="40" fillId="0" borderId="0" xfId="0" applyNumberFormat="1" applyFont="1" applyAlignment="1">
      <alignment horizontal="center" vertical="center"/>
    </xf>
    <xf numFmtId="0" fontId="40" fillId="0" borderId="21" xfId="0" applyFont="1" applyBorder="1" applyAlignment="1">
      <alignment horizontal="center" vertical="center"/>
    </xf>
    <xf numFmtId="176" fontId="40" fillId="0" borderId="0" xfId="0" applyNumberFormat="1" applyFont="1" applyAlignment="1">
      <alignment horizontal="center" vertical="center"/>
    </xf>
    <xf numFmtId="0" fontId="40" fillId="0" borderId="21" xfId="0" applyFont="1" applyBorder="1" applyAlignment="1">
      <alignment horizontal="center" vertical="center" shrinkToFit="1"/>
    </xf>
    <xf numFmtId="0" fontId="40" fillId="0" borderId="13"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20" borderId="21" xfId="0" applyFont="1" applyFill="1" applyBorder="1" applyAlignment="1">
      <alignment horizontal="center" vertical="center" shrinkToFit="1"/>
    </xf>
    <xf numFmtId="0" fontId="46" fillId="0" borderId="24" xfId="0" applyFont="1" applyBorder="1" applyAlignment="1">
      <alignment horizontal="center"/>
    </xf>
    <xf numFmtId="0" fontId="20" fillId="20" borderId="13" xfId="0" applyFont="1" applyFill="1" applyBorder="1" applyAlignment="1">
      <alignment horizontal="center" vertical="center"/>
    </xf>
    <xf numFmtId="0" fontId="20" fillId="20" borderId="22" xfId="0" applyFont="1" applyFill="1" applyBorder="1" applyAlignment="1">
      <alignment horizontal="center" vertical="center"/>
    </xf>
    <xf numFmtId="0" fontId="20" fillId="20" borderId="23" xfId="0" applyFont="1" applyFill="1" applyBorder="1" applyAlignment="1">
      <alignment horizontal="center" vertical="center"/>
    </xf>
    <xf numFmtId="0" fontId="20" fillId="0" borderId="0" xfId="0" applyFont="1" applyAlignment="1">
      <alignment horizontal="right" vertical="center"/>
    </xf>
    <xf numFmtId="0" fontId="20" fillId="20" borderId="0" xfId="0" applyFont="1" applyFill="1" applyAlignment="1">
      <alignment horizontal="right" vertical="center"/>
    </xf>
    <xf numFmtId="0" fontId="21" fillId="0" borderId="0" xfId="0" applyFont="1" applyAlignment="1">
      <alignment horizontal="center" vertical="center"/>
    </xf>
    <xf numFmtId="0" fontId="20" fillId="20" borderId="26" xfId="0" applyFont="1" applyFill="1" applyBorder="1">
      <alignment vertical="center"/>
    </xf>
    <xf numFmtId="0" fontId="20" fillId="20" borderId="17" xfId="0" applyFont="1" applyFill="1" applyBorder="1">
      <alignment vertical="center"/>
    </xf>
    <xf numFmtId="0" fontId="20" fillId="20" borderId="21" xfId="0" applyFont="1" applyFill="1" applyBorder="1" applyAlignment="1">
      <alignment horizontal="center" vertical="center"/>
    </xf>
    <xf numFmtId="0" fontId="20" fillId="0" borderId="21" xfId="0" applyFont="1" applyBorder="1" applyAlignment="1">
      <alignment horizontal="center" vertical="center"/>
    </xf>
    <xf numFmtId="188" fontId="20" fillId="20" borderId="13" xfId="0" applyNumberFormat="1" applyFont="1" applyFill="1" applyBorder="1" applyAlignment="1">
      <alignment horizontal="center" vertical="center"/>
    </xf>
    <xf numFmtId="188" fontId="20" fillId="20" borderId="22" xfId="0" applyNumberFormat="1" applyFont="1" applyFill="1" applyBorder="1" applyAlignment="1">
      <alignment horizontal="center" vertical="center"/>
    </xf>
    <xf numFmtId="188" fontId="20" fillId="20" borderId="23" xfId="0" applyNumberFormat="1" applyFont="1" applyFill="1" applyBorder="1" applyAlignment="1">
      <alignment horizontal="center" vertical="center"/>
    </xf>
    <xf numFmtId="0" fontId="20" fillId="0" borderId="14" xfId="0" applyFont="1" applyBorder="1" applyAlignment="1">
      <alignment horizontal="center" vertical="center"/>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24" xfId="0" applyFont="1" applyBorder="1" applyAlignment="1">
      <alignment horizontal="center" vertical="center"/>
    </xf>
    <xf numFmtId="0" fontId="20" fillId="0" borderId="19" xfId="0" applyFont="1" applyBorder="1" applyAlignment="1">
      <alignment horizontal="center" vertical="center"/>
    </xf>
    <xf numFmtId="0" fontId="22" fillId="0" borderId="22" xfId="0" applyFont="1" applyBorder="1" applyAlignment="1">
      <alignment horizontal="center" vertical="center"/>
    </xf>
    <xf numFmtId="0" fontId="22" fillId="0" borderId="68" xfId="0" applyFont="1" applyBorder="1" applyAlignment="1">
      <alignment horizontal="center" vertical="center"/>
    </xf>
    <xf numFmtId="0" fontId="22" fillId="0" borderId="26" xfId="0" applyFont="1" applyBorder="1" applyAlignment="1">
      <alignment horizontal="center" vertical="center" wrapText="1"/>
    </xf>
    <xf numFmtId="0" fontId="22" fillId="0" borderId="26" xfId="0" applyFont="1" applyBorder="1" applyAlignment="1">
      <alignment horizontal="center" vertical="center"/>
    </xf>
    <xf numFmtId="0" fontId="22" fillId="0" borderId="17" xfId="0" applyFont="1" applyBorder="1" applyAlignment="1">
      <alignment horizontal="center" vertical="center"/>
    </xf>
    <xf numFmtId="0" fontId="22" fillId="0" borderId="24" xfId="0" applyFont="1" applyBorder="1" applyAlignment="1">
      <alignment horizontal="center" vertical="center"/>
    </xf>
    <xf numFmtId="0" fontId="22" fillId="0" borderId="19" xfId="0" applyFont="1" applyBorder="1" applyAlignment="1">
      <alignment horizontal="center" vertical="center"/>
    </xf>
    <xf numFmtId="0" fontId="20" fillId="0" borderId="70" xfId="0" applyFont="1" applyBorder="1" applyAlignment="1">
      <alignment horizontal="center" vertical="center"/>
    </xf>
    <xf numFmtId="0" fontId="20" fillId="0" borderId="69" xfId="0" applyFont="1" applyBorder="1" applyAlignment="1">
      <alignment horizontal="center" vertical="center"/>
    </xf>
    <xf numFmtId="187" fontId="26" fillId="20" borderId="13" xfId="0" applyNumberFormat="1" applyFont="1" applyFill="1" applyBorder="1" applyAlignment="1">
      <alignment horizontal="center" vertical="center" shrinkToFit="1"/>
    </xf>
    <xf numFmtId="187" fontId="26" fillId="20" borderId="22" xfId="0" applyNumberFormat="1" applyFont="1" applyFill="1" applyBorder="1" applyAlignment="1">
      <alignment horizontal="center" vertical="center" shrinkToFit="1"/>
    </xf>
    <xf numFmtId="187" fontId="26" fillId="20" borderId="23" xfId="0" applyNumberFormat="1" applyFont="1" applyFill="1" applyBorder="1" applyAlignment="1">
      <alignment horizontal="center" vertical="center" shrinkToFit="1"/>
    </xf>
    <xf numFmtId="0" fontId="20" fillId="0" borderId="14" xfId="0" applyFont="1" applyBorder="1" applyAlignment="1">
      <alignment horizontal="center" vertical="center" textRotation="255"/>
    </xf>
    <xf numFmtId="0" fontId="20" fillId="0" borderId="26" xfId="0" applyFont="1" applyBorder="1" applyAlignment="1">
      <alignment horizontal="center" vertical="center" textRotation="255"/>
    </xf>
    <xf numFmtId="0" fontId="20" fillId="0" borderId="17"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24" xfId="0" applyFont="1" applyBorder="1" applyAlignment="1">
      <alignment horizontal="center" vertical="center" textRotation="255"/>
    </xf>
    <xf numFmtId="0" fontId="20" fillId="0" borderId="19" xfId="0" applyFont="1" applyBorder="1" applyAlignment="1">
      <alignment horizontal="center" vertical="center" textRotation="255"/>
    </xf>
    <xf numFmtId="187" fontId="26" fillId="20" borderId="68" xfId="0" applyNumberFormat="1" applyFont="1" applyFill="1" applyBorder="1" applyAlignment="1">
      <alignment horizontal="center" vertical="center" shrinkToFit="1"/>
    </xf>
    <xf numFmtId="187" fontId="20" fillId="0" borderId="13" xfId="0" applyNumberFormat="1" applyFont="1" applyBorder="1" applyAlignment="1">
      <alignment horizontal="center" vertical="center" shrinkToFit="1"/>
    </xf>
    <xf numFmtId="187" fontId="20" fillId="0" borderId="22" xfId="0" applyNumberFormat="1" applyFont="1" applyBorder="1" applyAlignment="1">
      <alignment horizontal="center" vertical="center" shrinkToFit="1"/>
    </xf>
    <xf numFmtId="187" fontId="20" fillId="0" borderId="68" xfId="0" applyNumberFormat="1" applyFont="1" applyBorder="1" applyAlignment="1">
      <alignment horizontal="center" vertical="center" shrinkToFit="1"/>
    </xf>
    <xf numFmtId="0" fontId="20" fillId="0" borderId="13" xfId="0" applyFont="1" applyBorder="1" applyAlignment="1">
      <alignment horizontal="center" vertical="center" wrapText="1"/>
    </xf>
    <xf numFmtId="186" fontId="22" fillId="20" borderId="13" xfId="0" applyNumberFormat="1" applyFont="1" applyFill="1" applyBorder="1" applyAlignment="1">
      <alignment vertical="center" wrapText="1"/>
    </xf>
    <xf numFmtId="186" fontId="22" fillId="20" borderId="22" xfId="0" applyNumberFormat="1" applyFont="1" applyFill="1" applyBorder="1" applyAlignment="1">
      <alignment vertical="center" wrapText="1"/>
    </xf>
    <xf numFmtId="186" fontId="22" fillId="20" borderId="23" xfId="0" applyNumberFormat="1" applyFont="1" applyFill="1" applyBorder="1" applyAlignment="1">
      <alignment vertical="center" wrapText="1"/>
    </xf>
    <xf numFmtId="186" fontId="22" fillId="20" borderId="13" xfId="0" applyNumberFormat="1" applyFont="1" applyFill="1" applyBorder="1" applyAlignment="1">
      <alignment horizontal="center" vertical="center" wrapText="1"/>
    </xf>
    <xf numFmtId="186" fontId="22" fillId="20" borderId="22" xfId="0" applyNumberFormat="1" applyFont="1" applyFill="1" applyBorder="1" applyAlignment="1">
      <alignment horizontal="center" vertical="center" wrapText="1"/>
    </xf>
    <xf numFmtId="186" fontId="22" fillId="20" borderId="23" xfId="0" applyNumberFormat="1" applyFont="1" applyFill="1" applyBorder="1" applyAlignment="1">
      <alignment horizontal="center" vertical="center" wrapText="1"/>
    </xf>
    <xf numFmtId="187" fontId="26" fillId="20" borderId="71" xfId="0" applyNumberFormat="1" applyFont="1" applyFill="1" applyBorder="1" applyAlignment="1">
      <alignment horizontal="center" vertical="center" shrinkToFit="1"/>
    </xf>
    <xf numFmtId="0" fontId="22" fillId="20" borderId="13" xfId="0" applyFont="1" applyFill="1" applyBorder="1" applyAlignment="1">
      <alignment vertical="center" wrapText="1"/>
    </xf>
    <xf numFmtId="0" fontId="22" fillId="20" borderId="22" xfId="0" applyFont="1" applyFill="1" applyBorder="1" applyAlignment="1">
      <alignment vertical="center" wrapText="1"/>
    </xf>
    <xf numFmtId="0" fontId="22" fillId="20" borderId="23" xfId="0" applyFont="1" applyFill="1" applyBorder="1" applyAlignment="1">
      <alignment vertical="center" wrapText="1"/>
    </xf>
    <xf numFmtId="0" fontId="20" fillId="0" borderId="13" xfId="0" applyFont="1" applyBorder="1">
      <alignment vertical="center"/>
    </xf>
    <xf numFmtId="0" fontId="20" fillId="0" borderId="22" xfId="0" applyFont="1" applyBorder="1">
      <alignment vertical="center"/>
    </xf>
    <xf numFmtId="0" fontId="20" fillId="0" borderId="23" xfId="0" applyFont="1" applyBorder="1">
      <alignment vertical="center"/>
    </xf>
    <xf numFmtId="187" fontId="20" fillId="20" borderId="21" xfId="0" applyNumberFormat="1" applyFont="1" applyFill="1" applyBorder="1" applyAlignment="1">
      <alignment horizontal="center" vertical="center" shrinkToFit="1"/>
    </xf>
    <xf numFmtId="187" fontId="20" fillId="20" borderId="13" xfId="0" applyNumberFormat="1" applyFont="1" applyFill="1" applyBorder="1" applyAlignment="1">
      <alignment horizontal="center" vertical="center" shrinkToFit="1"/>
    </xf>
    <xf numFmtId="187" fontId="20" fillId="0" borderId="23" xfId="0" applyNumberFormat="1" applyFont="1" applyBorder="1" applyAlignment="1">
      <alignment horizontal="center" vertical="center" shrinkToFit="1"/>
    </xf>
    <xf numFmtId="187" fontId="20" fillId="20" borderId="22" xfId="0" applyNumberFormat="1" applyFont="1" applyFill="1" applyBorder="1" applyAlignment="1">
      <alignment horizontal="center" vertical="center" shrinkToFit="1"/>
    </xf>
    <xf numFmtId="0" fontId="20" fillId="0" borderId="0" xfId="41" applyFont="1" applyAlignment="1">
      <alignment horizontal="left" vertical="center"/>
    </xf>
    <xf numFmtId="0" fontId="20" fillId="0" borderId="31" xfId="41" applyFont="1" applyBorder="1" applyAlignment="1">
      <alignment horizontal="left" vertical="center"/>
    </xf>
    <xf numFmtId="0" fontId="20" fillId="0" borderId="40" xfId="41" applyFont="1" applyBorder="1" applyAlignment="1">
      <alignment horizontal="left" vertical="center"/>
    </xf>
    <xf numFmtId="0" fontId="20" fillId="0" borderId="32" xfId="41" applyFont="1" applyBorder="1" applyAlignment="1">
      <alignment horizontal="left" vertical="center"/>
    </xf>
    <xf numFmtId="0" fontId="27" fillId="0" borderId="13" xfId="41" applyFont="1" applyBorder="1" applyAlignment="1">
      <alignment horizontal="center" vertical="center" wrapText="1"/>
    </xf>
    <xf numFmtId="0" fontId="27" fillId="0" borderId="15" xfId="41" applyFont="1" applyBorder="1" applyAlignment="1">
      <alignment horizontal="center" vertical="center"/>
    </xf>
    <xf numFmtId="0" fontId="27" fillId="0" borderId="16" xfId="41" applyFont="1" applyBorder="1" applyAlignment="1">
      <alignment horizontal="center" vertical="center"/>
    </xf>
    <xf numFmtId="0" fontId="27" fillId="0" borderId="14" xfId="41" applyFont="1" applyBorder="1" applyAlignment="1">
      <alignment horizontal="center" vertical="center"/>
    </xf>
    <xf numFmtId="0" fontId="27" fillId="0" borderId="47" xfId="41" applyFont="1" applyBorder="1" applyAlignment="1">
      <alignment horizontal="center" vertical="center"/>
    </xf>
    <xf numFmtId="0" fontId="24" fillId="0" borderId="12" xfId="0" applyFont="1" applyBorder="1" applyAlignment="1">
      <alignment horizontal="center" vertical="center" wrapText="1"/>
    </xf>
    <xf numFmtId="0" fontId="20" fillId="0" borderId="12" xfId="0" applyFont="1" applyBorder="1" applyAlignment="1">
      <alignment horizontal="center" vertical="center" wrapText="1"/>
    </xf>
    <xf numFmtId="177" fontId="20" fillId="18" borderId="20" xfId="0" applyNumberFormat="1" applyFont="1" applyFill="1" applyBorder="1" applyAlignment="1">
      <alignment horizontal="center" vertical="center"/>
    </xf>
    <xf numFmtId="177" fontId="20" fillId="18" borderId="54" xfId="0" applyNumberFormat="1" applyFont="1" applyFill="1" applyBorder="1" applyAlignment="1">
      <alignment horizontal="center" vertical="center"/>
    </xf>
    <xf numFmtId="184" fontId="20" fillId="18" borderId="20" xfId="0" applyNumberFormat="1" applyFont="1" applyFill="1" applyBorder="1" applyAlignment="1">
      <alignment horizontal="center" vertical="center"/>
    </xf>
    <xf numFmtId="184" fontId="20" fillId="18" borderId="54" xfId="0" applyNumberFormat="1" applyFont="1" applyFill="1" applyBorder="1" applyAlignment="1">
      <alignment horizontal="center" vertical="center"/>
    </xf>
    <xf numFmtId="178" fontId="20" fillId="18" borderId="20" xfId="0" applyNumberFormat="1" applyFont="1" applyFill="1" applyBorder="1" applyAlignment="1">
      <alignment horizontal="center" vertical="center"/>
    </xf>
    <xf numFmtId="178" fontId="20" fillId="18" borderId="54" xfId="0" applyNumberFormat="1" applyFont="1" applyFill="1" applyBorder="1" applyAlignment="1">
      <alignment horizontal="center" vertical="center"/>
    </xf>
    <xf numFmtId="0" fontId="20" fillId="18" borderId="55" xfId="0" applyFont="1" applyFill="1" applyBorder="1" applyAlignment="1">
      <alignment horizontal="center" wrapText="1"/>
    </xf>
    <xf numFmtId="0" fontId="20" fillId="18" borderId="45" xfId="0" applyFont="1" applyFill="1" applyBorder="1" applyAlignment="1">
      <alignment horizontal="center" wrapText="1"/>
    </xf>
    <xf numFmtId="0" fontId="20" fillId="18" borderId="38" xfId="0" applyFont="1" applyFill="1" applyBorder="1" applyAlignment="1">
      <alignment horizontal="center" vertical="top" wrapText="1"/>
    </xf>
    <xf numFmtId="0" fontId="20" fillId="18" borderId="46" xfId="0" applyFont="1" applyFill="1" applyBorder="1" applyAlignment="1">
      <alignment horizontal="center" vertical="top" wrapText="1"/>
    </xf>
    <xf numFmtId="0" fontId="20" fillId="18" borderId="56" xfId="0" applyFont="1" applyFill="1" applyBorder="1" applyAlignment="1">
      <alignment horizontal="center" wrapText="1"/>
    </xf>
    <xf numFmtId="0" fontId="20" fillId="18" borderId="43" xfId="0" applyFont="1" applyFill="1" applyBorder="1" applyAlignment="1">
      <alignment horizontal="center" vertical="top" wrapText="1"/>
    </xf>
    <xf numFmtId="177" fontId="20" fillId="0" borderId="0" xfId="0" applyNumberFormat="1" applyFont="1" applyAlignment="1">
      <alignment horizontal="right" vertical="center"/>
    </xf>
    <xf numFmtId="0" fontId="20" fillId="18" borderId="48" xfId="0" applyFont="1" applyFill="1" applyBorder="1" applyAlignment="1">
      <alignment horizontal="left" vertical="center" wrapText="1"/>
    </xf>
    <xf numFmtId="0" fontId="20" fillId="18" borderId="49" xfId="0" applyFont="1" applyFill="1" applyBorder="1" applyAlignment="1">
      <alignment horizontal="left" vertical="center" wrapText="1"/>
    </xf>
    <xf numFmtId="0" fontId="20" fillId="18" borderId="50" xfId="0" applyFont="1" applyFill="1" applyBorder="1" applyAlignment="1">
      <alignment horizontal="center" vertical="center" wrapText="1"/>
    </xf>
    <xf numFmtId="0" fontId="20" fillId="18" borderId="51" xfId="0" applyFont="1" applyFill="1" applyBorder="1" applyAlignment="1">
      <alignment horizontal="center" vertical="center" wrapText="1"/>
    </xf>
    <xf numFmtId="3" fontId="26" fillId="0" borderId="59" xfId="0" applyNumberFormat="1" applyFont="1" applyBorder="1" applyAlignment="1">
      <alignment horizontal="center" vertical="center"/>
    </xf>
    <xf numFmtId="3" fontId="26" fillId="0" borderId="60" xfId="0" applyNumberFormat="1" applyFont="1" applyBorder="1" applyAlignment="1">
      <alignment horizontal="center" vertical="center"/>
    </xf>
    <xf numFmtId="0" fontId="20" fillId="18" borderId="52" xfId="0" applyFont="1" applyFill="1" applyBorder="1" applyAlignment="1">
      <alignment horizontal="left" vertical="center" wrapText="1"/>
    </xf>
    <xf numFmtId="0" fontId="20" fillId="18" borderId="21" xfId="0" applyFont="1" applyFill="1" applyBorder="1" applyAlignment="1">
      <alignment horizontal="left" vertical="center" wrapText="1"/>
    </xf>
    <xf numFmtId="0" fontId="20" fillId="18" borderId="13" xfId="0" applyFont="1" applyFill="1" applyBorder="1" applyAlignment="1">
      <alignment horizontal="center" vertical="center" wrapText="1"/>
    </xf>
    <xf numFmtId="0" fontId="20" fillId="18" borderId="22" xfId="0" applyFont="1" applyFill="1" applyBorder="1" applyAlignment="1">
      <alignment horizontal="center" vertical="center" wrapText="1"/>
    </xf>
    <xf numFmtId="0" fontId="20" fillId="18" borderId="53" xfId="0" applyFont="1" applyFill="1" applyBorder="1" applyAlignment="1">
      <alignment horizontal="left" vertical="center" wrapText="1"/>
    </xf>
    <xf numFmtId="0" fontId="20" fillId="18" borderId="41" xfId="0" applyFont="1" applyFill="1" applyBorder="1" applyAlignment="1">
      <alignment horizontal="left" vertical="center" wrapText="1"/>
    </xf>
    <xf numFmtId="0" fontId="20" fillId="18" borderId="37"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0" borderId="26" xfId="0" applyFont="1" applyBorder="1" applyAlignment="1">
      <alignment horizontal="center" vertical="center" wrapText="1"/>
    </xf>
    <xf numFmtId="3" fontId="20" fillId="18" borderId="31" xfId="0" applyNumberFormat="1" applyFont="1" applyFill="1" applyBorder="1" applyAlignment="1">
      <alignment horizontal="center" vertical="center" wrapText="1"/>
    </xf>
    <xf numFmtId="3" fontId="20" fillId="18" borderId="32" xfId="0" applyNumberFormat="1"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8" xfId="0" applyFont="1" applyBorder="1" applyAlignment="1">
      <alignment horizontal="center" vertical="center" wrapText="1"/>
    </xf>
    <xf numFmtId="0" fontId="35" fillId="0" borderId="15" xfId="0" applyFont="1" applyBorder="1" applyAlignment="1">
      <alignment horizontal="center" vertical="top" wrapText="1"/>
    </xf>
    <xf numFmtId="0" fontId="35" fillId="0" borderId="0" xfId="0" applyFont="1" applyAlignment="1">
      <alignment horizontal="center" vertical="top" wrapText="1"/>
    </xf>
    <xf numFmtId="0" fontId="35" fillId="0" borderId="18" xfId="0" applyFont="1" applyBorder="1" applyAlignment="1">
      <alignment horizontal="center" vertical="top" wrapText="1"/>
    </xf>
    <xf numFmtId="0" fontId="30" fillId="0" borderId="11" xfId="0" applyFont="1" applyBorder="1" applyAlignment="1">
      <alignment horizontal="center" vertical="center" wrapText="1"/>
    </xf>
    <xf numFmtId="0" fontId="30" fillId="0" borderId="47" xfId="0" applyFont="1" applyBorder="1" applyAlignment="1">
      <alignment horizontal="center" vertical="center" wrapText="1"/>
    </xf>
    <xf numFmtId="49" fontId="21" fillId="18" borderId="31" xfId="0" applyNumberFormat="1" applyFont="1" applyFill="1" applyBorder="1" applyAlignment="1">
      <alignment horizontal="center" vertical="center"/>
    </xf>
    <xf numFmtId="49" fontId="21" fillId="18" borderId="32" xfId="0" applyNumberFormat="1" applyFont="1" applyFill="1" applyBorder="1" applyAlignment="1">
      <alignment horizontal="center" vertical="center"/>
    </xf>
    <xf numFmtId="0" fontId="20" fillId="18" borderId="55" xfId="0" applyFont="1" applyFill="1" applyBorder="1" applyAlignment="1">
      <alignment horizontal="center" vertical="center" shrinkToFit="1"/>
    </xf>
    <xf numFmtId="0" fontId="20" fillId="18" borderId="56" xfId="0" applyFont="1" applyFill="1" applyBorder="1" applyAlignment="1">
      <alignment horizontal="center" vertical="center" shrinkToFit="1"/>
    </xf>
    <xf numFmtId="0" fontId="20" fillId="18" borderId="38" xfId="0" applyFont="1" applyFill="1" applyBorder="1" applyAlignment="1">
      <alignment horizontal="center" vertical="center" shrinkToFit="1"/>
    </xf>
    <xf numFmtId="0" fontId="20" fillId="18" borderId="43" xfId="0" applyFont="1" applyFill="1" applyBorder="1" applyAlignment="1">
      <alignment horizontal="center" vertical="center" shrinkToFit="1"/>
    </xf>
    <xf numFmtId="180" fontId="20" fillId="18" borderId="20" xfId="0" applyNumberFormat="1" applyFont="1" applyFill="1" applyBorder="1" applyAlignment="1">
      <alignment horizontal="right" vertical="center"/>
    </xf>
    <xf numFmtId="180" fontId="20" fillId="18" borderId="54" xfId="0" applyNumberFormat="1" applyFont="1" applyFill="1" applyBorder="1" applyAlignment="1">
      <alignment horizontal="right" vertical="center"/>
    </xf>
    <xf numFmtId="178" fontId="20" fillId="0" borderId="26" xfId="0" applyNumberFormat="1" applyFont="1" applyBorder="1" applyAlignment="1">
      <alignment horizontal="center" vertical="center" wrapText="1"/>
    </xf>
    <xf numFmtId="178" fontId="20" fillId="0" borderId="24" xfId="0" applyNumberFormat="1" applyFont="1" applyBorder="1" applyAlignment="1">
      <alignment horizontal="center" vertical="center"/>
    </xf>
    <xf numFmtId="178" fontId="20" fillId="18" borderId="20" xfId="0" applyNumberFormat="1" applyFont="1" applyFill="1" applyBorder="1" applyAlignment="1">
      <alignment horizontal="right" vertical="center"/>
    </xf>
    <xf numFmtId="178" fontId="20" fillId="18" borderId="54" xfId="0" applyNumberFormat="1" applyFont="1" applyFill="1" applyBorder="1" applyAlignment="1">
      <alignment horizontal="right" vertical="center"/>
    </xf>
    <xf numFmtId="0" fontId="41" fillId="0" borderId="0" xfId="45" applyFont="1" applyAlignment="1">
      <alignment horizontal="center" vertical="center" wrapText="1"/>
    </xf>
    <xf numFmtId="0" fontId="40" fillId="0" borderId="13" xfId="44" applyFont="1" applyBorder="1" applyAlignment="1">
      <alignment horizontal="center" vertical="center"/>
    </xf>
    <xf numFmtId="0" fontId="40" fillId="0" borderId="23" xfId="44" applyFont="1" applyBorder="1" applyAlignment="1">
      <alignment horizontal="center" vertical="center"/>
    </xf>
    <xf numFmtId="0" fontId="40" fillId="0" borderId="0" xfId="45" applyFont="1" applyAlignment="1">
      <alignment horizontal="left" vertical="center" wrapText="1"/>
    </xf>
    <xf numFmtId="0" fontId="45" fillId="20" borderId="21" xfId="46" applyFill="1" applyBorder="1" applyAlignment="1">
      <alignment horizontal="center" vertical="center" shrinkToFit="1"/>
    </xf>
    <xf numFmtId="0" fontId="20" fillId="18" borderId="31" xfId="41" applyFont="1" applyFill="1" applyBorder="1" applyAlignment="1">
      <alignment horizontal="left" vertical="center"/>
    </xf>
    <xf numFmtId="0" fontId="20" fillId="18" borderId="40" xfId="41" applyFont="1" applyFill="1" applyBorder="1" applyAlignment="1">
      <alignment horizontal="left" vertical="center"/>
    </xf>
    <xf numFmtId="0" fontId="20" fillId="18" borderId="32" xfId="41" applyFont="1" applyFill="1" applyBorder="1" applyAlignment="1">
      <alignment horizontal="left" vertical="center"/>
    </xf>
    <xf numFmtId="185" fontId="20" fillId="18" borderId="20" xfId="0" applyNumberFormat="1" applyFont="1" applyFill="1" applyBorder="1" applyAlignment="1">
      <alignment horizontal="right" vertical="center"/>
    </xf>
    <xf numFmtId="185" fontId="20" fillId="18" borderId="54" xfId="0" applyNumberFormat="1" applyFont="1" applyFill="1" applyBorder="1" applyAlignment="1">
      <alignment horizontal="right" vertical="center"/>
    </xf>
    <xf numFmtId="185" fontId="20" fillId="21" borderId="20" xfId="0" applyNumberFormat="1" applyFont="1" applyFill="1" applyBorder="1" applyAlignment="1">
      <alignment horizontal="right" vertical="center"/>
    </xf>
    <xf numFmtId="185" fontId="20" fillId="21" borderId="54" xfId="0" applyNumberFormat="1" applyFont="1"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A000000}"/>
    <cellStyle name="標準 3" xfId="47" xr:uid="{5BEAB2F7-C9CD-4243-8551-A94579696690}"/>
    <cellStyle name="標準_2 歳入歳出予算書" xfId="44" xr:uid="{00000000-0005-0000-0000-00002B000000}"/>
    <cellStyle name="標準_別紙1～7" xfId="41" xr:uid="{00000000-0005-0000-0000-00002C000000}"/>
    <cellStyle name="良い" xfId="42" builtinId="26" customBuiltin="1"/>
  </cellStyles>
  <dxfs count="0"/>
  <tableStyles count="0" defaultTableStyle="TableStyleMedium2" defaultPivotStyle="PivotStyleLight16"/>
  <colors>
    <mruColors>
      <color rgb="FFFFCCFF"/>
      <color rgb="FFFFFFCC"/>
      <color rgb="FF99FF99"/>
      <color rgb="FFFFFF99"/>
      <color rgb="FFFF99FF"/>
      <color rgb="FFF319A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575E6245-D33B-4E1F-A2D2-986CD9AE017D}"/>
            </a:ext>
          </a:extLst>
        </xdr:cNvPr>
        <xdr:cNvSpPr txBox="1"/>
      </xdr:nvSpPr>
      <xdr:spPr>
        <a:xfrm>
          <a:off x="6849035" y="376517"/>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13</xdr:row>
      <xdr:rowOff>78106</xdr:rowOff>
    </xdr:to>
    <xdr:sp macro="" textlink="">
      <xdr:nvSpPr>
        <xdr:cNvPr id="2" name="右矢印 1">
          <a:extLst>
            <a:ext uri="{FF2B5EF4-FFF2-40B4-BE49-F238E27FC236}">
              <a16:creationId xmlns:a16="http://schemas.microsoft.com/office/drawing/2014/main" id="{904167D5-5E63-4C57-93C3-309FB78D997B}"/>
            </a:ext>
          </a:extLst>
        </xdr:cNvPr>
        <xdr:cNvSpPr/>
      </xdr:nvSpPr>
      <xdr:spPr>
        <a:xfrm>
          <a:off x="6410325" y="2644140"/>
          <a:ext cx="687705" cy="57721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3" name="大かっこ 2">
          <a:extLst>
            <a:ext uri="{FF2B5EF4-FFF2-40B4-BE49-F238E27FC236}">
              <a16:creationId xmlns:a16="http://schemas.microsoft.com/office/drawing/2014/main" id="{02844054-0DD2-45FE-BD68-EBD1F636632B}"/>
            </a:ext>
          </a:extLst>
        </xdr:cNvPr>
        <xdr:cNvSpPr/>
      </xdr:nvSpPr>
      <xdr:spPr>
        <a:xfrm>
          <a:off x="3168015" y="2514600"/>
          <a:ext cx="2747010" cy="35433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99060</xdr:colOff>
      <xdr:row>18</xdr:row>
      <xdr:rowOff>0</xdr:rowOff>
    </xdr:from>
    <xdr:to>
      <xdr:col>5</xdr:col>
      <xdr:colOff>1538152</xdr:colOff>
      <xdr:row>19</xdr:row>
      <xdr:rowOff>61504</xdr:rowOff>
    </xdr:to>
    <xdr:sp macro="" textlink="">
      <xdr:nvSpPr>
        <xdr:cNvPr id="4" name="角丸四角形吹き出し 3">
          <a:extLst>
            <a:ext uri="{FF2B5EF4-FFF2-40B4-BE49-F238E27FC236}">
              <a16:creationId xmlns:a16="http://schemas.microsoft.com/office/drawing/2014/main" id="{9C31A456-3C00-4878-95F6-EE35A4EA3BDA}"/>
            </a:ext>
          </a:extLst>
        </xdr:cNvPr>
        <xdr:cNvSpPr/>
      </xdr:nvSpPr>
      <xdr:spPr>
        <a:xfrm>
          <a:off x="1790700" y="4648200"/>
          <a:ext cx="4408987" cy="448219"/>
        </a:xfrm>
        <a:prstGeom prst="wedgeRoundRectCallout">
          <a:avLst>
            <a:gd name="adj1" fmla="val -46192"/>
            <a:gd name="adj2" fmla="val -10258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補助対象期間中に、お支払いする給与費総額をご記入ください。</a:t>
          </a:r>
          <a:endParaRPr kumimoji="1" lang="en-US" altLang="ja-JP" sz="1100">
            <a:solidFill>
              <a:schemeClr val="tx1"/>
            </a:solidFill>
          </a:endParaRPr>
        </a:p>
      </xdr:txBody>
    </xdr:sp>
    <xdr:clientData/>
  </xdr:twoCellAnchor>
  <xdr:twoCellAnchor>
    <xdr:from>
      <xdr:col>1</xdr:col>
      <xdr:colOff>891540</xdr:colOff>
      <xdr:row>21</xdr:row>
      <xdr:rowOff>144780</xdr:rowOff>
    </xdr:from>
    <xdr:to>
      <xdr:col>5</xdr:col>
      <xdr:colOff>905419</xdr:colOff>
      <xdr:row>25</xdr:row>
      <xdr:rowOff>74297</xdr:rowOff>
    </xdr:to>
    <xdr:sp macro="" textlink="">
      <xdr:nvSpPr>
        <xdr:cNvPr id="5" name="角丸四角形吹き出し 4">
          <a:extLst>
            <a:ext uri="{FF2B5EF4-FFF2-40B4-BE49-F238E27FC236}">
              <a16:creationId xmlns:a16="http://schemas.microsoft.com/office/drawing/2014/main" id="{D12754F6-B429-4801-8CFF-03212A5317CA}"/>
            </a:ext>
          </a:extLst>
        </xdr:cNvPr>
        <xdr:cNvSpPr/>
      </xdr:nvSpPr>
      <xdr:spPr>
        <a:xfrm>
          <a:off x="1038225" y="6200775"/>
          <a:ext cx="4523014" cy="1322072"/>
        </a:xfrm>
        <a:prstGeom prst="wedgeRoundRectCallout">
          <a:avLst>
            <a:gd name="adj1" fmla="val -3997"/>
            <a:gd name="adj2" fmla="val -67052"/>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u="sng">
              <a:solidFill>
                <a:schemeClr val="tx1"/>
              </a:solidFill>
            </a:rPr>
            <a:t>育成期間中（雇用開始後８か月間）</a:t>
          </a:r>
          <a:r>
            <a:rPr kumimoji="1" lang="ja-JP" altLang="en-US" sz="1100">
              <a:solidFill>
                <a:schemeClr val="tx1"/>
              </a:solidFill>
            </a:rPr>
            <a:t>に受講する研修が対象になります。</a:t>
          </a:r>
          <a:endParaRPr kumimoji="1" lang="en-US" altLang="ja-JP" sz="1100">
            <a:solidFill>
              <a:schemeClr val="tx1"/>
            </a:solidFill>
          </a:endParaRPr>
        </a:p>
      </xdr:txBody>
    </xdr:sp>
    <xdr:clientData/>
  </xdr:twoCellAnchor>
  <xdr:twoCellAnchor>
    <xdr:from>
      <xdr:col>8</xdr:col>
      <xdr:colOff>525780</xdr:colOff>
      <xdr:row>0</xdr:row>
      <xdr:rowOff>76200</xdr:rowOff>
    </xdr:from>
    <xdr:to>
      <xdr:col>9</xdr:col>
      <xdr:colOff>242159</xdr:colOff>
      <xdr:row>2</xdr:row>
      <xdr:rowOff>237565</xdr:rowOff>
    </xdr:to>
    <xdr:sp macro="" textlink="">
      <xdr:nvSpPr>
        <xdr:cNvPr id="6" name="正方形/長方形 5">
          <a:extLst>
            <a:ext uri="{FF2B5EF4-FFF2-40B4-BE49-F238E27FC236}">
              <a16:creationId xmlns:a16="http://schemas.microsoft.com/office/drawing/2014/main" id="{FEC07672-0A0A-4239-86BB-BC0FD22CCC48}"/>
            </a:ext>
          </a:extLst>
        </xdr:cNvPr>
        <xdr:cNvSpPr/>
      </xdr:nvSpPr>
      <xdr:spPr>
        <a:xfrm>
          <a:off x="8763000" y="76200"/>
          <a:ext cx="1046069" cy="582370"/>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7" name="大かっこ 6">
          <a:extLst>
            <a:ext uri="{FF2B5EF4-FFF2-40B4-BE49-F238E27FC236}">
              <a16:creationId xmlns:a16="http://schemas.microsoft.com/office/drawing/2014/main" id="{87DE4C7D-1794-48FE-9674-97B4D00CC195}"/>
            </a:ext>
          </a:extLst>
        </xdr:cNvPr>
        <xdr:cNvSpPr/>
      </xdr:nvSpPr>
      <xdr:spPr>
        <a:xfrm>
          <a:off x="3173730" y="2514600"/>
          <a:ext cx="2739390" cy="5429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2" name="右矢印 1">
          <a:extLst>
            <a:ext uri="{FF2B5EF4-FFF2-40B4-BE49-F238E27FC236}">
              <a16:creationId xmlns:a16="http://schemas.microsoft.com/office/drawing/2014/main" id="{AB0D2F45-1660-46F1-AFDA-BECEF98ED3DF}"/>
            </a:ext>
          </a:extLst>
        </xdr:cNvPr>
        <xdr:cNvSpPr/>
      </xdr:nvSpPr>
      <xdr:spPr>
        <a:xfrm>
          <a:off x="6286500" y="2682240"/>
          <a:ext cx="735330" cy="624841"/>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2</xdr:col>
      <xdr:colOff>403412</xdr:colOff>
      <xdr:row>16</xdr:row>
      <xdr:rowOff>457201</xdr:rowOff>
    </xdr:from>
    <xdr:to>
      <xdr:col>6</xdr:col>
      <xdr:colOff>636494</xdr:colOff>
      <xdr:row>18</xdr:row>
      <xdr:rowOff>10854</xdr:rowOff>
    </xdr:to>
    <xdr:sp macro="" textlink="">
      <xdr:nvSpPr>
        <xdr:cNvPr id="3" name="角丸四角形吹き出し 2">
          <a:extLst>
            <a:ext uri="{FF2B5EF4-FFF2-40B4-BE49-F238E27FC236}">
              <a16:creationId xmlns:a16="http://schemas.microsoft.com/office/drawing/2014/main" id="{A8087936-D7C1-4FEB-A623-3D6CF4BE2753}"/>
            </a:ext>
          </a:extLst>
        </xdr:cNvPr>
        <xdr:cNvSpPr/>
      </xdr:nvSpPr>
      <xdr:spPr>
        <a:xfrm>
          <a:off x="2095052" y="4743451"/>
          <a:ext cx="4787937" cy="450908"/>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補助対象期間中に、代替を行う日数分の給与費総額をご記入ください。</a:t>
          </a:r>
          <a:endParaRPr kumimoji="1" lang="en-US" altLang="ja-JP" sz="1100">
            <a:solidFill>
              <a:schemeClr val="tx1"/>
            </a:solidFill>
          </a:endParaRPr>
        </a:p>
      </xdr:txBody>
    </xdr:sp>
    <xdr:clientData/>
  </xdr:twoCellAnchor>
  <xdr:twoCellAnchor>
    <xdr:from>
      <xdr:col>2</xdr:col>
      <xdr:colOff>457199</xdr:colOff>
      <xdr:row>19</xdr:row>
      <xdr:rowOff>510989</xdr:rowOff>
    </xdr:from>
    <xdr:to>
      <xdr:col>6</xdr:col>
      <xdr:colOff>690281</xdr:colOff>
      <xdr:row>22</xdr:row>
      <xdr:rowOff>19818</xdr:rowOff>
    </xdr:to>
    <xdr:sp macro="" textlink="">
      <xdr:nvSpPr>
        <xdr:cNvPr id="4" name="角丸四角形吹き出し 3">
          <a:extLst>
            <a:ext uri="{FF2B5EF4-FFF2-40B4-BE49-F238E27FC236}">
              <a16:creationId xmlns:a16="http://schemas.microsoft.com/office/drawing/2014/main" id="{147B776E-793B-420A-92D3-581B39304987}"/>
            </a:ext>
          </a:extLst>
        </xdr:cNvPr>
        <xdr:cNvSpPr/>
      </xdr:nvSpPr>
      <xdr:spPr>
        <a:xfrm>
          <a:off x="2152649" y="6105974"/>
          <a:ext cx="4787937" cy="453709"/>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補助対象期間中に、代替を行う日数分の交通費総額をご記入ください。</a:t>
          </a:r>
          <a:endParaRPr kumimoji="1" lang="en-US" altLang="ja-JP" sz="1100">
            <a:solidFill>
              <a:schemeClr val="tx1"/>
            </a:solidFill>
          </a:endParaRPr>
        </a:p>
      </xdr:txBody>
    </xdr:sp>
    <xdr:clientData/>
  </xdr:twoCellAnchor>
  <xdr:twoCellAnchor>
    <xdr:from>
      <xdr:col>8</xdr:col>
      <xdr:colOff>555811</xdr:colOff>
      <xdr:row>0</xdr:row>
      <xdr:rowOff>44824</xdr:rowOff>
    </xdr:from>
    <xdr:to>
      <xdr:col>9</xdr:col>
      <xdr:colOff>271294</xdr:colOff>
      <xdr:row>2</xdr:row>
      <xdr:rowOff>203948</xdr:rowOff>
    </xdr:to>
    <xdr:sp macro="" textlink="">
      <xdr:nvSpPr>
        <xdr:cNvPr id="5" name="正方形/長方形 4">
          <a:extLst>
            <a:ext uri="{FF2B5EF4-FFF2-40B4-BE49-F238E27FC236}">
              <a16:creationId xmlns:a16="http://schemas.microsoft.com/office/drawing/2014/main" id="{BB11C022-543F-4314-B7A3-E04253D955D0}"/>
            </a:ext>
          </a:extLst>
        </xdr:cNvPr>
        <xdr:cNvSpPr/>
      </xdr:nvSpPr>
      <xdr:spPr>
        <a:xfrm>
          <a:off x="8648251" y="46729"/>
          <a:ext cx="104517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oneCellAnchor>
    <xdr:from>
      <xdr:col>4</xdr:col>
      <xdr:colOff>824753</xdr:colOff>
      <xdr:row>12</xdr:row>
      <xdr:rowOff>233083</xdr:rowOff>
    </xdr:from>
    <xdr:ext cx="4528612" cy="642484"/>
    <xdr:sp macro="" textlink="">
      <xdr:nvSpPr>
        <xdr:cNvPr id="6" name="テキスト ボックス 5">
          <a:extLst>
            <a:ext uri="{FF2B5EF4-FFF2-40B4-BE49-F238E27FC236}">
              <a16:creationId xmlns:a16="http://schemas.microsoft.com/office/drawing/2014/main" id="{C41575A2-18CB-4644-8A9A-FA76AD9686DE}"/>
            </a:ext>
          </a:extLst>
        </xdr:cNvPr>
        <xdr:cNvSpPr txBox="1"/>
      </xdr:nvSpPr>
      <xdr:spPr>
        <a:xfrm>
          <a:off x="4670612" y="3406589"/>
          <a:ext cx="4528612" cy="642484"/>
        </a:xfrm>
        <a:prstGeom prst="rect">
          <a:avLst/>
        </a:prstGeom>
        <a:solidFill>
          <a:srgbClr val="CC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20</a:t>
          </a:r>
          <a:r>
            <a:rPr kumimoji="1" lang="ja-JP" altLang="en-US" sz="1100"/>
            <a:t>日が上限です</a:t>
          </a:r>
          <a:endParaRPr kumimoji="1" lang="en-US" altLang="ja-JP" sz="1100"/>
        </a:p>
        <a:p>
          <a:r>
            <a:rPr kumimoji="1" lang="en-US" altLang="ja-JP" sz="1100"/>
            <a:t>20</a:t>
          </a:r>
          <a:r>
            <a:rPr kumimoji="1" lang="ja-JP" altLang="en-US" sz="1100"/>
            <a:t>日を超える場合は、</a:t>
          </a:r>
          <a:r>
            <a:rPr kumimoji="1" lang="en-US" altLang="ja-JP" sz="1100"/>
            <a:t>20</a:t>
          </a:r>
          <a:r>
            <a:rPr kumimoji="1" lang="ja-JP" altLang="en-US" sz="1100"/>
            <a:t>と記載し、上記に「〇〇日。上限のため</a:t>
          </a:r>
          <a:r>
            <a:rPr kumimoji="1" lang="en-US" altLang="ja-JP" sz="1100"/>
            <a:t>20</a:t>
          </a:r>
          <a:r>
            <a:rPr kumimoji="1" lang="ja-JP" altLang="en-US" sz="1100"/>
            <a:t>と記載」</a:t>
          </a:r>
          <a:endParaRPr kumimoji="1" lang="en-US" altLang="ja-JP" sz="1100"/>
        </a:p>
        <a:p>
          <a:r>
            <a:rPr kumimoji="1" lang="ja-JP" altLang="en-US" sz="1100"/>
            <a:t>と記載お願いいたします。</a:t>
          </a:r>
          <a:endParaRPr kumimoji="1" lang="en-US" altLang="ja-JP" sz="1100"/>
        </a:p>
      </xdr:txBody>
    </xdr:sp>
    <xdr:clientData/>
  </xdr:oneCellAnchor>
  <xdr:twoCellAnchor>
    <xdr:from>
      <xdr:col>7</xdr:col>
      <xdr:colOff>80684</xdr:colOff>
      <xdr:row>12</xdr:row>
      <xdr:rowOff>116542</xdr:rowOff>
    </xdr:from>
    <xdr:to>
      <xdr:col>7</xdr:col>
      <xdr:colOff>286872</xdr:colOff>
      <xdr:row>12</xdr:row>
      <xdr:rowOff>224118</xdr:rowOff>
    </xdr:to>
    <xdr:cxnSp macro="">
      <xdr:nvCxnSpPr>
        <xdr:cNvPr id="7" name="直線コネクタ 6">
          <a:extLst>
            <a:ext uri="{FF2B5EF4-FFF2-40B4-BE49-F238E27FC236}">
              <a16:creationId xmlns:a16="http://schemas.microsoft.com/office/drawing/2014/main" id="{417787D3-57EF-4B73-B95B-4F52C3330732}"/>
            </a:ext>
          </a:extLst>
        </xdr:cNvPr>
        <xdr:cNvCxnSpPr/>
      </xdr:nvCxnSpPr>
      <xdr:spPr>
        <a:xfrm flipV="1">
          <a:off x="7117978" y="3290048"/>
          <a:ext cx="206188" cy="107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695483</xdr:colOff>
      <xdr:row>8</xdr:row>
      <xdr:rowOff>26894</xdr:rowOff>
    </xdr:from>
    <xdr:to>
      <xdr:col>7</xdr:col>
      <xdr:colOff>179296</xdr:colOff>
      <xdr:row>12</xdr:row>
      <xdr:rowOff>233083</xdr:rowOff>
    </xdr:to>
    <xdr:cxnSp macro="">
      <xdr:nvCxnSpPr>
        <xdr:cNvPr id="8" name="直線コネクタ 7">
          <a:extLst>
            <a:ext uri="{FF2B5EF4-FFF2-40B4-BE49-F238E27FC236}">
              <a16:creationId xmlns:a16="http://schemas.microsoft.com/office/drawing/2014/main" id="{265951B8-B0D3-41F5-93C5-EB0806964E49}"/>
            </a:ext>
          </a:extLst>
        </xdr:cNvPr>
        <xdr:cNvCxnSpPr>
          <a:stCxn id="6" idx="0"/>
        </xdr:cNvCxnSpPr>
      </xdr:nvCxnSpPr>
      <xdr:spPr>
        <a:xfrm flipV="1">
          <a:off x="6934918" y="2357718"/>
          <a:ext cx="281672" cy="1048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8965</xdr:colOff>
      <xdr:row>12</xdr:row>
      <xdr:rowOff>197224</xdr:rowOff>
    </xdr:from>
    <xdr:ext cx="3748270" cy="825867"/>
    <xdr:sp macro="" textlink="">
      <xdr:nvSpPr>
        <xdr:cNvPr id="9" name="テキスト ボックス 8">
          <a:extLst>
            <a:ext uri="{FF2B5EF4-FFF2-40B4-BE49-F238E27FC236}">
              <a16:creationId xmlns:a16="http://schemas.microsoft.com/office/drawing/2014/main" id="{4FB06E2C-4B31-4441-B2BC-DB63329CF787}"/>
            </a:ext>
          </a:extLst>
        </xdr:cNvPr>
        <xdr:cNvSpPr txBox="1"/>
      </xdr:nvSpPr>
      <xdr:spPr>
        <a:xfrm>
          <a:off x="9421906" y="3370730"/>
          <a:ext cx="3748270" cy="825867"/>
        </a:xfrm>
        <a:prstGeom prst="rect">
          <a:avLst/>
        </a:prstGeom>
        <a:solidFill>
          <a:srgbClr val="CC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160</a:t>
          </a:r>
          <a:r>
            <a:rPr kumimoji="1" lang="ja-JP" altLang="en-US" sz="1100"/>
            <a:t>時間が上限です</a:t>
          </a:r>
          <a:endParaRPr kumimoji="1" lang="en-US" altLang="ja-JP" sz="1100"/>
        </a:p>
        <a:p>
          <a:r>
            <a:rPr kumimoji="1" lang="ja-JP" altLang="en-US" sz="1100"/>
            <a:t>計算式の結果が</a:t>
          </a:r>
          <a:r>
            <a:rPr kumimoji="1" lang="en-US" altLang="ja-JP" sz="1100"/>
            <a:t>160</a:t>
          </a:r>
          <a:r>
            <a:rPr kumimoji="1" lang="ja-JP" altLang="en-US" sz="1100"/>
            <a:t>を超える場合や</a:t>
          </a:r>
          <a:endParaRPr kumimoji="1" lang="en-US" altLang="ja-JP" sz="1100"/>
        </a:p>
        <a:p>
          <a:r>
            <a:rPr kumimoji="1" lang="ja-JP" altLang="en-US" sz="1100"/>
            <a:t>日数上限のため</a:t>
          </a:r>
          <a:r>
            <a:rPr kumimoji="1" lang="en-US" altLang="ja-JP" sz="1100"/>
            <a:t>160</a:t>
          </a:r>
          <a:r>
            <a:rPr kumimoji="1" lang="ja-JP" altLang="en-US" sz="1100"/>
            <a:t>時間に達しない場合は計算式を削除し、</a:t>
          </a:r>
          <a:endParaRPr kumimoji="1" lang="en-US" altLang="ja-JP" sz="1100"/>
        </a:p>
        <a:p>
          <a:r>
            <a:rPr kumimoji="1" lang="en-US" altLang="ja-JP" sz="1100"/>
            <a:t>160</a:t>
          </a:r>
          <a:r>
            <a:rPr kumimoji="1" lang="ja-JP" altLang="en-US" sz="1100"/>
            <a:t>と記載してください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22860</xdr:colOff>
      <xdr:row>0</xdr:row>
      <xdr:rowOff>137160</xdr:rowOff>
    </xdr:from>
    <xdr:to>
      <xdr:col>5</xdr:col>
      <xdr:colOff>160020</xdr:colOff>
      <xdr:row>0</xdr:row>
      <xdr:rowOff>459890</xdr:rowOff>
    </xdr:to>
    <xdr:sp macro="" textlink="">
      <xdr:nvSpPr>
        <xdr:cNvPr id="2" name="テキスト ボックス 1">
          <a:extLst>
            <a:ext uri="{FF2B5EF4-FFF2-40B4-BE49-F238E27FC236}">
              <a16:creationId xmlns:a16="http://schemas.microsoft.com/office/drawing/2014/main" id="{F1BDC033-7293-4D0D-9B62-2182760D5C94}"/>
            </a:ext>
          </a:extLst>
        </xdr:cNvPr>
        <xdr:cNvSpPr txBox="1"/>
      </xdr:nvSpPr>
      <xdr:spPr>
        <a:xfrm>
          <a:off x="19050" y="133350"/>
          <a:ext cx="6057900" cy="32654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twoCellAnchor>
    <xdr:from>
      <xdr:col>4</xdr:col>
      <xdr:colOff>533400</xdr:colOff>
      <xdr:row>0</xdr:row>
      <xdr:rowOff>53340</xdr:rowOff>
    </xdr:from>
    <xdr:to>
      <xdr:col>5</xdr:col>
      <xdr:colOff>158339</xdr:colOff>
      <xdr:row>1</xdr:row>
      <xdr:rowOff>1345</xdr:rowOff>
    </xdr:to>
    <xdr:sp macro="" textlink="">
      <xdr:nvSpPr>
        <xdr:cNvPr id="3" name="正方形/長方形 2">
          <a:extLst>
            <a:ext uri="{FF2B5EF4-FFF2-40B4-BE49-F238E27FC236}">
              <a16:creationId xmlns:a16="http://schemas.microsoft.com/office/drawing/2014/main" id="{0F980EF3-10AC-46E4-96B9-B6CC87E81650}"/>
            </a:ext>
          </a:extLst>
        </xdr:cNvPr>
        <xdr:cNvSpPr/>
      </xdr:nvSpPr>
      <xdr:spPr>
        <a:xfrm>
          <a:off x="5029200" y="57150"/>
          <a:ext cx="1046069" cy="572845"/>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350520</xdr:colOff>
      <xdr:row>25</xdr:row>
      <xdr:rowOff>7620</xdr:rowOff>
    </xdr:from>
    <xdr:to>
      <xdr:col>4</xdr:col>
      <xdr:colOff>1234440</xdr:colOff>
      <xdr:row>29</xdr:row>
      <xdr:rowOff>33813</xdr:rowOff>
    </xdr:to>
    <xdr:sp macro="" textlink="">
      <xdr:nvSpPr>
        <xdr:cNvPr id="4" name="AutoShape 6">
          <a:extLst>
            <a:ext uri="{FF2B5EF4-FFF2-40B4-BE49-F238E27FC236}">
              <a16:creationId xmlns:a16="http://schemas.microsoft.com/office/drawing/2014/main" id="{5D4F8842-FA1A-4D00-B6C6-82695272C185}"/>
            </a:ext>
          </a:extLst>
        </xdr:cNvPr>
        <xdr:cNvSpPr>
          <a:spLocks noChangeArrowheads="1"/>
        </xdr:cNvSpPr>
      </xdr:nvSpPr>
      <xdr:spPr bwMode="auto">
        <a:xfrm>
          <a:off x="3371850" y="8382000"/>
          <a:ext cx="2362200" cy="784383"/>
        </a:xfrm>
        <a:prstGeom prst="wedgeRoundRectCallout">
          <a:avLst>
            <a:gd name="adj1" fmla="val -75747"/>
            <a:gd name="adj2" fmla="val 10363"/>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印鑑証明書の記載と同様の法人名、代表者役職、氏名を記載してください。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5774183F-6F81-47E8-8C58-D71175E86C3E}"/>
            </a:ext>
          </a:extLst>
        </xdr:cNvPr>
        <xdr:cNvSpPr txBox="1"/>
      </xdr:nvSpPr>
      <xdr:spPr>
        <a:xfrm>
          <a:off x="6633882" y="358588"/>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134470</xdr:colOff>
      <xdr:row>1</xdr:row>
      <xdr:rowOff>143435</xdr:rowOff>
    </xdr:from>
    <xdr:to>
      <xdr:col>16</xdr:col>
      <xdr:colOff>484095</xdr:colOff>
      <xdr:row>3</xdr:row>
      <xdr:rowOff>430305</xdr:rowOff>
    </xdr:to>
    <xdr:sp macro="" textlink="">
      <xdr:nvSpPr>
        <xdr:cNvPr id="2" name="テキスト ボックス 1">
          <a:extLst>
            <a:ext uri="{FF2B5EF4-FFF2-40B4-BE49-F238E27FC236}">
              <a16:creationId xmlns:a16="http://schemas.microsoft.com/office/drawing/2014/main" id="{2E9005F1-90B2-46EE-A27C-57943C40A2B6}"/>
            </a:ext>
          </a:extLst>
        </xdr:cNvPr>
        <xdr:cNvSpPr txBox="1"/>
      </xdr:nvSpPr>
      <xdr:spPr>
        <a:xfrm>
          <a:off x="12326470" y="313764"/>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様式１－２、１－３にご記載いただくと、表内に自動で反映されます。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13</xdr:row>
      <xdr:rowOff>78106</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324600" y="2640330"/>
          <a:ext cx="680085" cy="58483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173730" y="2659380"/>
          <a:ext cx="2739390" cy="3524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2" name="大かっこ 1">
          <a:extLst>
            <a:ext uri="{FF2B5EF4-FFF2-40B4-BE49-F238E27FC236}">
              <a16:creationId xmlns:a16="http://schemas.microsoft.com/office/drawing/2014/main" id="{81BEC783-126C-4975-9FB0-F3EEDF9BC27C}"/>
            </a:ext>
          </a:extLst>
        </xdr:cNvPr>
        <xdr:cNvSpPr/>
      </xdr:nvSpPr>
      <xdr:spPr>
        <a:xfrm>
          <a:off x="3173730" y="2514600"/>
          <a:ext cx="2739390" cy="5429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6149340" y="2830830"/>
          <a:ext cx="733425" cy="64579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289560</xdr:colOff>
      <xdr:row>0</xdr:row>
      <xdr:rowOff>563880</xdr:rowOff>
    </xdr:from>
    <xdr:to>
      <xdr:col>14</xdr:col>
      <xdr:colOff>358140</xdr:colOff>
      <xdr:row>3</xdr:row>
      <xdr:rowOff>0</xdr:rowOff>
    </xdr:to>
    <xdr:sp macro="" textlink="">
      <xdr:nvSpPr>
        <xdr:cNvPr id="3" name="テキスト ボックス 2">
          <a:extLst>
            <a:ext uri="{FF2B5EF4-FFF2-40B4-BE49-F238E27FC236}">
              <a16:creationId xmlns:a16="http://schemas.microsoft.com/office/drawing/2014/main" id="{D0024DC4-552F-4284-A354-651B53C045CC}"/>
            </a:ext>
          </a:extLst>
        </xdr:cNvPr>
        <xdr:cNvSpPr txBox="1"/>
      </xdr:nvSpPr>
      <xdr:spPr>
        <a:xfrm>
          <a:off x="6385560" y="563880"/>
          <a:ext cx="4945380" cy="76200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32704E43-8D65-421C-B09C-320186C3EA48}"/>
            </a:ext>
          </a:extLst>
        </xdr:cNvPr>
        <xdr:cNvSpPr txBox="1"/>
      </xdr:nvSpPr>
      <xdr:spPr>
        <a:xfrm>
          <a:off x="6717254" y="371138"/>
          <a:ext cx="4589931" cy="909918"/>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17</xdr:col>
      <xdr:colOff>53788</xdr:colOff>
      <xdr:row>1</xdr:row>
      <xdr:rowOff>0</xdr:rowOff>
    </xdr:from>
    <xdr:to>
      <xdr:col>37</xdr:col>
      <xdr:colOff>822</xdr:colOff>
      <xdr:row>4</xdr:row>
      <xdr:rowOff>99246</xdr:rowOff>
    </xdr:to>
    <xdr:sp macro="" textlink="">
      <xdr:nvSpPr>
        <xdr:cNvPr id="3" name="角丸四角形吹き出し 3">
          <a:extLst>
            <a:ext uri="{FF2B5EF4-FFF2-40B4-BE49-F238E27FC236}">
              <a16:creationId xmlns:a16="http://schemas.microsoft.com/office/drawing/2014/main" id="{DF25647D-09A1-9822-8A6F-CD801E4A6CA5}"/>
            </a:ext>
          </a:extLst>
        </xdr:cNvPr>
        <xdr:cNvSpPr>
          <a:spLocks noChangeArrowheads="1"/>
        </xdr:cNvSpPr>
      </xdr:nvSpPr>
      <xdr:spPr bwMode="auto">
        <a:xfrm>
          <a:off x="2034988" y="170329"/>
          <a:ext cx="2340610" cy="610235"/>
        </a:xfrm>
        <a:prstGeom prst="wedgeRoundRectCallout">
          <a:avLst>
            <a:gd name="adj1" fmla="val 34617"/>
            <a:gd name="adj2" fmla="val 112225"/>
            <a:gd name="adj3" fmla="val 16667"/>
          </a:avLst>
        </a:prstGeom>
        <a:solidFill>
          <a:srgbClr val="FFFF00"/>
        </a:solidFill>
        <a:ln w="9525" cap="flat" cmpd="sng" algn="ctr">
          <a:solidFill>
            <a:srgbClr val="000000"/>
          </a:solidFill>
          <a:prstDash val="solid"/>
          <a:miter lim="800000"/>
          <a:headEnd/>
          <a:tailEnd/>
        </a:ln>
        <a:effectLst>
          <a:outerShdw blurRad="50800" dist="38100" dir="2700000" algn="tl" rotWithShape="0">
            <a:srgbClr val="000000">
              <a:alpha val="39999"/>
            </a:srgbClr>
          </a:outerShdw>
        </a:effectLst>
      </xdr:spPr>
      <xdr:txBody>
        <a:bodyPr rot="0" vert="horz" wrap="square" lIns="91440" tIns="45720" rIns="91440" bIns="45720" anchor="ctr" anchorCtr="0" upright="1">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所在地・法人名・代表者氏名は</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印鑑証明書の記載と一致</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6</xdr:col>
      <xdr:colOff>98612</xdr:colOff>
      <xdr:row>18</xdr:row>
      <xdr:rowOff>295834</xdr:rowOff>
    </xdr:from>
    <xdr:to>
      <xdr:col>32</xdr:col>
      <xdr:colOff>3623</xdr:colOff>
      <xdr:row>21</xdr:row>
      <xdr:rowOff>142949</xdr:rowOff>
    </xdr:to>
    <xdr:sp macro="" textlink="">
      <xdr:nvSpPr>
        <xdr:cNvPr id="4" name="角丸四角形吹き出し 44">
          <a:extLst>
            <a:ext uri="{FF2B5EF4-FFF2-40B4-BE49-F238E27FC236}">
              <a16:creationId xmlns:a16="http://schemas.microsoft.com/office/drawing/2014/main" id="{5FC4781D-0699-BF9C-0ADE-B47711A80BB9}"/>
            </a:ext>
          </a:extLst>
        </xdr:cNvPr>
        <xdr:cNvSpPr/>
      </xdr:nvSpPr>
      <xdr:spPr>
        <a:xfrm>
          <a:off x="797859" y="3630705"/>
          <a:ext cx="2997835" cy="591185"/>
        </a:xfrm>
        <a:prstGeom prst="wedgeRoundRectCallout">
          <a:avLst>
            <a:gd name="adj1" fmla="val -27088"/>
            <a:gd name="adj2" fmla="val -123738"/>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日付及び文書番号は「交付決定通知書」の</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日付・番号を記入</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91C6503F-8131-4C81-826C-48161A786F45}"/>
            </a:ext>
          </a:extLst>
        </xdr:cNvPr>
        <xdr:cNvSpPr txBox="1"/>
      </xdr:nvSpPr>
      <xdr:spPr>
        <a:xfrm>
          <a:off x="6508376" y="353209"/>
          <a:ext cx="4587690" cy="91081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twoCellAnchor>
    <xdr:from>
      <xdr:col>38</xdr:col>
      <xdr:colOff>8964</xdr:colOff>
      <xdr:row>11</xdr:row>
      <xdr:rowOff>295836</xdr:rowOff>
    </xdr:from>
    <xdr:to>
      <xdr:col>51</xdr:col>
      <xdr:colOff>94129</xdr:colOff>
      <xdr:row>13</xdr:row>
      <xdr:rowOff>10310</xdr:rowOff>
    </xdr:to>
    <xdr:sp macro="" textlink="">
      <xdr:nvSpPr>
        <xdr:cNvPr id="3" name="角丸四角形吹き出し 2">
          <a:extLst>
            <a:ext uri="{FF2B5EF4-FFF2-40B4-BE49-F238E27FC236}">
              <a16:creationId xmlns:a16="http://schemas.microsoft.com/office/drawing/2014/main" id="{1E940AF3-345A-40E2-B82D-D262008D13F3}"/>
            </a:ext>
          </a:extLst>
        </xdr:cNvPr>
        <xdr:cNvSpPr>
          <a:spLocks noChangeArrowheads="1"/>
        </xdr:cNvSpPr>
      </xdr:nvSpPr>
      <xdr:spPr bwMode="auto">
        <a:xfrm>
          <a:off x="4437529" y="2608730"/>
          <a:ext cx="1600200" cy="297180"/>
        </a:xfrm>
        <a:prstGeom prst="wedgeRoundRectCallout">
          <a:avLst>
            <a:gd name="adj1" fmla="val -86072"/>
            <a:gd name="adj2" fmla="val -47275"/>
            <a:gd name="adj3" fmla="val 16667"/>
          </a:avLst>
        </a:prstGeom>
        <a:solidFill>
          <a:srgbClr val="FFFF00"/>
        </a:solidFill>
        <a:ln w="9525">
          <a:solidFill>
            <a:srgbClr val="000000"/>
          </a:solidFill>
          <a:miter lim="800000"/>
          <a:headEnd/>
          <a:tailEnd/>
        </a:ln>
      </xdr:spPr>
      <xdr:txBody>
        <a:bodyPr rot="0" vert="horz" wrap="square" lIns="74295" tIns="8890" rIns="74295" bIns="8890" anchor="t" anchorCtr="0" upright="1">
          <a:noAutofit/>
        </a:bodyPr>
        <a:lstStyle/>
        <a:p>
          <a:pPr algn="ctr"/>
          <a:r>
            <a:rPr lang="ja-JP" sz="900" kern="100">
              <a:effectLst/>
              <a:latin typeface="Century" panose="02040604050505020304" pitchFamily="18" charset="0"/>
              <a:ea typeface="ＭＳ ゴシック" panose="020B0609070205080204" pitchFamily="49" charset="-128"/>
              <a:cs typeface="Times New Roman" panose="02020603050405020304" pitchFamily="18" charset="0"/>
            </a:rPr>
            <a:t>事業所の指定年月日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53789</xdr:colOff>
      <xdr:row>16</xdr:row>
      <xdr:rowOff>116542</xdr:rowOff>
    </xdr:from>
    <xdr:to>
      <xdr:col>32</xdr:col>
      <xdr:colOff>6761</xdr:colOff>
      <xdr:row>18</xdr:row>
      <xdr:rowOff>468967</xdr:rowOff>
    </xdr:to>
    <xdr:sp macro="" textlink="">
      <xdr:nvSpPr>
        <xdr:cNvPr id="4" name="角丸四角形 17">
          <a:extLst>
            <a:ext uri="{FF2B5EF4-FFF2-40B4-BE49-F238E27FC236}">
              <a16:creationId xmlns:a16="http://schemas.microsoft.com/office/drawing/2014/main" id="{EE7A4E6F-0BA4-0656-2A45-5512654C701E}"/>
            </a:ext>
          </a:extLst>
        </xdr:cNvPr>
        <xdr:cNvSpPr/>
      </xdr:nvSpPr>
      <xdr:spPr>
        <a:xfrm>
          <a:off x="1568824" y="3810001"/>
          <a:ext cx="2167255" cy="96202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90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実績報告書提出月</a:t>
          </a: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9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（矛盾が無いように記入）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8964</xdr:colOff>
      <xdr:row>23</xdr:row>
      <xdr:rowOff>251012</xdr:rowOff>
    </xdr:from>
    <xdr:to>
      <xdr:col>47</xdr:col>
      <xdr:colOff>45010</xdr:colOff>
      <xdr:row>26</xdr:row>
      <xdr:rowOff>48895</xdr:rowOff>
    </xdr:to>
    <xdr:sp macro="" textlink="">
      <xdr:nvSpPr>
        <xdr:cNvPr id="5" name="角丸四角形 38">
          <a:extLst>
            <a:ext uri="{FF2B5EF4-FFF2-40B4-BE49-F238E27FC236}">
              <a16:creationId xmlns:a16="http://schemas.microsoft.com/office/drawing/2014/main" id="{92DEB6C5-2D68-F03B-5A58-A2E8D5AD2A15}"/>
            </a:ext>
          </a:extLst>
        </xdr:cNvPr>
        <xdr:cNvSpPr/>
      </xdr:nvSpPr>
      <xdr:spPr>
        <a:xfrm>
          <a:off x="591670" y="5943600"/>
          <a:ext cx="4930775" cy="658495"/>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900" kern="100">
              <a:solidFill>
                <a:srgbClr val="000000"/>
              </a:solidFill>
              <a:effectLst/>
              <a:ea typeface="ＭＳ ゴシック" panose="020B0609070205080204" pitchFamily="49" charset="-128"/>
              <a:cs typeface="Times New Roman" panose="02020603050405020304" pitchFamily="18" charset="0"/>
            </a:rPr>
            <a:t>育成期間中（雇用開始後８か月間）に受講した外部研修（法人内研修は不要）を記入</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0</xdr:colOff>
      <xdr:row>32</xdr:row>
      <xdr:rowOff>1</xdr:rowOff>
    </xdr:from>
    <xdr:to>
      <xdr:col>50</xdr:col>
      <xdr:colOff>19199</xdr:colOff>
      <xdr:row>39</xdr:row>
      <xdr:rowOff>34515</xdr:rowOff>
    </xdr:to>
    <xdr:sp macro="" textlink="">
      <xdr:nvSpPr>
        <xdr:cNvPr id="6" name="角丸四角形 37">
          <a:extLst>
            <a:ext uri="{FF2B5EF4-FFF2-40B4-BE49-F238E27FC236}">
              <a16:creationId xmlns:a16="http://schemas.microsoft.com/office/drawing/2014/main" id="{93F9412A-D6C4-33B2-C6EB-08ED8CB3D93F}"/>
            </a:ext>
          </a:extLst>
        </xdr:cNvPr>
        <xdr:cNvSpPr/>
      </xdr:nvSpPr>
      <xdr:spPr>
        <a:xfrm>
          <a:off x="815788" y="7978589"/>
          <a:ext cx="5030470" cy="122682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sz="900" kern="100">
              <a:solidFill>
                <a:srgbClr val="000000"/>
              </a:solidFill>
              <a:effectLst/>
              <a:ea typeface="ＭＳ ゴシック" panose="020B0609070205080204" pitchFamily="49" charset="-128"/>
              <a:cs typeface="Times New Roman" panose="02020603050405020304" pitchFamily="18" charset="0"/>
            </a:rPr>
            <a:t>・育成期間中に実施した同行訪問の実績を記入してください。</a:t>
          </a:r>
          <a:endParaRPr lang="ja-JP" sz="1050" kern="100">
            <a:effectLst/>
            <a:ea typeface="ＭＳ 明朝" panose="02020609040205080304" pitchFamily="17" charset="-128"/>
            <a:cs typeface="Times New Roman" panose="02020603050405020304" pitchFamily="18" charset="0"/>
          </a:endParaRPr>
        </a:p>
        <a:p>
          <a:pPr algn="l"/>
          <a:r>
            <a:rPr lang="ja-JP" sz="900" kern="100">
              <a:solidFill>
                <a:srgbClr val="000000"/>
              </a:solidFill>
              <a:effectLst/>
              <a:ea typeface="ＭＳ ゴシック" panose="020B0609070205080204" pitchFamily="49" charset="-128"/>
              <a:cs typeface="Times New Roman" panose="02020603050405020304" pitchFamily="18" charset="0"/>
            </a:rPr>
            <a:t>※件数は延べ件数、利用者数は実人数　【例】</a:t>
          </a:r>
          <a:r>
            <a:rPr lang="en-US" sz="900" kern="100">
              <a:solidFill>
                <a:srgbClr val="000000"/>
              </a:solidFill>
              <a:effectLst/>
              <a:ea typeface="ＭＳ ゴシック" panose="020B0609070205080204" pitchFamily="49" charset="-128"/>
              <a:cs typeface="Times New Roman" panose="02020603050405020304" pitchFamily="18" charset="0"/>
            </a:rPr>
            <a:t>8</a:t>
          </a:r>
          <a:r>
            <a:rPr lang="ja-JP" sz="900" kern="100">
              <a:solidFill>
                <a:srgbClr val="000000"/>
              </a:solidFill>
              <a:effectLst/>
              <a:ea typeface="ＭＳ ゴシック" panose="020B0609070205080204" pitchFamily="49" charset="-128"/>
              <a:cs typeface="Times New Roman" panose="02020603050405020304" pitchFamily="18" charset="0"/>
            </a:rPr>
            <a:t>人の利用者に</a:t>
          </a:r>
          <a:r>
            <a:rPr lang="en-US" sz="900" kern="100">
              <a:solidFill>
                <a:srgbClr val="000000"/>
              </a:solidFill>
              <a:effectLst/>
              <a:ea typeface="ＭＳ ゴシック" panose="020B0609070205080204" pitchFamily="49" charset="-128"/>
              <a:cs typeface="Times New Roman" panose="02020603050405020304" pitchFamily="18" charset="0"/>
            </a:rPr>
            <a:t>24</a:t>
          </a:r>
          <a:r>
            <a:rPr lang="ja-JP" sz="900" kern="100">
              <a:solidFill>
                <a:srgbClr val="000000"/>
              </a:solidFill>
              <a:effectLst/>
              <a:ea typeface="ＭＳ ゴシック" panose="020B0609070205080204" pitchFamily="49" charset="-128"/>
              <a:cs typeface="Times New Roman" panose="02020603050405020304" pitchFamily="18" charset="0"/>
            </a:rPr>
            <a:t>件実施→</a:t>
          </a:r>
          <a:r>
            <a:rPr lang="en-US" sz="900" kern="100">
              <a:solidFill>
                <a:srgbClr val="000000"/>
              </a:solidFill>
              <a:effectLst/>
              <a:ea typeface="ＭＳ ゴシック" panose="020B0609070205080204" pitchFamily="49" charset="-128"/>
              <a:cs typeface="Times New Roman" panose="02020603050405020304" pitchFamily="18" charset="0"/>
            </a:rPr>
            <a:t>24</a:t>
          </a:r>
          <a:r>
            <a:rPr lang="ja-JP" sz="900" kern="100">
              <a:solidFill>
                <a:srgbClr val="000000"/>
              </a:solidFill>
              <a:effectLst/>
              <a:ea typeface="ＭＳ ゴシック" panose="020B0609070205080204" pitchFamily="49" charset="-128"/>
              <a:cs typeface="Times New Roman" panose="02020603050405020304" pitchFamily="18" charset="0"/>
            </a:rPr>
            <a:t>件、</a:t>
          </a:r>
          <a:r>
            <a:rPr lang="en-US" sz="900" kern="100">
              <a:solidFill>
                <a:srgbClr val="000000"/>
              </a:solidFill>
              <a:effectLst/>
              <a:ea typeface="ＭＳ ゴシック" panose="020B0609070205080204" pitchFamily="49" charset="-128"/>
              <a:cs typeface="Times New Roman" panose="02020603050405020304" pitchFamily="18" charset="0"/>
            </a:rPr>
            <a:t>8</a:t>
          </a:r>
          <a:r>
            <a:rPr lang="ja-JP" sz="900" kern="100">
              <a:solidFill>
                <a:srgbClr val="000000"/>
              </a:solidFill>
              <a:effectLst/>
              <a:ea typeface="ＭＳ ゴシック" panose="020B0609070205080204" pitchFamily="49" charset="-128"/>
              <a:cs typeface="Times New Roman" panose="02020603050405020304" pitchFamily="18" charset="0"/>
            </a:rPr>
            <a:t>人</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170329</xdr:colOff>
      <xdr:row>0</xdr:row>
      <xdr:rowOff>116541</xdr:rowOff>
    </xdr:from>
    <xdr:to>
      <xdr:col>8</xdr:col>
      <xdr:colOff>172682</xdr:colOff>
      <xdr:row>2</xdr:row>
      <xdr:rowOff>275665</xdr:rowOff>
    </xdr:to>
    <xdr:sp macro="" textlink="">
      <xdr:nvSpPr>
        <xdr:cNvPr id="2" name="正方形/長方形 1">
          <a:extLst>
            <a:ext uri="{FF2B5EF4-FFF2-40B4-BE49-F238E27FC236}">
              <a16:creationId xmlns:a16="http://schemas.microsoft.com/office/drawing/2014/main" id="{AD7E2305-03EE-4B83-AF01-E3C52C219AD4}"/>
            </a:ext>
          </a:extLst>
        </xdr:cNvPr>
        <xdr:cNvSpPr/>
      </xdr:nvSpPr>
      <xdr:spPr>
        <a:xfrm>
          <a:off x="10318264" y="116541"/>
          <a:ext cx="104248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2</xdr:col>
      <xdr:colOff>107576</xdr:colOff>
      <xdr:row>10</xdr:row>
      <xdr:rowOff>0</xdr:rowOff>
    </xdr:from>
    <xdr:to>
      <xdr:col>3</xdr:col>
      <xdr:colOff>546847</xdr:colOff>
      <xdr:row>10</xdr:row>
      <xdr:rowOff>659804</xdr:rowOff>
    </xdr:to>
    <xdr:sp macro="" textlink="">
      <xdr:nvSpPr>
        <xdr:cNvPr id="3" name="AutoShape 2">
          <a:extLst>
            <a:ext uri="{FF2B5EF4-FFF2-40B4-BE49-F238E27FC236}">
              <a16:creationId xmlns:a16="http://schemas.microsoft.com/office/drawing/2014/main" id="{097A257B-1041-4964-B1A4-3D569CAA3F68}"/>
            </a:ext>
          </a:extLst>
        </xdr:cNvPr>
        <xdr:cNvSpPr>
          <a:spLocks noChangeArrowheads="1"/>
        </xdr:cNvSpPr>
      </xdr:nvSpPr>
      <xdr:spPr bwMode="auto">
        <a:xfrm>
          <a:off x="3058421" y="3257550"/>
          <a:ext cx="1902311" cy="663614"/>
        </a:xfrm>
        <a:prstGeom prst="wedgeRoundRectCallout">
          <a:avLst>
            <a:gd name="adj1" fmla="val -60338"/>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2-2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116542</xdr:colOff>
      <xdr:row>11</xdr:row>
      <xdr:rowOff>35859</xdr:rowOff>
    </xdr:from>
    <xdr:to>
      <xdr:col>3</xdr:col>
      <xdr:colOff>555813</xdr:colOff>
      <xdr:row>11</xdr:row>
      <xdr:rowOff>643218</xdr:rowOff>
    </xdr:to>
    <xdr:sp macro="" textlink="">
      <xdr:nvSpPr>
        <xdr:cNvPr id="4" name="AutoShape 2">
          <a:extLst>
            <a:ext uri="{FF2B5EF4-FFF2-40B4-BE49-F238E27FC236}">
              <a16:creationId xmlns:a16="http://schemas.microsoft.com/office/drawing/2014/main" id="{ED164AEE-D3E2-4F1B-AD36-92BFD05534C7}"/>
            </a:ext>
          </a:extLst>
        </xdr:cNvPr>
        <xdr:cNvSpPr>
          <a:spLocks noChangeArrowheads="1"/>
        </xdr:cNvSpPr>
      </xdr:nvSpPr>
      <xdr:spPr bwMode="auto">
        <a:xfrm>
          <a:off x="3069292" y="4188759"/>
          <a:ext cx="1892786" cy="605454"/>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2-2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「受講料（</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h</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と一致します。</a:t>
          </a:r>
        </a:p>
      </xdr:txBody>
    </xdr:sp>
    <xdr:clientData/>
  </xdr:twoCellAnchor>
  <xdr:twoCellAnchor>
    <xdr:from>
      <xdr:col>2</xdr:col>
      <xdr:colOff>125506</xdr:colOff>
      <xdr:row>11</xdr:row>
      <xdr:rowOff>878541</xdr:rowOff>
    </xdr:from>
    <xdr:to>
      <xdr:col>3</xdr:col>
      <xdr:colOff>537883</xdr:colOff>
      <xdr:row>12</xdr:row>
      <xdr:rowOff>650839</xdr:rowOff>
    </xdr:to>
    <xdr:sp macro="" textlink="">
      <xdr:nvSpPr>
        <xdr:cNvPr id="5" name="AutoShape 2">
          <a:extLst>
            <a:ext uri="{FF2B5EF4-FFF2-40B4-BE49-F238E27FC236}">
              <a16:creationId xmlns:a16="http://schemas.microsoft.com/office/drawing/2014/main" id="{1BBC48CF-FB01-4434-BCFC-70AA950F9C53}"/>
            </a:ext>
          </a:extLst>
        </xdr:cNvPr>
        <xdr:cNvSpPr>
          <a:spLocks noChangeArrowheads="1"/>
        </xdr:cNvSpPr>
      </xdr:nvSpPr>
      <xdr:spPr bwMode="auto">
        <a:xfrm>
          <a:off x="3080161" y="5031441"/>
          <a:ext cx="1869702" cy="667648"/>
        </a:xfrm>
        <a:prstGeom prst="wedgeRoundRectCallout">
          <a:avLst>
            <a:gd name="adj1" fmla="val -62186"/>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2-3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134471</xdr:colOff>
      <xdr:row>13</xdr:row>
      <xdr:rowOff>53790</xdr:rowOff>
    </xdr:from>
    <xdr:to>
      <xdr:col>3</xdr:col>
      <xdr:colOff>528918</xdr:colOff>
      <xdr:row>13</xdr:row>
      <xdr:rowOff>661149</xdr:rowOff>
    </xdr:to>
    <xdr:sp macro="" textlink="">
      <xdr:nvSpPr>
        <xdr:cNvPr id="6" name="AutoShape 2">
          <a:extLst>
            <a:ext uri="{FF2B5EF4-FFF2-40B4-BE49-F238E27FC236}">
              <a16:creationId xmlns:a16="http://schemas.microsoft.com/office/drawing/2014/main" id="{4B1E4D86-8926-43CC-A891-CB3D41B88E28}"/>
            </a:ext>
          </a:extLst>
        </xdr:cNvPr>
        <xdr:cNvSpPr>
          <a:spLocks noChangeArrowheads="1"/>
        </xdr:cNvSpPr>
      </xdr:nvSpPr>
      <xdr:spPr bwMode="auto">
        <a:xfrm>
          <a:off x="3083411" y="6001200"/>
          <a:ext cx="1853677" cy="607359"/>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2-3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「対象中の所要額総額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g</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欄）」と一致します。</a:t>
          </a:r>
        </a:p>
      </xdr:txBody>
    </xdr:sp>
    <xdr:clientData/>
  </xdr:twoCellAnchor>
  <xdr:twoCellAnchor>
    <xdr:from>
      <xdr:col>5</xdr:col>
      <xdr:colOff>457200</xdr:colOff>
      <xdr:row>6</xdr:row>
      <xdr:rowOff>98612</xdr:rowOff>
    </xdr:from>
    <xdr:to>
      <xdr:col>7</xdr:col>
      <xdr:colOff>726701</xdr:colOff>
      <xdr:row>8</xdr:row>
      <xdr:rowOff>134752</xdr:rowOff>
    </xdr:to>
    <xdr:sp macro="" textlink="">
      <xdr:nvSpPr>
        <xdr:cNvPr id="9" name="AutoShape 5">
          <a:extLst>
            <a:ext uri="{FF2B5EF4-FFF2-40B4-BE49-F238E27FC236}">
              <a16:creationId xmlns:a16="http://schemas.microsoft.com/office/drawing/2014/main" id="{7170CC30-8737-4C7F-91DC-9F7B5FD391A3}"/>
            </a:ext>
          </a:extLst>
        </xdr:cNvPr>
        <xdr:cNvSpPr>
          <a:spLocks noChangeArrowheads="1"/>
        </xdr:cNvSpPr>
      </xdr:nvSpPr>
      <xdr:spPr bwMode="auto">
        <a:xfrm>
          <a:off x="8505825" y="1752152"/>
          <a:ext cx="2365001" cy="740990"/>
        </a:xfrm>
        <a:prstGeom prst="wedgeRoundRectCallout">
          <a:avLst>
            <a:gd name="adj1" fmla="val -40219"/>
            <a:gd name="adj2" fmla="val 80935"/>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「差引額（Ｃ）」と「基準額（</a:t>
          </a:r>
          <a:r>
            <a:rPr lang="en-US" altLang="ja-JP" sz="1100" b="0" i="0" u="none" strike="noStrike" baseline="0">
              <a:solidFill>
                <a:srgbClr val="000000"/>
              </a:solidFill>
              <a:latin typeface="Arial" panose="020B0604020202020204" pitchFamily="34" charset="0"/>
              <a:ea typeface="+mn-ea"/>
              <a:cs typeface="Arial" panose="020B0604020202020204" pitchFamily="34" charset="0"/>
            </a:rPr>
            <a:t>E</a:t>
          </a:r>
          <a:r>
            <a:rPr lang="ja-JP" altLang="en-US" sz="1100" b="0" i="0" u="none" strike="noStrike" baseline="0">
              <a:solidFill>
                <a:srgbClr val="000000"/>
              </a:solidFill>
              <a:latin typeface="Arial" panose="020B0604020202020204" pitchFamily="34" charset="0"/>
              <a:ea typeface="+mn-ea"/>
              <a:cs typeface="Arial" panose="020B0604020202020204" pitchFamily="34" charset="0"/>
            </a:rPr>
            <a:t>）」</a:t>
          </a:r>
          <a:endParaRPr lang="en-US" altLang="ja-JP" sz="11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のいずれか少ない額になります。</a:t>
          </a:r>
        </a:p>
      </xdr:txBody>
    </xdr:sp>
    <xdr:clientData/>
  </xdr:twoCellAnchor>
  <xdr:twoCellAnchor>
    <xdr:from>
      <xdr:col>7</xdr:col>
      <xdr:colOff>502024</xdr:colOff>
      <xdr:row>16</xdr:row>
      <xdr:rowOff>152400</xdr:rowOff>
    </xdr:from>
    <xdr:to>
      <xdr:col>8</xdr:col>
      <xdr:colOff>1009678</xdr:colOff>
      <xdr:row>18</xdr:row>
      <xdr:rowOff>187558</xdr:rowOff>
    </xdr:to>
    <xdr:sp macro="" textlink="">
      <xdr:nvSpPr>
        <xdr:cNvPr id="10" name="AutoShape 6">
          <a:extLst>
            <a:ext uri="{FF2B5EF4-FFF2-40B4-BE49-F238E27FC236}">
              <a16:creationId xmlns:a16="http://schemas.microsoft.com/office/drawing/2014/main" id="{CFC6F266-831D-4C5C-8C39-1453CCAF5EFE}"/>
            </a:ext>
          </a:extLst>
        </xdr:cNvPr>
        <xdr:cNvSpPr>
          <a:spLocks noChangeArrowheads="1"/>
        </xdr:cNvSpPr>
      </xdr:nvSpPr>
      <xdr:spPr bwMode="auto">
        <a:xfrm>
          <a:off x="10614212" y="7888941"/>
          <a:ext cx="1547560" cy="788193"/>
        </a:xfrm>
        <a:prstGeom prst="wedgeRoundRectCallout">
          <a:avLst>
            <a:gd name="adj1" fmla="val -44864"/>
            <a:gd name="adj2" fmla="val -10127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合計額は、1,000円未満</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切り捨てになります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twoCellAnchor>
    <xdr:from>
      <xdr:col>4</xdr:col>
      <xdr:colOff>116541</xdr:colOff>
      <xdr:row>18</xdr:row>
      <xdr:rowOff>0</xdr:rowOff>
    </xdr:from>
    <xdr:to>
      <xdr:col>5</xdr:col>
      <xdr:colOff>624196</xdr:colOff>
      <xdr:row>20</xdr:row>
      <xdr:rowOff>160664</xdr:rowOff>
    </xdr:to>
    <xdr:sp macro="" textlink="">
      <xdr:nvSpPr>
        <xdr:cNvPr id="11" name="AutoShape 6">
          <a:extLst>
            <a:ext uri="{FF2B5EF4-FFF2-40B4-BE49-F238E27FC236}">
              <a16:creationId xmlns:a16="http://schemas.microsoft.com/office/drawing/2014/main" id="{D359959D-EBD8-442E-8D86-9C09E95F21C9}"/>
            </a:ext>
          </a:extLst>
        </xdr:cNvPr>
        <xdr:cNvSpPr>
          <a:spLocks noChangeArrowheads="1"/>
        </xdr:cNvSpPr>
      </xdr:nvSpPr>
      <xdr:spPr bwMode="auto">
        <a:xfrm>
          <a:off x="7109012" y="8319247"/>
          <a:ext cx="1547560" cy="788193"/>
        </a:xfrm>
        <a:prstGeom prst="wedgeRoundRectCallout">
          <a:avLst>
            <a:gd name="adj1" fmla="val 69254"/>
            <a:gd name="adj2" fmla="val -92171"/>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交付決定額を記載してください。交付決定額が補助金の上限になります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8B3-F5C6-432C-9991-72EF26507A6A}">
  <sheetPr>
    <tabColor rgb="FFFFFF99"/>
    <pageSetUpPr fitToPage="1"/>
  </sheetPr>
  <dimension ref="A1:BB46"/>
  <sheetViews>
    <sheetView showGridLines="0" showZeros="0" tabSelected="1" view="pageBreakPreview" zoomScale="85" zoomScaleNormal="57" zoomScaleSheetLayoutView="85" workbookViewId="0">
      <selection activeCell="AI9" sqref="AI9:BB9"/>
    </sheetView>
  </sheetViews>
  <sheetFormatPr defaultColWidth="9" defaultRowHeight="13.2" x14ac:dyDescent="0.2"/>
  <cols>
    <col min="1" max="31" width="1.6640625" style="118" customWidth="1"/>
    <col min="32" max="32" width="2.5546875" style="118" customWidth="1"/>
    <col min="33" max="179" width="1.6640625" style="118" customWidth="1"/>
    <col min="180" max="256" width="9" style="118"/>
    <col min="257" max="287" width="1.6640625" style="118" customWidth="1"/>
    <col min="288" max="288" width="2.5546875" style="118" customWidth="1"/>
    <col min="289" max="435" width="1.6640625" style="118" customWidth="1"/>
    <col min="436" max="512" width="9" style="118"/>
    <col min="513" max="543" width="1.6640625" style="118" customWidth="1"/>
    <col min="544" max="544" width="2.5546875" style="118" customWidth="1"/>
    <col min="545" max="691" width="1.6640625" style="118" customWidth="1"/>
    <col min="692" max="768" width="9" style="118"/>
    <col min="769" max="799" width="1.6640625" style="118" customWidth="1"/>
    <col min="800" max="800" width="2.5546875" style="118" customWidth="1"/>
    <col min="801" max="947" width="1.6640625" style="118" customWidth="1"/>
    <col min="948" max="1024" width="9" style="118"/>
    <col min="1025" max="1055" width="1.6640625" style="118" customWidth="1"/>
    <col min="1056" max="1056" width="2.5546875" style="118" customWidth="1"/>
    <col min="1057" max="1203" width="1.6640625" style="118" customWidth="1"/>
    <col min="1204" max="1280" width="9" style="118"/>
    <col min="1281" max="1311" width="1.6640625" style="118" customWidth="1"/>
    <col min="1312" max="1312" width="2.5546875" style="118" customWidth="1"/>
    <col min="1313" max="1459" width="1.6640625" style="118" customWidth="1"/>
    <col min="1460" max="1536" width="9" style="118"/>
    <col min="1537" max="1567" width="1.6640625" style="118" customWidth="1"/>
    <col min="1568" max="1568" width="2.5546875" style="118" customWidth="1"/>
    <col min="1569" max="1715" width="1.6640625" style="118" customWidth="1"/>
    <col min="1716" max="1792" width="9" style="118"/>
    <col min="1793" max="1823" width="1.6640625" style="118" customWidth="1"/>
    <col min="1824" max="1824" width="2.5546875" style="118" customWidth="1"/>
    <col min="1825" max="1971" width="1.6640625" style="118" customWidth="1"/>
    <col min="1972" max="2048" width="9" style="118"/>
    <col min="2049" max="2079" width="1.6640625" style="118" customWidth="1"/>
    <col min="2080" max="2080" width="2.5546875" style="118" customWidth="1"/>
    <col min="2081" max="2227" width="1.6640625" style="118" customWidth="1"/>
    <col min="2228" max="2304" width="9" style="118"/>
    <col min="2305" max="2335" width="1.6640625" style="118" customWidth="1"/>
    <col min="2336" max="2336" width="2.5546875" style="118" customWidth="1"/>
    <col min="2337" max="2483" width="1.6640625" style="118" customWidth="1"/>
    <col min="2484" max="2560" width="9" style="118"/>
    <col min="2561" max="2591" width="1.6640625" style="118" customWidth="1"/>
    <col min="2592" max="2592" width="2.5546875" style="118" customWidth="1"/>
    <col min="2593" max="2739" width="1.6640625" style="118" customWidth="1"/>
    <col min="2740" max="2816" width="9" style="118"/>
    <col min="2817" max="2847" width="1.6640625" style="118" customWidth="1"/>
    <col min="2848" max="2848" width="2.5546875" style="118" customWidth="1"/>
    <col min="2849" max="2995" width="1.6640625" style="118" customWidth="1"/>
    <col min="2996" max="3072" width="9" style="118"/>
    <col min="3073" max="3103" width="1.6640625" style="118" customWidth="1"/>
    <col min="3104" max="3104" width="2.5546875" style="118" customWidth="1"/>
    <col min="3105" max="3251" width="1.6640625" style="118" customWidth="1"/>
    <col min="3252" max="3328" width="9" style="118"/>
    <col min="3329" max="3359" width="1.6640625" style="118" customWidth="1"/>
    <col min="3360" max="3360" width="2.5546875" style="118" customWidth="1"/>
    <col min="3361" max="3507" width="1.6640625" style="118" customWidth="1"/>
    <col min="3508" max="3584" width="9" style="118"/>
    <col min="3585" max="3615" width="1.6640625" style="118" customWidth="1"/>
    <col min="3616" max="3616" width="2.5546875" style="118" customWidth="1"/>
    <col min="3617" max="3763" width="1.6640625" style="118" customWidth="1"/>
    <col min="3764" max="3840" width="9" style="118"/>
    <col min="3841" max="3871" width="1.6640625" style="118" customWidth="1"/>
    <col min="3872" max="3872" width="2.5546875" style="118" customWidth="1"/>
    <col min="3873" max="4019" width="1.6640625" style="118" customWidth="1"/>
    <col min="4020" max="4096" width="9" style="118"/>
    <col min="4097" max="4127" width="1.6640625" style="118" customWidth="1"/>
    <col min="4128" max="4128" width="2.5546875" style="118" customWidth="1"/>
    <col min="4129" max="4275" width="1.6640625" style="118" customWidth="1"/>
    <col min="4276" max="4352" width="9" style="118"/>
    <col min="4353" max="4383" width="1.6640625" style="118" customWidth="1"/>
    <col min="4384" max="4384" width="2.5546875" style="118" customWidth="1"/>
    <col min="4385" max="4531" width="1.6640625" style="118" customWidth="1"/>
    <col min="4532" max="4608" width="9" style="118"/>
    <col min="4609" max="4639" width="1.6640625" style="118" customWidth="1"/>
    <col min="4640" max="4640" width="2.5546875" style="118" customWidth="1"/>
    <col min="4641" max="4787" width="1.6640625" style="118" customWidth="1"/>
    <col min="4788" max="4864" width="9" style="118"/>
    <col min="4865" max="4895" width="1.6640625" style="118" customWidth="1"/>
    <col min="4896" max="4896" width="2.5546875" style="118" customWidth="1"/>
    <col min="4897" max="5043" width="1.6640625" style="118" customWidth="1"/>
    <col min="5044" max="5120" width="9" style="118"/>
    <col min="5121" max="5151" width="1.6640625" style="118" customWidth="1"/>
    <col min="5152" max="5152" width="2.5546875" style="118" customWidth="1"/>
    <col min="5153" max="5299" width="1.6640625" style="118" customWidth="1"/>
    <col min="5300" max="5376" width="9" style="118"/>
    <col min="5377" max="5407" width="1.6640625" style="118" customWidth="1"/>
    <col min="5408" max="5408" width="2.5546875" style="118" customWidth="1"/>
    <col min="5409" max="5555" width="1.6640625" style="118" customWidth="1"/>
    <col min="5556" max="5632" width="9" style="118"/>
    <col min="5633" max="5663" width="1.6640625" style="118" customWidth="1"/>
    <col min="5664" max="5664" width="2.5546875" style="118" customWidth="1"/>
    <col min="5665" max="5811" width="1.6640625" style="118" customWidth="1"/>
    <col min="5812" max="5888" width="9" style="118"/>
    <col min="5889" max="5919" width="1.6640625" style="118" customWidth="1"/>
    <col min="5920" max="5920" width="2.5546875" style="118" customWidth="1"/>
    <col min="5921" max="6067" width="1.6640625" style="118" customWidth="1"/>
    <col min="6068" max="6144" width="9" style="118"/>
    <col min="6145" max="6175" width="1.6640625" style="118" customWidth="1"/>
    <col min="6176" max="6176" width="2.5546875" style="118" customWidth="1"/>
    <col min="6177" max="6323" width="1.6640625" style="118" customWidth="1"/>
    <col min="6324" max="6400" width="9" style="118"/>
    <col min="6401" max="6431" width="1.6640625" style="118" customWidth="1"/>
    <col min="6432" max="6432" width="2.5546875" style="118" customWidth="1"/>
    <col min="6433" max="6579" width="1.6640625" style="118" customWidth="1"/>
    <col min="6580" max="6656" width="9" style="118"/>
    <col min="6657" max="6687" width="1.6640625" style="118" customWidth="1"/>
    <col min="6688" max="6688" width="2.5546875" style="118" customWidth="1"/>
    <col min="6689" max="6835" width="1.6640625" style="118" customWidth="1"/>
    <col min="6836" max="6912" width="9" style="118"/>
    <col min="6913" max="6943" width="1.6640625" style="118" customWidth="1"/>
    <col min="6944" max="6944" width="2.5546875" style="118" customWidth="1"/>
    <col min="6945" max="7091" width="1.6640625" style="118" customWidth="1"/>
    <col min="7092" max="7168" width="9" style="118"/>
    <col min="7169" max="7199" width="1.6640625" style="118" customWidth="1"/>
    <col min="7200" max="7200" width="2.5546875" style="118" customWidth="1"/>
    <col min="7201" max="7347" width="1.6640625" style="118" customWidth="1"/>
    <col min="7348" max="7424" width="9" style="118"/>
    <col min="7425" max="7455" width="1.6640625" style="118" customWidth="1"/>
    <col min="7456" max="7456" width="2.5546875" style="118" customWidth="1"/>
    <col min="7457" max="7603" width="1.6640625" style="118" customWidth="1"/>
    <col min="7604" max="7680" width="9" style="118"/>
    <col min="7681" max="7711" width="1.6640625" style="118" customWidth="1"/>
    <col min="7712" max="7712" width="2.5546875" style="118" customWidth="1"/>
    <col min="7713" max="7859" width="1.6640625" style="118" customWidth="1"/>
    <col min="7860" max="7936" width="9" style="118"/>
    <col min="7937" max="7967" width="1.6640625" style="118" customWidth="1"/>
    <col min="7968" max="7968" width="2.5546875" style="118" customWidth="1"/>
    <col min="7969" max="8115" width="1.6640625" style="118" customWidth="1"/>
    <col min="8116" max="8192" width="9" style="118"/>
    <col min="8193" max="8223" width="1.6640625" style="118" customWidth="1"/>
    <col min="8224" max="8224" width="2.5546875" style="118" customWidth="1"/>
    <col min="8225" max="8371" width="1.6640625" style="118" customWidth="1"/>
    <col min="8372" max="8448" width="9" style="118"/>
    <col min="8449" max="8479" width="1.6640625" style="118" customWidth="1"/>
    <col min="8480" max="8480" width="2.5546875" style="118" customWidth="1"/>
    <col min="8481" max="8627" width="1.6640625" style="118" customWidth="1"/>
    <col min="8628" max="8704" width="9" style="118"/>
    <col min="8705" max="8735" width="1.6640625" style="118" customWidth="1"/>
    <col min="8736" max="8736" width="2.5546875" style="118" customWidth="1"/>
    <col min="8737" max="8883" width="1.6640625" style="118" customWidth="1"/>
    <col min="8884" max="8960" width="9" style="118"/>
    <col min="8961" max="8991" width="1.6640625" style="118" customWidth="1"/>
    <col min="8992" max="8992" width="2.5546875" style="118" customWidth="1"/>
    <col min="8993" max="9139" width="1.6640625" style="118" customWidth="1"/>
    <col min="9140" max="9216" width="9" style="118"/>
    <col min="9217" max="9247" width="1.6640625" style="118" customWidth="1"/>
    <col min="9248" max="9248" width="2.5546875" style="118" customWidth="1"/>
    <col min="9249" max="9395" width="1.6640625" style="118" customWidth="1"/>
    <col min="9396" max="9472" width="9" style="118"/>
    <col min="9473" max="9503" width="1.6640625" style="118" customWidth="1"/>
    <col min="9504" max="9504" width="2.5546875" style="118" customWidth="1"/>
    <col min="9505" max="9651" width="1.6640625" style="118" customWidth="1"/>
    <col min="9652" max="9728" width="9" style="118"/>
    <col min="9729" max="9759" width="1.6640625" style="118" customWidth="1"/>
    <col min="9760" max="9760" width="2.5546875" style="118" customWidth="1"/>
    <col min="9761" max="9907" width="1.6640625" style="118" customWidth="1"/>
    <col min="9908" max="9984" width="9" style="118"/>
    <col min="9985" max="10015" width="1.6640625" style="118" customWidth="1"/>
    <col min="10016" max="10016" width="2.5546875" style="118" customWidth="1"/>
    <col min="10017" max="10163" width="1.6640625" style="118" customWidth="1"/>
    <col min="10164" max="10240" width="9" style="118"/>
    <col min="10241" max="10271" width="1.6640625" style="118" customWidth="1"/>
    <col min="10272" max="10272" width="2.5546875" style="118" customWidth="1"/>
    <col min="10273" max="10419" width="1.6640625" style="118" customWidth="1"/>
    <col min="10420" max="10496" width="9" style="118"/>
    <col min="10497" max="10527" width="1.6640625" style="118" customWidth="1"/>
    <col min="10528" max="10528" width="2.5546875" style="118" customWidth="1"/>
    <col min="10529" max="10675" width="1.6640625" style="118" customWidth="1"/>
    <col min="10676" max="10752" width="9" style="118"/>
    <col min="10753" max="10783" width="1.6640625" style="118" customWidth="1"/>
    <col min="10784" max="10784" width="2.5546875" style="118" customWidth="1"/>
    <col min="10785" max="10931" width="1.6640625" style="118" customWidth="1"/>
    <col min="10932" max="11008" width="9" style="118"/>
    <col min="11009" max="11039" width="1.6640625" style="118" customWidth="1"/>
    <col min="11040" max="11040" width="2.5546875" style="118" customWidth="1"/>
    <col min="11041" max="11187" width="1.6640625" style="118" customWidth="1"/>
    <col min="11188" max="11264" width="9" style="118"/>
    <col min="11265" max="11295" width="1.6640625" style="118" customWidth="1"/>
    <col min="11296" max="11296" width="2.5546875" style="118" customWidth="1"/>
    <col min="11297" max="11443" width="1.6640625" style="118" customWidth="1"/>
    <col min="11444" max="11520" width="9" style="118"/>
    <col min="11521" max="11551" width="1.6640625" style="118" customWidth="1"/>
    <col min="11552" max="11552" width="2.5546875" style="118" customWidth="1"/>
    <col min="11553" max="11699" width="1.6640625" style="118" customWidth="1"/>
    <col min="11700" max="11776" width="9" style="118"/>
    <col min="11777" max="11807" width="1.6640625" style="118" customWidth="1"/>
    <col min="11808" max="11808" width="2.5546875" style="118" customWidth="1"/>
    <col min="11809" max="11955" width="1.6640625" style="118" customWidth="1"/>
    <col min="11956" max="12032" width="9" style="118"/>
    <col min="12033" max="12063" width="1.6640625" style="118" customWidth="1"/>
    <col min="12064" max="12064" width="2.5546875" style="118" customWidth="1"/>
    <col min="12065" max="12211" width="1.6640625" style="118" customWidth="1"/>
    <col min="12212" max="12288" width="9" style="118"/>
    <col min="12289" max="12319" width="1.6640625" style="118" customWidth="1"/>
    <col min="12320" max="12320" width="2.5546875" style="118" customWidth="1"/>
    <col min="12321" max="12467" width="1.6640625" style="118" customWidth="1"/>
    <col min="12468" max="12544" width="9" style="118"/>
    <col min="12545" max="12575" width="1.6640625" style="118" customWidth="1"/>
    <col min="12576" max="12576" width="2.5546875" style="118" customWidth="1"/>
    <col min="12577" max="12723" width="1.6640625" style="118" customWidth="1"/>
    <col min="12724" max="12800" width="9" style="118"/>
    <col min="12801" max="12831" width="1.6640625" style="118" customWidth="1"/>
    <col min="12832" max="12832" width="2.5546875" style="118" customWidth="1"/>
    <col min="12833" max="12979" width="1.6640625" style="118" customWidth="1"/>
    <col min="12980" max="13056" width="9" style="118"/>
    <col min="13057" max="13087" width="1.6640625" style="118" customWidth="1"/>
    <col min="13088" max="13088" width="2.5546875" style="118" customWidth="1"/>
    <col min="13089" max="13235" width="1.6640625" style="118" customWidth="1"/>
    <col min="13236" max="13312" width="9" style="118"/>
    <col min="13313" max="13343" width="1.6640625" style="118" customWidth="1"/>
    <col min="13344" max="13344" width="2.5546875" style="118" customWidth="1"/>
    <col min="13345" max="13491" width="1.6640625" style="118" customWidth="1"/>
    <col min="13492" max="13568" width="9" style="118"/>
    <col min="13569" max="13599" width="1.6640625" style="118" customWidth="1"/>
    <col min="13600" max="13600" width="2.5546875" style="118" customWidth="1"/>
    <col min="13601" max="13747" width="1.6640625" style="118" customWidth="1"/>
    <col min="13748" max="13824" width="9" style="118"/>
    <col min="13825" max="13855" width="1.6640625" style="118" customWidth="1"/>
    <col min="13856" max="13856" width="2.5546875" style="118" customWidth="1"/>
    <col min="13857" max="14003" width="1.6640625" style="118" customWidth="1"/>
    <col min="14004" max="14080" width="9" style="118"/>
    <col min="14081" max="14111" width="1.6640625" style="118" customWidth="1"/>
    <col min="14112" max="14112" width="2.5546875" style="118" customWidth="1"/>
    <col min="14113" max="14259" width="1.6640625" style="118" customWidth="1"/>
    <col min="14260" max="14336" width="9" style="118"/>
    <col min="14337" max="14367" width="1.6640625" style="118" customWidth="1"/>
    <col min="14368" max="14368" width="2.5546875" style="118" customWidth="1"/>
    <col min="14369" max="14515" width="1.6640625" style="118" customWidth="1"/>
    <col min="14516" max="14592" width="9" style="118"/>
    <col min="14593" max="14623" width="1.6640625" style="118" customWidth="1"/>
    <col min="14624" max="14624" width="2.5546875" style="118" customWidth="1"/>
    <col min="14625" max="14771" width="1.6640625" style="118" customWidth="1"/>
    <col min="14772" max="14848" width="9" style="118"/>
    <col min="14849" max="14879" width="1.6640625" style="118" customWidth="1"/>
    <col min="14880" max="14880" width="2.5546875" style="118" customWidth="1"/>
    <col min="14881" max="15027" width="1.6640625" style="118" customWidth="1"/>
    <col min="15028" max="15104" width="9" style="118"/>
    <col min="15105" max="15135" width="1.6640625" style="118" customWidth="1"/>
    <col min="15136" max="15136" width="2.5546875" style="118" customWidth="1"/>
    <col min="15137" max="15283" width="1.6640625" style="118" customWidth="1"/>
    <col min="15284" max="15360" width="9" style="118"/>
    <col min="15361" max="15391" width="1.6640625" style="118" customWidth="1"/>
    <col min="15392" max="15392" width="2.5546875" style="118" customWidth="1"/>
    <col min="15393" max="15539" width="1.6640625" style="118" customWidth="1"/>
    <col min="15540" max="15616" width="9" style="118"/>
    <col min="15617" max="15647" width="1.6640625" style="118" customWidth="1"/>
    <col min="15648" max="15648" width="2.5546875" style="118" customWidth="1"/>
    <col min="15649" max="15795" width="1.6640625" style="118" customWidth="1"/>
    <col min="15796" max="15872" width="9" style="118"/>
    <col min="15873" max="15903" width="1.6640625" style="118" customWidth="1"/>
    <col min="15904" max="15904" width="2.5546875" style="118" customWidth="1"/>
    <col min="15905" max="16051" width="1.6640625" style="118" customWidth="1"/>
    <col min="16052" max="16128" width="9" style="118"/>
    <col min="16129" max="16159" width="1.6640625" style="118" customWidth="1"/>
    <col min="16160" max="16160" width="2.5546875" style="118" customWidth="1"/>
    <col min="16161" max="16307" width="1.6640625" style="118" customWidth="1"/>
    <col min="16308" max="16384" width="9" style="118"/>
  </cols>
  <sheetData>
    <row r="1" spans="1:54" x14ac:dyDescent="0.2">
      <c r="A1" s="118" t="s">
        <v>158</v>
      </c>
    </row>
    <row r="2" spans="1:54" x14ac:dyDescent="0.2">
      <c r="AJ2" s="191"/>
      <c r="AK2" s="191"/>
      <c r="AL2" s="191"/>
      <c r="AM2" s="191"/>
      <c r="AN2" s="191"/>
      <c r="AO2" s="191"/>
      <c r="AP2" s="191"/>
      <c r="AQ2" s="191"/>
      <c r="AR2" s="191"/>
      <c r="AS2" s="191"/>
      <c r="AT2" s="191"/>
      <c r="AU2" s="191"/>
      <c r="AV2" s="191"/>
      <c r="AW2" s="191"/>
      <c r="AX2" s="191"/>
      <c r="AY2" s="191"/>
      <c r="AZ2" s="191"/>
      <c r="BA2" s="119"/>
    </row>
    <row r="3" spans="1:54" x14ac:dyDescent="0.2">
      <c r="AJ3" s="192" t="s">
        <v>115</v>
      </c>
      <c r="AK3" s="192"/>
      <c r="AL3" s="192"/>
      <c r="AM3" s="192"/>
      <c r="AN3" s="192"/>
      <c r="AO3" s="192"/>
      <c r="AP3" s="192"/>
      <c r="AQ3" s="192"/>
      <c r="AR3" s="192"/>
      <c r="AS3" s="192"/>
      <c r="AT3" s="192"/>
      <c r="AU3" s="192"/>
      <c r="AV3" s="192"/>
      <c r="AW3" s="192"/>
      <c r="AX3" s="192"/>
      <c r="AY3" s="192"/>
      <c r="AZ3" s="192"/>
    </row>
    <row r="6" spans="1:54" x14ac:dyDescent="0.2">
      <c r="B6" s="118" t="s">
        <v>134</v>
      </c>
    </row>
    <row r="8" spans="1:54" x14ac:dyDescent="0.2">
      <c r="Y8" s="118" t="s">
        <v>120</v>
      </c>
      <c r="AF8" s="121"/>
      <c r="AG8" s="121"/>
      <c r="AH8" s="121"/>
      <c r="AI8" s="195"/>
      <c r="AJ8" s="195"/>
      <c r="AK8" s="195"/>
      <c r="AL8" s="195"/>
      <c r="AM8" s="195"/>
      <c r="AN8" s="195"/>
      <c r="AO8" s="195"/>
      <c r="AP8" s="195"/>
      <c r="AQ8" s="195"/>
      <c r="AR8" s="195"/>
      <c r="AS8" s="195"/>
      <c r="AT8" s="195"/>
      <c r="AU8" s="195"/>
      <c r="AV8" s="195"/>
      <c r="AW8" s="195"/>
      <c r="AX8" s="195"/>
      <c r="AY8" s="195"/>
      <c r="AZ8" s="195"/>
      <c r="BA8" s="195"/>
      <c r="BB8" s="195"/>
    </row>
    <row r="9" spans="1:54" x14ac:dyDescent="0.2">
      <c r="Y9" s="118" t="s">
        <v>121</v>
      </c>
      <c r="AI9" s="196"/>
      <c r="AJ9" s="196"/>
      <c r="AK9" s="196"/>
      <c r="AL9" s="196"/>
      <c r="AM9" s="196"/>
      <c r="AN9" s="196"/>
      <c r="AO9" s="196"/>
      <c r="AP9" s="196"/>
      <c r="AQ9" s="196"/>
      <c r="AR9" s="196"/>
      <c r="AS9" s="196"/>
      <c r="AT9" s="196"/>
      <c r="AU9" s="196"/>
      <c r="AV9" s="196"/>
      <c r="AW9" s="196"/>
      <c r="AX9" s="196"/>
      <c r="AY9" s="196"/>
      <c r="AZ9" s="196"/>
      <c r="BA9" s="196"/>
      <c r="BB9" s="196"/>
    </row>
    <row r="10" spans="1:54" x14ac:dyDescent="0.2">
      <c r="Y10" s="118" t="s">
        <v>122</v>
      </c>
      <c r="AI10" s="196"/>
      <c r="AJ10" s="196"/>
      <c r="AK10" s="196"/>
      <c r="AL10" s="196"/>
      <c r="AM10" s="196"/>
      <c r="AN10" s="196"/>
      <c r="AO10" s="196"/>
      <c r="AP10" s="196"/>
      <c r="AQ10" s="196"/>
      <c r="AR10" s="196"/>
      <c r="AS10" s="196"/>
      <c r="AT10" s="196"/>
      <c r="AU10" s="196"/>
      <c r="AV10" s="196"/>
      <c r="AW10" s="196"/>
      <c r="AX10" s="196"/>
      <c r="AY10" s="196"/>
      <c r="AZ10" s="196"/>
      <c r="BA10" s="196"/>
      <c r="BB10" s="196"/>
    </row>
    <row r="14" spans="1:54" ht="18" customHeight="1" x14ac:dyDescent="0.2">
      <c r="A14" s="193" t="s">
        <v>197</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row>
    <row r="15" spans="1:54" ht="18" customHeight="1" x14ac:dyDescent="0.2"/>
    <row r="18" spans="1:54" ht="24.6" customHeight="1" x14ac:dyDescent="0.2">
      <c r="D18" s="194" t="s">
        <v>198</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row>
    <row r="19" spans="1:54" ht="24.6" customHeight="1" x14ac:dyDescent="0.2">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row>
    <row r="20" spans="1:54" ht="20.399999999999999" customHeight="1" x14ac:dyDescent="0.2"/>
    <row r="21" spans="1:54" x14ac:dyDescent="0.2">
      <c r="A21" s="193" t="s">
        <v>118</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row>
    <row r="22" spans="1:54" ht="20.399999999999999" customHeight="1" x14ac:dyDescent="0.2"/>
    <row r="23" spans="1:54" x14ac:dyDescent="0.2">
      <c r="A23" s="120" t="s">
        <v>125</v>
      </c>
      <c r="J23" s="122"/>
      <c r="K23" s="122"/>
      <c r="L23" s="122"/>
      <c r="M23" s="122"/>
      <c r="P23" s="122"/>
      <c r="Q23" s="122"/>
      <c r="R23" s="122" t="s">
        <v>123</v>
      </c>
      <c r="S23" s="122"/>
      <c r="T23" s="199">
        <f>様式2!F4</f>
        <v>0</v>
      </c>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18" t="s">
        <v>124</v>
      </c>
    </row>
    <row r="24" spans="1:54" ht="18.600000000000001" customHeight="1" x14ac:dyDescent="0.2"/>
    <row r="25" spans="1:54" x14ac:dyDescent="0.2">
      <c r="A25" s="120" t="s">
        <v>126</v>
      </c>
      <c r="R25" s="118" t="s">
        <v>127</v>
      </c>
      <c r="T25" s="197">
        <f>様式2!H15</f>
        <v>0</v>
      </c>
      <c r="U25" s="197"/>
      <c r="V25" s="197"/>
      <c r="W25" s="197"/>
      <c r="X25" s="197"/>
      <c r="Y25" s="197"/>
      <c r="Z25" s="197"/>
      <c r="AA25" s="197"/>
      <c r="AB25" s="197"/>
      <c r="AC25" s="197"/>
      <c r="AD25" s="197"/>
      <c r="AE25" s="197"/>
      <c r="AF25" s="197"/>
      <c r="AG25" s="197"/>
      <c r="AH25" s="197"/>
      <c r="AI25" s="197"/>
      <c r="AJ25" s="197"/>
      <c r="AK25" s="197"/>
      <c r="AL25" s="197"/>
      <c r="AM25" s="197"/>
      <c r="AN25" s="197"/>
      <c r="AP25" s="118" t="s">
        <v>119</v>
      </c>
    </row>
    <row r="26" spans="1:54" ht="20.399999999999999" customHeight="1" x14ac:dyDescent="0.2"/>
    <row r="27" spans="1:54" x14ac:dyDescent="0.2">
      <c r="A27" s="120" t="s">
        <v>128</v>
      </c>
      <c r="R27" s="118" t="s">
        <v>159</v>
      </c>
    </row>
    <row r="28" spans="1:54" ht="17.399999999999999" customHeight="1" x14ac:dyDescent="0.2"/>
    <row r="29" spans="1:54" x14ac:dyDescent="0.2">
      <c r="A29" s="120" t="s">
        <v>129</v>
      </c>
    </row>
    <row r="30" spans="1:54" x14ac:dyDescent="0.2">
      <c r="A30" s="118" t="s">
        <v>160</v>
      </c>
    </row>
    <row r="31" spans="1:54" x14ac:dyDescent="0.2">
      <c r="A31" s="118" t="s">
        <v>161</v>
      </c>
    </row>
    <row r="32" spans="1:54" x14ac:dyDescent="0.2">
      <c r="A32" s="118" t="s">
        <v>162</v>
      </c>
    </row>
    <row r="33" spans="1:53" x14ac:dyDescent="0.2">
      <c r="A33" s="118" t="s">
        <v>164</v>
      </c>
    </row>
    <row r="34" spans="1:53" x14ac:dyDescent="0.2">
      <c r="A34" s="118" t="s">
        <v>163</v>
      </c>
    </row>
    <row r="44" spans="1:53" x14ac:dyDescent="0.2">
      <c r="Q44" s="198" t="s">
        <v>130</v>
      </c>
      <c r="R44" s="198"/>
      <c r="S44" s="198"/>
      <c r="T44" s="198"/>
      <c r="U44" s="198"/>
      <c r="V44" s="198"/>
      <c r="W44" s="198"/>
      <c r="X44" s="198"/>
      <c r="Y44" s="198"/>
      <c r="Z44" s="201" t="s">
        <v>133</v>
      </c>
      <c r="AA44" s="202"/>
      <c r="AB44" s="202"/>
      <c r="AC44" s="202"/>
      <c r="AD44" s="202"/>
      <c r="AE44" s="202"/>
      <c r="AF44" s="202"/>
      <c r="AG44" s="203"/>
      <c r="AH44" s="204"/>
      <c r="AI44" s="204"/>
      <c r="AJ44" s="204"/>
      <c r="AK44" s="204"/>
      <c r="AL44" s="204"/>
      <c r="AM44" s="204"/>
      <c r="AN44" s="204"/>
      <c r="AO44" s="204"/>
      <c r="AP44" s="204"/>
      <c r="AQ44" s="204"/>
      <c r="AR44" s="204"/>
      <c r="AS44" s="204"/>
      <c r="AT44" s="204"/>
      <c r="AU44" s="204"/>
      <c r="AV44" s="204"/>
      <c r="AW44" s="204"/>
      <c r="AX44" s="204"/>
      <c r="AY44" s="204"/>
      <c r="AZ44" s="204"/>
      <c r="BA44" s="204"/>
    </row>
    <row r="45" spans="1:53" x14ac:dyDescent="0.2">
      <c r="Q45" s="198"/>
      <c r="R45" s="198"/>
      <c r="S45" s="198"/>
      <c r="T45" s="198"/>
      <c r="U45" s="198"/>
      <c r="V45" s="198"/>
      <c r="W45" s="198"/>
      <c r="X45" s="198"/>
      <c r="Y45" s="198"/>
      <c r="Z45" s="201" t="s">
        <v>131</v>
      </c>
      <c r="AA45" s="202"/>
      <c r="AB45" s="202"/>
      <c r="AC45" s="202"/>
      <c r="AD45" s="202"/>
      <c r="AE45" s="202"/>
      <c r="AF45" s="202"/>
      <c r="AG45" s="203"/>
      <c r="AH45" s="204"/>
      <c r="AI45" s="204"/>
      <c r="AJ45" s="204"/>
      <c r="AK45" s="204"/>
      <c r="AL45" s="204"/>
      <c r="AM45" s="204"/>
      <c r="AN45" s="204"/>
      <c r="AO45" s="204"/>
      <c r="AP45" s="204"/>
      <c r="AQ45" s="204"/>
      <c r="AR45" s="204"/>
      <c r="AS45" s="204"/>
      <c r="AT45" s="204"/>
      <c r="AU45" s="204"/>
      <c r="AV45" s="204"/>
      <c r="AW45" s="204"/>
      <c r="AX45" s="204"/>
      <c r="AY45" s="204"/>
      <c r="AZ45" s="204"/>
      <c r="BA45" s="204"/>
    </row>
    <row r="46" spans="1:53" x14ac:dyDescent="0.2">
      <c r="Q46" s="198"/>
      <c r="R46" s="198"/>
      <c r="S46" s="198"/>
      <c r="T46" s="198"/>
      <c r="U46" s="198"/>
      <c r="V46" s="198"/>
      <c r="W46" s="198"/>
      <c r="X46" s="198"/>
      <c r="Y46" s="198"/>
      <c r="Z46" s="200" t="s">
        <v>132</v>
      </c>
      <c r="AA46" s="200"/>
      <c r="AB46" s="200"/>
      <c r="AC46" s="200"/>
      <c r="AD46" s="200"/>
      <c r="AE46" s="200"/>
      <c r="AF46" s="200"/>
      <c r="AG46" s="200"/>
      <c r="AH46" s="204"/>
      <c r="AI46" s="204"/>
      <c r="AJ46" s="204"/>
      <c r="AK46" s="204"/>
      <c r="AL46" s="204"/>
      <c r="AM46" s="204"/>
      <c r="AN46" s="204"/>
      <c r="AO46" s="204"/>
      <c r="AP46" s="204"/>
      <c r="AQ46" s="204"/>
      <c r="AR46" s="204"/>
      <c r="AS46" s="204"/>
      <c r="AT46" s="204"/>
      <c r="AU46" s="204"/>
      <c r="AV46" s="204"/>
      <c r="AW46" s="204"/>
      <c r="AX46" s="204"/>
      <c r="AY46" s="204"/>
      <c r="AZ46" s="204"/>
      <c r="BA46" s="204"/>
    </row>
  </sheetData>
  <mergeCells count="17">
    <mergeCell ref="T25:AN25"/>
    <mergeCell ref="Q44:Y46"/>
    <mergeCell ref="T23:AX23"/>
    <mergeCell ref="Z46:AG46"/>
    <mergeCell ref="Z45:AG45"/>
    <mergeCell ref="Z44:AG44"/>
    <mergeCell ref="AH46:BA46"/>
    <mergeCell ref="AH45:BA45"/>
    <mergeCell ref="AH44:BA44"/>
    <mergeCell ref="AJ2:AZ2"/>
    <mergeCell ref="AJ3:AZ3"/>
    <mergeCell ref="A14:BB14"/>
    <mergeCell ref="A21:BB21"/>
    <mergeCell ref="D18:AY19"/>
    <mergeCell ref="AI8:BB8"/>
    <mergeCell ref="AI10:BB10"/>
    <mergeCell ref="AI9:BB9"/>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9AD-550B-4BA5-B681-005EED4757AE}">
  <sheetPr>
    <tabColor rgb="FFFFCCFF"/>
    <pageSetUpPr fitToPage="1"/>
  </sheetPr>
  <dimension ref="A2:O28"/>
  <sheetViews>
    <sheetView showGridLines="0" view="pageBreakPreview" zoomScaleNormal="100" zoomScaleSheetLayoutView="100" workbookViewId="0">
      <selection activeCell="I25" sqref="I25"/>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184</v>
      </c>
    </row>
    <row r="3" spans="1:15" s="8" customFormat="1" ht="20.25" customHeight="1" x14ac:dyDescent="0.2">
      <c r="A3" s="171" t="s">
        <v>206</v>
      </c>
      <c r="B3" s="171"/>
      <c r="C3" s="171"/>
      <c r="D3" s="171"/>
      <c r="E3" s="171"/>
      <c r="F3" s="171"/>
      <c r="G3" s="171"/>
      <c r="H3" s="171"/>
      <c r="I3" s="171"/>
      <c r="J3" s="171"/>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316" t="s">
        <v>103</v>
      </c>
      <c r="D5" s="317"/>
      <c r="E5" s="34" t="s">
        <v>29</v>
      </c>
      <c r="F5" s="108" t="s">
        <v>93</v>
      </c>
      <c r="G5" s="45" t="s">
        <v>40</v>
      </c>
      <c r="H5" s="109" t="s">
        <v>39</v>
      </c>
      <c r="I5" s="46" t="s">
        <v>11</v>
      </c>
      <c r="J5" s="110" t="s">
        <v>104</v>
      </c>
    </row>
    <row r="6" spans="1:15" ht="16.5" customHeight="1" x14ac:dyDescent="0.2">
      <c r="A6" s="2"/>
      <c r="B6" s="172" t="s">
        <v>12</v>
      </c>
      <c r="C6" s="318" t="s">
        <v>105</v>
      </c>
      <c r="D6" s="319"/>
      <c r="E6" s="319"/>
      <c r="F6" s="319"/>
      <c r="G6" s="173" t="s">
        <v>36</v>
      </c>
      <c r="H6" s="336">
        <v>5</v>
      </c>
      <c r="I6" s="324" t="s">
        <v>37</v>
      </c>
      <c r="J6" s="326">
        <v>37.5</v>
      </c>
    </row>
    <row r="7" spans="1:15" ht="16.5" customHeight="1" thickBot="1" x14ac:dyDescent="0.25">
      <c r="A7" s="2"/>
      <c r="B7" s="172"/>
      <c r="C7" s="320"/>
      <c r="D7" s="321"/>
      <c r="E7" s="321"/>
      <c r="F7" s="321"/>
      <c r="G7" s="174"/>
      <c r="H7" s="337"/>
      <c r="I7" s="325"/>
      <c r="J7" s="327"/>
    </row>
    <row r="8" spans="1:15" s="83" customFormat="1" ht="20.100000000000001" customHeight="1" x14ac:dyDescent="0.2">
      <c r="A8" s="81"/>
      <c r="B8" s="82" t="s">
        <v>6</v>
      </c>
      <c r="G8" s="81"/>
      <c r="K8" s="81"/>
      <c r="L8" s="81"/>
    </row>
    <row r="9" spans="1:15" ht="15" customHeight="1" x14ac:dyDescent="0.2">
      <c r="A9" s="2"/>
      <c r="B9" s="129" t="s">
        <v>4</v>
      </c>
      <c r="C9" s="130"/>
      <c r="D9" s="157" t="s">
        <v>26</v>
      </c>
      <c r="E9" s="158"/>
      <c r="F9" s="159"/>
      <c r="G9" s="35"/>
      <c r="H9" s="55" t="s">
        <v>15</v>
      </c>
      <c r="I9" s="55" t="s">
        <v>16</v>
      </c>
      <c r="J9" s="136" t="s">
        <v>30</v>
      </c>
    </row>
    <row r="10" spans="1:15" ht="15" customHeight="1" x14ac:dyDescent="0.2">
      <c r="A10" s="2"/>
      <c r="B10" s="150"/>
      <c r="C10" s="151"/>
      <c r="D10" s="308" t="s">
        <v>33</v>
      </c>
      <c r="E10" s="309"/>
      <c r="F10" s="310"/>
      <c r="G10" s="35"/>
      <c r="H10" s="58" t="s">
        <v>14</v>
      </c>
      <c r="I10" s="58" t="s">
        <v>17</v>
      </c>
      <c r="J10" s="137"/>
    </row>
    <row r="11" spans="1:15" ht="15" customHeight="1" x14ac:dyDescent="0.2">
      <c r="A11" s="2"/>
      <c r="B11" s="150"/>
      <c r="C11" s="151"/>
      <c r="D11" s="308" t="s">
        <v>218</v>
      </c>
      <c r="E11" s="309"/>
      <c r="F11" s="310"/>
      <c r="G11" s="35"/>
      <c r="H11" s="314" t="s">
        <v>18</v>
      </c>
      <c r="I11" s="314" t="s">
        <v>19</v>
      </c>
      <c r="J11" s="314" t="s">
        <v>31</v>
      </c>
    </row>
    <row r="12" spans="1:15" ht="15" customHeight="1" thickBot="1" x14ac:dyDescent="0.25">
      <c r="A12" s="2"/>
      <c r="B12" s="150"/>
      <c r="C12" s="151"/>
      <c r="D12" s="311" t="s">
        <v>219</v>
      </c>
      <c r="E12" s="312"/>
      <c r="F12" s="313"/>
      <c r="G12" s="44"/>
      <c r="H12" s="315"/>
      <c r="I12" s="315"/>
      <c r="J12" s="315"/>
      <c r="N12" s="6"/>
      <c r="O12" s="6"/>
    </row>
    <row r="13" spans="1:15" ht="19.8" customHeight="1" x14ac:dyDescent="0.2">
      <c r="A13" s="2"/>
      <c r="B13" s="282" t="s">
        <v>207</v>
      </c>
      <c r="C13" s="283"/>
      <c r="D13" s="282" t="s">
        <v>208</v>
      </c>
      <c r="E13" s="286"/>
      <c r="F13" s="283"/>
      <c r="G13" s="288"/>
      <c r="H13" s="276">
        <v>45</v>
      </c>
      <c r="I13" s="280">
        <v>7.5</v>
      </c>
      <c r="J13" s="280">
        <f>H13*I13</f>
        <v>337.5</v>
      </c>
    </row>
    <row r="14" spans="1:15" ht="24.6" customHeight="1" thickBot="1" x14ac:dyDescent="0.25">
      <c r="A14" s="2"/>
      <c r="B14" s="284" t="s">
        <v>106</v>
      </c>
      <c r="C14" s="285"/>
      <c r="D14" s="284" t="s">
        <v>209</v>
      </c>
      <c r="E14" s="287"/>
      <c r="F14" s="285"/>
      <c r="G14" s="288"/>
      <c r="H14" s="277"/>
      <c r="I14" s="281"/>
      <c r="J14" s="281"/>
    </row>
    <row r="15" spans="1:15" ht="9" customHeight="1" x14ac:dyDescent="0.2">
      <c r="A15" s="2"/>
      <c r="B15" s="13"/>
      <c r="C15" s="35"/>
      <c r="D15" s="35"/>
      <c r="E15" s="35"/>
      <c r="F15" s="35"/>
      <c r="G15" s="35"/>
      <c r="I15" s="14"/>
    </row>
    <row r="16" spans="1:15" ht="20.100000000000001" customHeight="1" x14ac:dyDescent="0.2">
      <c r="A16" s="2"/>
      <c r="B16" s="187" t="s">
        <v>5</v>
      </c>
      <c r="C16" s="188"/>
      <c r="D16" s="188"/>
      <c r="E16" s="189"/>
      <c r="F16" s="136" t="s">
        <v>63</v>
      </c>
      <c r="G16" s="129" t="s">
        <v>95</v>
      </c>
      <c r="H16" s="130"/>
      <c r="I16" s="129" t="s">
        <v>96</v>
      </c>
      <c r="J16" s="130"/>
    </row>
    <row r="17" spans="1:13" ht="30.6" customHeight="1" thickBot="1" x14ac:dyDescent="0.25">
      <c r="A17" s="2"/>
      <c r="B17" s="137" t="s">
        <v>97</v>
      </c>
      <c r="C17" s="137"/>
      <c r="D17" s="150" t="s">
        <v>60</v>
      </c>
      <c r="E17" s="151"/>
      <c r="F17" s="275"/>
      <c r="G17" s="150"/>
      <c r="H17" s="151"/>
      <c r="I17" s="306"/>
      <c r="J17" s="307"/>
      <c r="K17" s="2" t="s">
        <v>56</v>
      </c>
    </row>
    <row r="18" spans="1:13" ht="35.1" customHeight="1" thickBot="1" x14ac:dyDescent="0.25">
      <c r="A18" s="2"/>
      <c r="B18" s="304">
        <v>654321</v>
      </c>
      <c r="C18" s="305"/>
      <c r="D18" s="133">
        <f>IFERROR(B18/J13,0)</f>
        <v>1938.7288888888888</v>
      </c>
      <c r="E18" s="134"/>
      <c r="F18" s="57">
        <v>2400</v>
      </c>
      <c r="G18" s="135">
        <f>MIN(D18,F18)</f>
        <v>1938.7288888888888</v>
      </c>
      <c r="H18" s="134"/>
      <c r="I18" s="143">
        <f>G18*J13</f>
        <v>654321</v>
      </c>
      <c r="J18" s="144"/>
      <c r="K18" s="78">
        <f>+F18*J13</f>
        <v>810000</v>
      </c>
    </row>
    <row r="19" spans="1:13" s="83" customFormat="1" ht="30.6" customHeight="1" x14ac:dyDescent="0.55000000000000004">
      <c r="A19" s="81"/>
      <c r="B19" s="96" t="s">
        <v>91</v>
      </c>
      <c r="C19" s="32"/>
      <c r="D19" s="97"/>
      <c r="E19" s="97"/>
      <c r="H19" s="32"/>
      <c r="I19" s="15"/>
      <c r="J19" s="15" t="s">
        <v>92</v>
      </c>
      <c r="L19" s="98"/>
      <c r="M19" s="98"/>
    </row>
    <row r="20" spans="1:13" ht="50.4" customHeight="1" thickBot="1" x14ac:dyDescent="0.25">
      <c r="A20" s="2"/>
      <c r="B20" s="145" t="s">
        <v>8</v>
      </c>
      <c r="C20" s="145"/>
      <c r="D20" s="129" t="s">
        <v>9</v>
      </c>
      <c r="E20" s="303"/>
      <c r="F20" s="56" t="s">
        <v>90</v>
      </c>
      <c r="G20" s="55" t="s">
        <v>94</v>
      </c>
      <c r="H20" s="54" t="s">
        <v>89</v>
      </c>
      <c r="I20" s="99" t="s">
        <v>88</v>
      </c>
      <c r="J20" s="99" t="s">
        <v>87</v>
      </c>
    </row>
    <row r="21" spans="1:13" ht="30" customHeight="1" x14ac:dyDescent="0.2">
      <c r="A21" s="2"/>
      <c r="B21" s="289" t="s">
        <v>107</v>
      </c>
      <c r="C21" s="290"/>
      <c r="D21" s="291" t="s">
        <v>210</v>
      </c>
      <c r="E21" s="292"/>
      <c r="F21" s="111">
        <v>16000</v>
      </c>
      <c r="G21" s="112">
        <v>16000</v>
      </c>
      <c r="H21" s="37">
        <f>F21+-G21</f>
        <v>0</v>
      </c>
      <c r="I21" s="293"/>
      <c r="J21" s="293"/>
    </row>
    <row r="22" spans="1:13" ht="30" customHeight="1" x14ac:dyDescent="0.2">
      <c r="A22" s="2"/>
      <c r="B22" s="295"/>
      <c r="C22" s="296"/>
      <c r="D22" s="297"/>
      <c r="E22" s="298"/>
      <c r="F22" s="113"/>
      <c r="G22" s="114"/>
      <c r="H22" s="37">
        <f>F22+-G22</f>
        <v>0</v>
      </c>
      <c r="I22" s="293"/>
      <c r="J22" s="293"/>
    </row>
    <row r="23" spans="1:13" ht="30" customHeight="1" thickBot="1" x14ac:dyDescent="0.25">
      <c r="B23" s="299"/>
      <c r="C23" s="300"/>
      <c r="D23" s="301"/>
      <c r="E23" s="302"/>
      <c r="F23" s="115"/>
      <c r="G23" s="116"/>
      <c r="H23" s="37">
        <f>F23+-G23</f>
        <v>0</v>
      </c>
      <c r="I23" s="294"/>
      <c r="J23" s="294"/>
    </row>
    <row r="24" spans="1:13" ht="39" customHeight="1" thickBot="1" x14ac:dyDescent="0.25">
      <c r="A24" s="2"/>
      <c r="B24" s="274" t="s">
        <v>10</v>
      </c>
      <c r="C24" s="274"/>
      <c r="D24" s="275" t="s">
        <v>32</v>
      </c>
      <c r="E24" s="275"/>
      <c r="F24" s="100">
        <f>+F21+F22+F23</f>
        <v>16000</v>
      </c>
      <c r="G24" s="59">
        <f>SUM(G21:G23)</f>
        <v>16000</v>
      </c>
      <c r="H24" s="59">
        <f>SUM(H21:H23)</f>
        <v>0</v>
      </c>
      <c r="I24" s="117">
        <f>IF(F5="１.新任訪問看護師（訪問看護未経験）",50000,IF(F5="２.新卒訪問看護師（看護実務経験なし）",100000,IF(F5="３.潜在看護師（前職退職後3年以上経過）",100000,"")))</f>
        <v>50000</v>
      </c>
      <c r="J24" s="50">
        <f>MIN(I24,G24)</f>
        <v>16000</v>
      </c>
    </row>
    <row r="25" spans="1:13" ht="11.25" customHeight="1" x14ac:dyDescent="0.2">
      <c r="B25" s="51"/>
      <c r="C25" s="36"/>
      <c r="D25" s="35"/>
      <c r="E25" s="35"/>
      <c r="F25" s="31"/>
      <c r="G25" s="30"/>
      <c r="H25" s="30"/>
      <c r="I25" s="29"/>
    </row>
    <row r="26" spans="1:13" ht="15" customHeight="1" x14ac:dyDescent="0.2">
      <c r="B26" s="52" t="s">
        <v>66</v>
      </c>
    </row>
    <row r="27" spans="1:13" ht="15" customHeight="1" x14ac:dyDescent="0.2">
      <c r="B27" s="52" t="s">
        <v>42</v>
      </c>
    </row>
    <row r="28" spans="1:13" ht="15" customHeight="1" x14ac:dyDescent="0.2">
      <c r="B28" s="52" t="s">
        <v>41</v>
      </c>
    </row>
  </sheetData>
  <mergeCells count="47">
    <mergeCell ref="A3:J3"/>
    <mergeCell ref="C5:D5"/>
    <mergeCell ref="B6:B7"/>
    <mergeCell ref="C6:F7"/>
    <mergeCell ref="G6:G7"/>
    <mergeCell ref="H6:H7"/>
    <mergeCell ref="I6:I7"/>
    <mergeCell ref="J6:J7"/>
    <mergeCell ref="B9:C12"/>
    <mergeCell ref="D9:F9"/>
    <mergeCell ref="J9:J10"/>
    <mergeCell ref="D10:F10"/>
    <mergeCell ref="D12:F12"/>
    <mergeCell ref="D11:F11"/>
    <mergeCell ref="H11:H12"/>
    <mergeCell ref="I11:I12"/>
    <mergeCell ref="J11:J12"/>
    <mergeCell ref="J13:J14"/>
    <mergeCell ref="B14:C14"/>
    <mergeCell ref="D14:F14"/>
    <mergeCell ref="B16:E16"/>
    <mergeCell ref="F16:F17"/>
    <mergeCell ref="G16:H17"/>
    <mergeCell ref="I16:J17"/>
    <mergeCell ref="B17:C17"/>
    <mergeCell ref="D17:E17"/>
    <mergeCell ref="B13:C13"/>
    <mergeCell ref="D13:F13"/>
    <mergeCell ref="G13:G14"/>
    <mergeCell ref="H13:H14"/>
    <mergeCell ref="I13:I14"/>
    <mergeCell ref="B18:C18"/>
    <mergeCell ref="D18:E18"/>
    <mergeCell ref="G18:H18"/>
    <mergeCell ref="I18:J18"/>
    <mergeCell ref="B20:C20"/>
    <mergeCell ref="D20:E20"/>
    <mergeCell ref="J21:J23"/>
    <mergeCell ref="B22:C22"/>
    <mergeCell ref="D22:E22"/>
    <mergeCell ref="B23:C23"/>
    <mergeCell ref="D23:E23"/>
    <mergeCell ref="B24:C24"/>
    <mergeCell ref="D24:E24"/>
    <mergeCell ref="B21:C21"/>
    <mergeCell ref="D21:E21"/>
    <mergeCell ref="I21:I23"/>
  </mergeCells>
  <phoneticPr fontId="23"/>
  <dataValidations count="1">
    <dataValidation type="list" allowBlank="1" showInputMessage="1" showErrorMessage="1" sqref="F5" xr:uid="{9657056D-5DB5-4253-B103-24825E441530}">
      <formula1>"１.新任訪問看護師（訪問看護未経験）,２.新卒訪問看護師（看護実務経験なし）,３.潜在看護師（前職退職後3年以上経過）"</formula1>
    </dataValidation>
  </dataValidations>
  <printOptions horizontalCentered="1"/>
  <pageMargins left="0.19685039370078741" right="0.19685039370078741" top="0.59055118110236227" bottom="0.19685039370078741" header="0.19685039370078741" footer="0.19685039370078741"/>
  <pageSetup paperSize="9" scale="8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BAF0-2D7B-48D8-BB43-C42DEFBE44F5}">
  <sheetPr>
    <tabColor rgb="FFFFCCFF"/>
    <pageSetUpPr fitToPage="1"/>
  </sheetPr>
  <dimension ref="A2:M22"/>
  <sheetViews>
    <sheetView showGridLines="0" view="pageBreakPreview" topLeftCell="A6" zoomScale="85" zoomScaleNormal="100" zoomScaleSheetLayoutView="85" workbookViewId="0">
      <selection activeCell="I18" sqref="I18"/>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185</v>
      </c>
    </row>
    <row r="3" spans="1:13" s="8" customFormat="1" ht="20.25" customHeight="1" x14ac:dyDescent="0.2">
      <c r="A3" s="171" t="s">
        <v>200</v>
      </c>
      <c r="B3" s="171"/>
      <c r="C3" s="171"/>
      <c r="D3" s="171"/>
      <c r="E3" s="171"/>
      <c r="F3" s="171"/>
      <c r="G3" s="171"/>
      <c r="H3" s="171"/>
      <c r="I3" s="171"/>
      <c r="J3" s="171"/>
    </row>
    <row r="4" spans="1:13" s="85" customFormat="1" ht="21" customHeight="1" thickBot="1" x14ac:dyDescent="0.25">
      <c r="B4" s="84" t="s">
        <v>64</v>
      </c>
      <c r="C4" s="86"/>
      <c r="D4" s="86"/>
      <c r="E4" s="86"/>
      <c r="F4" s="86"/>
      <c r="G4" s="86"/>
      <c r="H4" s="86"/>
      <c r="I4" s="86"/>
      <c r="J4" s="86"/>
      <c r="K4" s="86"/>
      <c r="L4" s="86"/>
      <c r="M4" s="86"/>
    </row>
    <row r="5" spans="1:13" ht="57" customHeight="1" thickBot="1" x14ac:dyDescent="0.25">
      <c r="A5" s="2"/>
      <c r="B5" s="33" t="s">
        <v>58</v>
      </c>
      <c r="C5" s="177" t="s">
        <v>108</v>
      </c>
      <c r="D5" s="178"/>
      <c r="E5" s="45" t="s">
        <v>72</v>
      </c>
      <c r="F5" s="125" t="s">
        <v>109</v>
      </c>
      <c r="G5" s="139" t="s">
        <v>59</v>
      </c>
      <c r="H5" s="140"/>
      <c r="I5" s="141"/>
      <c r="J5" s="142"/>
    </row>
    <row r="6" spans="1:13" ht="16.5" customHeight="1" x14ac:dyDescent="0.2">
      <c r="A6" s="2"/>
      <c r="B6" s="172" t="s">
        <v>12</v>
      </c>
      <c r="C6" s="179" t="s">
        <v>105</v>
      </c>
      <c r="D6" s="180"/>
      <c r="E6" s="180"/>
      <c r="F6" s="180"/>
      <c r="G6" s="173" t="s">
        <v>36</v>
      </c>
      <c r="H6" s="338">
        <v>3</v>
      </c>
      <c r="I6" s="175" t="s">
        <v>37</v>
      </c>
      <c r="J6" s="185">
        <v>22.5</v>
      </c>
    </row>
    <row r="7" spans="1:13" ht="16.5" customHeight="1" thickBot="1" x14ac:dyDescent="0.25">
      <c r="A7" s="2"/>
      <c r="B7" s="172"/>
      <c r="C7" s="181"/>
      <c r="D7" s="182"/>
      <c r="E7" s="182"/>
      <c r="F7" s="182"/>
      <c r="G7" s="174"/>
      <c r="H7" s="339"/>
      <c r="I7" s="176"/>
      <c r="J7" s="186"/>
    </row>
    <row r="8" spans="1:13" s="83" customFormat="1" ht="20.100000000000001" customHeight="1" x14ac:dyDescent="0.2">
      <c r="A8" s="81"/>
      <c r="B8" s="82" t="s">
        <v>6</v>
      </c>
      <c r="G8" s="81"/>
      <c r="H8" s="83" t="s">
        <v>220</v>
      </c>
      <c r="K8" s="81"/>
    </row>
    <row r="9" spans="1:13" ht="15" customHeight="1" x14ac:dyDescent="0.2">
      <c r="A9" s="2"/>
      <c r="B9" s="129" t="s">
        <v>4</v>
      </c>
      <c r="C9" s="130"/>
      <c r="D9" s="157" t="s">
        <v>65</v>
      </c>
      <c r="E9" s="158"/>
      <c r="F9" s="159"/>
      <c r="G9" s="35"/>
      <c r="H9" s="136" t="s">
        <v>110</v>
      </c>
      <c r="I9" s="136" t="s">
        <v>61</v>
      </c>
      <c r="J9" s="136" t="s">
        <v>62</v>
      </c>
    </row>
    <row r="10" spans="1:13" ht="15" customHeight="1" x14ac:dyDescent="0.2">
      <c r="A10" s="2"/>
      <c r="B10" s="150"/>
      <c r="C10" s="151"/>
      <c r="D10" s="160"/>
      <c r="E10" s="161"/>
      <c r="F10" s="162"/>
      <c r="G10" s="35"/>
      <c r="H10" s="137"/>
      <c r="I10" s="137"/>
      <c r="J10" s="137"/>
    </row>
    <row r="11" spans="1:13" ht="15" customHeight="1" thickBot="1" x14ac:dyDescent="0.25">
      <c r="A11" s="2"/>
      <c r="B11" s="150"/>
      <c r="C11" s="151"/>
      <c r="D11" s="163"/>
      <c r="E11" s="164"/>
      <c r="F11" s="165"/>
      <c r="G11" s="44"/>
      <c r="H11" s="138"/>
      <c r="I11" s="138"/>
      <c r="J11" s="138"/>
    </row>
    <row r="12" spans="1:13" ht="22.2" customHeight="1" x14ac:dyDescent="0.2">
      <c r="A12" s="2"/>
      <c r="B12" s="152" t="s">
        <v>211</v>
      </c>
      <c r="C12" s="153"/>
      <c r="D12" s="152" t="s">
        <v>213</v>
      </c>
      <c r="E12" s="154"/>
      <c r="F12" s="153"/>
      <c r="G12" s="190"/>
      <c r="H12" s="155">
        <v>20</v>
      </c>
      <c r="I12" s="148">
        <v>8</v>
      </c>
      <c r="J12" s="146">
        <f>H12*I12</f>
        <v>160</v>
      </c>
    </row>
    <row r="13" spans="1:13" ht="24.6" customHeight="1" thickBot="1" x14ac:dyDescent="0.25">
      <c r="A13" s="2"/>
      <c r="B13" s="166" t="s">
        <v>212</v>
      </c>
      <c r="C13" s="167"/>
      <c r="D13" s="168" t="s">
        <v>214</v>
      </c>
      <c r="E13" s="169"/>
      <c r="F13" s="170"/>
      <c r="G13" s="190"/>
      <c r="H13" s="156"/>
      <c r="I13" s="149"/>
      <c r="J13" s="147"/>
    </row>
    <row r="14" spans="1:13" ht="9" customHeight="1" x14ac:dyDescent="0.2">
      <c r="A14" s="2"/>
      <c r="B14" s="13"/>
      <c r="C14" s="35"/>
      <c r="D14" s="35"/>
      <c r="E14" s="35"/>
      <c r="F14" s="35"/>
      <c r="G14" s="35"/>
      <c r="I14" s="14"/>
    </row>
    <row r="15" spans="1:13" ht="20.100000000000001" customHeight="1" x14ac:dyDescent="0.2">
      <c r="A15" s="2"/>
      <c r="B15" s="187" t="s">
        <v>5</v>
      </c>
      <c r="C15" s="188"/>
      <c r="D15" s="188"/>
      <c r="E15" s="189"/>
      <c r="F15" s="136" t="s">
        <v>63</v>
      </c>
      <c r="G15" s="129" t="s">
        <v>69</v>
      </c>
      <c r="H15" s="130"/>
      <c r="I15" s="145" t="s">
        <v>111</v>
      </c>
      <c r="J15" s="145"/>
    </row>
    <row r="16" spans="1:13" ht="33.6" customHeight="1" thickBot="1" x14ac:dyDescent="0.25">
      <c r="A16" s="2"/>
      <c r="B16" s="129" t="s">
        <v>112</v>
      </c>
      <c r="C16" s="130"/>
      <c r="D16" s="129" t="s">
        <v>60</v>
      </c>
      <c r="E16" s="130"/>
      <c r="F16" s="137"/>
      <c r="G16" s="150"/>
      <c r="H16" s="151"/>
      <c r="I16" s="145"/>
      <c r="J16" s="145"/>
      <c r="K16" s="2" t="s">
        <v>56</v>
      </c>
    </row>
    <row r="17" spans="1:11" ht="48" customHeight="1" thickBot="1" x14ac:dyDescent="0.25">
      <c r="A17" s="2"/>
      <c r="B17" s="131">
        <v>240000</v>
      </c>
      <c r="C17" s="132"/>
      <c r="D17" s="133">
        <f>IFERROR(B17/J12,0)</f>
        <v>1500</v>
      </c>
      <c r="E17" s="134"/>
      <c r="F17" s="57">
        <v>3200</v>
      </c>
      <c r="G17" s="135">
        <f>IF(D17&gt;=F17,F17,D17)</f>
        <v>1500</v>
      </c>
      <c r="H17" s="134"/>
      <c r="I17" s="143">
        <f>G17*J12</f>
        <v>240000</v>
      </c>
      <c r="J17" s="144"/>
      <c r="K17" s="78">
        <f>+F17*J12</f>
        <v>512000</v>
      </c>
    </row>
    <row r="18" spans="1:11" ht="22.8" customHeight="1" x14ac:dyDescent="0.15">
      <c r="A18" s="2"/>
      <c r="B18" s="87" t="s">
        <v>67</v>
      </c>
      <c r="C18" s="35"/>
      <c r="D18" s="3"/>
      <c r="E18" s="3"/>
      <c r="G18" s="4"/>
      <c r="H18" s="5"/>
      <c r="I18" s="5"/>
      <c r="J18" s="5"/>
    </row>
    <row r="19" spans="1:11" ht="32.4" customHeight="1" thickBot="1" x14ac:dyDescent="0.25">
      <c r="A19" s="2"/>
      <c r="B19" s="129" t="s">
        <v>113</v>
      </c>
      <c r="C19" s="130"/>
      <c r="D19" s="129" t="s">
        <v>98</v>
      </c>
      <c r="E19" s="130"/>
      <c r="F19" s="54" t="s">
        <v>71</v>
      </c>
      <c r="G19" s="145" t="s">
        <v>70</v>
      </c>
      <c r="H19" s="145"/>
      <c r="I19" s="145" t="s">
        <v>68</v>
      </c>
      <c r="J19" s="145"/>
      <c r="K19" s="2" t="s">
        <v>56</v>
      </c>
    </row>
    <row r="20" spans="1:11" ht="46.2" customHeight="1" thickBot="1" x14ac:dyDescent="0.25">
      <c r="A20" s="2"/>
      <c r="B20" s="131">
        <v>16000</v>
      </c>
      <c r="C20" s="132"/>
      <c r="D20" s="133">
        <f>IFERROR(B20/H12, "")</f>
        <v>800</v>
      </c>
      <c r="E20" s="134"/>
      <c r="F20" s="57">
        <v>1000</v>
      </c>
      <c r="G20" s="135">
        <f>IFERROR(MIN(D20,F20),"")</f>
        <v>800</v>
      </c>
      <c r="H20" s="134"/>
      <c r="I20" s="143">
        <f>G20*H12</f>
        <v>16000</v>
      </c>
      <c r="J20" s="144"/>
      <c r="K20" s="78">
        <f>+F20*H12</f>
        <v>20000</v>
      </c>
    </row>
    <row r="21" spans="1:11" ht="15" customHeight="1" x14ac:dyDescent="0.2">
      <c r="B21" s="52" t="s">
        <v>41</v>
      </c>
      <c r="J21" s="5"/>
    </row>
    <row r="22" spans="1:11" x14ac:dyDescent="0.2">
      <c r="B22" s="1" t="s">
        <v>195</v>
      </c>
    </row>
  </sheetData>
  <mergeCells count="41">
    <mergeCell ref="A3:J3"/>
    <mergeCell ref="C5:D5"/>
    <mergeCell ref="G5:H5"/>
    <mergeCell ref="I5:J5"/>
    <mergeCell ref="B6:B7"/>
    <mergeCell ref="C6:F7"/>
    <mergeCell ref="G6:G7"/>
    <mergeCell ref="H6:H7"/>
    <mergeCell ref="I6:I7"/>
    <mergeCell ref="J6:J7"/>
    <mergeCell ref="B9:C11"/>
    <mergeCell ref="D9:F11"/>
    <mergeCell ref="H9:H11"/>
    <mergeCell ref="I9:I11"/>
    <mergeCell ref="J9:J11"/>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20:C20"/>
    <mergeCell ref="D20:E20"/>
    <mergeCell ref="G20:H20"/>
    <mergeCell ref="I20:J20"/>
    <mergeCell ref="B17:C17"/>
    <mergeCell ref="D17:E17"/>
    <mergeCell ref="G17:H17"/>
    <mergeCell ref="I17:J17"/>
    <mergeCell ref="B19:C19"/>
    <mergeCell ref="D19:E19"/>
    <mergeCell ref="G19:H19"/>
    <mergeCell ref="I19:J19"/>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921-EB36-472F-B5ED-57EE199B77BA}">
  <sheetPr>
    <tabColor rgb="FFFFCCFF"/>
  </sheetPr>
  <dimension ref="A1:F33"/>
  <sheetViews>
    <sheetView view="pageBreakPreview" zoomScaleNormal="100" zoomScaleSheetLayoutView="100" workbookViewId="0">
      <selection activeCell="E11" sqref="E11"/>
    </sheetView>
  </sheetViews>
  <sheetFormatPr defaultRowHeight="13.2" x14ac:dyDescent="0.2"/>
  <cols>
    <col min="1" max="1" width="2.6640625" style="72" customWidth="1"/>
    <col min="2" max="3" width="20.6640625" style="72" customWidth="1"/>
    <col min="4" max="4" width="21.5546875" style="72" customWidth="1"/>
    <col min="5" max="5" width="20.6640625" style="72" customWidth="1"/>
    <col min="6" max="6" width="2.6640625" style="72" customWidth="1"/>
    <col min="7" max="16384" width="8.88671875" style="72"/>
  </cols>
  <sheetData>
    <row r="1" spans="1:6" ht="50.1" customHeight="1" x14ac:dyDescent="0.2">
      <c r="A1" s="73"/>
      <c r="B1" s="73"/>
      <c r="C1" s="73"/>
      <c r="D1" s="73"/>
      <c r="E1" s="73"/>
      <c r="F1" s="73"/>
    </row>
    <row r="2" spans="1:6" ht="40.049999999999997" customHeight="1" x14ac:dyDescent="0.2">
      <c r="A2" s="73"/>
      <c r="B2" s="328" t="s">
        <v>215</v>
      </c>
      <c r="C2" s="328"/>
      <c r="D2" s="328"/>
      <c r="E2" s="328"/>
      <c r="F2" s="73"/>
    </row>
    <row r="3" spans="1:6" ht="15" customHeight="1" x14ac:dyDescent="0.2">
      <c r="A3" s="73"/>
      <c r="B3" s="77" t="s">
        <v>44</v>
      </c>
      <c r="C3" s="73"/>
      <c r="D3" s="73"/>
      <c r="E3" s="73"/>
      <c r="F3" s="73"/>
    </row>
    <row r="4" spans="1:6" ht="15" customHeight="1" x14ac:dyDescent="0.2">
      <c r="A4" s="73"/>
      <c r="B4" s="73"/>
      <c r="C4" s="73"/>
      <c r="D4" s="73"/>
      <c r="E4" s="76" t="s">
        <v>3</v>
      </c>
      <c r="F4" s="73"/>
    </row>
    <row r="5" spans="1:6" ht="30" customHeight="1" x14ac:dyDescent="0.2">
      <c r="A5" s="73"/>
      <c r="B5" s="329" t="s">
        <v>45</v>
      </c>
      <c r="C5" s="330"/>
      <c r="D5" s="329" t="s">
        <v>46</v>
      </c>
      <c r="E5" s="330"/>
      <c r="F5" s="73"/>
    </row>
    <row r="6" spans="1:6" ht="30" customHeight="1" x14ac:dyDescent="0.2">
      <c r="A6" s="73"/>
      <c r="B6" s="60" t="s">
        <v>47</v>
      </c>
      <c r="C6" s="60" t="s">
        <v>48</v>
      </c>
      <c r="D6" s="60" t="s">
        <v>47</v>
      </c>
      <c r="E6" s="60" t="s">
        <v>48</v>
      </c>
      <c r="F6" s="73"/>
    </row>
    <row r="7" spans="1:6" ht="30" customHeight="1" x14ac:dyDescent="0.2">
      <c r="A7" s="73"/>
      <c r="B7" s="61" t="s">
        <v>49</v>
      </c>
      <c r="C7" s="62">
        <f>IFERROR(【記載例】様式2!$H$15,0)</f>
        <v>463000</v>
      </c>
      <c r="D7" s="61" t="s">
        <v>84</v>
      </c>
      <c r="E7" s="62">
        <f>IFERROR(【記載例】様式2!$D$11,0)</f>
        <v>654321</v>
      </c>
      <c r="F7" s="73"/>
    </row>
    <row r="8" spans="1:6" ht="30" customHeight="1" x14ac:dyDescent="0.2">
      <c r="A8" s="73"/>
      <c r="B8" s="61"/>
      <c r="C8" s="62"/>
      <c r="D8" s="61" t="s">
        <v>50</v>
      </c>
      <c r="E8" s="62">
        <f>IFERROR(【記載例】様式2!$D$12,0)</f>
        <v>16000</v>
      </c>
      <c r="F8" s="73"/>
    </row>
    <row r="9" spans="1:6" ht="30" customHeight="1" x14ac:dyDescent="0.2">
      <c r="A9" s="73"/>
      <c r="B9" s="61"/>
      <c r="C9" s="62"/>
      <c r="D9" s="61" t="s">
        <v>85</v>
      </c>
      <c r="E9" s="62">
        <f>IFERROR(【記載例】様式2!$D$13,0)</f>
        <v>240000</v>
      </c>
      <c r="F9" s="73"/>
    </row>
    <row r="10" spans="1:6" ht="30" customHeight="1" x14ac:dyDescent="0.2">
      <c r="A10" s="73"/>
      <c r="B10" s="61"/>
      <c r="C10" s="62"/>
      <c r="D10" s="61" t="s">
        <v>86</v>
      </c>
      <c r="E10" s="62">
        <f>IFERROR(【記載例】様式2!$D$14,0)</f>
        <v>16000</v>
      </c>
      <c r="F10" s="73"/>
    </row>
    <row r="11" spans="1:6" ht="30" customHeight="1" x14ac:dyDescent="0.2">
      <c r="A11" s="73"/>
      <c r="B11" s="95"/>
      <c r="C11" s="95"/>
      <c r="D11" s="61"/>
      <c r="E11" s="62"/>
      <c r="F11" s="73"/>
    </row>
    <row r="12" spans="1:6" ht="30" customHeight="1" x14ac:dyDescent="0.2">
      <c r="A12" s="73"/>
      <c r="B12" s="61" t="s">
        <v>51</v>
      </c>
      <c r="C12" s="62">
        <f>E18-C7</f>
        <v>463321</v>
      </c>
      <c r="D12" s="63"/>
      <c r="E12" s="62"/>
      <c r="F12" s="73"/>
    </row>
    <row r="13" spans="1:6" ht="30" customHeight="1" x14ac:dyDescent="0.2">
      <c r="A13" s="73"/>
      <c r="B13" s="63"/>
      <c r="C13" s="62"/>
      <c r="D13" s="63"/>
      <c r="E13" s="62"/>
      <c r="F13" s="73"/>
    </row>
    <row r="14" spans="1:6" ht="30" customHeight="1" x14ac:dyDescent="0.2">
      <c r="A14" s="73"/>
      <c r="B14" s="75"/>
      <c r="C14" s="74"/>
      <c r="D14" s="75"/>
      <c r="E14" s="74"/>
      <c r="F14" s="73"/>
    </row>
    <row r="15" spans="1:6" ht="30" customHeight="1" x14ac:dyDescent="0.2">
      <c r="A15" s="73"/>
      <c r="B15" s="75"/>
      <c r="C15" s="74"/>
      <c r="D15" s="75"/>
      <c r="E15" s="74"/>
      <c r="F15" s="73"/>
    </row>
    <row r="16" spans="1:6" ht="30" customHeight="1" x14ac:dyDescent="0.2">
      <c r="A16" s="73"/>
      <c r="B16" s="75"/>
      <c r="C16" s="74"/>
      <c r="D16" s="75"/>
      <c r="E16" s="74"/>
      <c r="F16" s="73"/>
    </row>
    <row r="17" spans="1:6" ht="30" customHeight="1" x14ac:dyDescent="0.2">
      <c r="A17" s="73"/>
      <c r="B17" s="75"/>
      <c r="C17" s="74"/>
      <c r="D17" s="75"/>
      <c r="E17" s="74"/>
      <c r="F17" s="73"/>
    </row>
    <row r="18" spans="1:6" ht="30" customHeight="1" x14ac:dyDescent="0.2">
      <c r="A18" s="73"/>
      <c r="B18" s="60" t="s">
        <v>52</v>
      </c>
      <c r="C18" s="62">
        <f>SUM(C7:C12)</f>
        <v>926321</v>
      </c>
      <c r="D18" s="60" t="s">
        <v>52</v>
      </c>
      <c r="E18" s="62">
        <f>SUM(E7:E17)</f>
        <v>926321</v>
      </c>
      <c r="F18" s="73"/>
    </row>
    <row r="19" spans="1:6" ht="30" customHeight="1" x14ac:dyDescent="0.2">
      <c r="A19" s="73"/>
      <c r="B19" s="64"/>
      <c r="C19" s="65" t="s">
        <v>43</v>
      </c>
      <c r="D19" s="66">
        <f>E18-C18</f>
        <v>0</v>
      </c>
      <c r="E19" s="67"/>
      <c r="F19" s="73"/>
    </row>
    <row r="20" spans="1:6" ht="15" customHeight="1" x14ac:dyDescent="0.2">
      <c r="A20" s="73"/>
      <c r="B20" s="73"/>
      <c r="C20" s="73"/>
      <c r="D20" s="73"/>
      <c r="E20" s="73"/>
      <c r="F20" s="73"/>
    </row>
    <row r="21" spans="1:6" ht="15" customHeight="1" x14ac:dyDescent="0.2">
      <c r="A21" s="73"/>
      <c r="B21" s="331" t="s">
        <v>216</v>
      </c>
      <c r="C21" s="331"/>
      <c r="D21" s="331"/>
      <c r="E21" s="331"/>
      <c r="F21" s="73"/>
    </row>
    <row r="22" spans="1:6" ht="15" customHeight="1" x14ac:dyDescent="0.2">
      <c r="A22" s="73"/>
      <c r="B22" s="331"/>
      <c r="C22" s="331"/>
      <c r="D22" s="331"/>
      <c r="E22" s="331"/>
      <c r="F22" s="73"/>
    </row>
    <row r="23" spans="1:6" ht="15" customHeight="1" x14ac:dyDescent="0.2">
      <c r="A23" s="73"/>
      <c r="B23" s="73"/>
      <c r="C23" s="73"/>
      <c r="D23" s="73"/>
      <c r="E23" s="73"/>
      <c r="F23" s="73"/>
    </row>
    <row r="24" spans="1:6" ht="15" customHeight="1" x14ac:dyDescent="0.2">
      <c r="A24" s="73"/>
      <c r="B24" s="68" t="s">
        <v>217</v>
      </c>
      <c r="C24" s="68"/>
      <c r="D24" s="68"/>
      <c r="E24" s="68"/>
      <c r="F24" s="73"/>
    </row>
    <row r="25" spans="1:6" ht="15" customHeight="1" x14ac:dyDescent="0.2">
      <c r="A25" s="73"/>
      <c r="B25" s="68"/>
      <c r="C25" s="68"/>
      <c r="D25" s="68"/>
      <c r="E25" s="68"/>
      <c r="F25" s="73"/>
    </row>
    <row r="26" spans="1:6" ht="15" customHeight="1" x14ac:dyDescent="0.2">
      <c r="A26" s="73"/>
      <c r="B26" s="68"/>
      <c r="C26" s="68"/>
      <c r="D26" s="68"/>
      <c r="E26" s="68"/>
      <c r="F26" s="73"/>
    </row>
    <row r="27" spans="1:6" ht="15" customHeight="1" x14ac:dyDescent="0.2">
      <c r="A27" s="73"/>
      <c r="B27" s="68"/>
      <c r="C27" s="68" t="s">
        <v>54</v>
      </c>
      <c r="D27" s="69"/>
      <c r="E27" s="68"/>
      <c r="F27" s="73"/>
    </row>
    <row r="28" spans="1:6" ht="15" customHeight="1" x14ac:dyDescent="0.2">
      <c r="A28" s="73"/>
      <c r="B28" s="68"/>
      <c r="C28" s="68"/>
      <c r="D28" s="69"/>
      <c r="E28" s="68"/>
      <c r="F28" s="73"/>
    </row>
    <row r="29" spans="1:6" ht="15" customHeight="1" x14ac:dyDescent="0.2">
      <c r="A29" s="73"/>
      <c r="B29" s="68"/>
      <c r="C29" s="68" t="s">
        <v>55</v>
      </c>
      <c r="D29" s="69" t="s">
        <v>114</v>
      </c>
      <c r="E29" s="70"/>
      <c r="F29" s="73"/>
    </row>
    <row r="30" spans="1:6" ht="15" customHeight="1" x14ac:dyDescent="0.2">
      <c r="A30" s="73"/>
      <c r="B30" s="68"/>
      <c r="C30" s="68"/>
      <c r="D30" s="68"/>
      <c r="E30" s="68"/>
      <c r="F30" s="73"/>
    </row>
    <row r="31" spans="1:6" ht="15" customHeight="1" x14ac:dyDescent="0.2">
      <c r="A31" s="73"/>
      <c r="B31" s="68"/>
      <c r="C31" s="68"/>
      <c r="D31" s="68"/>
      <c r="E31" s="68"/>
      <c r="F31" s="73"/>
    </row>
    <row r="32" spans="1:6" x14ac:dyDescent="0.2">
      <c r="B32" s="71"/>
      <c r="C32" s="71"/>
      <c r="D32" s="71"/>
      <c r="E32" s="71"/>
    </row>
    <row r="33" spans="2:5" x14ac:dyDescent="0.2">
      <c r="B33" s="71"/>
      <c r="C33" s="71"/>
      <c r="D33" s="71"/>
      <c r="E33" s="71"/>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82CC-2530-4B96-84A3-6FC987D1AAD7}">
  <sheetPr>
    <tabColor rgb="FFFFFF99"/>
    <pageSetUpPr fitToPage="1"/>
  </sheetPr>
  <dimension ref="A1:BB35"/>
  <sheetViews>
    <sheetView showGridLines="0" showZeros="0" view="pageBreakPreview" zoomScale="85" zoomScaleNormal="57" zoomScaleSheetLayoutView="85" workbookViewId="0">
      <selection activeCell="L10" sqref="L10:BA10"/>
    </sheetView>
  </sheetViews>
  <sheetFormatPr defaultColWidth="9" defaultRowHeight="13.2" x14ac:dyDescent="0.2"/>
  <cols>
    <col min="1" max="179" width="1.6640625" style="118" customWidth="1"/>
    <col min="180" max="256" width="9" style="118"/>
    <col min="257" max="287" width="1.6640625" style="118" customWidth="1"/>
    <col min="288" max="288" width="2.5546875" style="118" customWidth="1"/>
    <col min="289" max="435" width="1.6640625" style="118" customWidth="1"/>
    <col min="436" max="512" width="9" style="118"/>
    <col min="513" max="543" width="1.6640625" style="118" customWidth="1"/>
    <col min="544" max="544" width="2.5546875" style="118" customWidth="1"/>
    <col min="545" max="691" width="1.6640625" style="118" customWidth="1"/>
    <col min="692" max="768" width="9" style="118"/>
    <col min="769" max="799" width="1.6640625" style="118" customWidth="1"/>
    <col min="800" max="800" width="2.5546875" style="118" customWidth="1"/>
    <col min="801" max="947" width="1.6640625" style="118" customWidth="1"/>
    <col min="948" max="1024" width="9" style="118"/>
    <col min="1025" max="1055" width="1.6640625" style="118" customWidth="1"/>
    <col min="1056" max="1056" width="2.5546875" style="118" customWidth="1"/>
    <col min="1057" max="1203" width="1.6640625" style="118" customWidth="1"/>
    <col min="1204" max="1280" width="9" style="118"/>
    <col min="1281" max="1311" width="1.6640625" style="118" customWidth="1"/>
    <col min="1312" max="1312" width="2.5546875" style="118" customWidth="1"/>
    <col min="1313" max="1459" width="1.6640625" style="118" customWidth="1"/>
    <col min="1460" max="1536" width="9" style="118"/>
    <col min="1537" max="1567" width="1.6640625" style="118" customWidth="1"/>
    <col min="1568" max="1568" width="2.5546875" style="118" customWidth="1"/>
    <col min="1569" max="1715" width="1.6640625" style="118" customWidth="1"/>
    <col min="1716" max="1792" width="9" style="118"/>
    <col min="1793" max="1823" width="1.6640625" style="118" customWidth="1"/>
    <col min="1824" max="1824" width="2.5546875" style="118" customWidth="1"/>
    <col min="1825" max="1971" width="1.6640625" style="118" customWidth="1"/>
    <col min="1972" max="2048" width="9" style="118"/>
    <col min="2049" max="2079" width="1.6640625" style="118" customWidth="1"/>
    <col min="2080" max="2080" width="2.5546875" style="118" customWidth="1"/>
    <col min="2081" max="2227" width="1.6640625" style="118" customWidth="1"/>
    <col min="2228" max="2304" width="9" style="118"/>
    <col min="2305" max="2335" width="1.6640625" style="118" customWidth="1"/>
    <col min="2336" max="2336" width="2.5546875" style="118" customWidth="1"/>
    <col min="2337" max="2483" width="1.6640625" style="118" customWidth="1"/>
    <col min="2484" max="2560" width="9" style="118"/>
    <col min="2561" max="2591" width="1.6640625" style="118" customWidth="1"/>
    <col min="2592" max="2592" width="2.5546875" style="118" customWidth="1"/>
    <col min="2593" max="2739" width="1.6640625" style="118" customWidth="1"/>
    <col min="2740" max="2816" width="9" style="118"/>
    <col min="2817" max="2847" width="1.6640625" style="118" customWidth="1"/>
    <col min="2848" max="2848" width="2.5546875" style="118" customWidth="1"/>
    <col min="2849" max="2995" width="1.6640625" style="118" customWidth="1"/>
    <col min="2996" max="3072" width="9" style="118"/>
    <col min="3073" max="3103" width="1.6640625" style="118" customWidth="1"/>
    <col min="3104" max="3104" width="2.5546875" style="118" customWidth="1"/>
    <col min="3105" max="3251" width="1.6640625" style="118" customWidth="1"/>
    <col min="3252" max="3328" width="9" style="118"/>
    <col min="3329" max="3359" width="1.6640625" style="118" customWidth="1"/>
    <col min="3360" max="3360" width="2.5546875" style="118" customWidth="1"/>
    <col min="3361" max="3507" width="1.6640625" style="118" customWidth="1"/>
    <col min="3508" max="3584" width="9" style="118"/>
    <col min="3585" max="3615" width="1.6640625" style="118" customWidth="1"/>
    <col min="3616" max="3616" width="2.5546875" style="118" customWidth="1"/>
    <col min="3617" max="3763" width="1.6640625" style="118" customWidth="1"/>
    <col min="3764" max="3840" width="9" style="118"/>
    <col min="3841" max="3871" width="1.6640625" style="118" customWidth="1"/>
    <col min="3872" max="3872" width="2.5546875" style="118" customWidth="1"/>
    <col min="3873" max="4019" width="1.6640625" style="118" customWidth="1"/>
    <col min="4020" max="4096" width="9" style="118"/>
    <col min="4097" max="4127" width="1.6640625" style="118" customWidth="1"/>
    <col min="4128" max="4128" width="2.5546875" style="118" customWidth="1"/>
    <col min="4129" max="4275" width="1.6640625" style="118" customWidth="1"/>
    <col min="4276" max="4352" width="9" style="118"/>
    <col min="4353" max="4383" width="1.6640625" style="118" customWidth="1"/>
    <col min="4384" max="4384" width="2.5546875" style="118" customWidth="1"/>
    <col min="4385" max="4531" width="1.6640625" style="118" customWidth="1"/>
    <col min="4532" max="4608" width="9" style="118"/>
    <col min="4609" max="4639" width="1.6640625" style="118" customWidth="1"/>
    <col min="4640" max="4640" width="2.5546875" style="118" customWidth="1"/>
    <col min="4641" max="4787" width="1.6640625" style="118" customWidth="1"/>
    <col min="4788" max="4864" width="9" style="118"/>
    <col min="4865" max="4895" width="1.6640625" style="118" customWidth="1"/>
    <col min="4896" max="4896" width="2.5546875" style="118" customWidth="1"/>
    <col min="4897" max="5043" width="1.6640625" style="118" customWidth="1"/>
    <col min="5044" max="5120" width="9" style="118"/>
    <col min="5121" max="5151" width="1.6640625" style="118" customWidth="1"/>
    <col min="5152" max="5152" width="2.5546875" style="118" customWidth="1"/>
    <col min="5153" max="5299" width="1.6640625" style="118" customWidth="1"/>
    <col min="5300" max="5376" width="9" style="118"/>
    <col min="5377" max="5407" width="1.6640625" style="118" customWidth="1"/>
    <col min="5408" max="5408" width="2.5546875" style="118" customWidth="1"/>
    <col min="5409" max="5555" width="1.6640625" style="118" customWidth="1"/>
    <col min="5556" max="5632" width="9" style="118"/>
    <col min="5633" max="5663" width="1.6640625" style="118" customWidth="1"/>
    <col min="5664" max="5664" width="2.5546875" style="118" customWidth="1"/>
    <col min="5665" max="5811" width="1.6640625" style="118" customWidth="1"/>
    <col min="5812" max="5888" width="9" style="118"/>
    <col min="5889" max="5919" width="1.6640625" style="118" customWidth="1"/>
    <col min="5920" max="5920" width="2.5546875" style="118" customWidth="1"/>
    <col min="5921" max="6067" width="1.6640625" style="118" customWidth="1"/>
    <col min="6068" max="6144" width="9" style="118"/>
    <col min="6145" max="6175" width="1.6640625" style="118" customWidth="1"/>
    <col min="6176" max="6176" width="2.5546875" style="118" customWidth="1"/>
    <col min="6177" max="6323" width="1.6640625" style="118" customWidth="1"/>
    <col min="6324" max="6400" width="9" style="118"/>
    <col min="6401" max="6431" width="1.6640625" style="118" customWidth="1"/>
    <col min="6432" max="6432" width="2.5546875" style="118" customWidth="1"/>
    <col min="6433" max="6579" width="1.6640625" style="118" customWidth="1"/>
    <col min="6580" max="6656" width="9" style="118"/>
    <col min="6657" max="6687" width="1.6640625" style="118" customWidth="1"/>
    <col min="6688" max="6688" width="2.5546875" style="118" customWidth="1"/>
    <col min="6689" max="6835" width="1.6640625" style="118" customWidth="1"/>
    <col min="6836" max="6912" width="9" style="118"/>
    <col min="6913" max="6943" width="1.6640625" style="118" customWidth="1"/>
    <col min="6944" max="6944" width="2.5546875" style="118" customWidth="1"/>
    <col min="6945" max="7091" width="1.6640625" style="118" customWidth="1"/>
    <col min="7092" max="7168" width="9" style="118"/>
    <col min="7169" max="7199" width="1.6640625" style="118" customWidth="1"/>
    <col min="7200" max="7200" width="2.5546875" style="118" customWidth="1"/>
    <col min="7201" max="7347" width="1.6640625" style="118" customWidth="1"/>
    <col min="7348" max="7424" width="9" style="118"/>
    <col min="7425" max="7455" width="1.6640625" style="118" customWidth="1"/>
    <col min="7456" max="7456" width="2.5546875" style="118" customWidth="1"/>
    <col min="7457" max="7603" width="1.6640625" style="118" customWidth="1"/>
    <col min="7604" max="7680" width="9" style="118"/>
    <col min="7681" max="7711" width="1.6640625" style="118" customWidth="1"/>
    <col min="7712" max="7712" width="2.5546875" style="118" customWidth="1"/>
    <col min="7713" max="7859" width="1.6640625" style="118" customWidth="1"/>
    <col min="7860" max="7936" width="9" style="118"/>
    <col min="7937" max="7967" width="1.6640625" style="118" customWidth="1"/>
    <col min="7968" max="7968" width="2.5546875" style="118" customWidth="1"/>
    <col min="7969" max="8115" width="1.6640625" style="118" customWidth="1"/>
    <col min="8116" max="8192" width="9" style="118"/>
    <col min="8193" max="8223" width="1.6640625" style="118" customWidth="1"/>
    <col min="8224" max="8224" width="2.5546875" style="118" customWidth="1"/>
    <col min="8225" max="8371" width="1.6640625" style="118" customWidth="1"/>
    <col min="8372" max="8448" width="9" style="118"/>
    <col min="8449" max="8479" width="1.6640625" style="118" customWidth="1"/>
    <col min="8480" max="8480" width="2.5546875" style="118" customWidth="1"/>
    <col min="8481" max="8627" width="1.6640625" style="118" customWidth="1"/>
    <col min="8628" max="8704" width="9" style="118"/>
    <col min="8705" max="8735" width="1.6640625" style="118" customWidth="1"/>
    <col min="8736" max="8736" width="2.5546875" style="118" customWidth="1"/>
    <col min="8737" max="8883" width="1.6640625" style="118" customWidth="1"/>
    <col min="8884" max="8960" width="9" style="118"/>
    <col min="8961" max="8991" width="1.6640625" style="118" customWidth="1"/>
    <col min="8992" max="8992" width="2.5546875" style="118" customWidth="1"/>
    <col min="8993" max="9139" width="1.6640625" style="118" customWidth="1"/>
    <col min="9140" max="9216" width="9" style="118"/>
    <col min="9217" max="9247" width="1.6640625" style="118" customWidth="1"/>
    <col min="9248" max="9248" width="2.5546875" style="118" customWidth="1"/>
    <col min="9249" max="9395" width="1.6640625" style="118" customWidth="1"/>
    <col min="9396" max="9472" width="9" style="118"/>
    <col min="9473" max="9503" width="1.6640625" style="118" customWidth="1"/>
    <col min="9504" max="9504" width="2.5546875" style="118" customWidth="1"/>
    <col min="9505" max="9651" width="1.6640625" style="118" customWidth="1"/>
    <col min="9652" max="9728" width="9" style="118"/>
    <col min="9729" max="9759" width="1.6640625" style="118" customWidth="1"/>
    <col min="9760" max="9760" width="2.5546875" style="118" customWidth="1"/>
    <col min="9761" max="9907" width="1.6640625" style="118" customWidth="1"/>
    <col min="9908" max="9984" width="9" style="118"/>
    <col min="9985" max="10015" width="1.6640625" style="118" customWidth="1"/>
    <col min="10016" max="10016" width="2.5546875" style="118" customWidth="1"/>
    <col min="10017" max="10163" width="1.6640625" style="118" customWidth="1"/>
    <col min="10164" max="10240" width="9" style="118"/>
    <col min="10241" max="10271" width="1.6640625" style="118" customWidth="1"/>
    <col min="10272" max="10272" width="2.5546875" style="118" customWidth="1"/>
    <col min="10273" max="10419" width="1.6640625" style="118" customWidth="1"/>
    <col min="10420" max="10496" width="9" style="118"/>
    <col min="10497" max="10527" width="1.6640625" style="118" customWidth="1"/>
    <col min="10528" max="10528" width="2.5546875" style="118" customWidth="1"/>
    <col min="10529" max="10675" width="1.6640625" style="118" customWidth="1"/>
    <col min="10676" max="10752" width="9" style="118"/>
    <col min="10753" max="10783" width="1.6640625" style="118" customWidth="1"/>
    <col min="10784" max="10784" width="2.5546875" style="118" customWidth="1"/>
    <col min="10785" max="10931" width="1.6640625" style="118" customWidth="1"/>
    <col min="10932" max="11008" width="9" style="118"/>
    <col min="11009" max="11039" width="1.6640625" style="118" customWidth="1"/>
    <col min="11040" max="11040" width="2.5546875" style="118" customWidth="1"/>
    <col min="11041" max="11187" width="1.6640625" style="118" customWidth="1"/>
    <col min="11188" max="11264" width="9" style="118"/>
    <col min="11265" max="11295" width="1.6640625" style="118" customWidth="1"/>
    <col min="11296" max="11296" width="2.5546875" style="118" customWidth="1"/>
    <col min="11297" max="11443" width="1.6640625" style="118" customWidth="1"/>
    <col min="11444" max="11520" width="9" style="118"/>
    <col min="11521" max="11551" width="1.6640625" style="118" customWidth="1"/>
    <col min="11552" max="11552" width="2.5546875" style="118" customWidth="1"/>
    <col min="11553" max="11699" width="1.6640625" style="118" customWidth="1"/>
    <col min="11700" max="11776" width="9" style="118"/>
    <col min="11777" max="11807" width="1.6640625" style="118" customWidth="1"/>
    <col min="11808" max="11808" width="2.5546875" style="118" customWidth="1"/>
    <col min="11809" max="11955" width="1.6640625" style="118" customWidth="1"/>
    <col min="11956" max="12032" width="9" style="118"/>
    <col min="12033" max="12063" width="1.6640625" style="118" customWidth="1"/>
    <col min="12064" max="12064" width="2.5546875" style="118" customWidth="1"/>
    <col min="12065" max="12211" width="1.6640625" style="118" customWidth="1"/>
    <col min="12212" max="12288" width="9" style="118"/>
    <col min="12289" max="12319" width="1.6640625" style="118" customWidth="1"/>
    <col min="12320" max="12320" width="2.5546875" style="118" customWidth="1"/>
    <col min="12321" max="12467" width="1.6640625" style="118" customWidth="1"/>
    <col min="12468" max="12544" width="9" style="118"/>
    <col min="12545" max="12575" width="1.6640625" style="118" customWidth="1"/>
    <col min="12576" max="12576" width="2.5546875" style="118" customWidth="1"/>
    <col min="12577" max="12723" width="1.6640625" style="118" customWidth="1"/>
    <col min="12724" max="12800" width="9" style="118"/>
    <col min="12801" max="12831" width="1.6640625" style="118" customWidth="1"/>
    <col min="12832" max="12832" width="2.5546875" style="118" customWidth="1"/>
    <col min="12833" max="12979" width="1.6640625" style="118" customWidth="1"/>
    <col min="12980" max="13056" width="9" style="118"/>
    <col min="13057" max="13087" width="1.6640625" style="118" customWidth="1"/>
    <col min="13088" max="13088" width="2.5546875" style="118" customWidth="1"/>
    <col min="13089" max="13235" width="1.6640625" style="118" customWidth="1"/>
    <col min="13236" max="13312" width="9" style="118"/>
    <col min="13313" max="13343" width="1.6640625" style="118" customWidth="1"/>
    <col min="13344" max="13344" width="2.5546875" style="118" customWidth="1"/>
    <col min="13345" max="13491" width="1.6640625" style="118" customWidth="1"/>
    <col min="13492" max="13568" width="9" style="118"/>
    <col min="13569" max="13599" width="1.6640625" style="118" customWidth="1"/>
    <col min="13600" max="13600" width="2.5546875" style="118" customWidth="1"/>
    <col min="13601" max="13747" width="1.6640625" style="118" customWidth="1"/>
    <col min="13748" max="13824" width="9" style="118"/>
    <col min="13825" max="13855" width="1.6640625" style="118" customWidth="1"/>
    <col min="13856" max="13856" width="2.5546875" style="118" customWidth="1"/>
    <col min="13857" max="14003" width="1.6640625" style="118" customWidth="1"/>
    <col min="14004" max="14080" width="9" style="118"/>
    <col min="14081" max="14111" width="1.6640625" style="118" customWidth="1"/>
    <col min="14112" max="14112" width="2.5546875" style="118" customWidth="1"/>
    <col min="14113" max="14259" width="1.6640625" style="118" customWidth="1"/>
    <col min="14260" max="14336" width="9" style="118"/>
    <col min="14337" max="14367" width="1.6640625" style="118" customWidth="1"/>
    <col min="14368" max="14368" width="2.5546875" style="118" customWidth="1"/>
    <col min="14369" max="14515" width="1.6640625" style="118" customWidth="1"/>
    <col min="14516" max="14592" width="9" style="118"/>
    <col min="14593" max="14623" width="1.6640625" style="118" customWidth="1"/>
    <col min="14624" max="14624" width="2.5546875" style="118" customWidth="1"/>
    <col min="14625" max="14771" width="1.6640625" style="118" customWidth="1"/>
    <col min="14772" max="14848" width="9" style="118"/>
    <col min="14849" max="14879" width="1.6640625" style="118" customWidth="1"/>
    <col min="14880" max="14880" width="2.5546875" style="118" customWidth="1"/>
    <col min="14881" max="15027" width="1.6640625" style="118" customWidth="1"/>
    <col min="15028" max="15104" width="9" style="118"/>
    <col min="15105" max="15135" width="1.6640625" style="118" customWidth="1"/>
    <col min="15136" max="15136" width="2.5546875" style="118" customWidth="1"/>
    <col min="15137" max="15283" width="1.6640625" style="118" customWidth="1"/>
    <col min="15284" max="15360" width="9" style="118"/>
    <col min="15361" max="15391" width="1.6640625" style="118" customWidth="1"/>
    <col min="15392" max="15392" width="2.5546875" style="118" customWidth="1"/>
    <col min="15393" max="15539" width="1.6640625" style="118" customWidth="1"/>
    <col min="15540" max="15616" width="9" style="118"/>
    <col min="15617" max="15647" width="1.6640625" style="118" customWidth="1"/>
    <col min="15648" max="15648" width="2.5546875" style="118" customWidth="1"/>
    <col min="15649" max="15795" width="1.6640625" style="118" customWidth="1"/>
    <col min="15796" max="15872" width="9" style="118"/>
    <col min="15873" max="15903" width="1.6640625" style="118" customWidth="1"/>
    <col min="15904" max="15904" width="2.5546875" style="118" customWidth="1"/>
    <col min="15905" max="16051" width="1.6640625" style="118" customWidth="1"/>
    <col min="16052" max="16128" width="9" style="118"/>
    <col min="16129" max="16159" width="1.6640625" style="118" customWidth="1"/>
    <col min="16160" max="16160" width="2.5546875" style="118" customWidth="1"/>
    <col min="16161" max="16307" width="1.6640625" style="118" customWidth="1"/>
    <col min="16308" max="16384" width="9" style="118"/>
  </cols>
  <sheetData>
    <row r="1" spans="1:54" x14ac:dyDescent="0.2">
      <c r="A1" s="1" t="s">
        <v>166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09"/>
      <c r="AK2" s="209"/>
      <c r="AL2" s="209"/>
      <c r="AM2" s="209"/>
      <c r="AN2" s="209"/>
      <c r="AO2" s="209"/>
      <c r="AP2" s="209"/>
      <c r="AQ2" s="209"/>
      <c r="AR2" s="209"/>
      <c r="AS2" s="209"/>
      <c r="AT2" s="209"/>
      <c r="AU2" s="209"/>
      <c r="AV2" s="209"/>
      <c r="AW2" s="209"/>
      <c r="AX2" s="209"/>
      <c r="AY2" s="209"/>
      <c r="AZ2" s="209"/>
      <c r="BA2" s="2"/>
      <c r="BB2" s="1"/>
    </row>
    <row r="3" spans="1:54"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210" t="s">
        <v>115</v>
      </c>
      <c r="AK3" s="210"/>
      <c r="AL3" s="210"/>
      <c r="AM3" s="210"/>
      <c r="AN3" s="210"/>
      <c r="AO3" s="210"/>
      <c r="AP3" s="210"/>
      <c r="AQ3" s="210"/>
      <c r="AR3" s="210"/>
      <c r="AS3" s="210"/>
      <c r="AT3" s="210"/>
      <c r="AU3" s="210"/>
      <c r="AV3" s="210"/>
      <c r="AW3" s="210"/>
      <c r="AX3" s="210"/>
      <c r="AY3" s="210"/>
      <c r="AZ3" s="210"/>
      <c r="BA3" s="1"/>
      <c r="BB3" s="1"/>
    </row>
    <row r="4" spans="1:54"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8" customHeight="1" x14ac:dyDescent="0.2">
      <c r="A6" s="211" t="s">
        <v>165</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row>
    <row r="7" spans="1:54" ht="18"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9.2" customHeight="1" x14ac:dyDescent="0.2">
      <c r="A8" s="1"/>
      <c r="B8" s="123" t="s">
        <v>135</v>
      </c>
      <c r="C8" s="123"/>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9.8" customHeight="1" x14ac:dyDescent="0.2">
      <c r="A9" s="1"/>
      <c r="B9" s="215" t="s">
        <v>117</v>
      </c>
      <c r="C9" s="215"/>
      <c r="D9" s="215"/>
      <c r="E9" s="215"/>
      <c r="F9" s="215"/>
      <c r="G9" s="215"/>
      <c r="H9" s="215"/>
      <c r="I9" s="215"/>
      <c r="J9" s="215"/>
      <c r="K9" s="215"/>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3"/>
      <c r="BB9" s="1"/>
    </row>
    <row r="10" spans="1:54" ht="19.8" customHeight="1" x14ac:dyDescent="0.2">
      <c r="A10" s="1"/>
      <c r="B10" s="215" t="s">
        <v>116</v>
      </c>
      <c r="C10" s="215"/>
      <c r="D10" s="215"/>
      <c r="E10" s="215"/>
      <c r="F10" s="215"/>
      <c r="G10" s="215"/>
      <c r="H10" s="215"/>
      <c r="I10" s="215"/>
      <c r="J10" s="215"/>
      <c r="K10" s="215"/>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3"/>
      <c r="BB10" s="1"/>
    </row>
    <row r="11" spans="1:54" ht="19.8" customHeight="1" x14ac:dyDescent="0.2">
      <c r="A11" s="1"/>
      <c r="B11" s="215" t="s">
        <v>137</v>
      </c>
      <c r="C11" s="215"/>
      <c r="D11" s="215"/>
      <c r="E11" s="215"/>
      <c r="F11" s="215"/>
      <c r="G11" s="215"/>
      <c r="H11" s="215"/>
      <c r="I11" s="215"/>
      <c r="J11" s="215"/>
      <c r="K11" s="215"/>
      <c r="L11" s="214"/>
      <c r="M11" s="214"/>
      <c r="N11" s="214"/>
      <c r="O11" s="214"/>
      <c r="P11" s="214"/>
      <c r="Q11" s="214"/>
      <c r="R11" s="214"/>
      <c r="S11" s="214"/>
      <c r="T11" s="214"/>
      <c r="U11" s="214"/>
      <c r="V11" s="214"/>
      <c r="W11" s="214"/>
      <c r="X11" s="214"/>
      <c r="Y11" s="214"/>
      <c r="Z11" s="214"/>
      <c r="AA11" s="187" t="s">
        <v>138</v>
      </c>
      <c r="AB11" s="188"/>
      <c r="AC11" s="188"/>
      <c r="AD11" s="188"/>
      <c r="AE11" s="188"/>
      <c r="AF11" s="188"/>
      <c r="AG11" s="188"/>
      <c r="AH11" s="188"/>
      <c r="AI11" s="188"/>
      <c r="AJ11" s="188"/>
      <c r="AK11" s="188"/>
      <c r="AL11" s="188"/>
      <c r="AM11" s="189"/>
      <c r="AN11" s="216"/>
      <c r="AO11" s="217"/>
      <c r="AP11" s="217"/>
      <c r="AQ11" s="217"/>
      <c r="AR11" s="217"/>
      <c r="AS11" s="217"/>
      <c r="AT11" s="217"/>
      <c r="AU11" s="217"/>
      <c r="AV11" s="217"/>
      <c r="AW11" s="217"/>
      <c r="AX11" s="217"/>
      <c r="AY11" s="217"/>
      <c r="AZ11" s="217"/>
      <c r="BA11" s="218"/>
      <c r="BB11" s="1"/>
    </row>
    <row r="12" spans="1:54" ht="32.4" customHeight="1" x14ac:dyDescent="0.2">
      <c r="A12" s="1"/>
      <c r="B12" s="187" t="s">
        <v>136</v>
      </c>
      <c r="C12" s="188"/>
      <c r="D12" s="188"/>
      <c r="E12" s="188"/>
      <c r="F12" s="188"/>
      <c r="G12" s="188"/>
      <c r="H12" s="188"/>
      <c r="I12" s="188"/>
      <c r="J12" s="188"/>
      <c r="K12" s="189"/>
      <c r="L12" s="206" t="s">
        <v>167</v>
      </c>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8"/>
      <c r="BB12" s="1"/>
    </row>
    <row r="13" spans="1:54"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8.600000000000001" customHeight="1" x14ac:dyDescent="0.15">
      <c r="A14" s="1"/>
      <c r="B14" s="123" t="s">
        <v>168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205" t="s">
        <v>149</v>
      </c>
      <c r="AX14" s="205"/>
      <c r="AY14" s="205"/>
      <c r="AZ14" s="205"/>
      <c r="BA14" s="205"/>
      <c r="BB14" s="1"/>
    </row>
    <row r="15" spans="1:54" ht="26.4" customHeight="1" x14ac:dyDescent="0.2">
      <c r="A15" s="1"/>
      <c r="B15" s="219"/>
      <c r="C15" s="220"/>
      <c r="D15" s="220"/>
      <c r="E15" s="220"/>
      <c r="F15" s="220"/>
      <c r="G15" s="220"/>
      <c r="H15" s="220"/>
      <c r="I15" s="220"/>
      <c r="J15" s="220"/>
      <c r="K15" s="221"/>
      <c r="L15" s="187" t="s">
        <v>140</v>
      </c>
      <c r="M15" s="188"/>
      <c r="N15" s="188"/>
      <c r="O15" s="188"/>
      <c r="P15" s="188"/>
      <c r="Q15" s="188"/>
      <c r="R15" s="188"/>
      <c r="S15" s="189"/>
      <c r="T15" s="187" t="s">
        <v>141</v>
      </c>
      <c r="U15" s="188"/>
      <c r="V15" s="188"/>
      <c r="W15" s="188"/>
      <c r="X15" s="188"/>
      <c r="Y15" s="188"/>
      <c r="Z15" s="188"/>
      <c r="AA15" s="189"/>
      <c r="AB15" s="187" t="s">
        <v>142</v>
      </c>
      <c r="AC15" s="188"/>
      <c r="AD15" s="188"/>
      <c r="AE15" s="188"/>
      <c r="AF15" s="188"/>
      <c r="AG15" s="188"/>
      <c r="AH15" s="188"/>
      <c r="AI15" s="189"/>
      <c r="AJ15" s="219" t="s">
        <v>10</v>
      </c>
      <c r="AK15" s="220"/>
      <c r="AL15" s="220"/>
      <c r="AM15" s="220"/>
      <c r="AN15" s="232"/>
      <c r="AO15" s="225" t="s">
        <v>143</v>
      </c>
      <c r="AP15" s="225"/>
      <c r="AQ15" s="225"/>
      <c r="AR15" s="225"/>
      <c r="AS15" s="225"/>
      <c r="AT15" s="225"/>
      <c r="AU15" s="225"/>
      <c r="AV15" s="226"/>
      <c r="AW15" s="227" t="s">
        <v>144</v>
      </c>
      <c r="AX15" s="228"/>
      <c r="AY15" s="228"/>
      <c r="AZ15" s="228"/>
      <c r="BA15" s="229"/>
      <c r="BB15" s="1"/>
    </row>
    <row r="16" spans="1:54" ht="18" customHeight="1" x14ac:dyDescent="0.2">
      <c r="A16" s="1"/>
      <c r="B16" s="222"/>
      <c r="C16" s="223"/>
      <c r="D16" s="223"/>
      <c r="E16" s="223"/>
      <c r="F16" s="223"/>
      <c r="G16" s="223"/>
      <c r="H16" s="223"/>
      <c r="I16" s="223"/>
      <c r="J16" s="223"/>
      <c r="K16" s="224"/>
      <c r="L16" s="187" t="s">
        <v>146</v>
      </c>
      <c r="M16" s="188"/>
      <c r="N16" s="188"/>
      <c r="O16" s="189"/>
      <c r="P16" s="223" t="s">
        <v>147</v>
      </c>
      <c r="Q16" s="223"/>
      <c r="R16" s="223"/>
      <c r="S16" s="224"/>
      <c r="T16" s="187" t="s">
        <v>146</v>
      </c>
      <c r="U16" s="188"/>
      <c r="V16" s="188"/>
      <c r="W16" s="189"/>
      <c r="X16" s="223" t="s">
        <v>147</v>
      </c>
      <c r="Y16" s="223"/>
      <c r="Z16" s="223"/>
      <c r="AA16" s="224"/>
      <c r="AB16" s="187" t="s">
        <v>146</v>
      </c>
      <c r="AC16" s="188"/>
      <c r="AD16" s="188"/>
      <c r="AE16" s="189"/>
      <c r="AF16" s="223" t="s">
        <v>147</v>
      </c>
      <c r="AG16" s="223"/>
      <c r="AH16" s="223"/>
      <c r="AI16" s="224"/>
      <c r="AJ16" s="222"/>
      <c r="AK16" s="223"/>
      <c r="AL16" s="223"/>
      <c r="AM16" s="223"/>
      <c r="AN16" s="233"/>
      <c r="AO16" s="188" t="s">
        <v>146</v>
      </c>
      <c r="AP16" s="188"/>
      <c r="AQ16" s="188"/>
      <c r="AR16" s="189"/>
      <c r="AS16" s="223" t="s">
        <v>147</v>
      </c>
      <c r="AT16" s="223"/>
      <c r="AU16" s="223"/>
      <c r="AV16" s="233"/>
      <c r="AW16" s="230"/>
      <c r="AX16" s="230"/>
      <c r="AY16" s="230"/>
      <c r="AZ16" s="230"/>
      <c r="BA16" s="231"/>
      <c r="BB16" s="1"/>
    </row>
    <row r="17" spans="1:54" ht="24" customHeight="1" x14ac:dyDescent="0.2">
      <c r="A17" s="1"/>
      <c r="B17" s="237" t="s">
        <v>145</v>
      </c>
      <c r="C17" s="238"/>
      <c r="D17" s="239"/>
      <c r="E17" s="187" t="s">
        <v>39</v>
      </c>
      <c r="F17" s="188"/>
      <c r="G17" s="188"/>
      <c r="H17" s="188"/>
      <c r="I17" s="188"/>
      <c r="J17" s="188"/>
      <c r="K17" s="189"/>
      <c r="L17" s="234"/>
      <c r="M17" s="235"/>
      <c r="N17" s="235"/>
      <c r="O17" s="236"/>
      <c r="P17" s="234"/>
      <c r="Q17" s="235"/>
      <c r="R17" s="235"/>
      <c r="S17" s="236"/>
      <c r="T17" s="234"/>
      <c r="U17" s="235"/>
      <c r="V17" s="235"/>
      <c r="W17" s="236"/>
      <c r="X17" s="234"/>
      <c r="Y17" s="235"/>
      <c r="Z17" s="235"/>
      <c r="AA17" s="236"/>
      <c r="AB17" s="234"/>
      <c r="AC17" s="235"/>
      <c r="AD17" s="235"/>
      <c r="AE17" s="236"/>
      <c r="AF17" s="234"/>
      <c r="AG17" s="235"/>
      <c r="AH17" s="235"/>
      <c r="AI17" s="236"/>
      <c r="AJ17" s="244">
        <f>SUM(L17:AI17)</f>
        <v>0</v>
      </c>
      <c r="AK17" s="245"/>
      <c r="AL17" s="245"/>
      <c r="AM17" s="245"/>
      <c r="AN17" s="246"/>
      <c r="AO17" s="235"/>
      <c r="AP17" s="235"/>
      <c r="AQ17" s="235"/>
      <c r="AR17" s="236"/>
      <c r="AS17" s="234"/>
      <c r="AT17" s="235"/>
      <c r="AU17" s="235"/>
      <c r="AV17" s="243"/>
      <c r="AW17" s="235"/>
      <c r="AX17" s="235"/>
      <c r="AY17" s="235"/>
      <c r="AZ17" s="235"/>
      <c r="BA17" s="236"/>
      <c r="BB17" s="1"/>
    </row>
    <row r="18" spans="1:54" ht="24" customHeight="1" x14ac:dyDescent="0.2">
      <c r="A18" s="1"/>
      <c r="B18" s="240"/>
      <c r="C18" s="241"/>
      <c r="D18" s="242"/>
      <c r="E18" s="187" t="s">
        <v>109</v>
      </c>
      <c r="F18" s="188"/>
      <c r="G18" s="188"/>
      <c r="H18" s="188"/>
      <c r="I18" s="188"/>
      <c r="J18" s="188"/>
      <c r="K18" s="189"/>
      <c r="L18" s="234"/>
      <c r="M18" s="235"/>
      <c r="N18" s="235"/>
      <c r="O18" s="236"/>
      <c r="P18" s="234"/>
      <c r="Q18" s="235"/>
      <c r="R18" s="235"/>
      <c r="S18" s="236"/>
      <c r="T18" s="234"/>
      <c r="U18" s="235"/>
      <c r="V18" s="235"/>
      <c r="W18" s="236"/>
      <c r="X18" s="234"/>
      <c r="Y18" s="235"/>
      <c r="Z18" s="235"/>
      <c r="AA18" s="236"/>
      <c r="AB18" s="234"/>
      <c r="AC18" s="235"/>
      <c r="AD18" s="235"/>
      <c r="AE18" s="236"/>
      <c r="AF18" s="234"/>
      <c r="AG18" s="235"/>
      <c r="AH18" s="235"/>
      <c r="AI18" s="236"/>
      <c r="AJ18" s="244">
        <f>SUM(L18:AI18)</f>
        <v>0</v>
      </c>
      <c r="AK18" s="245"/>
      <c r="AL18" s="245"/>
      <c r="AM18" s="245"/>
      <c r="AN18" s="246"/>
      <c r="AO18" s="235"/>
      <c r="AP18" s="235"/>
      <c r="AQ18" s="235"/>
      <c r="AR18" s="236"/>
      <c r="AS18" s="234"/>
      <c r="AT18" s="235"/>
      <c r="AU18" s="235"/>
      <c r="AV18" s="243"/>
      <c r="AW18" s="235"/>
      <c r="AX18" s="235"/>
      <c r="AY18" s="235"/>
      <c r="AZ18" s="235"/>
      <c r="BA18" s="236"/>
      <c r="BB18" s="1"/>
    </row>
    <row r="19" spans="1:54" ht="40.799999999999997" customHeight="1" x14ac:dyDescent="0.2">
      <c r="A19" s="1"/>
      <c r="B19" s="247" t="s">
        <v>148</v>
      </c>
      <c r="C19" s="188"/>
      <c r="D19" s="188"/>
      <c r="E19" s="188"/>
      <c r="F19" s="188"/>
      <c r="G19" s="188"/>
      <c r="H19" s="188"/>
      <c r="I19" s="188"/>
      <c r="J19" s="188"/>
      <c r="K19" s="189"/>
      <c r="L19" s="234"/>
      <c r="M19" s="235"/>
      <c r="N19" s="235"/>
      <c r="O19" s="236"/>
      <c r="P19" s="234"/>
      <c r="Q19" s="235"/>
      <c r="R19" s="235"/>
      <c r="S19" s="236"/>
      <c r="T19" s="234"/>
      <c r="U19" s="235"/>
      <c r="V19" s="235"/>
      <c r="W19" s="236"/>
      <c r="X19" s="234"/>
      <c r="Y19" s="235"/>
      <c r="Z19" s="235"/>
      <c r="AA19" s="236"/>
      <c r="AB19" s="234"/>
      <c r="AC19" s="235"/>
      <c r="AD19" s="235"/>
      <c r="AE19" s="236"/>
      <c r="AF19" s="234"/>
      <c r="AG19" s="235"/>
      <c r="AH19" s="235"/>
      <c r="AI19" s="236"/>
      <c r="AJ19" s="244">
        <f>SUM(L19:AI19)</f>
        <v>0</v>
      </c>
      <c r="AK19" s="245"/>
      <c r="AL19" s="245"/>
      <c r="AM19" s="245"/>
      <c r="AN19" s="246"/>
      <c r="AO19" s="254"/>
      <c r="AP19" s="235"/>
      <c r="AQ19" s="235"/>
      <c r="AR19" s="236"/>
      <c r="AS19" s="234"/>
      <c r="AT19" s="235"/>
      <c r="AU19" s="235"/>
      <c r="AV19" s="243"/>
      <c r="AW19" s="235"/>
      <c r="AX19" s="235"/>
      <c r="AY19" s="235"/>
      <c r="AZ19" s="235"/>
      <c r="BA19" s="236"/>
      <c r="BB19" s="1"/>
    </row>
    <row r="20" spans="1:54" ht="18.600000000000001" customHeight="1" x14ac:dyDescent="0.2">
      <c r="A20" s="1"/>
      <c r="B20" s="124" t="s">
        <v>150</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4.4" x14ac:dyDescent="0.2">
      <c r="A22" s="1"/>
      <c r="B22" s="123" t="s">
        <v>151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2.8" customHeight="1" x14ac:dyDescent="0.2">
      <c r="A23" s="1"/>
      <c r="B23" s="215" t="s">
        <v>169</v>
      </c>
      <c r="C23" s="215"/>
      <c r="D23" s="215"/>
      <c r="E23" s="215"/>
      <c r="F23" s="215"/>
      <c r="G23" s="215"/>
      <c r="H23" s="215"/>
      <c r="I23" s="187" t="s">
        <v>8</v>
      </c>
      <c r="J23" s="188"/>
      <c r="K23" s="188"/>
      <c r="L23" s="188"/>
      <c r="M23" s="188"/>
      <c r="N23" s="188"/>
      <c r="O23" s="188"/>
      <c r="P23" s="188"/>
      <c r="Q23" s="188"/>
      <c r="R23" s="188"/>
      <c r="S23" s="188"/>
      <c r="T23" s="189"/>
      <c r="U23" s="187" t="s">
        <v>170</v>
      </c>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9"/>
      <c r="BB23" s="1"/>
    </row>
    <row r="24" spans="1:54" ht="22.8" customHeight="1" x14ac:dyDescent="0.2">
      <c r="A24" s="1"/>
      <c r="B24" s="248"/>
      <c r="C24" s="249"/>
      <c r="D24" s="249"/>
      <c r="E24" s="249"/>
      <c r="F24" s="249"/>
      <c r="G24" s="249"/>
      <c r="H24" s="250"/>
      <c r="I24" s="251"/>
      <c r="J24" s="252"/>
      <c r="K24" s="252"/>
      <c r="L24" s="252"/>
      <c r="M24" s="252"/>
      <c r="N24" s="252"/>
      <c r="O24" s="252"/>
      <c r="P24" s="252"/>
      <c r="Q24" s="252"/>
      <c r="R24" s="252"/>
      <c r="S24" s="252"/>
      <c r="T24" s="253"/>
      <c r="U24" s="255"/>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7"/>
      <c r="BB24" s="1"/>
    </row>
    <row r="25" spans="1:54" ht="22.8" customHeight="1" x14ac:dyDescent="0.2">
      <c r="A25" s="1"/>
      <c r="B25" s="248"/>
      <c r="C25" s="249"/>
      <c r="D25" s="249"/>
      <c r="E25" s="249"/>
      <c r="F25" s="249"/>
      <c r="G25" s="249"/>
      <c r="H25" s="250"/>
      <c r="I25" s="251"/>
      <c r="J25" s="252"/>
      <c r="K25" s="252"/>
      <c r="L25" s="252"/>
      <c r="M25" s="252"/>
      <c r="N25" s="252"/>
      <c r="O25" s="252"/>
      <c r="P25" s="252"/>
      <c r="Q25" s="252"/>
      <c r="R25" s="252"/>
      <c r="S25" s="252"/>
      <c r="T25" s="253"/>
      <c r="U25" s="255"/>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7"/>
      <c r="BB25" s="1"/>
    </row>
    <row r="26" spans="1:54" ht="22.8" customHeight="1" x14ac:dyDescent="0.2">
      <c r="A26" s="1"/>
      <c r="B26" s="248"/>
      <c r="C26" s="249"/>
      <c r="D26" s="249"/>
      <c r="E26" s="249"/>
      <c r="F26" s="249"/>
      <c r="G26" s="249"/>
      <c r="H26" s="250"/>
      <c r="I26" s="251"/>
      <c r="J26" s="252"/>
      <c r="K26" s="252"/>
      <c r="L26" s="252"/>
      <c r="M26" s="252"/>
      <c r="N26" s="252"/>
      <c r="O26" s="252"/>
      <c r="P26" s="252"/>
      <c r="Q26" s="252"/>
      <c r="R26" s="252"/>
      <c r="S26" s="252"/>
      <c r="T26" s="253"/>
      <c r="U26" s="255"/>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7"/>
      <c r="BB26" s="1"/>
    </row>
    <row r="27" spans="1:54" ht="18.600000000000001" customHeight="1" x14ac:dyDescent="0.2">
      <c r="A27" s="1"/>
      <c r="B27" s="1" t="s">
        <v>171</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0.399999999999999" customHeight="1" x14ac:dyDescent="0.2">
      <c r="A29" s="1"/>
      <c r="B29" s="123" t="s">
        <v>172</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0.399999999999999" customHeight="1" x14ac:dyDescent="0.2">
      <c r="A30" s="1"/>
      <c r="B30" s="215"/>
      <c r="C30" s="215"/>
      <c r="D30" s="215"/>
      <c r="E30" s="215"/>
      <c r="F30" s="215"/>
      <c r="G30" s="215"/>
      <c r="H30" s="215"/>
      <c r="I30" s="215"/>
      <c r="J30" s="215"/>
      <c r="K30" s="215"/>
      <c r="L30" s="215"/>
      <c r="M30" s="215"/>
      <c r="N30" s="215"/>
      <c r="O30" s="215"/>
      <c r="P30" s="215"/>
      <c r="Q30" s="215"/>
      <c r="R30" s="215" t="s">
        <v>175</v>
      </c>
      <c r="S30" s="215"/>
      <c r="T30" s="215"/>
      <c r="U30" s="215"/>
      <c r="V30" s="215"/>
      <c r="W30" s="215"/>
      <c r="X30" s="215" t="s">
        <v>176</v>
      </c>
      <c r="Y30" s="215"/>
      <c r="Z30" s="215"/>
      <c r="AA30" s="215"/>
      <c r="AB30" s="215"/>
      <c r="AC30" s="215"/>
      <c r="AD30" s="215" t="s">
        <v>177</v>
      </c>
      <c r="AE30" s="215"/>
      <c r="AF30" s="215"/>
      <c r="AG30" s="215"/>
      <c r="AH30" s="215"/>
      <c r="AI30" s="215"/>
      <c r="AJ30" s="215" t="s">
        <v>178</v>
      </c>
      <c r="AK30" s="215"/>
      <c r="AL30" s="215"/>
      <c r="AM30" s="215"/>
      <c r="AN30" s="215"/>
      <c r="AO30" s="215"/>
      <c r="AP30" s="215" t="s">
        <v>179</v>
      </c>
      <c r="AQ30" s="215"/>
      <c r="AR30" s="215"/>
      <c r="AS30" s="215"/>
      <c r="AT30" s="215"/>
      <c r="AU30" s="215"/>
      <c r="AV30" s="215" t="s">
        <v>180</v>
      </c>
      <c r="AW30" s="215"/>
      <c r="AX30" s="215"/>
      <c r="AY30" s="215"/>
      <c r="AZ30" s="215"/>
      <c r="BA30" s="215"/>
      <c r="BB30" s="1"/>
    </row>
    <row r="31" spans="1:54" ht="19.8" customHeight="1" x14ac:dyDescent="0.2">
      <c r="A31" s="1"/>
      <c r="B31" s="258" t="s">
        <v>173</v>
      </c>
      <c r="C31" s="259"/>
      <c r="D31" s="259"/>
      <c r="E31" s="259"/>
      <c r="F31" s="259"/>
      <c r="G31" s="259"/>
      <c r="H31" s="259"/>
      <c r="I31" s="259"/>
      <c r="J31" s="259"/>
      <c r="K31" s="259"/>
      <c r="L31" s="259"/>
      <c r="M31" s="259"/>
      <c r="N31" s="259"/>
      <c r="O31" s="259"/>
      <c r="P31" s="259"/>
      <c r="Q31" s="260"/>
      <c r="R31" s="261"/>
      <c r="S31" s="261"/>
      <c r="T31" s="261"/>
      <c r="U31" s="262"/>
      <c r="V31" s="245" t="s">
        <v>139</v>
      </c>
      <c r="W31" s="263"/>
      <c r="X31" s="261"/>
      <c r="Y31" s="261"/>
      <c r="Z31" s="261"/>
      <c r="AA31" s="262"/>
      <c r="AB31" s="245" t="s">
        <v>139</v>
      </c>
      <c r="AC31" s="263"/>
      <c r="AD31" s="261"/>
      <c r="AE31" s="261"/>
      <c r="AF31" s="261"/>
      <c r="AG31" s="262"/>
      <c r="AH31" s="245" t="s">
        <v>139</v>
      </c>
      <c r="AI31" s="263"/>
      <c r="AJ31" s="261"/>
      <c r="AK31" s="261"/>
      <c r="AL31" s="261"/>
      <c r="AM31" s="262"/>
      <c r="AN31" s="245" t="s">
        <v>139</v>
      </c>
      <c r="AO31" s="263"/>
      <c r="AP31" s="261"/>
      <c r="AQ31" s="261"/>
      <c r="AR31" s="261"/>
      <c r="AS31" s="262"/>
      <c r="AT31" s="245" t="s">
        <v>139</v>
      </c>
      <c r="AU31" s="263"/>
      <c r="AV31" s="261"/>
      <c r="AW31" s="261"/>
      <c r="AX31" s="261"/>
      <c r="AY31" s="262"/>
      <c r="AZ31" s="245" t="s">
        <v>139</v>
      </c>
      <c r="BA31" s="263"/>
      <c r="BB31" s="1"/>
    </row>
    <row r="32" spans="1:54" ht="19.8" customHeight="1" x14ac:dyDescent="0.2">
      <c r="A32" s="1"/>
      <c r="B32" s="258" t="s">
        <v>174</v>
      </c>
      <c r="C32" s="259"/>
      <c r="D32" s="259"/>
      <c r="E32" s="259"/>
      <c r="F32" s="259"/>
      <c r="G32" s="259"/>
      <c r="H32" s="259"/>
      <c r="I32" s="259"/>
      <c r="J32" s="259"/>
      <c r="K32" s="259"/>
      <c r="L32" s="259"/>
      <c r="M32" s="259"/>
      <c r="N32" s="259"/>
      <c r="O32" s="259"/>
      <c r="P32" s="259"/>
      <c r="Q32" s="260"/>
      <c r="R32" s="262"/>
      <c r="S32" s="264"/>
      <c r="T32" s="264"/>
      <c r="U32" s="264"/>
      <c r="V32" s="245" t="s">
        <v>181</v>
      </c>
      <c r="W32" s="263"/>
      <c r="X32" s="262"/>
      <c r="Y32" s="264"/>
      <c r="Z32" s="264"/>
      <c r="AA32" s="264"/>
      <c r="AB32" s="245" t="s">
        <v>181</v>
      </c>
      <c r="AC32" s="263"/>
      <c r="AD32" s="262"/>
      <c r="AE32" s="264"/>
      <c r="AF32" s="264"/>
      <c r="AG32" s="264"/>
      <c r="AH32" s="245" t="s">
        <v>181</v>
      </c>
      <c r="AI32" s="263"/>
      <c r="AJ32" s="262"/>
      <c r="AK32" s="264"/>
      <c r="AL32" s="264"/>
      <c r="AM32" s="264"/>
      <c r="AN32" s="245" t="s">
        <v>181</v>
      </c>
      <c r="AO32" s="263"/>
      <c r="AP32" s="262"/>
      <c r="AQ32" s="264"/>
      <c r="AR32" s="264"/>
      <c r="AS32" s="264"/>
      <c r="AT32" s="245" t="s">
        <v>181</v>
      </c>
      <c r="AU32" s="263"/>
      <c r="AV32" s="262"/>
      <c r="AW32" s="264"/>
      <c r="AX32" s="264"/>
      <c r="AY32" s="264"/>
      <c r="AZ32" s="245" t="s">
        <v>181</v>
      </c>
      <c r="BA32" s="263"/>
      <c r="BB32" s="1"/>
    </row>
    <row r="33" spans="1:54"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sheetData>
  <mergeCells count="108">
    <mergeCell ref="AT32:AU32"/>
    <mergeCell ref="AP32:AS32"/>
    <mergeCell ref="AD31:AG31"/>
    <mergeCell ref="AH31:AI31"/>
    <mergeCell ref="AD32:AG32"/>
    <mergeCell ref="AH32:AI32"/>
    <mergeCell ref="AJ31:AM31"/>
    <mergeCell ref="AN31:AO31"/>
    <mergeCell ref="AJ32:AM32"/>
    <mergeCell ref="AN32:AO32"/>
    <mergeCell ref="AP31:AS31"/>
    <mergeCell ref="AD30:AI30"/>
    <mergeCell ref="AJ30:AO30"/>
    <mergeCell ref="AP30:AU30"/>
    <mergeCell ref="U25:BA25"/>
    <mergeCell ref="U26:BA26"/>
    <mergeCell ref="B30:Q30"/>
    <mergeCell ref="B31:Q31"/>
    <mergeCell ref="B32:Q32"/>
    <mergeCell ref="R30:W30"/>
    <mergeCell ref="X30:AC30"/>
    <mergeCell ref="AV31:AY31"/>
    <mergeCell ref="AZ31:BA31"/>
    <mergeCell ref="AV32:AY32"/>
    <mergeCell ref="AZ32:BA32"/>
    <mergeCell ref="AV30:BA30"/>
    <mergeCell ref="V31:W31"/>
    <mergeCell ref="V32:W32"/>
    <mergeCell ref="R32:U32"/>
    <mergeCell ref="R31:U31"/>
    <mergeCell ref="X31:AA31"/>
    <mergeCell ref="AB31:AC31"/>
    <mergeCell ref="X32:AA32"/>
    <mergeCell ref="AB32:AC32"/>
    <mergeCell ref="AT31:AU31"/>
    <mergeCell ref="AW17:BA17"/>
    <mergeCell ref="AW18:BA18"/>
    <mergeCell ref="B19:K19"/>
    <mergeCell ref="P19:S19"/>
    <mergeCell ref="L19:O19"/>
    <mergeCell ref="T19:W19"/>
    <mergeCell ref="X19:AA19"/>
    <mergeCell ref="B26:H26"/>
    <mergeCell ref="B24:H24"/>
    <mergeCell ref="B25:H25"/>
    <mergeCell ref="I23:T23"/>
    <mergeCell ref="I24:T24"/>
    <mergeCell ref="I25:T25"/>
    <mergeCell ref="I26:T26"/>
    <mergeCell ref="U23:BA23"/>
    <mergeCell ref="B23:H23"/>
    <mergeCell ref="AB19:AE19"/>
    <mergeCell ref="AF19:AI19"/>
    <mergeCell ref="AO19:AR19"/>
    <mergeCell ref="AS19:AV19"/>
    <mergeCell ref="AW19:BA19"/>
    <mergeCell ref="AJ19:AN19"/>
    <mergeCell ref="U24:BA24"/>
    <mergeCell ref="AB17:AE17"/>
    <mergeCell ref="AF17:AI17"/>
    <mergeCell ref="AB18:AE18"/>
    <mergeCell ref="AF18:AI18"/>
    <mergeCell ref="AO17:AR17"/>
    <mergeCell ref="AS17:AV17"/>
    <mergeCell ref="AO18:AR18"/>
    <mergeCell ref="AS18:AV18"/>
    <mergeCell ref="AO16:AR16"/>
    <mergeCell ref="AS16:AV16"/>
    <mergeCell ref="AJ18:AN18"/>
    <mergeCell ref="AJ17:AN17"/>
    <mergeCell ref="P17:S17"/>
    <mergeCell ref="L17:O17"/>
    <mergeCell ref="L18:O18"/>
    <mergeCell ref="P18:S18"/>
    <mergeCell ref="T17:W17"/>
    <mergeCell ref="X17:AA17"/>
    <mergeCell ref="T18:W18"/>
    <mergeCell ref="X18:AA18"/>
    <mergeCell ref="B17:D18"/>
    <mergeCell ref="E18:K18"/>
    <mergeCell ref="E17:K17"/>
    <mergeCell ref="B15:K16"/>
    <mergeCell ref="L16:O16"/>
    <mergeCell ref="P16:S16"/>
    <mergeCell ref="AO15:AV15"/>
    <mergeCell ref="AW15:BA16"/>
    <mergeCell ref="AJ15:AN16"/>
    <mergeCell ref="T16:W16"/>
    <mergeCell ref="X16:AA16"/>
    <mergeCell ref="AB16:AE16"/>
    <mergeCell ref="AF16:AI16"/>
    <mergeCell ref="L15:S15"/>
    <mergeCell ref="T15:AA15"/>
    <mergeCell ref="AB15:AI15"/>
    <mergeCell ref="AW14:BA14"/>
    <mergeCell ref="L12:BA12"/>
    <mergeCell ref="AJ2:AZ2"/>
    <mergeCell ref="AJ3:AZ3"/>
    <mergeCell ref="A6:BB6"/>
    <mergeCell ref="L10:BA10"/>
    <mergeCell ref="L11:Z11"/>
    <mergeCell ref="AA11:AM11"/>
    <mergeCell ref="B9:K9"/>
    <mergeCell ref="L9:BA9"/>
    <mergeCell ref="B10:K10"/>
    <mergeCell ref="B11:K11"/>
    <mergeCell ref="B12:K12"/>
    <mergeCell ref="AN11:BA11"/>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2:I21"/>
  <sheetViews>
    <sheetView showGridLines="0" view="pageBreakPreview" zoomScale="85" zoomScaleNormal="100" zoomScaleSheetLayoutView="85" workbookViewId="0">
      <selection activeCell="F7" sqref="F7"/>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99</v>
      </c>
    </row>
    <row r="3" spans="1:9" s="8" customFormat="1" ht="30" customHeight="1" thickBot="1" x14ac:dyDescent="0.25">
      <c r="A3" s="171" t="s">
        <v>199</v>
      </c>
      <c r="B3" s="171"/>
      <c r="C3" s="171"/>
      <c r="D3" s="171"/>
      <c r="E3" s="171"/>
      <c r="F3" s="171"/>
      <c r="G3" s="171"/>
      <c r="H3" s="171"/>
      <c r="I3" s="171"/>
    </row>
    <row r="4" spans="1:9" s="8" customFormat="1" ht="35.25" customHeight="1" thickBot="1" x14ac:dyDescent="0.25">
      <c r="A4" s="79"/>
      <c r="B4" s="79"/>
      <c r="C4" s="79"/>
      <c r="D4" s="38"/>
      <c r="E4" s="9" t="s">
        <v>2</v>
      </c>
      <c r="F4" s="266">
        <f>第3号様式の2!L9</f>
        <v>0</v>
      </c>
      <c r="G4" s="267"/>
      <c r="H4" s="267"/>
      <c r="I4" s="268"/>
    </row>
    <row r="5" spans="1:9" s="8" customFormat="1" ht="17.25" customHeight="1" x14ac:dyDescent="0.2">
      <c r="A5" s="79"/>
      <c r="B5" s="79"/>
      <c r="C5" s="79"/>
      <c r="D5" s="38"/>
      <c r="E5" s="39"/>
      <c r="F5" s="80"/>
      <c r="G5" s="80"/>
      <c r="H5" s="80"/>
      <c r="I5" s="80"/>
    </row>
    <row r="6" spans="1:9" s="8" customFormat="1" ht="17.25" customHeight="1" x14ac:dyDescent="0.2">
      <c r="A6" s="269" t="s">
        <v>38</v>
      </c>
      <c r="B6" s="272" t="s">
        <v>34</v>
      </c>
      <c r="C6" s="48"/>
      <c r="D6" s="41"/>
      <c r="E6" s="79"/>
      <c r="F6" s="79"/>
      <c r="G6" s="79"/>
      <c r="H6" s="79"/>
      <c r="I6" s="79"/>
    </row>
    <row r="7" spans="1:9" ht="26.25" customHeight="1" thickBot="1" x14ac:dyDescent="0.25">
      <c r="A7" s="270"/>
      <c r="B7" s="273"/>
      <c r="C7" s="49" t="s">
        <v>83</v>
      </c>
      <c r="D7" s="42"/>
    </row>
    <row r="8" spans="1:9" ht="30" customHeight="1" thickBot="1" x14ac:dyDescent="0.25">
      <c r="A8" s="271"/>
      <c r="B8" s="103"/>
      <c r="C8" s="104"/>
      <c r="D8" s="43"/>
      <c r="E8" s="39"/>
      <c r="F8" s="265"/>
      <c r="G8" s="265"/>
      <c r="H8" s="265"/>
      <c r="I8" s="265"/>
    </row>
    <row r="9" spans="1:9" ht="21" customHeight="1" thickBot="1" x14ac:dyDescent="0.25">
      <c r="I9" s="10" t="s">
        <v>3</v>
      </c>
    </row>
    <row r="10" spans="1:9" s="12" customFormat="1" ht="49.8" customHeight="1" thickBot="1" x14ac:dyDescent="0.25">
      <c r="A10" s="53" t="s">
        <v>0</v>
      </c>
      <c r="B10" s="11" t="s">
        <v>76</v>
      </c>
      <c r="C10" s="11" t="s">
        <v>77</v>
      </c>
      <c r="D10" s="11" t="s">
        <v>78</v>
      </c>
      <c r="E10" s="91" t="s">
        <v>79</v>
      </c>
      <c r="F10" s="94" t="s">
        <v>80</v>
      </c>
      <c r="G10" s="93" t="s">
        <v>81</v>
      </c>
      <c r="H10" s="91" t="s">
        <v>82</v>
      </c>
      <c r="I10" s="92" t="s">
        <v>1</v>
      </c>
    </row>
    <row r="11" spans="1:9" ht="70.5" customHeight="1" thickBot="1" x14ac:dyDescent="0.25">
      <c r="A11" s="88" t="s">
        <v>74</v>
      </c>
      <c r="B11" s="128">
        <f>IFERROR('様式２－２(個表) '!B18:C18,0)</f>
        <v>0</v>
      </c>
      <c r="C11" s="17"/>
      <c r="D11" s="101">
        <f>B11-C11</f>
        <v>0</v>
      </c>
      <c r="E11" s="22">
        <f>IFERROR('様式２－２(個表) '!K18,0)</f>
        <v>0</v>
      </c>
      <c r="F11" s="26">
        <f>MIN(D11,E11)</f>
        <v>0</v>
      </c>
      <c r="G11" s="23" t="s">
        <v>13</v>
      </c>
      <c r="H11" s="22">
        <f>F11*0.5</f>
        <v>0</v>
      </c>
      <c r="I11" s="24"/>
    </row>
    <row r="12" spans="1:9" ht="70.5" customHeight="1" x14ac:dyDescent="0.2">
      <c r="A12" s="89" t="s">
        <v>57</v>
      </c>
      <c r="B12" s="128">
        <f>IFERROR('様式２－２(個表) '!G24:G24,0)</f>
        <v>0</v>
      </c>
      <c r="C12" s="90"/>
      <c r="D12" s="26">
        <f>B12-C12</f>
        <v>0</v>
      </c>
      <c r="E12" s="22" t="str">
        <f>IFERROR('様式２－２(個表) '!I24,0)</f>
        <v/>
      </c>
      <c r="F12" s="26">
        <f>MIN(D12,E12)</f>
        <v>0</v>
      </c>
      <c r="G12" s="23" t="s">
        <v>13</v>
      </c>
      <c r="H12" s="27">
        <f>F12*0.5</f>
        <v>0</v>
      </c>
      <c r="I12" s="25"/>
    </row>
    <row r="13" spans="1:9" ht="70.5" customHeight="1" x14ac:dyDescent="0.2">
      <c r="A13" s="89" t="s">
        <v>73</v>
      </c>
      <c r="B13" s="22">
        <f>IFERROR('様式２－3(個表)'!B17:C17,0)</f>
        <v>0</v>
      </c>
      <c r="C13" s="90"/>
      <c r="D13" s="26">
        <f>B13-C13</f>
        <v>0</v>
      </c>
      <c r="E13" s="22">
        <f>IFERROR('様式２－3(個表)'!K17,0)</f>
        <v>0</v>
      </c>
      <c r="F13" s="26">
        <f>MIN(D13,E13)</f>
        <v>0</v>
      </c>
      <c r="G13" s="23" t="s">
        <v>13</v>
      </c>
      <c r="H13" s="27">
        <f>F13*0.5</f>
        <v>0</v>
      </c>
      <c r="I13" s="25"/>
    </row>
    <row r="14" spans="1:9" ht="70.5" customHeight="1" thickBot="1" x14ac:dyDescent="0.25">
      <c r="A14" s="89" t="s">
        <v>75</v>
      </c>
      <c r="B14" s="19">
        <f>IFERROR('様式２－3(個表)'!B20:C20,0)</f>
        <v>0</v>
      </c>
      <c r="C14" s="90"/>
      <c r="D14" s="26">
        <f>B14-C14</f>
        <v>0</v>
      </c>
      <c r="E14" s="22">
        <f>IFERROR('様式２－3(個表)'!K20,0)</f>
        <v>0</v>
      </c>
      <c r="F14" s="26">
        <f>MIN(D14,E14)</f>
        <v>0</v>
      </c>
      <c r="G14" s="23" t="s">
        <v>13</v>
      </c>
      <c r="H14" s="27">
        <f>F14*0.5</f>
        <v>0</v>
      </c>
      <c r="I14" s="25"/>
    </row>
    <row r="15" spans="1:9" ht="60" customHeight="1" thickTop="1" thickBot="1" x14ac:dyDescent="0.25">
      <c r="A15" s="53" t="s">
        <v>7</v>
      </c>
      <c r="B15" s="21">
        <f t="shared" ref="B15:F15" si="0">SUM(B11:B14)</f>
        <v>0</v>
      </c>
      <c r="C15" s="21">
        <f t="shared" si="0"/>
        <v>0</v>
      </c>
      <c r="D15" s="16">
        <f t="shared" si="0"/>
        <v>0</v>
      </c>
      <c r="E15" s="19">
        <f t="shared" si="0"/>
        <v>0</v>
      </c>
      <c r="F15" s="17">
        <f t="shared" si="0"/>
        <v>0</v>
      </c>
      <c r="G15" s="102"/>
      <c r="H15" s="20">
        <f>MIN(ROUNDDOWN(H11+H12+H13+H14,-3),G17)</f>
        <v>0</v>
      </c>
      <c r="I15" s="18" t="str">
        <f>IF(ROUNDDOWN(SUM(H11:H14),3)&gt;G17,"交付決定額が上限のため","")</f>
        <v/>
      </c>
    </row>
    <row r="16" spans="1:9" ht="10.199999999999999" customHeight="1" thickBot="1" x14ac:dyDescent="0.25">
      <c r="A16" s="47"/>
    </row>
    <row r="17" spans="1:9" ht="20.100000000000001" customHeight="1" thickBot="1" x14ac:dyDescent="0.25">
      <c r="A17" s="7" t="s">
        <v>35</v>
      </c>
      <c r="F17" s="126" t="s">
        <v>186</v>
      </c>
      <c r="G17" s="127"/>
    </row>
    <row r="18" spans="1:9" ht="20.100000000000001" customHeight="1" x14ac:dyDescent="0.2">
      <c r="A18" s="265" t="s">
        <v>21</v>
      </c>
      <c r="B18" s="265"/>
      <c r="C18" s="265"/>
      <c r="D18" s="265"/>
      <c r="E18" s="265"/>
      <c r="F18" s="265"/>
      <c r="G18" s="265"/>
      <c r="H18" s="265"/>
      <c r="I18" s="265"/>
    </row>
    <row r="19" spans="1:9" ht="20.100000000000001" customHeight="1" x14ac:dyDescent="0.2">
      <c r="A19" s="265" t="s">
        <v>194</v>
      </c>
      <c r="B19" s="265"/>
      <c r="C19" s="265"/>
      <c r="D19" s="265"/>
      <c r="E19" s="265"/>
      <c r="F19" s="265"/>
      <c r="G19" s="265"/>
      <c r="H19" s="265"/>
      <c r="I19" s="265"/>
    </row>
    <row r="20" spans="1:9" ht="16.5" customHeight="1" x14ac:dyDescent="0.2">
      <c r="A20" s="265" t="s">
        <v>193</v>
      </c>
      <c r="B20" s="265"/>
      <c r="C20" s="265"/>
      <c r="D20" s="265"/>
      <c r="E20" s="265"/>
      <c r="F20" s="265"/>
      <c r="G20" s="265"/>
      <c r="H20" s="265"/>
      <c r="I20" s="265"/>
    </row>
    <row r="21" spans="1:9" x14ac:dyDescent="0.2">
      <c r="A21" s="40"/>
      <c r="B21" s="40"/>
      <c r="C21" s="40"/>
      <c r="D21" s="40"/>
      <c r="E21" s="40"/>
      <c r="F21" s="40"/>
      <c r="G21" s="40"/>
      <c r="H21" s="40"/>
      <c r="I21" s="40"/>
    </row>
  </sheetData>
  <mergeCells count="8">
    <mergeCell ref="A20:I20"/>
    <mergeCell ref="A19:I19"/>
    <mergeCell ref="A3:I3"/>
    <mergeCell ref="A18:I18"/>
    <mergeCell ref="F4:I4"/>
    <mergeCell ref="A6:A8"/>
    <mergeCell ref="B6:B7"/>
    <mergeCell ref="F8:I8"/>
  </mergeCells>
  <phoneticPr fontId="23"/>
  <dataValidations count="1">
    <dataValidation type="list" allowBlank="1" showInputMessage="1" showErrorMessage="1" sqref="C8" xr:uid="{F609AEA5-0D8F-44BA-AF0D-3BB149D04ACB}">
      <formula1>"１.新任訪問看護師,２.新卒訪問看護師,３.潜在訪問看護師"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2:O28"/>
  <sheetViews>
    <sheetView showGridLines="0" view="pageBreakPreview" zoomScaleNormal="100" zoomScaleSheetLayoutView="100" workbookViewId="0">
      <selection activeCell="I25" sqref="I25"/>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182</v>
      </c>
    </row>
    <row r="3" spans="1:15" s="8" customFormat="1" ht="20.25" customHeight="1" x14ac:dyDescent="0.2">
      <c r="A3" s="171" t="s">
        <v>200</v>
      </c>
      <c r="B3" s="171"/>
      <c r="C3" s="171"/>
      <c r="D3" s="171"/>
      <c r="E3" s="171"/>
      <c r="F3" s="171"/>
      <c r="G3" s="171"/>
      <c r="H3" s="171"/>
      <c r="I3" s="171"/>
      <c r="J3" s="171"/>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316"/>
      <c r="D5" s="317"/>
      <c r="E5" s="34" t="s">
        <v>29</v>
      </c>
      <c r="F5" s="108"/>
      <c r="G5" s="45" t="s">
        <v>40</v>
      </c>
      <c r="H5" s="109" t="s">
        <v>39</v>
      </c>
      <c r="I5" s="46" t="s">
        <v>11</v>
      </c>
      <c r="J5" s="110"/>
    </row>
    <row r="6" spans="1:15" ht="16.5" customHeight="1" x14ac:dyDescent="0.2">
      <c r="A6" s="2"/>
      <c r="B6" s="172" t="s">
        <v>12</v>
      </c>
      <c r="C6" s="318" t="s">
        <v>20</v>
      </c>
      <c r="D6" s="319"/>
      <c r="E6" s="319"/>
      <c r="F6" s="319"/>
      <c r="G6" s="173" t="s">
        <v>36</v>
      </c>
      <c r="H6" s="322"/>
      <c r="I6" s="324" t="s">
        <v>37</v>
      </c>
      <c r="J6" s="326"/>
    </row>
    <row r="7" spans="1:15" ht="16.5" customHeight="1" thickBot="1" x14ac:dyDescent="0.25">
      <c r="A7" s="2"/>
      <c r="B7" s="172"/>
      <c r="C7" s="320"/>
      <c r="D7" s="321"/>
      <c r="E7" s="321"/>
      <c r="F7" s="321"/>
      <c r="G7" s="174"/>
      <c r="H7" s="323"/>
      <c r="I7" s="325"/>
      <c r="J7" s="327"/>
    </row>
    <row r="8" spans="1:15" s="83" customFormat="1" ht="20.100000000000001" customHeight="1" x14ac:dyDescent="0.2">
      <c r="A8" s="81"/>
      <c r="B8" s="82" t="s">
        <v>6</v>
      </c>
      <c r="G8" s="81"/>
      <c r="K8" s="81"/>
      <c r="L8" s="81"/>
    </row>
    <row r="9" spans="1:15" ht="15" customHeight="1" x14ac:dyDescent="0.2">
      <c r="A9" s="2"/>
      <c r="B9" s="129" t="s">
        <v>4</v>
      </c>
      <c r="C9" s="130"/>
      <c r="D9" s="157" t="s">
        <v>26</v>
      </c>
      <c r="E9" s="158"/>
      <c r="F9" s="159"/>
      <c r="G9" s="35"/>
      <c r="H9" s="55" t="s">
        <v>15</v>
      </c>
      <c r="I9" s="55" t="s">
        <v>16</v>
      </c>
      <c r="J9" s="136" t="s">
        <v>30</v>
      </c>
    </row>
    <row r="10" spans="1:15" ht="15" customHeight="1" x14ac:dyDescent="0.2">
      <c r="A10" s="2"/>
      <c r="B10" s="150"/>
      <c r="C10" s="151"/>
      <c r="D10" s="308" t="s">
        <v>33</v>
      </c>
      <c r="E10" s="309"/>
      <c r="F10" s="310"/>
      <c r="G10" s="35"/>
      <c r="H10" s="58" t="s">
        <v>14</v>
      </c>
      <c r="I10" s="58" t="s">
        <v>17</v>
      </c>
      <c r="J10" s="137"/>
    </row>
    <row r="11" spans="1:15" ht="15" customHeight="1" x14ac:dyDescent="0.2">
      <c r="A11" s="2"/>
      <c r="B11" s="150"/>
      <c r="C11" s="151"/>
      <c r="D11" s="308" t="s">
        <v>218</v>
      </c>
      <c r="E11" s="309"/>
      <c r="F11" s="310"/>
      <c r="G11" s="35"/>
      <c r="H11" s="314" t="s">
        <v>18</v>
      </c>
      <c r="I11" s="314" t="s">
        <v>19</v>
      </c>
      <c r="J11" s="314" t="s">
        <v>31</v>
      </c>
    </row>
    <row r="12" spans="1:15" ht="15" customHeight="1" thickBot="1" x14ac:dyDescent="0.25">
      <c r="A12" s="2"/>
      <c r="B12" s="150"/>
      <c r="C12" s="151"/>
      <c r="D12" s="311" t="s">
        <v>219</v>
      </c>
      <c r="E12" s="312"/>
      <c r="F12" s="313"/>
      <c r="G12" s="44"/>
      <c r="H12" s="315"/>
      <c r="I12" s="315"/>
      <c r="J12" s="315"/>
      <c r="N12" s="6"/>
      <c r="O12" s="6"/>
    </row>
    <row r="13" spans="1:15" ht="19.8" customHeight="1" x14ac:dyDescent="0.2">
      <c r="A13" s="2"/>
      <c r="B13" s="282" t="s">
        <v>22</v>
      </c>
      <c r="C13" s="283"/>
      <c r="D13" s="282" t="s">
        <v>24</v>
      </c>
      <c r="E13" s="286"/>
      <c r="F13" s="283"/>
      <c r="G13" s="288"/>
      <c r="H13" s="276"/>
      <c r="I13" s="278"/>
      <c r="J13" s="280">
        <f>H13*I13</f>
        <v>0</v>
      </c>
    </row>
    <row r="14" spans="1:15" ht="24.6" customHeight="1" thickBot="1" x14ac:dyDescent="0.25">
      <c r="A14" s="2"/>
      <c r="B14" s="284" t="s">
        <v>23</v>
      </c>
      <c r="C14" s="285"/>
      <c r="D14" s="284" t="s">
        <v>25</v>
      </c>
      <c r="E14" s="287"/>
      <c r="F14" s="285"/>
      <c r="G14" s="288"/>
      <c r="H14" s="277"/>
      <c r="I14" s="279"/>
      <c r="J14" s="281"/>
    </row>
    <row r="15" spans="1:15" ht="9" customHeight="1" x14ac:dyDescent="0.2">
      <c r="A15" s="2"/>
      <c r="B15" s="13"/>
      <c r="C15" s="35"/>
      <c r="D15" s="35"/>
      <c r="E15" s="35"/>
      <c r="F15" s="35"/>
      <c r="G15" s="35"/>
      <c r="I15" s="14"/>
    </row>
    <row r="16" spans="1:15" ht="20.100000000000001" customHeight="1" x14ac:dyDescent="0.2">
      <c r="A16" s="2"/>
      <c r="B16" s="187" t="s">
        <v>5</v>
      </c>
      <c r="C16" s="188"/>
      <c r="D16" s="188"/>
      <c r="E16" s="189"/>
      <c r="F16" s="136" t="s">
        <v>63</v>
      </c>
      <c r="G16" s="129" t="s">
        <v>95</v>
      </c>
      <c r="H16" s="130"/>
      <c r="I16" s="129" t="s">
        <v>96</v>
      </c>
      <c r="J16" s="130"/>
    </row>
    <row r="17" spans="1:13" ht="30.6" customHeight="1" thickBot="1" x14ac:dyDescent="0.25">
      <c r="A17" s="2"/>
      <c r="B17" s="137" t="s">
        <v>97</v>
      </c>
      <c r="C17" s="137"/>
      <c r="D17" s="150" t="s">
        <v>60</v>
      </c>
      <c r="E17" s="151"/>
      <c r="F17" s="275"/>
      <c r="G17" s="150"/>
      <c r="H17" s="151"/>
      <c r="I17" s="306"/>
      <c r="J17" s="307"/>
      <c r="K17" s="2" t="s">
        <v>56</v>
      </c>
    </row>
    <row r="18" spans="1:13" ht="35.1" customHeight="1" thickBot="1" x14ac:dyDescent="0.25">
      <c r="A18" s="2"/>
      <c r="B18" s="304"/>
      <c r="C18" s="305"/>
      <c r="D18" s="133">
        <f>IFERROR(B18/J13,0)</f>
        <v>0</v>
      </c>
      <c r="E18" s="134"/>
      <c r="F18" s="57">
        <v>2400</v>
      </c>
      <c r="G18" s="135">
        <f>MIN(D18,F18)</f>
        <v>0</v>
      </c>
      <c r="H18" s="134"/>
      <c r="I18" s="143">
        <f>G18*J13</f>
        <v>0</v>
      </c>
      <c r="J18" s="144"/>
      <c r="K18" s="78">
        <f>+F18*J13</f>
        <v>0</v>
      </c>
    </row>
    <row r="19" spans="1:13" s="83" customFormat="1" ht="30.6" customHeight="1" x14ac:dyDescent="0.55000000000000004">
      <c r="A19" s="81"/>
      <c r="B19" s="96" t="s">
        <v>91</v>
      </c>
      <c r="C19" s="32"/>
      <c r="D19" s="97"/>
      <c r="E19" s="97"/>
      <c r="H19" s="32"/>
      <c r="I19" s="15"/>
      <c r="J19" s="15" t="s">
        <v>92</v>
      </c>
      <c r="L19" s="98"/>
      <c r="M19" s="98"/>
    </row>
    <row r="20" spans="1:13" ht="50.4" customHeight="1" thickBot="1" x14ac:dyDescent="0.25">
      <c r="A20" s="2"/>
      <c r="B20" s="145" t="s">
        <v>8</v>
      </c>
      <c r="C20" s="145"/>
      <c r="D20" s="129" t="s">
        <v>9</v>
      </c>
      <c r="E20" s="303"/>
      <c r="F20" s="56" t="s">
        <v>90</v>
      </c>
      <c r="G20" s="55" t="s">
        <v>94</v>
      </c>
      <c r="H20" s="54" t="s">
        <v>89</v>
      </c>
      <c r="I20" s="99" t="s">
        <v>88</v>
      </c>
      <c r="J20" s="99" t="s">
        <v>87</v>
      </c>
    </row>
    <row r="21" spans="1:13" ht="30" customHeight="1" x14ac:dyDescent="0.2">
      <c r="A21" s="2"/>
      <c r="B21" s="289"/>
      <c r="C21" s="290"/>
      <c r="D21" s="291"/>
      <c r="E21" s="292"/>
      <c r="F21" s="111"/>
      <c r="G21" s="112"/>
      <c r="H21" s="37">
        <f>F21+-G21</f>
        <v>0</v>
      </c>
      <c r="I21" s="293"/>
      <c r="J21" s="293"/>
    </row>
    <row r="22" spans="1:13" ht="30" customHeight="1" x14ac:dyDescent="0.2">
      <c r="A22" s="2"/>
      <c r="B22" s="295"/>
      <c r="C22" s="296"/>
      <c r="D22" s="297"/>
      <c r="E22" s="298"/>
      <c r="F22" s="113"/>
      <c r="G22" s="114"/>
      <c r="H22" s="37">
        <f t="shared" ref="H22:H23" si="0">F22+-G22</f>
        <v>0</v>
      </c>
      <c r="I22" s="293"/>
      <c r="J22" s="293"/>
    </row>
    <row r="23" spans="1:13" ht="30" customHeight="1" thickBot="1" x14ac:dyDescent="0.25">
      <c r="B23" s="299"/>
      <c r="C23" s="300"/>
      <c r="D23" s="301"/>
      <c r="E23" s="302"/>
      <c r="F23" s="115"/>
      <c r="G23" s="116"/>
      <c r="H23" s="37">
        <f t="shared" si="0"/>
        <v>0</v>
      </c>
      <c r="I23" s="294"/>
      <c r="J23" s="294"/>
    </row>
    <row r="24" spans="1:13" ht="39" customHeight="1" thickBot="1" x14ac:dyDescent="0.25">
      <c r="A24" s="2"/>
      <c r="B24" s="274" t="s">
        <v>10</v>
      </c>
      <c r="C24" s="274"/>
      <c r="D24" s="275" t="s">
        <v>32</v>
      </c>
      <c r="E24" s="275"/>
      <c r="F24" s="100">
        <f>+F21+F22+F23</f>
        <v>0</v>
      </c>
      <c r="G24" s="59">
        <f>SUM(G21:G23)</f>
        <v>0</v>
      </c>
      <c r="H24" s="59">
        <f>SUM(H21:H23)</f>
        <v>0</v>
      </c>
      <c r="I24" s="117" t="str">
        <f>IF(F5="１.新任訪問看護師（訪問看護未経験）",50000,IF(F5="２.新卒訪問看護師（看護実務経験なし）",100000,IF(F5="３.潜在看護師（前職退職後3年以上経過）",100000,"")))</f>
        <v/>
      </c>
      <c r="J24" s="50">
        <f>MIN(I24,G24)</f>
        <v>0</v>
      </c>
    </row>
    <row r="25" spans="1:13" ht="11.25" customHeight="1" x14ac:dyDescent="0.2">
      <c r="B25" s="51"/>
      <c r="C25" s="36"/>
      <c r="D25" s="35"/>
      <c r="E25" s="35"/>
      <c r="F25" s="31"/>
      <c r="G25" s="30"/>
      <c r="H25" s="30"/>
      <c r="I25" s="29"/>
    </row>
    <row r="26" spans="1:13" ht="15" customHeight="1" x14ac:dyDescent="0.2">
      <c r="B26" s="52" t="s">
        <v>66</v>
      </c>
    </row>
    <row r="27" spans="1:13" ht="15" customHeight="1" x14ac:dyDescent="0.2">
      <c r="B27" s="52" t="s">
        <v>42</v>
      </c>
    </row>
    <row r="28" spans="1:13" ht="15" customHeight="1" x14ac:dyDescent="0.2">
      <c r="B28" s="52" t="s">
        <v>41</v>
      </c>
    </row>
  </sheetData>
  <mergeCells count="47">
    <mergeCell ref="A3:J3"/>
    <mergeCell ref="C5:D5"/>
    <mergeCell ref="B6:B7"/>
    <mergeCell ref="C6:F7"/>
    <mergeCell ref="G6:G7"/>
    <mergeCell ref="H6:H7"/>
    <mergeCell ref="I6:I7"/>
    <mergeCell ref="J6:J7"/>
    <mergeCell ref="I16:J17"/>
    <mergeCell ref="F16:F17"/>
    <mergeCell ref="B9:C12"/>
    <mergeCell ref="D9:F9"/>
    <mergeCell ref="J9:J10"/>
    <mergeCell ref="D10:F10"/>
    <mergeCell ref="D12:F12"/>
    <mergeCell ref="D11:F11"/>
    <mergeCell ref="H11:H12"/>
    <mergeCell ref="I11:I12"/>
    <mergeCell ref="J11:J12"/>
    <mergeCell ref="B18:C18"/>
    <mergeCell ref="D18:E18"/>
    <mergeCell ref="G18:H18"/>
    <mergeCell ref="B16:E16"/>
    <mergeCell ref="B17:C17"/>
    <mergeCell ref="D17:E17"/>
    <mergeCell ref="G16:H17"/>
    <mergeCell ref="D22:E22"/>
    <mergeCell ref="B23:C23"/>
    <mergeCell ref="D23:E23"/>
    <mergeCell ref="B20:C20"/>
    <mergeCell ref="D20:E20"/>
    <mergeCell ref="B24:C24"/>
    <mergeCell ref="D24:E24"/>
    <mergeCell ref="H13:H14"/>
    <mergeCell ref="I13:I14"/>
    <mergeCell ref="J13:J14"/>
    <mergeCell ref="B13:C13"/>
    <mergeCell ref="B14:C14"/>
    <mergeCell ref="D13:F13"/>
    <mergeCell ref="D14:F14"/>
    <mergeCell ref="G13:G14"/>
    <mergeCell ref="I18:J18"/>
    <mergeCell ref="B21:C21"/>
    <mergeCell ref="D21:E21"/>
    <mergeCell ref="I21:I23"/>
    <mergeCell ref="J21:J23"/>
    <mergeCell ref="B22:C22"/>
  </mergeCells>
  <phoneticPr fontId="23"/>
  <dataValidations count="1">
    <dataValidation type="list" allowBlank="1" showInputMessage="1" showErrorMessage="1" sqref="F5" xr:uid="{EFCFB385-0C6F-46AA-944B-DDE71EBE8EDE}">
      <formula1>"１.新任訪問看護師（訪問看護未経験）,２.新卒訪問看護師（看護実務経験なし）,３.潜在看護師（前職退職後3年以上経過）"</formula1>
    </dataValidation>
  </dataValidations>
  <printOptions horizontalCentered="1"/>
  <pageMargins left="0.19685039370078741" right="0.19685039370078741" top="0.59055118110236227" bottom="0.19685039370078741" header="0.19685039370078741" footer="0.19685039370078741"/>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M22"/>
  <sheetViews>
    <sheetView showGridLines="0" view="pageBreakPreview" topLeftCell="A6" zoomScale="85" zoomScaleNormal="100" zoomScaleSheetLayoutView="85" workbookViewId="0">
      <selection activeCell="B20" sqref="B20:C20"/>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183</v>
      </c>
    </row>
    <row r="3" spans="1:13" s="8" customFormat="1" ht="20.25" customHeight="1" x14ac:dyDescent="0.2">
      <c r="A3" s="171" t="s">
        <v>200</v>
      </c>
      <c r="B3" s="171"/>
      <c r="C3" s="171"/>
      <c r="D3" s="171"/>
      <c r="E3" s="171"/>
      <c r="F3" s="171"/>
      <c r="G3" s="171"/>
      <c r="H3" s="171"/>
      <c r="I3" s="171"/>
      <c r="J3" s="171"/>
    </row>
    <row r="4" spans="1:13" s="85" customFormat="1" ht="21" customHeight="1" thickBot="1" x14ac:dyDescent="0.25">
      <c r="B4" s="84" t="s">
        <v>64</v>
      </c>
      <c r="C4" s="86"/>
      <c r="D4" s="86"/>
      <c r="E4" s="86"/>
      <c r="F4" s="86"/>
      <c r="G4" s="86"/>
      <c r="H4" s="86"/>
      <c r="I4" s="86"/>
      <c r="J4" s="86"/>
      <c r="K4" s="86"/>
      <c r="L4" s="86"/>
      <c r="M4" s="86"/>
    </row>
    <row r="5" spans="1:13" ht="57" customHeight="1" thickBot="1" x14ac:dyDescent="0.25">
      <c r="A5" s="2"/>
      <c r="B5" s="33" t="s">
        <v>58</v>
      </c>
      <c r="C5" s="177"/>
      <c r="D5" s="178"/>
      <c r="E5" s="45" t="s">
        <v>72</v>
      </c>
      <c r="F5" s="125"/>
      <c r="G5" s="139" t="s">
        <v>59</v>
      </c>
      <c r="H5" s="140"/>
      <c r="I5" s="141"/>
      <c r="J5" s="142"/>
    </row>
    <row r="6" spans="1:13" ht="16.5" customHeight="1" x14ac:dyDescent="0.2">
      <c r="A6" s="2"/>
      <c r="B6" s="172" t="s">
        <v>12</v>
      </c>
      <c r="C6" s="179" t="s">
        <v>20</v>
      </c>
      <c r="D6" s="180"/>
      <c r="E6" s="180"/>
      <c r="F6" s="180"/>
      <c r="G6" s="173" t="s">
        <v>36</v>
      </c>
      <c r="H6" s="183"/>
      <c r="I6" s="175" t="s">
        <v>37</v>
      </c>
      <c r="J6" s="185"/>
    </row>
    <row r="7" spans="1:13" ht="16.5" customHeight="1" thickBot="1" x14ac:dyDescent="0.25">
      <c r="A7" s="2"/>
      <c r="B7" s="172"/>
      <c r="C7" s="181"/>
      <c r="D7" s="182"/>
      <c r="E7" s="182"/>
      <c r="F7" s="182"/>
      <c r="G7" s="174"/>
      <c r="H7" s="184"/>
      <c r="I7" s="176"/>
      <c r="J7" s="186"/>
    </row>
    <row r="8" spans="1:13" s="83" customFormat="1" ht="20.100000000000001" customHeight="1" x14ac:dyDescent="0.2">
      <c r="A8" s="81"/>
      <c r="B8" s="82" t="s">
        <v>6</v>
      </c>
      <c r="G8" s="81"/>
      <c r="K8" s="81"/>
    </row>
    <row r="9" spans="1:13" ht="15" customHeight="1" x14ac:dyDescent="0.2">
      <c r="A9" s="2"/>
      <c r="B9" s="129" t="s">
        <v>4</v>
      </c>
      <c r="C9" s="130"/>
      <c r="D9" s="157" t="s">
        <v>65</v>
      </c>
      <c r="E9" s="158"/>
      <c r="F9" s="159"/>
      <c r="G9" s="35"/>
      <c r="H9" s="136" t="s">
        <v>110</v>
      </c>
      <c r="I9" s="136" t="s">
        <v>61</v>
      </c>
      <c r="J9" s="136" t="s">
        <v>62</v>
      </c>
    </row>
    <row r="10" spans="1:13" ht="15" customHeight="1" x14ac:dyDescent="0.2">
      <c r="A10" s="2"/>
      <c r="B10" s="150"/>
      <c r="C10" s="151"/>
      <c r="D10" s="160"/>
      <c r="E10" s="161"/>
      <c r="F10" s="162"/>
      <c r="G10" s="35"/>
      <c r="H10" s="137"/>
      <c r="I10" s="137"/>
      <c r="J10" s="137"/>
    </row>
    <row r="11" spans="1:13" ht="15" customHeight="1" thickBot="1" x14ac:dyDescent="0.25">
      <c r="A11" s="2"/>
      <c r="B11" s="150"/>
      <c r="C11" s="151"/>
      <c r="D11" s="163"/>
      <c r="E11" s="164"/>
      <c r="F11" s="165"/>
      <c r="G11" s="44"/>
      <c r="H11" s="138"/>
      <c r="I11" s="138"/>
      <c r="J11" s="138"/>
    </row>
    <row r="12" spans="1:13" ht="22.2" customHeight="1" x14ac:dyDescent="0.2">
      <c r="A12" s="2"/>
      <c r="B12" s="152" t="s">
        <v>22</v>
      </c>
      <c r="C12" s="153"/>
      <c r="D12" s="152" t="s">
        <v>24</v>
      </c>
      <c r="E12" s="154"/>
      <c r="F12" s="153"/>
      <c r="G12" s="190"/>
      <c r="H12" s="155"/>
      <c r="I12" s="148"/>
      <c r="J12" s="146">
        <f>H12*I12</f>
        <v>0</v>
      </c>
    </row>
    <row r="13" spans="1:13" ht="24.6" customHeight="1" thickBot="1" x14ac:dyDescent="0.25">
      <c r="A13" s="2"/>
      <c r="B13" s="166" t="s">
        <v>23</v>
      </c>
      <c r="C13" s="167"/>
      <c r="D13" s="168" t="s">
        <v>25</v>
      </c>
      <c r="E13" s="169"/>
      <c r="F13" s="170"/>
      <c r="G13" s="190"/>
      <c r="H13" s="156"/>
      <c r="I13" s="149"/>
      <c r="J13" s="147"/>
    </row>
    <row r="14" spans="1:13" ht="9" customHeight="1" x14ac:dyDescent="0.2">
      <c r="A14" s="2"/>
      <c r="B14" s="13"/>
      <c r="C14" s="35"/>
      <c r="D14" s="35"/>
      <c r="E14" s="35"/>
      <c r="F14" s="35"/>
      <c r="G14" s="35"/>
      <c r="I14" s="14"/>
    </row>
    <row r="15" spans="1:13" ht="20.100000000000001" customHeight="1" x14ac:dyDescent="0.2">
      <c r="A15" s="2"/>
      <c r="B15" s="187" t="s">
        <v>5</v>
      </c>
      <c r="C15" s="188"/>
      <c r="D15" s="188"/>
      <c r="E15" s="189"/>
      <c r="F15" s="136" t="s">
        <v>63</v>
      </c>
      <c r="G15" s="129" t="s">
        <v>69</v>
      </c>
      <c r="H15" s="130"/>
      <c r="I15" s="145" t="s">
        <v>196</v>
      </c>
      <c r="J15" s="145"/>
    </row>
    <row r="16" spans="1:13" ht="33.6" customHeight="1" thickBot="1" x14ac:dyDescent="0.25">
      <c r="A16" s="2"/>
      <c r="B16" s="129" t="s">
        <v>112</v>
      </c>
      <c r="C16" s="130"/>
      <c r="D16" s="129" t="s">
        <v>60</v>
      </c>
      <c r="E16" s="130"/>
      <c r="F16" s="137"/>
      <c r="G16" s="150"/>
      <c r="H16" s="151"/>
      <c r="I16" s="145"/>
      <c r="J16" s="145"/>
      <c r="K16" s="2" t="s">
        <v>56</v>
      </c>
    </row>
    <row r="17" spans="1:11" ht="48" customHeight="1" thickBot="1" x14ac:dyDescent="0.25">
      <c r="A17" s="2"/>
      <c r="B17" s="131"/>
      <c r="C17" s="132"/>
      <c r="D17" s="133">
        <f>IFERROR(B17/J12,0)</f>
        <v>0</v>
      </c>
      <c r="E17" s="134"/>
      <c r="F17" s="57">
        <v>3200</v>
      </c>
      <c r="G17" s="135">
        <f>IF(D17&gt;=F17,F17,D17)</f>
        <v>0</v>
      </c>
      <c r="H17" s="134"/>
      <c r="I17" s="143">
        <f>G17*J12</f>
        <v>0</v>
      </c>
      <c r="J17" s="144"/>
      <c r="K17" s="78">
        <f>+F17*J12</f>
        <v>0</v>
      </c>
    </row>
    <row r="18" spans="1:11" ht="22.8" customHeight="1" x14ac:dyDescent="0.15">
      <c r="A18" s="2"/>
      <c r="B18" s="87" t="s">
        <v>67</v>
      </c>
      <c r="C18" s="35"/>
      <c r="D18" s="3"/>
      <c r="E18" s="3"/>
      <c r="G18" s="4"/>
      <c r="H18" s="5"/>
      <c r="I18" s="5"/>
      <c r="J18" s="5"/>
    </row>
    <row r="19" spans="1:11" ht="32.4" customHeight="1" thickBot="1" x14ac:dyDescent="0.25">
      <c r="A19" s="2"/>
      <c r="B19" s="129" t="s">
        <v>113</v>
      </c>
      <c r="C19" s="130"/>
      <c r="D19" s="129" t="s">
        <v>98</v>
      </c>
      <c r="E19" s="130"/>
      <c r="F19" s="54" t="s">
        <v>71</v>
      </c>
      <c r="G19" s="145" t="s">
        <v>70</v>
      </c>
      <c r="H19" s="145"/>
      <c r="I19" s="145" t="s">
        <v>68</v>
      </c>
      <c r="J19" s="145"/>
      <c r="K19" s="2" t="s">
        <v>56</v>
      </c>
    </row>
    <row r="20" spans="1:11" ht="46.2" customHeight="1" thickBot="1" x14ac:dyDescent="0.25">
      <c r="A20" s="2"/>
      <c r="B20" s="131"/>
      <c r="C20" s="132"/>
      <c r="D20" s="133">
        <f>IFERROR(B20/H12,0)</f>
        <v>0</v>
      </c>
      <c r="E20" s="134"/>
      <c r="F20" s="57">
        <v>1000</v>
      </c>
      <c r="G20" s="135">
        <f>IFERROR(MIN(D20,F20),"")</f>
        <v>0</v>
      </c>
      <c r="H20" s="134"/>
      <c r="I20" s="143">
        <f>G20*H12</f>
        <v>0</v>
      </c>
      <c r="J20" s="144"/>
      <c r="K20" s="78">
        <f>+F20*H12</f>
        <v>0</v>
      </c>
    </row>
    <row r="21" spans="1:11" ht="15" customHeight="1" x14ac:dyDescent="0.2">
      <c r="B21" s="52" t="s">
        <v>41</v>
      </c>
    </row>
    <row r="22" spans="1:11" x14ac:dyDescent="0.2">
      <c r="B22" s="1" t="s">
        <v>195</v>
      </c>
    </row>
  </sheetData>
  <mergeCells count="41">
    <mergeCell ref="B17:C17"/>
    <mergeCell ref="D17:E17"/>
    <mergeCell ref="B15:E15"/>
    <mergeCell ref="G12:G13"/>
    <mergeCell ref="G17:H17"/>
    <mergeCell ref="A3:J3"/>
    <mergeCell ref="B6:B7"/>
    <mergeCell ref="G6:G7"/>
    <mergeCell ref="I6:I7"/>
    <mergeCell ref="C5:D5"/>
    <mergeCell ref="C6:F7"/>
    <mergeCell ref="H6:H7"/>
    <mergeCell ref="J6:J7"/>
    <mergeCell ref="B9:C11"/>
    <mergeCell ref="G15:H16"/>
    <mergeCell ref="D16:E16"/>
    <mergeCell ref="B12:C12"/>
    <mergeCell ref="D12:F12"/>
    <mergeCell ref="H12:H13"/>
    <mergeCell ref="B16:C16"/>
    <mergeCell ref="F15:F16"/>
    <mergeCell ref="D9:F11"/>
    <mergeCell ref="B13:C13"/>
    <mergeCell ref="D13:F13"/>
    <mergeCell ref="H9:H11"/>
    <mergeCell ref="I9:I11"/>
    <mergeCell ref="J9:J11"/>
    <mergeCell ref="G5:H5"/>
    <mergeCell ref="I5:J5"/>
    <mergeCell ref="I20:J20"/>
    <mergeCell ref="G19:H19"/>
    <mergeCell ref="I19:J19"/>
    <mergeCell ref="I17:J17"/>
    <mergeCell ref="I15:J16"/>
    <mergeCell ref="J12:J13"/>
    <mergeCell ref="I12:I13"/>
    <mergeCell ref="B19:C19"/>
    <mergeCell ref="D19:E19"/>
    <mergeCell ref="B20:C20"/>
    <mergeCell ref="D20:E20"/>
    <mergeCell ref="G20:H20"/>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F33"/>
  <sheetViews>
    <sheetView view="pageBreakPreview" zoomScaleNormal="100" zoomScaleSheetLayoutView="100" workbookViewId="0">
      <selection activeCell="E7" sqref="E7"/>
    </sheetView>
  </sheetViews>
  <sheetFormatPr defaultRowHeight="13.2" x14ac:dyDescent="0.2"/>
  <cols>
    <col min="1" max="1" width="2.6640625" style="72" customWidth="1"/>
    <col min="2" max="3" width="20.6640625" style="72" customWidth="1"/>
    <col min="4" max="4" width="21.5546875" style="72" customWidth="1"/>
    <col min="5" max="5" width="20.6640625" style="72" customWidth="1"/>
    <col min="6" max="6" width="2.6640625" style="72" customWidth="1"/>
    <col min="7" max="16384" width="8.88671875" style="72"/>
  </cols>
  <sheetData>
    <row r="1" spans="1:6" ht="50.1" customHeight="1" x14ac:dyDescent="0.2">
      <c r="A1" s="73"/>
      <c r="B1" s="73"/>
      <c r="C1" s="73"/>
      <c r="D1" s="73"/>
      <c r="E1" s="73"/>
      <c r="F1" s="73"/>
    </row>
    <row r="2" spans="1:6" ht="40.049999999999997" customHeight="1" x14ac:dyDescent="0.2">
      <c r="A2" s="73"/>
      <c r="B2" s="328" t="s">
        <v>202</v>
      </c>
      <c r="C2" s="328"/>
      <c r="D2" s="328"/>
      <c r="E2" s="328"/>
      <c r="F2" s="73"/>
    </row>
    <row r="3" spans="1:6" ht="15" customHeight="1" x14ac:dyDescent="0.2">
      <c r="A3" s="73"/>
      <c r="B3" s="77" t="s">
        <v>44</v>
      </c>
      <c r="C3" s="73"/>
      <c r="D3" s="73"/>
      <c r="E3" s="73"/>
      <c r="F3" s="73"/>
    </row>
    <row r="4" spans="1:6" ht="15" customHeight="1" x14ac:dyDescent="0.2">
      <c r="A4" s="73"/>
      <c r="B4" s="73"/>
      <c r="C4" s="73"/>
      <c r="D4" s="73"/>
      <c r="E4" s="76" t="s">
        <v>3</v>
      </c>
      <c r="F4" s="73"/>
    </row>
    <row r="5" spans="1:6" ht="30" customHeight="1" x14ac:dyDescent="0.2">
      <c r="A5" s="73"/>
      <c r="B5" s="329" t="s">
        <v>45</v>
      </c>
      <c r="C5" s="330"/>
      <c r="D5" s="329" t="s">
        <v>46</v>
      </c>
      <c r="E5" s="330"/>
      <c r="F5" s="73"/>
    </row>
    <row r="6" spans="1:6" ht="30" customHeight="1" x14ac:dyDescent="0.2">
      <c r="A6" s="73"/>
      <c r="B6" s="60" t="s">
        <v>47</v>
      </c>
      <c r="C6" s="60" t="s">
        <v>48</v>
      </c>
      <c r="D6" s="60" t="s">
        <v>47</v>
      </c>
      <c r="E6" s="60" t="s">
        <v>48</v>
      </c>
      <c r="F6" s="73"/>
    </row>
    <row r="7" spans="1:6" ht="30" customHeight="1" x14ac:dyDescent="0.2">
      <c r="A7" s="73"/>
      <c r="B7" s="61" t="s">
        <v>49</v>
      </c>
      <c r="C7" s="62">
        <f>様式2!H15</f>
        <v>0</v>
      </c>
      <c r="D7" s="61" t="s">
        <v>84</v>
      </c>
      <c r="E7" s="62">
        <f>様式2!D11</f>
        <v>0</v>
      </c>
      <c r="F7" s="73"/>
    </row>
    <row r="8" spans="1:6" ht="30" customHeight="1" x14ac:dyDescent="0.2">
      <c r="A8" s="73"/>
      <c r="B8" s="61"/>
      <c r="C8" s="62"/>
      <c r="D8" s="61" t="s">
        <v>50</v>
      </c>
      <c r="E8" s="62">
        <f>様式2!D12</f>
        <v>0</v>
      </c>
      <c r="F8" s="73"/>
    </row>
    <row r="9" spans="1:6" ht="30" customHeight="1" x14ac:dyDescent="0.2">
      <c r="A9" s="73"/>
      <c r="B9" s="61"/>
      <c r="C9" s="62"/>
      <c r="D9" s="61" t="s">
        <v>85</v>
      </c>
      <c r="E9" s="62">
        <f>様式2!D13</f>
        <v>0</v>
      </c>
      <c r="F9" s="73"/>
    </row>
    <row r="10" spans="1:6" ht="30" customHeight="1" x14ac:dyDescent="0.2">
      <c r="A10" s="73"/>
      <c r="B10" s="61"/>
      <c r="C10" s="62"/>
      <c r="D10" s="61" t="s">
        <v>86</v>
      </c>
      <c r="E10" s="62">
        <f>様式2!D14</f>
        <v>0</v>
      </c>
      <c r="F10" s="73"/>
    </row>
    <row r="11" spans="1:6" ht="30" customHeight="1" x14ac:dyDescent="0.2">
      <c r="A11" s="73"/>
      <c r="B11" s="95"/>
      <c r="C11" s="95"/>
      <c r="D11" s="61"/>
      <c r="E11" s="62"/>
      <c r="F11" s="73"/>
    </row>
    <row r="12" spans="1:6" ht="30" customHeight="1" x14ac:dyDescent="0.2">
      <c r="A12" s="73"/>
      <c r="B12" s="61" t="s">
        <v>51</v>
      </c>
      <c r="C12" s="62">
        <f>E18-C7</f>
        <v>0</v>
      </c>
      <c r="D12" s="63"/>
      <c r="E12" s="62"/>
      <c r="F12" s="73"/>
    </row>
    <row r="13" spans="1:6" ht="30" customHeight="1" x14ac:dyDescent="0.2">
      <c r="A13" s="73"/>
      <c r="B13" s="63"/>
      <c r="C13" s="62"/>
      <c r="D13" s="63"/>
      <c r="E13" s="62"/>
      <c r="F13" s="73"/>
    </row>
    <row r="14" spans="1:6" ht="30" customHeight="1" x14ac:dyDescent="0.2">
      <c r="A14" s="73"/>
      <c r="B14" s="75"/>
      <c r="C14" s="74"/>
      <c r="D14" s="75"/>
      <c r="E14" s="74"/>
      <c r="F14" s="73"/>
    </row>
    <row r="15" spans="1:6" ht="30" customHeight="1" x14ac:dyDescent="0.2">
      <c r="A15" s="73"/>
      <c r="B15" s="75"/>
      <c r="C15" s="74"/>
      <c r="D15" s="75"/>
      <c r="E15" s="74"/>
      <c r="F15" s="73"/>
    </row>
    <row r="16" spans="1:6" ht="30" customHeight="1" x14ac:dyDescent="0.2">
      <c r="A16" s="73"/>
      <c r="B16" s="75"/>
      <c r="C16" s="74"/>
      <c r="D16" s="75"/>
      <c r="E16" s="74"/>
      <c r="F16" s="73"/>
    </row>
    <row r="17" spans="1:6" ht="30" customHeight="1" x14ac:dyDescent="0.2">
      <c r="A17" s="73"/>
      <c r="B17" s="75"/>
      <c r="C17" s="74"/>
      <c r="D17" s="75"/>
      <c r="E17" s="74"/>
      <c r="F17" s="73"/>
    </row>
    <row r="18" spans="1:6" ht="30" customHeight="1" x14ac:dyDescent="0.2">
      <c r="A18" s="73"/>
      <c r="B18" s="60" t="s">
        <v>52</v>
      </c>
      <c r="C18" s="62">
        <f>SUM(C7:C12)</f>
        <v>0</v>
      </c>
      <c r="D18" s="60" t="s">
        <v>52</v>
      </c>
      <c r="E18" s="62">
        <f>SUM(E7:E17)</f>
        <v>0</v>
      </c>
      <c r="F18" s="73"/>
    </row>
    <row r="19" spans="1:6" ht="30" customHeight="1" x14ac:dyDescent="0.2">
      <c r="A19" s="73"/>
      <c r="B19" s="64"/>
      <c r="C19" s="65" t="s">
        <v>43</v>
      </c>
      <c r="D19" s="66">
        <f>E18-C18</f>
        <v>0</v>
      </c>
      <c r="E19" s="67"/>
      <c r="F19" s="73"/>
    </row>
    <row r="20" spans="1:6" ht="15" customHeight="1" x14ac:dyDescent="0.2">
      <c r="A20" s="73"/>
      <c r="B20" s="73"/>
      <c r="C20" s="73"/>
      <c r="D20" s="73"/>
      <c r="E20" s="73"/>
      <c r="F20" s="73"/>
    </row>
    <row r="21" spans="1:6" ht="15" customHeight="1" x14ac:dyDescent="0.2">
      <c r="A21" s="73"/>
      <c r="B21" s="331" t="s">
        <v>201</v>
      </c>
      <c r="C21" s="331"/>
      <c r="D21" s="331"/>
      <c r="E21" s="331"/>
      <c r="F21" s="73"/>
    </row>
    <row r="22" spans="1:6" ht="15" customHeight="1" x14ac:dyDescent="0.2">
      <c r="A22" s="73"/>
      <c r="B22" s="331"/>
      <c r="C22" s="331"/>
      <c r="D22" s="331"/>
      <c r="E22" s="331"/>
      <c r="F22" s="73"/>
    </row>
    <row r="23" spans="1:6" ht="15" customHeight="1" x14ac:dyDescent="0.2">
      <c r="A23" s="73"/>
      <c r="B23" s="73"/>
      <c r="C23" s="73"/>
      <c r="D23" s="73"/>
      <c r="E23" s="73"/>
      <c r="F23" s="73"/>
    </row>
    <row r="24" spans="1:6" ht="15" customHeight="1" x14ac:dyDescent="0.2">
      <c r="A24" s="73"/>
      <c r="B24" s="68" t="s">
        <v>53</v>
      </c>
      <c r="C24" s="68"/>
      <c r="D24" s="68"/>
      <c r="E24" s="68"/>
      <c r="F24" s="73"/>
    </row>
    <row r="25" spans="1:6" ht="15" customHeight="1" x14ac:dyDescent="0.2">
      <c r="A25" s="73"/>
      <c r="B25" s="68"/>
      <c r="C25" s="68"/>
      <c r="D25" s="68"/>
      <c r="E25" s="68"/>
      <c r="F25" s="73"/>
    </row>
    <row r="26" spans="1:6" ht="15" customHeight="1" x14ac:dyDescent="0.2">
      <c r="A26" s="73"/>
      <c r="B26" s="68"/>
      <c r="C26" s="68"/>
      <c r="D26" s="68"/>
      <c r="E26" s="68"/>
      <c r="F26" s="73"/>
    </row>
    <row r="27" spans="1:6" ht="15" customHeight="1" x14ac:dyDescent="0.2">
      <c r="A27" s="73"/>
      <c r="B27" s="68"/>
      <c r="C27" s="68" t="s">
        <v>54</v>
      </c>
      <c r="D27" s="69">
        <f>第3号様式!AI9</f>
        <v>0</v>
      </c>
      <c r="E27" s="68"/>
      <c r="F27" s="73"/>
    </row>
    <row r="28" spans="1:6" ht="15" customHeight="1" x14ac:dyDescent="0.2">
      <c r="A28" s="73"/>
      <c r="B28" s="68"/>
      <c r="C28" s="68"/>
      <c r="D28" s="69"/>
      <c r="E28" s="68"/>
      <c r="F28" s="73"/>
    </row>
    <row r="29" spans="1:6" ht="15" customHeight="1" x14ac:dyDescent="0.2">
      <c r="A29" s="73"/>
      <c r="B29" s="68"/>
      <c r="C29" s="68" t="s">
        <v>55</v>
      </c>
      <c r="D29" s="69">
        <f>第3号様式!AI10</f>
        <v>0</v>
      </c>
      <c r="E29" s="70"/>
      <c r="F29" s="73"/>
    </row>
    <row r="30" spans="1:6" ht="15" customHeight="1" x14ac:dyDescent="0.2">
      <c r="A30" s="73"/>
      <c r="B30" s="68"/>
      <c r="C30" s="68"/>
      <c r="D30" s="68"/>
      <c r="E30" s="68"/>
      <c r="F30" s="73"/>
    </row>
    <row r="31" spans="1:6" ht="15" customHeight="1" x14ac:dyDescent="0.2">
      <c r="A31" s="73"/>
      <c r="B31" s="68"/>
      <c r="C31" s="68"/>
      <c r="D31" s="68"/>
      <c r="E31" s="68"/>
      <c r="F31" s="73"/>
    </row>
    <row r="32" spans="1:6" x14ac:dyDescent="0.2">
      <c r="B32" s="71"/>
      <c r="C32" s="71"/>
      <c r="D32" s="71"/>
      <c r="E32" s="71"/>
    </row>
    <row r="33" spans="2:5" x14ac:dyDescent="0.2">
      <c r="B33" s="71"/>
      <c r="C33" s="71"/>
      <c r="D33" s="71"/>
      <c r="E33" s="71"/>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1F30-191E-439D-91F1-AFC60399FB8E}">
  <sheetPr>
    <tabColor rgb="FFFFCCFF"/>
    <pageSetUpPr fitToPage="1"/>
  </sheetPr>
  <dimension ref="A1:BB46"/>
  <sheetViews>
    <sheetView showGridLines="0" showZeros="0" view="pageBreakPreview" zoomScale="85" zoomScaleNormal="57" zoomScaleSheetLayoutView="85" workbookViewId="0">
      <selection activeCell="D20" sqref="D20"/>
    </sheetView>
  </sheetViews>
  <sheetFormatPr defaultColWidth="9" defaultRowHeight="13.2" x14ac:dyDescent="0.2"/>
  <cols>
    <col min="1" max="31" width="1.6640625" style="118" customWidth="1"/>
    <col min="32" max="32" width="2.5546875" style="118" customWidth="1"/>
    <col min="33" max="179" width="1.6640625" style="118" customWidth="1"/>
    <col min="180" max="256" width="9" style="118"/>
    <col min="257" max="287" width="1.6640625" style="118" customWidth="1"/>
    <col min="288" max="288" width="2.5546875" style="118" customWidth="1"/>
    <col min="289" max="435" width="1.6640625" style="118" customWidth="1"/>
    <col min="436" max="512" width="9" style="118"/>
    <col min="513" max="543" width="1.6640625" style="118" customWidth="1"/>
    <col min="544" max="544" width="2.5546875" style="118" customWidth="1"/>
    <col min="545" max="691" width="1.6640625" style="118" customWidth="1"/>
    <col min="692" max="768" width="9" style="118"/>
    <col min="769" max="799" width="1.6640625" style="118" customWidth="1"/>
    <col min="800" max="800" width="2.5546875" style="118" customWidth="1"/>
    <col min="801" max="947" width="1.6640625" style="118" customWidth="1"/>
    <col min="948" max="1024" width="9" style="118"/>
    <col min="1025" max="1055" width="1.6640625" style="118" customWidth="1"/>
    <col min="1056" max="1056" width="2.5546875" style="118" customWidth="1"/>
    <col min="1057" max="1203" width="1.6640625" style="118" customWidth="1"/>
    <col min="1204" max="1280" width="9" style="118"/>
    <col min="1281" max="1311" width="1.6640625" style="118" customWidth="1"/>
    <col min="1312" max="1312" width="2.5546875" style="118" customWidth="1"/>
    <col min="1313" max="1459" width="1.6640625" style="118" customWidth="1"/>
    <col min="1460" max="1536" width="9" style="118"/>
    <col min="1537" max="1567" width="1.6640625" style="118" customWidth="1"/>
    <col min="1568" max="1568" width="2.5546875" style="118" customWidth="1"/>
    <col min="1569" max="1715" width="1.6640625" style="118" customWidth="1"/>
    <col min="1716" max="1792" width="9" style="118"/>
    <col min="1793" max="1823" width="1.6640625" style="118" customWidth="1"/>
    <col min="1824" max="1824" width="2.5546875" style="118" customWidth="1"/>
    <col min="1825" max="1971" width="1.6640625" style="118" customWidth="1"/>
    <col min="1972" max="2048" width="9" style="118"/>
    <col min="2049" max="2079" width="1.6640625" style="118" customWidth="1"/>
    <col min="2080" max="2080" width="2.5546875" style="118" customWidth="1"/>
    <col min="2081" max="2227" width="1.6640625" style="118" customWidth="1"/>
    <col min="2228" max="2304" width="9" style="118"/>
    <col min="2305" max="2335" width="1.6640625" style="118" customWidth="1"/>
    <col min="2336" max="2336" width="2.5546875" style="118" customWidth="1"/>
    <col min="2337" max="2483" width="1.6640625" style="118" customWidth="1"/>
    <col min="2484" max="2560" width="9" style="118"/>
    <col min="2561" max="2591" width="1.6640625" style="118" customWidth="1"/>
    <col min="2592" max="2592" width="2.5546875" style="118" customWidth="1"/>
    <col min="2593" max="2739" width="1.6640625" style="118" customWidth="1"/>
    <col min="2740" max="2816" width="9" style="118"/>
    <col min="2817" max="2847" width="1.6640625" style="118" customWidth="1"/>
    <col min="2848" max="2848" width="2.5546875" style="118" customWidth="1"/>
    <col min="2849" max="2995" width="1.6640625" style="118" customWidth="1"/>
    <col min="2996" max="3072" width="9" style="118"/>
    <col min="3073" max="3103" width="1.6640625" style="118" customWidth="1"/>
    <col min="3104" max="3104" width="2.5546875" style="118" customWidth="1"/>
    <col min="3105" max="3251" width="1.6640625" style="118" customWidth="1"/>
    <col min="3252" max="3328" width="9" style="118"/>
    <col min="3329" max="3359" width="1.6640625" style="118" customWidth="1"/>
    <col min="3360" max="3360" width="2.5546875" style="118" customWidth="1"/>
    <col min="3361" max="3507" width="1.6640625" style="118" customWidth="1"/>
    <col min="3508" max="3584" width="9" style="118"/>
    <col min="3585" max="3615" width="1.6640625" style="118" customWidth="1"/>
    <col min="3616" max="3616" width="2.5546875" style="118" customWidth="1"/>
    <col min="3617" max="3763" width="1.6640625" style="118" customWidth="1"/>
    <col min="3764" max="3840" width="9" style="118"/>
    <col min="3841" max="3871" width="1.6640625" style="118" customWidth="1"/>
    <col min="3872" max="3872" width="2.5546875" style="118" customWidth="1"/>
    <col min="3873" max="4019" width="1.6640625" style="118" customWidth="1"/>
    <col min="4020" max="4096" width="9" style="118"/>
    <col min="4097" max="4127" width="1.6640625" style="118" customWidth="1"/>
    <col min="4128" max="4128" width="2.5546875" style="118" customWidth="1"/>
    <col min="4129" max="4275" width="1.6640625" style="118" customWidth="1"/>
    <col min="4276" max="4352" width="9" style="118"/>
    <col min="4353" max="4383" width="1.6640625" style="118" customWidth="1"/>
    <col min="4384" max="4384" width="2.5546875" style="118" customWidth="1"/>
    <col min="4385" max="4531" width="1.6640625" style="118" customWidth="1"/>
    <col min="4532" max="4608" width="9" style="118"/>
    <col min="4609" max="4639" width="1.6640625" style="118" customWidth="1"/>
    <col min="4640" max="4640" width="2.5546875" style="118" customWidth="1"/>
    <col min="4641" max="4787" width="1.6640625" style="118" customWidth="1"/>
    <col min="4788" max="4864" width="9" style="118"/>
    <col min="4865" max="4895" width="1.6640625" style="118" customWidth="1"/>
    <col min="4896" max="4896" width="2.5546875" style="118" customWidth="1"/>
    <col min="4897" max="5043" width="1.6640625" style="118" customWidth="1"/>
    <col min="5044" max="5120" width="9" style="118"/>
    <col min="5121" max="5151" width="1.6640625" style="118" customWidth="1"/>
    <col min="5152" max="5152" width="2.5546875" style="118" customWidth="1"/>
    <col min="5153" max="5299" width="1.6640625" style="118" customWidth="1"/>
    <col min="5300" max="5376" width="9" style="118"/>
    <col min="5377" max="5407" width="1.6640625" style="118" customWidth="1"/>
    <col min="5408" max="5408" width="2.5546875" style="118" customWidth="1"/>
    <col min="5409" max="5555" width="1.6640625" style="118" customWidth="1"/>
    <col min="5556" max="5632" width="9" style="118"/>
    <col min="5633" max="5663" width="1.6640625" style="118" customWidth="1"/>
    <col min="5664" max="5664" width="2.5546875" style="118" customWidth="1"/>
    <col min="5665" max="5811" width="1.6640625" style="118" customWidth="1"/>
    <col min="5812" max="5888" width="9" style="118"/>
    <col min="5889" max="5919" width="1.6640625" style="118" customWidth="1"/>
    <col min="5920" max="5920" width="2.5546875" style="118" customWidth="1"/>
    <col min="5921" max="6067" width="1.6640625" style="118" customWidth="1"/>
    <col min="6068" max="6144" width="9" style="118"/>
    <col min="6145" max="6175" width="1.6640625" style="118" customWidth="1"/>
    <col min="6176" max="6176" width="2.5546875" style="118" customWidth="1"/>
    <col min="6177" max="6323" width="1.6640625" style="118" customWidth="1"/>
    <col min="6324" max="6400" width="9" style="118"/>
    <col min="6401" max="6431" width="1.6640625" style="118" customWidth="1"/>
    <col min="6432" max="6432" width="2.5546875" style="118" customWidth="1"/>
    <col min="6433" max="6579" width="1.6640625" style="118" customWidth="1"/>
    <col min="6580" max="6656" width="9" style="118"/>
    <col min="6657" max="6687" width="1.6640625" style="118" customWidth="1"/>
    <col min="6688" max="6688" width="2.5546875" style="118" customWidth="1"/>
    <col min="6689" max="6835" width="1.6640625" style="118" customWidth="1"/>
    <col min="6836" max="6912" width="9" style="118"/>
    <col min="6913" max="6943" width="1.6640625" style="118" customWidth="1"/>
    <col min="6944" max="6944" width="2.5546875" style="118" customWidth="1"/>
    <col min="6945" max="7091" width="1.6640625" style="118" customWidth="1"/>
    <col min="7092" max="7168" width="9" style="118"/>
    <col min="7169" max="7199" width="1.6640625" style="118" customWidth="1"/>
    <col min="7200" max="7200" width="2.5546875" style="118" customWidth="1"/>
    <col min="7201" max="7347" width="1.6640625" style="118" customWidth="1"/>
    <col min="7348" max="7424" width="9" style="118"/>
    <col min="7425" max="7455" width="1.6640625" style="118" customWidth="1"/>
    <col min="7456" max="7456" width="2.5546875" style="118" customWidth="1"/>
    <col min="7457" max="7603" width="1.6640625" style="118" customWidth="1"/>
    <col min="7604" max="7680" width="9" style="118"/>
    <col min="7681" max="7711" width="1.6640625" style="118" customWidth="1"/>
    <col min="7712" max="7712" width="2.5546875" style="118" customWidth="1"/>
    <col min="7713" max="7859" width="1.6640625" style="118" customWidth="1"/>
    <col min="7860" max="7936" width="9" style="118"/>
    <col min="7937" max="7967" width="1.6640625" style="118" customWidth="1"/>
    <col min="7968" max="7968" width="2.5546875" style="118" customWidth="1"/>
    <col min="7969" max="8115" width="1.6640625" style="118" customWidth="1"/>
    <col min="8116" max="8192" width="9" style="118"/>
    <col min="8193" max="8223" width="1.6640625" style="118" customWidth="1"/>
    <col min="8224" max="8224" width="2.5546875" style="118" customWidth="1"/>
    <col min="8225" max="8371" width="1.6640625" style="118" customWidth="1"/>
    <col min="8372" max="8448" width="9" style="118"/>
    <col min="8449" max="8479" width="1.6640625" style="118" customWidth="1"/>
    <col min="8480" max="8480" width="2.5546875" style="118" customWidth="1"/>
    <col min="8481" max="8627" width="1.6640625" style="118" customWidth="1"/>
    <col min="8628" max="8704" width="9" style="118"/>
    <col min="8705" max="8735" width="1.6640625" style="118" customWidth="1"/>
    <col min="8736" max="8736" width="2.5546875" style="118" customWidth="1"/>
    <col min="8737" max="8883" width="1.6640625" style="118" customWidth="1"/>
    <col min="8884" max="8960" width="9" style="118"/>
    <col min="8961" max="8991" width="1.6640625" style="118" customWidth="1"/>
    <col min="8992" max="8992" width="2.5546875" style="118" customWidth="1"/>
    <col min="8993" max="9139" width="1.6640625" style="118" customWidth="1"/>
    <col min="9140" max="9216" width="9" style="118"/>
    <col min="9217" max="9247" width="1.6640625" style="118" customWidth="1"/>
    <col min="9248" max="9248" width="2.5546875" style="118" customWidth="1"/>
    <col min="9249" max="9395" width="1.6640625" style="118" customWidth="1"/>
    <col min="9396" max="9472" width="9" style="118"/>
    <col min="9473" max="9503" width="1.6640625" style="118" customWidth="1"/>
    <col min="9504" max="9504" width="2.5546875" style="118" customWidth="1"/>
    <col min="9505" max="9651" width="1.6640625" style="118" customWidth="1"/>
    <col min="9652" max="9728" width="9" style="118"/>
    <col min="9729" max="9759" width="1.6640625" style="118" customWidth="1"/>
    <col min="9760" max="9760" width="2.5546875" style="118" customWidth="1"/>
    <col min="9761" max="9907" width="1.6640625" style="118" customWidth="1"/>
    <col min="9908" max="9984" width="9" style="118"/>
    <col min="9985" max="10015" width="1.6640625" style="118" customWidth="1"/>
    <col min="10016" max="10016" width="2.5546875" style="118" customWidth="1"/>
    <col min="10017" max="10163" width="1.6640625" style="118" customWidth="1"/>
    <col min="10164" max="10240" width="9" style="118"/>
    <col min="10241" max="10271" width="1.6640625" style="118" customWidth="1"/>
    <col min="10272" max="10272" width="2.5546875" style="118" customWidth="1"/>
    <col min="10273" max="10419" width="1.6640625" style="118" customWidth="1"/>
    <col min="10420" max="10496" width="9" style="118"/>
    <col min="10497" max="10527" width="1.6640625" style="118" customWidth="1"/>
    <col min="10528" max="10528" width="2.5546875" style="118" customWidth="1"/>
    <col min="10529" max="10675" width="1.6640625" style="118" customWidth="1"/>
    <col min="10676" max="10752" width="9" style="118"/>
    <col min="10753" max="10783" width="1.6640625" style="118" customWidth="1"/>
    <col min="10784" max="10784" width="2.5546875" style="118" customWidth="1"/>
    <col min="10785" max="10931" width="1.6640625" style="118" customWidth="1"/>
    <col min="10932" max="11008" width="9" style="118"/>
    <col min="11009" max="11039" width="1.6640625" style="118" customWidth="1"/>
    <col min="11040" max="11040" width="2.5546875" style="118" customWidth="1"/>
    <col min="11041" max="11187" width="1.6640625" style="118" customWidth="1"/>
    <col min="11188" max="11264" width="9" style="118"/>
    <col min="11265" max="11295" width="1.6640625" style="118" customWidth="1"/>
    <col min="11296" max="11296" width="2.5546875" style="118" customWidth="1"/>
    <col min="11297" max="11443" width="1.6640625" style="118" customWidth="1"/>
    <col min="11444" max="11520" width="9" style="118"/>
    <col min="11521" max="11551" width="1.6640625" style="118" customWidth="1"/>
    <col min="11552" max="11552" width="2.5546875" style="118" customWidth="1"/>
    <col min="11553" max="11699" width="1.6640625" style="118" customWidth="1"/>
    <col min="11700" max="11776" width="9" style="118"/>
    <col min="11777" max="11807" width="1.6640625" style="118" customWidth="1"/>
    <col min="11808" max="11808" width="2.5546875" style="118" customWidth="1"/>
    <col min="11809" max="11955" width="1.6640625" style="118" customWidth="1"/>
    <col min="11956" max="12032" width="9" style="118"/>
    <col min="12033" max="12063" width="1.6640625" style="118" customWidth="1"/>
    <col min="12064" max="12064" width="2.5546875" style="118" customWidth="1"/>
    <col min="12065" max="12211" width="1.6640625" style="118" customWidth="1"/>
    <col min="12212" max="12288" width="9" style="118"/>
    <col min="12289" max="12319" width="1.6640625" style="118" customWidth="1"/>
    <col min="12320" max="12320" width="2.5546875" style="118" customWidth="1"/>
    <col min="12321" max="12467" width="1.6640625" style="118" customWidth="1"/>
    <col min="12468" max="12544" width="9" style="118"/>
    <col min="12545" max="12575" width="1.6640625" style="118" customWidth="1"/>
    <col min="12576" max="12576" width="2.5546875" style="118" customWidth="1"/>
    <col min="12577" max="12723" width="1.6640625" style="118" customWidth="1"/>
    <col min="12724" max="12800" width="9" style="118"/>
    <col min="12801" max="12831" width="1.6640625" style="118" customWidth="1"/>
    <col min="12832" max="12832" width="2.5546875" style="118" customWidth="1"/>
    <col min="12833" max="12979" width="1.6640625" style="118" customWidth="1"/>
    <col min="12980" max="13056" width="9" style="118"/>
    <col min="13057" max="13087" width="1.6640625" style="118" customWidth="1"/>
    <col min="13088" max="13088" width="2.5546875" style="118" customWidth="1"/>
    <col min="13089" max="13235" width="1.6640625" style="118" customWidth="1"/>
    <col min="13236" max="13312" width="9" style="118"/>
    <col min="13313" max="13343" width="1.6640625" style="118" customWidth="1"/>
    <col min="13344" max="13344" width="2.5546875" style="118" customWidth="1"/>
    <col min="13345" max="13491" width="1.6640625" style="118" customWidth="1"/>
    <col min="13492" max="13568" width="9" style="118"/>
    <col min="13569" max="13599" width="1.6640625" style="118" customWidth="1"/>
    <col min="13600" max="13600" width="2.5546875" style="118" customWidth="1"/>
    <col min="13601" max="13747" width="1.6640625" style="118" customWidth="1"/>
    <col min="13748" max="13824" width="9" style="118"/>
    <col min="13825" max="13855" width="1.6640625" style="118" customWidth="1"/>
    <col min="13856" max="13856" width="2.5546875" style="118" customWidth="1"/>
    <col min="13857" max="14003" width="1.6640625" style="118" customWidth="1"/>
    <col min="14004" max="14080" width="9" style="118"/>
    <col min="14081" max="14111" width="1.6640625" style="118" customWidth="1"/>
    <col min="14112" max="14112" width="2.5546875" style="118" customWidth="1"/>
    <col min="14113" max="14259" width="1.6640625" style="118" customWidth="1"/>
    <col min="14260" max="14336" width="9" style="118"/>
    <col min="14337" max="14367" width="1.6640625" style="118" customWidth="1"/>
    <col min="14368" max="14368" width="2.5546875" style="118" customWidth="1"/>
    <col min="14369" max="14515" width="1.6640625" style="118" customWidth="1"/>
    <col min="14516" max="14592" width="9" style="118"/>
    <col min="14593" max="14623" width="1.6640625" style="118" customWidth="1"/>
    <col min="14624" max="14624" width="2.5546875" style="118" customWidth="1"/>
    <col min="14625" max="14771" width="1.6640625" style="118" customWidth="1"/>
    <col min="14772" max="14848" width="9" style="118"/>
    <col min="14849" max="14879" width="1.6640625" style="118" customWidth="1"/>
    <col min="14880" max="14880" width="2.5546875" style="118" customWidth="1"/>
    <col min="14881" max="15027" width="1.6640625" style="118" customWidth="1"/>
    <col min="15028" max="15104" width="9" style="118"/>
    <col min="15105" max="15135" width="1.6640625" style="118" customWidth="1"/>
    <col min="15136" max="15136" width="2.5546875" style="118" customWidth="1"/>
    <col min="15137" max="15283" width="1.6640625" style="118" customWidth="1"/>
    <col min="15284" max="15360" width="9" style="118"/>
    <col min="15361" max="15391" width="1.6640625" style="118" customWidth="1"/>
    <col min="15392" max="15392" width="2.5546875" style="118" customWidth="1"/>
    <col min="15393" max="15539" width="1.6640625" style="118" customWidth="1"/>
    <col min="15540" max="15616" width="9" style="118"/>
    <col min="15617" max="15647" width="1.6640625" style="118" customWidth="1"/>
    <col min="15648" max="15648" width="2.5546875" style="118" customWidth="1"/>
    <col min="15649" max="15795" width="1.6640625" style="118" customWidth="1"/>
    <col min="15796" max="15872" width="9" style="118"/>
    <col min="15873" max="15903" width="1.6640625" style="118" customWidth="1"/>
    <col min="15904" max="15904" width="2.5546875" style="118" customWidth="1"/>
    <col min="15905" max="16051" width="1.6640625" style="118" customWidth="1"/>
    <col min="16052" max="16128" width="9" style="118"/>
    <col min="16129" max="16159" width="1.6640625" style="118" customWidth="1"/>
    <col min="16160" max="16160" width="2.5546875" style="118" customWidth="1"/>
    <col min="16161" max="16307" width="1.6640625" style="118" customWidth="1"/>
    <col min="16308" max="16384" width="9" style="118"/>
  </cols>
  <sheetData>
    <row r="1" spans="1:54" x14ac:dyDescent="0.2">
      <c r="A1" s="118" t="s">
        <v>158</v>
      </c>
    </row>
    <row r="2" spans="1:54" x14ac:dyDescent="0.2">
      <c r="AJ2" s="191"/>
      <c r="AK2" s="191"/>
      <c r="AL2" s="191"/>
      <c r="AM2" s="191"/>
      <c r="AN2" s="191"/>
      <c r="AO2" s="191"/>
      <c r="AP2" s="191"/>
      <c r="AQ2" s="191"/>
      <c r="AR2" s="191"/>
      <c r="AS2" s="191"/>
      <c r="AT2" s="191"/>
      <c r="AU2" s="191"/>
      <c r="AV2" s="191"/>
      <c r="AW2" s="191"/>
      <c r="AX2" s="191"/>
      <c r="AY2" s="191"/>
      <c r="AZ2" s="191"/>
      <c r="BA2" s="119"/>
    </row>
    <row r="3" spans="1:54" x14ac:dyDescent="0.2">
      <c r="AJ3" s="192" t="s">
        <v>115</v>
      </c>
      <c r="AK3" s="192"/>
      <c r="AL3" s="192"/>
      <c r="AM3" s="192"/>
      <c r="AN3" s="192"/>
      <c r="AO3" s="192"/>
      <c r="AP3" s="192"/>
      <c r="AQ3" s="192"/>
      <c r="AR3" s="192"/>
      <c r="AS3" s="192"/>
      <c r="AT3" s="192"/>
      <c r="AU3" s="192"/>
      <c r="AV3" s="192"/>
      <c r="AW3" s="192"/>
      <c r="AX3" s="192"/>
      <c r="AY3" s="192"/>
      <c r="AZ3" s="192"/>
    </row>
    <row r="6" spans="1:54" x14ac:dyDescent="0.2">
      <c r="B6" s="118" t="s">
        <v>134</v>
      </c>
    </row>
    <row r="8" spans="1:54" x14ac:dyDescent="0.2">
      <c r="Y8" s="118" t="s">
        <v>120</v>
      </c>
      <c r="AF8" s="121"/>
      <c r="AG8" s="121"/>
      <c r="AH8" s="121"/>
      <c r="AI8" s="195" t="s">
        <v>187</v>
      </c>
      <c r="AJ8" s="195"/>
      <c r="AK8" s="195"/>
      <c r="AL8" s="195"/>
      <c r="AM8" s="195"/>
      <c r="AN8" s="195"/>
      <c r="AO8" s="195"/>
      <c r="AP8" s="195"/>
      <c r="AQ8" s="195"/>
      <c r="AR8" s="195"/>
      <c r="AS8" s="195"/>
      <c r="AT8" s="195"/>
      <c r="AU8" s="195"/>
      <c r="AV8" s="195"/>
      <c r="AW8" s="195"/>
      <c r="AX8" s="195"/>
      <c r="AY8" s="195"/>
      <c r="AZ8" s="195"/>
      <c r="BA8" s="195"/>
      <c r="BB8" s="195"/>
    </row>
    <row r="9" spans="1:54" x14ac:dyDescent="0.2">
      <c r="Y9" s="118" t="s">
        <v>121</v>
      </c>
      <c r="AI9" s="196" t="s">
        <v>188</v>
      </c>
      <c r="AJ9" s="196"/>
      <c r="AK9" s="196"/>
      <c r="AL9" s="196"/>
      <c r="AM9" s="196"/>
      <c r="AN9" s="196"/>
      <c r="AO9" s="196"/>
      <c r="AP9" s="196"/>
      <c r="AQ9" s="196"/>
      <c r="AR9" s="196"/>
      <c r="AS9" s="196"/>
      <c r="AT9" s="196"/>
      <c r="AU9" s="196"/>
      <c r="AV9" s="196"/>
      <c r="AW9" s="196"/>
      <c r="AX9" s="196"/>
      <c r="AY9" s="196"/>
      <c r="AZ9" s="196"/>
      <c r="BA9" s="196"/>
      <c r="BB9" s="196"/>
    </row>
    <row r="10" spans="1:54" x14ac:dyDescent="0.2">
      <c r="Y10" s="118" t="s">
        <v>122</v>
      </c>
      <c r="AI10" s="196" t="s">
        <v>189</v>
      </c>
      <c r="AJ10" s="196"/>
      <c r="AK10" s="196"/>
      <c r="AL10" s="196"/>
      <c r="AM10" s="196"/>
      <c r="AN10" s="196"/>
      <c r="AO10" s="196"/>
      <c r="AP10" s="196"/>
      <c r="AQ10" s="196"/>
      <c r="AR10" s="196"/>
      <c r="AS10" s="196"/>
      <c r="AT10" s="196"/>
      <c r="AU10" s="196"/>
      <c r="AV10" s="196"/>
      <c r="AW10" s="196"/>
      <c r="AX10" s="196"/>
      <c r="AY10" s="196"/>
      <c r="AZ10" s="196"/>
      <c r="BA10" s="196"/>
      <c r="BB10" s="196"/>
    </row>
    <row r="14" spans="1:54" ht="18" customHeight="1" x14ac:dyDescent="0.2">
      <c r="A14" s="193" t="s">
        <v>197</v>
      </c>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row>
    <row r="15" spans="1:54" ht="18" customHeight="1" x14ac:dyDescent="0.2"/>
    <row r="18" spans="1:54" ht="24.6" customHeight="1" x14ac:dyDescent="0.2">
      <c r="D18" s="194" t="s">
        <v>203</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row>
    <row r="19" spans="1:54" ht="24.6" customHeight="1" x14ac:dyDescent="0.2">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row>
    <row r="20" spans="1:54" ht="20.399999999999999" customHeight="1" x14ac:dyDescent="0.2"/>
    <row r="21" spans="1:54" x14ac:dyDescent="0.2">
      <c r="A21" s="193" t="s">
        <v>118</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row>
    <row r="22" spans="1:54" ht="20.399999999999999" customHeight="1" x14ac:dyDescent="0.2"/>
    <row r="23" spans="1:54" x14ac:dyDescent="0.2">
      <c r="A23" s="120" t="s">
        <v>125</v>
      </c>
      <c r="J23" s="122"/>
      <c r="K23" s="122"/>
      <c r="L23" s="122"/>
      <c r="M23" s="122"/>
      <c r="P23" s="122"/>
      <c r="Q23" s="122"/>
      <c r="R23" s="122" t="s">
        <v>123</v>
      </c>
      <c r="S23" s="122"/>
      <c r="T23" s="199" t="s">
        <v>152</v>
      </c>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18" t="s">
        <v>124</v>
      </c>
    </row>
    <row r="24" spans="1:54" ht="18.600000000000001" customHeight="1" x14ac:dyDescent="0.2"/>
    <row r="25" spans="1:54" x14ac:dyDescent="0.2">
      <c r="A25" s="120" t="s">
        <v>126</v>
      </c>
      <c r="R25" s="118" t="s">
        <v>127</v>
      </c>
      <c r="T25" s="197" t="s">
        <v>154</v>
      </c>
      <c r="U25" s="197"/>
      <c r="V25" s="197"/>
      <c r="W25" s="197"/>
      <c r="X25" s="197"/>
      <c r="Y25" s="197"/>
      <c r="Z25" s="197"/>
      <c r="AA25" s="197"/>
      <c r="AB25" s="197"/>
      <c r="AC25" s="197"/>
      <c r="AD25" s="197"/>
      <c r="AE25" s="197"/>
      <c r="AF25" s="197"/>
      <c r="AG25" s="197"/>
      <c r="AH25" s="197"/>
      <c r="AI25" s="197"/>
      <c r="AJ25" s="197"/>
      <c r="AK25" s="197"/>
      <c r="AL25" s="197"/>
      <c r="AM25" s="197"/>
      <c r="AN25" s="197"/>
      <c r="AP25" s="118" t="s">
        <v>119</v>
      </c>
    </row>
    <row r="26" spans="1:54" ht="20.399999999999999" customHeight="1" x14ac:dyDescent="0.2"/>
    <row r="27" spans="1:54" x14ac:dyDescent="0.2">
      <c r="A27" s="120" t="s">
        <v>128</v>
      </c>
      <c r="R27" s="118" t="s">
        <v>159</v>
      </c>
    </row>
    <row r="28" spans="1:54" ht="17.399999999999999" customHeight="1" x14ac:dyDescent="0.2"/>
    <row r="29" spans="1:54" x14ac:dyDescent="0.2">
      <c r="A29" s="120" t="s">
        <v>129</v>
      </c>
    </row>
    <row r="30" spans="1:54" x14ac:dyDescent="0.2">
      <c r="A30" s="118" t="s">
        <v>160</v>
      </c>
    </row>
    <row r="31" spans="1:54" x14ac:dyDescent="0.2">
      <c r="A31" s="118" t="s">
        <v>161</v>
      </c>
    </row>
    <row r="32" spans="1:54" x14ac:dyDescent="0.2">
      <c r="A32" s="118" t="s">
        <v>162</v>
      </c>
    </row>
    <row r="33" spans="1:53" x14ac:dyDescent="0.2">
      <c r="A33" s="118" t="s">
        <v>164</v>
      </c>
    </row>
    <row r="34" spans="1:53" x14ac:dyDescent="0.2">
      <c r="A34" s="118" t="s">
        <v>163</v>
      </c>
    </row>
    <row r="44" spans="1:53" x14ac:dyDescent="0.2">
      <c r="Q44" s="198" t="s">
        <v>130</v>
      </c>
      <c r="R44" s="198"/>
      <c r="S44" s="198"/>
      <c r="T44" s="198"/>
      <c r="U44" s="198"/>
      <c r="V44" s="198"/>
      <c r="W44" s="198"/>
      <c r="X44" s="198"/>
      <c r="Y44" s="198"/>
      <c r="Z44" s="201" t="s">
        <v>133</v>
      </c>
      <c r="AA44" s="202"/>
      <c r="AB44" s="202"/>
      <c r="AC44" s="202"/>
      <c r="AD44" s="202"/>
      <c r="AE44" s="202"/>
      <c r="AF44" s="202"/>
      <c r="AG44" s="203"/>
      <c r="AH44" s="204" t="s">
        <v>190</v>
      </c>
      <c r="AI44" s="204"/>
      <c r="AJ44" s="204"/>
      <c r="AK44" s="204"/>
      <c r="AL44" s="204"/>
      <c r="AM44" s="204"/>
      <c r="AN44" s="204"/>
      <c r="AO44" s="204"/>
      <c r="AP44" s="204"/>
      <c r="AQ44" s="204"/>
      <c r="AR44" s="204"/>
      <c r="AS44" s="204"/>
      <c r="AT44" s="204"/>
      <c r="AU44" s="204"/>
      <c r="AV44" s="204"/>
      <c r="AW44" s="204"/>
      <c r="AX44" s="204"/>
      <c r="AY44" s="204"/>
      <c r="AZ44" s="204"/>
      <c r="BA44" s="204"/>
    </row>
    <row r="45" spans="1:53" x14ac:dyDescent="0.2">
      <c r="Q45" s="198"/>
      <c r="R45" s="198"/>
      <c r="S45" s="198"/>
      <c r="T45" s="198"/>
      <c r="U45" s="198"/>
      <c r="V45" s="198"/>
      <c r="W45" s="198"/>
      <c r="X45" s="198"/>
      <c r="Y45" s="198"/>
      <c r="Z45" s="201" t="s">
        <v>131</v>
      </c>
      <c r="AA45" s="202"/>
      <c r="AB45" s="202"/>
      <c r="AC45" s="202"/>
      <c r="AD45" s="202"/>
      <c r="AE45" s="202"/>
      <c r="AF45" s="202"/>
      <c r="AG45" s="203"/>
      <c r="AH45" s="204" t="s">
        <v>191</v>
      </c>
      <c r="AI45" s="204"/>
      <c r="AJ45" s="204"/>
      <c r="AK45" s="204"/>
      <c r="AL45" s="204"/>
      <c r="AM45" s="204"/>
      <c r="AN45" s="204"/>
      <c r="AO45" s="204"/>
      <c r="AP45" s="204"/>
      <c r="AQ45" s="204"/>
      <c r="AR45" s="204"/>
      <c r="AS45" s="204"/>
      <c r="AT45" s="204"/>
      <c r="AU45" s="204"/>
      <c r="AV45" s="204"/>
      <c r="AW45" s="204"/>
      <c r="AX45" s="204"/>
      <c r="AY45" s="204"/>
      <c r="AZ45" s="204"/>
      <c r="BA45" s="204"/>
    </row>
    <row r="46" spans="1:53" x14ac:dyDescent="0.2">
      <c r="Q46" s="198"/>
      <c r="R46" s="198"/>
      <c r="S46" s="198"/>
      <c r="T46" s="198"/>
      <c r="U46" s="198"/>
      <c r="V46" s="198"/>
      <c r="W46" s="198"/>
      <c r="X46" s="198"/>
      <c r="Y46" s="198"/>
      <c r="Z46" s="200" t="s">
        <v>132</v>
      </c>
      <c r="AA46" s="200"/>
      <c r="AB46" s="200"/>
      <c r="AC46" s="200"/>
      <c r="AD46" s="200"/>
      <c r="AE46" s="200"/>
      <c r="AF46" s="200"/>
      <c r="AG46" s="200"/>
      <c r="AH46" s="332" t="s">
        <v>192</v>
      </c>
      <c r="AI46" s="204"/>
      <c r="AJ46" s="204"/>
      <c r="AK46" s="204"/>
      <c r="AL46" s="204"/>
      <c r="AM46" s="204"/>
      <c r="AN46" s="204"/>
      <c r="AO46" s="204"/>
      <c r="AP46" s="204"/>
      <c r="AQ46" s="204"/>
      <c r="AR46" s="204"/>
      <c r="AS46" s="204"/>
      <c r="AT46" s="204"/>
      <c r="AU46" s="204"/>
      <c r="AV46" s="204"/>
      <c r="AW46" s="204"/>
      <c r="AX46" s="204"/>
      <c r="AY46" s="204"/>
      <c r="AZ46" s="204"/>
      <c r="BA46" s="204"/>
    </row>
  </sheetData>
  <mergeCells count="17">
    <mergeCell ref="AH46:BA46"/>
    <mergeCell ref="D18:AY19"/>
    <mergeCell ref="A21:BB21"/>
    <mergeCell ref="T23:AX23"/>
    <mergeCell ref="T25:AN25"/>
    <mergeCell ref="Q44:Y46"/>
    <mergeCell ref="Z44:AG44"/>
    <mergeCell ref="AH44:BA44"/>
    <mergeCell ref="Z45:AG45"/>
    <mergeCell ref="AH45:BA45"/>
    <mergeCell ref="Z46:AG46"/>
    <mergeCell ref="A14:BB14"/>
    <mergeCell ref="AJ2:AZ2"/>
    <mergeCell ref="AJ3:AZ3"/>
    <mergeCell ref="AI8:BB8"/>
    <mergeCell ref="AI9:BB9"/>
    <mergeCell ref="AI10:BB10"/>
  </mergeCells>
  <phoneticPr fontId="23"/>
  <hyperlinks>
    <hyperlink ref="AH46" r:id="rId1" xr:uid="{F5D882D9-C7EB-417A-80A8-0AF32F33A90F}"/>
  </hyperlinks>
  <printOptions horizontalCentered="1"/>
  <pageMargins left="0.59055118110236227" right="0.59055118110236227" top="0.98425196850393704" bottom="0.98425196850393704" header="0.51181102362204722" footer="0.51181102362204722"/>
  <pageSetup paperSize="9" orientation="portrait" blackAndWhite="1"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4977-6771-4B51-91C3-A869A48B7371}">
  <sheetPr>
    <tabColor rgb="FFFFCCFF"/>
    <pageSetUpPr fitToPage="1"/>
  </sheetPr>
  <dimension ref="A1:BB35"/>
  <sheetViews>
    <sheetView showGridLines="0" showZeros="0" view="pageBreakPreview" zoomScale="85" zoomScaleNormal="57" zoomScaleSheetLayoutView="85" workbookViewId="0">
      <selection activeCell="B25" sqref="B25:H25"/>
    </sheetView>
  </sheetViews>
  <sheetFormatPr defaultColWidth="9" defaultRowHeight="13.2" x14ac:dyDescent="0.2"/>
  <cols>
    <col min="1" max="179" width="1.6640625" style="118" customWidth="1"/>
    <col min="180" max="256" width="9" style="118"/>
    <col min="257" max="287" width="1.6640625" style="118" customWidth="1"/>
    <col min="288" max="288" width="2.5546875" style="118" customWidth="1"/>
    <col min="289" max="435" width="1.6640625" style="118" customWidth="1"/>
    <col min="436" max="512" width="9" style="118"/>
    <col min="513" max="543" width="1.6640625" style="118" customWidth="1"/>
    <col min="544" max="544" width="2.5546875" style="118" customWidth="1"/>
    <col min="545" max="691" width="1.6640625" style="118" customWidth="1"/>
    <col min="692" max="768" width="9" style="118"/>
    <col min="769" max="799" width="1.6640625" style="118" customWidth="1"/>
    <col min="800" max="800" width="2.5546875" style="118" customWidth="1"/>
    <col min="801" max="947" width="1.6640625" style="118" customWidth="1"/>
    <col min="948" max="1024" width="9" style="118"/>
    <col min="1025" max="1055" width="1.6640625" style="118" customWidth="1"/>
    <col min="1056" max="1056" width="2.5546875" style="118" customWidth="1"/>
    <col min="1057" max="1203" width="1.6640625" style="118" customWidth="1"/>
    <col min="1204" max="1280" width="9" style="118"/>
    <col min="1281" max="1311" width="1.6640625" style="118" customWidth="1"/>
    <col min="1312" max="1312" width="2.5546875" style="118" customWidth="1"/>
    <col min="1313" max="1459" width="1.6640625" style="118" customWidth="1"/>
    <col min="1460" max="1536" width="9" style="118"/>
    <col min="1537" max="1567" width="1.6640625" style="118" customWidth="1"/>
    <col min="1568" max="1568" width="2.5546875" style="118" customWidth="1"/>
    <col min="1569" max="1715" width="1.6640625" style="118" customWidth="1"/>
    <col min="1716" max="1792" width="9" style="118"/>
    <col min="1793" max="1823" width="1.6640625" style="118" customWidth="1"/>
    <col min="1824" max="1824" width="2.5546875" style="118" customWidth="1"/>
    <col min="1825" max="1971" width="1.6640625" style="118" customWidth="1"/>
    <col min="1972" max="2048" width="9" style="118"/>
    <col min="2049" max="2079" width="1.6640625" style="118" customWidth="1"/>
    <col min="2080" max="2080" width="2.5546875" style="118" customWidth="1"/>
    <col min="2081" max="2227" width="1.6640625" style="118" customWidth="1"/>
    <col min="2228" max="2304" width="9" style="118"/>
    <col min="2305" max="2335" width="1.6640625" style="118" customWidth="1"/>
    <col min="2336" max="2336" width="2.5546875" style="118" customWidth="1"/>
    <col min="2337" max="2483" width="1.6640625" style="118" customWidth="1"/>
    <col min="2484" max="2560" width="9" style="118"/>
    <col min="2561" max="2591" width="1.6640625" style="118" customWidth="1"/>
    <col min="2592" max="2592" width="2.5546875" style="118" customWidth="1"/>
    <col min="2593" max="2739" width="1.6640625" style="118" customWidth="1"/>
    <col min="2740" max="2816" width="9" style="118"/>
    <col min="2817" max="2847" width="1.6640625" style="118" customWidth="1"/>
    <col min="2848" max="2848" width="2.5546875" style="118" customWidth="1"/>
    <col min="2849" max="2995" width="1.6640625" style="118" customWidth="1"/>
    <col min="2996" max="3072" width="9" style="118"/>
    <col min="3073" max="3103" width="1.6640625" style="118" customWidth="1"/>
    <col min="3104" max="3104" width="2.5546875" style="118" customWidth="1"/>
    <col min="3105" max="3251" width="1.6640625" style="118" customWidth="1"/>
    <col min="3252" max="3328" width="9" style="118"/>
    <col min="3329" max="3359" width="1.6640625" style="118" customWidth="1"/>
    <col min="3360" max="3360" width="2.5546875" style="118" customWidth="1"/>
    <col min="3361" max="3507" width="1.6640625" style="118" customWidth="1"/>
    <col min="3508" max="3584" width="9" style="118"/>
    <col min="3585" max="3615" width="1.6640625" style="118" customWidth="1"/>
    <col min="3616" max="3616" width="2.5546875" style="118" customWidth="1"/>
    <col min="3617" max="3763" width="1.6640625" style="118" customWidth="1"/>
    <col min="3764" max="3840" width="9" style="118"/>
    <col min="3841" max="3871" width="1.6640625" style="118" customWidth="1"/>
    <col min="3872" max="3872" width="2.5546875" style="118" customWidth="1"/>
    <col min="3873" max="4019" width="1.6640625" style="118" customWidth="1"/>
    <col min="4020" max="4096" width="9" style="118"/>
    <col min="4097" max="4127" width="1.6640625" style="118" customWidth="1"/>
    <col min="4128" max="4128" width="2.5546875" style="118" customWidth="1"/>
    <col min="4129" max="4275" width="1.6640625" style="118" customWidth="1"/>
    <col min="4276" max="4352" width="9" style="118"/>
    <col min="4353" max="4383" width="1.6640625" style="118" customWidth="1"/>
    <col min="4384" max="4384" width="2.5546875" style="118" customWidth="1"/>
    <col min="4385" max="4531" width="1.6640625" style="118" customWidth="1"/>
    <col min="4532" max="4608" width="9" style="118"/>
    <col min="4609" max="4639" width="1.6640625" style="118" customWidth="1"/>
    <col min="4640" max="4640" width="2.5546875" style="118" customWidth="1"/>
    <col min="4641" max="4787" width="1.6640625" style="118" customWidth="1"/>
    <col min="4788" max="4864" width="9" style="118"/>
    <col min="4865" max="4895" width="1.6640625" style="118" customWidth="1"/>
    <col min="4896" max="4896" width="2.5546875" style="118" customWidth="1"/>
    <col min="4897" max="5043" width="1.6640625" style="118" customWidth="1"/>
    <col min="5044" max="5120" width="9" style="118"/>
    <col min="5121" max="5151" width="1.6640625" style="118" customWidth="1"/>
    <col min="5152" max="5152" width="2.5546875" style="118" customWidth="1"/>
    <col min="5153" max="5299" width="1.6640625" style="118" customWidth="1"/>
    <col min="5300" max="5376" width="9" style="118"/>
    <col min="5377" max="5407" width="1.6640625" style="118" customWidth="1"/>
    <col min="5408" max="5408" width="2.5546875" style="118" customWidth="1"/>
    <col min="5409" max="5555" width="1.6640625" style="118" customWidth="1"/>
    <col min="5556" max="5632" width="9" style="118"/>
    <col min="5633" max="5663" width="1.6640625" style="118" customWidth="1"/>
    <col min="5664" max="5664" width="2.5546875" style="118" customWidth="1"/>
    <col min="5665" max="5811" width="1.6640625" style="118" customWidth="1"/>
    <col min="5812" max="5888" width="9" style="118"/>
    <col min="5889" max="5919" width="1.6640625" style="118" customWidth="1"/>
    <col min="5920" max="5920" width="2.5546875" style="118" customWidth="1"/>
    <col min="5921" max="6067" width="1.6640625" style="118" customWidth="1"/>
    <col min="6068" max="6144" width="9" style="118"/>
    <col min="6145" max="6175" width="1.6640625" style="118" customWidth="1"/>
    <col min="6176" max="6176" width="2.5546875" style="118" customWidth="1"/>
    <col min="6177" max="6323" width="1.6640625" style="118" customWidth="1"/>
    <col min="6324" max="6400" width="9" style="118"/>
    <col min="6401" max="6431" width="1.6640625" style="118" customWidth="1"/>
    <col min="6432" max="6432" width="2.5546875" style="118" customWidth="1"/>
    <col min="6433" max="6579" width="1.6640625" style="118" customWidth="1"/>
    <col min="6580" max="6656" width="9" style="118"/>
    <col min="6657" max="6687" width="1.6640625" style="118" customWidth="1"/>
    <col min="6688" max="6688" width="2.5546875" style="118" customWidth="1"/>
    <col min="6689" max="6835" width="1.6640625" style="118" customWidth="1"/>
    <col min="6836" max="6912" width="9" style="118"/>
    <col min="6913" max="6943" width="1.6640625" style="118" customWidth="1"/>
    <col min="6944" max="6944" width="2.5546875" style="118" customWidth="1"/>
    <col min="6945" max="7091" width="1.6640625" style="118" customWidth="1"/>
    <col min="7092" max="7168" width="9" style="118"/>
    <col min="7169" max="7199" width="1.6640625" style="118" customWidth="1"/>
    <col min="7200" max="7200" width="2.5546875" style="118" customWidth="1"/>
    <col min="7201" max="7347" width="1.6640625" style="118" customWidth="1"/>
    <col min="7348" max="7424" width="9" style="118"/>
    <col min="7425" max="7455" width="1.6640625" style="118" customWidth="1"/>
    <col min="7456" max="7456" width="2.5546875" style="118" customWidth="1"/>
    <col min="7457" max="7603" width="1.6640625" style="118" customWidth="1"/>
    <col min="7604" max="7680" width="9" style="118"/>
    <col min="7681" max="7711" width="1.6640625" style="118" customWidth="1"/>
    <col min="7712" max="7712" width="2.5546875" style="118" customWidth="1"/>
    <col min="7713" max="7859" width="1.6640625" style="118" customWidth="1"/>
    <col min="7860" max="7936" width="9" style="118"/>
    <col min="7937" max="7967" width="1.6640625" style="118" customWidth="1"/>
    <col min="7968" max="7968" width="2.5546875" style="118" customWidth="1"/>
    <col min="7969" max="8115" width="1.6640625" style="118" customWidth="1"/>
    <col min="8116" max="8192" width="9" style="118"/>
    <col min="8193" max="8223" width="1.6640625" style="118" customWidth="1"/>
    <col min="8224" max="8224" width="2.5546875" style="118" customWidth="1"/>
    <col min="8225" max="8371" width="1.6640625" style="118" customWidth="1"/>
    <col min="8372" max="8448" width="9" style="118"/>
    <col min="8449" max="8479" width="1.6640625" style="118" customWidth="1"/>
    <col min="8480" max="8480" width="2.5546875" style="118" customWidth="1"/>
    <col min="8481" max="8627" width="1.6640625" style="118" customWidth="1"/>
    <col min="8628" max="8704" width="9" style="118"/>
    <col min="8705" max="8735" width="1.6640625" style="118" customWidth="1"/>
    <col min="8736" max="8736" width="2.5546875" style="118" customWidth="1"/>
    <col min="8737" max="8883" width="1.6640625" style="118" customWidth="1"/>
    <col min="8884" max="8960" width="9" style="118"/>
    <col min="8961" max="8991" width="1.6640625" style="118" customWidth="1"/>
    <col min="8992" max="8992" width="2.5546875" style="118" customWidth="1"/>
    <col min="8993" max="9139" width="1.6640625" style="118" customWidth="1"/>
    <col min="9140" max="9216" width="9" style="118"/>
    <col min="9217" max="9247" width="1.6640625" style="118" customWidth="1"/>
    <col min="9248" max="9248" width="2.5546875" style="118" customWidth="1"/>
    <col min="9249" max="9395" width="1.6640625" style="118" customWidth="1"/>
    <col min="9396" max="9472" width="9" style="118"/>
    <col min="9473" max="9503" width="1.6640625" style="118" customWidth="1"/>
    <col min="9504" max="9504" width="2.5546875" style="118" customWidth="1"/>
    <col min="9505" max="9651" width="1.6640625" style="118" customWidth="1"/>
    <col min="9652" max="9728" width="9" style="118"/>
    <col min="9729" max="9759" width="1.6640625" style="118" customWidth="1"/>
    <col min="9760" max="9760" width="2.5546875" style="118" customWidth="1"/>
    <col min="9761" max="9907" width="1.6640625" style="118" customWidth="1"/>
    <col min="9908" max="9984" width="9" style="118"/>
    <col min="9985" max="10015" width="1.6640625" style="118" customWidth="1"/>
    <col min="10016" max="10016" width="2.5546875" style="118" customWidth="1"/>
    <col min="10017" max="10163" width="1.6640625" style="118" customWidth="1"/>
    <col min="10164" max="10240" width="9" style="118"/>
    <col min="10241" max="10271" width="1.6640625" style="118" customWidth="1"/>
    <col min="10272" max="10272" width="2.5546875" style="118" customWidth="1"/>
    <col min="10273" max="10419" width="1.6640625" style="118" customWidth="1"/>
    <col min="10420" max="10496" width="9" style="118"/>
    <col min="10497" max="10527" width="1.6640625" style="118" customWidth="1"/>
    <col min="10528" max="10528" width="2.5546875" style="118" customWidth="1"/>
    <col min="10529" max="10675" width="1.6640625" style="118" customWidth="1"/>
    <col min="10676" max="10752" width="9" style="118"/>
    <col min="10753" max="10783" width="1.6640625" style="118" customWidth="1"/>
    <col min="10784" max="10784" width="2.5546875" style="118" customWidth="1"/>
    <col min="10785" max="10931" width="1.6640625" style="118" customWidth="1"/>
    <col min="10932" max="11008" width="9" style="118"/>
    <col min="11009" max="11039" width="1.6640625" style="118" customWidth="1"/>
    <col min="11040" max="11040" width="2.5546875" style="118" customWidth="1"/>
    <col min="11041" max="11187" width="1.6640625" style="118" customWidth="1"/>
    <col min="11188" max="11264" width="9" style="118"/>
    <col min="11265" max="11295" width="1.6640625" style="118" customWidth="1"/>
    <col min="11296" max="11296" width="2.5546875" style="118" customWidth="1"/>
    <col min="11297" max="11443" width="1.6640625" style="118" customWidth="1"/>
    <col min="11444" max="11520" width="9" style="118"/>
    <col min="11521" max="11551" width="1.6640625" style="118" customWidth="1"/>
    <col min="11552" max="11552" width="2.5546875" style="118" customWidth="1"/>
    <col min="11553" max="11699" width="1.6640625" style="118" customWidth="1"/>
    <col min="11700" max="11776" width="9" style="118"/>
    <col min="11777" max="11807" width="1.6640625" style="118" customWidth="1"/>
    <col min="11808" max="11808" width="2.5546875" style="118" customWidth="1"/>
    <col min="11809" max="11955" width="1.6640625" style="118" customWidth="1"/>
    <col min="11956" max="12032" width="9" style="118"/>
    <col min="12033" max="12063" width="1.6640625" style="118" customWidth="1"/>
    <col min="12064" max="12064" width="2.5546875" style="118" customWidth="1"/>
    <col min="12065" max="12211" width="1.6640625" style="118" customWidth="1"/>
    <col min="12212" max="12288" width="9" style="118"/>
    <col min="12289" max="12319" width="1.6640625" style="118" customWidth="1"/>
    <col min="12320" max="12320" width="2.5546875" style="118" customWidth="1"/>
    <col min="12321" max="12467" width="1.6640625" style="118" customWidth="1"/>
    <col min="12468" max="12544" width="9" style="118"/>
    <col min="12545" max="12575" width="1.6640625" style="118" customWidth="1"/>
    <col min="12576" max="12576" width="2.5546875" style="118" customWidth="1"/>
    <col min="12577" max="12723" width="1.6640625" style="118" customWidth="1"/>
    <col min="12724" max="12800" width="9" style="118"/>
    <col min="12801" max="12831" width="1.6640625" style="118" customWidth="1"/>
    <col min="12832" max="12832" width="2.5546875" style="118" customWidth="1"/>
    <col min="12833" max="12979" width="1.6640625" style="118" customWidth="1"/>
    <col min="12980" max="13056" width="9" style="118"/>
    <col min="13057" max="13087" width="1.6640625" style="118" customWidth="1"/>
    <col min="13088" max="13088" width="2.5546875" style="118" customWidth="1"/>
    <col min="13089" max="13235" width="1.6640625" style="118" customWidth="1"/>
    <col min="13236" max="13312" width="9" style="118"/>
    <col min="13313" max="13343" width="1.6640625" style="118" customWidth="1"/>
    <col min="13344" max="13344" width="2.5546875" style="118" customWidth="1"/>
    <col min="13345" max="13491" width="1.6640625" style="118" customWidth="1"/>
    <col min="13492" max="13568" width="9" style="118"/>
    <col min="13569" max="13599" width="1.6640625" style="118" customWidth="1"/>
    <col min="13600" max="13600" width="2.5546875" style="118" customWidth="1"/>
    <col min="13601" max="13747" width="1.6640625" style="118" customWidth="1"/>
    <col min="13748" max="13824" width="9" style="118"/>
    <col min="13825" max="13855" width="1.6640625" style="118" customWidth="1"/>
    <col min="13856" max="13856" width="2.5546875" style="118" customWidth="1"/>
    <col min="13857" max="14003" width="1.6640625" style="118" customWidth="1"/>
    <col min="14004" max="14080" width="9" style="118"/>
    <col min="14081" max="14111" width="1.6640625" style="118" customWidth="1"/>
    <col min="14112" max="14112" width="2.5546875" style="118" customWidth="1"/>
    <col min="14113" max="14259" width="1.6640625" style="118" customWidth="1"/>
    <col min="14260" max="14336" width="9" style="118"/>
    <col min="14337" max="14367" width="1.6640625" style="118" customWidth="1"/>
    <col min="14368" max="14368" width="2.5546875" style="118" customWidth="1"/>
    <col min="14369" max="14515" width="1.6640625" style="118" customWidth="1"/>
    <col min="14516" max="14592" width="9" style="118"/>
    <col min="14593" max="14623" width="1.6640625" style="118" customWidth="1"/>
    <col min="14624" max="14624" width="2.5546875" style="118" customWidth="1"/>
    <col min="14625" max="14771" width="1.6640625" style="118" customWidth="1"/>
    <col min="14772" max="14848" width="9" style="118"/>
    <col min="14849" max="14879" width="1.6640625" style="118" customWidth="1"/>
    <col min="14880" max="14880" width="2.5546875" style="118" customWidth="1"/>
    <col min="14881" max="15027" width="1.6640625" style="118" customWidth="1"/>
    <col min="15028" max="15104" width="9" style="118"/>
    <col min="15105" max="15135" width="1.6640625" style="118" customWidth="1"/>
    <col min="15136" max="15136" width="2.5546875" style="118" customWidth="1"/>
    <col min="15137" max="15283" width="1.6640625" style="118" customWidth="1"/>
    <col min="15284" max="15360" width="9" style="118"/>
    <col min="15361" max="15391" width="1.6640625" style="118" customWidth="1"/>
    <col min="15392" max="15392" width="2.5546875" style="118" customWidth="1"/>
    <col min="15393" max="15539" width="1.6640625" style="118" customWidth="1"/>
    <col min="15540" max="15616" width="9" style="118"/>
    <col min="15617" max="15647" width="1.6640625" style="118" customWidth="1"/>
    <col min="15648" max="15648" width="2.5546875" style="118" customWidth="1"/>
    <col min="15649" max="15795" width="1.6640625" style="118" customWidth="1"/>
    <col min="15796" max="15872" width="9" style="118"/>
    <col min="15873" max="15903" width="1.6640625" style="118" customWidth="1"/>
    <col min="15904" max="15904" width="2.5546875" style="118" customWidth="1"/>
    <col min="15905" max="16051" width="1.6640625" style="118" customWidth="1"/>
    <col min="16052" max="16128" width="9" style="118"/>
    <col min="16129" max="16159" width="1.6640625" style="118" customWidth="1"/>
    <col min="16160" max="16160" width="2.5546875" style="118" customWidth="1"/>
    <col min="16161" max="16307" width="1.6640625" style="118" customWidth="1"/>
    <col min="16308" max="16384" width="9" style="118"/>
  </cols>
  <sheetData>
    <row r="1" spans="1:54" x14ac:dyDescent="0.2">
      <c r="A1" s="1" t="s">
        <v>166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09"/>
      <c r="AK2" s="209"/>
      <c r="AL2" s="209"/>
      <c r="AM2" s="209"/>
      <c r="AN2" s="209"/>
      <c r="AO2" s="209"/>
      <c r="AP2" s="209"/>
      <c r="AQ2" s="209"/>
      <c r="AR2" s="209"/>
      <c r="AS2" s="209"/>
      <c r="AT2" s="209"/>
      <c r="AU2" s="209"/>
      <c r="AV2" s="209"/>
      <c r="AW2" s="209"/>
      <c r="AX2" s="209"/>
      <c r="AY2" s="209"/>
      <c r="AZ2" s="209"/>
      <c r="BA2" s="2"/>
      <c r="BB2" s="1"/>
    </row>
    <row r="3" spans="1:54"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210" t="s">
        <v>204</v>
      </c>
      <c r="AK3" s="210"/>
      <c r="AL3" s="210"/>
      <c r="AM3" s="210"/>
      <c r="AN3" s="210"/>
      <c r="AO3" s="210"/>
      <c r="AP3" s="210"/>
      <c r="AQ3" s="210"/>
      <c r="AR3" s="210"/>
      <c r="AS3" s="210"/>
      <c r="AT3" s="210"/>
      <c r="AU3" s="210"/>
      <c r="AV3" s="210"/>
      <c r="AW3" s="210"/>
      <c r="AX3" s="210"/>
      <c r="AY3" s="210"/>
      <c r="AZ3" s="210"/>
      <c r="BA3" s="1"/>
      <c r="BB3" s="1"/>
    </row>
    <row r="4" spans="1:54"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8" customHeight="1" x14ac:dyDescent="0.2">
      <c r="A6" s="211" t="s">
        <v>165</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row>
    <row r="7" spans="1:54" ht="18"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9.2" customHeight="1" x14ac:dyDescent="0.2">
      <c r="A8" s="1"/>
      <c r="B8" s="123" t="s">
        <v>135</v>
      </c>
      <c r="C8" s="123"/>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9.8" customHeight="1" x14ac:dyDescent="0.2">
      <c r="A9" s="1"/>
      <c r="B9" s="215" t="s">
        <v>117</v>
      </c>
      <c r="C9" s="215"/>
      <c r="D9" s="215"/>
      <c r="E9" s="215"/>
      <c r="F9" s="215"/>
      <c r="G9" s="215"/>
      <c r="H9" s="215"/>
      <c r="I9" s="215"/>
      <c r="J9" s="215"/>
      <c r="K9" s="215"/>
      <c r="L9" s="212" t="s">
        <v>152</v>
      </c>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3"/>
      <c r="BB9" s="1"/>
    </row>
    <row r="10" spans="1:54" ht="19.8" customHeight="1" x14ac:dyDescent="0.2">
      <c r="A10" s="1"/>
      <c r="B10" s="215" t="s">
        <v>116</v>
      </c>
      <c r="C10" s="215"/>
      <c r="D10" s="215"/>
      <c r="E10" s="215"/>
      <c r="F10" s="215"/>
      <c r="G10" s="215"/>
      <c r="H10" s="215"/>
      <c r="I10" s="215"/>
      <c r="J10" s="215"/>
      <c r="K10" s="215"/>
      <c r="L10" s="212" t="s">
        <v>153</v>
      </c>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3"/>
      <c r="BB10" s="1"/>
    </row>
    <row r="11" spans="1:54" ht="19.8" customHeight="1" x14ac:dyDescent="0.2">
      <c r="A11" s="1"/>
      <c r="B11" s="215" t="s">
        <v>137</v>
      </c>
      <c r="C11" s="215"/>
      <c r="D11" s="215"/>
      <c r="E11" s="215"/>
      <c r="F11" s="215"/>
      <c r="G11" s="215"/>
      <c r="H11" s="215"/>
      <c r="I11" s="215"/>
      <c r="J11" s="215"/>
      <c r="K11" s="215"/>
      <c r="L11" s="214" t="s">
        <v>155</v>
      </c>
      <c r="M11" s="214"/>
      <c r="N11" s="214"/>
      <c r="O11" s="214"/>
      <c r="P11" s="214"/>
      <c r="Q11" s="214"/>
      <c r="R11" s="214"/>
      <c r="S11" s="214"/>
      <c r="T11" s="214"/>
      <c r="U11" s="214"/>
      <c r="V11" s="214"/>
      <c r="W11" s="214"/>
      <c r="X11" s="214"/>
      <c r="Y11" s="214"/>
      <c r="Z11" s="214"/>
      <c r="AA11" s="187" t="s">
        <v>138</v>
      </c>
      <c r="AB11" s="188"/>
      <c r="AC11" s="188"/>
      <c r="AD11" s="188"/>
      <c r="AE11" s="188"/>
      <c r="AF11" s="188"/>
      <c r="AG11" s="188"/>
      <c r="AH11" s="188"/>
      <c r="AI11" s="188"/>
      <c r="AJ11" s="188"/>
      <c r="AK11" s="188"/>
      <c r="AL11" s="188"/>
      <c r="AM11" s="189"/>
      <c r="AN11" s="216">
        <v>1360000000</v>
      </c>
      <c r="AO11" s="217"/>
      <c r="AP11" s="217"/>
      <c r="AQ11" s="217"/>
      <c r="AR11" s="217"/>
      <c r="AS11" s="217"/>
      <c r="AT11" s="217"/>
      <c r="AU11" s="217"/>
      <c r="AV11" s="217"/>
      <c r="AW11" s="217"/>
      <c r="AX11" s="217"/>
      <c r="AY11" s="217"/>
      <c r="AZ11" s="217"/>
      <c r="BA11" s="218"/>
      <c r="BB11" s="1"/>
    </row>
    <row r="12" spans="1:54" ht="32.4" customHeight="1" x14ac:dyDescent="0.2">
      <c r="A12" s="1"/>
      <c r="B12" s="187" t="s">
        <v>136</v>
      </c>
      <c r="C12" s="188"/>
      <c r="D12" s="188"/>
      <c r="E12" s="188"/>
      <c r="F12" s="188"/>
      <c r="G12" s="188"/>
      <c r="H12" s="188"/>
      <c r="I12" s="188"/>
      <c r="J12" s="188"/>
      <c r="K12" s="189"/>
      <c r="L12" s="206" t="s">
        <v>167</v>
      </c>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8"/>
      <c r="BB12" s="1"/>
    </row>
    <row r="13" spans="1:54"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8.600000000000001" customHeight="1" x14ac:dyDescent="0.15">
      <c r="A14" s="1"/>
      <c r="B14" s="123" t="s">
        <v>168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205" t="s">
        <v>149</v>
      </c>
      <c r="AX14" s="205"/>
      <c r="AY14" s="205"/>
      <c r="AZ14" s="205"/>
      <c r="BA14" s="205"/>
      <c r="BB14" s="1"/>
    </row>
    <row r="15" spans="1:54" ht="26.4" customHeight="1" x14ac:dyDescent="0.2">
      <c r="A15" s="1"/>
      <c r="B15" s="219"/>
      <c r="C15" s="220"/>
      <c r="D15" s="220"/>
      <c r="E15" s="220"/>
      <c r="F15" s="220"/>
      <c r="G15" s="220"/>
      <c r="H15" s="220"/>
      <c r="I15" s="220"/>
      <c r="J15" s="220"/>
      <c r="K15" s="221"/>
      <c r="L15" s="187" t="s">
        <v>140</v>
      </c>
      <c r="M15" s="188"/>
      <c r="N15" s="188"/>
      <c r="O15" s="188"/>
      <c r="P15" s="188"/>
      <c r="Q15" s="188"/>
      <c r="R15" s="188"/>
      <c r="S15" s="189"/>
      <c r="T15" s="187" t="s">
        <v>141</v>
      </c>
      <c r="U15" s="188"/>
      <c r="V15" s="188"/>
      <c r="W15" s="188"/>
      <c r="X15" s="188"/>
      <c r="Y15" s="188"/>
      <c r="Z15" s="188"/>
      <c r="AA15" s="189"/>
      <c r="AB15" s="187" t="s">
        <v>142</v>
      </c>
      <c r="AC15" s="188"/>
      <c r="AD15" s="188"/>
      <c r="AE15" s="188"/>
      <c r="AF15" s="188"/>
      <c r="AG15" s="188"/>
      <c r="AH15" s="188"/>
      <c r="AI15" s="189"/>
      <c r="AJ15" s="219" t="s">
        <v>10</v>
      </c>
      <c r="AK15" s="220"/>
      <c r="AL15" s="220"/>
      <c r="AM15" s="220"/>
      <c r="AN15" s="232"/>
      <c r="AO15" s="225" t="s">
        <v>143</v>
      </c>
      <c r="AP15" s="225"/>
      <c r="AQ15" s="225"/>
      <c r="AR15" s="225"/>
      <c r="AS15" s="225"/>
      <c r="AT15" s="225"/>
      <c r="AU15" s="225"/>
      <c r="AV15" s="226"/>
      <c r="AW15" s="227" t="s">
        <v>144</v>
      </c>
      <c r="AX15" s="228"/>
      <c r="AY15" s="228"/>
      <c r="AZ15" s="228"/>
      <c r="BA15" s="229"/>
      <c r="BB15" s="1"/>
    </row>
    <row r="16" spans="1:54" ht="18" customHeight="1" x14ac:dyDescent="0.2">
      <c r="A16" s="1"/>
      <c r="B16" s="222"/>
      <c r="C16" s="223"/>
      <c r="D16" s="223"/>
      <c r="E16" s="223"/>
      <c r="F16" s="223"/>
      <c r="G16" s="223"/>
      <c r="H16" s="223"/>
      <c r="I16" s="223"/>
      <c r="J16" s="223"/>
      <c r="K16" s="224"/>
      <c r="L16" s="187" t="s">
        <v>146</v>
      </c>
      <c r="M16" s="188"/>
      <c r="N16" s="188"/>
      <c r="O16" s="189"/>
      <c r="P16" s="223" t="s">
        <v>147</v>
      </c>
      <c r="Q16" s="223"/>
      <c r="R16" s="223"/>
      <c r="S16" s="224"/>
      <c r="T16" s="187" t="s">
        <v>146</v>
      </c>
      <c r="U16" s="188"/>
      <c r="V16" s="188"/>
      <c r="W16" s="189"/>
      <c r="X16" s="223" t="s">
        <v>147</v>
      </c>
      <c r="Y16" s="223"/>
      <c r="Z16" s="223"/>
      <c r="AA16" s="224"/>
      <c r="AB16" s="187" t="s">
        <v>146</v>
      </c>
      <c r="AC16" s="188"/>
      <c r="AD16" s="188"/>
      <c r="AE16" s="189"/>
      <c r="AF16" s="223" t="s">
        <v>147</v>
      </c>
      <c r="AG16" s="223"/>
      <c r="AH16" s="223"/>
      <c r="AI16" s="224"/>
      <c r="AJ16" s="222"/>
      <c r="AK16" s="223"/>
      <c r="AL16" s="223"/>
      <c r="AM16" s="223"/>
      <c r="AN16" s="233"/>
      <c r="AO16" s="188" t="s">
        <v>146</v>
      </c>
      <c r="AP16" s="188"/>
      <c r="AQ16" s="188"/>
      <c r="AR16" s="189"/>
      <c r="AS16" s="223" t="s">
        <v>147</v>
      </c>
      <c r="AT16" s="223"/>
      <c r="AU16" s="223"/>
      <c r="AV16" s="233"/>
      <c r="AW16" s="230"/>
      <c r="AX16" s="230"/>
      <c r="AY16" s="230"/>
      <c r="AZ16" s="230"/>
      <c r="BA16" s="231"/>
      <c r="BB16" s="1"/>
    </row>
    <row r="17" spans="1:54" ht="24" customHeight="1" x14ac:dyDescent="0.2">
      <c r="A17" s="1"/>
      <c r="B17" s="237" t="s">
        <v>145</v>
      </c>
      <c r="C17" s="238"/>
      <c r="D17" s="239"/>
      <c r="E17" s="187" t="s">
        <v>39</v>
      </c>
      <c r="F17" s="188"/>
      <c r="G17" s="188"/>
      <c r="H17" s="188"/>
      <c r="I17" s="188"/>
      <c r="J17" s="188"/>
      <c r="K17" s="189"/>
      <c r="L17" s="234"/>
      <c r="M17" s="235"/>
      <c r="N17" s="235"/>
      <c r="O17" s="236"/>
      <c r="P17" s="234"/>
      <c r="Q17" s="235"/>
      <c r="R17" s="235"/>
      <c r="S17" s="236"/>
      <c r="T17" s="234"/>
      <c r="U17" s="235"/>
      <c r="V17" s="235"/>
      <c r="W17" s="236"/>
      <c r="X17" s="234"/>
      <c r="Y17" s="235"/>
      <c r="Z17" s="235"/>
      <c r="AA17" s="236"/>
      <c r="AB17" s="234"/>
      <c r="AC17" s="235"/>
      <c r="AD17" s="235"/>
      <c r="AE17" s="236"/>
      <c r="AF17" s="234"/>
      <c r="AG17" s="235"/>
      <c r="AH17" s="235"/>
      <c r="AI17" s="236"/>
      <c r="AJ17" s="244">
        <f>SUM(L17:AI17)</f>
        <v>0</v>
      </c>
      <c r="AK17" s="245"/>
      <c r="AL17" s="245"/>
      <c r="AM17" s="245"/>
      <c r="AN17" s="246"/>
      <c r="AO17" s="235"/>
      <c r="AP17" s="235"/>
      <c r="AQ17" s="235"/>
      <c r="AR17" s="236"/>
      <c r="AS17" s="234"/>
      <c r="AT17" s="235"/>
      <c r="AU17" s="235"/>
      <c r="AV17" s="243"/>
      <c r="AW17" s="235"/>
      <c r="AX17" s="235"/>
      <c r="AY17" s="235"/>
      <c r="AZ17" s="235"/>
      <c r="BA17" s="236"/>
      <c r="BB17" s="1"/>
    </row>
    <row r="18" spans="1:54" ht="24" customHeight="1" x14ac:dyDescent="0.2">
      <c r="A18" s="1"/>
      <c r="B18" s="240"/>
      <c r="C18" s="241"/>
      <c r="D18" s="242"/>
      <c r="E18" s="187" t="s">
        <v>109</v>
      </c>
      <c r="F18" s="188"/>
      <c r="G18" s="188"/>
      <c r="H18" s="188"/>
      <c r="I18" s="188"/>
      <c r="J18" s="188"/>
      <c r="K18" s="189"/>
      <c r="L18" s="234"/>
      <c r="M18" s="235"/>
      <c r="N18" s="235"/>
      <c r="O18" s="236"/>
      <c r="P18" s="234"/>
      <c r="Q18" s="235"/>
      <c r="R18" s="235"/>
      <c r="S18" s="236"/>
      <c r="T18" s="234"/>
      <c r="U18" s="235"/>
      <c r="V18" s="235"/>
      <c r="W18" s="236"/>
      <c r="X18" s="234"/>
      <c r="Y18" s="235"/>
      <c r="Z18" s="235"/>
      <c r="AA18" s="236"/>
      <c r="AB18" s="234"/>
      <c r="AC18" s="235"/>
      <c r="AD18" s="235"/>
      <c r="AE18" s="236"/>
      <c r="AF18" s="234"/>
      <c r="AG18" s="235"/>
      <c r="AH18" s="235"/>
      <c r="AI18" s="236"/>
      <c r="AJ18" s="244">
        <f>SUM(L18:AI18)</f>
        <v>0</v>
      </c>
      <c r="AK18" s="245"/>
      <c r="AL18" s="245"/>
      <c r="AM18" s="245"/>
      <c r="AN18" s="246"/>
      <c r="AO18" s="235"/>
      <c r="AP18" s="235"/>
      <c r="AQ18" s="235"/>
      <c r="AR18" s="236"/>
      <c r="AS18" s="234"/>
      <c r="AT18" s="235"/>
      <c r="AU18" s="235"/>
      <c r="AV18" s="243"/>
      <c r="AW18" s="235"/>
      <c r="AX18" s="235"/>
      <c r="AY18" s="235"/>
      <c r="AZ18" s="235"/>
      <c r="BA18" s="236"/>
      <c r="BB18" s="1"/>
    </row>
    <row r="19" spans="1:54" ht="40.799999999999997" customHeight="1" x14ac:dyDescent="0.2">
      <c r="A19" s="1"/>
      <c r="B19" s="247" t="s">
        <v>148</v>
      </c>
      <c r="C19" s="188"/>
      <c r="D19" s="188"/>
      <c r="E19" s="188"/>
      <c r="F19" s="188"/>
      <c r="G19" s="188"/>
      <c r="H19" s="188"/>
      <c r="I19" s="188"/>
      <c r="J19" s="188"/>
      <c r="K19" s="189"/>
      <c r="L19" s="234"/>
      <c r="M19" s="235"/>
      <c r="N19" s="235"/>
      <c r="O19" s="236"/>
      <c r="P19" s="234"/>
      <c r="Q19" s="235"/>
      <c r="R19" s="235"/>
      <c r="S19" s="236"/>
      <c r="T19" s="234"/>
      <c r="U19" s="235"/>
      <c r="V19" s="235"/>
      <c r="W19" s="236"/>
      <c r="X19" s="234"/>
      <c r="Y19" s="235"/>
      <c r="Z19" s="235"/>
      <c r="AA19" s="236"/>
      <c r="AB19" s="234"/>
      <c r="AC19" s="235"/>
      <c r="AD19" s="235"/>
      <c r="AE19" s="236"/>
      <c r="AF19" s="234"/>
      <c r="AG19" s="235"/>
      <c r="AH19" s="235"/>
      <c r="AI19" s="236"/>
      <c r="AJ19" s="244">
        <f>SUM(L19:AI19)</f>
        <v>0</v>
      </c>
      <c r="AK19" s="245"/>
      <c r="AL19" s="245"/>
      <c r="AM19" s="245"/>
      <c r="AN19" s="246"/>
      <c r="AO19" s="254"/>
      <c r="AP19" s="235"/>
      <c r="AQ19" s="235"/>
      <c r="AR19" s="236"/>
      <c r="AS19" s="234"/>
      <c r="AT19" s="235"/>
      <c r="AU19" s="235"/>
      <c r="AV19" s="243"/>
      <c r="AW19" s="235"/>
      <c r="AX19" s="235"/>
      <c r="AY19" s="235"/>
      <c r="AZ19" s="235"/>
      <c r="BA19" s="236"/>
      <c r="BB19" s="1"/>
    </row>
    <row r="20" spans="1:54" ht="18.600000000000001" customHeight="1" x14ac:dyDescent="0.2">
      <c r="A20" s="1"/>
      <c r="B20" s="124" t="s">
        <v>150</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4.4" x14ac:dyDescent="0.2">
      <c r="A22" s="1"/>
      <c r="B22" s="123" t="s">
        <v>151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22.8" customHeight="1" x14ac:dyDescent="0.2">
      <c r="A23" s="1"/>
      <c r="B23" s="215" t="s">
        <v>169</v>
      </c>
      <c r="C23" s="215"/>
      <c r="D23" s="215"/>
      <c r="E23" s="215"/>
      <c r="F23" s="215"/>
      <c r="G23" s="215"/>
      <c r="H23" s="215"/>
      <c r="I23" s="187" t="s">
        <v>8</v>
      </c>
      <c r="J23" s="188"/>
      <c r="K23" s="188"/>
      <c r="L23" s="188"/>
      <c r="M23" s="188"/>
      <c r="N23" s="188"/>
      <c r="O23" s="188"/>
      <c r="P23" s="188"/>
      <c r="Q23" s="188"/>
      <c r="R23" s="188"/>
      <c r="S23" s="188"/>
      <c r="T23" s="189"/>
      <c r="U23" s="187" t="s">
        <v>170</v>
      </c>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9"/>
      <c r="BB23" s="1"/>
    </row>
    <row r="24" spans="1:54" ht="22.8" customHeight="1" x14ac:dyDescent="0.2">
      <c r="A24" s="1"/>
      <c r="B24" s="248" t="s">
        <v>210</v>
      </c>
      <c r="C24" s="249"/>
      <c r="D24" s="249"/>
      <c r="E24" s="249"/>
      <c r="F24" s="249"/>
      <c r="G24" s="249"/>
      <c r="H24" s="250"/>
      <c r="I24" s="251" t="s">
        <v>156</v>
      </c>
      <c r="J24" s="252"/>
      <c r="K24" s="252"/>
      <c r="L24" s="252"/>
      <c r="M24" s="252"/>
      <c r="N24" s="252"/>
      <c r="O24" s="252"/>
      <c r="P24" s="252"/>
      <c r="Q24" s="252"/>
      <c r="R24" s="252"/>
      <c r="S24" s="252"/>
      <c r="T24" s="253"/>
      <c r="U24" s="255" t="s">
        <v>157</v>
      </c>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7"/>
      <c r="BB24" s="1"/>
    </row>
    <row r="25" spans="1:54" ht="22.8" customHeight="1" x14ac:dyDescent="0.2">
      <c r="A25" s="1"/>
      <c r="B25" s="248"/>
      <c r="C25" s="249"/>
      <c r="D25" s="249"/>
      <c r="E25" s="249"/>
      <c r="F25" s="249"/>
      <c r="G25" s="249"/>
      <c r="H25" s="250"/>
      <c r="I25" s="251"/>
      <c r="J25" s="252"/>
      <c r="K25" s="252"/>
      <c r="L25" s="252"/>
      <c r="M25" s="252"/>
      <c r="N25" s="252"/>
      <c r="O25" s="252"/>
      <c r="P25" s="252"/>
      <c r="Q25" s="252"/>
      <c r="R25" s="252"/>
      <c r="S25" s="252"/>
      <c r="T25" s="253"/>
      <c r="U25" s="255"/>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7"/>
      <c r="BB25" s="1"/>
    </row>
    <row r="26" spans="1:54" ht="22.8" customHeight="1" x14ac:dyDescent="0.2">
      <c r="A26" s="1"/>
      <c r="B26" s="248"/>
      <c r="C26" s="249"/>
      <c r="D26" s="249"/>
      <c r="E26" s="249"/>
      <c r="F26" s="249"/>
      <c r="G26" s="249"/>
      <c r="H26" s="250"/>
      <c r="I26" s="251"/>
      <c r="J26" s="252"/>
      <c r="K26" s="252"/>
      <c r="L26" s="252"/>
      <c r="M26" s="252"/>
      <c r="N26" s="252"/>
      <c r="O26" s="252"/>
      <c r="P26" s="252"/>
      <c r="Q26" s="252"/>
      <c r="R26" s="252"/>
      <c r="S26" s="252"/>
      <c r="T26" s="253"/>
      <c r="U26" s="255"/>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7"/>
      <c r="BB26" s="1"/>
    </row>
    <row r="27" spans="1:54" ht="18.600000000000001" customHeight="1" x14ac:dyDescent="0.2">
      <c r="A27" s="1"/>
      <c r="B27" s="1" t="s">
        <v>171</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20.399999999999999" customHeight="1" x14ac:dyDescent="0.2">
      <c r="A29" s="1"/>
      <c r="B29" s="123" t="s">
        <v>172</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0.399999999999999" customHeight="1" x14ac:dyDescent="0.2">
      <c r="A30" s="1"/>
      <c r="B30" s="215"/>
      <c r="C30" s="215"/>
      <c r="D30" s="215"/>
      <c r="E30" s="215"/>
      <c r="F30" s="215"/>
      <c r="G30" s="215"/>
      <c r="H30" s="215"/>
      <c r="I30" s="215"/>
      <c r="J30" s="215"/>
      <c r="K30" s="215"/>
      <c r="L30" s="215"/>
      <c r="M30" s="215"/>
      <c r="N30" s="215"/>
      <c r="O30" s="215"/>
      <c r="P30" s="215"/>
      <c r="Q30" s="215"/>
      <c r="R30" s="215" t="s">
        <v>175</v>
      </c>
      <c r="S30" s="215"/>
      <c r="T30" s="215"/>
      <c r="U30" s="215"/>
      <c r="V30" s="215"/>
      <c r="W30" s="215"/>
      <c r="X30" s="215" t="s">
        <v>176</v>
      </c>
      <c r="Y30" s="215"/>
      <c r="Z30" s="215"/>
      <c r="AA30" s="215"/>
      <c r="AB30" s="215"/>
      <c r="AC30" s="215"/>
      <c r="AD30" s="215" t="s">
        <v>177</v>
      </c>
      <c r="AE30" s="215"/>
      <c r="AF30" s="215"/>
      <c r="AG30" s="215"/>
      <c r="AH30" s="215"/>
      <c r="AI30" s="215"/>
      <c r="AJ30" s="215" t="s">
        <v>178</v>
      </c>
      <c r="AK30" s="215"/>
      <c r="AL30" s="215"/>
      <c r="AM30" s="215"/>
      <c r="AN30" s="215"/>
      <c r="AO30" s="215"/>
      <c r="AP30" s="215" t="s">
        <v>179</v>
      </c>
      <c r="AQ30" s="215"/>
      <c r="AR30" s="215"/>
      <c r="AS30" s="215"/>
      <c r="AT30" s="215"/>
      <c r="AU30" s="215"/>
      <c r="AV30" s="215" t="s">
        <v>180</v>
      </c>
      <c r="AW30" s="215"/>
      <c r="AX30" s="215"/>
      <c r="AY30" s="215"/>
      <c r="AZ30" s="215"/>
      <c r="BA30" s="215"/>
      <c r="BB30" s="1"/>
    </row>
    <row r="31" spans="1:54" ht="19.8" customHeight="1" x14ac:dyDescent="0.2">
      <c r="A31" s="1"/>
      <c r="B31" s="258" t="s">
        <v>173</v>
      </c>
      <c r="C31" s="259"/>
      <c r="D31" s="259"/>
      <c r="E31" s="259"/>
      <c r="F31" s="259"/>
      <c r="G31" s="259"/>
      <c r="H31" s="259"/>
      <c r="I31" s="259"/>
      <c r="J31" s="259"/>
      <c r="K31" s="259"/>
      <c r="L31" s="259"/>
      <c r="M31" s="259"/>
      <c r="N31" s="259"/>
      <c r="O31" s="259"/>
      <c r="P31" s="259"/>
      <c r="Q31" s="260"/>
      <c r="R31" s="261"/>
      <c r="S31" s="261"/>
      <c r="T31" s="261"/>
      <c r="U31" s="262"/>
      <c r="V31" s="245" t="s">
        <v>139</v>
      </c>
      <c r="W31" s="263"/>
      <c r="X31" s="261"/>
      <c r="Y31" s="261"/>
      <c r="Z31" s="261"/>
      <c r="AA31" s="262"/>
      <c r="AB31" s="245" t="s">
        <v>139</v>
      </c>
      <c r="AC31" s="263"/>
      <c r="AD31" s="261"/>
      <c r="AE31" s="261"/>
      <c r="AF31" s="261"/>
      <c r="AG31" s="262"/>
      <c r="AH31" s="245" t="s">
        <v>139</v>
      </c>
      <c r="AI31" s="263"/>
      <c r="AJ31" s="261"/>
      <c r="AK31" s="261"/>
      <c r="AL31" s="261"/>
      <c r="AM31" s="262"/>
      <c r="AN31" s="245" t="s">
        <v>139</v>
      </c>
      <c r="AO31" s="263"/>
      <c r="AP31" s="261"/>
      <c r="AQ31" s="261"/>
      <c r="AR31" s="261"/>
      <c r="AS31" s="262"/>
      <c r="AT31" s="245" t="s">
        <v>139</v>
      </c>
      <c r="AU31" s="263"/>
      <c r="AV31" s="261"/>
      <c r="AW31" s="261"/>
      <c r="AX31" s="261"/>
      <c r="AY31" s="262"/>
      <c r="AZ31" s="245" t="s">
        <v>139</v>
      </c>
      <c r="BA31" s="263"/>
      <c r="BB31" s="1"/>
    </row>
    <row r="32" spans="1:54" ht="19.8" customHeight="1" x14ac:dyDescent="0.2">
      <c r="A32" s="1"/>
      <c r="B32" s="258" t="s">
        <v>174</v>
      </c>
      <c r="C32" s="259"/>
      <c r="D32" s="259"/>
      <c r="E32" s="259"/>
      <c r="F32" s="259"/>
      <c r="G32" s="259"/>
      <c r="H32" s="259"/>
      <c r="I32" s="259"/>
      <c r="J32" s="259"/>
      <c r="K32" s="259"/>
      <c r="L32" s="259"/>
      <c r="M32" s="259"/>
      <c r="N32" s="259"/>
      <c r="O32" s="259"/>
      <c r="P32" s="259"/>
      <c r="Q32" s="260"/>
      <c r="R32" s="262"/>
      <c r="S32" s="264"/>
      <c r="T32" s="264"/>
      <c r="U32" s="264"/>
      <c r="V32" s="245" t="s">
        <v>181</v>
      </c>
      <c r="W32" s="263"/>
      <c r="X32" s="262"/>
      <c r="Y32" s="264"/>
      <c r="Z32" s="264"/>
      <c r="AA32" s="264"/>
      <c r="AB32" s="245" t="s">
        <v>181</v>
      </c>
      <c r="AC32" s="263"/>
      <c r="AD32" s="262"/>
      <c r="AE32" s="264"/>
      <c r="AF32" s="264"/>
      <c r="AG32" s="264"/>
      <c r="AH32" s="245" t="s">
        <v>181</v>
      </c>
      <c r="AI32" s="263"/>
      <c r="AJ32" s="262"/>
      <c r="AK32" s="264"/>
      <c r="AL32" s="264"/>
      <c r="AM32" s="264"/>
      <c r="AN32" s="245" t="s">
        <v>181</v>
      </c>
      <c r="AO32" s="263"/>
      <c r="AP32" s="262"/>
      <c r="AQ32" s="264"/>
      <c r="AR32" s="264"/>
      <c r="AS32" s="264"/>
      <c r="AT32" s="245" t="s">
        <v>181</v>
      </c>
      <c r="AU32" s="263"/>
      <c r="AV32" s="262"/>
      <c r="AW32" s="264"/>
      <c r="AX32" s="264"/>
      <c r="AY32" s="264"/>
      <c r="AZ32" s="245" t="s">
        <v>181</v>
      </c>
      <c r="BA32" s="263"/>
      <c r="BB32" s="1"/>
    </row>
    <row r="33" spans="1:54"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sheetData>
  <mergeCells count="108">
    <mergeCell ref="AJ32:AM32"/>
    <mergeCell ref="AN32:AO32"/>
    <mergeCell ref="AP32:AS32"/>
    <mergeCell ref="AT32:AU32"/>
    <mergeCell ref="AV32:AY32"/>
    <mergeCell ref="AP31:AS31"/>
    <mergeCell ref="AT31:AU31"/>
    <mergeCell ref="AV31:AY31"/>
    <mergeCell ref="AZ31:BA31"/>
    <mergeCell ref="B32:Q32"/>
    <mergeCell ref="R32:U32"/>
    <mergeCell ref="V32:W32"/>
    <mergeCell ref="X32:AA32"/>
    <mergeCell ref="AB32:AC32"/>
    <mergeCell ref="AD32:AG32"/>
    <mergeCell ref="AV30:BA30"/>
    <mergeCell ref="B31:Q31"/>
    <mergeCell ref="R31:U31"/>
    <mergeCell ref="V31:W31"/>
    <mergeCell ref="X31:AA31"/>
    <mergeCell ref="AB31:AC31"/>
    <mergeCell ref="AD31:AG31"/>
    <mergeCell ref="AH31:AI31"/>
    <mergeCell ref="AJ31:AM31"/>
    <mergeCell ref="AN31:AO31"/>
    <mergeCell ref="B30:Q30"/>
    <mergeCell ref="R30:W30"/>
    <mergeCell ref="X30:AC30"/>
    <mergeCell ref="AD30:AI30"/>
    <mergeCell ref="AJ30:AO30"/>
    <mergeCell ref="AP30:AU30"/>
    <mergeCell ref="AZ32:BA32"/>
    <mergeCell ref="AH32:AI32"/>
    <mergeCell ref="B25:H25"/>
    <mergeCell ref="I25:T25"/>
    <mergeCell ref="U25:BA25"/>
    <mergeCell ref="B26:H26"/>
    <mergeCell ref="I26:T26"/>
    <mergeCell ref="U26:BA26"/>
    <mergeCell ref="AS19:AV19"/>
    <mergeCell ref="AW19:BA19"/>
    <mergeCell ref="B23:H23"/>
    <mergeCell ref="I23:T23"/>
    <mergeCell ref="U23:BA23"/>
    <mergeCell ref="B24:H24"/>
    <mergeCell ref="I24:T24"/>
    <mergeCell ref="U24:BA24"/>
    <mergeCell ref="B19:K19"/>
    <mergeCell ref="L19:O19"/>
    <mergeCell ref="P19:S19"/>
    <mergeCell ref="T19:W19"/>
    <mergeCell ref="X19:AA19"/>
    <mergeCell ref="AB19:AE19"/>
    <mergeCell ref="AF19:AI19"/>
    <mergeCell ref="AJ19:AN19"/>
    <mergeCell ref="AO19:AR19"/>
    <mergeCell ref="AB17:AE17"/>
    <mergeCell ref="AF17:AI17"/>
    <mergeCell ref="AJ17:AN17"/>
    <mergeCell ref="AO17:AR17"/>
    <mergeCell ref="AS17:AV17"/>
    <mergeCell ref="AW17:BA17"/>
    <mergeCell ref="B17:D18"/>
    <mergeCell ref="E17:K17"/>
    <mergeCell ref="L17:O17"/>
    <mergeCell ref="P17:S17"/>
    <mergeCell ref="T17:W17"/>
    <mergeCell ref="X17:AA17"/>
    <mergeCell ref="E18:K18"/>
    <mergeCell ref="L18:O18"/>
    <mergeCell ref="P18:S18"/>
    <mergeCell ref="T18:W18"/>
    <mergeCell ref="AW18:BA18"/>
    <mergeCell ref="X18:AA18"/>
    <mergeCell ref="AB18:AE18"/>
    <mergeCell ref="AF18:AI18"/>
    <mergeCell ref="AJ18:AN18"/>
    <mergeCell ref="AO18:AR18"/>
    <mergeCell ref="AS18:AV18"/>
    <mergeCell ref="T16:W16"/>
    <mergeCell ref="X16:AA16"/>
    <mergeCell ref="AB16:AE16"/>
    <mergeCell ref="AF16:AI16"/>
    <mergeCell ref="AO16:AR16"/>
    <mergeCell ref="AS16:AV16"/>
    <mergeCell ref="AW14:BA14"/>
    <mergeCell ref="B15:K16"/>
    <mergeCell ref="L15:S15"/>
    <mergeCell ref="T15:AA15"/>
    <mergeCell ref="AB15:AI15"/>
    <mergeCell ref="AJ15:AN16"/>
    <mergeCell ref="AO15:AV15"/>
    <mergeCell ref="AW15:BA16"/>
    <mergeCell ref="L16:O16"/>
    <mergeCell ref="P16:S16"/>
    <mergeCell ref="B11:K11"/>
    <mergeCell ref="L11:Z11"/>
    <mergeCell ref="AA11:AM11"/>
    <mergeCell ref="AN11:BA11"/>
    <mergeCell ref="B12:K12"/>
    <mergeCell ref="L12:BA12"/>
    <mergeCell ref="AJ2:AZ2"/>
    <mergeCell ref="AJ3:AZ3"/>
    <mergeCell ref="A6:BB6"/>
    <mergeCell ref="B9:K9"/>
    <mergeCell ref="L9:BA9"/>
    <mergeCell ref="B10:K10"/>
    <mergeCell ref="L10:BA10"/>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B39-853E-4EE7-A68C-C9482AB55FC0}">
  <sheetPr>
    <tabColor rgb="FFFFCCFF"/>
    <pageSetUpPr fitToPage="1"/>
  </sheetPr>
  <dimension ref="A2:I21"/>
  <sheetViews>
    <sheetView showGridLines="0" view="pageBreakPreview" topLeftCell="A3" zoomScale="85" zoomScaleNormal="100" zoomScaleSheetLayoutView="85" workbookViewId="0">
      <selection activeCell="C8" sqref="C8"/>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99</v>
      </c>
    </row>
    <row r="3" spans="1:9" s="8" customFormat="1" ht="30" customHeight="1" thickBot="1" x14ac:dyDescent="0.25">
      <c r="A3" s="171" t="s">
        <v>205</v>
      </c>
      <c r="B3" s="171"/>
      <c r="C3" s="171"/>
      <c r="D3" s="171"/>
      <c r="E3" s="171"/>
      <c r="F3" s="171"/>
      <c r="G3" s="171"/>
      <c r="H3" s="171"/>
      <c r="I3" s="171"/>
    </row>
    <row r="4" spans="1:9" s="8" customFormat="1" ht="35.25" customHeight="1" thickBot="1" x14ac:dyDescent="0.25">
      <c r="A4" s="79"/>
      <c r="B4" s="79"/>
      <c r="C4" s="79"/>
      <c r="D4" s="38"/>
      <c r="E4" s="9" t="s">
        <v>2</v>
      </c>
      <c r="F4" s="333" t="s">
        <v>100</v>
      </c>
      <c r="G4" s="334"/>
      <c r="H4" s="334"/>
      <c r="I4" s="335"/>
    </row>
    <row r="5" spans="1:9" s="8" customFormat="1" ht="17.25" customHeight="1" x14ac:dyDescent="0.2">
      <c r="A5" s="79"/>
      <c r="B5" s="79"/>
      <c r="C5" s="79"/>
      <c r="D5" s="38"/>
      <c r="E5" s="39"/>
      <c r="F5" s="80"/>
      <c r="G5" s="80"/>
      <c r="H5" s="80"/>
      <c r="I5" s="80"/>
    </row>
    <row r="6" spans="1:9" s="8" customFormat="1" ht="17.25" customHeight="1" x14ac:dyDescent="0.2">
      <c r="A6" s="269" t="s">
        <v>38</v>
      </c>
      <c r="B6" s="272" t="s">
        <v>34</v>
      </c>
      <c r="C6" s="48"/>
      <c r="D6" s="41"/>
      <c r="E6" s="79"/>
      <c r="F6" s="79"/>
      <c r="G6" s="79"/>
      <c r="H6" s="79"/>
      <c r="I6" s="79"/>
    </row>
    <row r="7" spans="1:9" ht="26.25" customHeight="1" thickBot="1" x14ac:dyDescent="0.25">
      <c r="A7" s="270"/>
      <c r="B7" s="273"/>
      <c r="C7" s="49" t="s">
        <v>83</v>
      </c>
      <c r="D7" s="42"/>
    </row>
    <row r="8" spans="1:9" ht="30" customHeight="1" thickBot="1" x14ac:dyDescent="0.25">
      <c r="A8" s="271"/>
      <c r="B8" s="103" t="s">
        <v>101</v>
      </c>
      <c r="C8" s="104" t="s">
        <v>102</v>
      </c>
      <c r="D8" s="43"/>
      <c r="E8" s="39"/>
      <c r="F8" s="265"/>
      <c r="G8" s="265"/>
      <c r="H8" s="265"/>
      <c r="I8" s="265"/>
    </row>
    <row r="9" spans="1:9" ht="21" customHeight="1" thickBot="1" x14ac:dyDescent="0.25">
      <c r="I9" s="10" t="s">
        <v>3</v>
      </c>
    </row>
    <row r="10" spans="1:9" s="12" customFormat="1" ht="49.8" customHeight="1" thickBot="1" x14ac:dyDescent="0.25">
      <c r="A10" s="53" t="s">
        <v>0</v>
      </c>
      <c r="B10" s="11" t="s">
        <v>76</v>
      </c>
      <c r="C10" s="11" t="s">
        <v>77</v>
      </c>
      <c r="D10" s="11" t="s">
        <v>78</v>
      </c>
      <c r="E10" s="91" t="s">
        <v>79</v>
      </c>
      <c r="F10" s="94" t="s">
        <v>80</v>
      </c>
      <c r="G10" s="93" t="s">
        <v>81</v>
      </c>
      <c r="H10" s="91" t="s">
        <v>82</v>
      </c>
      <c r="I10" s="92" t="s">
        <v>1</v>
      </c>
    </row>
    <row r="11" spans="1:9" ht="70.5" customHeight="1" thickBot="1" x14ac:dyDescent="0.25">
      <c r="A11" s="88" t="s">
        <v>74</v>
      </c>
      <c r="B11" s="105">
        <f>IFERROR('【記載例】様式2－２(個表)'!B18:C18,0)</f>
        <v>654321</v>
      </c>
      <c r="C11" s="17"/>
      <c r="D11" s="101">
        <f>B11-C11</f>
        <v>654321</v>
      </c>
      <c r="E11" s="22">
        <f>IFERROR('【記載例】様式2－２(個表)'!F18,0)*IFERROR('【記載例】様式2－２(個表)'!J13,0)</f>
        <v>810000</v>
      </c>
      <c r="F11" s="26">
        <f>MIN(D11,E11)</f>
        <v>654321</v>
      </c>
      <c r="G11" s="23" t="s">
        <v>13</v>
      </c>
      <c r="H11" s="22">
        <f>F11*0.5</f>
        <v>327160.5</v>
      </c>
      <c r="I11" s="24"/>
    </row>
    <row r="12" spans="1:9" ht="70.5" customHeight="1" x14ac:dyDescent="0.2">
      <c r="A12" s="89" t="s">
        <v>57</v>
      </c>
      <c r="B12" s="105">
        <f>IFERROR('【記載例】様式2－２(個表)'!F24,0)</f>
        <v>16000</v>
      </c>
      <c r="C12" s="90"/>
      <c r="D12" s="26">
        <f>B12-C12</f>
        <v>16000</v>
      </c>
      <c r="E12" s="22">
        <f>IFERROR('【記載例】様式2－２(個表)'!I24,0)</f>
        <v>50000</v>
      </c>
      <c r="F12" s="26">
        <f>MIN(D12,E12)</f>
        <v>16000</v>
      </c>
      <c r="G12" s="23" t="s">
        <v>13</v>
      </c>
      <c r="H12" s="27">
        <f>F12*0.5</f>
        <v>8000</v>
      </c>
      <c r="I12" s="25"/>
    </row>
    <row r="13" spans="1:9" ht="70.5" customHeight="1" x14ac:dyDescent="0.2">
      <c r="A13" s="89" t="s">
        <v>73</v>
      </c>
      <c r="B13" s="106">
        <f>IFERROR('【記載例】様式2－3(個表) '!B17:C17,0)</f>
        <v>240000</v>
      </c>
      <c r="C13" s="90"/>
      <c r="D13" s="26">
        <f>B13-C13</f>
        <v>240000</v>
      </c>
      <c r="E13" s="22">
        <f>IFERROR('【記載例】様式2－3(個表) '!F17,0)*IFERROR('【記載例】様式2－3(個表) '!J12,0)</f>
        <v>512000</v>
      </c>
      <c r="F13" s="26">
        <f>MIN(D13,E13)</f>
        <v>240000</v>
      </c>
      <c r="G13" s="23" t="s">
        <v>13</v>
      </c>
      <c r="H13" s="27">
        <f>F13*0.5</f>
        <v>120000</v>
      </c>
      <c r="I13" s="25"/>
    </row>
    <row r="14" spans="1:9" ht="70.5" customHeight="1" thickBot="1" x14ac:dyDescent="0.25">
      <c r="A14" s="89" t="s">
        <v>75</v>
      </c>
      <c r="B14" s="107">
        <f>IFERROR('【記載例】様式2－3(個表) '!B20:C20,0)</f>
        <v>16000</v>
      </c>
      <c r="C14" s="90"/>
      <c r="D14" s="26">
        <f>B14-C14</f>
        <v>16000</v>
      </c>
      <c r="E14" s="22">
        <f>IFERROR('【記載例】様式2－3(個表) '!F20,0)*IFERROR('【記載例】様式2－3(個表) '!H12,0)</f>
        <v>20000</v>
      </c>
      <c r="F14" s="26">
        <f>MIN(D14,E14)</f>
        <v>16000</v>
      </c>
      <c r="G14" s="23" t="s">
        <v>13</v>
      </c>
      <c r="H14" s="27">
        <f>F14*0.5</f>
        <v>8000</v>
      </c>
      <c r="I14" s="25"/>
    </row>
    <row r="15" spans="1:9" ht="60" customHeight="1" thickTop="1" thickBot="1" x14ac:dyDescent="0.25">
      <c r="A15" s="53" t="s">
        <v>7</v>
      </c>
      <c r="B15" s="21">
        <f t="shared" ref="B15:F15" si="0">SUM(B11:B14)</f>
        <v>926321</v>
      </c>
      <c r="C15" s="21">
        <f t="shared" si="0"/>
        <v>0</v>
      </c>
      <c r="D15" s="16">
        <f t="shared" si="0"/>
        <v>926321</v>
      </c>
      <c r="E15" s="19">
        <f t="shared" si="0"/>
        <v>1392000</v>
      </c>
      <c r="F15" s="17">
        <f t="shared" si="0"/>
        <v>926321</v>
      </c>
      <c r="G15" s="102"/>
      <c r="H15" s="20">
        <f>ROUNDDOWN(H11+H12+H13+H14,-3)</f>
        <v>463000</v>
      </c>
      <c r="I15" s="18"/>
    </row>
    <row r="16" spans="1:9" ht="10.199999999999999" customHeight="1" thickBot="1" x14ac:dyDescent="0.25">
      <c r="A16" s="47"/>
    </row>
    <row r="17" spans="1:9" ht="20.100000000000001" customHeight="1" thickBot="1" x14ac:dyDescent="0.25">
      <c r="A17" s="7" t="s">
        <v>35</v>
      </c>
      <c r="F17" s="126" t="s">
        <v>186</v>
      </c>
      <c r="G17" s="127">
        <v>500000</v>
      </c>
    </row>
    <row r="18" spans="1:9" ht="20.100000000000001" customHeight="1" x14ac:dyDescent="0.2">
      <c r="A18" s="265" t="s">
        <v>21</v>
      </c>
      <c r="B18" s="265"/>
      <c r="C18" s="265"/>
      <c r="D18" s="265"/>
      <c r="E18" s="265"/>
      <c r="F18" s="265"/>
      <c r="G18" s="265"/>
      <c r="H18" s="265"/>
      <c r="I18" s="265"/>
    </row>
    <row r="19" spans="1:9" ht="20.100000000000001" customHeight="1" x14ac:dyDescent="0.2">
      <c r="A19" s="265" t="s">
        <v>194</v>
      </c>
      <c r="B19" s="265"/>
      <c r="C19" s="265"/>
      <c r="D19" s="265"/>
      <c r="E19" s="265"/>
      <c r="F19" s="265"/>
      <c r="G19" s="265"/>
      <c r="H19" s="265"/>
      <c r="I19" s="265"/>
    </row>
    <row r="20" spans="1:9" ht="16.5" customHeight="1" x14ac:dyDescent="0.2">
      <c r="A20" s="265" t="s">
        <v>193</v>
      </c>
      <c r="B20" s="265"/>
      <c r="C20" s="265"/>
      <c r="D20" s="265"/>
      <c r="E20" s="265"/>
      <c r="F20" s="265"/>
      <c r="G20" s="265"/>
      <c r="H20" s="265"/>
      <c r="I20" s="265"/>
    </row>
    <row r="21" spans="1:9" x14ac:dyDescent="0.2">
      <c r="A21" s="40"/>
      <c r="B21" s="40"/>
      <c r="C21" s="40"/>
      <c r="D21" s="40"/>
      <c r="E21" s="40"/>
      <c r="F21" s="40"/>
      <c r="G21" s="40"/>
      <c r="H21" s="40"/>
      <c r="I21" s="40"/>
    </row>
  </sheetData>
  <mergeCells count="8">
    <mergeCell ref="A19:I19"/>
    <mergeCell ref="A20:I20"/>
    <mergeCell ref="A3:I3"/>
    <mergeCell ref="F4:I4"/>
    <mergeCell ref="A6:A8"/>
    <mergeCell ref="B6:B7"/>
    <mergeCell ref="F8:I8"/>
    <mergeCell ref="A18:I18"/>
  </mergeCells>
  <phoneticPr fontId="23"/>
  <dataValidations count="1">
    <dataValidation type="list" allowBlank="1" showInputMessage="1" showErrorMessage="1" sqref="C8" xr:uid="{FBEBC36F-4847-4CFE-B5CE-702F1C5C2553}">
      <formula1>"１.新任訪問看護師,２.新卒訪問看護師,３.潜在訪問看護師"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第3号様式</vt:lpstr>
      <vt:lpstr>第3号様式の2</vt:lpstr>
      <vt:lpstr>様式2</vt:lpstr>
      <vt:lpstr>様式２－２(個表) </vt:lpstr>
      <vt:lpstr>様式２－3(個表)</vt:lpstr>
      <vt:lpstr>決算書 </vt:lpstr>
      <vt:lpstr>【記載例】第3号様式 </vt:lpstr>
      <vt:lpstr>【記載例】第3号様式の2 </vt:lpstr>
      <vt:lpstr>【記載例】様式2</vt:lpstr>
      <vt:lpstr>【記載例】様式2－２(個表)</vt:lpstr>
      <vt:lpstr>【記載例】様式2－3(個表) </vt:lpstr>
      <vt:lpstr>【記載例】決算書</vt:lpstr>
      <vt:lpstr>【記載例】決算書!Print_Area</vt:lpstr>
      <vt:lpstr>'【記載例】第3号様式 '!Print_Area</vt:lpstr>
      <vt:lpstr>'【記載例】第3号様式の2 '!Print_Area</vt:lpstr>
      <vt:lpstr>【記載例】様式2!Print_Area</vt:lpstr>
      <vt:lpstr>'【記載例】様式2－２(個表)'!Print_Area</vt:lpstr>
      <vt:lpstr>'【記載例】様式2－3(個表) '!Print_Area</vt:lpstr>
      <vt:lpstr>'決算書 '!Print_Area</vt:lpstr>
      <vt:lpstr>第3号様式!Print_Area</vt:lpstr>
      <vt:lpstr>第3号様式の2!Print_Area</vt:lpstr>
      <vt:lpstr>様式2!Print_Area</vt:lpstr>
      <vt:lpstr>'様式２－２(個表) '!Print_Area</vt:lpstr>
      <vt:lpstr>'様式２－3(個表)'!Print_Area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2025-04-10T10:18:40Z</cp:lastPrinted>
  <dcterms:created xsi:type="dcterms:W3CDTF">2014-02-18T11:42:49Z</dcterms:created>
  <dcterms:modified xsi:type="dcterms:W3CDTF">2026-04-14T02:32:21Z</dcterms:modified>
</cp:coreProperties>
</file>