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10.226.112.52\SienFolder\旧施設支援課\★施設運営係\04_老健\05変更届\ホームページ更新\R7\040409\"/>
    </mc:Choice>
  </mc:AlternateContent>
  <xr:revisionPtr revIDLastSave="0" documentId="13_ncr:1_{00E02CF7-37C6-49CA-A867-3E790EDBBE9E}" xr6:coauthVersionLast="47" xr6:coauthVersionMax="47" xr10:uidLastSave="{00000000-0000-0000-0000-000000000000}"/>
  <bookViews>
    <workbookView xWindow="-110" yWindow="-110" windowWidth="19420" windowHeight="10300" tabRatio="935" xr2:uid="{00000000-000D-0000-FFFF-FFFF00000000}"/>
  </bookViews>
  <sheets>
    <sheet name="別紙1-1（一覧表）" sheetId="611" r:id="rId1"/>
    <sheet name="備考（1）" sheetId="612" r:id="rId2"/>
    <sheet name="備考（1－2）" sheetId="613" r:id="rId3"/>
    <sheet name="別紙２（届出書）" sheetId="518" r:id="rId4"/>
    <sheet name="別紙14-3（サービス提供体制強化加算）" sheetId="539" r:id="rId5"/>
    <sheet name="別紙22（中重度者ケア体制加算）" sheetId="551" r:id="rId6"/>
    <sheet name="別紙22-2（計算書・中重症度ケア体制加算）" sheetId="552" r:id="rId7"/>
    <sheet name="別紙24（通所リハビリテーション事業所における移行支援加算）" sheetId="555" r:id="rId8"/>
    <sheet name="別紙7（従業者の勤務の体制及び勤務形態一覧表）" sheetId="525" r:id="rId9"/>
    <sheet name="別紙7-2（有資格者等の割合の参考計算書）" sheetId="526" r:id="rId10"/>
    <sheet name="参考計算書A（10年以上有資格者の割合）" sheetId="597" r:id="rId11"/>
    <sheet name="参考計算書B（勤続年数）" sheetId="598" r:id="rId12"/>
    <sheet name="届出様式（感染症又は災害発生による評価）" sheetId="599" r:id="rId13"/>
    <sheet name="参考計算書（感染症又は災害発生による評価）" sheetId="600" r:id="rId14"/>
    <sheet name="参考（規模区分）" sheetId="603" r:id="rId15"/>
    <sheet name="参考（規模区分対応表）" sheetId="605" r:id="rId16"/>
    <sheet name="参考３（平面図）" sheetId="604" r:id="rId17"/>
    <sheet name="送付先" sheetId="606" r:id="rId18"/>
    <sheet name="別紙●24" sheetId="66" state="hidden" r:id="rId19"/>
  </sheets>
  <externalReferences>
    <externalReference r:id="rId20"/>
    <externalReference r:id="rId21"/>
    <externalReference r:id="rId22"/>
    <externalReference r:id="rId23"/>
  </externalReferences>
  <definedNames>
    <definedName name="_xlnm._FilterDatabase" localSheetId="12" hidden="1">'届出様式（感染症又は災害発生による評価）'!$B$15:$AF$28</definedName>
    <definedName name="ｋ">#N/A</definedName>
    <definedName name="_xlnm.Print_Area" localSheetId="14">'参考（規模区分）'!$A$1:$S$46</definedName>
    <definedName name="_xlnm.Print_Area" localSheetId="15">'参考（規模区分対応表）'!$A$1:$H$12</definedName>
    <definedName name="_xlnm.Print_Area" localSheetId="1">'備考（1）'!$A$1:$S$77</definedName>
    <definedName name="_xlnm.Print_Area" localSheetId="2">'備考（1－2）'!$A$1:$S$48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 name="職種">[4]プルダウン・リスト!$C$21:$L$21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603" l="1"/>
  <c r="P30" i="603"/>
  <c r="N30" i="603"/>
  <c r="Q28" i="603"/>
  <c r="Q30" i="603" s="1"/>
  <c r="P28" i="603"/>
  <c r="O28" i="603"/>
  <c r="O30" i="603" s="1"/>
  <c r="N28" i="603"/>
  <c r="M28" i="603"/>
  <c r="M30" i="603" s="1"/>
  <c r="L28" i="603"/>
  <c r="L30" i="603" s="1"/>
  <c r="K28" i="603"/>
  <c r="K30" i="603" s="1"/>
  <c r="J28" i="603"/>
  <c r="J30" i="603" s="1"/>
  <c r="I28" i="603"/>
  <c r="I30" i="603" s="1"/>
  <c r="H28" i="603"/>
  <c r="H30" i="603" s="1"/>
  <c r="G28" i="603"/>
  <c r="G30" i="603" s="1"/>
  <c r="R27" i="603"/>
  <c r="R26" i="603"/>
  <c r="R25" i="603"/>
  <c r="R24" i="603"/>
  <c r="R23" i="603"/>
  <c r="R22" i="603"/>
  <c r="R21" i="603"/>
  <c r="R20" i="603"/>
  <c r="R19" i="603"/>
  <c r="R31" i="603" l="1"/>
  <c r="R30" i="603"/>
  <c r="R32" i="603" l="1"/>
  <c r="J29" i="600" l="1"/>
  <c r="R19" i="600"/>
  <c r="R21" i="600" s="1"/>
  <c r="Q19" i="600"/>
  <c r="Q21" i="600" s="1"/>
  <c r="P19" i="600"/>
  <c r="P21" i="600" s="1"/>
  <c r="O19" i="600"/>
  <c r="O21" i="600" s="1"/>
  <c r="N19" i="600"/>
  <c r="N21" i="600" s="1"/>
  <c r="M19" i="600"/>
  <c r="M21" i="600" s="1"/>
  <c r="L19" i="600"/>
  <c r="L21" i="600" s="1"/>
  <c r="K19" i="600"/>
  <c r="K21" i="600" s="1"/>
  <c r="J19" i="600"/>
  <c r="J21" i="600" s="1"/>
  <c r="I19" i="600"/>
  <c r="I21" i="600" s="1"/>
  <c r="H19" i="600"/>
  <c r="H21" i="600" s="1"/>
  <c r="G19" i="600"/>
  <c r="G21" i="600" s="1"/>
  <c r="P7" i="600"/>
  <c r="W74" i="599"/>
  <c r="L74" i="599"/>
  <c r="W73" i="599"/>
  <c r="L73" i="599"/>
  <c r="W72" i="599"/>
  <c r="L72" i="599"/>
  <c r="W71" i="599"/>
  <c r="L71" i="599"/>
  <c r="W70" i="599"/>
  <c r="L70" i="599"/>
  <c r="W69" i="599"/>
  <c r="L69" i="599"/>
  <c r="W68" i="599"/>
  <c r="L68" i="599"/>
  <c r="W67" i="599"/>
  <c r="L67" i="599"/>
  <c r="W66" i="599"/>
  <c r="L66" i="599"/>
  <c r="W65" i="599"/>
  <c r="L65" i="599"/>
  <c r="W64" i="599"/>
  <c r="L64" i="599"/>
  <c r="W63" i="599"/>
  <c r="L63" i="599"/>
  <c r="W62" i="599"/>
  <c r="L62" i="599"/>
  <c r="W61" i="599"/>
  <c r="L61" i="599"/>
  <c r="W60" i="599"/>
  <c r="L60" i="599"/>
  <c r="W59" i="599"/>
  <c r="L59" i="599"/>
  <c r="W58" i="599"/>
  <c r="L58" i="599"/>
  <c r="L57" i="599"/>
  <c r="Q56" i="599"/>
  <c r="L56" i="599"/>
  <c r="L41" i="599"/>
  <c r="L40" i="599"/>
  <c r="U39" i="599"/>
  <c r="AA41" i="599" s="1"/>
  <c r="L39" i="599"/>
  <c r="U38" i="599"/>
  <c r="AA40" i="599" s="1"/>
  <c r="L38" i="599"/>
  <c r="U37" i="599"/>
  <c r="AA39" i="599" s="1"/>
  <c r="L37" i="599"/>
  <c r="U36" i="599"/>
  <c r="AA38" i="599" s="1"/>
  <c r="L36" i="599"/>
  <c r="U35" i="599"/>
  <c r="AA37" i="599" s="1"/>
  <c r="L35" i="599"/>
  <c r="Q34" i="599"/>
  <c r="U34" i="599" s="1"/>
  <c r="AA36" i="599" s="1"/>
  <c r="L34" i="599"/>
  <c r="AJ20" i="599"/>
  <c r="AI20" i="599"/>
  <c r="H20" i="599"/>
  <c r="H19" i="599"/>
  <c r="AI18" i="599"/>
  <c r="AJ18" i="599" s="1"/>
  <c r="AI16" i="599"/>
  <c r="AJ2" i="599"/>
  <c r="AJ8" i="599" s="1"/>
  <c r="H50" i="598"/>
  <c r="H48" i="598"/>
  <c r="N19" i="598" s="1"/>
  <c r="H46" i="598"/>
  <c r="H44" i="598"/>
  <c r="N18" i="598" s="1"/>
  <c r="H42" i="598"/>
  <c r="P17" i="598" s="1"/>
  <c r="H40" i="598"/>
  <c r="N17" i="598" s="1"/>
  <c r="H38" i="598"/>
  <c r="H36" i="598"/>
  <c r="N16" i="598" s="1"/>
  <c r="H34" i="598"/>
  <c r="H32" i="598"/>
  <c r="N15" i="598" s="1"/>
  <c r="H30" i="598"/>
  <c r="L29" i="598"/>
  <c r="H28" i="598"/>
  <c r="N14" i="598" s="1"/>
  <c r="L27" i="598"/>
  <c r="P28" i="598" s="1"/>
  <c r="H26" i="598"/>
  <c r="P13" i="598" s="1"/>
  <c r="H24" i="598"/>
  <c r="N13" i="598" s="1"/>
  <c r="H22" i="598"/>
  <c r="P12" i="598" s="1"/>
  <c r="H20" i="598"/>
  <c r="N12" i="598" s="1"/>
  <c r="P19" i="598"/>
  <c r="P18" i="598"/>
  <c r="H18" i="598"/>
  <c r="P16" i="598"/>
  <c r="H16" i="598"/>
  <c r="P15" i="598"/>
  <c r="P14" i="598"/>
  <c r="H14" i="598"/>
  <c r="H12" i="598"/>
  <c r="P11" i="598"/>
  <c r="N11" i="598"/>
  <c r="P10" i="598"/>
  <c r="N10" i="598"/>
  <c r="H10" i="598"/>
  <c r="P9" i="598" s="1"/>
  <c r="N9" i="598"/>
  <c r="H8" i="598"/>
  <c r="H49" i="597"/>
  <c r="P18" i="597" s="1"/>
  <c r="H47" i="597"/>
  <c r="H45" i="597"/>
  <c r="P17" i="597" s="1"/>
  <c r="H43" i="597"/>
  <c r="N17" i="597" s="1"/>
  <c r="H41" i="597"/>
  <c r="P16" i="597" s="1"/>
  <c r="H39" i="597"/>
  <c r="H37" i="597"/>
  <c r="H35" i="597"/>
  <c r="H33" i="597"/>
  <c r="P14" i="597" s="1"/>
  <c r="H31" i="597"/>
  <c r="H29" i="597"/>
  <c r="P13" i="597" s="1"/>
  <c r="L28" i="597"/>
  <c r="H27" i="597"/>
  <c r="N13" i="597" s="1"/>
  <c r="L26" i="597"/>
  <c r="H25" i="597"/>
  <c r="H23" i="597"/>
  <c r="N12" i="597" s="1"/>
  <c r="H21" i="597"/>
  <c r="H19" i="597"/>
  <c r="N11" i="597" s="1"/>
  <c r="N18" i="597"/>
  <c r="H17" i="597"/>
  <c r="P10" i="597" s="1"/>
  <c r="N16" i="597"/>
  <c r="P15" i="597"/>
  <c r="N15" i="597"/>
  <c r="H15" i="597"/>
  <c r="N10" i="597" s="1"/>
  <c r="N14" i="597"/>
  <c r="H13" i="597"/>
  <c r="P9" i="597" s="1"/>
  <c r="P12" i="597"/>
  <c r="P11" i="597"/>
  <c r="H11" i="597"/>
  <c r="N9" i="597"/>
  <c r="H9" i="597"/>
  <c r="P8" i="597" s="1"/>
  <c r="P19" i="597" s="1"/>
  <c r="H7" i="597"/>
  <c r="N8" i="597" s="1"/>
  <c r="P27" i="597" l="1"/>
  <c r="P20" i="598"/>
  <c r="S22" i="600"/>
  <c r="S23" i="600" s="1"/>
  <c r="S21" i="600"/>
  <c r="N19" i="597"/>
  <c r="N20" i="598"/>
  <c r="M36" i="552" l="1"/>
  <c r="M37" i="552" s="1"/>
  <c r="F36" i="552"/>
  <c r="F37" i="552" s="1"/>
  <c r="U37" i="552" s="1"/>
  <c r="F29" i="552"/>
  <c r="U29" i="552" s="1"/>
  <c r="M28" i="552"/>
  <c r="M29" i="552" s="1"/>
  <c r="F28" i="552"/>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sharedStrings.xml><?xml version="1.0" encoding="utf-8"?>
<sst xmlns="http://schemas.openxmlformats.org/spreadsheetml/2006/main" count="2158" uniqueCount="843">
  <si>
    <t>事 業 所 番 号</t>
  </si>
  <si>
    <t>提供サービス</t>
    <phoneticPr fontId="4"/>
  </si>
  <si>
    <t>施設等の区分</t>
  </si>
  <si>
    <t>人員配置区分</t>
  </si>
  <si>
    <t>そ　 　　の　 　　他　　 　該　　 　当　　 　す 　　　る 　　　体 　　　制 　　　等</t>
    <phoneticPr fontId="4"/>
  </si>
  <si>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</si>
  <si>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</si>
  <si>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</si>
  <si>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</si>
  <si>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</si>
  <si>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</si>
  <si>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</si>
  <si>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</si>
  <si>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</si>
  <si>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</si>
  <si>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</si>
  <si>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</si>
  <si>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</si>
  <si>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</si>
  <si>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</si>
  <si>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4"/>
  </si>
  <si>
    <t>１ 減算型</t>
    <phoneticPr fontId="4"/>
  </si>
  <si>
    <t>２ 基準型</t>
    <phoneticPr fontId="4"/>
  </si>
  <si>
    <t>１ なし</t>
    <phoneticPr fontId="4"/>
  </si>
  <si>
    <t>２ 加算Ⅰ</t>
    <phoneticPr fontId="4"/>
  </si>
  <si>
    <t>３ 加算Ⅱ</t>
    <phoneticPr fontId="4"/>
  </si>
  <si>
    <t>２ あり</t>
    <phoneticPr fontId="4"/>
  </si>
  <si>
    <t>訪問介護</t>
  </si>
  <si>
    <t>介護職員等処遇改善加算</t>
    <phoneticPr fontId="5"/>
  </si>
  <si>
    <t>７ 加算Ⅰ</t>
    <phoneticPr fontId="4"/>
  </si>
  <si>
    <t>８ 加算Ⅱ</t>
    <rPh sb="2" eb="4">
      <t>カサン</t>
    </rPh>
    <phoneticPr fontId="4"/>
  </si>
  <si>
    <t>９ 加算Ⅲ</t>
    <phoneticPr fontId="4"/>
  </si>
  <si>
    <t>Ａ 加算Ⅳ</t>
    <phoneticPr fontId="4"/>
  </si>
  <si>
    <t>訪問看護</t>
  </si>
  <si>
    <t>１ 対応不可</t>
    <rPh sb="2" eb="4">
      <t>タイオウ</t>
    </rPh>
    <rPh sb="4" eb="6">
      <t>フカ</t>
    </rPh>
    <phoneticPr fontId="4"/>
  </si>
  <si>
    <t>２ 対応可</t>
    <phoneticPr fontId="4"/>
  </si>
  <si>
    <t>２　介護老人保健施設</t>
  </si>
  <si>
    <t>ﾘﾊﾋﾞﾘﾃｰｼｮﾝマネジメント加算</t>
    <rPh sb="16" eb="18">
      <t>カサン</t>
    </rPh>
    <phoneticPr fontId="5"/>
  </si>
  <si>
    <t>３ 加算イ</t>
    <phoneticPr fontId="4"/>
  </si>
  <si>
    <t>６ 加算ロ</t>
    <phoneticPr fontId="4"/>
  </si>
  <si>
    <t>３　介護医療院</t>
  </si>
  <si>
    <t>ﾘﾊﾋﾞﾘﾃｰｼｮﾝマネジメント加算に係る医師による説明</t>
    <phoneticPr fontId="4"/>
  </si>
  <si>
    <t>移行支援加算</t>
    <rPh sb="0" eb="2">
      <t>イコウ</t>
    </rPh>
    <rPh sb="4" eb="6">
      <t>カサン</t>
    </rPh>
    <phoneticPr fontId="5"/>
  </si>
  <si>
    <t>４ 加算Ⅱ</t>
    <phoneticPr fontId="4"/>
  </si>
  <si>
    <t>職員の欠員による減算の状況</t>
  </si>
  <si>
    <t>業務継続計画策定の有無</t>
    <phoneticPr fontId="4"/>
  </si>
  <si>
    <t>感染症又は災害の発生を理由とする利用者数の減少が一定以上生じている場合の対応</t>
    <phoneticPr fontId="4"/>
  </si>
  <si>
    <t>通所介護</t>
  </si>
  <si>
    <t>入浴介助加算</t>
    <phoneticPr fontId="4"/>
  </si>
  <si>
    <t>若年性認知症利用者受入加算</t>
    <rPh sb="6" eb="9">
      <t>リヨウシャ</t>
    </rPh>
    <rPh sb="9" eb="11">
      <t>ウケイレ</t>
    </rPh>
    <rPh sb="11" eb="13">
      <t>カサン</t>
    </rPh>
    <phoneticPr fontId="4"/>
  </si>
  <si>
    <t>栄養アセスメント・栄養改善体制</t>
    <phoneticPr fontId="4"/>
  </si>
  <si>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</si>
  <si>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</si>
  <si>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サービス提供体制強化加算</t>
    <rPh sb="4" eb="6">
      <t>テイキョウ</t>
    </rPh>
    <rPh sb="6" eb="8">
      <t>タイセイ</t>
    </rPh>
    <rPh sb="8" eb="10">
      <t>キョウカ</t>
    </rPh>
    <rPh sb="10" eb="12">
      <t>カサン</t>
    </rPh>
    <phoneticPr fontId="4"/>
  </si>
  <si>
    <t>職員の欠員による減算の状況</t>
    <phoneticPr fontId="4"/>
  </si>
  <si>
    <t>２ 医師</t>
    <rPh sb="2" eb="4">
      <t>イシ</t>
    </rPh>
    <phoneticPr fontId="4"/>
  </si>
  <si>
    <t>３ 看護職員</t>
    <rPh sb="2" eb="4">
      <t>カンゴ</t>
    </rPh>
    <rPh sb="4" eb="6">
      <t>ショクイン</t>
    </rPh>
    <phoneticPr fontId="4"/>
  </si>
  <si>
    <t>４ 介護職員</t>
    <rPh sb="2" eb="4">
      <t>カイゴ</t>
    </rPh>
    <rPh sb="4" eb="6">
      <t>ショクイン</t>
    </rPh>
    <phoneticPr fontId="4"/>
  </si>
  <si>
    <t>５ 理学療法士</t>
    <rPh sb="2" eb="4">
      <t>リガク</t>
    </rPh>
    <rPh sb="4" eb="7">
      <t>リョウホウシ</t>
    </rPh>
    <phoneticPr fontId="4"/>
  </si>
  <si>
    <t>６ 作業療法士</t>
    <rPh sb="2" eb="4">
      <t>サギョウ</t>
    </rPh>
    <rPh sb="4" eb="7">
      <t>リョウホウシ</t>
    </rPh>
    <phoneticPr fontId="4"/>
  </si>
  <si>
    <t>７ 言語聴覚士</t>
    <rPh sb="2" eb="4">
      <t>ゲンゴ</t>
    </rPh>
    <rPh sb="4" eb="7">
      <t>チョウカクシ</t>
    </rPh>
    <phoneticPr fontId="4"/>
  </si>
  <si>
    <t>時間延長サービス体制</t>
    <rPh sb="0" eb="2">
      <t>ジカン</t>
    </rPh>
    <rPh sb="2" eb="4">
      <t>エンチョウ</t>
    </rPh>
    <rPh sb="8" eb="10">
      <t>タイセイ</t>
    </rPh>
    <phoneticPr fontId="4"/>
  </si>
  <si>
    <t>ﾘﾊﾋﾞﾘﾃｰｼｮﾝ提供体制加算</t>
    <rPh sb="10" eb="12">
      <t>テイキョウ</t>
    </rPh>
    <rPh sb="12" eb="14">
      <t>タイセイ</t>
    </rPh>
    <rPh sb="14" eb="16">
      <t>カサン</t>
    </rPh>
    <phoneticPr fontId="4"/>
  </si>
  <si>
    <t>８ 加算ハ</t>
    <rPh sb="2" eb="4">
      <t>カサン</t>
    </rPh>
    <phoneticPr fontId="4"/>
  </si>
  <si>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</si>
  <si>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4"/>
  </si>
  <si>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</si>
  <si>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4"/>
  </si>
  <si>
    <t>通所リハビリテーション</t>
    <phoneticPr fontId="4"/>
  </si>
  <si>
    <t>Ａ　通常規模の事業所(介護医療院)</t>
  </si>
  <si>
    <t>Ｄ　大規模の事業所(病院・診療所)</t>
    <phoneticPr fontId="4"/>
  </si>
  <si>
    <t>Ｅ　大規模の事業所(介護老人保健施設)</t>
    <phoneticPr fontId="4"/>
  </si>
  <si>
    <t>Ｆ　大規模の事業所(介護医療院)</t>
    <phoneticPr fontId="4"/>
  </si>
  <si>
    <t>中重度者ケア体制加算</t>
    <phoneticPr fontId="4"/>
  </si>
  <si>
    <t>Ｇ　大規模の事業所(特例)(病院・診療所)</t>
    <rPh sb="10" eb="12">
      <t>トクレイ</t>
    </rPh>
    <phoneticPr fontId="4"/>
  </si>
  <si>
    <t>Ｈ　大規模の事業所(特例)(介護老人保健施設)</t>
    <phoneticPr fontId="4"/>
  </si>
  <si>
    <t>Ｊ　大規模の事業所(特例)(介護医療院)</t>
    <phoneticPr fontId="4"/>
  </si>
  <si>
    <t>５ 加算Ⅰ</t>
    <phoneticPr fontId="4"/>
  </si>
  <si>
    <t>６ 加算Ⅲ</t>
    <phoneticPr fontId="4"/>
  </si>
  <si>
    <t>福祉用具貸与</t>
  </si>
  <si>
    <t>１　病院又は診療所</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</si>
  <si>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</si>
  <si>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4"/>
  </si>
  <si>
    <t>　　　２ 「施設等の区分」及び「その他該当する体制等」欄で施設・設備等に係る加算（減算）の届出については、「平面図」（別紙６）を添付してください。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</si>
  <si>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</si>
  <si>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4"/>
  </si>
  <si>
    <t>　　　　（別紙8）を添付して下さい。</t>
    <phoneticPr fontId="4"/>
  </si>
  <si>
    <t>　　　８　人員配置に係る届出については、勤務体制がわかる書類（「従業者の勤務の体制及び勤務形態一覧表」（別紙７）又はこれに準じた勤務割表等）を添付してください。</t>
    <phoneticPr fontId="4"/>
  </si>
  <si>
    <t>　　　９ 「割引｣を｢あり｣と記載する場合は「指定居宅サービス事業所等による介護給付費の割引に係る割引率の設定について」（別紙５）を添付してください。</t>
    <rPh sb="33" eb="34">
      <t>ショ</t>
    </rPh>
    <phoneticPr fontId="4"/>
  </si>
  <si>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4"/>
  </si>
  <si>
    <t>　　　12 「看護体制強化加算」については、「看護体制強化加算に係る届出書」（別紙19）を添付してください。</t>
    <phoneticPr fontId="4"/>
  </si>
  <si>
    <t>　　　13「その他該当する体制等」欄で人員配置に係る加算（減算）の届出については、それぞれ加算（減算）の要件となる職員の配置状況や勤務体制がわかる書類を添付してください。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</si>
  <si>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</si>
  <si>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</si>
  <si>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4"/>
  </si>
  <si>
    <t>　　　15 「生活相談員配置等加算」については、「生活相談員配置等加算に係る届出書」（別紙21）を添付してください。</t>
    <phoneticPr fontId="4"/>
  </si>
  <si>
    <t>　　　16 　「入浴介助加算」については、「浴室の平面図等」及び入浴介助加算（Ⅰ）の要件である研修を実施または、実施することが分かる資料等を添付してください。</t>
    <phoneticPr fontId="4"/>
  </si>
  <si>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4"/>
  </si>
  <si>
    <t>　　　20 「送迎体制」については、実際に利用者の送迎が可能な場合に記載してください。</t>
    <phoneticPr fontId="4"/>
  </si>
  <si>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</si>
  <si>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4"/>
  </si>
  <si>
    <t>　　　　　また、「看取り連携体制加算」については、「看取り連携体制加算に係る届出書」（別紙13）を添付してください。</t>
    <phoneticPr fontId="4"/>
  </si>
  <si>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4"/>
  </si>
  <si>
    <t>　　　27「特定診療費項目」「リハビリテーション提供体制」については、これらに相当する診療報酬の算定のために届け出た届出書の写しを添付してください。</t>
    <phoneticPr fontId="4"/>
  </si>
  <si>
    <t>　　　28 「職員の欠員による減算の状況」については、以下の要領で記載してください。</t>
    <phoneticPr fontId="4"/>
  </si>
  <si>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</si>
  <si>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</si>
  <si>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</si>
  <si>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</si>
  <si>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</si>
  <si>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</si>
  <si>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</si>
  <si>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</si>
  <si>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</si>
  <si>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</si>
  <si>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</si>
  <si>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4"/>
  </si>
  <si>
    <t>　　　　　　　　（（１）が優先する。）</t>
  </si>
  <si>
    <t>　　　　　　　　ウ　介護支援専門員（病院において従事する者に限る。）の欠員…「その他該当する体制等」欄の介護支援専門員を選択する。</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</si>
  <si>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</si>
  <si>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</si>
  <si>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</si>
  <si>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4"/>
  </si>
  <si>
    <t>　　　37「高齢者施設等感染対策向上加算Ⅰ」 「高齢者施設等感染対策向上加算Ⅱ」については、「高齢者施設等感染対策向上加算に係る届出書」（別紙35）を添付してください。</t>
    <phoneticPr fontId="4"/>
  </si>
  <si>
    <t>　　　38「専門管理加算」については、「専門管理加算に係る届出書」（様式17）を添付してください。</t>
    <phoneticPr fontId="4"/>
  </si>
  <si>
    <t>　　　39「遠隔死亡診断補助加算」については、「遠隔死亡診断補助加算に係る届出書」（別紙18）を添付してください。</t>
    <phoneticPr fontId="4"/>
  </si>
  <si>
    <t>　　　40「生産性向上推進体制加算」については、「生産性向上推進体制加算に係る届出書」（別紙28）を添付してください。</t>
    <phoneticPr fontId="4"/>
  </si>
  <si>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4"/>
  </si>
  <si>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4"/>
  </si>
  <si>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</si>
  <si>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4"/>
  </si>
  <si>
    <t>　　４　短期入所療養介護にあっては、同一の施設区分で事業の実施が複数の病棟にわたる場合は、病棟ごとに届け出てください。</t>
    <phoneticPr fontId="4"/>
  </si>
  <si>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</si>
  <si>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</si>
  <si>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4"/>
  </si>
  <si>
    <t>介護予防訪問看護</t>
    <rPh sb="0" eb="2">
      <t>カイゴ</t>
    </rPh>
    <rPh sb="2" eb="4">
      <t>ヨボウ</t>
    </rPh>
    <phoneticPr fontId="4"/>
  </si>
  <si>
    <t>リハビリテーション</t>
  </si>
  <si>
    <t>生活行為向上ﾘﾊﾋﾞﾘﾃｰｼｮﾝ実施加算</t>
    <rPh sb="0" eb="2">
      <t>セイカツ</t>
    </rPh>
    <rPh sb="2" eb="4">
      <t>コウイ</t>
    </rPh>
    <rPh sb="4" eb="6">
      <t>コウジョウ</t>
    </rPh>
    <rPh sb="16" eb="18">
      <t>ジッシ</t>
    </rPh>
    <rPh sb="18" eb="20">
      <t>カサン</t>
    </rPh>
    <phoneticPr fontId="4"/>
  </si>
  <si>
    <t>若年性認知症利用者受入加算</t>
    <rPh sb="0" eb="3">
      <t>ジャクネンセイ</t>
    </rPh>
    <rPh sb="3" eb="6">
      <t>ニンチショウ</t>
    </rPh>
    <rPh sb="6" eb="9">
      <t>リヨウシャ</t>
    </rPh>
    <rPh sb="9" eb="11">
      <t>ウケイレ</t>
    </rPh>
    <rPh sb="11" eb="13">
      <t>カサン</t>
    </rPh>
    <phoneticPr fontId="4"/>
  </si>
  <si>
    <t>介護予防通所</t>
  </si>
  <si>
    <t>介護予防短期入所生活介護</t>
    <rPh sb="0" eb="2">
      <t>カイゴ</t>
    </rPh>
    <rPh sb="2" eb="4">
      <t>ヨボウ</t>
    </rPh>
    <phoneticPr fontId="4"/>
  </si>
  <si>
    <t>介護予防短期入所療養介護</t>
    <rPh sb="0" eb="2">
      <t>カイゴ</t>
    </rPh>
    <rPh sb="2" eb="4">
      <t>ヨボウ</t>
    </rPh>
    <phoneticPr fontId="4"/>
  </si>
  <si>
    <t>介護予防支援</t>
    <rPh sb="0" eb="2">
      <t>カイゴ</t>
    </rPh>
    <rPh sb="2" eb="4">
      <t>ヨボウ</t>
    </rPh>
    <rPh sb="4" eb="6">
      <t>シエン</t>
    </rPh>
    <phoneticPr fontId="4"/>
  </si>
  <si>
    <t>備考　（別紙１－２）介護予防サービス</t>
    <rPh sb="0" eb="2">
      <t>ビコウ</t>
    </rPh>
    <rPh sb="10" eb="12">
      <t>カイゴ</t>
    </rPh>
    <rPh sb="12" eb="14">
      <t>ヨボウ</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</si>
  <si>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4"/>
  </si>
  <si>
    <t>　　　６　人員配置に係る届出については、勤務体制がわかる書類（「従業者の勤務の体制及び勤務形態一覧表」（別紙７）又はこれに準じた勤務割表等）を添付してください。</t>
    <phoneticPr fontId="4"/>
  </si>
  <si>
    <t>　　　７ 「割引｣を｢あり｣と記載する場合は「指定居宅サービス事業所等による介護給付費の割引に係る割引率の設定について」（別紙５）を添付してください。</t>
    <rPh sb="33" eb="34">
      <t>ショ</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</si>
  <si>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</si>
  <si>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4"/>
  </si>
  <si>
    <t>　　　10　「看護体制強化加算」については、「看護体制強化加算に係る届出書」（別紙19）を添付してください。</t>
    <phoneticPr fontId="4"/>
  </si>
  <si>
    <t>　　　11　「その他該当する体制等」欄で人員配置に係る加算（減算）の届出については、それぞれ加算（減算）の要件となる職員の配置状況や勤務体制がわかる書類を添付してください。</t>
    <phoneticPr fontId="4"/>
  </si>
  <si>
    <t>　　　　　　「医師の配置」…医師、「夜間勤務条件基準」…夜勤を行う看護師（准看護師）と介護職員の配置状況　等</t>
  </si>
  <si>
    <t>　　　12 「送迎体制」については、実際に利用者の送迎が可能な場合に記載してください。</t>
    <phoneticPr fontId="4"/>
  </si>
  <si>
    <t>　　　13 「生活相談員配置等加算」については、「生活相談員配置等加算に係る届出書」（別紙21）を添付してください。</t>
    <phoneticPr fontId="4"/>
  </si>
  <si>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4"/>
  </si>
  <si>
    <t>　　　15 「特定診療費項目」「リハビリテーション提供体制」については、これらに相当する診療報酬の算定のために届け出た届出書の写しを添付してください。</t>
    <phoneticPr fontId="4"/>
  </si>
  <si>
    <t>　　　16 「職員の欠員による減算の状況」については、以下の要領で記載してください。</t>
    <phoneticPr fontId="4"/>
  </si>
  <si>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4"/>
  </si>
  <si>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</si>
  <si>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4"/>
  </si>
  <si>
    <t>　　　　　　　　選択する。（（１）が優先する。）</t>
    <phoneticPr fontId="4"/>
  </si>
  <si>
    <t>　　　17「高齢者施設等感染対策向上加算Ⅰ」 「高齢者施設等感染対策向上加算Ⅱ」については、「高齢者施設等感染対策向上加算に係る届出書」（別紙35）を添付してください。</t>
    <phoneticPr fontId="4"/>
  </si>
  <si>
    <t>　　　18「生産性向上推進体制加算」については、「生産性向上推進体制加算に係る届出書」（別紙28）を添付してください。</t>
    <phoneticPr fontId="4"/>
  </si>
  <si>
    <t xml:space="preserve">         19「口腔連携強化加算」については、「口腔連携強化加算に関する届出書」（別紙11）を添付してください。</t>
    <phoneticPr fontId="4"/>
  </si>
  <si>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4"/>
  </si>
  <si>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4"/>
  </si>
  <si>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4"/>
  </si>
  <si>
    <t>　　４　介護予防短期入所療養介護にあっては、同一の施設区分で事業の実施が複数の病棟にわたる場合は、病棟ごとに届け出てください。</t>
    <rPh sb="4" eb="6">
      <t>カイゴ</t>
    </rPh>
    <rPh sb="6" eb="8">
      <t>ヨボウ</t>
    </rPh>
    <phoneticPr fontId="4"/>
  </si>
  <si>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4"/>
  </si>
  <si>
    <t>備考　（別紙１－２）介護予防サービス　サテライト事業所</t>
    <rPh sb="0" eb="2">
      <t>ビコウ</t>
    </rPh>
    <rPh sb="10" eb="12">
      <t>カイゴ</t>
    </rPh>
    <rPh sb="12" eb="14">
      <t>ヨボウ</t>
    </rPh>
    <rPh sb="24" eb="27">
      <t>ジギョウショ</t>
    </rPh>
    <phoneticPr fontId="4"/>
  </si>
  <si>
    <t>介護老人福祉施設</t>
  </si>
  <si>
    <t>（別紙２）</t>
    <rPh sb="1" eb="3">
      <t>ベッシ</t>
    </rPh>
    <phoneticPr fontId="4"/>
  </si>
  <si>
    <t>受付番号</t>
    <phoneticPr fontId="4"/>
  </si>
  <si>
    <t>介護給付費算定に係る体制等に関する届出書＜指定事業者用＞</t>
    <phoneticPr fontId="4"/>
  </si>
  <si>
    <t>令和</t>
    <rPh sb="0" eb="2">
      <t>レイワ</t>
    </rPh>
    <phoneticPr fontId="4"/>
  </si>
  <si>
    <t>年</t>
    <rPh sb="0" eb="1">
      <t>ネン</t>
    </rPh>
    <phoneticPr fontId="4"/>
  </si>
  <si>
    <t>月</t>
    <rPh sb="0" eb="1">
      <t>ゲツ</t>
    </rPh>
    <phoneticPr fontId="4"/>
  </si>
  <si>
    <t>知事</t>
    <rPh sb="0" eb="2">
      <t>チジ</t>
    </rPh>
    <phoneticPr fontId="4"/>
  </si>
  <si>
    <t>殿</t>
    <rPh sb="0" eb="1">
      <t>ドノ</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</si>
  <si>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</si>
  <si>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</si>
  <si>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</si>
  <si>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</si>
  <si>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</si>
  <si>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</si>
  <si>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</si>
  <si>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</si>
  <si>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</si>
  <si>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</si>
  <si>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</si>
  <si>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</si>
  <si>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</si>
  <si>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</si>
  <si>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</si>
  <si>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</si>
  <si>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</si>
  <si>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</si>
  <si>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法人の種別</t>
    <phoneticPr fontId="4"/>
  </si>
  <si>
    <t>法人所轄庁</t>
  </si>
  <si>
    <t>代表者の職・氏名</t>
    <phoneticPr fontId="4"/>
  </si>
  <si>
    <t>職名</t>
  </si>
  <si>
    <t>氏名</t>
  </si>
  <si>
    <t>代表者の住所</t>
  </si>
  <si>
    <t>事業所・施設の状況</t>
  </si>
  <si>
    <t>フリガナ</t>
    <phoneticPr fontId="4"/>
  </si>
  <si>
    <t>事業所・施設の名称</t>
    <phoneticPr fontId="4"/>
  </si>
  <si>
    <t>主たる事業所・施設の所在地</t>
    <phoneticPr fontId="4"/>
  </si>
  <si>
    <t>主たる事業所の所在地以外の場所で一部実施する場合の出張所等の所在地</t>
    <phoneticPr fontId="4"/>
  </si>
  <si>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</si>
  <si>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</si>
  <si>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</si>
  <si>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</si>
  <si>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</si>
  <si>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</si>
  <si>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</si>
  <si>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</si>
  <si>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</si>
  <si>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</si>
  <si>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</si>
  <si>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指定居宅サービス</t>
  </si>
  <si>
    <t>1新規</t>
  </si>
  <si>
    <t>2変更</t>
    <phoneticPr fontId="4"/>
  </si>
  <si>
    <t>3終了</t>
    <phoneticPr fontId="4"/>
  </si>
  <si>
    <t>訪問入浴介護</t>
  </si>
  <si>
    <t>訪問ﾘﾊﾋﾞﾘﾃｰｼｮﾝ</t>
    <phoneticPr fontId="4"/>
  </si>
  <si>
    <t>居宅療養管理指導</t>
  </si>
  <si>
    <t>通所ﾘﾊﾋﾞﾘﾃｰｼｮﾝ</t>
    <phoneticPr fontId="4"/>
  </si>
  <si>
    <t>短期入所生活介護</t>
  </si>
  <si>
    <t>短期入所療養介護</t>
  </si>
  <si>
    <t>特定施設入居者生活介護</t>
    <rPh sb="5" eb="6">
      <t>キョ</t>
    </rPh>
    <phoneticPr fontId="4"/>
  </si>
  <si>
    <t>介護予防訪問ﾘﾊﾋﾞﾘﾃｰｼｮﾝ</t>
    <rPh sb="0" eb="2">
      <t>カイゴ</t>
    </rPh>
    <rPh sb="2" eb="4">
      <t>ヨボウ</t>
    </rPh>
    <phoneticPr fontId="4"/>
  </si>
  <si>
    <t>介護予防居宅療養管理指導</t>
    <rPh sb="0" eb="2">
      <t>カイゴ</t>
    </rPh>
    <rPh sb="2" eb="4">
      <t>ヨボウ</t>
    </rPh>
    <phoneticPr fontId="4"/>
  </si>
  <si>
    <t>介護予防通所ﾘﾊﾋﾞﾘﾃｰｼｮﾝ</t>
    <rPh sb="0" eb="2">
      <t>カイゴ</t>
    </rPh>
    <rPh sb="2" eb="4">
      <t>ヨボウ</t>
    </rPh>
    <phoneticPr fontId="4"/>
  </si>
  <si>
    <t>介護予防特定施設入居者生活介護</t>
    <rPh sb="0" eb="2">
      <t>カイゴ</t>
    </rPh>
    <rPh sb="2" eb="4">
      <t>ヨボウ</t>
    </rPh>
    <rPh sb="9" eb="10">
      <t>キョ</t>
    </rPh>
    <phoneticPr fontId="4"/>
  </si>
  <si>
    <t>介護予防福祉用具貸与</t>
    <rPh sb="0" eb="2">
      <t>カイゴ</t>
    </rPh>
    <rPh sb="2" eb="4">
      <t>ヨボウ</t>
    </rPh>
    <phoneticPr fontId="4"/>
  </si>
  <si>
    <t>施設</t>
  </si>
  <si>
    <t>介護老人保健施設</t>
  </si>
  <si>
    <t>介護医療院</t>
    <rPh sb="0" eb="2">
      <t>カイゴ</t>
    </rPh>
    <rPh sb="2" eb="4">
      <t>イリョウ</t>
    </rPh>
    <rPh sb="4" eb="5">
      <t>イン</t>
    </rPh>
    <phoneticPr fontId="4"/>
  </si>
  <si>
    <t>介護保険事業所番号</t>
  </si>
  <si>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</si>
  <si>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</si>
  <si>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</si>
  <si>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</si>
  <si>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</si>
  <si>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</si>
  <si>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</si>
  <si>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</si>
  <si>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</si>
  <si>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</si>
  <si>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</si>
  <si>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「異動等の区分」欄には、今回届出を行う事業所・施設について該当する数字の横の□を■にしてください。</t>
    <rPh sb="40" eb="41">
      <t>ヨコ</t>
    </rPh>
    <phoneticPr fontId="4"/>
  </si>
  <si>
    <t>　　6　「異動項目」欄には、(別紙1，1－2)「介護給付費算定に係る体制等状況一覧表」に掲げる項目（施設等の区分、</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</si>
  <si>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</si>
  <si>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</si>
  <si>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</si>
  <si>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</si>
  <si>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介護給付費算定に係る体制等に関する進達書＜基準該当事業者用＞</t>
    <rPh sb="17" eb="19">
      <t>シンタツ</t>
    </rPh>
    <rPh sb="21" eb="23">
      <t>キジュン</t>
    </rPh>
    <rPh sb="23" eb="25">
      <t>ガイトウ</t>
    </rPh>
    <rPh sb="25" eb="28">
      <t>ジギョウシャ</t>
    </rPh>
    <phoneticPr fontId="4"/>
  </si>
  <si>
    <t>市町村長名</t>
    <rPh sb="0" eb="3">
      <t>シチョウソン</t>
    </rPh>
    <rPh sb="3" eb="4">
      <t>チョウ</t>
    </rPh>
    <rPh sb="4" eb="5">
      <t>メイ</t>
    </rPh>
    <phoneticPr fontId="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</si>
  <si>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</si>
  <si>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法人である場合その種別</t>
    <rPh sb="5" eb="7">
      <t>バアイ</t>
    </rPh>
    <phoneticPr fontId="4"/>
  </si>
  <si>
    <t>代表者の職・氏名</t>
  </si>
  <si>
    <t>事業所の状況</t>
    <phoneticPr fontId="4"/>
  </si>
  <si>
    <t>主たる事業所の所在地</t>
    <rPh sb="3" eb="6">
      <t>ジギョウショ</t>
    </rPh>
    <phoneticPr fontId="4"/>
  </si>
  <si>
    <t>主たる事業所の所在地以外の場所で一部実施する場合の出張所等の所在地</t>
  </si>
  <si>
    <t>届出を行う事業所の状況</t>
    <rPh sb="9" eb="11">
      <t>ジョウキョウ</t>
    </rPh>
    <phoneticPr fontId="4"/>
  </si>
  <si>
    <t>登録年</t>
    <rPh sb="0" eb="2">
      <t>トウロク</t>
    </rPh>
    <rPh sb="2" eb="3">
      <t>ネン</t>
    </rPh>
    <phoneticPr fontId="4"/>
  </si>
  <si>
    <t>市町村が定める率</t>
    <rPh sb="0" eb="3">
      <t>シチョウソン</t>
    </rPh>
    <rPh sb="4" eb="5">
      <t>サダ</t>
    </rPh>
    <rPh sb="7" eb="8">
      <t>リツ</t>
    </rPh>
    <phoneticPr fontId="4"/>
  </si>
  <si>
    <t>月日</t>
    <rPh sb="0" eb="2">
      <t>ガッピ</t>
    </rPh>
    <phoneticPr fontId="4"/>
  </si>
  <si>
    <t>(市町村記載)</t>
    <rPh sb="1" eb="4">
      <t>シチョウソン</t>
    </rPh>
    <rPh sb="4" eb="6">
      <t>キサイ</t>
    </rPh>
    <phoneticPr fontId="4"/>
  </si>
  <si>
    <t>居宅介護支援</t>
    <rPh sb="0" eb="2">
      <t>キョタク</t>
    </rPh>
    <rPh sb="2" eb="4">
      <t>カイゴ</t>
    </rPh>
    <rPh sb="4" eb="6">
      <t>シエン</t>
    </rPh>
    <phoneticPr fontId="4"/>
  </si>
  <si>
    <t>基準該当事業所番号</t>
    <rPh sb="0" eb="2">
      <t>キジュン</t>
    </rPh>
    <rPh sb="2" eb="4">
      <t>ガイトウ</t>
    </rPh>
    <rPh sb="4" eb="7">
      <t>ジギョウショ</t>
    </rPh>
    <rPh sb="7" eb="9">
      <t>バンゴウ</t>
    </rPh>
    <phoneticPr fontId="4"/>
  </si>
  <si>
    <t>登録を受けている市町村</t>
    <rPh sb="0" eb="2">
      <t>トウロク</t>
    </rPh>
    <rPh sb="3" eb="4">
      <t>ウ</t>
    </rPh>
    <rPh sb="8" eb="11">
      <t>シチョウソン</t>
    </rPh>
    <phoneticPr fontId="4"/>
  </si>
  <si>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</si>
  <si>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</si>
  <si>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</si>
  <si>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</si>
  <si>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</si>
  <si>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4"/>
  </si>
  <si>
    <t>　　8　「特記事項」欄には、異動の状況について具体的に記載してください。</t>
    <phoneticPr fontId="4"/>
  </si>
  <si>
    <t>　　9　「主たる事業所の所在地以外の場所で一部実施する場合の出張所等の所在地」について、複数の出張所等を有する場合は、</t>
    <phoneticPr fontId="4"/>
  </si>
  <si>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</si>
  <si>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</si>
  <si>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</si>
  <si>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</si>
  <si>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</si>
  <si>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</si>
  <si>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</si>
  <si>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</si>
  <si>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4"/>
  </si>
  <si>
    <t>月</t>
    <rPh sb="0" eb="1">
      <t>ガツ</t>
    </rPh>
    <phoneticPr fontId="4"/>
  </si>
  <si>
    <t>日</t>
    <rPh sb="0" eb="1">
      <t>ニチ</t>
    </rPh>
    <phoneticPr fontId="4"/>
  </si>
  <si>
    <t>事業所番号</t>
    <rPh sb="0" eb="3">
      <t>ジギョウショ</t>
    </rPh>
    <rPh sb="3" eb="5">
      <t>バンゴウ</t>
    </rPh>
    <phoneticPr fontId="4"/>
  </si>
  <si>
    <t>（別紙７）</t>
    <phoneticPr fontId="4"/>
  </si>
  <si>
    <t>従業者の勤務の体制及び勤務形態一覧表　（　　　　年　　　月分）</t>
    <phoneticPr fontId="4"/>
  </si>
  <si>
    <t>サービス種類（　　　　　　　　　　　　　　　　　　　　　）</t>
    <phoneticPr fontId="4"/>
  </si>
  <si>
    <t>事業所・施設名（　　　　　　　　　　　　　　　　　　　　）</t>
    <phoneticPr fontId="4"/>
  </si>
  <si>
    <t>「人員配置区分―　　型」又は「該当する体制等―　　　　　」</t>
    <phoneticPr fontId="4"/>
  </si>
  <si>
    <t>［入所（利用）定員（見込）数等　　　　　名］</t>
    <phoneticPr fontId="4"/>
  </si>
  <si>
    <t>職　種</t>
    <phoneticPr fontId="4"/>
  </si>
  <si>
    <t>勤務　　　　　　　　　　形態</t>
    <phoneticPr fontId="4"/>
  </si>
  <si>
    <t>氏　名</t>
    <phoneticPr fontId="4"/>
  </si>
  <si>
    <t>第1週</t>
  </si>
  <si>
    <t>第2週</t>
  </si>
  <si>
    <t>第3週</t>
  </si>
  <si>
    <t>第4週</t>
  </si>
  <si>
    <t>4週の　　　　　　　　　　合計</t>
    <phoneticPr fontId="4"/>
  </si>
  <si>
    <t>週平均　　　　　　　　　の勤務　　　　　　　　　　　　　時間</t>
    <phoneticPr fontId="4"/>
  </si>
  <si>
    <t>常勤換　　　　　　　　　算後の　　　　　　　　　　　　人数　</t>
    <rPh sb="27" eb="29">
      <t>ニンズウ</t>
    </rPh>
    <phoneticPr fontId="4"/>
  </si>
  <si>
    <t>＊</t>
  </si>
  <si>
    <t>（記載例―1）</t>
    <phoneticPr fontId="4"/>
  </si>
  <si>
    <t>①</t>
  </si>
  <si>
    <t>③</t>
  </si>
  <si>
    <t>②</t>
  </si>
  <si>
    <t>④</t>
  </si>
  <si>
    <t>（記載例―2）</t>
    <phoneticPr fontId="4"/>
  </si>
  <si>
    <t>ab</t>
  </si>
  <si>
    <t>cd</t>
  </si>
  <si>
    <t>e</t>
  </si>
  <si>
    <t>（再掲）
夜勤職員</t>
    <rPh sb="1" eb="3">
      <t>サイケイ</t>
    </rPh>
    <rPh sb="5" eb="7">
      <t>ヤキン</t>
    </rPh>
    <rPh sb="7" eb="9">
      <t>ショクイン</t>
    </rPh>
    <phoneticPr fontId="4"/>
  </si>
  <si>
    <t>１日の夜勤の合計時間</t>
    <rPh sb="1" eb="2">
      <t>ニチ</t>
    </rPh>
    <rPh sb="3" eb="5">
      <t>ヤキン</t>
    </rPh>
    <rPh sb="6" eb="8">
      <t>ゴウケイ</t>
    </rPh>
    <rPh sb="8" eb="10">
      <t>ジカン</t>
    </rPh>
    <phoneticPr fontId="4"/>
  </si>
  <si>
    <t>常勤換算後の人数
（16h換算）</t>
    <rPh sb="0" eb="2">
      <t>ジョウキン</t>
    </rPh>
    <rPh sb="2" eb="4">
      <t>カンザン</t>
    </rPh>
    <rPh sb="4" eb="5">
      <t>ウシ</t>
    </rPh>
    <rPh sb="6" eb="8">
      <t>ニンズウ</t>
    </rPh>
    <rPh sb="13" eb="15">
      <t>カンザン</t>
    </rPh>
    <phoneticPr fontId="4"/>
  </si>
  <si>
    <t>＜配置状況＞</t>
  </si>
  <si>
    <t>看護職員：介護職員</t>
  </si>
  <si>
    <t>　（　　　　：　　　　)</t>
    <phoneticPr fontId="4"/>
  </si>
  <si>
    <t>看護師：准看護師　(日中)</t>
    <rPh sb="2" eb="3">
      <t>シ</t>
    </rPh>
    <rPh sb="7" eb="8">
      <t>シ</t>
    </rPh>
    <phoneticPr fontId="4"/>
  </si>
  <si>
    <t>看護師：准看護師 （夜間）</t>
    <rPh sb="2" eb="3">
      <t>シ</t>
    </rPh>
    <rPh sb="7" eb="8">
      <t>シ</t>
    </rPh>
    <rPh sb="10" eb="12">
      <t>ヤカン</t>
    </rPh>
    <phoneticPr fontId="4"/>
  </si>
  <si>
    <t>備考1　＊欄には、当該月の曜日を記入してください。</t>
    <phoneticPr fontId="4"/>
  </si>
  <si>
    <t>　　2　「人員配置区分」又は「該当する体制等」欄には、別紙「介護給付費算定に係る体制等状況一覧表」に掲げる人員配置区分の類型又は該当する</t>
    <phoneticPr fontId="4"/>
  </si>
  <si>
    <t>　　　体制加算の内容をそのまま記載してください。</t>
    <phoneticPr fontId="4"/>
  </si>
  <si>
    <t>　　3　届出を行う従業者について、4週間分の勤務すべき時間数を記入してください。勤務時間ごとあるいはサービス提供時間単位ごとに区分して</t>
    <phoneticPr fontId="4"/>
  </si>
  <si>
    <t>　　　番号を付し、その番号を記入してください。</t>
    <phoneticPr fontId="4"/>
  </si>
  <si>
    <t>　　　　（記載例1―勤務時間 ①8：30～17：00、②16：30～1：00、③0：30～9：00、④休日）</t>
    <phoneticPr fontId="4"/>
  </si>
  <si>
    <t>　　　　（記載例2―サービス提供時間 a 9：00～12：00、b 13：00～16：00、c 10：30～13：30、d 14：30～17：30、e 休日）</t>
    <phoneticPr fontId="4"/>
  </si>
  <si>
    <t>　　　　　※複数単位実施の場合、その全てを記入のこと。</t>
    <phoneticPr fontId="4"/>
  </si>
  <si>
    <t>　　4　届出する従業者の職種ごとに下記の勤務形態の区分の順にまとめて記載し、「週平均の勤務時間」については、職種ごとのAの小計と、</t>
    <phoneticPr fontId="4"/>
  </si>
  <si>
    <t>　　　Ｂ～Ｄまでを加えた数の小計の行を挿入してください。</t>
    <phoneticPr fontId="4"/>
  </si>
  <si>
    <t>　　　　　勤務形態の区分　Ａ：常勤で専従　Ｂ：常勤で兼務　Ｃ：常勤以外で専従　Ｄ：常勤以外で兼務</t>
    <phoneticPr fontId="4"/>
  </si>
  <si>
    <t>　　5　常勤換算が必要なものについては、Ａ～Ｄの「週平均の勤務時間」をすべて足し、常勤の従業者が週に勤務すべき時間数で割って、</t>
    <phoneticPr fontId="4"/>
  </si>
  <si>
    <t>　　　「常勤換算後の人数」を算出してください。</t>
    <phoneticPr fontId="4"/>
  </si>
  <si>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</si>
  <si>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</si>
  <si>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</si>
  <si>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　　7　算出にあたっては、小数点以下第2位を切り捨ててください。</t>
    <phoneticPr fontId="4"/>
  </si>
  <si>
    <t>　　8　当該事業所・施設に係る組織体制図を添付してください。</t>
    <phoneticPr fontId="4"/>
  </si>
  <si>
    <t>　　9　各事業所・施設において使用している勤務割表等（変更の届出の場合は変更後の予定勤務割表等）により、届出の対象となる従業者の職種、</t>
    <phoneticPr fontId="4"/>
  </si>
  <si>
    <t>　　　勤務形態、氏名、当該業務の勤務時間及び看護職員と介護職員の配置状況(関係する場合)が確認できる場合はその書類をもって添付書類として</t>
    <phoneticPr fontId="4"/>
  </si>
  <si>
    <t>　　　差し支えありません。</t>
    <phoneticPr fontId="4"/>
  </si>
  <si>
    <r>
      <t>（別紙７－２</t>
    </r>
    <r>
      <rPr>
        <sz val="11"/>
        <color indexed="8"/>
        <rFont val="ＭＳ Ｐゴシック"/>
        <family val="3"/>
        <charset val="128"/>
      </rPr>
      <t>）</t>
    </r>
    <rPh sb="1" eb="3">
      <t>ベッシ</t>
    </rPh>
    <phoneticPr fontId="4"/>
  </si>
  <si>
    <t>有資格者等の割合の参考計算書</t>
    <rPh sb="0" eb="4">
      <t>ユウシカクシャ</t>
    </rPh>
    <rPh sb="4" eb="5">
      <t>トウ</t>
    </rPh>
    <rPh sb="6" eb="8">
      <t>ワリアイ</t>
    </rPh>
    <rPh sb="9" eb="11">
      <t>サンコウ</t>
    </rPh>
    <rPh sb="11" eb="14">
      <t>ケイサンショ</t>
    </rPh>
    <phoneticPr fontId="4"/>
  </si>
  <si>
    <t>事業所名</t>
    <rPh sb="0" eb="3">
      <t>ジギョウショ</t>
    </rPh>
    <rPh sb="3" eb="4">
      <t>メイ</t>
    </rPh>
    <phoneticPr fontId="4"/>
  </si>
  <si>
    <t>サービス種類</t>
    <rPh sb="4" eb="6">
      <t>シュルイ</t>
    </rPh>
    <phoneticPr fontId="4"/>
  </si>
  <si>
    <t>１．割合を計算する職員</t>
    <rPh sb="2" eb="4">
      <t>ワリアイ</t>
    </rPh>
    <rPh sb="5" eb="7">
      <t>ケイサン</t>
    </rPh>
    <rPh sb="9" eb="11">
      <t>ショクイン</t>
    </rPh>
    <phoneticPr fontId="4"/>
  </si>
  <si>
    <t>介護福祉士</t>
    <rPh sb="0" eb="2">
      <t>カイゴ</t>
    </rPh>
    <rPh sb="2" eb="5">
      <t>フクシシ</t>
    </rPh>
    <phoneticPr fontId="4"/>
  </si>
  <si>
    <t>介護職員</t>
  </si>
  <si>
    <t>２．有資格者等の割合の算定期間</t>
    <rPh sb="2" eb="6">
      <t>ユウシカクシャ</t>
    </rPh>
    <rPh sb="6" eb="7">
      <t>トウ</t>
    </rPh>
    <rPh sb="8" eb="10">
      <t>ワリアイ</t>
    </rPh>
    <rPh sb="11" eb="13">
      <t>サンテイ</t>
    </rPh>
    <rPh sb="13" eb="15">
      <t>キカン</t>
    </rPh>
    <phoneticPr fontId="4"/>
  </si>
  <si>
    <t>前年度（３月を除く）</t>
  </si>
  <si>
    <t>実績月数　</t>
    <rPh sb="0" eb="2">
      <t>ジッセキ</t>
    </rPh>
    <rPh sb="2" eb="4">
      <t>ツキスウ</t>
    </rPh>
    <phoneticPr fontId="4"/>
  </si>
  <si>
    <t>３．常勤換算方法による計算</t>
    <rPh sb="2" eb="4">
      <t>ジョウキン</t>
    </rPh>
    <rPh sb="4" eb="6">
      <t>カンサン</t>
    </rPh>
    <rPh sb="6" eb="8">
      <t>ホウホウ</t>
    </rPh>
    <rPh sb="11" eb="13">
      <t>ケイサン</t>
    </rPh>
    <phoneticPr fontId="4"/>
  </si>
  <si>
    <t>前年度（３月を除く）</t>
    <rPh sb="0" eb="3">
      <t>ゼンネンド</t>
    </rPh>
    <rPh sb="5" eb="6">
      <t>ガツ</t>
    </rPh>
    <rPh sb="7" eb="8">
      <t>ノゾ</t>
    </rPh>
    <phoneticPr fontId="4"/>
  </si>
  <si>
    <t>常勤換算人数</t>
    <rPh sb="0" eb="2">
      <t>ジョウキン</t>
    </rPh>
    <rPh sb="2" eb="4">
      <t>カンサン</t>
    </rPh>
    <rPh sb="4" eb="6">
      <t>ニンズウ</t>
    </rPh>
    <phoneticPr fontId="4"/>
  </si>
  <si>
    <t>①常勤職員の
一月あたりの
勤務時間</t>
    <rPh sb="1" eb="3">
      <t>ジョウキン</t>
    </rPh>
    <rPh sb="3" eb="5">
      <t>ショクイン</t>
    </rPh>
    <rPh sb="7" eb="8">
      <t>ヒト</t>
    </rPh>
    <rPh sb="8" eb="9">
      <t>ツキ</t>
    </rPh>
    <rPh sb="14" eb="16">
      <t>キンム</t>
    </rPh>
    <rPh sb="16" eb="18">
      <t>ジカン</t>
    </rPh>
    <phoneticPr fontId="4"/>
  </si>
  <si>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</si>
  <si>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
  </si>
  <si>
    <t>④非常勤の職員の
勤務延時間数</t>
    <rPh sb="1" eb="4">
      <t>ヒジョウキン</t>
    </rPh>
    <rPh sb="5" eb="7">
      <t>ショクイン</t>
    </rPh>
    <rPh sb="9" eb="11">
      <t>キンム</t>
    </rPh>
    <rPh sb="11" eb="12">
      <t>ノ</t>
    </rPh>
    <rPh sb="12" eb="15">
      <t>ジカンスウ</t>
    </rPh>
    <phoneticPr fontId="4"/>
  </si>
  <si>
    <t>令和　　年</t>
    <rPh sb="0" eb="2">
      <t>レイワ</t>
    </rPh>
    <rPh sb="4" eb="5">
      <t>ネン</t>
    </rPh>
    <phoneticPr fontId="4"/>
  </si>
  <si>
    <t>時間</t>
    <rPh sb="0" eb="2">
      <t>ジカン</t>
    </rPh>
    <phoneticPr fontId="4"/>
  </si>
  <si>
    <t>人</t>
    <rPh sb="0" eb="1">
      <t>ニン</t>
    </rPh>
    <phoneticPr fontId="4"/>
  </si>
  <si>
    <t>分子</t>
    <rPh sb="0" eb="2">
      <t>ブンシ</t>
    </rPh>
    <phoneticPr fontId="4"/>
  </si>
  <si>
    <t>分母</t>
    <rPh sb="0" eb="2">
      <t>ブンボ</t>
    </rPh>
    <phoneticPr fontId="4"/>
  </si>
  <si>
    <t>4月</t>
    <rPh sb="1" eb="2">
      <t>ガツ</t>
    </rPh>
    <phoneticPr fontId="4"/>
  </si>
  <si>
    <t>割合を計算する職員</t>
    <rPh sb="0" eb="2">
      <t>ワリアイ</t>
    </rPh>
    <rPh sb="3" eb="5">
      <t>ケイサン</t>
    </rPh>
    <rPh sb="7" eb="9">
      <t>ショクイン</t>
    </rPh>
    <phoneticPr fontId="4"/>
  </si>
  <si>
    <t>介護職員</t>
    <rPh sb="0" eb="2">
      <t>カイゴ</t>
    </rPh>
    <rPh sb="2" eb="4">
      <t>ショクイン</t>
    </rPh>
    <phoneticPr fontId="4"/>
  </si>
  <si>
    <t>勤続年数10年以上の介護福祉士</t>
    <rPh sb="0" eb="2">
      <t>キンゾク</t>
    </rPh>
    <rPh sb="2" eb="3">
      <t>ネン</t>
    </rPh>
    <rPh sb="3" eb="4">
      <t>スウ</t>
    </rPh>
    <rPh sb="6" eb="7">
      <t>ネン</t>
    </rPh>
    <rPh sb="7" eb="9">
      <t>イジョウ</t>
    </rPh>
    <rPh sb="10" eb="12">
      <t>カイゴ</t>
    </rPh>
    <rPh sb="12" eb="15">
      <t>フクシシ</t>
    </rPh>
    <phoneticPr fontId="4"/>
  </si>
  <si>
    <t>介護サービスを直接提供する職員</t>
    <rPh sb="0" eb="2">
      <t>カイゴ</t>
    </rPh>
    <rPh sb="7" eb="9">
      <t>チョクセツ</t>
    </rPh>
    <rPh sb="9" eb="11">
      <t>テイキョウ</t>
    </rPh>
    <rPh sb="13" eb="15">
      <t>ショクイン</t>
    </rPh>
    <phoneticPr fontId="4"/>
  </si>
  <si>
    <t>5月</t>
  </si>
  <si>
    <t>勤続年数７年以上の職員</t>
    <rPh sb="0" eb="2">
      <t>キンゾク</t>
    </rPh>
    <rPh sb="2" eb="4">
      <t>ネンスウ</t>
    </rPh>
    <rPh sb="5" eb="6">
      <t>ネン</t>
    </rPh>
    <rPh sb="6" eb="8">
      <t>イジョウ</t>
    </rPh>
    <rPh sb="9" eb="11">
      <t>ショクイン</t>
    </rPh>
    <phoneticPr fontId="4"/>
  </si>
  <si>
    <t>-</t>
    <phoneticPr fontId="4"/>
  </si>
  <si>
    <t>6月</t>
  </si>
  <si>
    <t>7月</t>
  </si>
  <si>
    <t>8月</t>
  </si>
  <si>
    <t>9月</t>
  </si>
  <si>
    <t>10月</t>
  </si>
  <si>
    <t>11月</t>
  </si>
  <si>
    <t>12月</t>
  </si>
  <si>
    <t>1月</t>
  </si>
  <si>
    <t>2月</t>
  </si>
  <si>
    <t>合計</t>
    <rPh sb="0" eb="2">
      <t>ゴウケイ</t>
    </rPh>
    <phoneticPr fontId="4"/>
  </si>
  <si>
    <t>一月あたりの平均値</t>
    <rPh sb="0" eb="1">
      <t>ヒト</t>
    </rPh>
    <rPh sb="1" eb="2">
      <t>ツキ</t>
    </rPh>
    <rPh sb="6" eb="8">
      <t>ヘイキン</t>
    </rPh>
    <rPh sb="8" eb="9">
      <t>アタイ</t>
    </rPh>
    <phoneticPr fontId="4"/>
  </si>
  <si>
    <t>の割合</t>
    <rPh sb="1" eb="3">
      <t>ワリアイ</t>
    </rPh>
    <phoneticPr fontId="4"/>
  </si>
  <si>
    <t>届出日の属する月の前３月</t>
    <rPh sb="0" eb="2">
      <t>トドケデ</t>
    </rPh>
    <rPh sb="2" eb="3">
      <t>ヒ</t>
    </rPh>
    <rPh sb="4" eb="5">
      <t>ゾク</t>
    </rPh>
    <rPh sb="7" eb="8">
      <t>ツキ</t>
    </rPh>
    <rPh sb="9" eb="10">
      <t>マエ</t>
    </rPh>
    <rPh sb="11" eb="12">
      <t>ガツ</t>
    </rPh>
    <phoneticPr fontId="4"/>
  </si>
  <si>
    <t>備考</t>
    <rPh sb="0" eb="2">
      <t>ビコウ</t>
    </rPh>
    <phoneticPr fontId="4"/>
  </si>
  <si>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</si>
  <si>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</si>
  <si>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</si>
  <si>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</si>
  <si>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</si>
  <si>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</si>
  <si>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
  </si>
  <si>
    <t>　実績月数を記入してください。</t>
    <rPh sb="1" eb="3">
      <t>ジッセキ</t>
    </rPh>
    <rPh sb="3" eb="5">
      <t>ツキスウ</t>
    </rPh>
    <rPh sb="6" eb="8">
      <t>キニュウ</t>
    </rPh>
    <phoneticPr fontId="4"/>
  </si>
  <si>
    <t>・「３．常勤換算方法による計算」</t>
    <rPh sb="4" eb="6">
      <t>ジョウキン</t>
    </rPh>
    <rPh sb="6" eb="8">
      <t>カンサン</t>
    </rPh>
    <rPh sb="8" eb="10">
      <t>ホウホウ</t>
    </rPh>
    <rPh sb="13" eb="15">
      <t>ケイサン</t>
    </rPh>
    <phoneticPr fontId="4"/>
  </si>
  <si>
    <t>　　常勤換算方法とは、非常勤の従業者について「事業所の従業者の勤務延時間数を当該事業所において常勤の従業者が勤務すべき時間数で</t>
    <phoneticPr fontId="4"/>
  </si>
  <si>
    <t>　除することにより、常勤の従業者の員数に換算する方法」であるため、常勤の従業者については常勤換算方法によらず、実人数で計算します。</t>
    <phoneticPr fontId="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</si>
  <si>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</si>
  <si>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</si>
  <si>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</si>
  <si>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</si>
  <si>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</si>
  <si>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
  </si>
  <si>
    <t>　※「常勤・非常勤」の区分について</t>
    <rPh sb="3" eb="5">
      <t>ジョウキン</t>
    </rPh>
    <rPh sb="6" eb="9">
      <t>ヒジョウキン</t>
    </rPh>
    <rPh sb="11" eb="13">
      <t>クブン</t>
    </rPh>
    <phoneticPr fontId="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</si>
  <si>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</si>
  <si>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
  </si>
  <si>
    <t>　　非正規雇用であっても、週40時間勤務する従業者は常勤扱いとなります。</t>
    <phoneticPr fontId="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</si>
  <si>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</si>
  <si>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
  </si>
  <si>
    <t>　　この場合、「②常勤換算方法の対象外である常勤の職員数」の欄に１（人）として記入してください。</t>
    <rPh sb="4" eb="6">
      <t>バアイ</t>
    </rPh>
    <rPh sb="30" eb="31">
      <t>ラン</t>
    </rPh>
    <rPh sb="34" eb="35">
      <t>ニン</t>
    </rPh>
    <rPh sb="39" eb="41">
      <t>キニュウ</t>
    </rPh>
    <phoneticPr fontId="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</si>
  <si>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</si>
  <si>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
  </si>
  <si>
    <t>1　新規</t>
    <phoneticPr fontId="4"/>
  </si>
  <si>
    <t>2　変更</t>
    <phoneticPr fontId="4"/>
  </si>
  <si>
    <t>3　終了</t>
    <phoneticPr fontId="4"/>
  </si>
  <si>
    <t>有</t>
    <rPh sb="0" eb="1">
      <t>ア</t>
    </rPh>
    <phoneticPr fontId="4"/>
  </si>
  <si>
    <t>・</t>
    <phoneticPr fontId="4"/>
  </si>
  <si>
    <t>無</t>
    <rPh sb="0" eb="1">
      <t>ナ</t>
    </rPh>
    <phoneticPr fontId="4"/>
  </si>
  <si>
    <t>①</t>
    <phoneticPr fontId="4"/>
  </si>
  <si>
    <t>②</t>
    <phoneticPr fontId="4"/>
  </si>
  <si>
    <t>→</t>
    <phoneticPr fontId="4"/>
  </si>
  <si>
    <t>③</t>
    <phoneticPr fontId="4"/>
  </si>
  <si>
    <t>ア．前年度（３月を除く）の実績の平均</t>
  </si>
  <si>
    <t>％</t>
    <phoneticPr fontId="4"/>
  </si>
  <si>
    <t>イ．届出日の属する月の前３月</t>
  </si>
  <si>
    <t>月</t>
  </si>
  <si>
    <t>異動等区分</t>
    <phoneticPr fontId="4"/>
  </si>
  <si>
    <t>事 業 所 名</t>
  </si>
  <si>
    <t>事業所等の区分</t>
    <rPh sb="0" eb="3">
      <t>ジギョウショ</t>
    </rPh>
    <phoneticPr fontId="4"/>
  </si>
  <si>
    <t>④</t>
    <phoneticPr fontId="4"/>
  </si>
  <si>
    <t>備考　要件を満たすことが分かる根拠書類を準備し、指定権者からの求めがあった場合には、</t>
    <phoneticPr fontId="4"/>
  </si>
  <si>
    <t>　　速やかに提出すること。</t>
    <rPh sb="2" eb="3">
      <t>スミ</t>
    </rPh>
    <rPh sb="6" eb="8">
      <t>テイシュツ</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</si>
  <si>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</si>
  <si>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1　事 業 所 名</t>
    <phoneticPr fontId="4"/>
  </si>
  <si>
    <t>2　異 動 区 分</t>
    <rPh sb="2" eb="3">
      <t>イ</t>
    </rPh>
    <rPh sb="4" eb="5">
      <t>ドウ</t>
    </rPh>
    <rPh sb="6" eb="7">
      <t>ク</t>
    </rPh>
    <rPh sb="8" eb="9">
      <t>ブン</t>
    </rPh>
    <phoneticPr fontId="4"/>
  </si>
  <si>
    <t>3　施 設 種 別</t>
    <rPh sb="2" eb="3">
      <t>シ</t>
    </rPh>
    <rPh sb="4" eb="5">
      <t>セツ</t>
    </rPh>
    <rPh sb="6" eb="7">
      <t>シュ</t>
    </rPh>
    <rPh sb="8" eb="9">
      <t>ベツ</t>
    </rPh>
    <phoneticPr fontId="4"/>
  </si>
  <si>
    <t>4　届 出 項 目</t>
    <rPh sb="2" eb="3">
      <t>トド</t>
    </rPh>
    <rPh sb="4" eb="5">
      <t>デ</t>
    </rPh>
    <rPh sb="6" eb="7">
      <t>コウ</t>
    </rPh>
    <rPh sb="8" eb="9">
      <t>メ</t>
    </rPh>
    <phoneticPr fontId="4"/>
  </si>
  <si>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</si>
  <si>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</si>
  <si>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</si>
  <si>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</si>
  <si>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</si>
  <si>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介護職員の総数（常勤換算）</t>
    <rPh sb="0" eb="2">
      <t>カイゴ</t>
    </rPh>
    <rPh sb="2" eb="4">
      <t>ショクイン</t>
    </rPh>
    <rPh sb="5" eb="7">
      <t>ソウスウ</t>
    </rPh>
    <rPh sb="8" eb="10">
      <t>ジョウキン</t>
    </rPh>
    <rPh sb="10" eb="12">
      <t>カンサン</t>
    </rPh>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</si>
  <si>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</si>
  <si>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</si>
  <si>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</si>
  <si>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</si>
  <si>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</si>
  <si>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①に占める②の割合が40％以上</t>
    <rPh sb="2" eb="3">
      <t>シ</t>
    </rPh>
    <rPh sb="7" eb="9">
      <t>ワリアイ</t>
    </rPh>
    <rPh sb="13" eb="15">
      <t>イジョウ</t>
    </rPh>
    <phoneticPr fontId="4"/>
  </si>
  <si>
    <t>①に占める②の割合が30％以上</t>
    <rPh sb="2" eb="3">
      <t>シ</t>
    </rPh>
    <rPh sb="7" eb="9">
      <t>ワリアイ</t>
    </rPh>
    <rPh sb="13" eb="15">
      <t>イジョウ</t>
    </rPh>
    <phoneticPr fontId="4"/>
  </si>
  <si>
    <t>勤続年数の状況</t>
    <rPh sb="0" eb="2">
      <t>キンゾク</t>
    </rPh>
    <rPh sb="2" eb="4">
      <t>ネンスウ</t>
    </rPh>
    <rPh sb="5" eb="7">
      <t>ジョウキョウ</t>
    </rPh>
    <phoneticPr fontId="4"/>
  </si>
  <si>
    <t>（別紙１4－３）</t>
    <phoneticPr fontId="4"/>
  </si>
  <si>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4"/>
  </si>
  <si>
    <t>1　通所介護</t>
    <rPh sb="2" eb="4">
      <t>ツウショ</t>
    </rPh>
    <rPh sb="4" eb="6">
      <t>カイゴ</t>
    </rPh>
    <phoneticPr fontId="4"/>
  </si>
  <si>
    <t>2　（介護予防）通所リハビリテーション</t>
    <rPh sb="3" eb="5">
      <t>カイゴ</t>
    </rPh>
    <rPh sb="5" eb="7">
      <t>ヨボウ</t>
    </rPh>
    <rPh sb="8" eb="10">
      <t>ツウショ</t>
    </rPh>
    <phoneticPr fontId="4"/>
  </si>
  <si>
    <t>3　地域密着型通所介護</t>
    <rPh sb="2" eb="4">
      <t>チイキ</t>
    </rPh>
    <rPh sb="4" eb="7">
      <t>ミッチャクガタ</t>
    </rPh>
    <rPh sb="7" eb="9">
      <t>ツウショ</t>
    </rPh>
    <rPh sb="9" eb="11">
      <t>カイゴ</t>
    </rPh>
    <phoneticPr fontId="4"/>
  </si>
  <si>
    <t>3　（介護予防）認知症対応型通所介護</t>
    <rPh sb="3" eb="5">
      <t>カイゴ</t>
    </rPh>
    <rPh sb="5" eb="7">
      <t>ヨボウ</t>
    </rPh>
    <rPh sb="8" eb="11">
      <t>ニンチショウ</t>
    </rPh>
    <rPh sb="11" eb="14">
      <t>タイオウガタ</t>
    </rPh>
    <rPh sb="14" eb="16">
      <t>ツウショ</t>
    </rPh>
    <rPh sb="16" eb="18">
      <t>カイゴ</t>
    </rPh>
    <phoneticPr fontId="4"/>
  </si>
  <si>
    <t>5　介護職員等の状況</t>
    <rPh sb="2" eb="4">
      <t>カイゴ</t>
    </rPh>
    <rPh sb="4" eb="6">
      <t>ショクイン</t>
    </rPh>
    <rPh sb="6" eb="7">
      <t>トウ</t>
    </rPh>
    <rPh sb="8" eb="10">
      <t>ジョウキョウ</t>
    </rPh>
    <phoneticPr fontId="4"/>
  </si>
  <si>
    <t>①に占める②の割合が70％以上</t>
    <rPh sb="2" eb="3">
      <t>シ</t>
    </rPh>
    <rPh sb="7" eb="9">
      <t>ワリアイ</t>
    </rPh>
    <rPh sb="13" eb="15">
      <t>イジョウ</t>
    </rPh>
    <phoneticPr fontId="4"/>
  </si>
  <si>
    <t>①に占める②の割合が50％以上</t>
    <rPh sb="2" eb="3">
      <t>シ</t>
    </rPh>
    <rPh sb="7" eb="9">
      <t>ワリアイ</t>
    </rPh>
    <rPh sb="13" eb="15">
      <t>イジョウ</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</si>
  <si>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</si>
  <si>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</si>
  <si>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phoneticPr fontId="4"/>
  </si>
  <si>
    <t>要件を満たすことが分かる根拠書類を準備し、指定権者からの求めがあった場合には、速やかに提出すること。</t>
    <phoneticPr fontId="4"/>
  </si>
  <si>
    <t>3　届 出 項 目</t>
    <rPh sb="2" eb="3">
      <t>トドケ</t>
    </rPh>
    <rPh sb="4" eb="5">
      <t>デ</t>
    </rPh>
    <rPh sb="6" eb="7">
      <t>コウ</t>
    </rPh>
    <rPh sb="8" eb="9">
      <t>モク</t>
    </rPh>
    <phoneticPr fontId="4"/>
  </si>
  <si>
    <t>1　移行支援加算</t>
    <phoneticPr fontId="4"/>
  </si>
  <si>
    <t>①　終了者数の状況</t>
    <phoneticPr fontId="4"/>
  </si>
  <si>
    <t>①に占める②の割合</t>
    <phoneticPr fontId="4"/>
  </si>
  <si>
    <t>②　事業所の利用状況</t>
    <phoneticPr fontId="4"/>
  </si>
  <si>
    <t>評価対象期間の利用者延月数</t>
    <phoneticPr fontId="4"/>
  </si>
  <si>
    <t>月</t>
    <rPh sb="0" eb="1">
      <t>ツキ</t>
    </rPh>
    <phoneticPr fontId="4"/>
  </si>
  <si>
    <t>評価対象期間の新規利用者数</t>
    <phoneticPr fontId="4"/>
  </si>
  <si>
    <t>評価対象期間の新規終了者数（注２）</t>
    <phoneticPr fontId="4"/>
  </si>
  <si>
    <t>12×（②＋③）÷２÷①</t>
    <phoneticPr fontId="4"/>
  </si>
  <si>
    <t>注１：</t>
    <phoneticPr fontId="4"/>
  </si>
  <si>
    <t>注２：</t>
    <phoneticPr fontId="4"/>
  </si>
  <si>
    <t>1　通所介護事業所</t>
    <rPh sb="2" eb="4">
      <t>ツウショ</t>
    </rPh>
    <rPh sb="4" eb="6">
      <t>カイゴ</t>
    </rPh>
    <rPh sb="6" eb="9">
      <t>ジギョウショ</t>
    </rPh>
    <phoneticPr fontId="4"/>
  </si>
  <si>
    <t>2　地域密着型通所介護事業所</t>
    <rPh sb="2" eb="4">
      <t>チイキ</t>
    </rPh>
    <rPh sb="4" eb="7">
      <t>ミッチャクガタ</t>
    </rPh>
    <rPh sb="7" eb="9">
      <t>ツウショ</t>
    </rPh>
    <rPh sb="9" eb="11">
      <t>カイゴ</t>
    </rPh>
    <rPh sb="11" eb="14">
      <t>ジギョウショ</t>
    </rPh>
    <phoneticPr fontId="4"/>
  </si>
  <si>
    <t>通所介護</t>
    <rPh sb="0" eb="2">
      <t>ツウショ</t>
    </rPh>
    <rPh sb="2" eb="4">
      <t>カイゴ</t>
    </rPh>
    <phoneticPr fontId="4"/>
  </si>
  <si>
    <t>（別紙22）</t>
    <phoneticPr fontId="4"/>
  </si>
  <si>
    <t>中重度者ケア体制加算に係る届出書</t>
    <rPh sb="0" eb="4">
      <t>チュウジュウドシャ</t>
    </rPh>
    <rPh sb="6" eb="8">
      <t>タイセイ</t>
    </rPh>
    <rPh sb="8" eb="10">
      <t>カサン</t>
    </rPh>
    <rPh sb="11" eb="12">
      <t>カカ</t>
    </rPh>
    <rPh sb="13" eb="16">
      <t>トドケデショ</t>
    </rPh>
    <phoneticPr fontId="4"/>
  </si>
  <si>
    <t>3　通所リハビリテーション事業所</t>
    <rPh sb="2" eb="4">
      <t>ツウショ</t>
    </rPh>
    <rPh sb="13" eb="16">
      <t>ジギョウショ</t>
    </rPh>
    <phoneticPr fontId="4"/>
  </si>
  <si>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4"/>
  </si>
  <si>
    <t>指定居宅サービス等基準第93条第１項第２号又は第３号に規定する看護職員又は介護職員の員数に加え、看護職員又は介護職員を常勤換算方法で２以上確保している。</t>
    <phoneticPr fontId="4"/>
  </si>
  <si>
    <t>指定通所介護事業所における前年度又は算定日が属する月の前３月間の利用者の総数のうち、要介護状態区分が要介護３、要介護４又は要介護５である者の占める割合が100分の30以上である。</t>
    <phoneticPr fontId="4"/>
  </si>
  <si>
    <t>指定通所介護を行う時間帯を通じて専ら当該指定通所介護の提供に当たる看護職員を１名以上配置している。</t>
    <phoneticPr fontId="4"/>
  </si>
  <si>
    <t>共生型通所介護費を算定していない。</t>
    <rPh sb="0" eb="3">
      <t>キョウセイガタ</t>
    </rPh>
    <rPh sb="3" eb="5">
      <t>ツウショ</t>
    </rPh>
    <rPh sb="5" eb="8">
      <t>カイゴヒ</t>
    </rPh>
    <rPh sb="9" eb="11">
      <t>サンテイ</t>
    </rPh>
    <phoneticPr fontId="4"/>
  </si>
  <si>
    <t>地域密着型
通所介護</t>
    <rPh sb="0" eb="5">
      <t>チイキミッチャクガタ</t>
    </rPh>
    <rPh sb="6" eb="8">
      <t>ツウショ</t>
    </rPh>
    <rPh sb="8" eb="10">
      <t>カイゴ</t>
    </rPh>
    <phoneticPr fontId="4"/>
  </si>
  <si>
    <t>指定地域密着型サービス基準第20条第１項第２号又は第３号に規定する看護職員又は介護職員の員数に加え、看護職員又は介護職員を常勤換算方法で２以上確保している。</t>
    <phoneticPr fontId="4"/>
  </si>
  <si>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4"/>
  </si>
  <si>
    <t>指定地域密着型通所介護を行う時間帯を通じて専ら当該指定地域密着型通所介護の提供に当たる看護職員を１名以上配置している。</t>
    <phoneticPr fontId="4"/>
  </si>
  <si>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4"/>
  </si>
  <si>
    <t>通所
リハビリ
テーション</t>
    <rPh sb="0" eb="2">
      <t>ツウショ</t>
    </rPh>
    <phoneticPr fontId="4"/>
  </si>
  <si>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4"/>
  </si>
  <si>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4"/>
  </si>
  <si>
    <t>指定通所リハビリテーションを行う時間帯を通じて専ら当該指定通所リハビリテーションの提供に当たる看護職員を１名以上配置している。</t>
    <rPh sb="2" eb="4">
      <t>ツウショ</t>
    </rPh>
    <rPh sb="29" eb="31">
      <t>ツウショ</t>
    </rPh>
    <phoneticPr fontId="4"/>
  </si>
  <si>
    <t>（別紙22－2）</t>
    <rPh sb="1" eb="3">
      <t>ベッシ</t>
    </rPh>
    <phoneticPr fontId="4"/>
  </si>
  <si>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4"/>
  </si>
  <si>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4"/>
  </si>
  <si>
    <t>利用実人員数</t>
    <rPh sb="0" eb="2">
      <t>リヨウ</t>
    </rPh>
    <rPh sb="2" eb="3">
      <t>ジツ</t>
    </rPh>
    <rPh sb="3" eb="5">
      <t>ジンイン</t>
    </rPh>
    <rPh sb="5" eb="6">
      <t>スウ</t>
    </rPh>
    <phoneticPr fontId="4"/>
  </si>
  <si>
    <t>利用延人員数</t>
    <rPh sb="0" eb="2">
      <t>リヨウ</t>
    </rPh>
    <rPh sb="2" eb="5">
      <t>ノベジンイン</t>
    </rPh>
    <rPh sb="5" eb="6">
      <t>スウ</t>
    </rPh>
    <phoneticPr fontId="4"/>
  </si>
  <si>
    <t>２．算定期間</t>
    <rPh sb="2" eb="4">
      <t>サンテイ</t>
    </rPh>
    <rPh sb="4" eb="6">
      <t>キカン</t>
    </rPh>
    <phoneticPr fontId="4"/>
  </si>
  <si>
    <t>ア．前年度（３月を除く）の実績の平均</t>
    <rPh sb="2" eb="5">
      <t>ゼンネンド</t>
    </rPh>
    <rPh sb="7" eb="8">
      <t>ガツ</t>
    </rPh>
    <rPh sb="9" eb="10">
      <t>ノゾ</t>
    </rPh>
    <rPh sb="13" eb="15">
      <t>ジッセキ</t>
    </rPh>
    <rPh sb="16" eb="18">
      <t>ヘイキン</t>
    </rPh>
    <phoneticPr fontId="4"/>
  </si>
  <si>
    <t>イ．届出日の属する月の前３月</t>
    <rPh sb="2" eb="4">
      <t>トドケデ</t>
    </rPh>
    <rPh sb="4" eb="5">
      <t>ヒ</t>
    </rPh>
    <rPh sb="6" eb="7">
      <t>ゾク</t>
    </rPh>
    <rPh sb="9" eb="10">
      <t>ツキ</t>
    </rPh>
    <rPh sb="11" eb="12">
      <t>ゼン</t>
    </rPh>
    <rPh sb="13" eb="14">
      <t>ガツ</t>
    </rPh>
    <phoneticPr fontId="4"/>
  </si>
  <si>
    <t>利用者の総数
（要支援者は
含めない）</t>
    <rPh sb="0" eb="3">
      <t>リヨウシャ</t>
    </rPh>
    <rPh sb="4" eb="6">
      <t>ソウスウ</t>
    </rPh>
    <rPh sb="8" eb="11">
      <t>ヨウシエン</t>
    </rPh>
    <rPh sb="11" eb="12">
      <t>シャ</t>
    </rPh>
    <rPh sb="14" eb="15">
      <t>フク</t>
    </rPh>
    <phoneticPr fontId="4"/>
  </si>
  <si>
    <t>要介護３、要介護４
または要介護５の
利用者数</t>
    <rPh sb="0" eb="3">
      <t>ヨウカイゴ</t>
    </rPh>
    <rPh sb="5" eb="8">
      <t>ヨウカイゴ</t>
    </rPh>
    <rPh sb="13" eb="16">
      <t>ヨウカイゴ</t>
    </rPh>
    <rPh sb="19" eb="21">
      <t>リヨウ</t>
    </rPh>
    <rPh sb="21" eb="22">
      <t>シャ</t>
    </rPh>
    <rPh sb="22" eb="23">
      <t>スウ</t>
    </rPh>
    <phoneticPr fontId="4"/>
  </si>
  <si>
    <t>実績月数</t>
    <rPh sb="0" eb="2">
      <t>ジッセキ</t>
    </rPh>
    <rPh sb="2" eb="4">
      <t>ツキスウ</t>
    </rPh>
    <phoneticPr fontId="4"/>
  </si>
  <si>
    <t>割合</t>
    <rPh sb="0" eb="2">
      <t>ワリアイ</t>
    </rPh>
    <phoneticPr fontId="4"/>
  </si>
  <si>
    <t>１月あたりの
平均</t>
    <rPh sb="1" eb="2">
      <t>ツキ</t>
    </rPh>
    <rPh sb="7" eb="9">
      <t>ヘイキン</t>
    </rPh>
    <phoneticPr fontId="4"/>
  </si>
  <si>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4"/>
  </si>
  <si>
    <t>・「１．要介護３、要介護４または要介護５である者の割合の算出基準」で、</t>
    <phoneticPr fontId="4"/>
  </si>
  <si>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4"/>
  </si>
  <si>
    <t>・「２．算定期間」でアまたはイの算定期間を選択してください。</t>
    <rPh sb="4" eb="6">
      <t>サンテイ</t>
    </rPh>
    <rPh sb="6" eb="8">
      <t>キカン</t>
    </rPh>
    <rPh sb="16" eb="18">
      <t>サンテイ</t>
    </rPh>
    <rPh sb="18" eb="20">
      <t>キカン</t>
    </rPh>
    <rPh sb="21" eb="23">
      <t>センタク</t>
    </rPh>
    <phoneticPr fontId="4"/>
  </si>
  <si>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4"/>
  </si>
  <si>
    <t>　については、前年度の実績（ア）による届出はできません。</t>
    <rPh sb="7" eb="10">
      <t>ゼンネンド</t>
    </rPh>
    <rPh sb="11" eb="13">
      <t>ジッセキ</t>
    </rPh>
    <rPh sb="19" eb="21">
      <t>トドケデ</t>
    </rPh>
    <phoneticPr fontId="4"/>
  </si>
  <si>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4"/>
  </si>
  <si>
    <t>　（平成27年4月1日）」問31をご参照ください。</t>
    <rPh sb="13" eb="14">
      <t>トイ</t>
    </rPh>
    <rPh sb="18" eb="20">
      <t>サンショウ</t>
    </rPh>
    <phoneticPr fontId="4"/>
  </si>
  <si>
    <t>（別紙24）</t>
    <phoneticPr fontId="4"/>
  </si>
  <si>
    <t>通所リハビリテーション事業所における移行支援加算に係る届出書</t>
    <rPh sb="18" eb="20">
      <t>イコウ</t>
    </rPh>
    <rPh sb="29" eb="30">
      <t>ショ</t>
    </rPh>
    <phoneticPr fontId="4"/>
  </si>
  <si>
    <t>評価対象期間の通所リハビリテーション終了者数</t>
    <phoneticPr fontId="4"/>
  </si>
  <si>
    <t>①のうち、指定通所介護等を実施した者の数（注１）</t>
    <phoneticPr fontId="4"/>
  </si>
  <si>
    <t>３％超</t>
    <rPh sb="2" eb="3">
      <t>チョウ</t>
    </rPh>
    <phoneticPr fontId="4"/>
  </si>
  <si>
    <t>２７％以上</t>
    <rPh sb="3" eb="5">
      <t>イジョウ</t>
    </rPh>
    <phoneticPr fontId="4"/>
  </si>
  <si>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4"/>
  </si>
  <si>
    <t>　※　各要件を満たす場合については、それぞれ根拠となる（要件を満たすことがわかる）書類も
　　提出してください。</t>
    <phoneticPr fontId="4"/>
  </si>
  <si>
    <t>主たる事務所の所在地</t>
  </si>
  <si>
    <t>（別紙●）</t>
    <rPh sb="1" eb="3">
      <t>ベッシ</t>
    </rPh>
    <phoneticPr fontId="4"/>
  </si>
  <si>
    <t>平成</t>
    <rPh sb="0" eb="2">
      <t>ヘイセイ</t>
    </rPh>
    <phoneticPr fontId="4"/>
  </si>
  <si>
    <t>　　知事　　殿</t>
    <phoneticPr fontId="4"/>
  </si>
  <si>
    <t>　(郵便番号　　―　　　)</t>
    <phoneticPr fontId="4"/>
  </si>
  <si>
    <t>　　　　　県　　　　郡市</t>
    <phoneticPr fontId="4"/>
  </si>
  <si>
    <t xml:space="preserve"> 1新規　2変更　3終了</t>
    <phoneticPr fontId="4"/>
  </si>
  <si>
    <t>介護予防訪問介護</t>
    <rPh sb="0" eb="2">
      <t>カイゴ</t>
    </rPh>
    <rPh sb="2" eb="4">
      <t>ヨボウ</t>
    </rPh>
    <phoneticPr fontId="4"/>
  </si>
  <si>
    <t>介護予防通所介護</t>
    <rPh sb="0" eb="2">
      <t>カイゴ</t>
    </rPh>
    <rPh sb="2" eb="4">
      <t>ヨボウ</t>
    </rPh>
    <phoneticPr fontId="4"/>
  </si>
  <si>
    <t>　　5　「異動等の区分」欄には、今回届出を行う事業所について該当する数字に「〇」を記入してください。</t>
    <phoneticPr fontId="4"/>
  </si>
  <si>
    <t>　　6　「異動項目」欄には、(別紙1，1－2)「介護給付費算定に係る体制等状況一覧表」に掲げる項目を記載してください。</t>
    <phoneticPr fontId="4"/>
  </si>
  <si>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4"/>
  </si>
  <si>
    <t>【施設保管】参考計算書（Ｂ）10年以上有資格者の割合の計算用</t>
    <rPh sb="3" eb="5">
      <t>ホカン</t>
    </rPh>
    <rPh sb="6" eb="8">
      <t>サンコウ</t>
    </rPh>
    <rPh sb="8" eb="10">
      <t>ケイサン</t>
    </rPh>
    <rPh sb="10" eb="11">
      <t>ショ</t>
    </rPh>
    <rPh sb="16" eb="19">
      <t>ネンイジョウ</t>
    </rPh>
    <rPh sb="19" eb="23">
      <t>ユウシカクシャ</t>
    </rPh>
    <rPh sb="24" eb="26">
      <t>ワリアイ</t>
    </rPh>
    <rPh sb="27" eb="29">
      <t>ケイサン</t>
    </rPh>
    <rPh sb="29" eb="30">
      <t>ヨウ</t>
    </rPh>
    <phoneticPr fontId="4"/>
  </si>
  <si>
    <r>
      <t>　「介護福祉士の割合の算出」について、常勤換算方法により算出した前年度（３月を除く）の平均を用いて計算します。
【（例）</t>
    </r>
    <r>
      <rPr>
        <sz val="9"/>
        <color rgb="FFFF0000"/>
        <rFont val="ＭＳ Ｐ明朝"/>
        <family val="1"/>
        <charset val="128"/>
      </rPr>
      <t>令和3年度</t>
    </r>
    <r>
      <rPr>
        <sz val="9"/>
        <rFont val="ＭＳ Ｐ明朝"/>
        <family val="1"/>
        <charset val="128"/>
      </rPr>
      <t>に届出を行う場合は、</t>
    </r>
    <r>
      <rPr>
        <sz val="9"/>
        <color rgb="FFFF0000"/>
        <rFont val="ＭＳ Ｐ明朝"/>
        <family val="1"/>
        <charset val="128"/>
      </rPr>
      <t>令和2年</t>
    </r>
    <r>
      <rPr>
        <sz val="9"/>
        <rFont val="ＭＳ Ｐ明朝"/>
        <family val="1"/>
        <charset val="128"/>
      </rPr>
      <t>4月から</t>
    </r>
    <r>
      <rPr>
        <sz val="9"/>
        <color rgb="FFFF0000"/>
        <rFont val="ＭＳ Ｐ明朝"/>
        <family val="1"/>
        <charset val="128"/>
      </rPr>
      <t>令和3年2月</t>
    </r>
    <r>
      <rPr>
        <sz val="9"/>
        <rFont val="ＭＳ Ｐ明朝"/>
        <family val="1"/>
        <charset val="128"/>
      </rPr>
      <t>までの常勤換算により算出した毎月の数値の平均をもって判断します。】
　　　　</t>
    </r>
    <r>
      <rPr>
        <sz val="9"/>
        <color indexed="53"/>
        <rFont val="HG丸ｺﾞｼｯｸM-PRO"/>
        <family val="3"/>
        <charset val="128"/>
      </rPr>
      <t>※なお、常勤換算人数の計算に当たっては、計算の都度、小数点第２位以下は切り捨てて計算してください。</t>
    </r>
    <rPh sb="2" eb="4">
      <t>カイゴ</t>
    </rPh>
    <rPh sb="4" eb="7">
      <t>フクシシ</t>
    </rPh>
    <rPh sb="8" eb="10">
      <t>ワリアイ</t>
    </rPh>
    <rPh sb="11" eb="13">
      <t>サンシュツ</t>
    </rPh>
    <rPh sb="19" eb="21">
      <t>ジョウキン</t>
    </rPh>
    <rPh sb="21" eb="23">
      <t>カンサン</t>
    </rPh>
    <rPh sb="23" eb="25">
      <t>ホウホウ</t>
    </rPh>
    <rPh sb="28" eb="30">
      <t>サンシュツ</t>
    </rPh>
    <rPh sb="32" eb="35">
      <t>ゼンネンド</t>
    </rPh>
    <rPh sb="37" eb="38">
      <t>ガツ</t>
    </rPh>
    <rPh sb="39" eb="40">
      <t>ノゾ</t>
    </rPh>
    <rPh sb="43" eb="45">
      <t>ヘイキン</t>
    </rPh>
    <rPh sb="46" eb="47">
      <t>モチ</t>
    </rPh>
    <rPh sb="49" eb="51">
      <t>ケイサン</t>
    </rPh>
    <rPh sb="58" eb="59">
      <t>レイ</t>
    </rPh>
    <rPh sb="92" eb="94">
      <t>ジョウキン</t>
    </rPh>
    <rPh sb="94" eb="96">
      <t>カンサン</t>
    </rPh>
    <rPh sb="99" eb="101">
      <t>サンシュツ</t>
    </rPh>
    <rPh sb="103" eb="105">
      <t>マイツキ</t>
    </rPh>
    <rPh sb="106" eb="108">
      <t>スウチ</t>
    </rPh>
    <rPh sb="109" eb="111">
      <t>ヘイキン</t>
    </rPh>
    <rPh sb="115" eb="117">
      <t>ハンダン</t>
    </rPh>
    <phoneticPr fontId="4"/>
  </si>
  <si>
    <t>1　各月ごとに、実績数を元に常勤換算方法により、人数を計算してください。</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phoneticPr fontId="4"/>
  </si>
  <si>
    <t>２　各月の常勤換算後の人数を転記してください。</t>
    <rPh sb="2" eb="3">
      <t>カク</t>
    </rPh>
    <rPh sb="3" eb="4">
      <t>ツキ</t>
    </rPh>
    <rPh sb="5" eb="7">
      <t>ジョウキン</t>
    </rPh>
    <rPh sb="7" eb="9">
      <t>カンサン</t>
    </rPh>
    <rPh sb="9" eb="10">
      <t>ゴ</t>
    </rPh>
    <rPh sb="11" eb="13">
      <t>ニンズウ</t>
    </rPh>
    <rPh sb="14" eb="16">
      <t>テンキ</t>
    </rPh>
    <phoneticPr fontId="4"/>
  </si>
  <si>
    <t>４月</t>
    <rPh sb="1" eb="2">
      <t>ガツ</t>
    </rPh>
    <phoneticPr fontId="4"/>
  </si>
  <si>
    <t>常勤職員が
勤務すべき時間数【A】</t>
    <rPh sb="0" eb="2">
      <t>ジョウキン</t>
    </rPh>
    <rPh sb="2" eb="4">
      <t>ショクイン</t>
    </rPh>
    <rPh sb="6" eb="8">
      <t>キンム</t>
    </rPh>
    <rPh sb="11" eb="14">
      <t>ジカンスウ</t>
    </rPh>
    <phoneticPr fontId="62"/>
  </si>
  <si>
    <r>
      <t>介護職員</t>
    </r>
    <r>
      <rPr>
        <sz val="9"/>
        <rFont val="ＭＳ 明朝"/>
        <family val="1"/>
        <charset val="128"/>
      </rPr>
      <t>の総勤務時間数</t>
    </r>
    <rPh sb="0" eb="2">
      <t>カイゴ</t>
    </rPh>
    <rPh sb="2" eb="4">
      <t>ショクイン</t>
    </rPh>
    <rPh sb="5" eb="6">
      <t>ソウ</t>
    </rPh>
    <rPh sb="6" eb="8">
      <t>キンム</t>
    </rPh>
    <rPh sb="8" eb="10">
      <t>ジカン</t>
    </rPh>
    <rPh sb="10" eb="11">
      <t>スウ</t>
    </rPh>
    <phoneticPr fontId="4"/>
  </si>
  <si>
    <t>⇒</t>
    <phoneticPr fontId="4"/>
  </si>
  <si>
    <t>（ァ）</t>
    <phoneticPr fontId="4"/>
  </si>
  <si>
    <t>（常勤換算人数の計算）</t>
    <rPh sb="1" eb="3">
      <t>ジョウキン</t>
    </rPh>
    <rPh sb="3" eb="5">
      <t>カンサン</t>
    </rPh>
    <rPh sb="5" eb="7">
      <t>ニンズウ</t>
    </rPh>
    <rPh sb="8" eb="10">
      <t>ケイサン</t>
    </rPh>
    <phoneticPr fontId="4"/>
  </si>
  <si>
    <t>(ァ)÷【A】　＝</t>
    <phoneticPr fontId="4"/>
  </si>
  <si>
    <t>1)</t>
    <phoneticPr fontId="4"/>
  </si>
  <si>
    <t>勤続10年以上の
介護福祉士</t>
    <rPh sb="0" eb="2">
      <t>キンゾク</t>
    </rPh>
    <rPh sb="4" eb="7">
      <t>ネンイジョウ</t>
    </rPh>
    <rPh sb="9" eb="11">
      <t>カイゴ</t>
    </rPh>
    <rPh sb="11" eb="13">
      <t>フクシ</t>
    </rPh>
    <rPh sb="13" eb="14">
      <t>シ</t>
    </rPh>
    <phoneticPr fontId="4"/>
  </si>
  <si>
    <t>時間</t>
    <rPh sb="0" eb="2">
      <t>ジカン</t>
    </rPh>
    <phoneticPr fontId="62"/>
  </si>
  <si>
    <t>勤続年数１０年以上の介護福祉士の総勤務時間数</t>
    <rPh sb="16" eb="17">
      <t>ソウ</t>
    </rPh>
    <rPh sb="17" eb="19">
      <t>キンム</t>
    </rPh>
    <rPh sb="19" eb="21">
      <t>ジカン</t>
    </rPh>
    <rPh sb="21" eb="22">
      <t>スウ</t>
    </rPh>
    <phoneticPr fontId="4"/>
  </si>
  <si>
    <t>（イ）</t>
    <phoneticPr fontId="4"/>
  </si>
  <si>
    <t>４月</t>
    <rPh sb="1" eb="2">
      <t>ガツ</t>
    </rPh>
    <phoneticPr fontId="62"/>
  </si>
  <si>
    <t>2)</t>
    <phoneticPr fontId="4"/>
  </si>
  <si>
    <t>(イ)÷【A】　＝</t>
    <phoneticPr fontId="4"/>
  </si>
  <si>
    <t>５月</t>
    <rPh sb="1" eb="2">
      <t>ガツ</t>
    </rPh>
    <phoneticPr fontId="62"/>
  </si>
  <si>
    <t>3)</t>
    <phoneticPr fontId="4"/>
  </si>
  <si>
    <t>4)</t>
    <phoneticPr fontId="4"/>
  </si>
  <si>
    <t>５月</t>
    <rPh sb="1" eb="2">
      <t>ガツ</t>
    </rPh>
    <phoneticPr fontId="4"/>
  </si>
  <si>
    <t>介護職員の総勤務時間数</t>
    <rPh sb="0" eb="2">
      <t>カイゴ</t>
    </rPh>
    <rPh sb="2" eb="4">
      <t>ショクイン</t>
    </rPh>
    <rPh sb="5" eb="6">
      <t>ソウ</t>
    </rPh>
    <rPh sb="6" eb="8">
      <t>キンム</t>
    </rPh>
    <rPh sb="8" eb="10">
      <t>ジカン</t>
    </rPh>
    <rPh sb="10" eb="11">
      <t>スウ</t>
    </rPh>
    <phoneticPr fontId="4"/>
  </si>
  <si>
    <t>（ア）</t>
    <phoneticPr fontId="4"/>
  </si>
  <si>
    <t>６月</t>
    <rPh sb="1" eb="2">
      <t>ガツ</t>
    </rPh>
    <phoneticPr fontId="62"/>
  </si>
  <si>
    <t>5)</t>
    <phoneticPr fontId="4"/>
  </si>
  <si>
    <t>6)</t>
    <phoneticPr fontId="4"/>
  </si>
  <si>
    <t>（ア）÷【Ａ】　＝</t>
  </si>
  <si>
    <t>７月</t>
  </si>
  <si>
    <t>7)</t>
    <phoneticPr fontId="4"/>
  </si>
  <si>
    <t>8)</t>
    <phoneticPr fontId="4"/>
  </si>
  <si>
    <t>８月</t>
  </si>
  <si>
    <t>9)</t>
    <phoneticPr fontId="4"/>
  </si>
  <si>
    <t>10)</t>
    <phoneticPr fontId="4"/>
  </si>
  <si>
    <t>（イ）÷【Ａ】　＝</t>
  </si>
  <si>
    <t>９月</t>
  </si>
  <si>
    <t>11)</t>
    <phoneticPr fontId="4"/>
  </si>
  <si>
    <t>12)</t>
    <phoneticPr fontId="4"/>
  </si>
  <si>
    <t>１０月</t>
  </si>
  <si>
    <t>13)</t>
    <phoneticPr fontId="4"/>
  </si>
  <si>
    <t>14)</t>
    <phoneticPr fontId="4"/>
  </si>
  <si>
    <t>１１月</t>
  </si>
  <si>
    <t>15)</t>
    <phoneticPr fontId="4"/>
  </si>
  <si>
    <t>16)</t>
    <phoneticPr fontId="4"/>
  </si>
  <si>
    <t>１２月</t>
  </si>
  <si>
    <t>17)</t>
    <phoneticPr fontId="4"/>
  </si>
  <si>
    <t>18)</t>
    <phoneticPr fontId="4"/>
  </si>
  <si>
    <t>１月</t>
  </si>
  <si>
    <t>19)</t>
    <phoneticPr fontId="4"/>
  </si>
  <si>
    <t>20)</t>
    <phoneticPr fontId="4"/>
  </si>
  <si>
    <t>７月</t>
    <rPh sb="1" eb="2">
      <t>ガツ</t>
    </rPh>
    <phoneticPr fontId="62"/>
  </si>
  <si>
    <t>２月</t>
  </si>
  <si>
    <t>21)</t>
    <phoneticPr fontId="4"/>
  </si>
  <si>
    <t>22)</t>
    <phoneticPr fontId="4"/>
  </si>
  <si>
    <t>（【B】÷実績月数）</t>
    <rPh sb="5" eb="7">
      <t>ジッセキ</t>
    </rPh>
    <rPh sb="7" eb="8">
      <t>ツキ</t>
    </rPh>
    <rPh sb="8" eb="9">
      <t>スウ</t>
    </rPh>
    <phoneticPr fontId="4"/>
  </si>
  <si>
    <t>（【C】÷実績月数）</t>
    <rPh sb="5" eb="7">
      <t>ジッセキ</t>
    </rPh>
    <rPh sb="7" eb="9">
      <t>ツキスウ</t>
    </rPh>
    <phoneticPr fontId="4"/>
  </si>
  <si>
    <t>８月</t>
    <rPh sb="1" eb="2">
      <t>ガツ</t>
    </rPh>
    <phoneticPr fontId="62"/>
  </si>
  <si>
    <t>１月当たりの平均値</t>
    <rPh sb="1" eb="2">
      <t>ツキ</t>
    </rPh>
    <rPh sb="2" eb="3">
      <t>ア</t>
    </rPh>
    <rPh sb="6" eb="9">
      <t>ヘイキンチ</t>
    </rPh>
    <phoneticPr fontId="4"/>
  </si>
  <si>
    <t>９月</t>
    <rPh sb="1" eb="2">
      <t>ガツ</t>
    </rPh>
    <phoneticPr fontId="62"/>
  </si>
  <si>
    <t>【E】</t>
    <phoneticPr fontId="4"/>
  </si>
  <si>
    <t>×100%＝</t>
    <phoneticPr fontId="4"/>
  </si>
  <si>
    <t>％【F】</t>
    <phoneticPr fontId="4"/>
  </si>
  <si>
    <t>【D】</t>
    <phoneticPr fontId="4"/>
  </si>
  <si>
    <t>10月</t>
    <rPh sb="2" eb="3">
      <t>ガツ</t>
    </rPh>
    <phoneticPr fontId="62"/>
  </si>
  <si>
    <t>★上記【F】の数値が、サービス種類ごとに定められる割合以上であれば、算定できます。</t>
    <rPh sb="1" eb="3">
      <t>ジョウキ</t>
    </rPh>
    <rPh sb="7" eb="9">
      <t>スウチ</t>
    </rPh>
    <rPh sb="15" eb="17">
      <t>シュルイ</t>
    </rPh>
    <rPh sb="20" eb="21">
      <t>サダ</t>
    </rPh>
    <rPh sb="25" eb="27">
      <t>ワリアイ</t>
    </rPh>
    <rPh sb="27" eb="29">
      <t>イジョウ</t>
    </rPh>
    <rPh sb="34" eb="36">
      <t>サンテイ</t>
    </rPh>
    <phoneticPr fontId="4"/>
  </si>
  <si>
    <t>11月</t>
    <rPh sb="2" eb="3">
      <t>ガツ</t>
    </rPh>
    <phoneticPr fontId="62"/>
  </si>
  <si>
    <r>
      <t>　◆サービス提供体制強化加算</t>
    </r>
    <r>
      <rPr>
        <b/>
        <sz val="10"/>
        <color rgb="FFFF0000"/>
        <rFont val="ＭＳ Ｐゴシック"/>
        <family val="3"/>
        <charset val="128"/>
      </rPr>
      <t>（Ⅰ）</t>
    </r>
    <r>
      <rPr>
        <b/>
        <sz val="10"/>
        <rFont val="ＭＳ Ｐゴシック"/>
        <family val="3"/>
        <charset val="128"/>
      </rPr>
      <t>　の要件</t>
    </r>
    <rPh sb="6" eb="8">
      <t>テイキョウ</t>
    </rPh>
    <rPh sb="8" eb="10">
      <t>タイセイ</t>
    </rPh>
    <rPh sb="10" eb="12">
      <t>キョウカ</t>
    </rPh>
    <rPh sb="12" eb="14">
      <t>カサン</t>
    </rPh>
    <rPh sb="19" eb="21">
      <t>ヨウケン</t>
    </rPh>
    <phoneticPr fontId="62"/>
  </si>
  <si>
    <r>
      <t>勤続年数１０年以上の介護福祉士の割合が</t>
    </r>
    <r>
      <rPr>
        <b/>
        <sz val="10"/>
        <color rgb="FFFF0000"/>
        <rFont val="ＭＳ Ｐゴシック"/>
        <family val="3"/>
        <charset val="128"/>
      </rPr>
      <t>25％</t>
    </r>
    <r>
      <rPr>
        <sz val="10"/>
        <rFont val="ＭＳ Ｐゴシック"/>
        <family val="3"/>
        <charset val="128"/>
      </rPr>
      <t>以上</t>
    </r>
    <rPh sb="12" eb="15">
      <t>フクシシ</t>
    </rPh>
    <phoneticPr fontId="62"/>
  </si>
  <si>
    <t>12月</t>
    <rPh sb="2" eb="3">
      <t>ガツ</t>
    </rPh>
    <phoneticPr fontId="62"/>
  </si>
  <si>
    <t>１月</t>
    <rPh sb="1" eb="2">
      <t>ガツ</t>
    </rPh>
    <phoneticPr fontId="62"/>
  </si>
  <si>
    <t>２月</t>
    <rPh sb="1" eb="2">
      <t>ガツ</t>
    </rPh>
    <phoneticPr fontId="4"/>
  </si>
  <si>
    <t>【施設保管】参考計算書（Ｃ）勤続７年以上職員の割合の計算用</t>
    <rPh sb="14" eb="16">
      <t>キンゾク</t>
    </rPh>
    <rPh sb="17" eb="18">
      <t>ネン</t>
    </rPh>
    <rPh sb="18" eb="20">
      <t>イジョウ</t>
    </rPh>
    <rPh sb="20" eb="22">
      <t>ショクイン</t>
    </rPh>
    <rPh sb="23" eb="25">
      <t>ワリアイ</t>
    </rPh>
    <rPh sb="26" eb="28">
      <t>ケイサン</t>
    </rPh>
    <rPh sb="28" eb="29">
      <t>ヨウ</t>
    </rPh>
    <phoneticPr fontId="4"/>
  </si>
  <si>
    <r>
      <t>　「勤続7年以上職員の割合の算出」については、常勤換算方法により算出した前年度（３月を除く。*）の常勤換算により算出した、毎月の数値の平均をもって判断します。
【（例）</t>
    </r>
    <r>
      <rPr>
        <sz val="9"/>
        <color rgb="FFFF0000"/>
        <rFont val="ＭＳ Ｐ明朝"/>
        <family val="1"/>
        <charset val="128"/>
      </rPr>
      <t>令和3</t>
    </r>
    <r>
      <rPr>
        <sz val="9"/>
        <rFont val="ＭＳ Ｐ明朝"/>
        <family val="1"/>
        <charset val="128"/>
      </rPr>
      <t>年度に届出を行う場合は、</t>
    </r>
    <r>
      <rPr>
        <sz val="9"/>
        <color rgb="FFFF0000"/>
        <rFont val="ＭＳ Ｐ明朝"/>
        <family val="1"/>
        <charset val="128"/>
      </rPr>
      <t>令和2年</t>
    </r>
    <r>
      <rPr>
        <sz val="9"/>
        <rFont val="ＭＳ Ｐ明朝"/>
        <family val="1"/>
        <charset val="128"/>
      </rPr>
      <t>4月から</t>
    </r>
    <r>
      <rPr>
        <sz val="9"/>
        <color rgb="FFFF0000"/>
        <rFont val="ＭＳ Ｐ明朝"/>
        <family val="1"/>
        <charset val="128"/>
      </rPr>
      <t>令和3年</t>
    </r>
    <r>
      <rPr>
        <sz val="9"/>
        <rFont val="ＭＳ Ｐ明朝"/>
        <family val="1"/>
        <charset val="128"/>
      </rPr>
      <t>2月まで】
　　　　　　</t>
    </r>
    <r>
      <rPr>
        <sz val="9"/>
        <color indexed="53"/>
        <rFont val="HG丸ｺﾞｼｯｸM-PRO"/>
        <family val="3"/>
        <charset val="128"/>
      </rPr>
      <t>※なお、常勤換算人数の計算に当たっては、計算の都度、小数点第２位以下は切り捨てて計算してください。</t>
    </r>
    <rPh sb="82" eb="83">
      <t>レイ</t>
    </rPh>
    <rPh sb="84" eb="86">
      <t>レイワ</t>
    </rPh>
    <rPh sb="99" eb="101">
      <t>レイワ</t>
    </rPh>
    <rPh sb="107" eb="109">
      <t>レイワ</t>
    </rPh>
    <phoneticPr fontId="4"/>
  </si>
  <si>
    <t>１　各月ごとに、実績数を元に常勤換算方法により、人数を計算してください。</t>
    <phoneticPr fontId="4"/>
  </si>
  <si>
    <t>直接提供職員とは、『ＰＴ、ＯＴ、ＳＴ、看護職員、介護職員（１～２時間の通リハの場合は、柔道整復師・あん摩マッサージ指圧師を含む）』を指します。</t>
    <rPh sb="0" eb="2">
      <t>チョクセツ</t>
    </rPh>
    <rPh sb="2" eb="4">
      <t>テイキョウ</t>
    </rPh>
    <rPh sb="4" eb="6">
      <t>ショクイン</t>
    </rPh>
    <rPh sb="19" eb="21">
      <t>カンゴ</t>
    </rPh>
    <rPh sb="21" eb="23">
      <t>ショクイン</t>
    </rPh>
    <rPh sb="24" eb="26">
      <t>カイゴ</t>
    </rPh>
    <rPh sb="26" eb="28">
      <t>ショクイン</t>
    </rPh>
    <rPh sb="32" eb="34">
      <t>ジカン</t>
    </rPh>
    <rPh sb="35" eb="36">
      <t>ツウ</t>
    </rPh>
    <rPh sb="39" eb="41">
      <t>バアイ</t>
    </rPh>
    <rPh sb="43" eb="48">
      <t>ジュウドウセイフクシ</t>
    </rPh>
    <rPh sb="51" eb="52">
      <t>マ</t>
    </rPh>
    <rPh sb="57" eb="60">
      <t>シアツシ</t>
    </rPh>
    <rPh sb="61" eb="62">
      <t>フク</t>
    </rPh>
    <rPh sb="66" eb="67">
      <t>サ</t>
    </rPh>
    <phoneticPr fontId="4"/>
  </si>
  <si>
    <t>直接提供職員の総勤務時間数</t>
    <rPh sb="0" eb="2">
      <t>チョクセツ</t>
    </rPh>
    <rPh sb="2" eb="4">
      <t>テイキョウ</t>
    </rPh>
    <rPh sb="4" eb="6">
      <t>ショクイン</t>
    </rPh>
    <rPh sb="7" eb="8">
      <t>ソウ</t>
    </rPh>
    <rPh sb="8" eb="10">
      <t>キンム</t>
    </rPh>
    <rPh sb="10" eb="12">
      <t>ジカン</t>
    </rPh>
    <rPh sb="12" eb="13">
      <t>スウ</t>
    </rPh>
    <phoneticPr fontId="4"/>
  </si>
  <si>
    <t>(ァ)÷【Ａ】　＝</t>
    <phoneticPr fontId="4"/>
  </si>
  <si>
    <t>直接提供職員</t>
    <rPh sb="0" eb="2">
      <t>チョクセツ</t>
    </rPh>
    <rPh sb="2" eb="4">
      <t>テイキョウ</t>
    </rPh>
    <rPh sb="4" eb="6">
      <t>ショクイン</t>
    </rPh>
    <phoneticPr fontId="4"/>
  </si>
  <si>
    <t>勤続7年以上職員</t>
    <rPh sb="0" eb="2">
      <t>キンゾク</t>
    </rPh>
    <rPh sb="3" eb="4">
      <t>ネン</t>
    </rPh>
    <rPh sb="4" eb="6">
      <t>イジョウ</t>
    </rPh>
    <rPh sb="6" eb="8">
      <t>ショクイン</t>
    </rPh>
    <phoneticPr fontId="4"/>
  </si>
  <si>
    <r>
      <t>勤続</t>
    </r>
    <r>
      <rPr>
        <sz val="9"/>
        <color rgb="FFFF0000"/>
        <rFont val="ＭＳ 明朝"/>
        <family val="1"/>
        <charset val="128"/>
      </rPr>
      <t>７</t>
    </r>
    <r>
      <rPr>
        <sz val="9"/>
        <rFont val="ＭＳ 明朝"/>
        <family val="1"/>
        <charset val="128"/>
      </rPr>
      <t>年以上職員の総勤務時間数</t>
    </r>
    <rPh sb="0" eb="2">
      <t>キンゾク</t>
    </rPh>
    <rPh sb="3" eb="6">
      <t>ネンイジョウ</t>
    </rPh>
    <rPh sb="6" eb="8">
      <t>ショクイン</t>
    </rPh>
    <rPh sb="9" eb="10">
      <t>ソウ</t>
    </rPh>
    <rPh sb="10" eb="12">
      <t>キンム</t>
    </rPh>
    <rPh sb="12" eb="14">
      <t>ジカン</t>
    </rPh>
    <rPh sb="14" eb="15">
      <t>スウ</t>
    </rPh>
    <phoneticPr fontId="4"/>
  </si>
  <si>
    <r>
      <t>勤続年数</t>
    </r>
    <r>
      <rPr>
        <sz val="10"/>
        <color rgb="FFFF0000"/>
        <rFont val="ＭＳ Ｐゴシック"/>
        <family val="3"/>
        <charset val="128"/>
      </rPr>
      <t>７</t>
    </r>
    <r>
      <rPr>
        <sz val="10"/>
        <rFont val="ＭＳ Ｐゴシック"/>
        <family val="3"/>
        <charset val="128"/>
      </rPr>
      <t>年以上の者が</t>
    </r>
    <r>
      <rPr>
        <b/>
        <sz val="10"/>
        <rFont val="ＭＳ Ｐゴシック"/>
        <family val="3"/>
        <charset val="128"/>
      </rPr>
      <t>３０％以上</t>
    </r>
    <rPh sb="0" eb="2">
      <t>キンゾク</t>
    </rPh>
    <rPh sb="2" eb="4">
      <t>ネンスウ</t>
    </rPh>
    <rPh sb="5" eb="6">
      <t>ネン</t>
    </rPh>
    <rPh sb="6" eb="8">
      <t>イジョウ</t>
    </rPh>
    <rPh sb="9" eb="10">
      <t>モノ</t>
    </rPh>
    <rPh sb="14" eb="16">
      <t>イジョウ</t>
    </rPh>
    <phoneticPr fontId="4"/>
  </si>
  <si>
    <t/>
  </si>
  <si>
    <t>（要提出）感染症又は災害の発生を理由とする通所介護等の介護報酬による評価　届出様式</t>
    <rPh sb="1" eb="2">
      <t>ヨウ</t>
    </rPh>
    <rPh sb="2" eb="4">
      <t>テイシュツ</t>
    </rPh>
    <rPh sb="5" eb="8">
      <t>カンセンショウ</t>
    </rPh>
    <rPh sb="8" eb="9">
      <t>マタ</t>
    </rPh>
    <rPh sb="10" eb="12">
      <t>サイガイ</t>
    </rPh>
    <rPh sb="13" eb="15">
      <t>ハッセイ</t>
    </rPh>
    <rPh sb="16" eb="18">
      <t>リユウ</t>
    </rPh>
    <rPh sb="21" eb="23">
      <t>ツウショ</t>
    </rPh>
    <rPh sb="23" eb="25">
      <t>カイゴ</t>
    </rPh>
    <rPh sb="25" eb="26">
      <t>トウ</t>
    </rPh>
    <rPh sb="27" eb="29">
      <t>カイゴ</t>
    </rPh>
    <rPh sb="29" eb="31">
      <t>ホウシュウ</t>
    </rPh>
    <rPh sb="34" eb="36">
      <t>ヒョウカ</t>
    </rPh>
    <rPh sb="37" eb="39">
      <t>トドケデ</t>
    </rPh>
    <rPh sb="39" eb="41">
      <t>ヨウシキ</t>
    </rPh>
    <phoneticPr fontId="79"/>
  </si>
  <si>
    <t>　　　　　サービス種別　　　　　　　　現在⇒</t>
    <rPh sb="9" eb="11">
      <t>シュベツ</t>
    </rPh>
    <rPh sb="19" eb="21">
      <t>ゲンザイ</t>
    </rPh>
    <phoneticPr fontId="79"/>
  </si>
  <si>
    <t>○　本様式は、感染症又は災害の発生を理由とする通所介護等の介護報酬による評価を届け出る際に使用するものです。
〇　該当施設は、様式Ⅱ-8に添付して提出してください。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ガイトウ</t>
    </rPh>
    <rPh sb="59" eb="61">
      <t>シセツ</t>
    </rPh>
    <rPh sb="63" eb="65">
      <t>ヨウシキ</t>
    </rPh>
    <rPh sb="69" eb="71">
      <t>テンプ</t>
    </rPh>
    <rPh sb="73" eb="75">
      <t>テイシュツ</t>
    </rPh>
    <rPh sb="85" eb="87">
      <t>キニュウ</t>
    </rPh>
    <rPh sb="175" eb="177">
      <t>ロウニン</t>
    </rPh>
    <rPh sb="177" eb="178">
      <t>ハツ</t>
    </rPh>
    <rPh sb="182" eb="183">
      <t>ダイ</t>
    </rPh>
    <rPh sb="184" eb="185">
      <t>ゴウ</t>
    </rPh>
    <rPh sb="186" eb="188">
      <t>ロウロウ</t>
    </rPh>
    <rPh sb="188" eb="189">
      <t>ハツ</t>
    </rPh>
    <rPh sb="193" eb="194">
      <t>ダイ</t>
    </rPh>
    <rPh sb="195" eb="196">
      <t>ゴウ</t>
    </rPh>
    <rPh sb="196" eb="198">
      <t>レイワ</t>
    </rPh>
    <rPh sb="199" eb="200">
      <t>ネン</t>
    </rPh>
    <rPh sb="201" eb="202">
      <t>ガツ</t>
    </rPh>
    <rPh sb="204" eb="205">
      <t>ニチ</t>
    </rPh>
    <rPh sb="205" eb="207">
      <t>コウセイ</t>
    </rPh>
    <rPh sb="207" eb="210">
      <t>ロウドウショウ</t>
    </rPh>
    <rPh sb="210" eb="213">
      <t>ロウケンキョク</t>
    </rPh>
    <rPh sb="226" eb="227">
      <t>チョウ</t>
    </rPh>
    <rPh sb="228" eb="230">
      <t>ロウジン</t>
    </rPh>
    <rPh sb="230" eb="232">
      <t>ホケン</t>
    </rPh>
    <rPh sb="232" eb="234">
      <t>カチョウ</t>
    </rPh>
    <rPh sb="234" eb="236">
      <t>レンメイ</t>
    </rPh>
    <rPh sb="236" eb="238">
      <t>ツウチ</t>
    </rPh>
    <rPh sb="243" eb="246">
      <t>カクコウモク</t>
    </rPh>
    <rPh sb="247" eb="248">
      <t>チュウ</t>
    </rPh>
    <rPh sb="249" eb="251">
      <t>サンショウ</t>
    </rPh>
    <rPh sb="252" eb="253">
      <t>ウエ</t>
    </rPh>
    <rPh sb="254" eb="255">
      <t>オコナ</t>
    </rPh>
    <phoneticPr fontId="79"/>
  </si>
  <si>
    <t>通所介護</t>
    <rPh sb="0" eb="2">
      <t>ツウショ</t>
    </rPh>
    <rPh sb="2" eb="4">
      <t>カイゴ</t>
    </rPh>
    <phoneticPr fontId="79"/>
  </si>
  <si>
    <t>通所リハビリテーション</t>
    <rPh sb="0" eb="2">
      <t>ツウショ</t>
    </rPh>
    <phoneticPr fontId="79"/>
  </si>
  <si>
    <t>地域密着型通所介護</t>
    <rPh sb="0" eb="2">
      <t>チイキ</t>
    </rPh>
    <rPh sb="2" eb="5">
      <t>ミッチャクガタ</t>
    </rPh>
    <rPh sb="5" eb="7">
      <t>ツウショ</t>
    </rPh>
    <rPh sb="7" eb="9">
      <t>カイゴ</t>
    </rPh>
    <phoneticPr fontId="79"/>
  </si>
  <si>
    <t>認知症対応型通所介護</t>
    <rPh sb="0" eb="3">
      <t>ニンチショウ</t>
    </rPh>
    <rPh sb="3" eb="6">
      <t>タイオウガタ</t>
    </rPh>
    <rPh sb="6" eb="8">
      <t>ツウショ</t>
    </rPh>
    <rPh sb="8" eb="10">
      <t>カイゴ</t>
    </rPh>
    <phoneticPr fontId="79"/>
  </si>
  <si>
    <t>介護予防認知症対応型通所介護</t>
    <rPh sb="0" eb="2">
      <t>カイゴ</t>
    </rPh>
    <rPh sb="2" eb="4">
      <t>ヨボウ</t>
    </rPh>
    <rPh sb="4" eb="7">
      <t>ニンチショウ</t>
    </rPh>
    <rPh sb="7" eb="10">
      <t>タイオウガタ</t>
    </rPh>
    <rPh sb="10" eb="12">
      <t>ツウショ</t>
    </rPh>
    <rPh sb="12" eb="14">
      <t>カイゴ</t>
    </rPh>
    <phoneticPr fontId="79"/>
  </si>
  <si>
    <t>（１）　事業所基本情報</t>
    <rPh sb="4" eb="7">
      <t>ジギョウショ</t>
    </rPh>
    <rPh sb="7" eb="9">
      <t>キホン</t>
    </rPh>
    <rPh sb="9" eb="11">
      <t>ジョウホウ</t>
    </rPh>
    <phoneticPr fontId="79"/>
  </si>
  <si>
    <t>規模区分　　　　現在⇒</t>
    <rPh sb="8" eb="10">
      <t>ゲンザイ</t>
    </rPh>
    <phoneticPr fontId="79"/>
  </si>
  <si>
    <t>事業所番号</t>
    <rPh sb="0" eb="3">
      <t>ジギョウショ</t>
    </rPh>
    <rPh sb="3" eb="5">
      <t>バンゴウ</t>
    </rPh>
    <phoneticPr fontId="79"/>
  </si>
  <si>
    <t>事業所名</t>
    <rPh sb="0" eb="3">
      <t>ジギョウショ</t>
    </rPh>
    <rPh sb="3" eb="4">
      <t>メイ</t>
    </rPh>
    <phoneticPr fontId="79"/>
  </si>
  <si>
    <t>通常規模型</t>
    <rPh sb="0" eb="2">
      <t>ツウジョウ</t>
    </rPh>
    <rPh sb="2" eb="4">
      <t>キボ</t>
    </rPh>
    <rPh sb="4" eb="5">
      <t>ガタ</t>
    </rPh>
    <phoneticPr fontId="79"/>
  </si>
  <si>
    <t>担当者氏名</t>
    <rPh sb="0" eb="3">
      <t>タントウシャ</t>
    </rPh>
    <rPh sb="3" eb="5">
      <t>シメイ</t>
    </rPh>
    <phoneticPr fontId="79"/>
  </si>
  <si>
    <t>電話番号</t>
    <rPh sb="0" eb="2">
      <t>デンワ</t>
    </rPh>
    <rPh sb="2" eb="4">
      <t>バンゴウ</t>
    </rPh>
    <phoneticPr fontId="79"/>
  </si>
  <si>
    <t>ﾒｰﾙｱﾄﾞﾚｽ</t>
    <phoneticPr fontId="79"/>
  </si>
  <si>
    <t>大規模型Ⅰ</t>
    <rPh sb="0" eb="3">
      <t>ダイキボ</t>
    </rPh>
    <rPh sb="3" eb="4">
      <t>ガタ</t>
    </rPh>
    <phoneticPr fontId="79"/>
  </si>
  <si>
    <t>サービス種別</t>
    <rPh sb="4" eb="6">
      <t>シュベツ</t>
    </rPh>
    <phoneticPr fontId="79"/>
  </si>
  <si>
    <t>規模区分</t>
    <rPh sb="0" eb="2">
      <t>キボ</t>
    </rPh>
    <rPh sb="2" eb="4">
      <t>クブン</t>
    </rPh>
    <phoneticPr fontId="79"/>
  </si>
  <si>
    <t>大規模型Ⅱ</t>
    <rPh sb="0" eb="3">
      <t>ダイキボ</t>
    </rPh>
    <rPh sb="3" eb="4">
      <t>ガタ</t>
    </rPh>
    <phoneticPr fontId="79"/>
  </si>
  <si>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79"/>
  </si>
  <si>
    <t>（２）　加算算定・特例適用の届出</t>
    <rPh sb="4" eb="6">
      <t>カサン</t>
    </rPh>
    <rPh sb="6" eb="8">
      <t>サンテイ</t>
    </rPh>
    <rPh sb="9" eb="11">
      <t>トクレイ</t>
    </rPh>
    <rPh sb="11" eb="13">
      <t>テキヨウ</t>
    </rPh>
    <rPh sb="14" eb="16">
      <t>トドケデ</t>
    </rPh>
    <phoneticPr fontId="79"/>
  </si>
  <si>
    <t>減少月</t>
    <rPh sb="0" eb="2">
      <t>ゲンショウ</t>
    </rPh>
    <rPh sb="2" eb="3">
      <t>ツキ</t>
    </rPh>
    <phoneticPr fontId="79"/>
  </si>
  <si>
    <t>利用延人員数の減少が生じた月</t>
    <rPh sb="0" eb="2">
      <t>リヨウ</t>
    </rPh>
    <rPh sb="2" eb="5">
      <t>ノベジンイン</t>
    </rPh>
    <rPh sb="5" eb="6">
      <t>スウ</t>
    </rPh>
    <rPh sb="7" eb="9">
      <t>ゲンショウ</t>
    </rPh>
    <rPh sb="10" eb="11">
      <t>ショウ</t>
    </rPh>
    <rPh sb="13" eb="14">
      <t>ツキ</t>
    </rPh>
    <phoneticPr fontId="79"/>
  </si>
  <si>
    <t>令和</t>
    <rPh sb="0" eb="2">
      <t>レイワ</t>
    </rPh>
    <phoneticPr fontId="79"/>
  </si>
  <si>
    <t>年</t>
    <rPh sb="0" eb="1">
      <t>ネン</t>
    </rPh>
    <phoneticPr fontId="79"/>
  </si>
  <si>
    <t>月</t>
    <rPh sb="0" eb="1">
      <t>ガツ</t>
    </rPh>
    <phoneticPr fontId="79"/>
  </si>
  <si>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79"/>
  </si>
  <si>
    <t>人</t>
    <rPh sb="0" eb="1">
      <t>ニン</t>
    </rPh>
    <phoneticPr fontId="79"/>
  </si>
  <si>
    <t>減少率（小数）</t>
    <rPh sb="0" eb="3">
      <t>ゲンショウリツ</t>
    </rPh>
    <rPh sb="4" eb="6">
      <t>ショウスウ</t>
    </rPh>
    <phoneticPr fontId="79"/>
  </si>
  <si>
    <t>減少率</t>
    <rPh sb="0" eb="3">
      <t>ゲンショウリツ</t>
    </rPh>
    <phoneticPr fontId="79"/>
  </si>
  <si>
    <t>利用延人員数の減少が生じた月の前年度の１月当たりの平均利用延人員数</t>
  </si>
  <si>
    <t>加算算定の可否</t>
    <rPh sb="5" eb="7">
      <t>カヒ</t>
    </rPh>
    <phoneticPr fontId="79"/>
  </si>
  <si>
    <t>規模特例の可否↓</t>
    <rPh sb="0" eb="2">
      <t>キボ</t>
    </rPh>
    <rPh sb="2" eb="4">
      <t>トクレイ</t>
    </rPh>
    <rPh sb="5" eb="7">
      <t>カヒ</t>
    </rPh>
    <phoneticPr fontId="79"/>
  </si>
  <si>
    <t>↓R3.４月以降</t>
    <rPh sb="5" eb="6">
      <t>ガツ</t>
    </rPh>
    <rPh sb="6" eb="8">
      <t>イコウ</t>
    </rPh>
    <phoneticPr fontId="79"/>
  </si>
  <si>
    <t>特例適用の可否</t>
    <rPh sb="0" eb="2">
      <t>トクレイ</t>
    </rPh>
    <rPh sb="2" eb="4">
      <t>テキヨウ</t>
    </rPh>
    <rPh sb="5" eb="7">
      <t>カヒ</t>
    </rPh>
    <phoneticPr fontId="79"/>
  </si>
  <si>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79"/>
  </si>
  <si>
    <t>加算算定事業所のみ</t>
    <rPh sb="0" eb="2">
      <t>カサン</t>
    </rPh>
    <rPh sb="2" eb="4">
      <t>サンテイ</t>
    </rPh>
    <rPh sb="4" eb="7">
      <t>ジギョウショ</t>
    </rPh>
    <phoneticPr fontId="79"/>
  </si>
  <si>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79"/>
  </si>
  <si>
    <t>（３）　加算算定後の各月の利用延人員数の確認</t>
    <rPh sb="10" eb="11">
      <t>カク</t>
    </rPh>
    <rPh sb="11" eb="12">
      <t>ツキ</t>
    </rPh>
    <rPh sb="13" eb="15">
      <t>リヨウ</t>
    </rPh>
    <rPh sb="15" eb="18">
      <t>ノベジンイン</t>
    </rPh>
    <rPh sb="18" eb="19">
      <t>スウ</t>
    </rPh>
    <rPh sb="20" eb="22">
      <t>カクニン</t>
    </rPh>
    <phoneticPr fontId="79"/>
  </si>
  <si>
    <t>年月</t>
    <rPh sb="0" eb="2">
      <t>ネンゲツ</t>
    </rPh>
    <phoneticPr fontId="79"/>
  </si>
  <si>
    <t>各月の
利用延人員数</t>
    <rPh sb="0" eb="2">
      <t>カクツキ</t>
    </rPh>
    <rPh sb="4" eb="6">
      <t>リヨウ</t>
    </rPh>
    <rPh sb="6" eb="9">
      <t>ノベジンイン</t>
    </rPh>
    <rPh sb="9" eb="10">
      <t>スウ</t>
    </rPh>
    <phoneticPr fontId="79"/>
  </si>
  <si>
    <t>減少割合</t>
    <rPh sb="0" eb="2">
      <t>ゲンショウ</t>
    </rPh>
    <rPh sb="2" eb="4">
      <t>ワリアイ</t>
    </rPh>
    <phoneticPr fontId="79"/>
  </si>
  <si>
    <t>加算
算定の可否</t>
    <rPh sb="0" eb="2">
      <t>カサン</t>
    </rPh>
    <rPh sb="3" eb="5">
      <t>サンテイ</t>
    </rPh>
    <rPh sb="6" eb="8">
      <t>カヒ</t>
    </rPh>
    <phoneticPr fontId="79"/>
  </si>
  <si>
    <t>加算算定届提出月</t>
    <rPh sb="4" eb="5">
      <t>トドケ</t>
    </rPh>
    <rPh sb="5" eb="7">
      <t>テイシュツ</t>
    </rPh>
    <rPh sb="7" eb="8">
      <t>ツキ</t>
    </rPh>
    <phoneticPr fontId="79"/>
  </si>
  <si>
    <t>加算算定開始月</t>
    <rPh sb="4" eb="6">
      <t>カイシ</t>
    </rPh>
    <rPh sb="6" eb="7">
      <t>ツキ</t>
    </rPh>
    <phoneticPr fontId="79"/>
  </si>
  <si>
    <t>加算延長判断月</t>
    <rPh sb="0" eb="2">
      <t>カサン</t>
    </rPh>
    <rPh sb="2" eb="4">
      <t>エンチョウ</t>
    </rPh>
    <rPh sb="4" eb="6">
      <t>ハンダン</t>
    </rPh>
    <rPh sb="6" eb="7">
      <t>ツキ</t>
    </rPh>
    <phoneticPr fontId="79"/>
  </si>
  <si>
    <t>加算終了／延長届提出月</t>
    <rPh sb="0" eb="2">
      <t>カサン</t>
    </rPh>
    <rPh sb="2" eb="4">
      <t>シュウリョウ</t>
    </rPh>
    <rPh sb="5" eb="8">
      <t>エンチョウトドケ</t>
    </rPh>
    <rPh sb="8" eb="10">
      <t>テイシュツ</t>
    </rPh>
    <rPh sb="10" eb="11">
      <t>ツキ</t>
    </rPh>
    <phoneticPr fontId="79"/>
  </si>
  <si>
    <t>減少の
２か月後
に算定
開始</t>
    <rPh sb="0" eb="2">
      <t>ゲンショウ</t>
    </rPh>
    <rPh sb="6" eb="7">
      <t>ゲツ</t>
    </rPh>
    <rPh sb="7" eb="8">
      <t>アト</t>
    </rPh>
    <rPh sb="10" eb="12">
      <t>サンテイ</t>
    </rPh>
    <rPh sb="13" eb="15">
      <t>カイシ</t>
    </rPh>
    <phoneticPr fontId="79"/>
  </si>
  <si>
    <t>延長適用開始月</t>
    <rPh sb="0" eb="2">
      <t>エンチョウ</t>
    </rPh>
    <rPh sb="2" eb="4">
      <t>テキヨウ</t>
    </rPh>
    <rPh sb="4" eb="6">
      <t>カイシ</t>
    </rPh>
    <rPh sb="6" eb="7">
      <t>ツキ</t>
    </rPh>
    <phoneticPr fontId="79"/>
  </si>
  <si>
    <t>延長適用終了月</t>
    <rPh sb="0" eb="2">
      <t>エンチョウ</t>
    </rPh>
    <rPh sb="2" eb="4">
      <t>テキヨウ</t>
    </rPh>
    <rPh sb="4" eb="6">
      <t>シュウリョウ</t>
    </rPh>
    <rPh sb="6" eb="7">
      <t>ツキ</t>
    </rPh>
    <phoneticPr fontId="79"/>
  </si>
  <si>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79"/>
  </si>
  <si>
    <t>加算算定事業所であって、（３）オレンジセルに「可」が表示された事業所のみ</t>
    <rPh sb="4" eb="7">
      <t>ジギョウショ</t>
    </rPh>
    <rPh sb="23" eb="24">
      <t>カ</t>
    </rPh>
    <rPh sb="26" eb="28">
      <t>ヒョウジ</t>
    </rPh>
    <rPh sb="31" eb="34">
      <t>ジギョウショ</t>
    </rPh>
    <phoneticPr fontId="79"/>
  </si>
  <si>
    <t>※ 加算算定開始後に記入してください。</t>
    <rPh sb="6" eb="8">
      <t>カイシ</t>
    </rPh>
    <rPh sb="8" eb="9">
      <t>アト</t>
    </rPh>
    <rPh sb="10" eb="12">
      <t>キニュウ</t>
    </rPh>
    <phoneticPr fontId="79"/>
  </si>
  <si>
    <t>（４）　加算算定の延長の届出</t>
    <rPh sb="9" eb="11">
      <t>エンチョウ</t>
    </rPh>
    <rPh sb="12" eb="14">
      <t>トドケデ</t>
    </rPh>
    <phoneticPr fontId="79"/>
  </si>
  <si>
    <t>加算算定の延長を求める理由</t>
    <rPh sb="0" eb="2">
      <t>カサン</t>
    </rPh>
    <rPh sb="2" eb="4">
      <t>サンテイ</t>
    </rPh>
    <rPh sb="5" eb="7">
      <t>エンチョウ</t>
    </rPh>
    <rPh sb="8" eb="9">
      <t>モト</t>
    </rPh>
    <rPh sb="11" eb="13">
      <t>リユウ</t>
    </rPh>
    <phoneticPr fontId="79"/>
  </si>
  <si>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79"/>
  </si>
  <si>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79"/>
  </si>
  <si>
    <t>特例適用事業所のみ</t>
    <rPh sb="0" eb="2">
      <t>トクレイ</t>
    </rPh>
    <rPh sb="2" eb="4">
      <t>テキヨウ</t>
    </rPh>
    <rPh sb="4" eb="7">
      <t>ジギョウショ</t>
    </rPh>
    <phoneticPr fontId="79"/>
  </si>
  <si>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79"/>
  </si>
  <si>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79"/>
  </si>
  <si>
    <t>特例
適用の可否</t>
    <rPh sb="0" eb="2">
      <t>トクレイ</t>
    </rPh>
    <rPh sb="3" eb="5">
      <t>テキヨウ</t>
    </rPh>
    <rPh sb="6" eb="8">
      <t>カヒ</t>
    </rPh>
    <phoneticPr fontId="79"/>
  </si>
  <si>
    <t>特例適用届提出月</t>
    <rPh sb="0" eb="2">
      <t>トクレイ</t>
    </rPh>
    <rPh sb="2" eb="4">
      <t>テキヨウ</t>
    </rPh>
    <rPh sb="4" eb="5">
      <t>トドケ</t>
    </rPh>
    <rPh sb="5" eb="7">
      <t>テイシュツ</t>
    </rPh>
    <rPh sb="7" eb="8">
      <t>ツキ</t>
    </rPh>
    <phoneticPr fontId="79"/>
  </si>
  <si>
    <t>特例適用開始月</t>
    <rPh sb="0" eb="2">
      <t>トクレイ</t>
    </rPh>
    <rPh sb="2" eb="4">
      <t>テキヨウ</t>
    </rPh>
    <rPh sb="4" eb="6">
      <t>カイシ</t>
    </rPh>
    <rPh sb="6" eb="7">
      <t>ツキ</t>
    </rPh>
    <phoneticPr fontId="79"/>
  </si>
  <si>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79"/>
  </si>
  <si>
    <t>【施設保管】参考計算書：利用延人員数計算シート（通所リハビリテーション）</t>
    <rPh sb="3" eb="5">
      <t>ホカン</t>
    </rPh>
    <rPh sb="6" eb="8">
      <t>サンコウ</t>
    </rPh>
    <rPh sb="8" eb="11">
      <t>ケイサンショ</t>
    </rPh>
    <rPh sb="12" eb="14">
      <t>リヨウ</t>
    </rPh>
    <rPh sb="14" eb="15">
      <t>ノ</t>
    </rPh>
    <rPh sb="15" eb="17">
      <t>ジンイン</t>
    </rPh>
    <rPh sb="17" eb="18">
      <t>スウ</t>
    </rPh>
    <rPh sb="18" eb="20">
      <t>ケイサン</t>
    </rPh>
    <rPh sb="24" eb="26">
      <t>ツウショ</t>
    </rPh>
    <phoneticPr fontId="4"/>
  </si>
  <si>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79"/>
  </si>
  <si>
    <t>○</t>
    <phoneticPr fontId="62"/>
  </si>
  <si>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79"/>
  </si>
  <si>
    <t>率</t>
    <rPh sb="0" eb="1">
      <t>リツ</t>
    </rPh>
    <phoneticPr fontId="4"/>
  </si>
  <si>
    <t>４月～２月
合計 ※６</t>
    <rPh sb="1" eb="2">
      <t>ガツ</t>
    </rPh>
    <rPh sb="4" eb="5">
      <t>ガツ</t>
    </rPh>
    <rPh sb="6" eb="8">
      <t>ゴウケイ</t>
    </rPh>
    <rPh sb="7" eb="8">
      <t>ケイ</t>
    </rPh>
    <phoneticPr fontId="4"/>
  </si>
  <si>
    <t>６月</t>
    <rPh sb="1" eb="2">
      <t>ガツ</t>
    </rPh>
    <phoneticPr fontId="4"/>
  </si>
  <si>
    <t>７月</t>
    <rPh sb="1" eb="2">
      <t>ガツ</t>
    </rPh>
    <phoneticPr fontId="4"/>
  </si>
  <si>
    <t>８月</t>
    <rPh sb="1" eb="2">
      <t>ガツ</t>
    </rPh>
    <phoneticPr fontId="4"/>
  </si>
  <si>
    <t>９月</t>
    <rPh sb="1" eb="2">
      <t>ガツ</t>
    </rPh>
    <phoneticPr fontId="4"/>
  </si>
  <si>
    <t>10月</t>
    <rPh sb="2" eb="3">
      <t>ガツ</t>
    </rPh>
    <phoneticPr fontId="4"/>
  </si>
  <si>
    <t>１月</t>
    <rPh sb="1" eb="2">
      <t>ガツ</t>
    </rPh>
    <phoneticPr fontId="4"/>
  </si>
  <si>
    <t>３月</t>
    <rPh sb="1" eb="2">
      <t>ガツ</t>
    </rPh>
    <phoneticPr fontId="4"/>
  </si>
  <si>
    <t>通所リハビリテーション
※１</t>
    <rPh sb="0" eb="2">
      <t>ツウショ</t>
    </rPh>
    <phoneticPr fontId="94"/>
  </si>
  <si>
    <t>１時間以上２時間未満</t>
    <rPh sb="1" eb="3">
      <t>ジカン</t>
    </rPh>
    <rPh sb="3" eb="5">
      <t>イジョウ</t>
    </rPh>
    <rPh sb="6" eb="8">
      <t>ジカン</t>
    </rPh>
    <rPh sb="8" eb="10">
      <t>ミマン</t>
    </rPh>
    <phoneticPr fontId="4"/>
  </si>
  <si>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4"/>
  </si>
  <si>
    <t>４時間以上５時間未満及び
５時間以上６時間未満</t>
    <rPh sb="10" eb="11">
      <t>オヨ</t>
    </rPh>
    <rPh sb="14" eb="16">
      <t>ジカン</t>
    </rPh>
    <rPh sb="16" eb="18">
      <t>イジョウ</t>
    </rPh>
    <rPh sb="19" eb="21">
      <t>ジカン</t>
    </rPh>
    <rPh sb="21" eb="23">
      <t>ミマン</t>
    </rPh>
    <phoneticPr fontId="4"/>
  </si>
  <si>
    <t>６時間以上７時間未満及び
７時間以上８時間未満</t>
    <rPh sb="10" eb="11">
      <t>オヨ</t>
    </rPh>
    <rPh sb="14" eb="16">
      <t>ジカン</t>
    </rPh>
    <rPh sb="16" eb="18">
      <t>イジョウ</t>
    </rPh>
    <rPh sb="19" eb="21">
      <t>ジカン</t>
    </rPh>
    <rPh sb="21" eb="23">
      <t>ミマン</t>
    </rPh>
    <phoneticPr fontId="4"/>
  </si>
  <si>
    <t>介護予防
通所リハビリテーション
※２</t>
    <rPh sb="0" eb="2">
      <t>カイゴ</t>
    </rPh>
    <rPh sb="2" eb="4">
      <t>ヨボウ</t>
    </rPh>
    <rPh sb="5" eb="7">
      <t>ツウショ</t>
    </rPh>
    <phoneticPr fontId="94"/>
  </si>
  <si>
    <t>２時間未満</t>
    <rPh sb="1" eb="3">
      <t>ジカン</t>
    </rPh>
    <rPh sb="3" eb="5">
      <t>ミマン</t>
    </rPh>
    <phoneticPr fontId="4"/>
  </si>
  <si>
    <t>２時間以上４時間未満</t>
    <rPh sb="1" eb="3">
      <t>ジカン</t>
    </rPh>
    <rPh sb="3" eb="5">
      <t>イジョウ</t>
    </rPh>
    <rPh sb="6" eb="8">
      <t>ジカン</t>
    </rPh>
    <rPh sb="8" eb="10">
      <t>ミマン</t>
    </rPh>
    <phoneticPr fontId="4"/>
  </si>
  <si>
    <t>４時間以上６時間未満</t>
    <rPh sb="1" eb="3">
      <t>ジカン</t>
    </rPh>
    <rPh sb="3" eb="5">
      <t>イジョウ</t>
    </rPh>
    <rPh sb="6" eb="8">
      <t>ジカン</t>
    </rPh>
    <rPh sb="8" eb="10">
      <t>ミマン</t>
    </rPh>
    <phoneticPr fontId="4"/>
  </si>
  <si>
    <t>６時間以上</t>
    <rPh sb="1" eb="3">
      <t>ジカン</t>
    </rPh>
    <rPh sb="3" eb="5">
      <t>イジョウ</t>
    </rPh>
    <phoneticPr fontId="79"/>
  </si>
  <si>
    <t>同時にサービスの提供を受けた者の最大数を営業日ごとに加えた数</t>
    <rPh sb="20" eb="23">
      <t>エイギョウビ</t>
    </rPh>
    <rPh sb="26" eb="27">
      <t>クワ</t>
    </rPh>
    <rPh sb="29" eb="30">
      <t>カズ</t>
    </rPh>
    <phoneticPr fontId="62"/>
  </si>
  <si>
    <t>各月の利用延人員数</t>
    <rPh sb="0" eb="2">
      <t>カクツキ</t>
    </rPh>
    <rPh sb="3" eb="5">
      <t>リヨウ</t>
    </rPh>
    <rPh sb="5" eb="6">
      <t>ノ</t>
    </rPh>
    <rPh sb="6" eb="9">
      <t>ジンインスウ</t>
    </rPh>
    <phoneticPr fontId="94"/>
  </si>
  <si>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94"/>
  </si>
  <si>
    <t>合計</t>
    <rPh sb="0" eb="2">
      <t>ゴウケイ</t>
    </rPh>
    <phoneticPr fontId="94"/>
  </si>
  <si>
    <t>（ａ）</t>
    <phoneticPr fontId="62"/>
  </si>
  <si>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4"/>
  </si>
  <si>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94"/>
  </si>
  <si>
    <t>（ｂ）</t>
    <phoneticPr fontId="62"/>
  </si>
  <si>
    <t>平均利用延人員数
 （a÷b）　　※４</t>
    <rPh sb="0" eb="2">
      <t>ヘイキン</t>
    </rPh>
    <rPh sb="2" eb="4">
      <t>リヨウ</t>
    </rPh>
    <rPh sb="4" eb="5">
      <t>ノベ</t>
    </rPh>
    <rPh sb="5" eb="8">
      <t>ジンインスウ</t>
    </rPh>
    <phoneticPr fontId="94"/>
  </si>
  <si>
    <t>（ｃ）</t>
    <phoneticPr fontId="79"/>
  </si>
  <si>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79"/>
  </si>
  <si>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79"/>
  </si>
  <si>
    <t>利用定員　※６</t>
    <rPh sb="0" eb="2">
      <t>リヨウ</t>
    </rPh>
    <rPh sb="2" eb="4">
      <t>テイイン</t>
    </rPh>
    <phoneticPr fontId="79"/>
  </si>
  <si>
    <t>１月当たりの営業日数　※７</t>
    <rPh sb="1" eb="3">
      <t>ツキア</t>
    </rPh>
    <rPh sb="6" eb="8">
      <t>エイギョウ</t>
    </rPh>
    <rPh sb="8" eb="10">
      <t>ニッスウ</t>
    </rPh>
    <phoneticPr fontId="79"/>
  </si>
  <si>
    <t>平均利用延人員数　※８</t>
    <rPh sb="0" eb="2">
      <t>ヘイキン</t>
    </rPh>
    <rPh sb="2" eb="4">
      <t>リヨウ</t>
    </rPh>
    <rPh sb="4" eb="5">
      <t>ノベ</t>
    </rPh>
    <rPh sb="5" eb="8">
      <t>ジンインスウ</t>
    </rPh>
    <phoneticPr fontId="79"/>
  </si>
  <si>
    <t>×</t>
    <phoneticPr fontId="79"/>
  </si>
  <si>
    <t>=</t>
    <phoneticPr fontId="79"/>
  </si>
  <si>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79"/>
  </si>
  <si>
    <t>（参考様式）</t>
    <rPh sb="1" eb="3">
      <t>サンコウ</t>
    </rPh>
    <rPh sb="3" eb="5">
      <t>ヨウシキ</t>
    </rPh>
    <phoneticPr fontId="79"/>
  </si>
  <si>
    <r>
      <t>はい　　→２</t>
    </r>
    <r>
      <rPr>
        <sz val="11"/>
        <color theme="1"/>
        <rFont val="ＭＳ Ｐゴシック"/>
        <family val="3"/>
        <charset val="128"/>
        <scheme val="minor"/>
      </rPr>
      <t>へ</t>
    </r>
    <phoneticPr fontId="79"/>
  </si>
  <si>
    <r>
      <t>いいえ　→B（例外式）</t>
    </r>
    <r>
      <rPr>
        <sz val="11"/>
        <color theme="1"/>
        <rFont val="ＭＳ Ｐゴシック"/>
        <family val="3"/>
        <charset val="128"/>
        <scheme val="minor"/>
      </rPr>
      <t>に従って計算してください。</t>
    </r>
    <rPh sb="7" eb="9">
      <t>レイガイ</t>
    </rPh>
    <rPh sb="9" eb="10">
      <t>シキ</t>
    </rPh>
    <rPh sb="12" eb="13">
      <t>シタガ</t>
    </rPh>
    <rPh sb="15" eb="17">
      <t>ケイサン</t>
    </rPh>
    <phoneticPr fontId="79"/>
  </si>
  <si>
    <r>
      <t>はい　　→B（例外式）</t>
    </r>
    <r>
      <rPr>
        <sz val="11"/>
        <color theme="1"/>
        <rFont val="ＭＳ Ｐゴシック"/>
        <family val="3"/>
        <charset val="128"/>
        <scheme val="minor"/>
      </rPr>
      <t>に従って計算してください。</t>
    </r>
    <rPh sb="7" eb="9">
      <t>レイガイ</t>
    </rPh>
    <rPh sb="9" eb="10">
      <t>シキ</t>
    </rPh>
    <rPh sb="12" eb="13">
      <t>シタガ</t>
    </rPh>
    <rPh sb="15" eb="17">
      <t>ケイサン</t>
    </rPh>
    <phoneticPr fontId="79"/>
  </si>
  <si>
    <r>
      <t>いいえ　→A（算定式）</t>
    </r>
    <r>
      <rPr>
        <sz val="11"/>
        <color theme="1"/>
        <rFont val="ＭＳ Ｐゴシック"/>
        <family val="3"/>
        <charset val="128"/>
        <scheme val="minor"/>
      </rPr>
      <t>に従って計算してください。</t>
    </r>
    <rPh sb="7" eb="9">
      <t>サンテイ</t>
    </rPh>
    <rPh sb="9" eb="10">
      <t>シキ</t>
    </rPh>
    <rPh sb="12" eb="13">
      <t>シタガ</t>
    </rPh>
    <rPh sb="15" eb="17">
      <t>ケイサン</t>
    </rPh>
    <phoneticPr fontId="79"/>
  </si>
  <si>
    <t>A（算定式）</t>
    <rPh sb="2" eb="4">
      <t>サンテイ</t>
    </rPh>
    <rPh sb="4" eb="5">
      <t>シキ</t>
    </rPh>
    <phoneticPr fontId="4"/>
  </si>
  <si>
    <t>計算にあたっては、必ず「別紙１：計算方法」をご確認ください。</t>
  </si>
  <si>
    <t>４月～２月
合計</t>
    <rPh sb="1" eb="2">
      <t>ガツ</t>
    </rPh>
    <rPh sb="4" eb="5">
      <t>ガツ</t>
    </rPh>
    <rPh sb="6" eb="8">
      <t>ゴウケイ</t>
    </rPh>
    <rPh sb="7" eb="8">
      <t>ケイ</t>
    </rPh>
    <phoneticPr fontId="4"/>
  </si>
  <si>
    <t>通所リハビリ
テーション
※１</t>
    <rPh sb="0" eb="2">
      <t>ツウショ</t>
    </rPh>
    <phoneticPr fontId="94"/>
  </si>
  <si>
    <t>２時間以上３時間未満及び
３時間以上４時間未満</t>
    <rPh sb="1" eb="3">
      <t>ジカン</t>
    </rPh>
    <rPh sb="3" eb="5">
      <t>イジョウ</t>
    </rPh>
    <rPh sb="6" eb="8">
      <t>ジカン</t>
    </rPh>
    <rPh sb="8" eb="10">
      <t>ミマン</t>
    </rPh>
    <rPh sb="10" eb="11">
      <t>オヨ</t>
    </rPh>
    <phoneticPr fontId="4"/>
  </si>
  <si>
    <t>４時間以上５時間未満及び
５時間以上６時間未満</t>
    <rPh sb="1" eb="3">
      <t>ジカン</t>
    </rPh>
    <rPh sb="3" eb="5">
      <t>イジョウ</t>
    </rPh>
    <rPh sb="6" eb="8">
      <t>ジカン</t>
    </rPh>
    <rPh sb="8" eb="10">
      <t>ミマン</t>
    </rPh>
    <rPh sb="10" eb="11">
      <t>オヨ</t>
    </rPh>
    <phoneticPr fontId="4"/>
  </si>
  <si>
    <t>６時間以上７時間未満及び
７時間以上８時間未満</t>
    <rPh sb="1" eb="3">
      <t>ジカン</t>
    </rPh>
    <rPh sb="3" eb="5">
      <t>イジョウ</t>
    </rPh>
    <rPh sb="6" eb="8">
      <t>ジカン</t>
    </rPh>
    <rPh sb="8" eb="10">
      <t>ミマン</t>
    </rPh>
    <rPh sb="10" eb="11">
      <t>オヨ</t>
    </rPh>
    <phoneticPr fontId="4"/>
  </si>
  <si>
    <t>介護予防
通所リハビリ
テーション
※２・３</t>
    <rPh sb="0" eb="2">
      <t>カイゴ</t>
    </rPh>
    <rPh sb="2" eb="4">
      <t>ヨボウ</t>
    </rPh>
    <rPh sb="5" eb="7">
      <t>ツウショ</t>
    </rPh>
    <phoneticPr fontId="94"/>
  </si>
  <si>
    <t>２時間以上４時間未満</t>
    <rPh sb="1" eb="5">
      <t>ジカンイジョウ</t>
    </rPh>
    <rPh sb="6" eb="8">
      <t>ジカン</t>
    </rPh>
    <rPh sb="8" eb="10">
      <t>ミマン</t>
    </rPh>
    <phoneticPr fontId="4"/>
  </si>
  <si>
    <t>４時間以上６時間未満</t>
    <rPh sb="1" eb="5">
      <t>ジカンイジョウ</t>
    </rPh>
    <rPh sb="6" eb="8">
      <t>ジカン</t>
    </rPh>
    <rPh sb="8" eb="10">
      <t>ミマン</t>
    </rPh>
    <phoneticPr fontId="4"/>
  </si>
  <si>
    <t>６時間以上</t>
    <rPh sb="1" eb="5">
      <t>ジカンイジョウ</t>
    </rPh>
    <phoneticPr fontId="4"/>
  </si>
  <si>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
　　 実施している場合は、以下の</t>
    </r>
    <r>
      <rPr>
        <b/>
        <u/>
        <sz val="10"/>
        <color theme="1"/>
        <rFont val="ＭＳ Ｐゴシック"/>
        <family val="3"/>
        <charset val="128"/>
      </rPr>
      <t>いずれか</t>
    </r>
    <r>
      <rPr>
        <sz val="10"/>
        <color theme="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
　　　　提供を受けた者が６人である場合、当該日の「同時にサービスの提供を受けた者の最大数」は「６人」となる。
　　　　また、１月間の営業日が22日であり、すべての営業日の「同時にサービスの提供を受けた者の最大数」が「６人」
　　　　であった場合、「同時にサービスの提供を受けた者の最大数を営業日ごとに加えた数は132人」となる。）
※３　１月間（暦月）、正月等の特別な期間を除いて毎日事業を実施した月は○を記入してください。
　　　　（利用延人員数が6/7になります。）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5">
      <t>カイゴ</t>
    </rPh>
    <rPh sb="75" eb="77">
      <t>ヨボウ</t>
    </rPh>
    <rPh sb="77" eb="79">
      <t>ツウショ</t>
    </rPh>
    <rPh sb="89" eb="91">
      <t>シテイ</t>
    </rPh>
    <rPh sb="96" eb="97">
      <t>ウ</t>
    </rPh>
    <rPh sb="119" eb="121">
      <t>ジッシ</t>
    </rPh>
    <rPh sb="125" eb="127">
      <t>バアイ</t>
    </rPh>
    <rPh sb="129" eb="131">
      <t>イカ</t>
    </rPh>
    <rPh sb="137" eb="138">
      <t>オコナ</t>
    </rPh>
    <rPh sb="153" eb="155">
      <t>カクツキ</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41" eb="242">
      <t>レイ</t>
    </rPh>
    <rPh sb="245" eb="248">
      <t>エイギョウビ</t>
    </rPh>
    <rPh sb="254" eb="255">
      <t>トキ</t>
    </rPh>
    <rPh sb="258" eb="259">
      <t>トキ</t>
    </rPh>
    <rPh sb="260" eb="262">
      <t>ドウジ</t>
    </rPh>
    <rPh sb="267" eb="269">
      <t>テイキョウ</t>
    </rPh>
    <rPh sb="270" eb="271">
      <t>ウ</t>
    </rPh>
    <rPh sb="273" eb="274">
      <t>モノ</t>
    </rPh>
    <rPh sb="276" eb="277">
      <t>ニン</t>
    </rPh>
    <rPh sb="280" eb="281">
      <t>トキ</t>
    </rPh>
    <rPh sb="284" eb="285">
      <t>トキ</t>
    </rPh>
    <rPh sb="286" eb="288">
      <t>ドウジ</t>
    </rPh>
    <rPh sb="298" eb="300">
      <t>テイキョウ</t>
    </rPh>
    <rPh sb="301" eb="302">
      <t>ウ</t>
    </rPh>
    <rPh sb="304" eb="305">
      <t>モノ</t>
    </rPh>
    <rPh sb="307" eb="308">
      <t>ニン</t>
    </rPh>
    <rPh sb="311" eb="313">
      <t>バアイ</t>
    </rPh>
    <rPh sb="314" eb="316">
      <t>トウガイ</t>
    </rPh>
    <rPh sb="316" eb="317">
      <t>ビ</t>
    </rPh>
    <rPh sb="319" eb="321">
      <t>ドウジ</t>
    </rPh>
    <rPh sb="327" eb="329">
      <t>テイキョウ</t>
    </rPh>
    <rPh sb="330" eb="331">
      <t>ウ</t>
    </rPh>
    <rPh sb="333" eb="334">
      <t>モノ</t>
    </rPh>
    <rPh sb="335" eb="338">
      <t>サイダイスウ</t>
    </rPh>
    <rPh sb="342" eb="343">
      <t>ニン</t>
    </rPh>
    <rPh sb="357" eb="358">
      <t>ツキ</t>
    </rPh>
    <rPh sb="358" eb="359">
      <t>アイダ</t>
    </rPh>
    <rPh sb="360" eb="363">
      <t>エイギョウビ</t>
    </rPh>
    <rPh sb="366" eb="367">
      <t>ニチ</t>
    </rPh>
    <rPh sb="375" eb="378">
      <t>エイギョウビ</t>
    </rPh>
    <rPh sb="380" eb="382">
      <t>ドウジ</t>
    </rPh>
    <rPh sb="388" eb="390">
      <t>テイキョウ</t>
    </rPh>
    <rPh sb="391" eb="392">
      <t>ウ</t>
    </rPh>
    <rPh sb="394" eb="395">
      <t>モノ</t>
    </rPh>
    <rPh sb="403" eb="404">
      <t>ニン</t>
    </rPh>
    <rPh sb="414" eb="416">
      <t>バアイ</t>
    </rPh>
    <rPh sb="418" eb="420">
      <t>ドウジ</t>
    </rPh>
    <rPh sb="426" eb="428">
      <t>テイキョウ</t>
    </rPh>
    <rPh sb="429" eb="430">
      <t>ウ</t>
    </rPh>
    <rPh sb="432" eb="433">
      <t>モノ</t>
    </rPh>
    <rPh sb="434" eb="437">
      <t>サイダイスウ</t>
    </rPh>
    <rPh sb="438" eb="441">
      <t>エイギョウビ</t>
    </rPh>
    <rPh sb="444" eb="445">
      <t>クワ</t>
    </rPh>
    <rPh sb="447" eb="448">
      <t>カズ</t>
    </rPh>
    <rPh sb="452" eb="453">
      <t>ニン</t>
    </rPh>
    <rPh sb="464" eb="466">
      <t>ゲッカン</t>
    </rPh>
    <rPh sb="467" eb="468">
      <t>コヨミ</t>
    </rPh>
    <rPh sb="468" eb="469">
      <t>ツキ</t>
    </rPh>
    <rPh sb="471" eb="473">
      <t>ショウガツ</t>
    </rPh>
    <rPh sb="473" eb="474">
      <t>トウ</t>
    </rPh>
    <rPh sb="475" eb="477">
      <t>トクベツ</t>
    </rPh>
    <rPh sb="478" eb="480">
      <t>キカン</t>
    </rPh>
    <rPh sb="481" eb="482">
      <t>ノゾ</t>
    </rPh>
    <rPh sb="484" eb="486">
      <t>マイニチ</t>
    </rPh>
    <rPh sb="486" eb="488">
      <t>ジギョウ</t>
    </rPh>
    <rPh sb="489" eb="491">
      <t>ジッシ</t>
    </rPh>
    <rPh sb="493" eb="494">
      <t>ツキ</t>
    </rPh>
    <rPh sb="497" eb="499">
      <t>キニュウ</t>
    </rPh>
    <phoneticPr fontId="4"/>
  </si>
  <si>
    <t>通所リハビリ
テーション費等を
算定している
月数(３月を除く）</t>
    <rPh sb="0" eb="2">
      <t>ツウショ</t>
    </rPh>
    <rPh sb="12" eb="13">
      <t>ヒ</t>
    </rPh>
    <rPh sb="13" eb="14">
      <t>トウ</t>
    </rPh>
    <rPh sb="16" eb="18">
      <t>サンテイ</t>
    </rPh>
    <rPh sb="23" eb="24">
      <t>ツキ</t>
    </rPh>
    <rPh sb="24" eb="25">
      <t>スウ</t>
    </rPh>
    <rPh sb="27" eb="28">
      <t>ガツ</t>
    </rPh>
    <rPh sb="29" eb="30">
      <t>ノゾ</t>
    </rPh>
    <phoneticPr fontId="94"/>
  </si>
  <si>
    <t>平均利用延
人員数
 （a÷b）</t>
    <rPh sb="0" eb="2">
      <t>ヘイキン</t>
    </rPh>
    <rPh sb="2" eb="4">
      <t>リヨウ</t>
    </rPh>
    <rPh sb="4" eb="5">
      <t>ノベ</t>
    </rPh>
    <rPh sb="6" eb="9">
      <t>ジンインスウ</t>
    </rPh>
    <phoneticPr fontId="94"/>
  </si>
  <si>
    <t>B（例外式）</t>
    <rPh sb="2" eb="4">
      <t>レイガイ</t>
    </rPh>
    <rPh sb="4" eb="5">
      <t>シキ</t>
    </rPh>
    <phoneticPr fontId="4"/>
  </si>
  <si>
    <t>利用定員の９０％に、予定される１月当たりの営業日数を乗じて得た数で算定してください。</t>
    <rPh sb="0" eb="2">
      <t>リヨウ</t>
    </rPh>
    <rPh sb="2" eb="4">
      <t>テイイン</t>
    </rPh>
    <rPh sb="10" eb="12">
      <t>ヨテイ</t>
    </rPh>
    <rPh sb="11" eb="12">
      <t>ヘイネンド</t>
    </rPh>
    <rPh sb="16" eb="17">
      <t>ツキ</t>
    </rPh>
    <rPh sb="17" eb="18">
      <t>ア</t>
    </rPh>
    <rPh sb="21" eb="23">
      <t>エイギョウ</t>
    </rPh>
    <rPh sb="23" eb="25">
      <t>ニッスウ</t>
    </rPh>
    <rPh sb="26" eb="27">
      <t>ジョウ</t>
    </rPh>
    <rPh sb="29" eb="30">
      <t>エ</t>
    </rPh>
    <rPh sb="31" eb="32">
      <t>カズ</t>
    </rPh>
    <rPh sb="33" eb="35">
      <t>サンテイ</t>
    </rPh>
    <phoneticPr fontId="4"/>
  </si>
  <si>
    <t>定員</t>
    <rPh sb="0" eb="2">
      <t>テイイン</t>
    </rPh>
    <phoneticPr fontId="4"/>
  </si>
  <si>
    <t>月平均
営業日数</t>
    <rPh sb="0" eb="3">
      <t>ツキヘイキン</t>
    </rPh>
    <rPh sb="4" eb="6">
      <t>エイギョウ</t>
    </rPh>
    <rPh sb="6" eb="8">
      <t>ニッスウ</t>
    </rPh>
    <phoneticPr fontId="4"/>
  </si>
  <si>
    <t>平均利用延人員数〔B〕</t>
    <rPh sb="0" eb="2">
      <t>ヘイキン</t>
    </rPh>
    <rPh sb="2" eb="4">
      <t>リヨウ</t>
    </rPh>
    <rPh sb="4" eb="5">
      <t>ノ</t>
    </rPh>
    <rPh sb="5" eb="7">
      <t>ジンイン</t>
    </rPh>
    <rPh sb="7" eb="8">
      <t>スウ</t>
    </rPh>
    <phoneticPr fontId="4"/>
  </si>
  <si>
    <t>×</t>
    <phoneticPr fontId="4"/>
  </si>
  <si>
    <t>＝</t>
    <phoneticPr fontId="4"/>
  </si>
  <si>
    <t>（人）</t>
    <rPh sb="1" eb="2">
      <t>ニン</t>
    </rPh>
    <phoneticPr fontId="4"/>
  </si>
  <si>
    <t>（日）</t>
    <rPh sb="1" eb="2">
      <t>ニチ</t>
    </rPh>
    <phoneticPr fontId="4"/>
  </si>
  <si>
    <t>※小数点以下切り捨て</t>
    <rPh sb="1" eb="4">
      <t>ショウスウテン</t>
    </rPh>
    <rPh sb="4" eb="6">
      <t>イカ</t>
    </rPh>
    <rPh sb="6" eb="7">
      <t>キ</t>
    </rPh>
    <rPh sb="8" eb="9">
      <t>ス</t>
    </rPh>
    <phoneticPr fontId="4"/>
  </si>
  <si>
    <t>◆計算結果</t>
    <rPh sb="1" eb="3">
      <t>ケイサン</t>
    </rPh>
    <rPh sb="3" eb="5">
      <t>ケッカ</t>
    </rPh>
    <phoneticPr fontId="4"/>
  </si>
  <si>
    <t>・７５０人以下の場合</t>
    <rPh sb="4" eb="5">
      <t>ニン</t>
    </rPh>
    <rPh sb="5" eb="7">
      <t>イカ</t>
    </rPh>
    <rPh sb="8" eb="10">
      <t>バアイ</t>
    </rPh>
    <phoneticPr fontId="4"/>
  </si>
  <si>
    <t>→通常規模型通所リハビリテーション費</t>
    <phoneticPr fontId="4"/>
  </si>
  <si>
    <t>※平均利用延人員数は、小数点以下も含めて判断します。
（例）計算結果が「750.001・・・」の場合は大規模（Ⅰ）
⇒その場合、〔A〕または〔B〕に「750.001」と記載してください。</t>
    <rPh sb="1" eb="6">
      <t>ヘイキンリヨウノベ</t>
    </rPh>
    <rPh sb="6" eb="8">
      <t>ジンイン</t>
    </rPh>
    <rPh sb="8" eb="9">
      <t>スウ</t>
    </rPh>
    <rPh sb="11" eb="14">
      <t>ショウスウテン</t>
    </rPh>
    <rPh sb="14" eb="16">
      <t>イカ</t>
    </rPh>
    <rPh sb="17" eb="18">
      <t>フク</t>
    </rPh>
    <rPh sb="20" eb="22">
      <t>ハンダン</t>
    </rPh>
    <rPh sb="28" eb="29">
      <t>レイ</t>
    </rPh>
    <rPh sb="30" eb="32">
      <t>ケイサン</t>
    </rPh>
    <rPh sb="32" eb="34">
      <t>ケッカ</t>
    </rPh>
    <rPh sb="48" eb="50">
      <t>バアイ</t>
    </rPh>
    <rPh sb="51" eb="54">
      <t>ダイキボ</t>
    </rPh>
    <rPh sb="61" eb="63">
      <t>バアイ</t>
    </rPh>
    <rPh sb="84" eb="86">
      <t>キサイ</t>
    </rPh>
    <phoneticPr fontId="4"/>
  </si>
  <si>
    <t>・７５０人超～９００人以下の場合</t>
    <rPh sb="4" eb="5">
      <t>ニン</t>
    </rPh>
    <rPh sb="5" eb="6">
      <t>チョウ</t>
    </rPh>
    <rPh sb="10" eb="11">
      <t>ニン</t>
    </rPh>
    <rPh sb="11" eb="13">
      <t>イカ</t>
    </rPh>
    <rPh sb="14" eb="16">
      <t>バアイ</t>
    </rPh>
    <phoneticPr fontId="4"/>
  </si>
  <si>
    <t>→大規模型通所リハビリテーション費（Ⅰ）</t>
    <phoneticPr fontId="4"/>
  </si>
  <si>
    <t>・９００人超の場合</t>
    <rPh sb="4" eb="5">
      <t>ニン</t>
    </rPh>
    <rPh sb="5" eb="6">
      <t>チョウ</t>
    </rPh>
    <rPh sb="7" eb="9">
      <t>バアイ</t>
    </rPh>
    <phoneticPr fontId="4"/>
  </si>
  <si>
    <t>→大規模型通所リハビリテーション費（Ⅱ）</t>
    <phoneticPr fontId="4"/>
  </si>
  <si>
    <t>令和6年度における通所リハビリテーション費の算定区分の確認について</t>
    <rPh sb="0" eb="2">
      <t>レイワ</t>
    </rPh>
    <rPh sb="3" eb="4">
      <t>ネン</t>
    </rPh>
    <rPh sb="4" eb="5">
      <t>ド</t>
    </rPh>
    <rPh sb="9" eb="11">
      <t>ツウショ</t>
    </rPh>
    <rPh sb="20" eb="21">
      <t>ヒ</t>
    </rPh>
    <rPh sb="22" eb="24">
      <t>サンテイ</t>
    </rPh>
    <rPh sb="24" eb="26">
      <t>クブン</t>
    </rPh>
    <rPh sb="27" eb="29">
      <t>カクニン</t>
    </rPh>
    <phoneticPr fontId="79"/>
  </si>
  <si>
    <t>　指定通所リハビリテーションの報酬を算定するに当たっては、前年度の実績（令和5年４月～令和6年２月）に基づき、当該事業所（令和6年度）の事業所規模が決定されます。下記に従い令和5年度の１月当たりの平均利用延人員数を計算してください。</t>
    <rPh sb="1" eb="3">
      <t>シテイ</t>
    </rPh>
    <rPh sb="15" eb="17">
      <t>ホウシュウ</t>
    </rPh>
    <rPh sb="18" eb="20">
      <t>サンテイ</t>
    </rPh>
    <rPh sb="23" eb="24">
      <t>ア</t>
    </rPh>
    <rPh sb="29" eb="32">
      <t>ゼンネンド</t>
    </rPh>
    <rPh sb="33" eb="35">
      <t>ジッセキ</t>
    </rPh>
    <rPh sb="36" eb="38">
      <t>レイ</t>
    </rPh>
    <rPh sb="39" eb="40">
      <t>ネン</t>
    </rPh>
    <rPh sb="41" eb="42">
      <t>ガツ</t>
    </rPh>
    <rPh sb="43" eb="45">
      <t>レイワ</t>
    </rPh>
    <rPh sb="46" eb="47">
      <t>ネン</t>
    </rPh>
    <rPh sb="48" eb="49">
      <t>ガツ</t>
    </rPh>
    <rPh sb="51" eb="52">
      <t>モト</t>
    </rPh>
    <rPh sb="55" eb="57">
      <t>トウガイ</t>
    </rPh>
    <rPh sb="57" eb="60">
      <t>ジギョウショ</t>
    </rPh>
    <rPh sb="64" eb="66">
      <t>ネンド</t>
    </rPh>
    <rPh sb="68" eb="71">
      <t>ジギョウショ</t>
    </rPh>
    <rPh sb="71" eb="73">
      <t>キボ</t>
    </rPh>
    <rPh sb="74" eb="76">
      <t>ケッテイ</t>
    </rPh>
    <rPh sb="81" eb="83">
      <t>カキ</t>
    </rPh>
    <rPh sb="84" eb="85">
      <t>シタガ</t>
    </rPh>
    <rPh sb="86" eb="88">
      <t>レイワ</t>
    </rPh>
    <rPh sb="90" eb="91">
      <t>ド</t>
    </rPh>
    <rPh sb="93" eb="94">
      <t>ゲツ</t>
    </rPh>
    <rPh sb="94" eb="95">
      <t>ア</t>
    </rPh>
    <rPh sb="98" eb="100">
      <t>ヘイキン</t>
    </rPh>
    <rPh sb="100" eb="102">
      <t>リヨウ</t>
    </rPh>
    <rPh sb="102" eb="103">
      <t>ノ</t>
    </rPh>
    <rPh sb="103" eb="105">
      <t>ジンイン</t>
    </rPh>
    <rPh sb="105" eb="106">
      <t>スウ</t>
    </rPh>
    <rPh sb="107" eb="109">
      <t>ケイサン</t>
    </rPh>
    <phoneticPr fontId="79"/>
  </si>
  <si>
    <t>１　令和5年度の実績（４月から２月まで）が６月以上あるか。</t>
    <rPh sb="2" eb="4">
      <t>レイワ</t>
    </rPh>
    <rPh sb="5" eb="7">
      <t>ネンド</t>
    </rPh>
    <rPh sb="6" eb="7">
      <t>ド</t>
    </rPh>
    <rPh sb="8" eb="10">
      <t>ジッセキ</t>
    </rPh>
    <rPh sb="12" eb="13">
      <t>ガツ</t>
    </rPh>
    <rPh sb="16" eb="17">
      <t>ガツ</t>
    </rPh>
    <rPh sb="22" eb="23">
      <t>ツキ</t>
    </rPh>
    <rPh sb="23" eb="25">
      <t>イジョウ</t>
    </rPh>
    <phoneticPr fontId="79"/>
  </si>
  <si>
    <t>２　令和６年４月１日に定員を前年度より２５％以上変更するか。</t>
    <rPh sb="2" eb="4">
      <t>レイワ</t>
    </rPh>
    <rPh sb="5" eb="6">
      <t>ネン</t>
    </rPh>
    <rPh sb="7" eb="8">
      <t>ガツ</t>
    </rPh>
    <rPh sb="9" eb="10">
      <t>ニチ</t>
    </rPh>
    <rPh sb="11" eb="13">
      <t>テイイン</t>
    </rPh>
    <rPh sb="14" eb="17">
      <t>ゼンネンド</t>
    </rPh>
    <rPh sb="22" eb="24">
      <t>イジョウ</t>
    </rPh>
    <rPh sb="24" eb="26">
      <t>ヘンコウ</t>
    </rPh>
    <phoneticPr fontId="79"/>
  </si>
  <si>
    <t>令和５年度の１月当たりの平均利用延人員数を計算してください。（２月サービス提供分まで）</t>
    <rPh sb="0" eb="2">
      <t>レイワ</t>
    </rPh>
    <rPh sb="3" eb="5">
      <t>ネンド</t>
    </rPh>
    <rPh sb="4" eb="5">
      <t>ド</t>
    </rPh>
    <rPh sb="7" eb="8">
      <t>ツキ</t>
    </rPh>
    <rPh sb="8" eb="9">
      <t>ア</t>
    </rPh>
    <rPh sb="12" eb="14">
      <t>ヘイキン</t>
    </rPh>
    <rPh sb="14" eb="16">
      <t>リヨウ</t>
    </rPh>
    <rPh sb="16" eb="17">
      <t>ノ</t>
    </rPh>
    <rPh sb="17" eb="19">
      <t>ジンイン</t>
    </rPh>
    <rPh sb="19" eb="20">
      <t>スウ</t>
    </rPh>
    <rPh sb="21" eb="23">
      <t>ケイサン</t>
    </rPh>
    <rPh sb="32" eb="33">
      <t>ガツ</t>
    </rPh>
    <rPh sb="37" eb="39">
      <t>テイキョウ</t>
    </rPh>
    <rPh sb="39" eb="40">
      <t>ブン</t>
    </rPh>
    <phoneticPr fontId="4"/>
  </si>
  <si>
    <t>令和５年</t>
    <rPh sb="0" eb="2">
      <t>レイワ</t>
    </rPh>
    <rPh sb="3" eb="4">
      <t>ネン</t>
    </rPh>
    <phoneticPr fontId="79"/>
  </si>
  <si>
    <t>令和６年</t>
    <rPh sb="0" eb="2">
      <t>レイワ</t>
    </rPh>
    <rPh sb="3" eb="4">
      <t>ネン</t>
    </rPh>
    <phoneticPr fontId="4"/>
  </si>
  <si>
    <t>（参考３）</t>
    <rPh sb="1" eb="3">
      <t>サンコウ</t>
    </rPh>
    <phoneticPr fontId="4"/>
  </si>
  <si>
    <t>　平面図</t>
  </si>
  <si>
    <t>　事業所・施設の名称</t>
  </si>
  <si>
    <t>「該当する体制等　ー　　　　　　　　」</t>
  </si>
  <si>
    <t>展示コーナー</t>
  </si>
  <si>
    <t xml:space="preserve"> 調理室</t>
  </si>
  <si>
    <t xml:space="preserve"> 談話室</t>
  </si>
  <si>
    <t xml:space="preserve"> 相談室</t>
  </si>
  <si>
    <t>　診察室</t>
  </si>
  <si>
    <t>㎡</t>
  </si>
  <si>
    <t>玄関ホール</t>
  </si>
  <si>
    <t>　調剤室</t>
  </si>
  <si>
    <t>機能訓練室</t>
  </si>
  <si>
    <t>（食堂兼用）</t>
  </si>
  <si>
    <t xml:space="preserve"> 便所</t>
  </si>
  <si>
    <t>浴室</t>
  </si>
  <si>
    <t>事務室</t>
  </si>
  <si>
    <r>
      <rPr>
        <sz val="12"/>
        <rFont val="DejaVu Sans"/>
        <family val="2"/>
      </rPr>
      <t>備考</t>
    </r>
    <r>
      <rPr>
        <sz val="12"/>
        <rFont val="HGSｺﾞｼｯｸM"/>
        <family val="3"/>
        <charset val="128"/>
      </rPr>
      <t>1</t>
    </r>
    <r>
      <rPr>
        <sz val="12"/>
        <rFont val="DejaVu Sans"/>
        <family val="2"/>
      </rPr>
      <t>　届出に係る施設部分の用途や面積が分かるものを提出すること。</t>
    </r>
  </si>
  <si>
    <r>
      <rPr>
        <sz val="12"/>
        <rFont val="DejaVu Sans"/>
        <family val="2"/>
      </rPr>
      <t>　　</t>
    </r>
    <r>
      <rPr>
        <sz val="12"/>
        <rFont val="HGSｺﾞｼｯｸM"/>
        <family val="3"/>
        <charset val="128"/>
      </rPr>
      <t>2</t>
    </r>
    <r>
      <rPr>
        <sz val="12"/>
        <rFont val="DejaVu Sans"/>
        <family val="2"/>
      </rPr>
      <t>　当該事業の専用部分と他との共用部分を色分けする等使用関係を分かり易く表示してください。</t>
    </r>
  </si>
  <si>
    <t>令和６年６月１日からの事業所規模区分の変更との対応表</t>
    <rPh sb="0" eb="2">
      <t>レイワ</t>
    </rPh>
    <rPh sb="3" eb="4">
      <t>ネン</t>
    </rPh>
    <rPh sb="5" eb="6">
      <t>ガツ</t>
    </rPh>
    <rPh sb="7" eb="8">
      <t>ニチ</t>
    </rPh>
    <rPh sb="11" eb="14">
      <t>ジギョウショ</t>
    </rPh>
    <rPh sb="14" eb="16">
      <t>キボ</t>
    </rPh>
    <rPh sb="16" eb="18">
      <t>クブン</t>
    </rPh>
    <rPh sb="19" eb="21">
      <t>ヘンコウ</t>
    </rPh>
    <rPh sb="23" eb="25">
      <t>タイオウ</t>
    </rPh>
    <rPh sb="25" eb="26">
      <t>ヒョウ</t>
    </rPh>
    <phoneticPr fontId="79"/>
  </si>
  <si>
    <t>別紙３</t>
    <rPh sb="0" eb="2">
      <t>ベッシ</t>
    </rPh>
    <phoneticPr fontId="79"/>
  </si>
  <si>
    <t>～令和６年３月３１日</t>
    <rPh sb="1" eb="3">
      <t>レイワ</t>
    </rPh>
    <rPh sb="4" eb="5">
      <t>ネン</t>
    </rPh>
    <rPh sb="6" eb="7">
      <t>ガツ</t>
    </rPh>
    <rPh sb="9" eb="10">
      <t>ニチ</t>
    </rPh>
    <phoneticPr fontId="79"/>
  </si>
  <si>
    <t>確認の結果</t>
    <rPh sb="0" eb="2">
      <t>カクニン</t>
    </rPh>
    <rPh sb="3" eb="5">
      <t>ケッカ</t>
    </rPh>
    <phoneticPr fontId="79"/>
  </si>
  <si>
    <t>令和６年４月１日～</t>
    <rPh sb="0" eb="2">
      <t>レイワ</t>
    </rPh>
    <rPh sb="3" eb="4">
      <t>ネン</t>
    </rPh>
    <rPh sb="5" eb="6">
      <t>ガツ</t>
    </rPh>
    <rPh sb="7" eb="8">
      <t>ニチ</t>
    </rPh>
    <phoneticPr fontId="79"/>
  </si>
  <si>
    <t>令和６年６月１日～</t>
    <rPh sb="0" eb="2">
      <t>レイワ</t>
    </rPh>
    <rPh sb="3" eb="4">
      <t>ネン</t>
    </rPh>
    <rPh sb="5" eb="6">
      <t>ガツ</t>
    </rPh>
    <rPh sb="7" eb="8">
      <t>ニチ</t>
    </rPh>
    <phoneticPr fontId="79"/>
  </si>
  <si>
    <t>書類の提出</t>
    <rPh sb="0" eb="2">
      <t>ショルイ</t>
    </rPh>
    <rPh sb="3" eb="5">
      <t>テイシュツ</t>
    </rPh>
    <phoneticPr fontId="79"/>
  </si>
  <si>
    <t>通常規模型通所リハビリテーション費
（前年度の１月当たりの平均利用延人員数
 ７５０人以下）</t>
    <rPh sb="0" eb="2">
      <t>ツウジョウ</t>
    </rPh>
    <rPh sb="2" eb="4">
      <t>キボ</t>
    </rPh>
    <rPh sb="4" eb="5">
      <t>ガタ</t>
    </rPh>
    <rPh sb="5" eb="7">
      <t>ツウショ</t>
    </rPh>
    <rPh sb="16" eb="17">
      <t>ヒ</t>
    </rPh>
    <rPh sb="19" eb="22">
      <t>ゼンネンド</t>
    </rPh>
    <rPh sb="24" eb="25">
      <t>ツキ</t>
    </rPh>
    <rPh sb="25" eb="26">
      <t>ア</t>
    </rPh>
    <rPh sb="29" eb="31">
      <t>ヘイキン</t>
    </rPh>
    <rPh sb="31" eb="33">
      <t>リヨウ</t>
    </rPh>
    <rPh sb="33" eb="34">
      <t>ノベ</t>
    </rPh>
    <rPh sb="34" eb="36">
      <t>ジンイン</t>
    </rPh>
    <rPh sb="36" eb="37">
      <t>スウ</t>
    </rPh>
    <rPh sb="42" eb="43">
      <t>ニン</t>
    </rPh>
    <rPh sb="43" eb="45">
      <t>イカ</t>
    </rPh>
    <phoneticPr fontId="79"/>
  </si>
  <si>
    <t>令和５年度の１月当たりの平均利用延人員数
７５０人以下の場合</t>
    <rPh sb="0" eb="2">
      <t>レイ</t>
    </rPh>
    <rPh sb="7" eb="8">
      <t>ツキ</t>
    </rPh>
    <rPh sb="8" eb="9">
      <t>ア</t>
    </rPh>
    <rPh sb="24" eb="25">
      <t>ニン</t>
    </rPh>
    <rPh sb="25" eb="27">
      <t>イカ</t>
    </rPh>
    <rPh sb="28" eb="30">
      <t>バアイ</t>
    </rPh>
    <phoneticPr fontId="79"/>
  </si>
  <si>
    <t>→</t>
    <phoneticPr fontId="79"/>
  </si>
  <si>
    <t>通常規模型通所リハビリテーション費
【変更なし】</t>
    <rPh sb="0" eb="2">
      <t>ツウジョウ</t>
    </rPh>
    <rPh sb="2" eb="4">
      <t>キボ</t>
    </rPh>
    <rPh sb="4" eb="5">
      <t>ガタ</t>
    </rPh>
    <rPh sb="5" eb="7">
      <t>ツウショ</t>
    </rPh>
    <rPh sb="16" eb="17">
      <t>ヒ</t>
    </rPh>
    <phoneticPr fontId="79"/>
  </si>
  <si>
    <t>提出不要</t>
    <rPh sb="0" eb="2">
      <t>テイシュツ</t>
    </rPh>
    <rPh sb="2" eb="4">
      <t>フヨウ</t>
    </rPh>
    <phoneticPr fontId="79"/>
  </si>
  <si>
    <t>令和５年度の１月当たりの平均利用延人員数
７５０人超９００人以下の場合</t>
    <rPh sb="7" eb="8">
      <t>ツキ</t>
    </rPh>
    <rPh sb="8" eb="9">
      <t>ア</t>
    </rPh>
    <rPh sb="24" eb="25">
      <t>ニン</t>
    </rPh>
    <rPh sb="29" eb="30">
      <t>ニン</t>
    </rPh>
    <rPh sb="30" eb="32">
      <t>イカ</t>
    </rPh>
    <rPh sb="33" eb="35">
      <t>バアイ</t>
    </rPh>
    <phoneticPr fontId="79"/>
  </si>
  <si>
    <t>大規模型通所リハビリテーション費（Ⅰ）</t>
    <rPh sb="0" eb="3">
      <t>ダイキボ</t>
    </rPh>
    <rPh sb="3" eb="4">
      <t>ガタ</t>
    </rPh>
    <rPh sb="15" eb="16">
      <t>ヒ</t>
    </rPh>
    <phoneticPr fontId="79"/>
  </si>
  <si>
    <t>大規模型通所リハビリテーション費</t>
    <rPh sb="0" eb="3">
      <t>ダイキボ</t>
    </rPh>
    <rPh sb="3" eb="4">
      <t>ガタ</t>
    </rPh>
    <rPh sb="15" eb="16">
      <t>ヒ</t>
    </rPh>
    <phoneticPr fontId="79"/>
  </si>
  <si>
    <t>※左記の要件を満たす場合、要提出</t>
    <rPh sb="1" eb="3">
      <t>サキ</t>
    </rPh>
    <rPh sb="4" eb="6">
      <t>ヨウケン</t>
    </rPh>
    <rPh sb="7" eb="8">
      <t>ミ</t>
    </rPh>
    <rPh sb="10" eb="12">
      <t>バアイ</t>
    </rPh>
    <rPh sb="13" eb="14">
      <t>ヨウ</t>
    </rPh>
    <rPh sb="14" eb="16">
      <t>テイシュツ</t>
    </rPh>
    <phoneticPr fontId="79"/>
  </si>
  <si>
    <t>令和５年度の１月当たりの平均利用延人員数
９００人超の場合</t>
    <rPh sb="7" eb="8">
      <t>ツキ</t>
    </rPh>
    <rPh sb="8" eb="9">
      <t>ア</t>
    </rPh>
    <rPh sb="24" eb="25">
      <t>ニン</t>
    </rPh>
    <rPh sb="27" eb="29">
      <t>バアイ</t>
    </rPh>
    <phoneticPr fontId="79"/>
  </si>
  <si>
    <t>大規模型通所リハビリテーション費（Ⅱ）</t>
    <rPh sb="0" eb="3">
      <t>ダイキボ</t>
    </rPh>
    <rPh sb="3" eb="4">
      <t>ガタ</t>
    </rPh>
    <rPh sb="15" eb="16">
      <t>ヒ</t>
    </rPh>
    <phoneticPr fontId="79"/>
  </si>
  <si>
    <t>大規模型通所リハビリテーション費（Ⅰ）
（前年度の１月当たりの平均利用延人員数
 ７５０人超９００人以下）</t>
    <rPh sb="0" eb="3">
      <t>ダイキボ</t>
    </rPh>
    <rPh sb="3" eb="4">
      <t>ガタ</t>
    </rPh>
    <rPh sb="4" eb="6">
      <t>ツウショ</t>
    </rPh>
    <rPh sb="15" eb="16">
      <t>ヒ</t>
    </rPh>
    <rPh sb="21" eb="24">
      <t>ゼンネンド</t>
    </rPh>
    <rPh sb="26" eb="27">
      <t>ツキ</t>
    </rPh>
    <rPh sb="27" eb="28">
      <t>ア</t>
    </rPh>
    <rPh sb="31" eb="33">
      <t>ヘイキン</t>
    </rPh>
    <rPh sb="33" eb="35">
      <t>リヨウ</t>
    </rPh>
    <rPh sb="35" eb="36">
      <t>ノ</t>
    </rPh>
    <rPh sb="36" eb="38">
      <t>ジンイン</t>
    </rPh>
    <rPh sb="38" eb="39">
      <t>スウ</t>
    </rPh>
    <rPh sb="44" eb="45">
      <t>ニン</t>
    </rPh>
    <rPh sb="49" eb="50">
      <t>ニン</t>
    </rPh>
    <rPh sb="50" eb="52">
      <t>イカ</t>
    </rPh>
    <phoneticPr fontId="79"/>
  </si>
  <si>
    <t>令和５年度の１月当たりの平均利用延人員数
７５０人以下の場合</t>
    <rPh sb="7" eb="8">
      <t>ツキ</t>
    </rPh>
    <rPh sb="8" eb="9">
      <t>ア</t>
    </rPh>
    <rPh sb="24" eb="25">
      <t>ニン</t>
    </rPh>
    <rPh sb="25" eb="27">
      <t>イカ</t>
    </rPh>
    <rPh sb="28" eb="30">
      <t>バアイ</t>
    </rPh>
    <phoneticPr fontId="79"/>
  </si>
  <si>
    <t>通常規模型通所リハビリテーション費</t>
    <rPh sb="0" eb="2">
      <t>ツウジョウ</t>
    </rPh>
    <rPh sb="2" eb="4">
      <t>キボ</t>
    </rPh>
    <rPh sb="4" eb="5">
      <t>ガタ</t>
    </rPh>
    <rPh sb="16" eb="17">
      <t>ヒ</t>
    </rPh>
    <phoneticPr fontId="79"/>
  </si>
  <si>
    <t>通常規模型通所リハビリテーション費
【変更なし】</t>
    <rPh sb="0" eb="2">
      <t>ツウジョウ</t>
    </rPh>
    <rPh sb="2" eb="4">
      <t>キボ</t>
    </rPh>
    <rPh sb="4" eb="5">
      <t>ガタ</t>
    </rPh>
    <rPh sb="16" eb="17">
      <t>ヒ</t>
    </rPh>
    <phoneticPr fontId="79"/>
  </si>
  <si>
    <t>大規模型通所リハビリテーション費（Ⅰ）
【変更なし】</t>
    <rPh sb="0" eb="3">
      <t>ダイキボ</t>
    </rPh>
    <rPh sb="3" eb="4">
      <t>ガタ</t>
    </rPh>
    <rPh sb="15" eb="16">
      <t>ヒ</t>
    </rPh>
    <rPh sb="21" eb="23">
      <t>ヘンコウ</t>
    </rPh>
    <phoneticPr fontId="79"/>
  </si>
  <si>
    <t>大規模型通所リハビリテーション費（Ⅱ）
（前年度の１月当たりの平均利用延人員数
 ９００人超）</t>
    <rPh sb="0" eb="3">
      <t>ダイキボ</t>
    </rPh>
    <rPh sb="3" eb="4">
      <t>ガタ</t>
    </rPh>
    <rPh sb="4" eb="6">
      <t>ツウショ</t>
    </rPh>
    <rPh sb="15" eb="16">
      <t>ヒ</t>
    </rPh>
    <rPh sb="21" eb="24">
      <t>ゼンネンド</t>
    </rPh>
    <rPh sb="26" eb="27">
      <t>ツキ</t>
    </rPh>
    <rPh sb="27" eb="28">
      <t>ア</t>
    </rPh>
    <rPh sb="31" eb="35">
      <t>ヘイキンリヨウ</t>
    </rPh>
    <rPh sb="35" eb="36">
      <t>ノベ</t>
    </rPh>
    <rPh sb="36" eb="38">
      <t>ジンイン</t>
    </rPh>
    <rPh sb="38" eb="39">
      <t>スウ</t>
    </rPh>
    <phoneticPr fontId="79"/>
  </si>
  <si>
    <t>大規模型通所リハビリテーション費（Ⅱ）
【変更なし】</t>
    <rPh sb="0" eb="3">
      <t>ダイキボ</t>
    </rPh>
    <rPh sb="3" eb="4">
      <t>ガタ</t>
    </rPh>
    <rPh sb="15" eb="16">
      <t>ヒ</t>
    </rPh>
    <rPh sb="21" eb="23">
      <t>ヘンコウ</t>
    </rPh>
    <phoneticPr fontId="79"/>
  </si>
  <si>
    <t>※規模区分の特例を適用する（又はしている）場合は、適用後の規模区分と比較して、変更の必要性を確認してください。</t>
    <rPh sb="1" eb="3">
      <t>キボ</t>
    </rPh>
    <rPh sb="3" eb="5">
      <t>クブン</t>
    </rPh>
    <rPh sb="6" eb="8">
      <t>トクレイ</t>
    </rPh>
    <rPh sb="9" eb="11">
      <t>テキヨウ</t>
    </rPh>
    <rPh sb="14" eb="15">
      <t>マタ</t>
    </rPh>
    <rPh sb="21" eb="23">
      <t>バアイ</t>
    </rPh>
    <rPh sb="25" eb="27">
      <t>テキヨウ</t>
    </rPh>
    <rPh sb="27" eb="28">
      <t>ゴ</t>
    </rPh>
    <rPh sb="29" eb="31">
      <t>キボ</t>
    </rPh>
    <rPh sb="31" eb="33">
      <t>クブン</t>
    </rPh>
    <rPh sb="34" eb="36">
      <t>ヒカク</t>
    </rPh>
    <rPh sb="39" eb="41">
      <t>ヘンコウ</t>
    </rPh>
    <rPh sb="42" eb="45">
      <t>ヒツヨウセイ</t>
    </rPh>
    <rPh sb="46" eb="48">
      <t>カクニン</t>
    </rPh>
    <phoneticPr fontId="79"/>
  </si>
  <si>
    <r>
      <t>令和６年６月１日から、</t>
    </r>
    <r>
      <rPr>
        <b/>
        <u/>
        <sz val="10"/>
        <color theme="1"/>
        <rFont val="ＭＳ Ｐゴシック"/>
        <family val="3"/>
        <charset val="128"/>
        <scheme val="minor"/>
      </rPr>
      <t>大規模型事業所のうち</t>
    </r>
    <r>
      <rPr>
        <b/>
        <sz val="10"/>
        <color theme="1"/>
        <rFont val="ＭＳ Ｐゴシック"/>
        <family val="3"/>
        <charset val="128"/>
        <scheme val="minor"/>
      </rPr>
      <t xml:space="preserve">、以下の要件を全て満たす事業所については、通常規模型と同等の評価が行われ、通常規模型通所リハビリテーション費の算定が可能となります。
a 利用者の総数のうち、リハビリテーションマネジメント加算を算定した利用者の割合が 80%以上であること。
b 専ら当該通所リハビリテーションの提供に当たる理学療法士、作業療法士又は言語聴覚士が、利用者の数を 10で除した数以上確保されていること。
</t>
    </r>
    <r>
      <rPr>
        <b/>
        <sz val="10"/>
        <color rgb="FFFF0000"/>
        <rFont val="ＭＳ Ｐゴシック"/>
        <family val="3"/>
        <charset val="128"/>
        <scheme val="minor"/>
      </rPr>
      <t>上記の要件を満たす事業所については、令和６年６月１日からの算定に伴い、以下の書類を提出して下さい。</t>
    </r>
    <r>
      <rPr>
        <b/>
        <sz val="10"/>
        <color theme="1"/>
        <rFont val="ＭＳ Ｐゴシック"/>
        <family val="3"/>
        <charset val="128"/>
        <scheme val="minor"/>
      </rPr>
      <t xml:space="preserve">
【提出書類】
①「介護給付費算定に係る体制等に関する届出書」
②「介護給付費算定に係る体制等状況一覧表」（居宅サービス・介護予防サービス）（</t>
    </r>
    <r>
      <rPr>
        <b/>
        <sz val="10"/>
        <color rgb="FF0070C0"/>
        <rFont val="ＭＳ Ｐゴシック"/>
        <family val="3"/>
        <charset val="128"/>
        <scheme val="minor"/>
      </rPr>
      <t>※「施設等の区分」で「大規模の事業所(特例)」を選択してください。</t>
    </r>
    <r>
      <rPr>
        <b/>
        <sz val="10"/>
        <color theme="1"/>
        <rFont val="ＭＳ Ｐゴシック"/>
        <family val="3"/>
        <charset val="128"/>
        <scheme val="minor"/>
      </rPr>
      <t xml:space="preserve">）
【提出期日】
</t>
    </r>
    <r>
      <rPr>
        <b/>
        <sz val="10"/>
        <color rgb="FFFF0000"/>
        <rFont val="ＭＳ Ｐゴシック"/>
        <family val="3"/>
        <charset val="128"/>
        <scheme val="minor"/>
      </rPr>
      <t>令和６年５月１５日まで（必着）</t>
    </r>
    <rPh sb="42" eb="44">
      <t>ツウジョウ</t>
    </rPh>
    <rPh sb="44" eb="46">
      <t>キボ</t>
    </rPh>
    <rPh sb="46" eb="47">
      <t>ガタ</t>
    </rPh>
    <rPh sb="48" eb="50">
      <t>ドウトウ</t>
    </rPh>
    <rPh sb="51" eb="53">
      <t>ヒョウカ</t>
    </rPh>
    <rPh sb="54" eb="55">
      <t>オコナ</t>
    </rPh>
    <rPh sb="62" eb="63">
      <t>ガタ</t>
    </rPh>
    <rPh sb="63" eb="65">
      <t>ツウショ</t>
    </rPh>
    <rPh sb="74" eb="75">
      <t>ヒ</t>
    </rPh>
    <rPh sb="76" eb="78">
      <t>サンテイ</t>
    </rPh>
    <rPh sb="79" eb="81">
      <t>カノウ</t>
    </rPh>
    <rPh sb="268" eb="270">
      <t>テイシュツ</t>
    </rPh>
    <rPh sb="270" eb="272">
      <t>ショルイ</t>
    </rPh>
    <rPh sb="339" eb="341">
      <t>シセツ</t>
    </rPh>
    <rPh sb="341" eb="342">
      <t>トウ</t>
    </rPh>
    <rPh sb="343" eb="345">
      <t>クブン</t>
    </rPh>
    <rPh sb="361" eb="363">
      <t>センタク</t>
    </rPh>
    <rPh sb="374" eb="376">
      <t>テイシュツ</t>
    </rPh>
    <rPh sb="376" eb="378">
      <t>キジツ</t>
    </rPh>
    <phoneticPr fontId="79"/>
  </si>
  <si>
    <t>介 護 給 付 費 算 定 に 係 る 体 制 等 状 況 一 覧 表</t>
    <phoneticPr fontId="4"/>
  </si>
  <si>
    <r>
      <t xml:space="preserve">〒１６３－８００１
新宿区西新宿二丁目８－１　都庁第一本庁舎２６階
</t>
    </r>
    <r>
      <rPr>
        <sz val="13"/>
        <color theme="1"/>
        <rFont val="ＭＳ ゴシック"/>
        <family val="3"/>
        <charset val="128"/>
      </rPr>
      <t>東京都福祉局高齢者施策推進部施設支援課
　　　　　　　　　施設運営担当（老健担当）　行</t>
    </r>
    <rPh sb="10" eb="13">
      <t>シンジュクク</t>
    </rPh>
    <rPh sb="13" eb="16">
      <t>ニシシンジュク</t>
    </rPh>
    <rPh sb="16" eb="19">
      <t>２チョウメ</t>
    </rPh>
    <rPh sb="23" eb="25">
      <t>トチョウ</t>
    </rPh>
    <rPh sb="25" eb="27">
      <t>ダイイチ</t>
    </rPh>
    <rPh sb="27" eb="28">
      <t>ホン</t>
    </rPh>
    <rPh sb="28" eb="30">
      <t>チョウシャ</t>
    </rPh>
    <rPh sb="32" eb="33">
      <t>カイ</t>
    </rPh>
    <rPh sb="35" eb="37">
      <t>トウキョウ</t>
    </rPh>
    <rPh sb="37" eb="38">
      <t>ト</t>
    </rPh>
    <rPh sb="38" eb="40">
      <t>フクシ</t>
    </rPh>
    <rPh sb="40" eb="41">
      <t>キョク</t>
    </rPh>
    <rPh sb="41" eb="43">
      <t>コウレイ</t>
    </rPh>
    <rPh sb="43" eb="44">
      <t>シャ</t>
    </rPh>
    <rPh sb="44" eb="45">
      <t>セ</t>
    </rPh>
    <rPh sb="45" eb="46">
      <t>サク</t>
    </rPh>
    <rPh sb="46" eb="48">
      <t>スイシン</t>
    </rPh>
    <rPh sb="48" eb="49">
      <t>ブ</t>
    </rPh>
    <rPh sb="49" eb="51">
      <t>シセツ</t>
    </rPh>
    <rPh sb="51" eb="53">
      <t>シエン</t>
    </rPh>
    <rPh sb="53" eb="54">
      <t>カ</t>
    </rPh>
    <rPh sb="64" eb="66">
      <t>シセツ</t>
    </rPh>
    <rPh sb="66" eb="68">
      <t>ウンエイ</t>
    </rPh>
    <rPh sb="68" eb="70">
      <t>タントウ</t>
    </rPh>
    <rPh sb="71" eb="72">
      <t>ロウ</t>
    </rPh>
    <rPh sb="72" eb="73">
      <t>ケン</t>
    </rPh>
    <rPh sb="73" eb="75">
      <t>タントウ</t>
    </rPh>
    <rPh sb="77" eb="78">
      <t>イ</t>
    </rPh>
    <phoneticPr fontId="79"/>
  </si>
  <si>
    <t>（別紙１－１）</t>
    <rPh sb="1" eb="3">
      <t>ベッシ</t>
    </rPh>
    <phoneticPr fontId="4"/>
  </si>
  <si>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</si>
  <si>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</si>
  <si>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</si>
  <si>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</si>
  <si>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4"/>
  </si>
  <si>
    <t>　　　　　また、「認知症チームケア推進加算」については、「認知症チームケア推進加算に係る届出書」（別紙42）を添付してください。</t>
    <phoneticPr fontId="4"/>
  </si>
  <si>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4"/>
  </si>
  <si>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4"/>
  </si>
  <si>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</si>
  <si>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「看取り介護加算」については、「看取り介護体制に係る届出書」（別紙34-2）を添付してください。</t>
    <phoneticPr fontId="4"/>
  </si>
  <si>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4"/>
  </si>
  <si>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</si>
  <si>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4"/>
  </si>
  <si>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4"/>
  </si>
  <si>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4"/>
  </si>
  <si>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</si>
  <si>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xml:space="preserve">         42「ケアプランデータ連携システムの活用及び事務職員の配置の体制」については、要件を満たし、かつ居宅介護支援費（Ⅱ）を算定する場合は「２　あり」を選択してください。</t>
    <phoneticPr fontId="4"/>
  </si>
  <si>
    <t xml:space="preserve">         43「口腔連携強化加算」については、「口腔連携強化加算に関する届出書」（別紙11）を添付してください。</t>
    <phoneticPr fontId="4"/>
  </si>
  <si>
    <t>一体的サービス提供加算</t>
    <rPh sb="0" eb="2">
      <t>イッタイ</t>
    </rPh>
    <rPh sb="9" eb="11">
      <t>カサン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</si>
</sst>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 &quot;¥&quot;* #,##0_ ;_ &quot;¥&quot;* \-#,##0_ ;_ &quot;¥&quot;* &quot;-&quot;_ ;_ @_ "/>
    <numFmt numFmtId="176" formatCode="0.0_ "/>
    <numFmt numFmtId="177" formatCode="####&quot;年&quot;"/>
    <numFmt numFmtId="178" formatCode="#,##0.0;[Red]\-#,##0.0"/>
    <numFmt numFmtId="179" formatCode="0.0"/>
    <numFmt numFmtId="180" formatCode="0.0%"/>
    <numFmt numFmtId="181" formatCode="0.000"/>
    <numFmt numFmtId="182" formatCode="#,##0.00_ "/>
    <numFmt numFmtId="183" formatCode="0.00_);[Red]\(0.00\)"/>
    <numFmt numFmtId="184" formatCode="#,##0_ "/>
    <numFmt numFmtId="185" formatCode="0.0_);[Red]\(0.0\)"/>
    <numFmt numFmtId="186" formatCode="0.00_ "/>
    <numFmt numFmtId="187" formatCode="[$-411]ggge&quot;年&quot;m&quot;月&quot;;@"/>
    <numFmt numFmtId="188" formatCode="#,##0.000000;[Red]\-#,##0.000000"/>
    <numFmt numFmtId="189" formatCode="&quot;令&quot;&quot;和&quot;0&quot;年&quot;"/>
    <numFmt numFmtId="190" formatCode="#,##0_ ;[Red]\-#,##0\ "/>
    <numFmt numFmtId="191" formatCode="0_ ;[Red]\-0\ "/>
  </numFmts>
  <fonts count="11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u/>
      <sz val="11"/>
      <color theme="1"/>
      <name val="ＭＳ Ｐゴシック"/>
      <family val="3"/>
      <charset val="128"/>
      <scheme val="minor"/>
    </font>
    <font>
      <sz val="14"/>
      <name val="HG創英角ｺﾞｼｯｸUB"/>
      <family val="3"/>
      <charset val="128"/>
    </font>
    <font>
      <sz val="9"/>
      <name val="ＭＳ Ｐゴシック"/>
      <family val="3"/>
      <charset val="128"/>
    </font>
    <font>
      <sz val="8"/>
      <name val="ＭＳ Ｐゴシック"/>
      <family val="3"/>
      <charset val="128"/>
    </font>
    <font>
      <sz val="9"/>
      <name val="ＭＳ Ｐ明朝"/>
      <family val="1"/>
      <charset val="128"/>
    </font>
    <font>
      <sz val="9"/>
      <color rgb="FFFF0000"/>
      <name val="ＭＳ Ｐ明朝"/>
      <family val="1"/>
      <charset val="128"/>
    </font>
    <font>
      <sz val="9"/>
      <color indexed="53"/>
      <name val="HG丸ｺﾞｼｯｸM-PRO"/>
      <family val="3"/>
      <charset val="128"/>
    </font>
    <font>
      <strike/>
      <sz val="9"/>
      <name val="ＭＳ Ｐゴシック"/>
      <family val="3"/>
      <charset val="128"/>
    </font>
    <font>
      <b/>
      <sz val="9"/>
      <name val="ＭＳ Ｐゴシック"/>
      <family val="3"/>
      <charset val="128"/>
    </font>
    <font>
      <strike/>
      <sz val="12"/>
      <name val="ＭＳ Ｐゴシック"/>
      <family val="3"/>
      <charset val="128"/>
    </font>
    <font>
      <sz val="9"/>
      <name val="HGP創英角ｺﾞｼｯｸUB"/>
      <family val="3"/>
      <charset val="128"/>
    </font>
    <font>
      <b/>
      <sz val="9"/>
      <name val="ＭＳ ゴシック"/>
      <family val="3"/>
      <charset val="128"/>
    </font>
    <font>
      <sz val="9"/>
      <color rgb="FFFF0000"/>
      <name val="ＭＳ ゴシック"/>
      <family val="3"/>
      <charset val="128"/>
    </font>
    <font>
      <sz val="6"/>
      <name val="ＭＳ Ｐゴシック"/>
      <family val="2"/>
      <charset val="128"/>
      <scheme val="minor"/>
    </font>
    <font>
      <b/>
      <sz val="9"/>
      <name val="ＭＳ 明朝"/>
      <family val="1"/>
      <charset val="128"/>
    </font>
    <font>
      <sz val="9"/>
      <name val="ＭＳ 明朝"/>
      <family val="1"/>
      <charset val="128"/>
    </font>
    <font>
      <b/>
      <sz val="9"/>
      <color rgb="FFFF0000"/>
      <name val="ＭＳ ゴシック"/>
      <family val="3"/>
      <charset val="128"/>
    </font>
    <font>
      <sz val="9"/>
      <color rgb="FFFF0000"/>
      <name val="ＭＳ 明朝"/>
      <family val="1"/>
      <charset val="128"/>
    </font>
    <font>
      <sz val="8"/>
      <name val="ＭＳ Ｐ明朝"/>
      <family val="1"/>
      <charset val="128"/>
    </font>
    <font>
      <sz val="9"/>
      <color indexed="10"/>
      <name val="ＭＳ Ｐゴシック"/>
      <family val="3"/>
      <charset val="128"/>
    </font>
    <font>
      <sz val="10"/>
      <name val="HG創英角ﾎﾟｯﾌﾟ体"/>
      <family val="3"/>
      <charset val="128"/>
    </font>
    <font>
      <b/>
      <sz val="10"/>
      <name val="ＭＳ Ｐゴシック"/>
      <family val="3"/>
      <charset val="128"/>
    </font>
    <font>
      <b/>
      <sz val="10"/>
      <color rgb="FFFF0000"/>
      <name val="ＭＳ Ｐゴシック"/>
      <family val="3"/>
      <charset val="128"/>
    </font>
    <font>
      <sz val="10"/>
      <name val="ＭＳ Ｐゴシック"/>
      <family val="3"/>
      <charset val="128"/>
    </font>
    <font>
      <sz val="12"/>
      <name val="HG創英角ｺﾞｼｯｸUB"/>
      <family val="3"/>
      <charset val="128"/>
    </font>
    <font>
      <sz val="9"/>
      <name val="HG創英角ｺﾞｼｯｸUB"/>
      <family val="3"/>
      <charset val="128"/>
    </font>
    <font>
      <sz val="9"/>
      <name val="HG創英角ﾎﾟｯﾌﾟ体"/>
      <family val="3"/>
      <charset val="128"/>
    </font>
    <font>
      <sz val="10"/>
      <color rgb="FFFF0000"/>
      <name val="ＭＳ Ｐゴシック"/>
      <family val="3"/>
      <charset val="128"/>
    </font>
    <font>
      <sz val="11"/>
      <color theme="1"/>
      <name val="ＭＳ Ｐゴシック"/>
      <family val="2"/>
      <scheme val="minor"/>
    </font>
    <font>
      <b/>
      <sz val="16"/>
      <color theme="1"/>
      <name val="Meiryo UI"/>
      <family val="3"/>
      <charset val="128"/>
    </font>
    <font>
      <sz val="6"/>
      <name val="ＭＳ Ｐゴシック"/>
      <family val="3"/>
      <charset val="128"/>
      <scheme val="minor"/>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b/>
      <sz val="16"/>
      <name val="ＭＳ Ｐゴシック"/>
      <family val="3"/>
      <charset val="128"/>
    </font>
    <font>
      <sz val="14"/>
      <name val="ＭＳ Ｐゴシック"/>
      <family val="3"/>
      <charset val="128"/>
    </font>
    <font>
      <b/>
      <sz val="12"/>
      <name val="ＭＳ Ｐゴシック"/>
      <family val="3"/>
      <charset val="128"/>
    </font>
    <font>
      <sz val="9"/>
      <color theme="1"/>
      <name val="ＭＳ Ｐゴシック"/>
      <family val="3"/>
      <charset val="128"/>
    </font>
    <font>
      <sz val="6"/>
      <name val="ＭＳ ゴシック"/>
      <family val="3"/>
      <charset val="128"/>
    </font>
    <font>
      <b/>
      <u/>
      <sz val="11"/>
      <name val="ＭＳ Ｐゴシック"/>
      <family val="3"/>
      <charset val="128"/>
    </font>
    <font>
      <b/>
      <sz val="11"/>
      <name val="ＭＳ Ｐゴシック"/>
      <family val="3"/>
      <charset val="128"/>
    </font>
    <font>
      <sz val="10"/>
      <color theme="1"/>
      <name val="ＭＳ Ｐゴシック"/>
      <family val="3"/>
      <charset val="128"/>
    </font>
    <font>
      <b/>
      <sz val="14"/>
      <name val="ＭＳ Ｐゴシック"/>
      <family val="3"/>
      <charset val="128"/>
    </font>
    <font>
      <b/>
      <sz val="16"/>
      <color theme="1"/>
      <name val="ＭＳ Ｐゴシック"/>
      <family val="3"/>
      <charset val="128"/>
      <scheme val="minor"/>
    </font>
    <font>
      <b/>
      <sz val="12"/>
      <color theme="1"/>
      <name val="ＭＳ Ｐゴシック"/>
      <family val="3"/>
      <charset val="128"/>
      <scheme val="minor"/>
    </font>
    <font>
      <b/>
      <sz val="11"/>
      <color theme="0"/>
      <name val="ＭＳ Ｐゴシック"/>
      <family val="3"/>
      <charset val="128"/>
      <scheme val="minor"/>
    </font>
    <font>
      <b/>
      <u/>
      <sz val="10"/>
      <color theme="1"/>
      <name val="ＭＳ Ｐゴシック"/>
      <family val="3"/>
      <charset val="128"/>
    </font>
    <font>
      <sz val="10"/>
      <color theme="1"/>
      <name val="ＭＳ Ｐゴシック"/>
      <family val="2"/>
      <scheme val="minor"/>
    </font>
    <font>
      <b/>
      <sz val="18"/>
      <color theme="1"/>
      <name val="ＭＳ Ｐゴシック"/>
      <family val="3"/>
      <charset val="128"/>
      <scheme val="minor"/>
    </font>
    <font>
      <b/>
      <sz val="18"/>
      <name val="ＭＳ Ｐゴシック"/>
      <family val="3"/>
      <charset val="128"/>
    </font>
    <font>
      <sz val="10"/>
      <color theme="1"/>
      <name val="ＭＳ Ｐゴシック"/>
      <family val="3"/>
      <charset val="128"/>
      <scheme val="minor"/>
    </font>
    <font>
      <sz val="12"/>
      <name val="ＭＳ Ｐゴシック"/>
      <family val="3"/>
      <charset val="128"/>
    </font>
    <font>
      <sz val="12"/>
      <name val="DejaVu Sans"/>
      <family val="2"/>
    </font>
    <font>
      <b/>
      <sz val="10"/>
      <color theme="1"/>
      <name val="ＭＳ Ｐゴシック"/>
      <family val="3"/>
      <charset val="128"/>
      <scheme val="minor"/>
    </font>
    <font>
      <b/>
      <sz val="9"/>
      <color theme="1"/>
      <name val="ＭＳ Ｐゴシック"/>
      <family val="3"/>
      <charset val="128"/>
      <scheme val="minor"/>
    </font>
    <font>
      <b/>
      <u/>
      <sz val="10"/>
      <color theme="1"/>
      <name val="ＭＳ Ｐゴシック"/>
      <family val="3"/>
      <charset val="128"/>
      <scheme val="minor"/>
    </font>
    <font>
      <b/>
      <sz val="10"/>
      <color rgb="FFFF0000"/>
      <name val="ＭＳ Ｐゴシック"/>
      <family val="3"/>
      <charset val="128"/>
      <scheme val="minor"/>
    </font>
    <font>
      <b/>
      <sz val="10"/>
      <color rgb="FF0070C0"/>
      <name val="ＭＳ Ｐゴシック"/>
      <family val="3"/>
      <charset val="128"/>
      <scheme val="minor"/>
    </font>
    <font>
      <sz val="13"/>
      <color theme="1"/>
      <name val="ＭＳ ゴシック"/>
      <family val="3"/>
      <charset val="128"/>
    </font>
  </fonts>
  <fills count="51">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43"/>
        <bgColor indexed="64"/>
      </patternFill>
    </fill>
    <fill>
      <patternFill patternType="solid">
        <fgColor indexed="41"/>
        <bgColor indexed="64"/>
      </patternFill>
    </fill>
    <fill>
      <patternFill patternType="solid">
        <fgColor indexed="46"/>
        <bgColor indexed="64"/>
      </patternFill>
    </fill>
    <fill>
      <patternFill patternType="solid">
        <fgColor indexed="14"/>
        <bgColor indexed="64"/>
      </patternFill>
    </fill>
    <fill>
      <patternFill patternType="solid">
        <fgColor indexed="9"/>
        <bgColor indexed="64"/>
      </patternFill>
    </fill>
    <fill>
      <patternFill patternType="solid">
        <fgColor indexed="11"/>
        <bgColor indexed="64"/>
      </patternFill>
    </fill>
    <fill>
      <patternFill patternType="solid">
        <fgColor indexed="4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3"/>
        <bgColor indexed="64"/>
      </patternFill>
    </fill>
    <fill>
      <patternFill patternType="solid">
        <fgColor indexed="9"/>
        <bgColor indexed="26"/>
      </patternFill>
    </fill>
    <fill>
      <patternFill patternType="solid">
        <fgColor theme="0" tint="-0.14999847407452621"/>
        <bgColor indexed="64"/>
      </patternFill>
    </fill>
  </fills>
  <borders count="20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indexed="64"/>
      </left>
      <right/>
      <top/>
      <bottom/>
      <diagonal/>
    </border>
    <border>
      <left style="thin">
        <color auto="1"/>
      </left>
      <right/>
      <top/>
      <bottom/>
      <diagonal/>
    </border>
    <border>
      <left/>
      <right style="thin">
        <color auto="1"/>
      </right>
      <top/>
      <bottom/>
      <diagonal/>
    </border>
    <border>
      <left style="double">
        <color indexed="64"/>
      </left>
      <right style="double">
        <color indexed="64"/>
      </right>
      <top style="double">
        <color indexed="64"/>
      </top>
      <bottom style="double">
        <color indexed="64"/>
      </bottom>
      <diagonal/>
    </border>
    <border>
      <left/>
      <right style="medium">
        <color indexed="64"/>
      </right>
      <top/>
      <bottom/>
      <diagonal/>
    </border>
    <border>
      <left style="thin">
        <color auto="1"/>
      </left>
      <right style="thin">
        <color auto="1"/>
      </right>
      <top/>
      <bottom style="thin">
        <color auto="1"/>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style="dashed">
        <color auto="1"/>
      </bottom>
      <diagonal/>
    </border>
    <border>
      <left/>
      <right style="dashed">
        <color auto="1"/>
      </right>
      <top/>
      <bottom style="dashed">
        <color auto="1"/>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style="thin">
        <color indexed="8"/>
      </top>
      <bottom style="dashed">
        <color indexed="8"/>
      </bottom>
      <diagonal/>
    </border>
    <border>
      <left/>
      <right/>
      <top style="dashed">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dashDot">
        <color indexed="64"/>
      </left>
      <right style="thin">
        <color indexed="64"/>
      </right>
      <top style="thin">
        <color indexed="64"/>
      </top>
      <bottom/>
      <diagonal/>
    </border>
    <border>
      <left style="dashDot">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dashDot">
        <color indexed="64"/>
      </left>
      <right style="thin">
        <color indexed="64"/>
      </right>
      <top style="thin">
        <color indexed="64"/>
      </top>
      <bottom style="thin">
        <color indexed="64"/>
      </bottom>
      <diagonal/>
    </border>
    <border>
      <left style="thin">
        <color indexed="64"/>
      </left>
      <right style="thin">
        <color indexed="64"/>
      </right>
      <top/>
      <bottom/>
      <diagonal/>
    </border>
    <border>
      <left style="dashDot">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ashDot">
        <color indexed="64"/>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right/>
      <top style="thin">
        <color indexed="64"/>
      </top>
      <bottom/>
      <diagonal/>
    </border>
    <border>
      <left/>
      <right style="thin">
        <color indexed="64"/>
      </right>
      <top style="thin">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bottom style="thin">
        <color indexed="64"/>
      </bottom>
      <diagonal/>
    </border>
    <border>
      <left/>
      <right/>
      <top/>
      <bottom style="thin">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s>
  <cellStyleXfs count="67">
    <xf numFmtId="0" fontId="0" fillId="0" borderId="0"/>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0" borderId="0" applyNumberFormat="0" applyFill="0" applyBorder="0" applyAlignment="0" applyProtection="0">
      <alignment vertical="center"/>
    </xf>
    <xf numFmtId="0" fontId="28" fillId="28" borderId="78" applyNumberFormat="0" applyAlignment="0" applyProtection="0">
      <alignment vertical="center"/>
    </xf>
    <xf numFmtId="0" fontId="29" fillId="29" borderId="0" applyNumberFormat="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0" fontId="12" fillId="3" borderId="79" applyNumberFormat="0" applyFont="0" applyAlignment="0" applyProtection="0">
      <alignment vertical="center"/>
    </xf>
    <xf numFmtId="0" fontId="31" fillId="0" borderId="80" applyNumberFormat="0" applyFill="0" applyAlignment="0" applyProtection="0">
      <alignment vertical="center"/>
    </xf>
    <xf numFmtId="0" fontId="32" fillId="30" borderId="0" applyNumberFormat="0" applyBorder="0" applyAlignment="0" applyProtection="0">
      <alignment vertical="center"/>
    </xf>
    <xf numFmtId="0" fontId="33" fillId="31" borderId="81" applyNumberFormat="0" applyAlignment="0" applyProtection="0">
      <alignment vertical="center"/>
    </xf>
    <xf numFmtId="0" fontId="34" fillId="0" borderId="0" applyNumberFormat="0" applyFill="0" applyBorder="0" applyAlignment="0" applyProtection="0">
      <alignment vertical="center"/>
    </xf>
    <xf numFmtId="38" fontId="30" fillId="0" borderId="0" applyFont="0" applyFill="0" applyBorder="0" applyAlignment="0" applyProtection="0">
      <alignment vertical="center"/>
    </xf>
    <xf numFmtId="0" fontId="35" fillId="0" borderId="82" applyNumberFormat="0" applyFill="0" applyAlignment="0" applyProtection="0">
      <alignment vertical="center"/>
    </xf>
    <xf numFmtId="0" fontId="36" fillId="0" borderId="83" applyNumberFormat="0" applyFill="0" applyAlignment="0" applyProtection="0">
      <alignment vertical="center"/>
    </xf>
    <xf numFmtId="0" fontId="37" fillId="0" borderId="84" applyNumberFormat="0" applyFill="0" applyAlignment="0" applyProtection="0">
      <alignment vertical="center"/>
    </xf>
    <xf numFmtId="0" fontId="37" fillId="0" borderId="0" applyNumberFormat="0" applyFill="0" applyBorder="0" applyAlignment="0" applyProtection="0">
      <alignment vertical="center"/>
    </xf>
    <xf numFmtId="0" fontId="38" fillId="0" borderId="85" applyNumberFormat="0" applyFill="0" applyAlignment="0" applyProtection="0">
      <alignment vertical="center"/>
    </xf>
    <xf numFmtId="0" fontId="39" fillId="31" borderId="86" applyNumberFormat="0" applyAlignment="0" applyProtection="0">
      <alignment vertical="center"/>
    </xf>
    <xf numFmtId="0" fontId="40" fillId="0" borderId="0" applyNumberFormat="0" applyFill="0" applyBorder="0" applyAlignment="0" applyProtection="0">
      <alignment vertical="center"/>
    </xf>
    <xf numFmtId="0" fontId="41" fillId="2" borderId="81" applyNumberFormat="0" applyAlignment="0" applyProtection="0">
      <alignment vertical="center"/>
    </xf>
    <xf numFmtId="0" fontId="12" fillId="0" borderId="0"/>
    <xf numFmtId="0" fontId="12" fillId="0" borderId="0">
      <alignment vertical="center"/>
    </xf>
    <xf numFmtId="0" fontId="30" fillId="0" borderId="0">
      <alignment vertical="center"/>
    </xf>
    <xf numFmtId="0" fontId="30" fillId="0" borderId="0">
      <alignment vertical="center"/>
    </xf>
    <xf numFmtId="0" fontId="30" fillId="0" borderId="0">
      <alignment vertical="center"/>
    </xf>
    <xf numFmtId="0" fontId="42" fillId="32" borderId="0" applyNumberFormat="0" applyBorder="0" applyAlignment="0" applyProtection="0">
      <alignment vertical="center"/>
    </xf>
    <xf numFmtId="0" fontId="2" fillId="0" borderId="0">
      <alignment vertical="center"/>
    </xf>
    <xf numFmtId="0" fontId="12" fillId="0" borderId="0"/>
    <xf numFmtId="0" fontId="52" fillId="0" borderId="0"/>
    <xf numFmtId="0" fontId="52" fillId="0" borderId="0"/>
    <xf numFmtId="0" fontId="12" fillId="0" borderId="0"/>
    <xf numFmtId="0" fontId="1" fillId="0" borderId="0">
      <alignment vertical="center"/>
    </xf>
    <xf numFmtId="0" fontId="77" fillId="0" borderId="0"/>
    <xf numFmtId="38" fontId="77" fillId="0" borderId="0" applyFont="0" applyFill="0" applyBorder="0" applyAlignment="0" applyProtection="0">
      <alignment vertical="center"/>
    </xf>
    <xf numFmtId="9" fontId="77" fillId="0" borderId="0" applyFont="0" applyFill="0" applyBorder="0" applyAlignment="0" applyProtection="0">
      <alignment vertical="center"/>
    </xf>
    <xf numFmtId="0" fontId="1" fillId="0" borderId="0">
      <alignment vertical="center"/>
    </xf>
    <xf numFmtId="0" fontId="12" fillId="0" borderId="0"/>
    <xf numFmtId="0" fontId="88" fillId="0" borderId="0">
      <alignment vertical="center"/>
    </xf>
    <xf numFmtId="38" fontId="88" fillId="0" borderId="0" applyFont="0" applyFill="0" applyBorder="0" applyAlignment="0" applyProtection="0">
      <alignment vertical="center"/>
    </xf>
    <xf numFmtId="38" fontId="12" fillId="0" borderId="0" applyFont="0" applyFill="0" applyBorder="0" applyAlignment="0" applyProtection="0"/>
    <xf numFmtId="0" fontId="1" fillId="0" borderId="0">
      <alignment vertical="center"/>
    </xf>
    <xf numFmtId="0" fontId="77" fillId="0" borderId="0"/>
  </cellStyleXfs>
  <cellXfs count="1320">
    <xf numFmtId="0" fontId="0" fillId="0" borderId="0" xfId="0"/>
    <xf numFmtId="0" fontId="6" fillId="0" borderId="0" xfId="0" applyFont="1" applyAlignment="1">
      <alignment horizontal="left" vertical="center"/>
    </xf>
    <xf numFmtId="0" fontId="6" fillId="0" borderId="0" xfId="0" applyFont="1" applyAlignment="1">
      <alignment vertical="center"/>
    </xf>
    <xf numFmtId="0" fontId="6" fillId="0" borderId="0" xfId="0" applyFont="1"/>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center" vertical="center"/>
    </xf>
    <xf numFmtId="0" fontId="6" fillId="0" borderId="9" xfId="0" applyFont="1" applyBorder="1" applyAlignment="1">
      <alignment horizontal="left" vertical="center"/>
    </xf>
    <xf numFmtId="0" fontId="6" fillId="0" borderId="0" xfId="0" applyFont="1" applyAlignment="1">
      <alignment horizontal="left"/>
    </xf>
    <xf numFmtId="0" fontId="6" fillId="0" borderId="6" xfId="0" applyFont="1" applyBorder="1"/>
    <xf numFmtId="0" fontId="6" fillId="0" borderId="7" xfId="0" applyFont="1" applyBorder="1"/>
    <xf numFmtId="0" fontId="6" fillId="0" borderId="8" xfId="0" applyFont="1" applyBorder="1"/>
    <xf numFmtId="0" fontId="6" fillId="0" borderId="6" xfId="0" applyFont="1" applyBorder="1" applyAlignment="1">
      <alignment horizontal="justify" wrapText="1"/>
    </xf>
    <xf numFmtId="0" fontId="6" fillId="0" borderId="7" xfId="0" applyFont="1" applyBorder="1" applyAlignment="1">
      <alignment horizontal="justify" wrapText="1"/>
    </xf>
    <xf numFmtId="0" fontId="6" fillId="0" borderId="0" xfId="0" applyFont="1" applyAlignment="1">
      <alignment horizontal="justify" vertical="center" wrapText="1"/>
    </xf>
    <xf numFmtId="0" fontId="6" fillId="0" borderId="0" xfId="0" applyFont="1" applyAlignment="1">
      <alignment horizontal="left" vertical="center" wrapText="1"/>
    </xf>
    <xf numFmtId="0" fontId="6" fillId="0" borderId="4" xfId="0" applyFont="1" applyBorder="1" applyAlignment="1">
      <alignment vertical="center"/>
    </xf>
    <xf numFmtId="0" fontId="6" fillId="0" borderId="1" xfId="0" applyFont="1" applyBorder="1" applyAlignment="1">
      <alignment vertical="center"/>
    </xf>
    <xf numFmtId="0" fontId="6" fillId="0" borderId="6" xfId="0" applyFont="1" applyBorder="1" applyAlignment="1">
      <alignment horizontal="justify" vertical="center"/>
    </xf>
    <xf numFmtId="0" fontId="6" fillId="0" borderId="7" xfId="0" applyFont="1" applyBorder="1" applyAlignment="1">
      <alignment horizontal="justify" vertical="center"/>
    </xf>
    <xf numFmtId="0" fontId="6" fillId="0" borderId="8" xfId="0" applyFont="1" applyBorder="1" applyAlignment="1">
      <alignment horizontal="justify" vertical="center"/>
    </xf>
    <xf numFmtId="0" fontId="6" fillId="0" borderId="0" xfId="0" applyFont="1" applyAlignment="1">
      <alignment horizontal="left" wrapText="1"/>
    </xf>
    <xf numFmtId="0" fontId="6" fillId="0" borderId="3" xfId="0" applyFont="1" applyBorder="1" applyAlignment="1">
      <alignment horizontal="justify" vertical="center"/>
    </xf>
    <xf numFmtId="0" fontId="6" fillId="0" borderId="6" xfId="0" applyFont="1" applyBorder="1" applyAlignment="1">
      <alignment horizontal="justify"/>
    </xf>
    <xf numFmtId="0" fontId="6" fillId="0" borderId="7" xfId="0" applyFont="1" applyBorder="1" applyAlignment="1">
      <alignment horizontal="justify"/>
    </xf>
    <xf numFmtId="0" fontId="6" fillId="0" borderId="8" xfId="0" applyFont="1" applyBorder="1" applyAlignment="1">
      <alignment horizontal="justify"/>
    </xf>
    <xf numFmtId="0" fontId="6" fillId="0" borderId="4" xfId="0" applyFont="1" applyBorder="1" applyAlignment="1">
      <alignment horizontal="justify" vertical="center"/>
    </xf>
    <xf numFmtId="0" fontId="6" fillId="0" borderId="1" xfId="0" applyFont="1" applyBorder="1" applyAlignment="1">
      <alignment horizontal="justify" vertical="center"/>
    </xf>
    <xf numFmtId="0" fontId="6" fillId="0" borderId="4" xfId="0" applyFont="1" applyBorder="1" applyAlignment="1">
      <alignment horizontal="justify" wrapText="1"/>
    </xf>
    <xf numFmtId="0" fontId="6" fillId="0" borderId="1" xfId="0" applyFont="1" applyBorder="1" applyAlignment="1">
      <alignment horizontal="justify" wrapText="1"/>
    </xf>
    <xf numFmtId="0" fontId="6" fillId="0" borderId="8" xfId="0" applyFont="1" applyBorder="1" applyAlignment="1">
      <alignment horizontal="justify" wrapText="1"/>
    </xf>
    <xf numFmtId="0" fontId="6" fillId="0" borderId="10" xfId="0" applyFont="1" applyBorder="1" applyAlignment="1">
      <alignment horizontal="justify" wrapText="1"/>
    </xf>
    <xf numFmtId="0" fontId="6" fillId="0" borderId="9" xfId="0" applyFont="1" applyBorder="1" applyAlignment="1">
      <alignment horizontal="justify" wrapText="1"/>
    </xf>
    <xf numFmtId="0" fontId="6" fillId="0" borderId="9" xfId="0" applyFont="1" applyBorder="1"/>
    <xf numFmtId="0" fontId="6" fillId="0" borderId="11" xfId="0" applyFont="1" applyBorder="1" applyAlignment="1">
      <alignment horizontal="left"/>
    </xf>
    <xf numFmtId="0" fontId="6" fillId="0" borderId="3"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0" xfId="0" applyFont="1" applyAlignment="1">
      <alignment horizontal="right" vertical="center"/>
    </xf>
    <xf numFmtId="0" fontId="9" fillId="0" borderId="0" xfId="0" applyFont="1" applyAlignment="1">
      <alignment horizontal="justify"/>
    </xf>
    <xf numFmtId="0" fontId="6" fillId="0" borderId="7" xfId="0" applyFont="1" applyBorder="1" applyAlignment="1">
      <alignment horizontal="left"/>
    </xf>
    <xf numFmtId="0" fontId="6" fillId="0" borderId="7" xfId="0" applyFont="1" applyBorder="1" applyAlignment="1">
      <alignment horizontal="left" wrapText="1"/>
    </xf>
    <xf numFmtId="0" fontId="6" fillId="0" borderId="4" xfId="0" applyFont="1" applyBorder="1" applyAlignment="1">
      <alignment horizontal="left"/>
    </xf>
    <xf numFmtId="0" fontId="6" fillId="0" borderId="1" xfId="0" applyFont="1" applyBorder="1" applyAlignment="1">
      <alignment horizontal="left"/>
    </xf>
    <xf numFmtId="0" fontId="6" fillId="0" borderId="5" xfId="0" applyFont="1" applyBorder="1" applyAlignment="1">
      <alignment horizontal="left"/>
    </xf>
    <xf numFmtId="0" fontId="6" fillId="0" borderId="15" xfId="0" applyFont="1" applyBorder="1" applyAlignment="1">
      <alignment horizontal="left"/>
    </xf>
    <xf numFmtId="0" fontId="6" fillId="0" borderId="3" xfId="0" applyFont="1" applyBorder="1" applyAlignment="1">
      <alignment horizontal="left"/>
    </xf>
    <xf numFmtId="0" fontId="6" fillId="0" borderId="16" xfId="0" applyFont="1" applyBorder="1" applyAlignment="1">
      <alignment horizontal="left"/>
    </xf>
    <xf numFmtId="0" fontId="6" fillId="0" borderId="17" xfId="0" applyFont="1" applyBorder="1" applyAlignment="1">
      <alignment horizontal="left"/>
    </xf>
    <xf numFmtId="0" fontId="6" fillId="0" borderId="3" xfId="0" applyFont="1" applyBorder="1"/>
    <xf numFmtId="0" fontId="6" fillId="0" borderId="4" xfId="0" applyFont="1" applyBorder="1"/>
    <xf numFmtId="0" fontId="6" fillId="0" borderId="1" xfId="0" applyFont="1" applyBorder="1"/>
    <xf numFmtId="0" fontId="6" fillId="0" borderId="5" xfId="0" applyFont="1" applyBorder="1"/>
    <xf numFmtId="0" fontId="6" fillId="0" borderId="15" xfId="0" applyFont="1" applyBorder="1"/>
    <xf numFmtId="0" fontId="6" fillId="0" borderId="18" xfId="0" applyFont="1" applyBorder="1" applyAlignment="1">
      <alignment horizontal="center" vertical="center" textRotation="255"/>
    </xf>
    <xf numFmtId="0" fontId="6" fillId="0" borderId="19" xfId="0" applyFont="1" applyBorder="1" applyAlignment="1">
      <alignment horizontal="justify" wrapText="1"/>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6" xfId="0" applyFont="1" applyBorder="1" applyAlignment="1">
      <alignment horizontal="center" vertical="center" textRotation="255"/>
    </xf>
    <xf numFmtId="0" fontId="6" fillId="0" borderId="4" xfId="0" applyFont="1" applyBorder="1" applyAlignment="1">
      <alignment horizontal="justify"/>
    </xf>
    <xf numFmtId="0" fontId="6" fillId="0" borderId="5" xfId="0" applyFont="1" applyBorder="1" applyAlignment="1">
      <alignment horizontal="justify"/>
    </xf>
    <xf numFmtId="0" fontId="6" fillId="0" borderId="6"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20" xfId="0" applyFont="1" applyBorder="1" applyAlignment="1">
      <alignment horizontal="justify" wrapText="1"/>
    </xf>
    <xf numFmtId="0" fontId="6" fillId="0" borderId="21" xfId="0" applyFont="1" applyBorder="1" applyAlignment="1">
      <alignment horizontal="center" vertical="center" textRotation="255" wrapText="1"/>
    </xf>
    <xf numFmtId="0" fontId="6" fillId="0" borderId="22" xfId="0" applyFont="1" applyBorder="1" applyAlignment="1">
      <alignment horizontal="justify" wrapText="1"/>
    </xf>
    <xf numFmtId="0" fontId="6" fillId="0" borderId="23" xfId="0" applyFont="1" applyBorder="1" applyAlignment="1">
      <alignment horizontal="justify" wrapText="1"/>
    </xf>
    <xf numFmtId="0" fontId="6" fillId="0" borderId="24" xfId="0" applyFont="1" applyBorder="1" applyAlignment="1">
      <alignment horizontal="justify" wrapText="1"/>
    </xf>
    <xf numFmtId="0" fontId="6" fillId="0" borderId="21" xfId="0" applyFont="1" applyBorder="1" applyAlignment="1">
      <alignment horizontal="left" vertical="center"/>
    </xf>
    <xf numFmtId="0" fontId="6" fillId="0" borderId="23" xfId="0" applyFont="1" applyBorder="1" applyAlignment="1">
      <alignment horizontal="justify"/>
    </xf>
    <xf numFmtId="0" fontId="6" fillId="0" borderId="23" xfId="0" applyFont="1" applyBorder="1"/>
    <xf numFmtId="0" fontId="6" fillId="0" borderId="24" xfId="0" applyFont="1" applyBorder="1"/>
    <xf numFmtId="0" fontId="6" fillId="0" borderId="3" xfId="0" applyFont="1" applyBorder="1" applyAlignment="1">
      <alignment horizontal="justify" wrapText="1"/>
    </xf>
    <xf numFmtId="0" fontId="6" fillId="0" borderId="25" xfId="0" applyFont="1" applyBorder="1" applyAlignment="1">
      <alignment horizontal="left" vertical="center"/>
    </xf>
    <xf numFmtId="0" fontId="6" fillId="0" borderId="21" xfId="0" applyFont="1" applyBorder="1" applyAlignment="1">
      <alignment horizontal="justify" wrapText="1"/>
    </xf>
    <xf numFmtId="0" fontId="6" fillId="0" borderId="24" xfId="0" applyFont="1" applyBorder="1" applyAlignment="1">
      <alignment horizontal="left" vertical="center"/>
    </xf>
    <xf numFmtId="0" fontId="6" fillId="0" borderId="26" xfId="0" applyFont="1" applyBorder="1" applyAlignment="1">
      <alignment horizontal="left" vertical="center"/>
    </xf>
    <xf numFmtId="0" fontId="6" fillId="0" borderId="21" xfId="0" applyFont="1" applyBorder="1"/>
    <xf numFmtId="0" fontId="17" fillId="0" borderId="0" xfId="0" applyFont="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7" xfId="0" applyFont="1" applyBorder="1" applyAlignment="1">
      <alignment vertical="center"/>
    </xf>
    <xf numFmtId="0" fontId="30" fillId="33" borderId="0" xfId="47" applyFill="1">
      <alignment vertical="center"/>
    </xf>
    <xf numFmtId="0" fontId="30" fillId="33" borderId="0" xfId="47" applyFill="1" applyAlignment="1">
      <alignment horizontal="right" vertical="center"/>
    </xf>
    <xf numFmtId="0" fontId="30" fillId="33" borderId="0" xfId="47" applyFill="1" applyAlignment="1">
      <alignment horizontal="center" vertical="center"/>
    </xf>
    <xf numFmtId="0" fontId="30" fillId="33" borderId="27" xfId="47" applyFill="1" applyBorder="1" applyAlignment="1">
      <alignment horizontal="center" vertical="center"/>
    </xf>
    <xf numFmtId="0" fontId="43" fillId="33" borderId="0" xfId="47" applyFont="1" applyFill="1">
      <alignment vertical="center"/>
    </xf>
    <xf numFmtId="0" fontId="30" fillId="33" borderId="2" xfId="47" applyFill="1" applyBorder="1">
      <alignment vertical="center"/>
    </xf>
    <xf numFmtId="177" fontId="30" fillId="33" borderId="28" xfId="47" applyNumberFormat="1" applyFill="1" applyBorder="1" applyAlignment="1">
      <alignment horizontal="center" vertical="center"/>
    </xf>
    <xf numFmtId="0" fontId="44" fillId="33" borderId="29" xfId="47" applyFont="1" applyFill="1" applyBorder="1" applyAlignment="1">
      <alignment vertical="center" wrapText="1"/>
    </xf>
    <xf numFmtId="38" fontId="45" fillId="34" borderId="29" xfId="36" applyFont="1" applyFill="1" applyBorder="1">
      <alignment vertical="center"/>
    </xf>
    <xf numFmtId="0" fontId="30" fillId="33" borderId="29" xfId="47" applyFill="1" applyBorder="1">
      <alignment vertical="center"/>
    </xf>
    <xf numFmtId="0" fontId="44" fillId="33" borderId="30" xfId="47" applyFont="1" applyFill="1" applyBorder="1" applyAlignment="1">
      <alignment vertical="center" wrapText="1"/>
    </xf>
    <xf numFmtId="38" fontId="45" fillId="34" borderId="30" xfId="36" applyFont="1" applyFill="1" applyBorder="1">
      <alignment vertical="center"/>
    </xf>
    <xf numFmtId="0" fontId="30" fillId="33" borderId="30" xfId="47" applyFill="1" applyBorder="1">
      <alignment vertical="center"/>
    </xf>
    <xf numFmtId="0" fontId="44" fillId="33" borderId="31" xfId="47" applyFont="1" applyFill="1" applyBorder="1" applyAlignment="1">
      <alignment vertical="center" wrapText="1"/>
    </xf>
    <xf numFmtId="38" fontId="45" fillId="34" borderId="31" xfId="36" applyFont="1" applyFill="1" applyBorder="1">
      <alignment vertical="center"/>
    </xf>
    <xf numFmtId="0" fontId="30" fillId="33" borderId="31" xfId="47" applyFill="1" applyBorder="1">
      <alignment vertical="center"/>
    </xf>
    <xf numFmtId="179" fontId="30" fillId="33" borderId="7" xfId="47" applyNumberFormat="1" applyFill="1" applyBorder="1" applyAlignment="1">
      <alignment horizontal="center" vertical="center"/>
    </xf>
    <xf numFmtId="180" fontId="45" fillId="33" borderId="0" xfId="28" applyNumberFormat="1" applyFont="1" applyFill="1" applyBorder="1" applyAlignment="1">
      <alignment horizontal="center" vertical="center"/>
    </xf>
    <xf numFmtId="0" fontId="46" fillId="33" borderId="29" xfId="47" applyFont="1" applyFill="1" applyBorder="1" applyAlignment="1">
      <alignment vertical="center" wrapText="1"/>
    </xf>
    <xf numFmtId="0" fontId="46" fillId="33" borderId="30" xfId="47" applyFont="1" applyFill="1" applyBorder="1" applyAlignment="1">
      <alignment vertical="center" wrapText="1"/>
    </xf>
    <xf numFmtId="0" fontId="46" fillId="33" borderId="31" xfId="47" applyFont="1" applyFill="1" applyBorder="1" applyAlignment="1">
      <alignment vertical="center" wrapText="1"/>
    </xf>
    <xf numFmtId="177" fontId="30" fillId="34" borderId="28" xfId="47" applyNumberFormat="1" applyFill="1" applyBorder="1" applyAlignment="1">
      <alignment horizontal="center" vertical="center"/>
    </xf>
    <xf numFmtId="0" fontId="30" fillId="34" borderId="32" xfId="47" applyFill="1" applyBorder="1" applyAlignment="1">
      <alignment horizontal="center" vertical="center"/>
    </xf>
    <xf numFmtId="0" fontId="6" fillId="0" borderId="33" xfId="0" applyFont="1" applyBorder="1" applyAlignment="1">
      <alignment horizontal="left" vertical="center"/>
    </xf>
    <xf numFmtId="0" fontId="6" fillId="0" borderId="16" xfId="0" applyFont="1" applyBorder="1" applyAlignment="1">
      <alignment horizontal="center" vertical="center"/>
    </xf>
    <xf numFmtId="0" fontId="6" fillId="0" borderId="27" xfId="0" applyFont="1" applyBorder="1" applyAlignment="1">
      <alignment vertical="center"/>
    </xf>
    <xf numFmtId="0" fontId="6" fillId="0" borderId="0" xfId="0" applyFont="1" applyAlignment="1">
      <alignment vertical="top"/>
    </xf>
    <xf numFmtId="0" fontId="6" fillId="0" borderId="27" xfId="0" applyFont="1" applyBorder="1" applyAlignment="1">
      <alignment horizontal="left" vertical="center"/>
    </xf>
    <xf numFmtId="0" fontId="6" fillId="0" borderId="15" xfId="0" applyFont="1" applyBorder="1" applyAlignment="1">
      <alignment horizontal="left" vertical="center"/>
    </xf>
    <xf numFmtId="0" fontId="6" fillId="0" borderId="33" xfId="0" applyFont="1" applyBorder="1"/>
    <xf numFmtId="0" fontId="30" fillId="33" borderId="0" xfId="47" applyFill="1" applyAlignment="1">
      <alignment horizontal="center" vertical="center" shrinkToFit="1"/>
    </xf>
    <xf numFmtId="0" fontId="30" fillId="0" borderId="2" xfId="47" applyBorder="1">
      <alignment vertical="center"/>
    </xf>
    <xf numFmtId="0" fontId="30" fillId="0" borderId="2" xfId="47" applyBorder="1" applyAlignment="1">
      <alignment horizontal="center" vertical="center"/>
    </xf>
    <xf numFmtId="0" fontId="6" fillId="0" borderId="27" xfId="0" applyFont="1" applyBorder="1"/>
    <xf numFmtId="0" fontId="10" fillId="0" borderId="0" xfId="0" applyFont="1" applyAlignment="1">
      <alignment horizontal="left"/>
    </xf>
    <xf numFmtId="0" fontId="10" fillId="0" borderId="0" xfId="0" applyFont="1" applyAlignment="1">
      <alignment horizontal="justify"/>
    </xf>
    <xf numFmtId="0" fontId="10" fillId="0" borderId="0" xfId="0" applyFont="1" applyAlignment="1">
      <alignment vertical="top"/>
    </xf>
    <xf numFmtId="0" fontId="18" fillId="0" borderId="0" xfId="0" applyFont="1" applyAlignment="1">
      <alignment vertical="center"/>
    </xf>
    <xf numFmtId="0" fontId="10" fillId="0" borderId="2" xfId="0" applyFont="1" applyBorder="1" applyAlignment="1">
      <alignment horizontal="justify" vertical="center"/>
    </xf>
    <xf numFmtId="0" fontId="10" fillId="0" borderId="6" xfId="0" applyFont="1" applyBorder="1" applyAlignment="1">
      <alignment horizontal="justify" vertical="center"/>
    </xf>
    <xf numFmtId="0" fontId="10" fillId="0" borderId="2"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45" xfId="0" applyFont="1" applyBorder="1" applyAlignment="1">
      <alignment horizontal="justify" vertical="top" wrapText="1"/>
    </xf>
    <xf numFmtId="0" fontId="10" fillId="0" borderId="2" xfId="0" applyFont="1" applyBorder="1" applyAlignment="1">
      <alignment horizontal="justify" vertical="top" wrapText="1"/>
    </xf>
    <xf numFmtId="0" fontId="10" fillId="0" borderId="6" xfId="0" applyFont="1" applyBorder="1" applyAlignment="1">
      <alignment horizontal="center" vertical="center" wrapText="1"/>
    </xf>
    <xf numFmtId="0" fontId="10" fillId="0" borderId="25" xfId="0" applyFont="1" applyBorder="1" applyAlignment="1">
      <alignment horizontal="justify" vertical="top" wrapText="1"/>
    </xf>
    <xf numFmtId="176" fontId="8" fillId="0" borderId="2" xfId="0" applyNumberFormat="1" applyFont="1" applyBorder="1" applyAlignment="1">
      <alignment horizontal="center" vertical="center" wrapText="1"/>
    </xf>
    <xf numFmtId="0" fontId="10" fillId="0" borderId="3" xfId="0" applyFont="1" applyBorder="1" applyAlignment="1">
      <alignment horizontal="justify" vertical="top" wrapText="1"/>
    </xf>
    <xf numFmtId="0" fontId="10" fillId="0" borderId="4" xfId="0" applyFont="1" applyBorder="1" applyAlignment="1">
      <alignment horizontal="justify" vertical="top" wrapText="1"/>
    </xf>
    <xf numFmtId="0" fontId="10" fillId="0" borderId="17" xfId="0" applyFont="1" applyBorder="1" applyAlignment="1">
      <alignment horizontal="left"/>
    </xf>
    <xf numFmtId="0" fontId="10" fillId="0" borderId="0" xfId="0" applyFont="1"/>
    <xf numFmtId="0" fontId="10" fillId="0" borderId="27" xfId="0" applyFont="1" applyBorder="1" applyAlignment="1">
      <alignment horizontal="justify" vertical="top" wrapText="1"/>
    </xf>
    <xf numFmtId="0" fontId="10" fillId="0" borderId="0" xfId="0" applyFont="1" applyAlignment="1">
      <alignment horizontal="justify" vertical="top" wrapText="1"/>
    </xf>
    <xf numFmtId="0" fontId="10" fillId="0" borderId="16" xfId="0" applyFont="1" applyBorder="1" applyAlignment="1">
      <alignment horizontal="left"/>
    </xf>
    <xf numFmtId="0" fontId="16" fillId="0" borderId="0" xfId="0" applyFont="1" applyAlignment="1">
      <alignment horizontal="left" vertical="center"/>
    </xf>
    <xf numFmtId="0" fontId="20" fillId="0" borderId="0" xfId="0" applyFont="1" applyAlignment="1">
      <alignment horizontal="center" vertical="center"/>
    </xf>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6" fillId="0" borderId="0" xfId="45" applyFont="1" applyAlignment="1">
      <alignment horizontal="center" vertical="center"/>
    </xf>
    <xf numFmtId="0" fontId="6" fillId="0" borderId="16" xfId="45" applyFont="1" applyBorder="1" applyAlignment="1">
      <alignment horizontal="center" vertical="center"/>
    </xf>
    <xf numFmtId="0" fontId="8" fillId="0" borderId="27" xfId="0" applyFont="1" applyBorder="1" applyAlignment="1">
      <alignment vertical="center"/>
    </xf>
    <xf numFmtId="0" fontId="10" fillId="0" borderId="8" xfId="0" applyFont="1" applyBorder="1" applyAlignment="1">
      <alignment vertical="center"/>
    </xf>
    <xf numFmtId="0" fontId="10" fillId="0" borderId="4" xfId="0" applyFont="1" applyBorder="1" applyAlignment="1">
      <alignment vertical="center"/>
    </xf>
    <xf numFmtId="0" fontId="10" fillId="0" borderId="1" xfId="0" applyFont="1" applyBorder="1" applyAlignment="1">
      <alignment vertical="center"/>
    </xf>
    <xf numFmtId="0" fontId="10" fillId="0" borderId="5" xfId="0" applyFont="1" applyBorder="1" applyAlignment="1">
      <alignment vertical="center"/>
    </xf>
    <xf numFmtId="0" fontId="10" fillId="0" borderId="15" xfId="0" applyFont="1" applyBorder="1" applyAlignment="1">
      <alignment vertical="center"/>
    </xf>
    <xf numFmtId="0" fontId="22" fillId="0" borderId="27" xfId="0" applyFont="1" applyBorder="1" applyAlignment="1">
      <alignment vertical="center" shrinkToFit="1"/>
    </xf>
    <xf numFmtId="180" fontId="6" fillId="0" borderId="17" xfId="0" applyNumberFormat="1" applyFont="1" applyBorder="1" applyAlignment="1">
      <alignment horizontal="center" vertical="center"/>
    </xf>
    <xf numFmtId="180" fontId="6" fillId="0" borderId="0" xfId="0" applyNumberFormat="1" applyFont="1" applyAlignment="1">
      <alignment vertical="center"/>
    </xf>
    <xf numFmtId="180" fontId="6" fillId="0" borderId="5" xfId="0" applyNumberFormat="1" applyFont="1" applyBorder="1" applyAlignment="1">
      <alignment vertical="center"/>
    </xf>
    <xf numFmtId="0" fontId="21" fillId="0" borderId="0" xfId="0" applyFont="1" applyAlignment="1">
      <alignment vertical="top"/>
    </xf>
    <xf numFmtId="0" fontId="6" fillId="0" borderId="17" xfId="45" applyFont="1" applyBorder="1" applyAlignment="1">
      <alignment horizontal="center" vertical="center"/>
    </xf>
    <xf numFmtId="0" fontId="10" fillId="0" borderId="16" xfId="0" applyFont="1" applyBorder="1" applyAlignment="1">
      <alignment horizontal="left" vertical="center"/>
    </xf>
    <xf numFmtId="0" fontId="6" fillId="0" borderId="17" xfId="0" applyFont="1" applyBorder="1" applyAlignment="1">
      <alignment horizontal="left" vertical="center" indent="1"/>
    </xf>
    <xf numFmtId="0" fontId="7" fillId="0" borderId="0" xfId="0" applyFont="1" applyAlignment="1">
      <alignment horizontal="left" vertical="center"/>
    </xf>
    <xf numFmtId="181" fontId="6" fillId="0" borderId="0" xfId="0" applyNumberFormat="1" applyFont="1" applyAlignment="1">
      <alignment horizontal="left" vertical="center"/>
    </xf>
    <xf numFmtId="0" fontId="30" fillId="0" borderId="0" xfId="49">
      <alignment vertical="center"/>
    </xf>
    <xf numFmtId="0" fontId="30" fillId="0" borderId="0" xfId="49" applyAlignment="1">
      <alignment horizontal="right" vertical="center"/>
    </xf>
    <xf numFmtId="0" fontId="30" fillId="0" borderId="0" xfId="49" applyAlignment="1">
      <alignment horizontal="center" vertical="center"/>
    </xf>
    <xf numFmtId="0" fontId="30" fillId="34" borderId="0" xfId="49" applyFill="1" applyAlignment="1">
      <alignment horizontal="center" vertical="center"/>
    </xf>
    <xf numFmtId="0" fontId="30" fillId="0" borderId="8" xfId="49" applyBorder="1">
      <alignment vertical="center"/>
    </xf>
    <xf numFmtId="0" fontId="0" fillId="0" borderId="0" xfId="0" applyAlignment="1">
      <alignment horizontal="left" vertical="center"/>
    </xf>
    <xf numFmtId="0" fontId="6" fillId="0" borderId="0" xfId="0" applyFont="1" applyAlignment="1">
      <alignment horizontal="left" vertical="top"/>
    </xf>
    <xf numFmtId="14" fontId="6" fillId="0" borderId="0" xfId="0" applyNumberFormat="1" applyFont="1" applyAlignment="1">
      <alignment horizontal="left" vertical="center"/>
    </xf>
    <xf numFmtId="177" fontId="30" fillId="0" borderId="28" xfId="47" applyNumberFormat="1" applyBorder="1" applyAlignment="1">
      <alignment horizontal="center" vertical="center"/>
    </xf>
    <xf numFmtId="0" fontId="20" fillId="0" borderId="17" xfId="0" applyFont="1" applyBorder="1" applyAlignment="1">
      <alignment horizontal="center" vertical="center"/>
    </xf>
    <xf numFmtId="0" fontId="20" fillId="0" borderId="27" xfId="0" applyFont="1" applyBorder="1" applyAlignment="1">
      <alignment horizontal="center" vertical="center"/>
    </xf>
    <xf numFmtId="0" fontId="6" fillId="0" borderId="27" xfId="45" applyFont="1" applyBorder="1" applyAlignment="1">
      <alignment horizontal="center" vertical="center"/>
    </xf>
    <xf numFmtId="0" fontId="0" fillId="0" borderId="4" xfId="0" applyBorder="1"/>
    <xf numFmtId="0" fontId="0" fillId="0" borderId="27" xfId="0" applyBorder="1"/>
    <xf numFmtId="179" fontId="30" fillId="0" borderId="5" xfId="49" applyNumberFormat="1" applyBorder="1" applyAlignment="1">
      <alignment horizontal="center" vertical="center"/>
    </xf>
    <xf numFmtId="0" fontId="30" fillId="0" borderId="5" xfId="49" applyBorder="1" applyAlignment="1">
      <alignment horizontal="center" vertical="center"/>
    </xf>
    <xf numFmtId="0" fontId="30" fillId="0" borderId="5" xfId="49" applyBorder="1">
      <alignment vertical="center"/>
    </xf>
    <xf numFmtId="180" fontId="0" fillId="0" borderId="5" xfId="30" applyNumberFormat="1" applyFont="1" applyFill="1" applyBorder="1" applyAlignment="1">
      <alignment horizontal="center" vertical="center"/>
    </xf>
    <xf numFmtId="0" fontId="30" fillId="0" borderId="5" xfId="49" applyBorder="1" applyAlignment="1">
      <alignment horizontal="center" vertical="center" wrapText="1"/>
    </xf>
    <xf numFmtId="0" fontId="30" fillId="33" borderId="5" xfId="47" applyFill="1" applyBorder="1">
      <alignment vertical="center"/>
    </xf>
    <xf numFmtId="38" fontId="12" fillId="33" borderId="5" xfId="36" applyFont="1" applyFill="1" applyBorder="1">
      <alignment vertical="center"/>
    </xf>
    <xf numFmtId="0" fontId="30" fillId="0" borderId="4" xfId="49" applyBorder="1">
      <alignment vertical="center"/>
    </xf>
    <xf numFmtId="0" fontId="30" fillId="33" borderId="4" xfId="47" applyFill="1" applyBorder="1">
      <alignment vertical="center"/>
    </xf>
    <xf numFmtId="0" fontId="30" fillId="33" borderId="16" xfId="47" applyFill="1" applyBorder="1">
      <alignment vertical="center"/>
    </xf>
    <xf numFmtId="0" fontId="30" fillId="33" borderId="17" xfId="47" applyFill="1" applyBorder="1">
      <alignment vertical="center"/>
    </xf>
    <xf numFmtId="0" fontId="30" fillId="33" borderId="4" xfId="47" applyFill="1" applyBorder="1" applyAlignment="1">
      <alignment horizontal="center" vertical="center"/>
    </xf>
    <xf numFmtId="178" fontId="12" fillId="33" borderId="4" xfId="36" applyNumberFormat="1" applyFont="1" applyFill="1" applyBorder="1" applyAlignment="1">
      <alignment horizontal="center" vertical="center"/>
    </xf>
    <xf numFmtId="0" fontId="30" fillId="33" borderId="4" xfId="47" applyFill="1" applyBorder="1" applyAlignment="1">
      <alignment vertical="center" wrapText="1"/>
    </xf>
    <xf numFmtId="38" fontId="12" fillId="33" borderId="4" xfId="36" applyFont="1" applyFill="1" applyBorder="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17"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center" wrapText="1"/>
    </xf>
    <xf numFmtId="0" fontId="6" fillId="0" borderId="27" xfId="0" applyFont="1" applyBorder="1" applyAlignment="1">
      <alignment vertical="center" wrapText="1"/>
    </xf>
    <xf numFmtId="0" fontId="6" fillId="0" borderId="2" xfId="0" applyFont="1" applyBorder="1" applyAlignment="1">
      <alignment horizontal="center" vertical="center"/>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27"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10" fillId="0" borderId="2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xf>
    <xf numFmtId="0" fontId="10" fillId="0" borderId="26" xfId="0" applyFont="1" applyBorder="1" applyAlignment="1">
      <alignment horizontal="center" vertical="center" wrapText="1"/>
    </xf>
    <xf numFmtId="0" fontId="30" fillId="34" borderId="0" xfId="47" applyFill="1" applyAlignment="1">
      <alignment horizontal="center" vertical="center"/>
    </xf>
    <xf numFmtId="0" fontId="47" fillId="33" borderId="0" xfId="47" applyFont="1" applyFill="1" applyAlignment="1">
      <alignment horizontal="center" vertical="center"/>
    </xf>
    <xf numFmtId="0" fontId="30" fillId="34" borderId="2" xfId="47" applyFill="1" applyBorder="1" applyAlignment="1">
      <alignment horizontal="center" vertical="center"/>
    </xf>
    <xf numFmtId="0" fontId="30" fillId="33" borderId="32" xfId="47" applyFill="1" applyBorder="1" applyAlignment="1">
      <alignment horizontal="center" vertical="center"/>
    </xf>
    <xf numFmtId="0" fontId="30" fillId="33" borderId="0" xfId="47" applyFill="1" applyAlignment="1">
      <alignment horizontal="left" vertical="center"/>
    </xf>
    <xf numFmtId="0" fontId="6" fillId="0" borderId="0" xfId="0" applyFont="1" applyAlignment="1">
      <alignment horizontal="center"/>
    </xf>
    <xf numFmtId="0" fontId="6" fillId="0" borderId="32" xfId="0" applyFont="1" applyBorder="1" applyAlignment="1">
      <alignment horizontal="center" vertical="center"/>
    </xf>
    <xf numFmtId="0" fontId="10" fillId="0" borderId="7" xfId="0" applyFont="1" applyBorder="1" applyAlignment="1">
      <alignment horizontal="left" vertical="center"/>
    </xf>
    <xf numFmtId="0" fontId="10" fillId="0" borderId="7"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6" fillId="0" borderId="8" xfId="0" applyFont="1" applyBorder="1" applyAlignment="1">
      <alignment vertical="center"/>
    </xf>
    <xf numFmtId="0" fontId="8" fillId="0" borderId="0" xfId="0" applyFont="1" applyAlignment="1">
      <alignment horizontal="center" vertical="center"/>
    </xf>
    <xf numFmtId="0" fontId="6" fillId="0" borderId="17" xfId="0" applyFont="1" applyBorder="1" applyAlignment="1">
      <alignment vertical="center" wrapText="1"/>
    </xf>
    <xf numFmtId="0" fontId="8" fillId="0" borderId="2" xfId="0" applyFont="1" applyBorder="1" applyAlignment="1">
      <alignment horizontal="center" vertical="center"/>
    </xf>
    <xf numFmtId="0" fontId="30" fillId="0" borderId="8" xfId="49" applyBorder="1" applyAlignment="1">
      <alignment horizontal="center" vertical="center"/>
    </xf>
    <xf numFmtId="0" fontId="10" fillId="0" borderId="2" xfId="0" applyFont="1" applyBorder="1" applyAlignment="1">
      <alignment horizontal="center" vertical="center"/>
    </xf>
    <xf numFmtId="0" fontId="50" fillId="36" borderId="0" xfId="52" applyFont="1" applyFill="1" applyAlignment="1">
      <alignment horizontal="left" vertical="center"/>
    </xf>
    <xf numFmtId="0" fontId="51" fillId="36" borderId="0" xfId="52" applyFont="1" applyFill="1" applyAlignment="1">
      <alignment vertical="center"/>
    </xf>
    <xf numFmtId="0" fontId="51" fillId="36" borderId="0" xfId="52" applyFont="1" applyFill="1" applyAlignment="1">
      <alignment horizontal="center" vertical="center"/>
    </xf>
    <xf numFmtId="0" fontId="52" fillId="36" borderId="0" xfId="52" applyFont="1" applyFill="1" applyAlignment="1">
      <alignment vertical="center" shrinkToFit="1"/>
    </xf>
    <xf numFmtId="182" fontId="51" fillId="36" borderId="0" xfId="52" applyNumberFormat="1" applyFont="1" applyFill="1" applyAlignment="1">
      <alignment vertical="center"/>
    </xf>
    <xf numFmtId="0" fontId="52" fillId="36" borderId="0" xfId="52" applyFont="1" applyFill="1" applyAlignment="1">
      <alignment vertical="center"/>
    </xf>
    <xf numFmtId="0" fontId="51" fillId="0" borderId="0" xfId="52" applyFont="1" applyAlignment="1">
      <alignment vertical="center"/>
    </xf>
    <xf numFmtId="183" fontId="51" fillId="0" borderId="0" xfId="52" applyNumberFormat="1" applyFont="1" applyAlignment="1">
      <alignment horizontal="center" vertical="center"/>
    </xf>
    <xf numFmtId="183" fontId="51" fillId="0" borderId="0" xfId="52" applyNumberFormat="1" applyFont="1" applyAlignment="1">
      <alignment vertical="center"/>
    </xf>
    <xf numFmtId="0" fontId="51" fillId="0" borderId="0" xfId="52" applyFont="1" applyAlignment="1">
      <alignment vertical="top"/>
    </xf>
    <xf numFmtId="0" fontId="57" fillId="0" borderId="0" xfId="52" applyFont="1" applyAlignment="1">
      <alignment vertical="top"/>
    </xf>
    <xf numFmtId="0" fontId="57" fillId="0" borderId="0" xfId="52" applyFont="1" applyAlignment="1">
      <alignment vertical="center"/>
    </xf>
    <xf numFmtId="0" fontId="58" fillId="0" borderId="0" xfId="52" applyFont="1" applyAlignment="1">
      <alignment vertical="center" wrapText="1"/>
    </xf>
    <xf numFmtId="0" fontId="56" fillId="0" borderId="0" xfId="52" applyFont="1" applyAlignment="1">
      <alignment vertical="center" wrapText="1"/>
    </xf>
    <xf numFmtId="0" fontId="56" fillId="0" borderId="0" xfId="52" applyFont="1" applyAlignment="1">
      <alignment horizontal="right" vertical="center"/>
    </xf>
    <xf numFmtId="0" fontId="59" fillId="0" borderId="0" xfId="52" applyFont="1"/>
    <xf numFmtId="0" fontId="63" fillId="0" borderId="91" xfId="52" applyFont="1" applyBorder="1" applyAlignment="1">
      <alignment vertical="center"/>
    </xf>
    <xf numFmtId="0" fontId="51" fillId="0" borderId="91" xfId="52" applyFont="1" applyBorder="1" applyAlignment="1">
      <alignment horizontal="center" vertical="center"/>
    </xf>
    <xf numFmtId="0" fontId="52" fillId="0" borderId="91" xfId="52" applyFont="1" applyBorder="1" applyAlignment="1">
      <alignment horizontal="right" vertical="center" shrinkToFit="1"/>
    </xf>
    <xf numFmtId="184" fontId="51" fillId="37" borderId="92" xfId="53" applyNumberFormat="1" applyFont="1" applyFill="1" applyBorder="1" applyAlignment="1">
      <alignment vertical="center"/>
    </xf>
    <xf numFmtId="0" fontId="52" fillId="37" borderId="93" xfId="52" applyFont="1" applyFill="1" applyBorder="1" applyAlignment="1">
      <alignment vertical="center"/>
    </xf>
    <xf numFmtId="0" fontId="51" fillId="0" borderId="0" xfId="52" applyFont="1" applyAlignment="1">
      <alignment horizontal="center" vertical="center"/>
    </xf>
    <xf numFmtId="0" fontId="51" fillId="0" borderId="0" xfId="52" applyFont="1" applyAlignment="1">
      <alignment horizontal="right" vertical="center"/>
    </xf>
    <xf numFmtId="0" fontId="52" fillId="0" borderId="0" xfId="52" applyFont="1" applyAlignment="1">
      <alignment horizontal="right" vertical="center" shrinkToFit="1"/>
    </xf>
    <xf numFmtId="185" fontId="51" fillId="38" borderId="101" xfId="53" applyNumberFormat="1" applyFont="1" applyFill="1" applyBorder="1" applyAlignment="1">
      <alignment vertical="center"/>
    </xf>
    <xf numFmtId="0" fontId="52" fillId="38" borderId="102" xfId="52" applyFont="1" applyFill="1" applyBorder="1" applyAlignment="1">
      <alignment vertical="center"/>
    </xf>
    <xf numFmtId="0" fontId="51" fillId="0" borderId="0" xfId="52" applyFont="1" applyAlignment="1">
      <alignment horizontal="center" vertical="center" wrapText="1"/>
    </xf>
    <xf numFmtId="0" fontId="66" fillId="0" borderId="0" xfId="52" applyFont="1" applyAlignment="1">
      <alignment vertical="center" shrinkToFit="1"/>
    </xf>
    <xf numFmtId="184" fontId="51" fillId="37" borderId="108" xfId="53" applyNumberFormat="1" applyFont="1" applyFill="1" applyBorder="1" applyAlignment="1">
      <alignment vertical="center"/>
    </xf>
    <xf numFmtId="0" fontId="52" fillId="37" borderId="102" xfId="52" applyFont="1" applyFill="1" applyBorder="1" applyAlignment="1">
      <alignment vertical="center"/>
    </xf>
    <xf numFmtId="0" fontId="51" fillId="0" borderId="109" xfId="53" applyFont="1" applyBorder="1" applyAlignment="1">
      <alignment horizontal="center" vertical="center"/>
    </xf>
    <xf numFmtId="0" fontId="67" fillId="38" borderId="110" xfId="52" applyFont="1" applyFill="1" applyBorder="1" applyAlignment="1">
      <alignment horizontal="center" vertical="center" shrinkToFit="1"/>
    </xf>
    <xf numFmtId="185" fontId="51" fillId="38" borderId="111" xfId="52" applyNumberFormat="1" applyFont="1" applyFill="1" applyBorder="1" applyAlignment="1">
      <alignment vertical="center"/>
    </xf>
    <xf numFmtId="0" fontId="51" fillId="0" borderId="87" xfId="52" applyFont="1" applyBorder="1" applyAlignment="1">
      <alignment horizontal="right" vertical="center"/>
    </xf>
    <xf numFmtId="0" fontId="51" fillId="0" borderId="87" xfId="52" applyFont="1" applyBorder="1" applyAlignment="1">
      <alignment horizontal="center" vertical="center"/>
    </xf>
    <xf numFmtId="0" fontId="52" fillId="0" borderId="87" xfId="52" applyFont="1" applyBorder="1" applyAlignment="1">
      <alignment horizontal="right" vertical="center" shrinkToFit="1"/>
    </xf>
    <xf numFmtId="0" fontId="52" fillId="38" borderId="115" xfId="52" applyFont="1" applyFill="1" applyBorder="1" applyAlignment="1">
      <alignment vertical="center"/>
    </xf>
    <xf numFmtId="0" fontId="64" fillId="0" borderId="91" xfId="52" applyFont="1" applyBorder="1" applyAlignment="1">
      <alignment vertical="center"/>
    </xf>
    <xf numFmtId="0" fontId="57" fillId="0" borderId="0" xfId="52" applyFont="1" applyAlignment="1">
      <alignment vertical="center" wrapText="1"/>
    </xf>
    <xf numFmtId="0" fontId="67" fillId="38" borderId="34" xfId="52" applyFont="1" applyFill="1" applyBorder="1" applyAlignment="1">
      <alignment horizontal="center" vertical="center" shrinkToFit="1"/>
    </xf>
    <xf numFmtId="185" fontId="51" fillId="38" borderId="43" xfId="52" applyNumberFormat="1" applyFont="1" applyFill="1" applyBorder="1" applyAlignment="1">
      <alignment vertical="center"/>
    </xf>
    <xf numFmtId="0" fontId="57" fillId="0" borderId="103" xfId="52" applyFont="1" applyBorder="1" applyAlignment="1">
      <alignment horizontal="center" vertical="center" wrapText="1"/>
    </xf>
    <xf numFmtId="176" fontId="57" fillId="0" borderId="103" xfId="52" applyNumberFormat="1" applyFont="1" applyBorder="1" applyAlignment="1">
      <alignment vertical="center" wrapText="1"/>
    </xf>
    <xf numFmtId="0" fontId="57" fillId="0" borderId="0" xfId="52" applyFont="1" applyAlignment="1">
      <alignment horizontal="center" vertical="center" wrapText="1"/>
    </xf>
    <xf numFmtId="0" fontId="68" fillId="0" borderId="0" xfId="52" applyFont="1" applyAlignment="1">
      <alignment horizontal="right" vertical="center" shrinkToFit="1"/>
    </xf>
    <xf numFmtId="0" fontId="57" fillId="0" borderId="109" xfId="52" applyFont="1" applyBorder="1" applyAlignment="1">
      <alignment horizontal="center" vertical="center" shrinkToFit="1"/>
    </xf>
    <xf numFmtId="0" fontId="57" fillId="39" borderId="101" xfId="52" applyFont="1" applyFill="1" applyBorder="1" applyAlignment="1">
      <alignment vertical="center" wrapText="1"/>
    </xf>
    <xf numFmtId="183" fontId="51" fillId="0" borderId="0" xfId="52" applyNumberFormat="1" applyFont="1" applyAlignment="1">
      <alignment horizontal="right" vertical="center"/>
    </xf>
    <xf numFmtId="183" fontId="51" fillId="0" borderId="101" xfId="52" applyNumberFormat="1" applyFont="1" applyBorder="1" applyAlignment="1">
      <alignment vertical="center"/>
    </xf>
    <xf numFmtId="186" fontId="51" fillId="0" borderId="0" xfId="52" applyNumberFormat="1" applyFont="1" applyAlignment="1">
      <alignment vertical="center"/>
    </xf>
    <xf numFmtId="183" fontId="51" fillId="40" borderId="0" xfId="52" applyNumberFormat="1" applyFont="1" applyFill="1" applyAlignment="1">
      <alignment horizontal="center" vertical="center" wrapText="1"/>
    </xf>
    <xf numFmtId="186" fontId="57" fillId="41" borderId="101" xfId="54" applyNumberFormat="1" applyFont="1" applyFill="1" applyBorder="1" applyAlignment="1">
      <alignment vertical="center"/>
    </xf>
    <xf numFmtId="186" fontId="51" fillId="41" borderId="0" xfId="52" applyNumberFormat="1" applyFont="1" applyFill="1" applyAlignment="1">
      <alignment vertical="center"/>
    </xf>
    <xf numFmtId="183" fontId="51" fillId="40" borderId="0" xfId="52" applyNumberFormat="1" applyFont="1" applyFill="1" applyAlignment="1">
      <alignment horizontal="right" vertical="center"/>
    </xf>
    <xf numFmtId="186" fontId="51" fillId="40" borderId="101" xfId="52" applyNumberFormat="1" applyFont="1" applyFill="1" applyBorder="1" applyAlignment="1">
      <alignment vertical="center"/>
    </xf>
    <xf numFmtId="186" fontId="51" fillId="40" borderId="0" xfId="52" applyNumberFormat="1" applyFont="1" applyFill="1" applyAlignment="1">
      <alignment vertical="center"/>
    </xf>
    <xf numFmtId="0" fontId="51" fillId="40" borderId="0" xfId="52" applyFont="1" applyFill="1" applyAlignment="1">
      <alignment vertical="center"/>
    </xf>
    <xf numFmtId="183" fontId="51" fillId="0" borderId="0" xfId="52" applyNumberFormat="1" applyFont="1" applyAlignment="1">
      <alignment vertical="center" wrapText="1"/>
    </xf>
    <xf numFmtId="183" fontId="51" fillId="0" borderId="0" xfId="52" applyNumberFormat="1" applyFont="1" applyAlignment="1">
      <alignment horizontal="left" vertical="center" wrapText="1"/>
    </xf>
    <xf numFmtId="186" fontId="69" fillId="0" borderId="0" xfId="52" applyNumberFormat="1" applyFont="1" applyAlignment="1">
      <alignment vertical="center"/>
    </xf>
    <xf numFmtId="183" fontId="51" fillId="0" borderId="0" xfId="52" applyNumberFormat="1" applyFont="1" applyAlignment="1">
      <alignment horizontal="left" vertical="center"/>
    </xf>
    <xf numFmtId="183" fontId="70" fillId="0" borderId="91" xfId="55" applyNumberFormat="1" applyFont="1" applyBorder="1" applyAlignment="1">
      <alignment horizontal="left" vertical="center" wrapText="1"/>
    </xf>
    <xf numFmtId="0" fontId="1" fillId="0" borderId="0" xfId="56" applyAlignment="1">
      <alignment vertical="center" wrapText="1"/>
    </xf>
    <xf numFmtId="183" fontId="72" fillId="0" borderId="0" xfId="52" applyNumberFormat="1" applyFont="1" applyAlignment="1">
      <alignment vertical="center" wrapText="1"/>
    </xf>
    <xf numFmtId="186" fontId="72" fillId="0" borderId="0" xfId="52" applyNumberFormat="1" applyFont="1" applyAlignment="1">
      <alignment vertical="center"/>
    </xf>
    <xf numFmtId="0" fontId="52" fillId="0" borderId="116" xfId="52" applyFont="1" applyBorder="1" applyAlignment="1">
      <alignment horizontal="right" vertical="center" shrinkToFit="1"/>
    </xf>
    <xf numFmtId="0" fontId="60" fillId="0" borderId="0" xfId="52" applyFont="1" applyAlignment="1">
      <alignment vertical="center"/>
    </xf>
    <xf numFmtId="0" fontId="52" fillId="0" borderId="0" xfId="52" applyFont="1" applyAlignment="1">
      <alignment vertical="center" shrinkToFit="1"/>
    </xf>
    <xf numFmtId="182" fontId="51" fillId="0" borderId="0" xfId="52" applyNumberFormat="1" applyFont="1" applyAlignment="1">
      <alignment vertical="center"/>
    </xf>
    <xf numFmtId="0" fontId="52" fillId="0" borderId="0" xfId="52" applyFont="1" applyAlignment="1">
      <alignment vertical="center"/>
    </xf>
    <xf numFmtId="0" fontId="50" fillId="42" borderId="0" xfId="52" applyFont="1" applyFill="1" applyAlignment="1">
      <alignment horizontal="left" vertical="center"/>
    </xf>
    <xf numFmtId="0" fontId="51" fillId="42" borderId="0" xfId="52" applyFont="1" applyFill="1" applyAlignment="1">
      <alignment vertical="center"/>
    </xf>
    <xf numFmtId="0" fontId="51" fillId="42" borderId="0" xfId="52" applyFont="1" applyFill="1" applyAlignment="1">
      <alignment horizontal="center" vertical="center"/>
    </xf>
    <xf numFmtId="0" fontId="52" fillId="42" borderId="0" xfId="52" applyFont="1" applyFill="1" applyAlignment="1">
      <alignment vertical="center" shrinkToFit="1"/>
    </xf>
    <xf numFmtId="182" fontId="51" fillId="42" borderId="0" xfId="52" applyNumberFormat="1" applyFont="1" applyFill="1" applyAlignment="1">
      <alignment vertical="center"/>
    </xf>
    <xf numFmtId="0" fontId="52" fillId="42" borderId="0" xfId="52" applyFont="1" applyFill="1" applyAlignment="1">
      <alignment vertical="center"/>
    </xf>
    <xf numFmtId="0" fontId="51" fillId="0" borderId="0" xfId="52" applyFont="1" applyAlignment="1">
      <alignment vertical="center" wrapText="1"/>
    </xf>
    <xf numFmtId="0" fontId="73" fillId="0" borderId="0" xfId="52" applyFont="1" applyAlignment="1">
      <alignment vertical="center" wrapText="1"/>
    </xf>
    <xf numFmtId="0" fontId="74" fillId="0" borderId="0" xfId="52" applyFont="1" applyAlignment="1">
      <alignment vertical="top"/>
    </xf>
    <xf numFmtId="0" fontId="74" fillId="0" borderId="0" xfId="52" applyFont="1" applyAlignment="1">
      <alignment horizontal="left" vertical="top"/>
    </xf>
    <xf numFmtId="0" fontId="74" fillId="0" borderId="0" xfId="52" applyFont="1" applyAlignment="1">
      <alignment horizontal="left" vertical="top" wrapText="1"/>
    </xf>
    <xf numFmtId="0" fontId="64" fillId="0" borderId="118" xfId="52" applyFont="1" applyBorder="1" applyAlignment="1">
      <alignment vertical="center"/>
    </xf>
    <xf numFmtId="186" fontId="75" fillId="0" borderId="0" xfId="52" applyNumberFormat="1" applyFont="1" applyAlignment="1">
      <alignment vertical="center"/>
    </xf>
    <xf numFmtId="0" fontId="51" fillId="0" borderId="120" xfId="52" applyFont="1" applyBorder="1" applyAlignment="1">
      <alignment horizontal="right" vertical="center"/>
    </xf>
    <xf numFmtId="0" fontId="64" fillId="0" borderId="120" xfId="52" applyFont="1" applyBorder="1" applyAlignment="1">
      <alignment vertical="center"/>
    </xf>
    <xf numFmtId="0" fontId="51" fillId="0" borderId="122" xfId="52" applyFont="1" applyBorder="1" applyAlignment="1">
      <alignment horizontal="right" vertical="center"/>
    </xf>
    <xf numFmtId="0" fontId="51" fillId="0" borderId="120" xfId="52" applyFont="1" applyBorder="1" applyAlignment="1">
      <alignment horizontal="center" vertical="center"/>
    </xf>
    <xf numFmtId="0" fontId="51" fillId="0" borderId="122" xfId="52" applyFont="1" applyBorder="1" applyAlignment="1">
      <alignment horizontal="center" vertical="center"/>
    </xf>
    <xf numFmtId="186" fontId="57" fillId="41" borderId="101" xfId="53" applyNumberFormat="1" applyFont="1" applyFill="1" applyBorder="1" applyAlignment="1">
      <alignment vertical="center"/>
    </xf>
    <xf numFmtId="183" fontId="68" fillId="0" borderId="0" xfId="52" applyNumberFormat="1" applyFont="1" applyAlignment="1">
      <alignment horizontal="left" vertical="center" wrapText="1"/>
    </xf>
    <xf numFmtId="186" fontId="69" fillId="0" borderId="0" xfId="52" applyNumberFormat="1" applyFont="1" applyAlignment="1">
      <alignment horizontal="left" vertical="center"/>
    </xf>
    <xf numFmtId="183" fontId="72" fillId="0" borderId="0" xfId="52" applyNumberFormat="1" applyFont="1" applyAlignment="1">
      <alignment vertical="center"/>
    </xf>
    <xf numFmtId="186" fontId="72" fillId="0" borderId="0" xfId="52" applyNumberFormat="1" applyFont="1" applyAlignment="1">
      <alignment horizontal="left" vertical="center"/>
    </xf>
    <xf numFmtId="0" fontId="80" fillId="0" borderId="0" xfId="57" applyFont="1" applyAlignment="1">
      <alignment vertical="center"/>
    </xf>
    <xf numFmtId="0" fontId="80" fillId="0" borderId="109" xfId="57" applyFont="1" applyBorder="1" applyAlignment="1">
      <alignment vertical="center"/>
    </xf>
    <xf numFmtId="0" fontId="80" fillId="0" borderId="0" xfId="57" applyFont="1" applyAlignment="1">
      <alignment horizontal="left" vertical="center"/>
    </xf>
    <xf numFmtId="0" fontId="81" fillId="0" borderId="0" xfId="57" applyFont="1" applyAlignment="1">
      <alignment vertical="center"/>
    </xf>
    <xf numFmtId="0" fontId="80" fillId="0" borderId="0" xfId="57" applyFont="1" applyAlignment="1">
      <alignment horizontal="right" vertical="center"/>
    </xf>
    <xf numFmtId="0" fontId="80" fillId="0" borderId="109" xfId="57" applyFont="1" applyBorder="1" applyAlignment="1">
      <alignment horizontal="left" vertical="center"/>
    </xf>
    <xf numFmtId="0" fontId="80" fillId="0" borderId="129" xfId="57" applyFont="1" applyBorder="1" applyAlignment="1">
      <alignment vertical="center"/>
    </xf>
    <xf numFmtId="0" fontId="80" fillId="0" borderId="111" xfId="57" applyFont="1" applyBorder="1" applyAlignment="1">
      <alignment vertical="center"/>
    </xf>
    <xf numFmtId="0" fontId="77" fillId="0" borderId="0" xfId="57"/>
    <xf numFmtId="187" fontId="80" fillId="0" borderId="0" xfId="57" applyNumberFormat="1" applyFont="1" applyAlignment="1">
      <alignment horizontal="right" vertical="center"/>
    </xf>
    <xf numFmtId="58" fontId="80" fillId="0" borderId="0" xfId="57" applyNumberFormat="1" applyFont="1" applyAlignment="1">
      <alignment vertical="center"/>
    </xf>
    <xf numFmtId="0" fontId="80" fillId="0" borderId="97" xfId="57" applyFont="1" applyBorder="1" applyAlignment="1">
      <alignment horizontal="center" vertical="center"/>
    </xf>
    <xf numFmtId="0" fontId="80" fillId="0" borderId="0" xfId="57" applyFont="1" applyAlignment="1">
      <alignment horizontal="center" vertical="center"/>
    </xf>
    <xf numFmtId="0" fontId="80" fillId="0" borderId="111" xfId="57" applyFont="1" applyBorder="1" applyAlignment="1">
      <alignment horizontal="center" vertical="center"/>
    </xf>
    <xf numFmtId="188" fontId="80" fillId="0" borderId="0" xfId="58" applyNumberFormat="1" applyFont="1" applyAlignment="1">
      <alignment horizontal="right" vertical="center"/>
    </xf>
    <xf numFmtId="10" fontId="80" fillId="0" borderId="0" xfId="59" applyNumberFormat="1" applyFont="1" applyAlignment="1">
      <alignment horizontal="center" vertical="center"/>
    </xf>
    <xf numFmtId="0" fontId="82" fillId="0" borderId="0" xfId="57" applyFont="1" applyAlignment="1">
      <alignment horizontal="left" vertical="center" wrapText="1"/>
    </xf>
    <xf numFmtId="0" fontId="83" fillId="0" borderId="0" xfId="57" applyFont="1" applyAlignment="1">
      <alignment horizontal="right"/>
    </xf>
    <xf numFmtId="0" fontId="83" fillId="0" borderId="0" xfId="57" applyFont="1" applyAlignment="1">
      <alignment horizontal="left"/>
    </xf>
    <xf numFmtId="0" fontId="83" fillId="0" borderId="0" xfId="57" applyFont="1"/>
    <xf numFmtId="0" fontId="84" fillId="0" borderId="0" xfId="57" applyFont="1" applyAlignment="1">
      <alignment vertical="center"/>
    </xf>
    <xf numFmtId="0" fontId="87" fillId="0" borderId="0" xfId="60" applyFont="1">
      <alignment vertical="center"/>
    </xf>
    <xf numFmtId="0" fontId="72" fillId="0" borderId="0" xfId="61" applyFont="1" applyAlignment="1">
      <alignment horizontal="left" vertical="center"/>
    </xf>
    <xf numFmtId="0" fontId="12" fillId="0" borderId="0" xfId="61" applyAlignment="1">
      <alignment horizontal="left" vertical="center"/>
    </xf>
    <xf numFmtId="0" fontId="89" fillId="0" borderId="0" xfId="62" applyFont="1">
      <alignment vertical="center"/>
    </xf>
    <xf numFmtId="0" fontId="91" fillId="0" borderId="0" xfId="61" applyFont="1" applyAlignment="1">
      <alignment horizontal="center"/>
    </xf>
    <xf numFmtId="0" fontId="72" fillId="0" borderId="0" xfId="61" applyFont="1" applyAlignment="1">
      <alignment horizontal="center" vertical="center"/>
    </xf>
    <xf numFmtId="0" fontId="87" fillId="0" borderId="0" xfId="60" applyFont="1" applyAlignment="1">
      <alignment vertical="center" wrapText="1"/>
    </xf>
    <xf numFmtId="0" fontId="87" fillId="0" borderId="0" xfId="57" applyFont="1"/>
    <xf numFmtId="0" fontId="92" fillId="0" borderId="0" xfId="61" applyFont="1" applyAlignment="1">
      <alignment vertical="center"/>
    </xf>
    <xf numFmtId="0" fontId="51" fillId="0" borderId="0" xfId="61" applyFont="1" applyAlignment="1">
      <alignment vertical="center"/>
    </xf>
    <xf numFmtId="0" fontId="93" fillId="0" borderId="0" xfId="62" applyFont="1">
      <alignment vertical="center"/>
    </xf>
    <xf numFmtId="0" fontId="51" fillId="33" borderId="95" xfId="61" applyFont="1" applyFill="1" applyBorder="1" applyAlignment="1">
      <alignment vertical="center" textRotation="255"/>
    </xf>
    <xf numFmtId="0" fontId="51" fillId="33" borderId="96" xfId="61" applyFont="1" applyFill="1" applyBorder="1" applyAlignment="1">
      <alignment vertical="center"/>
    </xf>
    <xf numFmtId="0" fontId="51" fillId="33" borderId="96" xfId="61" applyFont="1" applyFill="1" applyBorder="1" applyAlignment="1">
      <alignment horizontal="center" vertical="center"/>
    </xf>
    <xf numFmtId="0" fontId="51" fillId="33" borderId="97" xfId="61" applyFont="1" applyFill="1" applyBorder="1" applyAlignment="1">
      <alignment horizontal="center" vertical="center"/>
    </xf>
    <xf numFmtId="0" fontId="51" fillId="33" borderId="110" xfId="61" applyFont="1" applyFill="1" applyBorder="1"/>
    <xf numFmtId="0" fontId="51" fillId="33" borderId="129" xfId="61" applyFont="1" applyFill="1" applyBorder="1"/>
    <xf numFmtId="0" fontId="51" fillId="33" borderId="129" xfId="61" applyFont="1" applyFill="1" applyBorder="1" applyAlignment="1">
      <alignment horizontal="right"/>
    </xf>
    <xf numFmtId="0" fontId="51" fillId="43" borderId="129" xfId="61" applyFont="1" applyFill="1" applyBorder="1" applyAlignment="1">
      <alignment horizontal="center"/>
    </xf>
    <xf numFmtId="0" fontId="51" fillId="33" borderId="111" xfId="61" applyFont="1" applyFill="1" applyBorder="1"/>
    <xf numFmtId="0" fontId="51" fillId="33" borderId="126" xfId="61" applyFont="1" applyFill="1" applyBorder="1" applyAlignment="1">
      <alignment vertical="center" textRotation="255"/>
    </xf>
    <xf numFmtId="0" fontId="51" fillId="33" borderId="127" xfId="61" applyFont="1" applyFill="1" applyBorder="1" applyAlignment="1">
      <alignment vertical="center"/>
    </xf>
    <xf numFmtId="0" fontId="51" fillId="33" borderId="127" xfId="61" applyFont="1" applyFill="1" applyBorder="1" applyAlignment="1">
      <alignment horizontal="center" vertical="center"/>
    </xf>
    <xf numFmtId="0" fontId="51" fillId="33" borderId="128" xfId="61" applyFont="1" applyFill="1" applyBorder="1" applyAlignment="1">
      <alignment horizontal="center" vertical="center"/>
    </xf>
    <xf numFmtId="0" fontId="51" fillId="33" borderId="129" xfId="61" applyFont="1" applyFill="1" applyBorder="1" applyAlignment="1">
      <alignment horizontal="center"/>
    </xf>
    <xf numFmtId="0" fontId="51" fillId="33" borderId="109" xfId="61" applyFont="1" applyFill="1" applyBorder="1" applyAlignment="1">
      <alignment horizontal="center"/>
    </xf>
    <xf numFmtId="0" fontId="51" fillId="33" borderId="111" xfId="61" applyFont="1" applyFill="1" applyBorder="1" applyAlignment="1">
      <alignment horizontal="center"/>
    </xf>
    <xf numFmtId="12" fontId="72" fillId="0" borderId="108" xfId="61" applyNumberFormat="1" applyFont="1" applyBorder="1" applyAlignment="1">
      <alignment horizontal="center" vertical="center"/>
    </xf>
    <xf numFmtId="190" fontId="12" fillId="43" borderId="29" xfId="63" applyNumberFormat="1" applyFont="1" applyFill="1" applyBorder="1" applyAlignment="1" applyProtection="1">
      <alignment vertical="center"/>
      <protection locked="0"/>
    </xf>
    <xf numFmtId="2" fontId="12" fillId="0" borderId="130" xfId="63" applyNumberFormat="1" applyFont="1" applyFill="1" applyBorder="1" applyAlignment="1" applyProtection="1"/>
    <xf numFmtId="12" fontId="72" fillId="0" borderId="136" xfId="61" applyNumberFormat="1" applyFont="1" applyBorder="1" applyAlignment="1">
      <alignment horizontal="center" vertical="center"/>
    </xf>
    <xf numFmtId="190" fontId="12" fillId="43" borderId="136" xfId="63" applyNumberFormat="1" applyFont="1" applyFill="1" applyBorder="1" applyAlignment="1" applyProtection="1">
      <alignment vertical="center"/>
      <protection locked="0"/>
    </xf>
    <xf numFmtId="0" fontId="72" fillId="0" borderId="136" xfId="61" applyFont="1" applyBorder="1" applyAlignment="1">
      <alignment horizontal="center" vertical="center"/>
    </xf>
    <xf numFmtId="190" fontId="12" fillId="43" borderId="30" xfId="63" applyNumberFormat="1" applyFont="1" applyFill="1" applyBorder="1" applyAlignment="1" applyProtection="1">
      <alignment vertical="center"/>
      <protection locked="0"/>
    </xf>
    <xf numFmtId="12" fontId="72" fillId="33" borderId="94" xfId="61" applyNumberFormat="1" applyFont="1" applyFill="1" applyBorder="1" applyAlignment="1">
      <alignment horizontal="center" vertical="center"/>
    </xf>
    <xf numFmtId="190" fontId="12" fillId="43" borderId="0" xfId="63" applyNumberFormat="1" applyFont="1" applyFill="1" applyBorder="1" applyAlignment="1" applyProtection="1">
      <alignment vertical="center"/>
      <protection locked="0"/>
    </xf>
    <xf numFmtId="190" fontId="12" fillId="43" borderId="108" xfId="63" applyNumberFormat="1" applyFont="1" applyFill="1" applyBorder="1" applyAlignment="1" applyProtection="1">
      <alignment vertical="center"/>
      <protection locked="0"/>
    </xf>
    <xf numFmtId="190" fontId="12" fillId="43" borderId="100" xfId="63" applyNumberFormat="1" applyFont="1" applyFill="1" applyBorder="1" applyAlignment="1" applyProtection="1">
      <alignment vertical="center"/>
      <protection locked="0"/>
    </xf>
    <xf numFmtId="12" fontId="72" fillId="33" borderId="136" xfId="61" applyNumberFormat="1" applyFont="1" applyFill="1" applyBorder="1" applyAlignment="1">
      <alignment horizontal="center" vertical="center"/>
    </xf>
    <xf numFmtId="190" fontId="12" fillId="43" borderId="76" xfId="63" applyNumberFormat="1" applyFont="1" applyFill="1" applyBorder="1" applyAlignment="1" applyProtection="1">
      <alignment vertical="center"/>
      <protection locked="0"/>
    </xf>
    <xf numFmtId="190" fontId="12" fillId="43" borderId="135" xfId="63" applyNumberFormat="1" applyFont="1" applyFill="1" applyBorder="1" applyAlignment="1" applyProtection="1">
      <alignment vertical="center"/>
      <protection locked="0"/>
    </xf>
    <xf numFmtId="0" fontId="72" fillId="0" borderId="143" xfId="61" applyFont="1" applyBorder="1" applyAlignment="1">
      <alignment horizontal="center" vertical="center"/>
    </xf>
    <xf numFmtId="190" fontId="12" fillId="43" borderId="127" xfId="63" applyNumberFormat="1" applyFont="1" applyFill="1" applyBorder="1" applyAlignment="1" applyProtection="1">
      <alignment vertical="center"/>
      <protection locked="0"/>
    </xf>
    <xf numFmtId="190" fontId="12" fillId="43" borderId="32" xfId="63" applyNumberFormat="1" applyFont="1" applyFill="1" applyBorder="1" applyAlignment="1" applyProtection="1">
      <alignment vertical="center"/>
      <protection locked="0"/>
    </xf>
    <xf numFmtId="190" fontId="12" fillId="43" borderId="128" xfId="63" applyNumberFormat="1" applyFont="1" applyFill="1" applyBorder="1" applyAlignment="1" applyProtection="1">
      <alignment vertical="center"/>
      <protection locked="0"/>
    </xf>
    <xf numFmtId="0" fontId="72" fillId="0" borderId="95" xfId="61" applyFont="1" applyBorder="1" applyAlignment="1">
      <alignment horizontal="center" vertical="center" shrinkToFit="1"/>
    </xf>
    <xf numFmtId="0" fontId="72" fillId="0" borderId="94" xfId="61" applyFont="1" applyBorder="1" applyAlignment="1">
      <alignment horizontal="center" vertical="center"/>
    </xf>
    <xf numFmtId="0" fontId="72" fillId="0" borderId="110" xfId="61" applyFont="1" applyBorder="1" applyAlignment="1">
      <alignment horizontal="center" vertical="center" textRotation="255"/>
    </xf>
    <xf numFmtId="0" fontId="72" fillId="0" borderId="129" xfId="61" applyFont="1" applyBorder="1" applyAlignment="1">
      <alignment horizontal="center" vertical="center"/>
    </xf>
    <xf numFmtId="0" fontId="51" fillId="0" borderId="129" xfId="61" applyFont="1" applyBorder="1" applyAlignment="1">
      <alignment horizontal="left" vertical="center" wrapText="1"/>
    </xf>
    <xf numFmtId="0" fontId="72" fillId="0" borderId="111" xfId="61" applyFont="1" applyBorder="1" applyAlignment="1">
      <alignment horizontal="center" vertical="center"/>
    </xf>
    <xf numFmtId="190" fontId="12" fillId="0" borderId="111" xfId="63" applyNumberFormat="1" applyFont="1" applyFill="1" applyBorder="1" applyAlignment="1" applyProtection="1">
      <alignment vertical="center"/>
    </xf>
    <xf numFmtId="190" fontId="12" fillId="0" borderId="109" xfId="63" applyNumberFormat="1" applyFont="1" applyFill="1" applyBorder="1" applyAlignment="1" applyProtection="1">
      <alignment vertical="center"/>
    </xf>
    <xf numFmtId="190" fontId="87" fillId="0" borderId="109" xfId="64" applyNumberFormat="1" applyFont="1" applyFill="1" applyBorder="1" applyAlignment="1" applyProtection="1">
      <alignment vertical="center"/>
    </xf>
    <xf numFmtId="0" fontId="72" fillId="33" borderId="110" xfId="61" applyFont="1" applyFill="1" applyBorder="1" applyAlignment="1">
      <alignment horizontal="center" vertical="center" textRotation="255"/>
    </xf>
    <xf numFmtId="0" fontId="72" fillId="33" borderId="111" xfId="61" applyFont="1" applyFill="1" applyBorder="1" applyAlignment="1">
      <alignment horizontal="center"/>
    </xf>
    <xf numFmtId="2" fontId="12" fillId="45" borderId="111" xfId="63" applyNumberFormat="1" applyFont="1" applyFill="1" applyBorder="1" applyAlignment="1" applyProtection="1"/>
    <xf numFmtId="12" fontId="72" fillId="44" borderId="111" xfId="63" applyNumberFormat="1" applyFont="1" applyFill="1" applyBorder="1" applyAlignment="1" applyProtection="1">
      <alignment horizontal="center"/>
      <protection locked="0"/>
    </xf>
    <xf numFmtId="190" fontId="87" fillId="0" borderId="130" xfId="64" applyNumberFormat="1" applyFont="1" applyFill="1" applyBorder="1" applyAlignment="1" applyProtection="1">
      <alignment vertical="center"/>
    </xf>
    <xf numFmtId="0" fontId="72" fillId="33" borderId="95" xfId="61" applyFont="1" applyFill="1" applyBorder="1" applyAlignment="1">
      <alignment horizontal="center" vertical="center" textRotation="255"/>
    </xf>
    <xf numFmtId="0" fontId="72" fillId="33" borderId="97" xfId="61" applyFont="1" applyFill="1" applyBorder="1" applyAlignment="1">
      <alignment horizontal="center"/>
    </xf>
    <xf numFmtId="181" fontId="12" fillId="45" borderId="97" xfId="63" applyNumberFormat="1" applyFont="1" applyFill="1" applyBorder="1" applyAlignment="1" applyProtection="1"/>
    <xf numFmtId="2" fontId="12" fillId="45" borderId="97" xfId="63" applyNumberFormat="1" applyFont="1" applyFill="1" applyBorder="1" applyAlignment="1" applyProtection="1"/>
    <xf numFmtId="2" fontId="12" fillId="45" borderId="129" xfId="63" applyNumberFormat="1" applyFont="1" applyFill="1" applyBorder="1" applyAlignment="1" applyProtection="1"/>
    <xf numFmtId="49" fontId="12" fillId="0" borderId="99" xfId="61" applyNumberFormat="1" applyBorder="1" applyAlignment="1">
      <alignment horizontal="left" shrinkToFit="1"/>
    </xf>
    <xf numFmtId="49" fontId="12" fillId="0" borderId="0" xfId="61" applyNumberFormat="1" applyAlignment="1">
      <alignment horizontal="left" shrinkToFit="1"/>
    </xf>
    <xf numFmtId="191" fontId="87" fillId="45" borderId="94" xfId="64" applyNumberFormat="1" applyFont="1" applyFill="1" applyBorder="1" applyAlignment="1" applyProtection="1">
      <alignment vertical="center"/>
    </xf>
    <xf numFmtId="181" fontId="96" fillId="45" borderId="148" xfId="63" applyNumberFormat="1" applyFont="1" applyFill="1" applyBorder="1" applyAlignment="1" applyProtection="1">
      <alignment vertical="center"/>
    </xf>
    <xf numFmtId="49" fontId="12" fillId="0" borderId="0" xfId="61" quotePrefix="1" applyNumberFormat="1" applyAlignment="1">
      <alignment horizontal="left" shrinkToFit="1"/>
    </xf>
    <xf numFmtId="0" fontId="12" fillId="0" borderId="0" xfId="61" applyAlignment="1">
      <alignment vertical="top" wrapText="1"/>
    </xf>
    <xf numFmtId="0" fontId="12" fillId="0" borderId="0" xfId="61" applyAlignment="1">
      <alignment horizontal="center" vertical="center" wrapText="1"/>
    </xf>
    <xf numFmtId="9" fontId="12" fillId="0" borderId="0" xfId="59" applyFont="1" applyFill="1" applyBorder="1" applyAlignment="1" applyProtection="1">
      <alignment horizontal="center" vertical="center" wrapText="1"/>
    </xf>
    <xf numFmtId="0" fontId="87" fillId="33" borderId="0" xfId="60" applyFont="1" applyFill="1">
      <alignment vertical="center"/>
    </xf>
    <xf numFmtId="0" fontId="77" fillId="0" borderId="0" xfId="57" applyAlignment="1">
      <alignment vertical="center"/>
    </xf>
    <xf numFmtId="0" fontId="100" fillId="0" borderId="0" xfId="57" applyFont="1" applyAlignment="1">
      <alignment vertical="center"/>
    </xf>
    <xf numFmtId="0" fontId="43" fillId="0" borderId="0" xfId="57" applyFont="1" applyAlignment="1">
      <alignment vertical="center"/>
    </xf>
    <xf numFmtId="0" fontId="77" fillId="0" borderId="87" xfId="57" applyBorder="1" applyAlignment="1">
      <alignment vertical="center"/>
    </xf>
    <xf numFmtId="0" fontId="77" fillId="0" borderId="115" xfId="57" applyBorder="1" applyAlignment="1">
      <alignment vertical="center"/>
    </xf>
    <xf numFmtId="0" fontId="51" fillId="33" borderId="99" xfId="61" applyFont="1" applyFill="1" applyBorder="1" applyAlignment="1">
      <alignment vertical="center" textRotation="255"/>
    </xf>
    <xf numFmtId="0" fontId="51" fillId="33" borderId="0" xfId="61" applyFont="1" applyFill="1" applyAlignment="1">
      <alignment vertical="center"/>
    </xf>
    <xf numFmtId="0" fontId="51" fillId="33" borderId="0" xfId="61" applyFont="1" applyFill="1" applyAlignment="1">
      <alignment horizontal="center" vertical="center"/>
    </xf>
    <xf numFmtId="0" fontId="51" fillId="33" borderId="100" xfId="61" applyFont="1" applyFill="1" applyBorder="1" applyAlignment="1">
      <alignment horizontal="center" vertical="center"/>
    </xf>
    <xf numFmtId="0" fontId="93" fillId="0" borderId="102" xfId="62" applyFont="1" applyBorder="1">
      <alignment vertical="center"/>
    </xf>
    <xf numFmtId="0" fontId="51" fillId="33" borderId="129" xfId="61" applyFont="1" applyFill="1" applyBorder="1" applyAlignment="1">
      <alignment horizontal="center" vertical="center"/>
    </xf>
    <xf numFmtId="0" fontId="51" fillId="33" borderId="109" xfId="61" applyFont="1" applyFill="1" applyBorder="1" applyAlignment="1">
      <alignment horizontal="center" vertical="center"/>
    </xf>
    <xf numFmtId="0" fontId="51" fillId="33" borderId="111" xfId="61" applyFont="1" applyFill="1" applyBorder="1" applyAlignment="1">
      <alignment horizontal="center" vertical="center"/>
    </xf>
    <xf numFmtId="190" fontId="72" fillId="43" borderId="131" xfId="63" applyNumberFormat="1" applyFont="1" applyFill="1" applyBorder="1" applyAlignment="1" applyProtection="1">
      <alignment vertical="center"/>
      <protection locked="0"/>
    </xf>
    <xf numFmtId="190" fontId="72" fillId="43" borderId="29" xfId="63" applyNumberFormat="1" applyFont="1" applyFill="1" applyBorder="1" applyAlignment="1" applyProtection="1">
      <alignment vertical="center"/>
      <protection locked="0"/>
    </xf>
    <xf numFmtId="190" fontId="72" fillId="43" borderId="132" xfId="63" applyNumberFormat="1" applyFont="1" applyFill="1" applyBorder="1" applyAlignment="1" applyProtection="1">
      <alignment vertical="center"/>
      <protection locked="0"/>
    </xf>
    <xf numFmtId="190" fontId="72" fillId="43" borderId="133" xfId="63" applyNumberFormat="1" applyFont="1" applyFill="1" applyBorder="1" applyAlignment="1" applyProtection="1">
      <alignment vertical="center"/>
      <protection locked="0"/>
    </xf>
    <xf numFmtId="0" fontId="89" fillId="0" borderId="102" xfId="62" applyFont="1" applyBorder="1">
      <alignment vertical="center"/>
    </xf>
    <xf numFmtId="190" fontId="72" fillId="43" borderId="136" xfId="63" applyNumberFormat="1" applyFont="1" applyFill="1" applyBorder="1" applyAlignment="1" applyProtection="1">
      <alignment vertical="center"/>
      <protection locked="0"/>
    </xf>
    <xf numFmtId="190" fontId="72" fillId="43" borderId="30" xfId="63" applyNumberFormat="1" applyFont="1" applyFill="1" applyBorder="1" applyAlignment="1" applyProtection="1">
      <alignment vertical="center"/>
      <protection locked="0"/>
    </xf>
    <xf numFmtId="12" fontId="72" fillId="33" borderId="29" xfId="61" applyNumberFormat="1" applyFont="1" applyFill="1" applyBorder="1" applyAlignment="1">
      <alignment horizontal="center" vertical="center"/>
    </xf>
    <xf numFmtId="190" fontId="72" fillId="43" borderId="76" xfId="63" applyNumberFormat="1" applyFont="1" applyFill="1" applyBorder="1" applyAlignment="1" applyProtection="1">
      <alignment vertical="center"/>
      <protection locked="0"/>
    </xf>
    <xf numFmtId="190" fontId="72" fillId="43" borderId="135" xfId="63" applyNumberFormat="1" applyFont="1" applyFill="1" applyBorder="1" applyAlignment="1" applyProtection="1">
      <alignment vertical="center"/>
      <protection locked="0"/>
    </xf>
    <xf numFmtId="0" fontId="72" fillId="0" borderId="30" xfId="61" applyFont="1" applyBorder="1" applyAlignment="1">
      <alignment horizontal="center" vertical="center"/>
    </xf>
    <xf numFmtId="190" fontId="72" fillId="43" borderId="137" xfId="63" applyNumberFormat="1" applyFont="1" applyFill="1" applyBorder="1" applyAlignment="1" applyProtection="1">
      <alignment vertical="center"/>
      <protection locked="0"/>
    </xf>
    <xf numFmtId="190" fontId="72" fillId="43" borderId="107" xfId="63" applyNumberFormat="1" applyFont="1" applyFill="1" applyBorder="1" applyAlignment="1" applyProtection="1">
      <alignment vertical="center"/>
      <protection locked="0"/>
    </xf>
    <xf numFmtId="190" fontId="72" fillId="43" borderId="0" xfId="63" applyNumberFormat="1" applyFont="1" applyFill="1" applyBorder="1" applyAlignment="1" applyProtection="1">
      <alignment vertical="center"/>
      <protection locked="0"/>
    </xf>
    <xf numFmtId="190" fontId="72" fillId="43" borderId="108" xfId="63" applyNumberFormat="1" applyFont="1" applyFill="1" applyBorder="1" applyAlignment="1" applyProtection="1">
      <alignment vertical="center"/>
      <protection locked="0"/>
    </xf>
    <xf numFmtId="190" fontId="72" fillId="43" borderId="100" xfId="63" applyNumberFormat="1" applyFont="1" applyFill="1" applyBorder="1" applyAlignment="1" applyProtection="1">
      <alignment vertical="center"/>
      <protection locked="0"/>
    </xf>
    <xf numFmtId="2" fontId="12" fillId="45" borderId="111" xfId="63" applyNumberFormat="1" applyFont="1" applyFill="1" applyBorder="1" applyAlignment="1" applyProtection="1">
      <alignment vertical="center"/>
    </xf>
    <xf numFmtId="2" fontId="12" fillId="0" borderId="130" xfId="63" applyNumberFormat="1" applyFont="1" applyFill="1" applyBorder="1" applyAlignment="1" applyProtection="1">
      <alignment vertical="center"/>
    </xf>
    <xf numFmtId="12" fontId="72" fillId="44" borderId="111" xfId="63" applyNumberFormat="1" applyFont="1" applyFill="1" applyBorder="1" applyAlignment="1" applyProtection="1">
      <alignment horizontal="center" vertical="center"/>
      <protection locked="0"/>
    </xf>
    <xf numFmtId="2" fontId="12" fillId="45" borderId="97" xfId="63" applyNumberFormat="1" applyFont="1" applyFill="1" applyBorder="1" applyAlignment="1" applyProtection="1">
      <alignment vertical="center"/>
    </xf>
    <xf numFmtId="181" fontId="12" fillId="45" borderId="96" xfId="63" applyNumberFormat="1" applyFont="1" applyFill="1" applyBorder="1" applyAlignment="1" applyProtection="1">
      <alignment vertical="center"/>
    </xf>
    <xf numFmtId="49" fontId="12" fillId="0" borderId="160" xfId="61" applyNumberFormat="1" applyBorder="1" applyAlignment="1">
      <alignment horizontal="left" vertical="center" shrinkToFit="1"/>
    </xf>
    <xf numFmtId="191" fontId="87" fillId="45" borderId="161" xfId="64" applyNumberFormat="1" applyFont="1" applyFill="1" applyBorder="1" applyAlignment="1" applyProtection="1">
      <alignment vertical="center"/>
    </xf>
    <xf numFmtId="49" fontId="12" fillId="0" borderId="102" xfId="61" applyNumberFormat="1" applyBorder="1" applyAlignment="1">
      <alignment horizontal="left" vertical="center" shrinkToFit="1"/>
    </xf>
    <xf numFmtId="49" fontId="12" fillId="0" borderId="102" xfId="61" quotePrefix="1" applyNumberFormat="1" applyBorder="1" applyAlignment="1">
      <alignment horizontal="left" vertical="center" shrinkToFit="1"/>
    </xf>
    <xf numFmtId="0" fontId="77" fillId="0" borderId="112" xfId="57" applyBorder="1" applyAlignment="1">
      <alignment vertical="center"/>
    </xf>
    <xf numFmtId="0" fontId="77" fillId="0" borderId="124" xfId="57" applyBorder="1" applyAlignment="1">
      <alignment vertical="center"/>
    </xf>
    <xf numFmtId="0" fontId="43" fillId="43" borderId="98" xfId="57" applyFont="1" applyFill="1" applyBorder="1" applyAlignment="1">
      <alignment horizontal="center" vertical="center"/>
    </xf>
    <xf numFmtId="0" fontId="43" fillId="43" borderId="0" xfId="57" applyFont="1" applyFill="1" applyAlignment="1">
      <alignment horizontal="center" vertical="center"/>
    </xf>
    <xf numFmtId="0" fontId="43" fillId="43" borderId="0" xfId="57" applyFont="1" applyFill="1" applyAlignment="1">
      <alignment vertical="center"/>
    </xf>
    <xf numFmtId="0" fontId="77" fillId="43" borderId="0" xfId="57" applyFill="1" applyAlignment="1">
      <alignment vertical="center"/>
    </xf>
    <xf numFmtId="0" fontId="77" fillId="43" borderId="91" xfId="57" applyFill="1" applyBorder="1" applyAlignment="1">
      <alignment vertical="center"/>
    </xf>
    <xf numFmtId="0" fontId="77" fillId="43" borderId="93" xfId="57" applyFill="1" applyBorder="1" applyAlignment="1">
      <alignment vertical="center"/>
    </xf>
    <xf numFmtId="0" fontId="77" fillId="43" borderId="98" xfId="57" applyFill="1" applyBorder="1" applyAlignment="1">
      <alignment vertical="center"/>
    </xf>
    <xf numFmtId="0" fontId="104" fillId="43" borderId="99" xfId="57" applyFont="1" applyFill="1" applyBorder="1"/>
    <xf numFmtId="0" fontId="98" fillId="43" borderId="0" xfId="57" applyFont="1" applyFill="1" applyAlignment="1">
      <alignment vertical="center" wrapText="1"/>
    </xf>
    <xf numFmtId="0" fontId="105" fillId="43" borderId="100" xfId="57" applyFont="1" applyFill="1" applyBorder="1" applyAlignment="1">
      <alignment vertical="center" wrapText="1"/>
    </xf>
    <xf numFmtId="0" fontId="104" fillId="43" borderId="99" xfId="57" applyFont="1" applyFill="1" applyBorder="1" applyAlignment="1">
      <alignment wrapText="1"/>
    </xf>
    <xf numFmtId="0" fontId="104" fillId="43" borderId="102" xfId="57" applyFont="1" applyFill="1" applyBorder="1" applyAlignment="1">
      <alignment wrapText="1"/>
    </xf>
    <xf numFmtId="0" fontId="77" fillId="43" borderId="102" xfId="57" applyFill="1" applyBorder="1"/>
    <xf numFmtId="0" fontId="77" fillId="43" borderId="102" xfId="57" applyFill="1" applyBorder="1" applyAlignment="1">
      <alignment vertical="center"/>
    </xf>
    <xf numFmtId="0" fontId="106" fillId="43" borderId="99" xfId="57" applyFont="1" applyFill="1" applyBorder="1" applyAlignment="1">
      <alignment vertical="center"/>
    </xf>
    <xf numFmtId="0" fontId="106" fillId="43" borderId="99" xfId="57" applyFont="1" applyFill="1" applyBorder="1" applyAlignment="1">
      <alignment vertical="center" wrapText="1"/>
    </xf>
    <xf numFmtId="0" fontId="104" fillId="43" borderId="102" xfId="57" applyFont="1" applyFill="1" applyBorder="1" applyAlignment="1">
      <alignment vertical="center" wrapText="1"/>
    </xf>
    <xf numFmtId="0" fontId="77" fillId="43" borderId="112" xfId="57" applyFill="1" applyBorder="1" applyAlignment="1">
      <alignment vertical="center"/>
    </xf>
    <xf numFmtId="0" fontId="77" fillId="43" borderId="87" xfId="57" applyFill="1" applyBorder="1" applyAlignment="1">
      <alignment vertical="center"/>
    </xf>
    <xf numFmtId="0" fontId="98" fillId="43" borderId="87" xfId="57" applyFont="1" applyFill="1" applyBorder="1" applyAlignment="1">
      <alignment vertical="center"/>
    </xf>
    <xf numFmtId="0" fontId="77" fillId="43" borderId="87" xfId="57" applyFill="1" applyBorder="1" applyAlignment="1">
      <alignment horizontal="center"/>
    </xf>
    <xf numFmtId="0" fontId="98" fillId="43" borderId="87" xfId="57" applyFont="1" applyFill="1" applyBorder="1" applyAlignment="1">
      <alignment horizontal="center" vertical="center" wrapText="1"/>
    </xf>
    <xf numFmtId="0" fontId="51" fillId="43" borderId="87" xfId="57" applyFont="1" applyFill="1" applyBorder="1" applyAlignment="1">
      <alignment vertical="center"/>
    </xf>
    <xf numFmtId="0" fontId="51" fillId="43" borderId="87" xfId="57" applyFont="1" applyFill="1" applyBorder="1" applyAlignment="1">
      <alignment horizontal="left" vertical="top"/>
    </xf>
    <xf numFmtId="0" fontId="12" fillId="43" borderId="87" xfId="57" applyFont="1" applyFill="1" applyBorder="1"/>
    <xf numFmtId="0" fontId="77" fillId="43" borderId="115" xfId="57" applyFill="1" applyBorder="1" applyAlignment="1">
      <alignment vertical="center"/>
    </xf>
    <xf numFmtId="0" fontId="77" fillId="0" borderId="0" xfId="57" applyAlignment="1">
      <alignment horizontal="left" vertical="center"/>
    </xf>
    <xf numFmtId="0" fontId="87" fillId="0" borderId="98" xfId="56" applyFont="1" applyBorder="1">
      <alignment vertical="center"/>
    </xf>
    <xf numFmtId="0" fontId="87" fillId="0" borderId="0" xfId="56" applyFont="1">
      <alignment vertical="center"/>
    </xf>
    <xf numFmtId="2" fontId="12" fillId="45" borderId="29" xfId="63" applyNumberFormat="1" applyFont="1" applyFill="1" applyBorder="1" applyAlignment="1" applyProtection="1">
      <alignment vertical="center"/>
    </xf>
    <xf numFmtId="2" fontId="12" fillId="45" borderId="136" xfId="63" applyNumberFormat="1" applyFont="1" applyFill="1" applyBorder="1" applyAlignment="1" applyProtection="1">
      <alignment vertical="center"/>
    </xf>
    <xf numFmtId="2" fontId="12" fillId="45" borderId="30" xfId="63" applyNumberFormat="1" applyFont="1" applyFill="1" applyBorder="1" applyAlignment="1" applyProtection="1">
      <alignment vertical="center"/>
    </xf>
    <xf numFmtId="2" fontId="12" fillId="45" borderId="109" xfId="63" applyNumberFormat="1" applyFont="1" applyFill="1" applyBorder="1" applyAlignment="1" applyProtection="1">
      <alignment vertical="center"/>
    </xf>
    <xf numFmtId="0" fontId="107" fillId="49" borderId="0" xfId="0" applyFont="1" applyFill="1" applyAlignment="1">
      <alignment horizontal="left" vertical="top"/>
    </xf>
    <xf numFmtId="0" fontId="7" fillId="49" borderId="0" xfId="0" applyFont="1" applyFill="1" applyAlignment="1">
      <alignment horizontal="left" vertical="top"/>
    </xf>
    <xf numFmtId="0" fontId="108" fillId="49" borderId="0" xfId="0" applyFont="1" applyFill="1" applyAlignment="1">
      <alignment horizontal="left" vertical="top"/>
    </xf>
    <xf numFmtId="0" fontId="7" fillId="49" borderId="0" xfId="0" applyFont="1" applyFill="1" applyAlignment="1">
      <alignment horizontal="left" vertical="center"/>
    </xf>
    <xf numFmtId="0" fontId="108" fillId="49" borderId="166" xfId="0" applyFont="1" applyFill="1" applyBorder="1" applyAlignment="1">
      <alignment horizontal="left" vertical="center"/>
    </xf>
    <xf numFmtId="0" fontId="7" fillId="49" borderId="167" xfId="0" applyFont="1" applyFill="1" applyBorder="1" applyAlignment="1">
      <alignment horizontal="left" vertical="center"/>
    </xf>
    <xf numFmtId="0" fontId="7" fillId="49" borderId="168" xfId="0" applyFont="1" applyFill="1" applyBorder="1" applyAlignment="1">
      <alignment horizontal="left" vertical="center"/>
    </xf>
    <xf numFmtId="0" fontId="108" fillId="49" borderId="0" xfId="0" applyFont="1" applyFill="1" applyAlignment="1">
      <alignment horizontal="left" vertical="center"/>
    </xf>
    <xf numFmtId="0" fontId="7" fillId="49" borderId="170" xfId="0" applyFont="1" applyFill="1" applyBorder="1" applyAlignment="1">
      <alignment horizontal="left" vertical="top"/>
    </xf>
    <xf numFmtId="0" fontId="7" fillId="49" borderId="171" xfId="0" applyFont="1" applyFill="1" applyBorder="1" applyAlignment="1">
      <alignment horizontal="left" vertical="top"/>
    </xf>
    <xf numFmtId="0" fontId="7" fillId="49" borderId="172" xfId="0" applyFont="1" applyFill="1" applyBorder="1" applyAlignment="1">
      <alignment horizontal="left" vertical="top"/>
    </xf>
    <xf numFmtId="0" fontId="7" fillId="49" borderId="173" xfId="0" applyFont="1" applyFill="1" applyBorder="1" applyAlignment="1">
      <alignment horizontal="left" vertical="top"/>
    </xf>
    <xf numFmtId="0" fontId="7" fillId="49" borderId="174" xfId="0" applyFont="1" applyFill="1" applyBorder="1" applyAlignment="1">
      <alignment horizontal="left" vertical="top"/>
    </xf>
    <xf numFmtId="0" fontId="108" fillId="49" borderId="173" xfId="0" applyFont="1" applyFill="1" applyBorder="1" applyAlignment="1">
      <alignment horizontal="left" vertical="top"/>
    </xf>
    <xf numFmtId="0" fontId="7" fillId="49" borderId="173" xfId="0" applyFont="1" applyFill="1" applyBorder="1" applyAlignment="1">
      <alignment horizontal="center" vertical="center"/>
    </xf>
    <xf numFmtId="0" fontId="7" fillId="49" borderId="0" xfId="0" applyFont="1" applyFill="1" applyAlignment="1">
      <alignment horizontal="center" vertical="center"/>
    </xf>
    <xf numFmtId="0" fontId="7" fillId="49" borderId="174" xfId="0" applyFont="1" applyFill="1" applyBorder="1" applyAlignment="1">
      <alignment horizontal="center" vertical="center"/>
    </xf>
    <xf numFmtId="0" fontId="7" fillId="49" borderId="177" xfId="0" applyFont="1" applyFill="1" applyBorder="1" applyAlignment="1">
      <alignment horizontal="left" vertical="top"/>
    </xf>
    <xf numFmtId="0" fontId="7" fillId="49" borderId="178" xfId="0" applyFont="1" applyFill="1" applyBorder="1" applyAlignment="1">
      <alignment horizontal="left" vertical="top"/>
    </xf>
    <xf numFmtId="0" fontId="7" fillId="49" borderId="179" xfId="0" applyFont="1" applyFill="1" applyBorder="1" applyAlignment="1">
      <alignment horizontal="left" vertical="top"/>
    </xf>
    <xf numFmtId="0" fontId="108" fillId="49" borderId="0" xfId="0" applyFont="1" applyFill="1" applyAlignment="1">
      <alignment horizontal="right" vertical="top"/>
    </xf>
    <xf numFmtId="0" fontId="108" fillId="49" borderId="174" xfId="0" applyFont="1" applyFill="1" applyBorder="1" applyAlignment="1">
      <alignment horizontal="left" vertical="top"/>
    </xf>
    <xf numFmtId="0" fontId="108" fillId="49" borderId="0" xfId="0" applyFont="1" applyFill="1" applyAlignment="1">
      <alignment horizontal="left"/>
    </xf>
    <xf numFmtId="0" fontId="7" fillId="49" borderId="0" xfId="0" applyFont="1" applyFill="1"/>
    <xf numFmtId="0" fontId="99" fillId="0" borderId="0" xfId="57" applyFont="1" applyAlignment="1">
      <alignment horizontal="left" vertical="center"/>
    </xf>
    <xf numFmtId="0" fontId="106" fillId="0" borderId="0" xfId="57" applyFont="1"/>
    <xf numFmtId="0" fontId="106" fillId="0" borderId="0" xfId="57" applyFont="1" applyAlignment="1">
      <alignment wrapText="1"/>
    </xf>
    <xf numFmtId="0" fontId="43" fillId="0" borderId="0" xfId="57" applyFont="1" applyAlignment="1">
      <alignment horizontal="center" vertical="center"/>
    </xf>
    <xf numFmtId="0" fontId="109" fillId="0" borderId="95" xfId="57" applyFont="1" applyBorder="1" applyAlignment="1">
      <alignment horizontal="center" vertical="center"/>
    </xf>
    <xf numFmtId="0" fontId="109" fillId="0" borderId="180" xfId="57" applyFont="1" applyBorder="1" applyAlignment="1">
      <alignment horizontal="center" vertical="center"/>
    </xf>
    <xf numFmtId="0" fontId="106" fillId="0" borderId="94" xfId="57" applyFont="1" applyBorder="1" applyAlignment="1">
      <alignment horizontal="center" vertical="center"/>
    </xf>
    <xf numFmtId="0" fontId="109" fillId="0" borderId="94" xfId="57" applyFont="1" applyBorder="1" applyAlignment="1">
      <alignment horizontal="center" vertical="center"/>
    </xf>
    <xf numFmtId="0" fontId="46" fillId="0" borderId="181" xfId="57" applyFont="1" applyBorder="1" applyAlignment="1">
      <alignment horizontal="left" vertical="center" wrapText="1"/>
    </xf>
    <xf numFmtId="0" fontId="109" fillId="0" borderId="182" xfId="57" applyFont="1" applyBorder="1" applyAlignment="1">
      <alignment horizontal="center" vertical="center"/>
    </xf>
    <xf numFmtId="0" fontId="110" fillId="0" borderId="182" xfId="57" applyFont="1" applyBorder="1" applyAlignment="1">
      <alignment horizontal="left" vertical="center" wrapText="1"/>
    </xf>
    <xf numFmtId="0" fontId="110" fillId="0" borderId="182" xfId="57" applyFont="1" applyBorder="1" applyAlignment="1">
      <alignment horizontal="center" vertical="center"/>
    </xf>
    <xf numFmtId="0" fontId="46" fillId="0" borderId="184" xfId="57" applyFont="1" applyBorder="1" applyAlignment="1">
      <alignment horizontal="left" vertical="center" wrapText="1"/>
    </xf>
    <xf numFmtId="0" fontId="109" fillId="0" borderId="109" xfId="57" applyFont="1" applyBorder="1" applyAlignment="1">
      <alignment horizontal="center" vertical="center"/>
    </xf>
    <xf numFmtId="0" fontId="110" fillId="0" borderId="109" xfId="57" applyFont="1" applyBorder="1" applyAlignment="1">
      <alignment horizontal="left" vertical="center"/>
    </xf>
    <xf numFmtId="0" fontId="46" fillId="0" borderId="186" xfId="57" applyFont="1" applyBorder="1" applyAlignment="1">
      <alignment horizontal="left" vertical="center" wrapText="1"/>
    </xf>
    <xf numFmtId="0" fontId="109" fillId="0" borderId="187" xfId="57" applyFont="1" applyBorder="1" applyAlignment="1">
      <alignment horizontal="center" vertical="center"/>
    </xf>
    <xf numFmtId="0" fontId="110" fillId="0" borderId="187" xfId="57" applyFont="1" applyBorder="1" applyAlignment="1">
      <alignment horizontal="left" vertical="center"/>
    </xf>
    <xf numFmtId="0" fontId="110" fillId="0" borderId="182" xfId="57" applyFont="1" applyBorder="1" applyAlignment="1">
      <alignment horizontal="left" vertical="center"/>
    </xf>
    <xf numFmtId="0" fontId="110" fillId="0" borderId="182" xfId="57" applyFont="1" applyBorder="1" applyAlignment="1">
      <alignment vertical="center" wrapText="1"/>
    </xf>
    <xf numFmtId="0" fontId="110" fillId="0" borderId="109" xfId="57" applyFont="1" applyBorder="1" applyAlignment="1">
      <alignment horizontal="left" vertical="center" wrapText="1"/>
    </xf>
    <xf numFmtId="0" fontId="46" fillId="0" borderId="189" xfId="57" applyFont="1" applyBorder="1" applyAlignment="1">
      <alignment horizontal="left" vertical="center" wrapText="1"/>
    </xf>
    <xf numFmtId="0" fontId="109" fillId="0" borderId="103" xfId="57" applyFont="1" applyBorder="1" applyAlignment="1">
      <alignment horizontal="center" vertical="center"/>
    </xf>
    <xf numFmtId="0" fontId="110" fillId="0" borderId="187" xfId="57" applyFont="1" applyBorder="1" applyAlignment="1">
      <alignment horizontal="left" vertical="center" wrapText="1"/>
    </xf>
    <xf numFmtId="0" fontId="106" fillId="0" borderId="0" xfId="57" applyFont="1" applyAlignment="1">
      <alignment vertical="center"/>
    </xf>
    <xf numFmtId="0" fontId="88" fillId="0" borderId="190" xfId="66" applyFont="1" applyBorder="1" applyAlignment="1">
      <alignment horizontal="left" vertical="center" wrapText="1" indent="2"/>
    </xf>
    <xf numFmtId="0" fontId="77" fillId="0" borderId="0" xfId="66"/>
    <xf numFmtId="0" fontId="6" fillId="0" borderId="33" xfId="0" applyFont="1" applyBorder="1" applyAlignment="1">
      <alignment horizontal="left" vertical="center" wrapText="1"/>
    </xf>
    <xf numFmtId="0" fontId="13" fillId="0" borderId="0" xfId="0" applyFont="1" applyAlignment="1">
      <alignment vertical="center"/>
    </xf>
    <xf numFmtId="0" fontId="13" fillId="0" borderId="0" xfId="0" applyFont="1" applyAlignment="1">
      <alignment horizontal="center" vertical="center"/>
    </xf>
    <xf numFmtId="0" fontId="6" fillId="0" borderId="111" xfId="0" applyFont="1" applyBorder="1" applyAlignment="1">
      <alignment horizontal="center" vertical="center"/>
    </xf>
    <xf numFmtId="0" fontId="6" fillId="0" borderId="47" xfId="0" applyFont="1" applyBorder="1" applyAlignment="1">
      <alignment horizontal="center" vertical="center"/>
    </xf>
    <xf numFmtId="0" fontId="6" fillId="0" borderId="9" xfId="0" applyFont="1" applyBorder="1" applyAlignment="1">
      <alignment horizontal="center" vertical="center"/>
    </xf>
    <xf numFmtId="0" fontId="6" fillId="0" borderId="192" xfId="0" applyFont="1" applyBorder="1" applyAlignment="1">
      <alignment horizontal="center" vertical="center"/>
    </xf>
    <xf numFmtId="0" fontId="0" fillId="0" borderId="0" xfId="0" applyAlignment="1">
      <alignment horizontal="center" vertical="center"/>
    </xf>
    <xf numFmtId="0" fontId="6" fillId="0" borderId="191" xfId="0" applyFont="1" applyBorder="1" applyAlignment="1">
      <alignment vertical="center"/>
    </xf>
    <xf numFmtId="0" fontId="6" fillId="0" borderId="191" xfId="0" applyFont="1" applyBorder="1" applyAlignment="1">
      <alignment vertical="center" wrapText="1"/>
    </xf>
    <xf numFmtId="0" fontId="6" fillId="0" borderId="192" xfId="0" applyFont="1" applyBorder="1" applyAlignment="1">
      <alignment vertical="center" wrapText="1"/>
    </xf>
    <xf numFmtId="0" fontId="6" fillId="0" borderId="100" xfId="0" applyFont="1" applyBorder="1" applyAlignment="1">
      <alignment horizontal="center" vertical="center"/>
    </xf>
    <xf numFmtId="0" fontId="0" fillId="0" borderId="183" xfId="0" applyBorder="1" applyAlignment="1">
      <alignment horizontal="center" vertical="center"/>
    </xf>
    <xf numFmtId="0" fontId="6" fillId="0" borderId="100" xfId="0" applyFont="1" applyBorder="1" applyAlignment="1">
      <alignment vertical="center" wrapText="1"/>
    </xf>
    <xf numFmtId="0" fontId="6" fillId="0" borderId="95" xfId="0" applyFont="1" applyBorder="1" applyAlignment="1">
      <alignment vertical="center"/>
    </xf>
    <xf numFmtId="0" fontId="6" fillId="0" borderId="94" xfId="0" applyFont="1" applyBorder="1" applyAlignment="1">
      <alignment vertical="center"/>
    </xf>
    <xf numFmtId="0" fontId="6" fillId="0" borderId="95" xfId="0" applyFont="1" applyBorder="1" applyAlignment="1">
      <alignment horizontal="left" vertical="center"/>
    </xf>
    <xf numFmtId="0" fontId="6" fillId="0" borderId="95" xfId="0" applyFont="1" applyBorder="1" applyAlignment="1">
      <alignment horizontal="left" vertical="center" wrapText="1"/>
    </xf>
    <xf numFmtId="0" fontId="6" fillId="0" borderId="192" xfId="0" applyFont="1" applyBorder="1" applyAlignment="1">
      <alignment vertical="center"/>
    </xf>
    <xf numFmtId="0" fontId="0" fillId="0" borderId="191" xfId="0" applyBorder="1" applyAlignment="1">
      <alignment horizontal="center" vertical="center"/>
    </xf>
    <xf numFmtId="0" fontId="6" fillId="0" borderId="192" xfId="0" applyFont="1" applyBorder="1" applyAlignment="1">
      <alignment vertical="top"/>
    </xf>
    <xf numFmtId="0" fontId="6" fillId="0" borderId="183" xfId="0" applyFont="1" applyBorder="1" applyAlignment="1">
      <alignment vertical="center"/>
    </xf>
    <xf numFmtId="0" fontId="6" fillId="0" borderId="185" xfId="0" applyFont="1" applyBorder="1" applyAlignment="1">
      <alignment vertical="center"/>
    </xf>
    <xf numFmtId="0" fontId="6" fillId="0" borderId="183" xfId="0" applyFont="1" applyBorder="1" applyAlignment="1">
      <alignment horizontal="left" vertical="center"/>
    </xf>
    <xf numFmtId="0" fontId="6" fillId="0" borderId="183" xfId="0" applyFont="1" applyBorder="1" applyAlignment="1">
      <alignment horizontal="left" vertical="center" wrapText="1"/>
    </xf>
    <xf numFmtId="0" fontId="6" fillId="0" borderId="100" xfId="0" applyFont="1" applyBorder="1" applyAlignment="1">
      <alignment vertical="center"/>
    </xf>
    <xf numFmtId="0" fontId="6" fillId="0" borderId="100" xfId="0" applyFont="1" applyBorder="1" applyAlignment="1">
      <alignment vertical="top"/>
    </xf>
    <xf numFmtId="0" fontId="0" fillId="0" borderId="54" xfId="0" applyBorder="1" applyAlignment="1">
      <alignment horizontal="center" vertical="center"/>
    </xf>
    <xf numFmtId="0" fontId="0" fillId="0" borderId="33" xfId="0" applyBorder="1" applyAlignment="1">
      <alignment horizontal="left" vertical="center"/>
    </xf>
    <xf numFmtId="0" fontId="0" fillId="0" borderId="42" xfId="0" applyBorder="1" applyAlignment="1">
      <alignment horizontal="left" vertical="center"/>
    </xf>
    <xf numFmtId="0" fontId="6" fillId="0" borderId="183" xfId="0" applyFont="1" applyBorder="1" applyAlignment="1">
      <alignment vertical="top"/>
    </xf>
    <xf numFmtId="0" fontId="6" fillId="0" borderId="37" xfId="0" applyFont="1" applyBorder="1" applyAlignment="1">
      <alignment vertical="center"/>
    </xf>
    <xf numFmtId="0" fontId="0" fillId="0" borderId="37" xfId="0" applyBorder="1" applyAlignment="1">
      <alignment horizontal="center" vertical="center"/>
    </xf>
    <xf numFmtId="0" fontId="6" fillId="0" borderId="38" xfId="0" applyFont="1" applyBorder="1" applyAlignment="1">
      <alignment vertical="center"/>
    </xf>
    <xf numFmtId="0" fontId="0" fillId="0" borderId="38" xfId="0" applyBorder="1" applyAlignment="1">
      <alignment vertical="center"/>
    </xf>
    <xf numFmtId="0" fontId="6" fillId="0" borderId="38" xfId="0" applyFont="1" applyBorder="1" applyAlignment="1">
      <alignment horizontal="left" vertical="center" wrapText="1"/>
    </xf>
    <xf numFmtId="0" fontId="0" fillId="0" borderId="38" xfId="0" applyBorder="1" applyAlignment="1">
      <alignment horizontal="center" vertical="center"/>
    </xf>
    <xf numFmtId="0" fontId="0" fillId="0" borderId="38" xfId="0" applyBorder="1" applyAlignment="1">
      <alignment horizontal="left" vertical="center"/>
    </xf>
    <xf numFmtId="0" fontId="0" fillId="0" borderId="39" xfId="0" applyBorder="1" applyAlignment="1">
      <alignment horizontal="left" vertical="center"/>
    </xf>
    <xf numFmtId="0" fontId="6" fillId="0" borderId="36" xfId="0" applyFont="1" applyBorder="1" applyAlignment="1">
      <alignment horizontal="left" vertical="center" wrapText="1"/>
    </xf>
    <xf numFmtId="0" fontId="6" fillId="0" borderId="53" xfId="0" applyFont="1" applyBorder="1" applyAlignment="1">
      <alignment horizontal="left" vertical="center" wrapText="1"/>
    </xf>
    <xf numFmtId="0" fontId="6" fillId="0" borderId="193" xfId="0" applyFont="1" applyBorder="1" applyAlignment="1">
      <alignment horizontal="left" vertical="center"/>
    </xf>
    <xf numFmtId="0" fontId="6" fillId="0" borderId="193" xfId="0" applyFont="1" applyBorder="1" applyAlignment="1">
      <alignment vertical="center"/>
    </xf>
    <xf numFmtId="0" fontId="6" fillId="0" borderId="33" xfId="0" applyFont="1" applyBorder="1" applyAlignment="1">
      <alignment vertical="center"/>
    </xf>
    <xf numFmtId="0" fontId="0" fillId="0" borderId="55" xfId="0" applyBorder="1" applyAlignment="1">
      <alignment horizontal="center" vertical="center"/>
    </xf>
    <xf numFmtId="0" fontId="0" fillId="0" borderId="193" xfId="0" applyBorder="1" applyAlignment="1">
      <alignment horizontal="center" vertical="center"/>
    </xf>
    <xf numFmtId="0" fontId="0" fillId="0" borderId="33" xfId="0" applyBorder="1" applyAlignment="1">
      <alignment horizontal="center" vertical="center"/>
    </xf>
    <xf numFmtId="0" fontId="6" fillId="0" borderId="100" xfId="0" applyFont="1" applyBorder="1" applyAlignment="1">
      <alignment horizontal="left" vertical="center"/>
    </xf>
    <xf numFmtId="0" fontId="0" fillId="0" borderId="33" xfId="0" applyBorder="1" applyAlignment="1">
      <alignment vertical="center"/>
    </xf>
    <xf numFmtId="0" fontId="6" fillId="0" borderId="126" xfId="0" applyFont="1" applyBorder="1" applyAlignment="1">
      <alignment vertical="center"/>
    </xf>
    <xf numFmtId="0" fontId="6" fillId="0" borderId="195" xfId="0" applyFont="1" applyBorder="1" applyAlignment="1">
      <alignment horizontal="center" vertical="center"/>
    </xf>
    <xf numFmtId="0" fontId="6" fillId="0" borderId="103" xfId="0" applyFont="1" applyBorder="1" applyAlignment="1">
      <alignment vertical="center"/>
    </xf>
    <xf numFmtId="0" fontId="6" fillId="0" borderId="126" xfId="0" applyFont="1" applyBorder="1" applyAlignment="1">
      <alignment horizontal="left" vertical="center"/>
    </xf>
    <xf numFmtId="0" fontId="6" fillId="0" borderId="195" xfId="0" applyFont="1" applyBorder="1" applyAlignment="1">
      <alignment vertical="center" wrapText="1"/>
    </xf>
    <xf numFmtId="0" fontId="6" fillId="0" borderId="126" xfId="0" applyFont="1" applyBorder="1" applyAlignment="1">
      <alignment horizontal="left" vertical="center" wrapText="1"/>
    </xf>
    <xf numFmtId="0" fontId="6" fillId="0" borderId="195" xfId="0" applyFont="1" applyBorder="1" applyAlignment="1">
      <alignment vertical="center"/>
    </xf>
    <xf numFmtId="0" fontId="6" fillId="0" borderId="50" xfId="0" applyFont="1" applyBorder="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14" fillId="0" borderId="13" xfId="0" applyFont="1" applyBorder="1" applyAlignment="1">
      <alignment vertical="center"/>
    </xf>
    <xf numFmtId="0" fontId="6" fillId="0" borderId="196" xfId="0" applyFont="1" applyBorder="1" applyAlignment="1">
      <alignment vertical="center"/>
    </xf>
    <xf numFmtId="0" fontId="24" fillId="0" borderId="13" xfId="0" applyFont="1" applyBorder="1" applyAlignment="1">
      <alignment vertical="center"/>
    </xf>
    <xf numFmtId="0" fontId="0" fillId="0" borderId="13" xfId="0" applyBorder="1" applyAlignment="1">
      <alignment horizontal="left" vertical="center"/>
    </xf>
    <xf numFmtId="0" fontId="0" fillId="0" borderId="14" xfId="0" applyBorder="1" applyAlignment="1">
      <alignment horizontal="left" vertical="center"/>
    </xf>
    <xf numFmtId="0" fontId="6" fillId="0" borderId="196" xfId="0" applyFont="1" applyBorder="1" applyAlignment="1">
      <alignment vertical="top"/>
    </xf>
    <xf numFmtId="0" fontId="6" fillId="0" borderId="195" xfId="0" applyFont="1" applyBorder="1" applyAlignment="1">
      <alignment vertical="top"/>
    </xf>
    <xf numFmtId="0" fontId="0" fillId="0" borderId="95" xfId="0" applyBorder="1" applyAlignment="1">
      <alignment horizontal="center" vertical="center"/>
    </xf>
    <xf numFmtId="0" fontId="6" fillId="0" borderId="38" xfId="0" applyFont="1" applyBorder="1" applyAlignment="1">
      <alignment horizontal="left" vertical="center"/>
    </xf>
    <xf numFmtId="0" fontId="6" fillId="0" borderId="39" xfId="0" applyFont="1" applyBorder="1" applyAlignment="1">
      <alignment horizontal="left" vertical="center"/>
    </xf>
    <xf numFmtId="0" fontId="6" fillId="0" borderId="194" xfId="0" applyFont="1" applyBorder="1" applyAlignment="1">
      <alignment horizontal="left" vertical="center"/>
    </xf>
    <xf numFmtId="0" fontId="6" fillId="0" borderId="197" xfId="0" applyFont="1" applyBorder="1" applyAlignment="1">
      <alignment vertical="center"/>
    </xf>
    <xf numFmtId="0" fontId="6" fillId="0" borderId="197" xfId="0" applyFont="1" applyBorder="1" applyAlignment="1">
      <alignment horizontal="left" vertical="center" wrapText="1"/>
    </xf>
    <xf numFmtId="0" fontId="0" fillId="0" borderId="197" xfId="0" applyBorder="1" applyAlignment="1">
      <alignment horizontal="center" vertical="center"/>
    </xf>
    <xf numFmtId="0" fontId="6" fillId="0" borderId="197" xfId="0" applyFont="1" applyBorder="1" applyAlignment="1">
      <alignment horizontal="left" vertical="center"/>
    </xf>
    <xf numFmtId="0" fontId="6" fillId="0" borderId="198" xfId="0" applyFont="1" applyBorder="1" applyAlignment="1">
      <alignment horizontal="left" vertical="center"/>
    </xf>
    <xf numFmtId="0" fontId="6" fillId="0" borderId="192" xfId="0" applyFont="1" applyBorder="1" applyAlignment="1">
      <alignment horizontal="left" vertical="center"/>
    </xf>
    <xf numFmtId="0" fontId="6" fillId="0" borderId="94" xfId="0" applyFont="1" applyBorder="1" applyAlignment="1">
      <alignment vertical="center" wrapText="1"/>
    </xf>
    <xf numFmtId="0" fontId="6" fillId="0" borderId="185" xfId="0" applyFont="1" applyBorder="1" applyAlignment="1">
      <alignment vertical="center" wrapText="1"/>
    </xf>
    <xf numFmtId="0" fontId="6" fillId="0" borderId="42" xfId="0" applyFont="1" applyBorder="1" applyAlignment="1">
      <alignment horizontal="left" vertical="center"/>
    </xf>
    <xf numFmtId="0" fontId="6" fillId="0" borderId="36" xfId="0" applyFont="1" applyBorder="1" applyAlignment="1">
      <alignment vertical="center" wrapText="1"/>
    </xf>
    <xf numFmtId="0" fontId="6" fillId="0" borderId="36" xfId="0" applyFont="1" applyBorder="1" applyAlignment="1">
      <alignment horizontal="left" vertical="center"/>
    </xf>
    <xf numFmtId="0" fontId="6" fillId="0" borderId="191" xfId="0" applyFont="1" applyBorder="1" applyAlignment="1">
      <alignment horizontal="left" vertical="center" wrapText="1"/>
    </xf>
    <xf numFmtId="0" fontId="6" fillId="0" borderId="191" xfId="0" applyFont="1" applyBorder="1" applyAlignment="1">
      <alignment horizontal="left" vertical="center"/>
    </xf>
    <xf numFmtId="0" fontId="6" fillId="0" borderId="36" xfId="0" applyFont="1" applyBorder="1" applyAlignment="1">
      <alignment horizontal="left" vertical="center" shrinkToFit="1"/>
    </xf>
    <xf numFmtId="0" fontId="6" fillId="0" borderId="199" xfId="0" applyFont="1" applyBorder="1" applyAlignment="1">
      <alignment horizontal="left" vertical="center" wrapText="1"/>
    </xf>
    <xf numFmtId="0" fontId="0" fillId="0" borderId="200" xfId="0" applyBorder="1" applyAlignment="1">
      <alignment horizontal="center" vertical="center"/>
    </xf>
    <xf numFmtId="0" fontId="6" fillId="0" borderId="52" xfId="0" applyFont="1" applyBorder="1" applyAlignment="1">
      <alignment vertical="center"/>
    </xf>
    <xf numFmtId="0" fontId="0" fillId="0" borderId="193" xfId="0" applyBorder="1" applyAlignment="1">
      <alignment horizontal="left" vertical="center"/>
    </xf>
    <xf numFmtId="0" fontId="0" fillId="0" borderId="194" xfId="0" applyBorder="1" applyAlignment="1">
      <alignment horizontal="left" vertical="center"/>
    </xf>
    <xf numFmtId="0" fontId="14" fillId="0" borderId="193" xfId="0" applyFont="1" applyBorder="1" applyAlignment="1">
      <alignment vertical="center"/>
    </xf>
    <xf numFmtId="0" fontId="24" fillId="0" borderId="193" xfId="0" applyFont="1" applyBorder="1" applyAlignment="1">
      <alignment vertical="center"/>
    </xf>
    <xf numFmtId="0" fontId="6" fillId="0" borderId="54" xfId="0" applyFont="1" applyBorder="1" applyAlignment="1">
      <alignment vertical="center"/>
    </xf>
    <xf numFmtId="0" fontId="15" fillId="0" borderId="0" xfId="0" applyFont="1" applyAlignment="1">
      <alignment horizontal="left" vertical="center"/>
    </xf>
    <xf numFmtId="0" fontId="17" fillId="0" borderId="0" xfId="0" applyFont="1" applyAlignment="1">
      <alignment horizontal="center" vertical="center"/>
    </xf>
    <xf numFmtId="0" fontId="6" fillId="0" borderId="0" xfId="0" applyFont="1" applyAlignment="1">
      <alignment vertical="top" wrapText="1"/>
    </xf>
    <xf numFmtId="0" fontId="24" fillId="0" borderId="193" xfId="0" applyFont="1" applyBorder="1" applyAlignment="1">
      <alignment horizontal="left" vertical="center"/>
    </xf>
    <xf numFmtId="0" fontId="24" fillId="0" borderId="194" xfId="0" applyFont="1" applyBorder="1" applyAlignment="1">
      <alignment horizontal="left" vertical="center"/>
    </xf>
    <xf numFmtId="0" fontId="6" fillId="0" borderId="94" xfId="0" applyFont="1" applyBorder="1" applyAlignment="1">
      <alignment horizontal="left" vertical="center"/>
    </xf>
    <xf numFmtId="0" fontId="6" fillId="0" borderId="185" xfId="0" applyFont="1" applyBorder="1" applyAlignment="1">
      <alignment horizontal="left" vertical="center"/>
    </xf>
    <xf numFmtId="0" fontId="6" fillId="0" borderId="62" xfId="0" applyFont="1" applyBorder="1" applyAlignment="1">
      <alignment horizontal="center" vertical="top"/>
    </xf>
    <xf numFmtId="0" fontId="6" fillId="0" borderId="63" xfId="0" applyFont="1" applyBorder="1" applyAlignment="1">
      <alignment horizontal="center" vertical="top"/>
    </xf>
    <xf numFmtId="0" fontId="6" fillId="0" borderId="64" xfId="0" applyFont="1" applyBorder="1" applyAlignment="1">
      <alignment horizontal="center" vertical="top"/>
    </xf>
    <xf numFmtId="0" fontId="6" fillId="0" borderId="56" xfId="0" applyFont="1" applyBorder="1" applyAlignment="1">
      <alignment horizontal="center" vertical="top"/>
    </xf>
    <xf numFmtId="0" fontId="6" fillId="0" borderId="57" xfId="0" applyFont="1" applyBorder="1" applyAlignment="1">
      <alignment horizontal="center" vertical="top"/>
    </xf>
    <xf numFmtId="0" fontId="6" fillId="0" borderId="58" xfId="0" applyFont="1" applyBorder="1" applyAlignment="1">
      <alignment horizontal="center" vertical="top"/>
    </xf>
    <xf numFmtId="0" fontId="6" fillId="0" borderId="193" xfId="0" applyFont="1" applyBorder="1" applyAlignment="1">
      <alignment horizontal="left" vertical="center"/>
    </xf>
    <xf numFmtId="0" fontId="0" fillId="0" borderId="203" xfId="0" applyBorder="1" applyAlignment="1">
      <alignment horizontal="center" vertical="center"/>
    </xf>
    <xf numFmtId="0" fontId="0" fillId="0" borderId="33" xfId="0" applyBorder="1" applyAlignment="1">
      <alignment horizontal="center" vertical="center"/>
    </xf>
    <xf numFmtId="0" fontId="6" fillId="0" borderId="203" xfId="0" applyFont="1" applyBorder="1" applyAlignment="1">
      <alignment horizontal="left" vertical="center"/>
    </xf>
    <xf numFmtId="0" fontId="6" fillId="0" borderId="33" xfId="0" applyFont="1" applyBorder="1" applyAlignment="1">
      <alignment horizontal="left" vertical="center"/>
    </xf>
    <xf numFmtId="0" fontId="6" fillId="0" borderId="46" xfId="0" applyFont="1" applyBorder="1" applyAlignment="1">
      <alignment horizontal="left" vertic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53" xfId="0" applyFont="1" applyBorder="1" applyAlignment="1">
      <alignment horizontal="left" vertical="center" wrapText="1"/>
    </xf>
    <xf numFmtId="0" fontId="6" fillId="0" borderId="185" xfId="0" applyFont="1" applyBorder="1" applyAlignment="1">
      <alignment horizontal="left" vertical="center" wrapText="1"/>
    </xf>
    <xf numFmtId="0" fontId="6" fillId="0" borderId="46" xfId="0" applyFont="1" applyBorder="1" applyAlignment="1">
      <alignment horizontal="left" vertical="center" wrapText="1"/>
    </xf>
    <xf numFmtId="0" fontId="0" fillId="0" borderId="55" xfId="0" applyBorder="1" applyAlignment="1">
      <alignment horizontal="center" vertical="center"/>
    </xf>
    <xf numFmtId="0" fontId="0" fillId="0" borderId="183" xfId="0" applyBorder="1" applyAlignment="1">
      <alignment horizontal="center" vertical="center"/>
    </xf>
    <xf numFmtId="0" fontId="0" fillId="0" borderId="54" xfId="0" applyBorder="1" applyAlignment="1">
      <alignment horizontal="center" vertical="center"/>
    </xf>
    <xf numFmtId="0" fontId="6" fillId="0" borderId="0" xfId="0" applyFont="1" applyAlignment="1">
      <alignment horizontal="left" vertical="center"/>
    </xf>
    <xf numFmtId="0" fontId="0" fillId="0" borderId="193" xfId="0" applyBorder="1" applyAlignment="1">
      <alignment horizontal="center" vertical="center"/>
    </xf>
    <xf numFmtId="0" fontId="0" fillId="0" borderId="0" xfId="0" applyAlignment="1">
      <alignment horizontal="center" vertical="center"/>
    </xf>
    <xf numFmtId="0" fontId="6" fillId="0" borderId="201" xfId="0" applyFont="1" applyBorder="1" applyAlignment="1">
      <alignment horizontal="left" vertical="center" wrapText="1"/>
    </xf>
    <xf numFmtId="0" fontId="0" fillId="0" borderId="202" xfId="0" applyBorder="1" applyAlignment="1">
      <alignment horizontal="center" vertical="center"/>
    </xf>
    <xf numFmtId="0" fontId="6" fillId="0" borderId="95" xfId="0" applyFont="1" applyBorder="1" applyAlignment="1">
      <alignment horizontal="center" vertical="center"/>
    </xf>
    <xf numFmtId="0" fontId="6" fillId="0" borderId="191" xfId="0" applyFont="1" applyBorder="1" applyAlignment="1">
      <alignment horizontal="center" vertical="center"/>
    </xf>
    <xf numFmtId="0" fontId="6" fillId="0" borderId="192" xfId="0" applyFont="1" applyBorder="1" applyAlignment="1">
      <alignment horizontal="center" vertical="center"/>
    </xf>
    <xf numFmtId="0" fontId="6" fillId="0" borderId="183" xfId="0" applyFont="1" applyBorder="1" applyAlignment="1">
      <alignment horizontal="center" vertical="center"/>
    </xf>
    <xf numFmtId="0" fontId="6" fillId="0" borderId="0" xfId="0" applyFont="1" applyAlignment="1">
      <alignment horizontal="center" vertical="center"/>
    </xf>
    <xf numFmtId="0" fontId="6" fillId="0" borderId="100" xfId="0" applyFont="1" applyBorder="1" applyAlignment="1">
      <alignment horizontal="center" vertical="center"/>
    </xf>
    <xf numFmtId="0" fontId="13" fillId="0" borderId="0" xfId="0" applyFont="1" applyAlignment="1">
      <alignment horizontal="center" vertical="center"/>
    </xf>
    <xf numFmtId="0" fontId="6" fillId="0" borderId="110" xfId="0" applyFont="1" applyBorder="1" applyAlignment="1">
      <alignment horizontal="center" vertical="center"/>
    </xf>
    <xf numFmtId="0" fontId="6" fillId="0" borderId="129" xfId="0" applyFont="1" applyBorder="1" applyAlignment="1">
      <alignment horizontal="center" vertical="center"/>
    </xf>
    <xf numFmtId="0" fontId="6" fillId="0" borderId="111"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vertical="center" wrapText="1"/>
    </xf>
    <xf numFmtId="0" fontId="6" fillId="0" borderId="7" xfId="0" applyFont="1" applyBorder="1" applyAlignment="1">
      <alignment horizontal="left" wrapText="1"/>
    </xf>
    <xf numFmtId="0" fontId="6" fillId="0" borderId="47" xfId="0" applyFont="1" applyBorder="1" applyAlignment="1">
      <alignment horizontal="left" wrapText="1"/>
    </xf>
    <xf numFmtId="0" fontId="6" fillId="0" borderId="10" xfId="0" applyFont="1" applyBorder="1" applyAlignment="1">
      <alignment horizontal="center" wrapText="1"/>
    </xf>
    <xf numFmtId="0" fontId="6" fillId="0" borderId="47"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xf>
    <xf numFmtId="0" fontId="6" fillId="0" borderId="1" xfId="0" applyFont="1" applyBorder="1" applyAlignment="1">
      <alignment horizont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left" wrapText="1"/>
    </xf>
    <xf numFmtId="0" fontId="6" fillId="0" borderId="6" xfId="0" applyFont="1" applyBorder="1" applyAlignment="1">
      <alignment horizontal="left" wrapText="1"/>
    </xf>
    <xf numFmtId="0" fontId="6" fillId="0" borderId="8" xfId="0" applyFont="1" applyBorder="1" applyAlignment="1">
      <alignment horizontal="left" wrapText="1"/>
    </xf>
    <xf numFmtId="0" fontId="6" fillId="0" borderId="8" xfId="0" applyFont="1" applyBorder="1" applyAlignment="1">
      <alignment horizontal="center"/>
    </xf>
    <xf numFmtId="0" fontId="6" fillId="0" borderId="2" xfId="0" applyFont="1" applyBorder="1" applyAlignment="1">
      <alignment horizontal="center"/>
    </xf>
    <xf numFmtId="0" fontId="6" fillId="0" borderId="6" xfId="0" applyFont="1" applyBorder="1" applyAlignment="1">
      <alignment horizontal="left"/>
    </xf>
    <xf numFmtId="0" fontId="6" fillId="0" borderId="7" xfId="0" applyFont="1" applyBorder="1" applyAlignment="1">
      <alignment horizontal="left"/>
    </xf>
    <xf numFmtId="0" fontId="6" fillId="0" borderId="8" xfId="0" applyFont="1" applyBorder="1" applyAlignment="1">
      <alignment horizontal="left"/>
    </xf>
    <xf numFmtId="0" fontId="6" fillId="0" borderId="25" xfId="0" applyFont="1" applyBorder="1" applyAlignment="1">
      <alignment horizontal="center" vertical="center" textRotation="255" wrapText="1"/>
    </xf>
    <xf numFmtId="0" fontId="6" fillId="0" borderId="28" xfId="0" applyFont="1" applyBorder="1" applyAlignment="1">
      <alignment horizontal="center" vertical="center" textRotation="255" wrapText="1"/>
    </xf>
    <xf numFmtId="0" fontId="6" fillId="0" borderId="32" xfId="0" applyFont="1" applyBorder="1" applyAlignment="1">
      <alignment horizontal="center" vertical="center" textRotation="255" wrapText="1"/>
    </xf>
    <xf numFmtId="0" fontId="6" fillId="0" borderId="6" xfId="0" applyFont="1" applyBorder="1" applyAlignment="1">
      <alignment horizontal="center" wrapText="1"/>
    </xf>
    <xf numFmtId="0" fontId="6" fillId="0" borderId="5" xfId="0" applyFont="1" applyBorder="1" applyAlignment="1">
      <alignment horizontal="center" wrapText="1"/>
    </xf>
    <xf numFmtId="0" fontId="6" fillId="0" borderId="15" xfId="0" applyFont="1" applyBorder="1" applyAlignment="1">
      <alignment horizontal="center"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2" xfId="0" applyFont="1" applyBorder="1" applyAlignment="1">
      <alignment horizontal="center" vertical="center" textRotation="255" wrapText="1"/>
    </xf>
    <xf numFmtId="0" fontId="6" fillId="0" borderId="28" xfId="0" applyFont="1" applyBorder="1" applyAlignment="1">
      <alignment horizontal="center" vertical="center" textRotation="255" shrinkToFit="1"/>
    </xf>
    <xf numFmtId="0" fontId="6" fillId="0" borderId="32" xfId="0" applyFont="1" applyBorder="1" applyAlignment="1">
      <alignment horizontal="center" vertical="center" textRotation="255" shrinkToFit="1"/>
    </xf>
    <xf numFmtId="0" fontId="6" fillId="0" borderId="3" xfId="0" applyFont="1" applyBorder="1" applyAlignment="1">
      <alignment horizontal="left" wrapText="1"/>
    </xf>
    <xf numFmtId="0" fontId="6" fillId="0" borderId="0" xfId="0" applyFont="1" applyAlignment="1">
      <alignment horizontal="left" wrapText="1"/>
    </xf>
    <xf numFmtId="0" fontId="6" fillId="0" borderId="70" xfId="0" applyFont="1" applyBorder="1" applyAlignment="1">
      <alignment horizontal="left" wrapText="1"/>
    </xf>
    <xf numFmtId="0" fontId="6" fillId="0" borderId="17" xfId="0" applyFont="1" applyBorder="1" applyAlignment="1">
      <alignment horizontal="left" wrapText="1"/>
    </xf>
    <xf numFmtId="0" fontId="6" fillId="0" borderId="0" xfId="0" applyFont="1" applyAlignment="1">
      <alignment horizontal="center" wrapText="1"/>
    </xf>
    <xf numFmtId="0" fontId="6" fillId="0" borderId="70" xfId="0" applyFont="1" applyBorder="1" applyAlignment="1">
      <alignment horizontal="center" wrapText="1"/>
    </xf>
    <xf numFmtId="0" fontId="6" fillId="0" borderId="65" xfId="0" applyFont="1" applyBorder="1" applyAlignment="1">
      <alignment horizontal="center" wrapText="1"/>
    </xf>
    <xf numFmtId="0" fontId="6" fillId="0" borderId="71" xfId="0" applyFont="1" applyBorder="1" applyAlignment="1">
      <alignment horizontal="left" wrapText="1"/>
    </xf>
    <xf numFmtId="0" fontId="6" fillId="0" borderId="27" xfId="0" applyFont="1" applyBorder="1" applyAlignment="1">
      <alignment horizontal="left" wrapText="1"/>
    </xf>
    <xf numFmtId="0" fontId="6" fillId="0" borderId="6" xfId="0" applyFont="1" applyBorder="1" applyAlignment="1">
      <alignment horizont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left" shrinkToFit="1"/>
    </xf>
    <xf numFmtId="0" fontId="0" fillId="0" borderId="7" xfId="0" applyBorder="1" applyAlignment="1">
      <alignment horizontal="left" shrinkToFit="1"/>
    </xf>
    <xf numFmtId="0" fontId="0" fillId="0" borderId="47" xfId="0" applyBorder="1" applyAlignment="1">
      <alignment horizontal="left" shrinkToFit="1"/>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43" xfId="0" applyFont="1" applyBorder="1" applyAlignment="1">
      <alignment horizontal="center" vertical="center"/>
    </xf>
    <xf numFmtId="0" fontId="6" fillId="0" borderId="34" xfId="0" applyFont="1" applyBorder="1" applyAlignment="1">
      <alignment horizontal="center"/>
    </xf>
    <xf numFmtId="0" fontId="6" fillId="0" borderId="43" xfId="0" applyFont="1" applyBorder="1" applyAlignment="1">
      <alignment horizontal="center"/>
    </xf>
    <xf numFmtId="0" fontId="6" fillId="0" borderId="5" xfId="0" applyFont="1" applyBorder="1" applyAlignment="1">
      <alignment horizontal="left" shrinkToFit="1"/>
    </xf>
    <xf numFmtId="0" fontId="0" fillId="0" borderId="5" xfId="0" applyBorder="1" applyAlignment="1">
      <alignment horizontal="left" shrinkToFit="1"/>
    </xf>
    <xf numFmtId="0" fontId="0" fillId="0" borderId="65" xfId="0" applyBorder="1" applyAlignment="1">
      <alignment horizontal="left" shrinkToFit="1"/>
    </xf>
    <xf numFmtId="0" fontId="6" fillId="0" borderId="22" xfId="0" applyFont="1" applyBorder="1" applyAlignment="1">
      <alignment horizontal="center" wrapText="1"/>
    </xf>
    <xf numFmtId="0" fontId="6" fillId="0" borderId="66" xfId="0" applyFont="1" applyBorder="1" applyAlignment="1">
      <alignment horizontal="center" wrapText="1"/>
    </xf>
    <xf numFmtId="0" fontId="6" fillId="0" borderId="23" xfId="0" applyFont="1" applyBorder="1" applyAlignment="1">
      <alignment horizontal="center" wrapText="1"/>
    </xf>
    <xf numFmtId="0" fontId="6" fillId="0" borderId="24" xfId="0" applyFont="1" applyBorder="1" applyAlignment="1">
      <alignment horizont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1" xfId="0" applyFont="1" applyBorder="1" applyAlignment="1">
      <alignment horizontal="center"/>
    </xf>
    <xf numFmtId="0" fontId="6" fillId="0" borderId="24" xfId="0" applyFont="1" applyBorder="1" applyAlignment="1">
      <alignment horizontal="center"/>
    </xf>
    <xf numFmtId="0" fontId="6" fillId="0" borderId="35" xfId="0" applyFont="1" applyBorder="1" applyAlignment="1">
      <alignment horizontal="left" wrapText="1"/>
    </xf>
    <xf numFmtId="0" fontId="0" fillId="0" borderId="35" xfId="0" applyBorder="1" applyAlignment="1">
      <alignment horizontal="left" wrapText="1"/>
    </xf>
    <xf numFmtId="0" fontId="0" fillId="0" borderId="67" xfId="0" applyBorder="1" applyAlignment="1">
      <alignment horizontal="left" wrapText="1"/>
    </xf>
    <xf numFmtId="0" fontId="6" fillId="0" borderId="68" xfId="0" applyFont="1" applyBorder="1" applyAlignment="1">
      <alignment horizontal="center" wrapText="1"/>
    </xf>
    <xf numFmtId="0" fontId="6" fillId="0" borderId="67" xfId="0" applyFont="1" applyBorder="1" applyAlignment="1">
      <alignment horizontal="center" wrapText="1"/>
    </xf>
    <xf numFmtId="0" fontId="6" fillId="0" borderId="35" xfId="0" applyFont="1" applyBorder="1" applyAlignment="1">
      <alignment horizontal="center" wrapText="1"/>
    </xf>
    <xf numFmtId="0" fontId="6" fillId="0" borderId="43" xfId="0" applyFont="1" applyBorder="1" applyAlignment="1">
      <alignment horizontal="center" wrapText="1"/>
    </xf>
    <xf numFmtId="0" fontId="8" fillId="0" borderId="35" xfId="0" applyFont="1" applyBorder="1" applyAlignment="1">
      <alignment horizontal="left" vertical="center" wrapText="1"/>
    </xf>
    <xf numFmtId="0" fontId="8" fillId="0" borderId="43" xfId="0" applyFont="1" applyBorder="1" applyAlignment="1">
      <alignment horizontal="left" vertical="center" wrapText="1"/>
    </xf>
    <xf numFmtId="0" fontId="0" fillId="0" borderId="7" xfId="0" applyBorder="1" applyAlignment="1">
      <alignment horizontal="left" wrapText="1"/>
    </xf>
    <xf numFmtId="0" fontId="0" fillId="0" borderId="47" xfId="0" applyBorder="1" applyAlignment="1">
      <alignment horizontal="left" wrapText="1"/>
    </xf>
    <xf numFmtId="0" fontId="6" fillId="0" borderId="1" xfId="0" applyFont="1" applyBorder="1" applyAlignment="1">
      <alignment horizontal="left" wrapText="1"/>
    </xf>
    <xf numFmtId="0" fontId="6" fillId="0" borderId="69" xfId="0" applyFont="1" applyBorder="1" applyAlignment="1">
      <alignment horizontal="left" wrapText="1"/>
    </xf>
    <xf numFmtId="0" fontId="6" fillId="0" borderId="5" xfId="0" applyFont="1" applyBorder="1" applyAlignment="1">
      <alignment horizontal="left" wrapText="1"/>
    </xf>
    <xf numFmtId="0" fontId="6" fillId="0" borderId="15" xfId="0" applyFont="1" applyBorder="1" applyAlignment="1">
      <alignment horizontal="left" wrapText="1"/>
    </xf>
    <xf numFmtId="0" fontId="6" fillId="0" borderId="16" xfId="0" applyFont="1" applyBorder="1" applyAlignment="1">
      <alignment horizontal="left" wrapText="1"/>
    </xf>
    <xf numFmtId="0" fontId="6" fillId="0" borderId="4" xfId="0" applyFont="1" applyBorder="1" applyAlignment="1">
      <alignment horizontal="left" wrapText="1"/>
    </xf>
    <xf numFmtId="0" fontId="6" fillId="0" borderId="2"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54"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3" xfId="0" applyFont="1" applyBorder="1" applyAlignment="1">
      <alignment horizontal="left" vertical="center" wrapText="1"/>
    </xf>
    <xf numFmtId="0" fontId="6" fillId="0" borderId="42"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0" fontId="8" fillId="0" borderId="2" xfId="0" applyFont="1" applyBorder="1" applyAlignment="1">
      <alignment horizontal="left" vertical="center" wrapText="1"/>
    </xf>
    <xf numFmtId="0" fontId="6" fillId="0" borderId="14" xfId="0" applyFont="1" applyBorder="1" applyAlignment="1">
      <alignment horizontal="left" vertical="center" wrapText="1"/>
    </xf>
    <xf numFmtId="0" fontId="6" fillId="0" borderId="25" xfId="0" applyFont="1" applyBorder="1" applyAlignment="1">
      <alignment horizontal="center" vertical="center" textRotation="255" shrinkToFit="1"/>
    </xf>
    <xf numFmtId="0" fontId="6" fillId="0" borderId="3" xfId="0" applyFont="1" applyBorder="1" applyAlignment="1">
      <alignment horizontal="left" vertical="center" wrapText="1"/>
    </xf>
    <xf numFmtId="0" fontId="6" fillId="0" borderId="48" xfId="0" applyFont="1" applyBorder="1" applyAlignment="1">
      <alignment horizontal="left" vertical="center" wrapText="1"/>
    </xf>
    <xf numFmtId="0" fontId="6" fillId="0" borderId="49" xfId="0" applyFont="1" applyBorder="1" applyAlignment="1">
      <alignment horizontal="left" vertical="center" wrapText="1"/>
    </xf>
    <xf numFmtId="0" fontId="6" fillId="0" borderId="51" xfId="0" applyFont="1" applyBorder="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6"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6" fillId="0" borderId="7" xfId="0" applyFont="1" applyBorder="1" applyAlignment="1">
      <alignment horizontal="center"/>
    </xf>
    <xf numFmtId="0" fontId="0" fillId="0" borderId="2" xfId="0" applyBorder="1" applyAlignment="1">
      <alignment horizontal="left" vertical="center" wrapText="1"/>
    </xf>
    <xf numFmtId="0" fontId="6" fillId="0" borderId="25" xfId="0" applyFont="1" applyBorder="1" applyAlignment="1">
      <alignment horizontal="left" vertical="center" wrapText="1"/>
    </xf>
    <xf numFmtId="0" fontId="0" fillId="0" borderId="25" xfId="0" applyBorder="1" applyAlignment="1">
      <alignment horizontal="left" vertical="center" wrapText="1"/>
    </xf>
    <xf numFmtId="0" fontId="6" fillId="0" borderId="0" xfId="0" applyFont="1" applyAlignment="1">
      <alignment horizontal="justify" vertical="center" wrapText="1"/>
    </xf>
    <xf numFmtId="0" fontId="0" fillId="0" borderId="4" xfId="0" applyBorder="1" applyAlignment="1">
      <alignment horizontal="left" vertical="center" wrapText="1"/>
    </xf>
    <xf numFmtId="0" fontId="6" fillId="0" borderId="48" xfId="0" applyFont="1" applyBorder="1" applyAlignment="1">
      <alignment horizontal="left" vertical="center"/>
    </xf>
    <xf numFmtId="0" fontId="6" fillId="0" borderId="49" xfId="0" applyFont="1" applyBorder="1" applyAlignment="1">
      <alignment horizontal="left" vertical="center"/>
    </xf>
    <xf numFmtId="0" fontId="6" fillId="0" borderId="51" xfId="0" applyFont="1" applyBorder="1" applyAlignment="1">
      <alignment horizontal="left" vertical="center"/>
    </xf>
    <xf numFmtId="0" fontId="6" fillId="0" borderId="17" xfId="0" applyFont="1" applyBorder="1" applyAlignment="1">
      <alignment horizontal="left" vertical="center" wrapText="1"/>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27" xfId="0" applyFont="1" applyBorder="1" applyAlignment="1">
      <alignment horizontal="left" vertical="center" wrapText="1"/>
    </xf>
    <xf numFmtId="0" fontId="6" fillId="0" borderId="55" xfId="0" applyFont="1" applyBorder="1" applyAlignment="1">
      <alignment horizontal="justify" vertical="center" wrapText="1"/>
    </xf>
    <xf numFmtId="0" fontId="6" fillId="0" borderId="40" xfId="0" applyFont="1" applyBorder="1" applyAlignment="1">
      <alignment horizontal="justify" vertical="center" wrapText="1"/>
    </xf>
    <xf numFmtId="0" fontId="6" fillId="0" borderId="41" xfId="0" applyFont="1" applyBorder="1" applyAlignment="1">
      <alignment horizontal="justify"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0" xfId="0" applyFont="1" applyAlignment="1">
      <alignment horizontal="center" vertical="top"/>
    </xf>
    <xf numFmtId="0" fontId="21" fillId="0" borderId="0" xfId="0" applyFont="1" applyAlignment="1">
      <alignment horizontal="center" vertical="top" wrapText="1"/>
    </xf>
    <xf numFmtId="0" fontId="21" fillId="0" borderId="0" xfId="0" applyFont="1" applyAlignment="1">
      <alignment horizontal="center" vertical="top"/>
    </xf>
    <xf numFmtId="0" fontId="21" fillId="0" borderId="0" xfId="0" applyFont="1" applyAlignment="1">
      <alignment vertical="top" wrapText="1"/>
    </xf>
    <xf numFmtId="0" fontId="6" fillId="0" borderId="17" xfId="0" applyFont="1" applyBorder="1" applyAlignment="1">
      <alignment horizontal="center" vertical="center" wrapText="1"/>
    </xf>
    <xf numFmtId="0" fontId="6" fillId="0" borderId="0" xfId="0" applyFont="1" applyAlignment="1">
      <alignment horizontal="center" vertical="center" wrapText="1"/>
    </xf>
    <xf numFmtId="0" fontId="6" fillId="0" borderId="2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6" fillId="0" borderId="2" xfId="0" applyFont="1" applyBorder="1" applyAlignment="1">
      <alignment vertical="center"/>
    </xf>
    <xf numFmtId="0" fontId="6" fillId="0" borderId="6" xfId="0" applyFont="1" applyBorder="1" applyAlignment="1">
      <alignment vertical="center"/>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6" fillId="0" borderId="7" xfId="0" applyFont="1" applyBorder="1" applyAlignment="1">
      <alignment vertical="center"/>
    </xf>
    <xf numFmtId="0" fontId="6" fillId="0" borderId="16" xfId="0" applyFont="1" applyBorder="1" applyAlignment="1">
      <alignment vertical="center"/>
    </xf>
    <xf numFmtId="0" fontId="6" fillId="0" borderId="5" xfId="0" applyFont="1" applyBorder="1" applyAlignment="1">
      <alignment vertical="center"/>
    </xf>
    <xf numFmtId="0" fontId="10" fillId="0" borderId="16" xfId="0" applyFont="1" applyBorder="1" applyAlignment="1">
      <alignment horizontal="left" vertical="center" wrapText="1"/>
    </xf>
    <xf numFmtId="0" fontId="10" fillId="0" borderId="5" xfId="0" applyFont="1" applyBorder="1" applyAlignment="1">
      <alignment horizontal="left" vertical="center" wrapText="1"/>
    </xf>
    <xf numFmtId="0" fontId="6" fillId="0" borderId="32" xfId="0" applyFont="1" applyBorder="1" applyAlignment="1">
      <alignmen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16" xfId="0" applyFont="1" applyBorder="1" applyAlignment="1">
      <alignment horizontal="left"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22"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10" fillId="0" borderId="8" xfId="0" applyFont="1" applyBorder="1" applyAlignment="1">
      <alignment horizontal="left" vertical="center" wrapText="1"/>
    </xf>
    <xf numFmtId="0" fontId="6" fillId="0" borderId="2"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21" fillId="0" borderId="3" xfId="0" applyFont="1" applyBorder="1" applyAlignment="1">
      <alignment horizontal="center" vertical="center" wrapText="1"/>
    </xf>
    <xf numFmtId="0" fontId="21" fillId="0" borderId="4" xfId="0" applyFont="1" applyBorder="1" applyAlignment="1">
      <alignment horizontal="center" vertical="center"/>
    </xf>
    <xf numFmtId="0" fontId="21" fillId="0" borderId="1" xfId="0"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Alignment="1">
      <alignment horizontal="center" vertical="center"/>
    </xf>
    <xf numFmtId="0" fontId="21" fillId="0" borderId="27" xfId="0" applyFont="1" applyBorder="1" applyAlignment="1">
      <alignment horizontal="center" vertical="center"/>
    </xf>
    <xf numFmtId="0" fontId="21" fillId="0" borderId="16" xfId="0" applyFont="1" applyBorder="1" applyAlignment="1">
      <alignment horizontal="center" vertical="center"/>
    </xf>
    <xf numFmtId="0" fontId="21" fillId="0" borderId="5" xfId="0" applyFont="1" applyBorder="1" applyAlignment="1">
      <alignment horizontal="center" vertical="center"/>
    </xf>
    <xf numFmtId="0" fontId="21" fillId="0" borderId="15" xfId="0" applyFont="1" applyBorder="1" applyAlignment="1">
      <alignment horizontal="center" vertical="center"/>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0" fontId="11" fillId="0" borderId="0" xfId="0" applyFont="1" applyAlignment="1">
      <alignment horizontal="center" vertical="center" wrapText="1"/>
    </xf>
    <xf numFmtId="0" fontId="6" fillId="0" borderId="2" xfId="0" applyFont="1" applyBorder="1" applyAlignment="1">
      <alignment horizontal="center" vertical="center"/>
    </xf>
    <xf numFmtId="0" fontId="6" fillId="0" borderId="8" xfId="0" applyFont="1" applyBorder="1" applyAlignment="1">
      <alignment horizontal="left" vertical="center"/>
    </xf>
    <xf numFmtId="0" fontId="6" fillId="0" borderId="17" xfId="0" applyFont="1" applyBorder="1" applyAlignment="1">
      <alignment horizontal="center" vertical="center"/>
    </xf>
    <xf numFmtId="0" fontId="6" fillId="0" borderId="27" xfId="0" applyFont="1" applyBorder="1" applyAlignment="1">
      <alignment horizontal="center" vertical="center"/>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30" fillId="0" borderId="0" xfId="49" applyAlignment="1">
      <alignment horizontal="left" vertical="center"/>
    </xf>
    <xf numFmtId="0" fontId="30" fillId="34" borderId="6" xfId="49" applyFill="1" applyBorder="1" applyAlignment="1">
      <alignment horizontal="center" vertical="center"/>
    </xf>
    <xf numFmtId="0" fontId="30" fillId="34" borderId="7" xfId="49" applyFill="1" applyBorder="1" applyAlignment="1">
      <alignment horizontal="center" vertical="center"/>
    </xf>
    <xf numFmtId="0" fontId="30" fillId="0" borderId="2" xfId="49" applyBorder="1" applyAlignment="1">
      <alignment horizontal="center" vertical="center"/>
    </xf>
    <xf numFmtId="0" fontId="30" fillId="0" borderId="6" xfId="49" applyBorder="1" applyAlignment="1">
      <alignment horizontal="center" vertical="center"/>
    </xf>
    <xf numFmtId="0" fontId="30" fillId="0" borderId="7" xfId="49" applyBorder="1" applyAlignment="1">
      <alignment horizontal="center" vertical="center"/>
    </xf>
    <xf numFmtId="0" fontId="30" fillId="0" borderId="2" xfId="49" applyBorder="1" applyAlignment="1">
      <alignment horizontal="center" vertical="center" wrapText="1"/>
    </xf>
    <xf numFmtId="179" fontId="30" fillId="0" borderId="6" xfId="49" applyNumberFormat="1" applyBorder="1" applyAlignment="1">
      <alignment horizontal="center" vertical="center"/>
    </xf>
    <xf numFmtId="179" fontId="30" fillId="0" borderId="7" xfId="49" applyNumberFormat="1" applyBorder="1" applyAlignment="1">
      <alignment horizontal="center" vertical="center"/>
    </xf>
    <xf numFmtId="180" fontId="12" fillId="35" borderId="6" xfId="30" applyNumberFormat="1" applyFont="1" applyFill="1" applyBorder="1" applyAlignment="1">
      <alignment horizontal="center" vertical="center"/>
    </xf>
    <xf numFmtId="180" fontId="12" fillId="35" borderId="7" xfId="30" applyNumberFormat="1" applyFont="1" applyFill="1" applyBorder="1" applyAlignment="1">
      <alignment horizontal="center" vertical="center"/>
    </xf>
    <xf numFmtId="180" fontId="12" fillId="35" borderId="8" xfId="30" applyNumberFormat="1" applyFont="1" applyFill="1" applyBorder="1" applyAlignment="1">
      <alignment horizontal="center" vertical="center"/>
    </xf>
    <xf numFmtId="0" fontId="30" fillId="0" borderId="6" xfId="49" applyBorder="1" applyAlignment="1">
      <alignment horizontal="center" vertical="center" wrapText="1"/>
    </xf>
    <xf numFmtId="0" fontId="30" fillId="0" borderId="7" xfId="49" applyBorder="1" applyAlignment="1">
      <alignment horizontal="center" vertical="center" wrapText="1"/>
    </xf>
    <xf numFmtId="0" fontId="30" fillId="0" borderId="8" xfId="49" applyBorder="1" applyAlignment="1">
      <alignment horizontal="center" vertical="center" wrapText="1"/>
    </xf>
    <xf numFmtId="0" fontId="30" fillId="0" borderId="8" xfId="49" applyBorder="1" applyAlignment="1">
      <alignment horizontal="center" vertical="center"/>
    </xf>
    <xf numFmtId="0" fontId="30" fillId="34" borderId="2" xfId="49" applyFill="1" applyBorder="1" applyAlignment="1">
      <alignment horizontal="center" vertical="center"/>
    </xf>
    <xf numFmtId="0" fontId="49" fillId="0" borderId="0" xfId="49" applyFont="1" applyAlignment="1">
      <alignment horizontal="center" vertical="center"/>
    </xf>
    <xf numFmtId="0" fontId="30" fillId="34" borderId="44" xfId="49" applyFill="1" applyBorder="1" applyAlignment="1">
      <alignment horizontal="center" vertical="center" shrinkToFit="1"/>
    </xf>
    <xf numFmtId="0" fontId="30" fillId="34" borderId="76" xfId="49" applyFill="1" applyBorder="1" applyAlignment="1">
      <alignment horizontal="center" vertical="center" shrinkToFit="1"/>
    </xf>
    <xf numFmtId="0" fontId="8" fillId="0" borderId="2" xfId="0" applyFont="1" applyBorder="1" applyAlignment="1">
      <alignment vertical="center" wrapText="1"/>
    </xf>
    <xf numFmtId="0" fontId="8" fillId="0" borderId="2" xfId="0" applyFont="1" applyBorder="1" applyAlignment="1">
      <alignment vertical="center"/>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0" xfId="0" applyFont="1" applyAlignment="1">
      <alignment horizontal="left" vertical="center" wrapText="1"/>
    </xf>
    <xf numFmtId="0" fontId="6" fillId="0" borderId="17" xfId="0" applyFont="1" applyBorder="1" applyAlignment="1">
      <alignment vertical="center" wrapText="1"/>
    </xf>
    <xf numFmtId="0" fontId="6" fillId="0" borderId="27" xfId="0" applyFont="1" applyBorder="1" applyAlignment="1">
      <alignment vertical="center" wrapText="1"/>
    </xf>
    <xf numFmtId="0" fontId="10" fillId="0" borderId="2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6" xfId="0" applyFont="1" applyBorder="1" applyAlignment="1">
      <alignment horizontal="center" vertical="center" shrinkToFi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75" xfId="0" applyFont="1" applyBorder="1" applyAlignment="1">
      <alignment horizontal="center" vertical="center" wrapText="1"/>
    </xf>
    <xf numFmtId="0" fontId="10"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10" fillId="0" borderId="28"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8" xfId="0" applyFont="1" applyBorder="1" applyAlignment="1">
      <alignment horizontal="center" vertical="center"/>
    </xf>
    <xf numFmtId="0" fontId="30" fillId="33" borderId="0" xfId="47" applyFill="1" applyAlignment="1">
      <alignment horizontal="left" vertical="center"/>
    </xf>
    <xf numFmtId="0" fontId="30" fillId="33" borderId="0" xfId="47" applyFill="1" applyAlignment="1">
      <alignment horizontal="left" vertical="center" wrapText="1"/>
    </xf>
    <xf numFmtId="0" fontId="30" fillId="33" borderId="2" xfId="47" applyFill="1" applyBorder="1" applyAlignment="1">
      <alignment horizontal="center" vertical="center"/>
    </xf>
    <xf numFmtId="179" fontId="45" fillId="33" borderId="6" xfId="47" applyNumberFormat="1" applyFont="1" applyFill="1" applyBorder="1" applyAlignment="1">
      <alignment horizontal="center" vertical="center"/>
    </xf>
    <xf numFmtId="179" fontId="45" fillId="33" borderId="7" xfId="47" applyNumberFormat="1" applyFont="1" applyFill="1" applyBorder="1" applyAlignment="1">
      <alignment horizontal="center" vertical="center"/>
    </xf>
    <xf numFmtId="179" fontId="45" fillId="33" borderId="8" xfId="47" applyNumberFormat="1" applyFont="1" applyFill="1" applyBorder="1" applyAlignment="1">
      <alignment horizontal="center" vertical="center"/>
    </xf>
    <xf numFmtId="0" fontId="30" fillId="33" borderId="3" xfId="47" applyFill="1" applyBorder="1" applyAlignment="1">
      <alignment horizontal="center" vertical="center" wrapText="1"/>
    </xf>
    <xf numFmtId="0" fontId="30" fillId="33" borderId="4" xfId="47" applyFill="1" applyBorder="1" applyAlignment="1">
      <alignment horizontal="center" vertical="center" wrapText="1"/>
    </xf>
    <xf numFmtId="0" fontId="30" fillId="33" borderId="1" xfId="47" applyFill="1" applyBorder="1" applyAlignment="1">
      <alignment horizontal="center" vertical="center" wrapText="1"/>
    </xf>
    <xf numFmtId="180" fontId="45" fillId="35" borderId="3" xfId="28" applyNumberFormat="1" applyFont="1" applyFill="1" applyBorder="1" applyAlignment="1">
      <alignment horizontal="center" vertical="center"/>
    </xf>
    <xf numFmtId="180" fontId="45" fillId="35" borderId="4" xfId="28" applyNumberFormat="1" applyFont="1" applyFill="1" applyBorder="1" applyAlignment="1">
      <alignment horizontal="center" vertical="center"/>
    </xf>
    <xf numFmtId="180" fontId="45" fillId="35" borderId="1" xfId="28" applyNumberFormat="1" applyFont="1" applyFill="1" applyBorder="1" applyAlignment="1">
      <alignment horizontal="center" vertical="center"/>
    </xf>
    <xf numFmtId="180" fontId="45" fillId="35" borderId="16" xfId="28" applyNumberFormat="1" applyFont="1" applyFill="1" applyBorder="1" applyAlignment="1">
      <alignment horizontal="center" vertical="center"/>
    </xf>
    <xf numFmtId="180" fontId="45" fillId="35" borderId="5" xfId="28" applyNumberFormat="1" applyFont="1" applyFill="1" applyBorder="1" applyAlignment="1">
      <alignment horizontal="center" vertical="center"/>
    </xf>
    <xf numFmtId="180" fontId="45" fillId="35" borderId="15" xfId="28" applyNumberFormat="1" applyFont="1" applyFill="1" applyBorder="1" applyAlignment="1">
      <alignment horizontal="center" vertical="center"/>
    </xf>
    <xf numFmtId="0" fontId="30" fillId="33" borderId="16" xfId="47" applyFill="1" applyBorder="1" applyAlignment="1">
      <alignment horizontal="center" vertical="center"/>
    </xf>
    <xf numFmtId="0" fontId="30" fillId="33" borderId="5" xfId="47" applyFill="1" applyBorder="1" applyAlignment="1">
      <alignment horizontal="center" vertical="center"/>
    </xf>
    <xf numFmtId="0" fontId="30" fillId="33" borderId="15" xfId="47" applyFill="1" applyBorder="1" applyAlignment="1">
      <alignment horizontal="center" vertical="center"/>
    </xf>
    <xf numFmtId="178" fontId="45" fillId="34" borderId="2" xfId="36" applyNumberFormat="1" applyFont="1" applyFill="1" applyBorder="1" applyAlignment="1">
      <alignment horizontal="center" vertical="center"/>
    </xf>
    <xf numFmtId="0" fontId="30" fillId="33" borderId="25" xfId="47" applyFill="1" applyBorder="1" applyAlignment="1">
      <alignment horizontal="center" vertical="center"/>
    </xf>
    <xf numFmtId="0" fontId="30" fillId="33" borderId="32" xfId="47" applyFill="1" applyBorder="1" applyAlignment="1">
      <alignment horizontal="center" vertical="center"/>
    </xf>
    <xf numFmtId="179" fontId="45" fillId="33" borderId="3" xfId="47" applyNumberFormat="1" applyFont="1" applyFill="1" applyBorder="1" applyAlignment="1">
      <alignment horizontal="center" vertical="center"/>
    </xf>
    <xf numFmtId="179" fontId="45" fillId="33" borderId="4" xfId="47" applyNumberFormat="1" applyFont="1" applyFill="1" applyBorder="1" applyAlignment="1">
      <alignment horizontal="center" vertical="center"/>
    </xf>
    <xf numFmtId="179" fontId="45" fillId="33" borderId="1" xfId="47" applyNumberFormat="1" applyFont="1" applyFill="1" applyBorder="1" applyAlignment="1">
      <alignment horizontal="center" vertical="center"/>
    </xf>
    <xf numFmtId="179" fontId="45" fillId="33" borderId="16" xfId="47" applyNumberFormat="1" applyFont="1" applyFill="1" applyBorder="1" applyAlignment="1">
      <alignment horizontal="center" vertical="center"/>
    </xf>
    <xf numFmtId="179" fontId="45" fillId="33" borderId="5" xfId="47" applyNumberFormat="1" applyFont="1" applyFill="1" applyBorder="1" applyAlignment="1">
      <alignment horizontal="center" vertical="center"/>
    </xf>
    <xf numFmtId="179" fontId="45" fillId="33" borderId="15" xfId="47" applyNumberFormat="1" applyFont="1" applyFill="1" applyBorder="1" applyAlignment="1">
      <alignment horizontal="center" vertical="center"/>
    </xf>
    <xf numFmtId="0" fontId="30" fillId="33" borderId="5" xfId="47" applyFill="1" applyBorder="1" applyAlignment="1">
      <alignment horizontal="left" vertical="center"/>
    </xf>
    <xf numFmtId="0" fontId="30" fillId="33" borderId="6" xfId="47" applyFill="1" applyBorder="1" applyAlignment="1">
      <alignment horizontal="center" vertical="center"/>
    </xf>
    <xf numFmtId="0" fontId="30" fillId="33" borderId="7" xfId="47" applyFill="1" applyBorder="1" applyAlignment="1">
      <alignment horizontal="center" vertical="center"/>
    </xf>
    <xf numFmtId="0" fontId="30" fillId="33" borderId="8" xfId="47" applyFill="1" applyBorder="1" applyAlignment="1">
      <alignment horizontal="center" vertical="center"/>
    </xf>
    <xf numFmtId="0" fontId="30" fillId="33" borderId="2" xfId="47" applyFill="1" applyBorder="1" applyAlignment="1">
      <alignment horizontal="center" vertical="center" wrapText="1"/>
    </xf>
    <xf numFmtId="0" fontId="48" fillId="33" borderId="2" xfId="47" applyFont="1" applyFill="1" applyBorder="1" applyAlignment="1">
      <alignment horizontal="center" vertical="top" wrapText="1"/>
    </xf>
    <xf numFmtId="0" fontId="30" fillId="33" borderId="2" xfId="47" applyFill="1" applyBorder="1" applyAlignment="1">
      <alignment horizontal="center" vertical="top" wrapText="1"/>
    </xf>
    <xf numFmtId="0" fontId="30" fillId="33" borderId="6" xfId="47" applyFill="1" applyBorder="1" applyAlignment="1">
      <alignment horizontal="center" vertical="center" wrapText="1"/>
    </xf>
    <xf numFmtId="0" fontId="30" fillId="33" borderId="7" xfId="47" applyFill="1" applyBorder="1" applyAlignment="1">
      <alignment horizontal="center" vertical="center" wrapText="1"/>
    </xf>
    <xf numFmtId="0" fontId="30" fillId="33" borderId="8" xfId="47" applyFill="1" applyBorder="1" applyAlignment="1">
      <alignment horizontal="center" vertical="center" wrapText="1"/>
    </xf>
    <xf numFmtId="0" fontId="30" fillId="0" borderId="25" xfId="47" applyBorder="1" applyAlignment="1">
      <alignment horizontal="center" vertical="center"/>
    </xf>
    <xf numFmtId="0" fontId="30" fillId="0" borderId="28" xfId="47" applyBorder="1" applyAlignment="1">
      <alignment horizontal="center" vertical="center"/>
    </xf>
    <xf numFmtId="0" fontId="30" fillId="0" borderId="32" xfId="47" applyBorder="1" applyAlignment="1">
      <alignment horizontal="center" vertical="center"/>
    </xf>
    <xf numFmtId="0" fontId="30" fillId="34" borderId="0" xfId="47" applyFill="1" applyAlignment="1">
      <alignment horizontal="center" vertical="center"/>
    </xf>
    <xf numFmtId="0" fontId="47" fillId="33" borderId="0" xfId="47" applyFont="1" applyFill="1" applyAlignment="1">
      <alignment horizontal="center" vertical="center"/>
    </xf>
    <xf numFmtId="0" fontId="30" fillId="34" borderId="5" xfId="47" applyFill="1" applyBorder="1" applyAlignment="1">
      <alignment horizontal="center" vertical="center" shrinkToFit="1"/>
    </xf>
    <xf numFmtId="0" fontId="30" fillId="34" borderId="7" xfId="47" applyFill="1" applyBorder="1" applyAlignment="1">
      <alignment horizontal="center" vertical="center" shrinkToFit="1"/>
    </xf>
    <xf numFmtId="0" fontId="43" fillId="33" borderId="0" xfId="47" applyFont="1" applyFill="1" applyAlignment="1">
      <alignment horizontal="left" vertical="center"/>
    </xf>
    <xf numFmtId="0" fontId="30" fillId="34" borderId="2" xfId="47" applyFill="1" applyBorder="1" applyAlignment="1">
      <alignment horizontal="center" vertical="center"/>
    </xf>
    <xf numFmtId="0" fontId="30" fillId="34" borderId="2" xfId="47" applyFill="1" applyBorder="1" applyAlignment="1">
      <alignment horizontal="center" vertical="center" shrinkToFit="1"/>
    </xf>
    <xf numFmtId="0" fontId="53" fillId="0" borderId="0" xfId="52" applyFont="1" applyAlignment="1">
      <alignment horizontal="left" vertical="top" wrapText="1"/>
    </xf>
    <xf numFmtId="0" fontId="56" fillId="0" borderId="0" xfId="52" applyFont="1" applyAlignment="1">
      <alignment horizontal="left" wrapText="1"/>
    </xf>
    <xf numFmtId="184" fontId="56" fillId="0" borderId="0" xfId="52" applyNumberFormat="1" applyFont="1" applyAlignment="1">
      <alignment horizontal="center" vertical="center"/>
    </xf>
    <xf numFmtId="0" fontId="59" fillId="0" borderId="87" xfId="52" applyFont="1" applyBorder="1" applyAlignment="1">
      <alignment horizontal="left" wrapText="1"/>
    </xf>
    <xf numFmtId="0" fontId="60" fillId="0" borderId="88" xfId="53" applyFont="1" applyBorder="1" applyAlignment="1">
      <alignment horizontal="center" vertical="center" wrapText="1"/>
    </xf>
    <xf numFmtId="0" fontId="60" fillId="0" borderId="98" xfId="53" applyFont="1" applyBorder="1" applyAlignment="1">
      <alignment horizontal="center" vertical="center"/>
    </xf>
    <xf numFmtId="0" fontId="60" fillId="0" borderId="112" xfId="53" applyFont="1" applyBorder="1" applyAlignment="1">
      <alignment horizontal="center" vertical="center"/>
    </xf>
    <xf numFmtId="0" fontId="61" fillId="0" borderId="89" xfId="53" applyFont="1" applyBorder="1" applyAlignment="1">
      <alignment horizontal="center" vertical="center" wrapText="1"/>
    </xf>
    <xf numFmtId="0" fontId="61" fillId="0" borderId="90" xfId="53" applyFont="1" applyBorder="1" applyAlignment="1">
      <alignment horizontal="center" vertical="center" wrapText="1"/>
    </xf>
    <xf numFmtId="0" fontId="61" fillId="0" borderId="99" xfId="53" applyFont="1" applyBorder="1" applyAlignment="1">
      <alignment horizontal="center" vertical="center" wrapText="1"/>
    </xf>
    <xf numFmtId="0" fontId="61" fillId="0" borderId="100" xfId="53" applyFont="1" applyBorder="1" applyAlignment="1">
      <alignment horizontal="center" vertical="center" wrapText="1"/>
    </xf>
    <xf numFmtId="0" fontId="51" fillId="0" borderId="94" xfId="52" applyFont="1" applyBorder="1" applyAlignment="1">
      <alignment horizontal="center" vertical="center"/>
    </xf>
    <xf numFmtId="0" fontId="51" fillId="0" borderId="103" xfId="52" applyFont="1" applyBorder="1" applyAlignment="1">
      <alignment horizontal="center" vertical="center"/>
    </xf>
    <xf numFmtId="0" fontId="51" fillId="0" borderId="95" xfId="52" applyFont="1" applyBorder="1" applyAlignment="1">
      <alignment horizontal="center" vertical="center"/>
    </xf>
    <xf numFmtId="0" fontId="51" fillId="0" borderId="96" xfId="52" applyFont="1" applyBorder="1" applyAlignment="1">
      <alignment horizontal="center" vertical="center"/>
    </xf>
    <xf numFmtId="0" fontId="51" fillId="0" borderId="97" xfId="52" applyFont="1" applyBorder="1" applyAlignment="1">
      <alignment horizontal="center" vertical="center"/>
    </xf>
    <xf numFmtId="0" fontId="51" fillId="0" borderId="104" xfId="52" applyFont="1" applyBorder="1" applyAlignment="1">
      <alignment horizontal="center" vertical="center"/>
    </xf>
    <xf numFmtId="0" fontId="51" fillId="0" borderId="105" xfId="52" applyFont="1" applyBorder="1" applyAlignment="1">
      <alignment horizontal="center" vertical="center"/>
    </xf>
    <xf numFmtId="0" fontId="4" fillId="0" borderId="106" xfId="52" applyFont="1" applyBorder="1" applyAlignment="1">
      <alignment horizontal="center" vertical="center" wrapText="1"/>
    </xf>
    <xf numFmtId="0" fontId="4" fillId="0" borderId="107" xfId="52" applyFont="1" applyBorder="1" applyAlignment="1">
      <alignment horizontal="center" vertical="center" wrapText="1"/>
    </xf>
    <xf numFmtId="0" fontId="65" fillId="19" borderId="99" xfId="53" applyFont="1" applyFill="1" applyBorder="1" applyAlignment="1">
      <alignment horizontal="right" vertical="center"/>
    </xf>
    <xf numFmtId="0" fontId="65" fillId="19" borderId="113" xfId="53" applyFont="1" applyFill="1" applyBorder="1" applyAlignment="1">
      <alignment horizontal="right" vertical="center"/>
    </xf>
    <xf numFmtId="0" fontId="61" fillId="0" borderId="100" xfId="53" applyFont="1" applyBorder="1" applyAlignment="1">
      <alignment horizontal="center" vertical="center"/>
    </xf>
    <xf numFmtId="0" fontId="61" fillId="0" borderId="114" xfId="53" applyFont="1" applyBorder="1" applyAlignment="1">
      <alignment horizontal="center" vertical="center"/>
    </xf>
    <xf numFmtId="183" fontId="70" fillId="0" borderId="88" xfId="55" applyNumberFormat="1" applyFont="1" applyBorder="1" applyAlignment="1">
      <alignment horizontal="left" vertical="center" wrapText="1"/>
    </xf>
    <xf numFmtId="183" fontId="70" fillId="0" borderId="91" xfId="55" applyNumberFormat="1" applyFont="1" applyBorder="1" applyAlignment="1">
      <alignment horizontal="left" vertical="center" wrapText="1"/>
    </xf>
    <xf numFmtId="183" fontId="70" fillId="0" borderId="93" xfId="55" applyNumberFormat="1" applyFont="1" applyBorder="1" applyAlignment="1">
      <alignment horizontal="left" vertical="center" wrapText="1"/>
    </xf>
    <xf numFmtId="183" fontId="72" fillId="0" borderId="98" xfId="55" applyNumberFormat="1" applyFont="1" applyBorder="1" applyAlignment="1">
      <alignment horizontal="center" vertical="center" wrapText="1"/>
    </xf>
    <xf numFmtId="183" fontId="72" fillId="0" borderId="0" xfId="55" applyNumberFormat="1" applyFont="1" applyAlignment="1">
      <alignment horizontal="center" vertical="center" wrapText="1"/>
    </xf>
    <xf numFmtId="183" fontId="72" fillId="0" borderId="102" xfId="55" applyNumberFormat="1" applyFont="1" applyBorder="1" applyAlignment="1">
      <alignment horizontal="center" vertical="center" wrapText="1"/>
    </xf>
    <xf numFmtId="183" fontId="72" fillId="0" borderId="112" xfId="55" applyNumberFormat="1" applyFont="1" applyBorder="1" applyAlignment="1">
      <alignment horizontal="center" vertical="center" wrapText="1"/>
    </xf>
    <xf numFmtId="183" fontId="72" fillId="0" borderId="87" xfId="55" applyNumberFormat="1" applyFont="1" applyBorder="1" applyAlignment="1">
      <alignment horizontal="center" vertical="center" wrapText="1"/>
    </xf>
    <xf numFmtId="183" fontId="72" fillId="0" borderId="115" xfId="55" applyNumberFormat="1" applyFont="1" applyBorder="1" applyAlignment="1">
      <alignment horizontal="center" vertical="center" wrapText="1"/>
    </xf>
    <xf numFmtId="0" fontId="57" fillId="41" borderId="0" xfId="52" applyFont="1" applyFill="1" applyAlignment="1">
      <alignment horizontal="left" vertical="center" wrapText="1"/>
    </xf>
    <xf numFmtId="0" fontId="59" fillId="0" borderId="0" xfId="52" applyFont="1" applyAlignment="1">
      <alignment horizontal="left" wrapText="1"/>
    </xf>
    <xf numFmtId="184" fontId="51" fillId="0" borderId="0" xfId="52" applyNumberFormat="1" applyFont="1" applyAlignment="1">
      <alignment horizontal="center" vertical="center"/>
    </xf>
    <xf numFmtId="0" fontId="74" fillId="0" borderId="0" xfId="52" applyFont="1" applyAlignment="1">
      <alignment horizontal="left" vertical="top" wrapText="1"/>
    </xf>
    <xf numFmtId="0" fontId="60" fillId="0" borderId="117" xfId="53" applyFont="1" applyBorder="1" applyAlignment="1">
      <alignment horizontal="center" vertical="center" wrapText="1"/>
    </xf>
    <xf numFmtId="0" fontId="60" fillId="0" borderId="119" xfId="53" applyFont="1" applyBorder="1" applyAlignment="1">
      <alignment horizontal="center" vertical="center"/>
    </xf>
    <xf numFmtId="0" fontId="60" fillId="0" borderId="121" xfId="53" applyFont="1" applyBorder="1" applyAlignment="1">
      <alignment horizontal="center" vertical="center"/>
    </xf>
    <xf numFmtId="0" fontId="51" fillId="0" borderId="104" xfId="52" applyFont="1" applyBorder="1" applyAlignment="1">
      <alignment horizontal="center" vertical="center" shrinkToFit="1"/>
    </xf>
    <xf numFmtId="0" fontId="51" fillId="0" borderId="105" xfId="52" applyFont="1" applyBorder="1" applyAlignment="1">
      <alignment horizontal="center" vertical="center" shrinkToFit="1"/>
    </xf>
    <xf numFmtId="0" fontId="51" fillId="0" borderId="106" xfId="52" applyFont="1" applyBorder="1" applyAlignment="1">
      <alignment horizontal="center" vertical="center" shrinkToFit="1"/>
    </xf>
    <xf numFmtId="0" fontId="51" fillId="0" borderId="107" xfId="52" applyFont="1" applyBorder="1" applyAlignment="1">
      <alignment horizontal="center" vertical="center" shrinkToFit="1"/>
    </xf>
    <xf numFmtId="183" fontId="72" fillId="0" borderId="123" xfId="52" applyNumberFormat="1" applyFont="1" applyBorder="1" applyAlignment="1">
      <alignment horizontal="center" vertical="center"/>
    </xf>
    <xf numFmtId="183" fontId="72" fillId="0" borderId="124" xfId="52" applyNumberFormat="1" applyFont="1" applyBorder="1" applyAlignment="1">
      <alignment horizontal="center" vertical="center"/>
    </xf>
    <xf numFmtId="183" fontId="72" fillId="0" borderId="125" xfId="52" applyNumberFormat="1" applyFont="1" applyBorder="1" applyAlignment="1">
      <alignment horizontal="center" vertical="center"/>
    </xf>
    <xf numFmtId="0" fontId="80" fillId="0" borderId="110" xfId="57" applyFont="1" applyBorder="1" applyAlignment="1">
      <alignment horizontal="center" vertical="center"/>
    </xf>
    <xf numFmtId="0" fontId="80" fillId="0" borderId="129" xfId="57" applyFont="1" applyBorder="1" applyAlignment="1">
      <alignment horizontal="center" vertical="center"/>
    </xf>
    <xf numFmtId="0" fontId="80" fillId="0" borderId="111" xfId="57" applyFont="1" applyBorder="1" applyAlignment="1">
      <alignment horizontal="center" vertical="center"/>
    </xf>
    <xf numFmtId="0" fontId="80" fillId="43" borderId="110" xfId="57" applyFont="1" applyFill="1" applyBorder="1" applyAlignment="1">
      <alignment horizontal="center" vertical="center"/>
    </xf>
    <xf numFmtId="0" fontId="80" fillId="43" borderId="129" xfId="57" applyFont="1" applyFill="1" applyBorder="1" applyAlignment="1">
      <alignment horizontal="center" vertical="center"/>
    </xf>
    <xf numFmtId="0" fontId="80" fillId="43" borderId="111" xfId="57" applyFont="1" applyFill="1" applyBorder="1" applyAlignment="1">
      <alignment horizontal="center" vertical="center"/>
    </xf>
    <xf numFmtId="0" fontId="78" fillId="0" borderId="0" xfId="57" applyFont="1" applyAlignment="1">
      <alignment horizontal="center" vertical="center"/>
    </xf>
    <xf numFmtId="0" fontId="80" fillId="0" borderId="95" xfId="57" applyFont="1" applyBorder="1" applyAlignment="1">
      <alignment horizontal="left" vertical="center" wrapText="1"/>
    </xf>
    <xf numFmtId="0" fontId="80" fillId="0" borderId="96" xfId="57" applyFont="1" applyBorder="1" applyAlignment="1">
      <alignment horizontal="left" vertical="center"/>
    </xf>
    <xf numFmtId="0" fontId="80" fillId="0" borderId="97" xfId="57" applyFont="1" applyBorder="1" applyAlignment="1">
      <alignment horizontal="left" vertical="center"/>
    </xf>
    <xf numFmtId="0" fontId="80" fillId="0" borderId="99" xfId="57" applyFont="1" applyBorder="1" applyAlignment="1">
      <alignment horizontal="left" vertical="center" wrapText="1"/>
    </xf>
    <xf numFmtId="0" fontId="80" fillId="0" borderId="0" xfId="57" applyFont="1" applyAlignment="1">
      <alignment horizontal="left" vertical="center"/>
    </xf>
    <xf numFmtId="0" fontId="80" fillId="0" borderId="100" xfId="57" applyFont="1" applyBorder="1" applyAlignment="1">
      <alignment horizontal="left" vertical="center"/>
    </xf>
    <xf numFmtId="0" fontId="80" fillId="0" borderId="99" xfId="57" applyFont="1" applyBorder="1" applyAlignment="1">
      <alignment horizontal="left" vertical="center"/>
    </xf>
    <xf numFmtId="0" fontId="80" fillId="0" borderId="126" xfId="57" applyFont="1" applyBorder="1" applyAlignment="1">
      <alignment horizontal="left" vertical="center"/>
    </xf>
    <xf numFmtId="0" fontId="80" fillId="0" borderId="127" xfId="57" applyFont="1" applyBorder="1" applyAlignment="1">
      <alignment horizontal="left" vertical="center"/>
    </xf>
    <xf numFmtId="0" fontId="80" fillId="0" borderId="128" xfId="57" applyFont="1" applyBorder="1" applyAlignment="1">
      <alignment horizontal="left" vertical="center"/>
    </xf>
    <xf numFmtId="0" fontId="80" fillId="0" borderId="109" xfId="57" applyFont="1" applyBorder="1" applyAlignment="1">
      <alignment horizontal="center" vertical="center"/>
    </xf>
    <xf numFmtId="0" fontId="80" fillId="43" borderId="109" xfId="57" applyFont="1" applyFill="1" applyBorder="1" applyAlignment="1">
      <alignment horizontal="center" vertical="center"/>
    </xf>
    <xf numFmtId="0" fontId="80" fillId="43" borderId="109" xfId="57" applyFont="1" applyFill="1" applyBorder="1" applyAlignment="1">
      <alignment horizontal="left" vertical="center" indent="1"/>
    </xf>
    <xf numFmtId="0" fontId="80" fillId="43" borderId="94" xfId="57" applyFont="1" applyFill="1" applyBorder="1" applyAlignment="1">
      <alignment horizontal="left" vertical="center" indent="1"/>
    </xf>
    <xf numFmtId="0" fontId="80" fillId="0" borderId="110" xfId="57" applyFont="1" applyBorder="1" applyAlignment="1">
      <alignment horizontal="left" vertical="center" indent="1"/>
    </xf>
    <xf numFmtId="0" fontId="80" fillId="0" borderId="129" xfId="57" applyFont="1" applyBorder="1" applyAlignment="1">
      <alignment horizontal="left" vertical="center" indent="1"/>
    </xf>
    <xf numFmtId="0" fontId="80" fillId="0" borderId="111" xfId="57" applyFont="1" applyBorder="1" applyAlignment="1">
      <alignment horizontal="left" vertical="center" indent="1"/>
    </xf>
    <xf numFmtId="38" fontId="80" fillId="43" borderId="95" xfId="58" applyFont="1" applyFill="1" applyBorder="1" applyAlignment="1">
      <alignment horizontal="center" vertical="center"/>
    </xf>
    <xf numFmtId="38" fontId="80" fillId="43" borderId="96" xfId="58" applyFont="1" applyFill="1" applyBorder="1" applyAlignment="1">
      <alignment horizontal="center" vertical="center"/>
    </xf>
    <xf numFmtId="0" fontId="80" fillId="44" borderId="109" xfId="57" applyFont="1" applyFill="1" applyBorder="1" applyAlignment="1">
      <alignment horizontal="left" vertical="center" indent="1" shrinkToFit="1"/>
    </xf>
    <xf numFmtId="38" fontId="80" fillId="43" borderId="110" xfId="58" applyFont="1" applyFill="1" applyBorder="1" applyAlignment="1">
      <alignment horizontal="center" vertical="center"/>
    </xf>
    <xf numFmtId="38" fontId="80" fillId="43" borderId="129" xfId="58" applyFont="1" applyFill="1" applyBorder="1" applyAlignment="1">
      <alignment horizontal="center" vertical="center"/>
    </xf>
    <xf numFmtId="0" fontId="80" fillId="0" borderId="126" xfId="57" applyFont="1" applyBorder="1" applyAlignment="1">
      <alignment horizontal="left" vertical="center" indent="1"/>
    </xf>
    <xf numFmtId="0" fontId="80" fillId="0" borderId="127" xfId="57" applyFont="1" applyBorder="1" applyAlignment="1">
      <alignment horizontal="left" vertical="center" indent="1"/>
    </xf>
    <xf numFmtId="0" fontId="80" fillId="45" borderId="126" xfId="57" applyFont="1" applyFill="1" applyBorder="1" applyAlignment="1">
      <alignment horizontal="center" vertical="center"/>
    </xf>
    <xf numFmtId="0" fontId="80" fillId="45" borderId="127" xfId="57" applyFont="1" applyFill="1" applyBorder="1" applyAlignment="1">
      <alignment horizontal="center" vertical="center"/>
    </xf>
    <xf numFmtId="0" fontId="80" fillId="45" borderId="128" xfId="57" applyFont="1" applyFill="1" applyBorder="1" applyAlignment="1">
      <alignment horizontal="center" vertical="center"/>
    </xf>
    <xf numFmtId="0" fontId="80" fillId="44" borderId="110" xfId="57" applyFont="1" applyFill="1" applyBorder="1" applyAlignment="1">
      <alignment horizontal="center" vertical="center"/>
    </xf>
    <xf numFmtId="0" fontId="80" fillId="44" borderId="129" xfId="57" applyFont="1" applyFill="1" applyBorder="1" applyAlignment="1">
      <alignment horizontal="center" vertical="center"/>
    </xf>
    <xf numFmtId="0" fontId="80" fillId="44" borderId="111" xfId="57" applyFont="1" applyFill="1" applyBorder="1" applyAlignment="1">
      <alignment horizontal="center" vertical="center"/>
    </xf>
    <xf numFmtId="0" fontId="82" fillId="0" borderId="0" xfId="57" applyFont="1" applyAlignment="1">
      <alignment horizontal="left" vertical="center" wrapText="1"/>
    </xf>
    <xf numFmtId="0" fontId="80" fillId="45" borderId="110" xfId="57" applyFont="1" applyFill="1" applyBorder="1" applyAlignment="1">
      <alignment horizontal="center" vertical="center"/>
    </xf>
    <xf numFmtId="0" fontId="80" fillId="45" borderId="129" xfId="57" applyFont="1" applyFill="1" applyBorder="1" applyAlignment="1">
      <alignment horizontal="center" vertical="center"/>
    </xf>
    <xf numFmtId="0" fontId="80" fillId="45" borderId="111" xfId="57" applyFont="1" applyFill="1" applyBorder="1" applyAlignment="1">
      <alignment horizontal="center" vertical="center"/>
    </xf>
    <xf numFmtId="0" fontId="82" fillId="0" borderId="0" xfId="57" applyFont="1" applyAlignment="1">
      <alignment horizontal="left" vertical="center" wrapText="1" indent="1"/>
    </xf>
    <xf numFmtId="0" fontId="82" fillId="0" borderId="0" xfId="57" applyFont="1" applyAlignment="1">
      <alignment horizontal="left" vertical="center" indent="1"/>
    </xf>
    <xf numFmtId="0" fontId="81" fillId="0" borderId="110" xfId="57" applyFont="1" applyBorder="1" applyAlignment="1">
      <alignment horizontal="center" vertical="center"/>
    </xf>
    <xf numFmtId="0" fontId="81" fillId="0" borderId="129" xfId="57" applyFont="1" applyBorder="1" applyAlignment="1">
      <alignment horizontal="center" vertical="center"/>
    </xf>
    <xf numFmtId="0" fontId="81" fillId="0" borderId="111" xfId="57" applyFont="1" applyBorder="1" applyAlignment="1">
      <alignment horizontal="center" vertical="center"/>
    </xf>
    <xf numFmtId="0" fontId="85" fillId="0" borderId="109" xfId="57" applyFont="1" applyBorder="1" applyAlignment="1">
      <alignment horizontal="center" vertical="center" wrapText="1"/>
    </xf>
    <xf numFmtId="0" fontId="80" fillId="0" borderId="99" xfId="57" applyFont="1" applyBorder="1" applyAlignment="1">
      <alignment horizontal="center" vertical="center"/>
    </xf>
    <xf numFmtId="0" fontId="80" fillId="0" borderId="100" xfId="57" applyFont="1" applyBorder="1" applyAlignment="1">
      <alignment horizontal="center" vertical="center"/>
    </xf>
    <xf numFmtId="0" fontId="80" fillId="0" borderId="109" xfId="57" applyFont="1" applyBorder="1" applyAlignment="1">
      <alignment horizontal="center" vertical="center" wrapText="1"/>
    </xf>
    <xf numFmtId="187" fontId="80" fillId="45" borderId="109" xfId="57" applyNumberFormat="1" applyFont="1" applyFill="1" applyBorder="1" applyAlignment="1">
      <alignment horizontal="center" vertical="center"/>
    </xf>
    <xf numFmtId="0" fontId="80" fillId="43" borderId="95" xfId="57" applyFont="1" applyFill="1" applyBorder="1" applyAlignment="1">
      <alignment horizontal="center" vertical="center"/>
    </xf>
    <xf numFmtId="0" fontId="80" fillId="43" borderId="96" xfId="57" applyFont="1" applyFill="1" applyBorder="1" applyAlignment="1">
      <alignment horizontal="center" vertical="center"/>
    </xf>
    <xf numFmtId="10" fontId="80" fillId="45" borderId="95" xfId="59" applyNumberFormat="1" applyFont="1" applyFill="1" applyBorder="1" applyAlignment="1">
      <alignment horizontal="center" vertical="center"/>
    </xf>
    <xf numFmtId="10" fontId="80" fillId="45" borderId="96" xfId="59" applyNumberFormat="1" applyFont="1" applyFill="1" applyBorder="1" applyAlignment="1">
      <alignment horizontal="center" vertical="center"/>
    </xf>
    <xf numFmtId="0" fontId="80" fillId="0" borderId="62" xfId="57" applyFont="1" applyBorder="1" applyAlignment="1">
      <alignment horizontal="center" vertical="center"/>
    </xf>
    <xf numFmtId="0" fontId="80" fillId="0" borderId="63" xfId="57" applyFont="1" applyBorder="1" applyAlignment="1">
      <alignment horizontal="center" vertical="center"/>
    </xf>
    <xf numFmtId="0" fontId="80" fillId="0" borderId="64" xfId="57" applyFont="1" applyBorder="1" applyAlignment="1">
      <alignment horizontal="center" vertical="center"/>
    </xf>
    <xf numFmtId="0" fontId="80" fillId="45" borderId="95" xfId="57" applyFont="1" applyFill="1" applyBorder="1" applyAlignment="1">
      <alignment horizontal="center" vertical="center"/>
    </xf>
    <xf numFmtId="0" fontId="80" fillId="45" borderId="96" xfId="57" applyFont="1" applyFill="1" applyBorder="1" applyAlignment="1">
      <alignment horizontal="center" vertical="center"/>
    </xf>
    <xf numFmtId="0" fontId="80" fillId="45" borderId="109" xfId="57" applyFont="1" applyFill="1" applyBorder="1" applyAlignment="1">
      <alignment horizontal="center" vertical="center"/>
    </xf>
    <xf numFmtId="0" fontId="80" fillId="46" borderId="109" xfId="57" applyFont="1" applyFill="1" applyBorder="1" applyAlignment="1">
      <alignment horizontal="center" vertical="center"/>
    </xf>
    <xf numFmtId="0" fontId="83" fillId="0" borderId="99" xfId="57" applyFont="1" applyBorder="1" applyAlignment="1">
      <alignment horizontal="center" vertical="center" wrapText="1"/>
    </xf>
    <xf numFmtId="0" fontId="80" fillId="0" borderId="94" xfId="57" applyFont="1" applyBorder="1" applyAlignment="1">
      <alignment horizontal="center" vertical="center"/>
    </xf>
    <xf numFmtId="0" fontId="80" fillId="0" borderId="103" xfId="57" applyFont="1" applyBorder="1" applyAlignment="1">
      <alignment horizontal="center" vertical="center"/>
    </xf>
    <xf numFmtId="0" fontId="84" fillId="43" borderId="95" xfId="57" applyFont="1" applyFill="1" applyBorder="1" applyAlignment="1">
      <alignment horizontal="left" vertical="top"/>
    </xf>
    <xf numFmtId="0" fontId="84" fillId="43" borderId="96" xfId="57" applyFont="1" applyFill="1" applyBorder="1" applyAlignment="1">
      <alignment horizontal="left" vertical="top"/>
    </xf>
    <xf numFmtId="0" fontId="84" fillId="43" borderId="97" xfId="57" applyFont="1" applyFill="1" applyBorder="1" applyAlignment="1">
      <alignment horizontal="left" vertical="top"/>
    </xf>
    <xf numFmtId="0" fontId="82" fillId="43" borderId="126" xfId="57" applyFont="1" applyFill="1" applyBorder="1" applyAlignment="1">
      <alignment horizontal="left" vertical="top"/>
    </xf>
    <xf numFmtId="0" fontId="82" fillId="43" borderId="127" xfId="57" applyFont="1" applyFill="1" applyBorder="1" applyAlignment="1">
      <alignment horizontal="left" vertical="top"/>
    </xf>
    <xf numFmtId="0" fontId="82" fillId="43" borderId="128" xfId="57" applyFont="1" applyFill="1" applyBorder="1" applyAlignment="1">
      <alignment horizontal="left" vertical="top"/>
    </xf>
    <xf numFmtId="0" fontId="82" fillId="0" borderId="96" xfId="57" applyFont="1" applyBorder="1" applyAlignment="1">
      <alignment horizontal="left" vertical="center" wrapText="1" indent="1"/>
    </xf>
    <xf numFmtId="0" fontId="80" fillId="0" borderId="130" xfId="57" applyFont="1" applyBorder="1" applyAlignment="1">
      <alignment horizontal="center" vertical="center"/>
    </xf>
    <xf numFmtId="0" fontId="86" fillId="0" borderId="0" xfId="57" applyFont="1" applyAlignment="1">
      <alignment horizontal="left" vertical="center" wrapText="1" indent="1"/>
    </xf>
    <xf numFmtId="0" fontId="86" fillId="0" borderId="0" xfId="57" applyFont="1" applyAlignment="1">
      <alignment horizontal="left" vertical="center" indent="1"/>
    </xf>
    <xf numFmtId="0" fontId="83" fillId="0" borderId="100" xfId="57" applyFont="1" applyBorder="1" applyAlignment="1">
      <alignment horizontal="center" vertical="center" wrapText="1"/>
    </xf>
    <xf numFmtId="0" fontId="51" fillId="0" borderId="94" xfId="61" applyFont="1" applyBorder="1" applyAlignment="1">
      <alignment horizontal="center" vertical="center" wrapText="1" readingOrder="1"/>
    </xf>
    <xf numFmtId="0" fontId="51" fillId="0" borderId="108" xfId="61" applyFont="1" applyBorder="1" applyAlignment="1">
      <alignment horizontal="center" vertical="center" wrapText="1" readingOrder="1"/>
    </xf>
    <xf numFmtId="0" fontId="51" fillId="0" borderId="108" xfId="61" applyFont="1" applyBorder="1" applyAlignment="1">
      <alignment horizontal="center" vertical="center" readingOrder="1"/>
    </xf>
    <xf numFmtId="0" fontId="51" fillId="0" borderId="103" xfId="61" applyFont="1" applyBorder="1" applyAlignment="1">
      <alignment horizontal="center" vertical="center" readingOrder="1"/>
    </xf>
    <xf numFmtId="0" fontId="52" fillId="0" borderId="131" xfId="61" applyFont="1" applyBorder="1" applyAlignment="1">
      <alignment horizontal="left" vertical="center" wrapText="1"/>
    </xf>
    <xf numFmtId="0" fontId="52" fillId="0" borderId="132" xfId="61" applyFont="1" applyBorder="1" applyAlignment="1">
      <alignment horizontal="left" vertical="center" wrapText="1"/>
    </xf>
    <xf numFmtId="0" fontId="52" fillId="0" borderId="133" xfId="61" applyFont="1" applyBorder="1" applyAlignment="1">
      <alignment horizontal="left" vertical="center" wrapText="1"/>
    </xf>
    <xf numFmtId="0" fontId="52" fillId="0" borderId="134" xfId="61" applyFont="1" applyBorder="1" applyAlignment="1">
      <alignment horizontal="left" vertical="center" wrapText="1"/>
    </xf>
    <xf numFmtId="0" fontId="52" fillId="0" borderId="76" xfId="61" applyFont="1" applyBorder="1" applyAlignment="1">
      <alignment horizontal="left" vertical="center" wrapText="1"/>
    </xf>
    <xf numFmtId="0" fontId="52" fillId="0" borderId="135" xfId="61" applyFont="1" applyBorder="1" applyAlignment="1">
      <alignment horizontal="left" vertical="center" wrapText="1"/>
    </xf>
    <xf numFmtId="0" fontId="52" fillId="0" borderId="104" xfId="61" applyFont="1" applyBorder="1" applyAlignment="1">
      <alignment horizontal="left" vertical="center" wrapText="1"/>
    </xf>
    <xf numFmtId="0" fontId="52" fillId="0" borderId="137" xfId="61" applyFont="1" applyBorder="1" applyAlignment="1">
      <alignment horizontal="left" vertical="center" wrapText="1"/>
    </xf>
    <xf numFmtId="0" fontId="52" fillId="0" borderId="107" xfId="61" applyFont="1" applyBorder="1" applyAlignment="1">
      <alignment horizontal="left" vertical="center" wrapText="1"/>
    </xf>
    <xf numFmtId="0" fontId="90" fillId="0" borderId="0" xfId="61" applyFont="1" applyAlignment="1">
      <alignment horizontal="center" vertical="center"/>
    </xf>
    <xf numFmtId="0" fontId="87" fillId="0" borderId="0" xfId="60" applyFont="1" applyAlignment="1">
      <alignment horizontal="left" vertical="center" wrapText="1"/>
    </xf>
    <xf numFmtId="0" fontId="51" fillId="33" borderId="94" xfId="61" applyFont="1" applyFill="1" applyBorder="1" applyAlignment="1">
      <alignment horizontal="center" vertical="center" shrinkToFit="1"/>
    </xf>
    <xf numFmtId="0" fontId="93" fillId="33" borderId="103" xfId="62" applyFont="1" applyFill="1" applyBorder="1" applyAlignment="1">
      <alignment vertical="center" shrinkToFit="1"/>
    </xf>
    <xf numFmtId="189" fontId="51" fillId="45" borderId="110" xfId="61" applyNumberFormat="1" applyFont="1" applyFill="1" applyBorder="1" applyAlignment="1">
      <alignment horizontal="center"/>
    </xf>
    <xf numFmtId="189" fontId="51" fillId="45" borderId="129" xfId="61" applyNumberFormat="1" applyFont="1" applyFill="1" applyBorder="1" applyAlignment="1">
      <alignment horizontal="center"/>
    </xf>
    <xf numFmtId="189" fontId="51" fillId="45" borderId="111" xfId="61" applyNumberFormat="1" applyFont="1" applyFill="1" applyBorder="1" applyAlignment="1">
      <alignment horizontal="center"/>
    </xf>
    <xf numFmtId="0" fontId="51" fillId="33" borderId="94" xfId="61" applyFont="1" applyFill="1" applyBorder="1" applyAlignment="1">
      <alignment horizontal="center" vertical="center" wrapText="1"/>
    </xf>
    <xf numFmtId="0" fontId="51" fillId="33" borderId="103" xfId="61" applyFont="1" applyFill="1" applyBorder="1" applyAlignment="1">
      <alignment horizontal="center" vertical="center" wrapText="1"/>
    </xf>
    <xf numFmtId="0" fontId="51" fillId="0" borderId="28" xfId="61" applyFont="1" applyBorder="1" applyAlignment="1">
      <alignment horizontal="center" vertical="center" readingOrder="1"/>
    </xf>
    <xf numFmtId="0" fontId="51" fillId="0" borderId="32" xfId="61" applyFont="1" applyBorder="1" applyAlignment="1">
      <alignment horizontal="center" vertical="center" readingOrder="1"/>
    </xf>
    <xf numFmtId="0" fontId="72" fillId="0" borderId="138" xfId="61" applyFont="1" applyBorder="1" applyAlignment="1">
      <alignment horizontal="center" vertical="center" shrinkToFit="1"/>
    </xf>
    <xf numFmtId="0" fontId="72" fillId="0" borderId="140" xfId="61" applyFont="1" applyBorder="1" applyAlignment="1">
      <alignment horizontal="center" vertical="center" shrinkToFit="1"/>
    </xf>
    <xf numFmtId="0" fontId="72" fillId="0" borderId="142" xfId="61" applyFont="1" applyBorder="1" applyAlignment="1">
      <alignment horizontal="center" vertical="center" shrinkToFit="1"/>
    </xf>
    <xf numFmtId="0" fontId="51" fillId="0" borderId="139" xfId="61" applyFont="1" applyBorder="1" applyAlignment="1">
      <alignment horizontal="left" vertical="center"/>
    </xf>
    <xf numFmtId="0" fontId="51" fillId="0" borderId="133" xfId="61" applyFont="1" applyBorder="1" applyAlignment="1">
      <alignment horizontal="left" vertical="center"/>
    </xf>
    <xf numFmtId="0" fontId="52" fillId="0" borderId="141" xfId="61" applyFont="1" applyBorder="1" applyAlignment="1">
      <alignment horizontal="left" vertical="center" wrapText="1" shrinkToFit="1"/>
    </xf>
    <xf numFmtId="0" fontId="52" fillId="0" borderId="135" xfId="61" applyFont="1" applyBorder="1" applyAlignment="1">
      <alignment horizontal="left" vertical="center" wrapText="1" shrinkToFit="1"/>
    </xf>
    <xf numFmtId="0" fontId="52" fillId="0" borderId="106" xfId="61" applyFont="1" applyBorder="1" applyAlignment="1">
      <alignment horizontal="left" vertical="center" wrapText="1" shrinkToFit="1"/>
    </xf>
    <xf numFmtId="0" fontId="52" fillId="0" borderId="107" xfId="61" applyFont="1" applyBorder="1" applyAlignment="1">
      <alignment horizontal="left" vertical="center" wrapText="1" shrinkToFit="1"/>
    </xf>
    <xf numFmtId="0" fontId="52" fillId="0" borderId="144" xfId="61" applyFont="1" applyBorder="1" applyAlignment="1">
      <alignment horizontal="left" vertical="center" wrapText="1"/>
    </xf>
    <xf numFmtId="0" fontId="52" fillId="0" borderId="128" xfId="61" applyFont="1" applyBorder="1" applyAlignment="1">
      <alignment horizontal="left" vertical="center" wrapText="1"/>
    </xf>
    <xf numFmtId="0" fontId="51" fillId="33" borderId="129" xfId="61" applyFont="1" applyFill="1" applyBorder="1" applyAlignment="1">
      <alignment horizontal="center"/>
    </xf>
    <xf numFmtId="0" fontId="51" fillId="33" borderId="110" xfId="61" applyFont="1" applyFill="1" applyBorder="1" applyAlignment="1">
      <alignment horizontal="center" wrapText="1"/>
    </xf>
    <xf numFmtId="0" fontId="51" fillId="33" borderId="129" xfId="61" applyFont="1" applyFill="1" applyBorder="1" applyAlignment="1">
      <alignment horizontal="center" wrapText="1"/>
    </xf>
    <xf numFmtId="0" fontId="51" fillId="33" borderId="111" xfId="61" applyFont="1" applyFill="1" applyBorder="1" applyAlignment="1">
      <alignment horizontal="center" wrapText="1"/>
    </xf>
    <xf numFmtId="0" fontId="51" fillId="33" borderId="96" xfId="61" applyFont="1" applyFill="1" applyBorder="1" applyAlignment="1">
      <alignment horizontal="center"/>
    </xf>
    <xf numFmtId="0" fontId="12" fillId="0" borderId="110" xfId="61" applyBorder="1" applyAlignment="1">
      <alignment horizontal="left" vertical="top" wrapText="1"/>
    </xf>
    <xf numFmtId="0" fontId="12" fillId="0" borderId="129" xfId="61" applyBorder="1" applyAlignment="1">
      <alignment horizontal="left" vertical="top" wrapText="1"/>
    </xf>
    <xf numFmtId="0" fontId="12" fillId="0" borderId="111" xfId="61" applyBorder="1" applyAlignment="1">
      <alignment horizontal="left" vertical="top" wrapText="1"/>
    </xf>
    <xf numFmtId="0" fontId="12" fillId="0" borderId="99" xfId="61" applyBorder="1" applyAlignment="1">
      <alignment horizontal="left" vertical="top" wrapText="1"/>
    </xf>
    <xf numFmtId="0" fontId="12" fillId="0" borderId="0" xfId="61" applyAlignment="1">
      <alignment horizontal="left" vertical="top" wrapText="1"/>
    </xf>
    <xf numFmtId="0" fontId="12" fillId="0" borderId="100" xfId="61" applyBorder="1" applyAlignment="1">
      <alignment horizontal="left" vertical="top" wrapText="1"/>
    </xf>
    <xf numFmtId="0" fontId="12" fillId="0" borderId="126" xfId="61" applyBorder="1" applyAlignment="1">
      <alignment horizontal="left" vertical="top" wrapText="1"/>
    </xf>
    <xf numFmtId="0" fontId="12" fillId="0" borderId="127" xfId="61" applyBorder="1" applyAlignment="1">
      <alignment horizontal="left" vertical="top" wrapText="1"/>
    </xf>
    <xf numFmtId="0" fontId="12" fillId="0" borderId="128" xfId="61" applyBorder="1" applyAlignment="1">
      <alignment horizontal="left" vertical="top" wrapText="1"/>
    </xf>
    <xf numFmtId="42" fontId="72" fillId="0" borderId="145" xfId="61" applyNumberFormat="1" applyFont="1" applyBorder="1" applyAlignment="1">
      <alignment horizontal="center" vertical="center" wrapText="1"/>
    </xf>
    <xf numFmtId="42" fontId="72" fillId="0" borderId="146" xfId="61" applyNumberFormat="1" applyFont="1" applyBorder="1" applyAlignment="1">
      <alignment horizontal="center" vertical="center" wrapText="1"/>
    </xf>
    <xf numFmtId="42" fontId="72" fillId="0" borderId="124" xfId="61" applyNumberFormat="1" applyFont="1" applyBorder="1" applyAlignment="1">
      <alignment horizontal="center" vertical="center" wrapText="1"/>
    </xf>
    <xf numFmtId="42" fontId="72" fillId="0" borderId="147" xfId="61" applyNumberFormat="1" applyFont="1" applyBorder="1" applyAlignment="1">
      <alignment horizontal="center" vertical="center" wrapText="1"/>
    </xf>
    <xf numFmtId="0" fontId="97" fillId="0" borderId="128" xfId="62" applyFont="1" applyBorder="1" applyAlignment="1">
      <alignment horizontal="left" vertical="top" wrapText="1"/>
    </xf>
    <xf numFmtId="0" fontId="97" fillId="0" borderId="32" xfId="62" applyFont="1" applyBorder="1" applyAlignment="1">
      <alignment horizontal="left" vertical="top" wrapText="1"/>
    </xf>
    <xf numFmtId="0" fontId="12" fillId="0" borderId="110" xfId="61" applyBorder="1" applyAlignment="1">
      <alignment horizontal="center" vertical="top" wrapText="1"/>
    </xf>
    <xf numFmtId="0" fontId="12" fillId="0" borderId="111" xfId="61" applyBorder="1" applyAlignment="1">
      <alignment horizontal="center" vertical="top" wrapText="1"/>
    </xf>
    <xf numFmtId="0" fontId="12" fillId="0" borderId="110" xfId="61" applyBorder="1" applyAlignment="1">
      <alignment horizontal="center" vertical="top" shrinkToFit="1"/>
    </xf>
    <xf numFmtId="0" fontId="12" fillId="0" borderId="111" xfId="61" applyBorder="1" applyAlignment="1">
      <alignment horizontal="center" vertical="top" shrinkToFit="1"/>
    </xf>
    <xf numFmtId="0" fontId="51" fillId="0" borderId="149" xfId="61" applyFont="1" applyBorder="1" applyAlignment="1">
      <alignment horizontal="center" vertical="top" wrapText="1"/>
    </xf>
    <xf numFmtId="0" fontId="51" fillId="0" borderId="150" xfId="61" applyFont="1" applyBorder="1" applyAlignment="1">
      <alignment horizontal="center" vertical="top" wrapText="1"/>
    </xf>
    <xf numFmtId="38" fontId="12" fillId="43" borderId="110" xfId="58" applyFont="1" applyFill="1" applyBorder="1" applyAlignment="1" applyProtection="1">
      <alignment horizontal="center" vertical="center" wrapText="1"/>
    </xf>
    <xf numFmtId="38" fontId="12" fillId="43" borderId="111" xfId="58" applyFont="1" applyFill="1" applyBorder="1" applyAlignment="1" applyProtection="1">
      <alignment horizontal="center" vertical="center" wrapText="1"/>
    </xf>
    <xf numFmtId="38" fontId="12" fillId="45" borderId="151" xfId="58" applyFont="1" applyFill="1" applyBorder="1" applyAlignment="1" applyProtection="1">
      <alignment horizontal="center" vertical="center" wrapText="1"/>
    </xf>
    <xf numFmtId="38" fontId="12" fillId="45" borderId="152" xfId="58" applyFont="1" applyFill="1" applyBorder="1" applyAlignment="1" applyProtection="1">
      <alignment horizontal="center" vertical="center" wrapText="1"/>
    </xf>
    <xf numFmtId="0" fontId="51" fillId="33" borderId="108" xfId="61" applyFont="1" applyFill="1" applyBorder="1" applyAlignment="1">
      <alignment horizontal="center" vertical="center" shrinkToFit="1"/>
    </xf>
    <xf numFmtId="0" fontId="93" fillId="33" borderId="32" xfId="62" applyFont="1" applyFill="1" applyBorder="1" applyAlignment="1">
      <alignment vertical="center" shrinkToFit="1"/>
    </xf>
    <xf numFmtId="0" fontId="51" fillId="33" borderId="126" xfId="61" applyFont="1" applyFill="1" applyBorder="1" applyAlignment="1">
      <alignment horizontal="center" vertical="center"/>
    </xf>
    <xf numFmtId="0" fontId="51" fillId="33" borderId="127" xfId="61" applyFont="1" applyFill="1" applyBorder="1" applyAlignment="1">
      <alignment horizontal="center" vertical="center"/>
    </xf>
    <xf numFmtId="0" fontId="51" fillId="33" borderId="128" xfId="61" applyFont="1" applyFill="1" applyBorder="1" applyAlignment="1">
      <alignment horizontal="center" vertical="center"/>
    </xf>
    <xf numFmtId="189" fontId="51" fillId="45" borderId="126" xfId="61" applyNumberFormat="1" applyFont="1" applyFill="1" applyBorder="1" applyAlignment="1">
      <alignment horizontal="center" vertical="center"/>
    </xf>
    <xf numFmtId="189" fontId="51" fillId="45" borderId="127" xfId="61" applyNumberFormat="1" applyFont="1" applyFill="1" applyBorder="1" applyAlignment="1">
      <alignment horizontal="center" vertical="center"/>
    </xf>
    <xf numFmtId="0" fontId="51" fillId="45" borderId="108" xfId="61" applyFont="1" applyFill="1" applyBorder="1" applyAlignment="1">
      <alignment horizontal="center" vertical="center" wrapText="1"/>
    </xf>
    <xf numFmtId="0" fontId="51" fillId="45" borderId="32" xfId="61" applyFont="1" applyFill="1" applyBorder="1" applyAlignment="1">
      <alignment horizontal="center" vertical="center" wrapText="1"/>
    </xf>
    <xf numFmtId="0" fontId="99" fillId="0" borderId="0" xfId="57" applyFont="1" applyAlignment="1">
      <alignment horizontal="center" vertical="center"/>
    </xf>
    <xf numFmtId="0" fontId="77" fillId="0" borderId="155" xfId="57" applyBorder="1" applyAlignment="1">
      <alignment vertical="center" wrapText="1"/>
    </xf>
    <xf numFmtId="0" fontId="77" fillId="0" borderId="156" xfId="57" applyBorder="1" applyAlignment="1">
      <alignment vertical="center" wrapText="1"/>
    </xf>
    <xf numFmtId="0" fontId="77" fillId="0" borderId="157" xfId="57" applyBorder="1" applyAlignment="1">
      <alignment vertical="center" wrapText="1"/>
    </xf>
    <xf numFmtId="0" fontId="77" fillId="0" borderId="71" xfId="57" applyBorder="1" applyAlignment="1">
      <alignment vertical="center" wrapText="1"/>
    </xf>
    <xf numFmtId="0" fontId="77" fillId="0" borderId="0" xfId="57" applyAlignment="1">
      <alignment vertical="center" wrapText="1"/>
    </xf>
    <xf numFmtId="0" fontId="77" fillId="0" borderId="70" xfId="57" applyBorder="1" applyAlignment="1">
      <alignment vertical="center" wrapText="1"/>
    </xf>
    <xf numFmtId="0" fontId="77" fillId="0" borderId="158" xfId="57" applyBorder="1" applyAlignment="1">
      <alignment vertical="center" wrapText="1"/>
    </xf>
    <xf numFmtId="0" fontId="77" fillId="0" borderId="33" xfId="57" applyBorder="1" applyAlignment="1">
      <alignment vertical="center" wrapText="1"/>
    </xf>
    <xf numFmtId="0" fontId="77" fillId="0" borderId="159" xfId="57" applyBorder="1" applyAlignment="1">
      <alignment vertical="center" wrapText="1"/>
    </xf>
    <xf numFmtId="0" fontId="43" fillId="0" borderId="88" xfId="57" applyFont="1" applyBorder="1" applyAlignment="1">
      <alignment horizontal="center" vertical="center"/>
    </xf>
    <xf numFmtId="0" fontId="43" fillId="0" borderId="93" xfId="57" applyFont="1" applyBorder="1" applyAlignment="1">
      <alignment horizontal="center" vertical="center"/>
    </xf>
    <xf numFmtId="0" fontId="43" fillId="0" borderId="112" xfId="57" applyFont="1" applyBorder="1" applyAlignment="1">
      <alignment horizontal="center" vertical="center"/>
    </xf>
    <xf numFmtId="0" fontId="43" fillId="0" borderId="115" xfId="57" applyFont="1" applyBorder="1" applyAlignment="1">
      <alignment horizontal="center" vertical="center"/>
    </xf>
    <xf numFmtId="0" fontId="43" fillId="47" borderId="149" xfId="57" applyFont="1" applyFill="1" applyBorder="1" applyAlignment="1">
      <alignment vertical="center"/>
    </xf>
    <xf numFmtId="0" fontId="43" fillId="47" borderId="153" xfId="57" applyFont="1" applyFill="1" applyBorder="1" applyAlignment="1">
      <alignment vertical="center"/>
    </xf>
    <xf numFmtId="0" fontId="43" fillId="47" borderId="150" xfId="57" applyFont="1" applyFill="1" applyBorder="1" applyAlignment="1">
      <alignment vertical="center"/>
    </xf>
    <xf numFmtId="0" fontId="101" fillId="48" borderId="112" xfId="57" applyFont="1" applyFill="1" applyBorder="1" applyAlignment="1">
      <alignment vertical="center"/>
    </xf>
    <xf numFmtId="0" fontId="101" fillId="48" borderId="87" xfId="57" applyFont="1" applyFill="1" applyBorder="1" applyAlignment="1">
      <alignment vertical="center"/>
    </xf>
    <xf numFmtId="0" fontId="51" fillId="0" borderId="95" xfId="61" applyFont="1" applyBorder="1" applyAlignment="1">
      <alignment horizontal="center" vertical="center" wrapText="1" readingOrder="1"/>
    </xf>
    <xf numFmtId="0" fontId="51" fillId="0" borderId="99" xfId="61" applyFont="1" applyBorder="1" applyAlignment="1">
      <alignment horizontal="center" vertical="center" wrapText="1" readingOrder="1"/>
    </xf>
    <xf numFmtId="0" fontId="51" fillId="0" borderId="126" xfId="61" applyFont="1" applyBorder="1" applyAlignment="1">
      <alignment horizontal="center" vertical="center" wrapText="1" readingOrder="1"/>
    </xf>
    <xf numFmtId="0" fontId="52" fillId="0" borderId="131" xfId="61" applyFont="1" applyBorder="1" applyAlignment="1">
      <alignment vertical="center" wrapText="1"/>
    </xf>
    <xf numFmtId="0" fontId="52" fillId="0" borderId="132" xfId="61" applyFont="1" applyBorder="1" applyAlignment="1">
      <alignment vertical="center" wrapText="1"/>
    </xf>
    <xf numFmtId="0" fontId="52" fillId="0" borderId="133" xfId="61" applyFont="1" applyBorder="1" applyAlignment="1">
      <alignment vertical="center" wrapText="1"/>
    </xf>
    <xf numFmtId="0" fontId="51" fillId="33" borderId="129" xfId="61" applyFont="1" applyFill="1" applyBorder="1" applyAlignment="1">
      <alignment horizontal="center" vertical="center"/>
    </xf>
    <xf numFmtId="0" fontId="51" fillId="33" borderId="110" xfId="61" applyFont="1" applyFill="1" applyBorder="1" applyAlignment="1">
      <alignment horizontal="center" vertical="center" wrapText="1"/>
    </xf>
    <xf numFmtId="0" fontId="51" fillId="33" borderId="129" xfId="61" applyFont="1" applyFill="1" applyBorder="1" applyAlignment="1">
      <alignment horizontal="center" vertical="center" wrapText="1"/>
    </xf>
    <xf numFmtId="0" fontId="51" fillId="33" borderId="111" xfId="61" applyFont="1" applyFill="1" applyBorder="1" applyAlignment="1">
      <alignment horizontal="center" vertical="center" wrapText="1"/>
    </xf>
    <xf numFmtId="0" fontId="51" fillId="33" borderId="110" xfId="61" applyFont="1" applyFill="1" applyBorder="1" applyAlignment="1">
      <alignment horizontal="center" vertical="center"/>
    </xf>
    <xf numFmtId="0" fontId="51" fillId="33" borderId="111" xfId="61" applyFont="1" applyFill="1" applyBorder="1" applyAlignment="1">
      <alignment horizontal="center" vertical="center"/>
    </xf>
    <xf numFmtId="0" fontId="52" fillId="0" borderId="139" xfId="61" applyFont="1" applyBorder="1" applyAlignment="1">
      <alignment horizontal="left" vertical="center"/>
    </xf>
    <xf numFmtId="0" fontId="52" fillId="0" borderId="133" xfId="61" applyFont="1" applyBorder="1" applyAlignment="1">
      <alignment horizontal="left" vertical="center"/>
    </xf>
    <xf numFmtId="0" fontId="52" fillId="0" borderId="141" xfId="61" applyFont="1" applyBorder="1" applyAlignment="1">
      <alignment horizontal="left" vertical="center"/>
    </xf>
    <xf numFmtId="0" fontId="52" fillId="0" borderId="135" xfId="61" applyFont="1" applyBorder="1" applyAlignment="1">
      <alignment horizontal="left" vertical="center"/>
    </xf>
    <xf numFmtId="42" fontId="51" fillId="0" borderId="123" xfId="61" applyNumberFormat="1" applyFont="1" applyBorder="1" applyAlignment="1">
      <alignment horizontal="center" vertical="center" wrapText="1"/>
    </xf>
    <xf numFmtId="42" fontId="51" fillId="0" borderId="124" xfId="61" applyNumberFormat="1" applyFont="1" applyBorder="1" applyAlignment="1">
      <alignment horizontal="center" vertical="center" wrapText="1"/>
    </xf>
    <xf numFmtId="0" fontId="43" fillId="33" borderId="123" xfId="57" applyFont="1" applyFill="1" applyBorder="1" applyAlignment="1">
      <alignment horizontal="center" vertical="center"/>
    </xf>
    <xf numFmtId="0" fontId="43" fillId="33" borderId="125" xfId="57" applyFont="1" applyFill="1" applyBorder="1" applyAlignment="1">
      <alignment horizontal="center" vertical="center"/>
    </xf>
    <xf numFmtId="0" fontId="43" fillId="47" borderId="123" xfId="57" applyFont="1" applyFill="1" applyBorder="1" applyAlignment="1">
      <alignment vertical="center"/>
    </xf>
    <xf numFmtId="0" fontId="43" fillId="47" borderId="124" xfId="57" applyFont="1" applyFill="1" applyBorder="1" applyAlignment="1">
      <alignment vertical="center"/>
    </xf>
    <xf numFmtId="0" fontId="43" fillId="47" borderId="125" xfId="57" applyFont="1" applyFill="1" applyBorder="1" applyAlignment="1">
      <alignment vertical="center"/>
    </xf>
    <xf numFmtId="0" fontId="103" fillId="0" borderId="95" xfId="57" applyFont="1" applyBorder="1" applyAlignment="1">
      <alignment horizontal="center" vertical="center"/>
    </xf>
    <xf numFmtId="0" fontId="103" fillId="0" borderId="97" xfId="57" applyFont="1" applyBorder="1" applyAlignment="1">
      <alignment horizontal="center" vertical="center"/>
    </xf>
    <xf numFmtId="0" fontId="103" fillId="0" borderId="126" xfId="57" applyFont="1" applyBorder="1" applyAlignment="1">
      <alignment horizontal="center" vertical="center"/>
    </xf>
    <xf numFmtId="0" fontId="103" fillId="0" borderId="128" xfId="57" applyFont="1" applyBorder="1" applyAlignment="1">
      <alignment horizontal="center" vertical="center"/>
    </xf>
    <xf numFmtId="0" fontId="103" fillId="0" borderId="95" xfId="57" applyFont="1" applyBorder="1" applyAlignment="1">
      <alignment horizontal="center" vertical="center" wrapText="1"/>
    </xf>
    <xf numFmtId="0" fontId="103" fillId="0" borderId="97" xfId="57" applyFont="1" applyBorder="1" applyAlignment="1">
      <alignment horizontal="center" vertical="center" wrapText="1"/>
    </xf>
    <xf numFmtId="0" fontId="103" fillId="0" borderId="126" xfId="57" applyFont="1" applyBorder="1" applyAlignment="1">
      <alignment horizontal="center" vertical="center" wrapText="1"/>
    </xf>
    <xf numFmtId="0" fontId="103" fillId="0" borderId="128" xfId="57" applyFont="1" applyBorder="1" applyAlignment="1">
      <alignment horizontal="center" vertical="center" wrapText="1"/>
    </xf>
    <xf numFmtId="0" fontId="103" fillId="0" borderId="88" xfId="57" applyFont="1" applyBorder="1" applyAlignment="1">
      <alignment horizontal="center" vertical="center" wrapText="1"/>
    </xf>
    <xf numFmtId="0" fontId="103" fillId="0" borderId="91" xfId="57" applyFont="1" applyBorder="1" applyAlignment="1">
      <alignment horizontal="center" vertical="center" wrapText="1"/>
    </xf>
    <xf numFmtId="0" fontId="103" fillId="0" borderId="93" xfId="57" applyFont="1" applyBorder="1" applyAlignment="1">
      <alignment horizontal="center" vertical="center" wrapText="1"/>
    </xf>
    <xf numFmtId="0" fontId="103" fillId="0" borderId="162" xfId="57" applyFont="1" applyBorder="1" applyAlignment="1">
      <alignment horizontal="center" vertical="center" wrapText="1"/>
    </xf>
    <xf numFmtId="0" fontId="103" fillId="0" borderId="127" xfId="57" applyFont="1" applyBorder="1" applyAlignment="1">
      <alignment horizontal="center" vertical="center" wrapText="1"/>
    </xf>
    <xf numFmtId="0" fontId="103" fillId="0" borderId="163" xfId="57" applyFont="1" applyBorder="1" applyAlignment="1">
      <alignment horizontal="center" vertical="center" wrapText="1"/>
    </xf>
    <xf numFmtId="0" fontId="104" fillId="43" borderId="99" xfId="57" applyFont="1" applyFill="1" applyBorder="1" applyAlignment="1">
      <alignment horizontal="center" vertical="center"/>
    </xf>
    <xf numFmtId="0" fontId="98" fillId="43" borderId="0" xfId="57" applyFont="1" applyFill="1" applyAlignment="1">
      <alignment horizontal="center" vertical="center" wrapText="1"/>
    </xf>
    <xf numFmtId="0" fontId="105" fillId="43" borderId="100" xfId="57" applyFont="1" applyFill="1" applyBorder="1" applyAlignment="1">
      <alignment horizontal="center" vertical="center" wrapText="1"/>
    </xf>
    <xf numFmtId="0" fontId="97" fillId="0" borderId="95" xfId="61" applyFont="1" applyBorder="1" applyAlignment="1">
      <alignment horizontal="left" vertical="top" wrapText="1"/>
    </xf>
    <xf numFmtId="0" fontId="97" fillId="0" borderId="96" xfId="61" applyFont="1" applyBorder="1" applyAlignment="1">
      <alignment horizontal="left" vertical="top" wrapText="1"/>
    </xf>
    <xf numFmtId="0" fontId="97" fillId="0" borderId="99" xfId="61" applyFont="1" applyBorder="1" applyAlignment="1">
      <alignment horizontal="left" vertical="top" wrapText="1"/>
    </xf>
    <xf numFmtId="0" fontId="97" fillId="0" borderId="0" xfId="61" applyFont="1" applyAlignment="1">
      <alignment horizontal="left" vertical="top" wrapText="1"/>
    </xf>
    <xf numFmtId="0" fontId="97" fillId="0" borderId="154" xfId="61" applyFont="1" applyBorder="1" applyAlignment="1">
      <alignment horizontal="left" vertical="top" wrapText="1"/>
    </xf>
    <xf numFmtId="0" fontId="97" fillId="0" borderId="145" xfId="61" applyFont="1" applyBorder="1" applyAlignment="1">
      <alignment horizontal="left" vertical="top" wrapText="1"/>
    </xf>
    <xf numFmtId="0" fontId="97" fillId="0" borderId="146" xfId="61" applyFont="1" applyBorder="1" applyAlignment="1">
      <alignment horizontal="left" vertical="top" wrapText="1"/>
    </xf>
    <xf numFmtId="0" fontId="72" fillId="0" borderId="129" xfId="57" applyFont="1" applyBorder="1" applyAlignment="1">
      <alignment vertical="center" shrinkToFit="1"/>
    </xf>
    <xf numFmtId="0" fontId="72" fillId="0" borderId="111" xfId="57" applyFont="1" applyBorder="1" applyAlignment="1">
      <alignment vertical="center" shrinkToFit="1"/>
    </xf>
    <xf numFmtId="0" fontId="104" fillId="43" borderId="99" xfId="57" applyFont="1" applyFill="1" applyBorder="1" applyAlignment="1">
      <alignment horizontal="center" vertical="center" wrapText="1"/>
    </xf>
    <xf numFmtId="0" fontId="104" fillId="43" borderId="102" xfId="57" applyFont="1" applyFill="1" applyBorder="1" applyAlignment="1">
      <alignment horizontal="center" vertical="center" wrapText="1"/>
    </xf>
    <xf numFmtId="0" fontId="103" fillId="0" borderId="99" xfId="57" applyFont="1" applyBorder="1" applyAlignment="1">
      <alignment horizontal="center" vertical="center"/>
    </xf>
    <xf numFmtId="0" fontId="103" fillId="0" borderId="100" xfId="57" applyFont="1" applyBorder="1" applyAlignment="1">
      <alignment horizontal="center" vertical="center"/>
    </xf>
    <xf numFmtId="0" fontId="103" fillId="0" borderId="99" xfId="57" applyFont="1" applyBorder="1" applyAlignment="1">
      <alignment horizontal="center" vertical="center" wrapText="1"/>
    </xf>
    <xf numFmtId="0" fontId="103" fillId="0" borderId="100" xfId="57" applyFont="1" applyBorder="1" applyAlignment="1">
      <alignment horizontal="center" vertical="center" wrapText="1"/>
    </xf>
    <xf numFmtId="0" fontId="96" fillId="0" borderId="164" xfId="58" applyNumberFormat="1" applyFont="1" applyFill="1" applyBorder="1" applyAlignment="1">
      <alignment horizontal="center" vertical="center"/>
    </xf>
    <xf numFmtId="0" fontId="96" fillId="0" borderId="96" xfId="58" applyNumberFormat="1" applyFont="1" applyFill="1" applyBorder="1" applyAlignment="1">
      <alignment horizontal="center" vertical="center"/>
    </xf>
    <xf numFmtId="0" fontId="96" fillId="0" borderId="165" xfId="58" applyNumberFormat="1" applyFont="1" applyFill="1" applyBorder="1" applyAlignment="1">
      <alignment horizontal="center" vertical="center"/>
    </xf>
    <xf numFmtId="0" fontId="96" fillId="0" borderId="98" xfId="58" applyNumberFormat="1" applyFont="1" applyFill="1" applyBorder="1" applyAlignment="1">
      <alignment horizontal="center" vertical="center"/>
    </xf>
    <xf numFmtId="0" fontId="96" fillId="0" borderId="0" xfId="58" applyNumberFormat="1" applyFont="1" applyFill="1" applyBorder="1" applyAlignment="1">
      <alignment horizontal="center" vertical="center"/>
    </xf>
    <xf numFmtId="0" fontId="96" fillId="0" borderId="102" xfId="58" applyNumberFormat="1" applyFont="1" applyFill="1" applyBorder="1" applyAlignment="1">
      <alignment horizontal="center" vertical="center"/>
    </xf>
    <xf numFmtId="0" fontId="96" fillId="0" borderId="112" xfId="58" applyNumberFormat="1" applyFont="1" applyFill="1" applyBorder="1" applyAlignment="1">
      <alignment horizontal="center" vertical="center"/>
    </xf>
    <xf numFmtId="0" fontId="96" fillId="0" borderId="87" xfId="58" applyNumberFormat="1" applyFont="1" applyFill="1" applyBorder="1" applyAlignment="1">
      <alignment horizontal="center" vertical="center"/>
    </xf>
    <xf numFmtId="0" fontId="96" fillId="0" borderId="115" xfId="58" applyNumberFormat="1" applyFont="1" applyFill="1" applyBorder="1" applyAlignment="1">
      <alignment horizontal="center" vertical="center"/>
    </xf>
    <xf numFmtId="0" fontId="103" fillId="0" borderId="110" xfId="57" applyFont="1" applyBorder="1" applyAlignment="1">
      <alignment vertical="center"/>
    </xf>
    <xf numFmtId="0" fontId="103" fillId="0" borderId="129" xfId="57" applyFont="1" applyBorder="1" applyAlignment="1">
      <alignment vertical="center"/>
    </xf>
    <xf numFmtId="0" fontId="51" fillId="0" borderId="99" xfId="57" applyFont="1" applyBorder="1" applyAlignment="1">
      <alignment vertical="center" wrapText="1"/>
    </xf>
    <xf numFmtId="0" fontId="51" fillId="0" borderId="0" xfId="57" applyFont="1" applyAlignment="1">
      <alignment vertical="center" wrapText="1"/>
    </xf>
    <xf numFmtId="0" fontId="110" fillId="0" borderId="183" xfId="57" applyFont="1" applyBorder="1" applyAlignment="1">
      <alignment horizontal="left" vertical="center" wrapText="1"/>
    </xf>
    <xf numFmtId="0" fontId="110" fillId="0" borderId="183" xfId="57" applyFont="1" applyBorder="1" applyAlignment="1">
      <alignment horizontal="left" vertical="center"/>
    </xf>
    <xf numFmtId="0" fontId="110" fillId="0" borderId="113" xfId="57" applyFont="1" applyBorder="1" applyAlignment="1">
      <alignment horizontal="left" vertical="center"/>
    </xf>
    <xf numFmtId="0" fontId="109" fillId="0" borderId="94" xfId="57" applyFont="1" applyBorder="1" applyAlignment="1">
      <alignment horizontal="center" vertical="center"/>
    </xf>
    <xf numFmtId="0" fontId="109" fillId="0" borderId="188" xfId="57" applyFont="1" applyBorder="1" applyAlignment="1">
      <alignment horizontal="center" vertical="center"/>
    </xf>
    <xf numFmtId="0" fontId="110" fillId="0" borderId="94" xfId="57" applyFont="1" applyBorder="1" applyAlignment="1">
      <alignment horizontal="left" vertical="center"/>
    </xf>
    <xf numFmtId="0" fontId="110" fillId="0" borderId="188" xfId="57" applyFont="1" applyBorder="1" applyAlignment="1">
      <alignment horizontal="left" vertical="center"/>
    </xf>
    <xf numFmtId="0" fontId="110" fillId="50" borderId="94" xfId="57" applyFont="1" applyFill="1" applyBorder="1" applyAlignment="1">
      <alignment horizontal="left" vertical="center" wrapText="1"/>
    </xf>
    <xf numFmtId="0" fontId="110" fillId="50" borderId="188" xfId="57" applyFont="1" applyFill="1" applyBorder="1" applyAlignment="1">
      <alignment horizontal="left" vertical="center" wrapText="1"/>
    </xf>
    <xf numFmtId="0" fontId="109" fillId="0" borderId="154" xfId="57" applyFont="1" applyBorder="1" applyAlignment="1">
      <alignment horizontal="center" vertical="center"/>
    </xf>
    <xf numFmtId="0" fontId="109" fillId="0" borderId="146" xfId="57" applyFont="1" applyBorder="1" applyAlignment="1">
      <alignment horizontal="center" vertical="center"/>
    </xf>
    <xf numFmtId="0" fontId="110" fillId="0" borderId="89" xfId="57" applyFont="1" applyBorder="1" applyAlignment="1">
      <alignment horizontal="left" vertical="center" wrapText="1"/>
    </xf>
    <xf numFmtId="0" fontId="109" fillId="0" borderId="92" xfId="57" applyFont="1" applyBorder="1" applyAlignment="1">
      <alignment horizontal="left" vertical="center" wrapText="1"/>
    </xf>
    <xf numFmtId="0" fontId="109" fillId="0" borderId="185" xfId="57" applyFont="1" applyBorder="1" applyAlignment="1">
      <alignment horizontal="left" vertical="center" wrapText="1"/>
    </xf>
    <xf numFmtId="0" fontId="109" fillId="0" borderId="188" xfId="57" applyFont="1" applyBorder="1" applyAlignment="1">
      <alignment horizontal="left" vertical="center" wrapText="1"/>
    </xf>
    <xf numFmtId="0" fontId="7" fillId="49" borderId="169" xfId="0" applyFont="1" applyFill="1" applyBorder="1" applyAlignment="1">
      <alignment horizontal="left" vertical="center"/>
    </xf>
    <xf numFmtId="0" fontId="108" fillId="49" borderId="175" xfId="0" applyFont="1" applyFill="1" applyBorder="1" applyAlignment="1">
      <alignment horizontal="center" vertical="center"/>
    </xf>
    <xf numFmtId="0" fontId="108" fillId="49" borderId="176" xfId="0" applyFont="1" applyFill="1" applyBorder="1" applyAlignment="1">
      <alignment horizontal="center" vertical="center"/>
    </xf>
    <xf numFmtId="0" fontId="6" fillId="0" borderId="3"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17" xfId="0" applyFont="1" applyBorder="1" applyAlignment="1">
      <alignment horizontal="justify" vertical="center" wrapText="1"/>
    </xf>
    <xf numFmtId="0" fontId="6" fillId="0" borderId="27" xfId="0" applyFont="1" applyBorder="1" applyAlignment="1">
      <alignment horizontal="justify" vertical="center" wrapText="1"/>
    </xf>
    <xf numFmtId="0" fontId="6" fillId="0" borderId="6" xfId="0" applyFont="1" applyBorder="1" applyAlignment="1">
      <alignment horizontal="left" shrinkToFit="1"/>
    </xf>
    <xf numFmtId="0" fontId="6" fillId="0" borderId="8" xfId="0" applyFont="1" applyBorder="1" applyAlignment="1">
      <alignment horizontal="left" shrinkToFit="1"/>
    </xf>
    <xf numFmtId="0" fontId="6" fillId="0" borderId="7" xfId="0" applyFont="1" applyBorder="1" applyAlignment="1">
      <alignment horizontal="justify" wrapText="1"/>
    </xf>
    <xf numFmtId="0" fontId="6" fillId="0" borderId="12" xfId="0" applyFont="1" applyBorder="1" applyAlignment="1">
      <alignment horizontal="justify" vertical="center" wrapText="1"/>
    </xf>
    <xf numFmtId="0" fontId="6" fillId="0" borderId="13" xfId="0" applyFont="1" applyBorder="1" applyAlignment="1">
      <alignment horizontal="justify" vertical="center" wrapText="1"/>
    </xf>
    <xf numFmtId="0" fontId="6" fillId="0" borderId="14" xfId="0" applyFont="1" applyBorder="1" applyAlignment="1">
      <alignment horizontal="justify" vertical="center" wrapText="1"/>
    </xf>
    <xf numFmtId="0" fontId="6" fillId="0" borderId="2" xfId="0" applyFont="1" applyBorder="1" applyAlignment="1">
      <alignment horizontal="center" wrapText="1"/>
    </xf>
    <xf numFmtId="0" fontId="6" fillId="0" borderId="3" xfId="0" applyFont="1" applyBorder="1" applyAlignment="1">
      <alignment horizontal="center" shrinkToFit="1"/>
    </xf>
    <xf numFmtId="0" fontId="6" fillId="0" borderId="4" xfId="0" applyFont="1" applyBorder="1" applyAlignment="1">
      <alignment horizontal="center" shrinkToFit="1"/>
    </xf>
    <xf numFmtId="0" fontId="6" fillId="0" borderId="1" xfId="0" applyFont="1" applyBorder="1" applyAlignment="1">
      <alignment horizontal="center" shrinkToFit="1"/>
    </xf>
    <xf numFmtId="0" fontId="6" fillId="0" borderId="16" xfId="0" applyFont="1" applyBorder="1" applyAlignment="1">
      <alignment horizontal="center"/>
    </xf>
    <xf numFmtId="0" fontId="6" fillId="0" borderId="5"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shrinkToFit="1"/>
    </xf>
    <xf numFmtId="0" fontId="6" fillId="0" borderId="5" xfId="0" applyFont="1" applyBorder="1" applyAlignment="1">
      <alignment horizontal="center" shrinkToFit="1"/>
    </xf>
    <xf numFmtId="0" fontId="6" fillId="0" borderId="15" xfId="0" applyFont="1" applyBorder="1" applyAlignment="1">
      <alignment horizontal="center" shrinkToFit="1"/>
    </xf>
    <xf numFmtId="0" fontId="6" fillId="0" borderId="7" xfId="0" applyFont="1" applyBorder="1" applyAlignment="1">
      <alignment horizontal="left" vertical="top"/>
    </xf>
    <xf numFmtId="0" fontId="6" fillId="0" borderId="47" xfId="0" applyFont="1" applyBorder="1" applyAlignment="1">
      <alignment horizontal="left" vertical="top"/>
    </xf>
    <xf numFmtId="0" fontId="0" fillId="0" borderId="7" xfId="0" applyBorder="1" applyAlignment="1">
      <alignment horizontal="left" vertical="top"/>
    </xf>
    <xf numFmtId="0" fontId="0" fillId="0" borderId="47" xfId="0" applyBorder="1" applyAlignment="1">
      <alignment horizontal="left" vertical="top"/>
    </xf>
    <xf numFmtId="0" fontId="6" fillId="0" borderId="4" xfId="0" applyFont="1" applyBorder="1" applyAlignment="1">
      <alignment horizontal="left" vertical="top"/>
    </xf>
    <xf numFmtId="0" fontId="0" fillId="0" borderId="4" xfId="0" applyBorder="1" applyAlignment="1">
      <alignment horizontal="left" vertical="top"/>
    </xf>
    <xf numFmtId="0" fontId="0" fillId="0" borderId="77" xfId="0" applyBorder="1" applyAlignment="1">
      <alignment horizontal="left" vertical="top"/>
    </xf>
    <xf numFmtId="0" fontId="6" fillId="0" borderId="20" xfId="0" applyFont="1" applyBorder="1" applyAlignment="1">
      <alignment horizontal="center" wrapText="1"/>
    </xf>
    <xf numFmtId="0" fontId="6" fillId="0" borderId="1" xfId="0" applyFont="1" applyBorder="1" applyAlignment="1">
      <alignment horizontal="center" wrapText="1"/>
    </xf>
    <xf numFmtId="0" fontId="6" fillId="0" borderId="71" xfId="0" applyFont="1" applyBorder="1" applyAlignment="1">
      <alignment horizontal="center" wrapText="1"/>
    </xf>
    <xf numFmtId="0" fontId="6" fillId="0" borderId="27" xfId="0" applyFont="1" applyBorder="1" applyAlignment="1">
      <alignment horizontal="center" wrapText="1"/>
    </xf>
    <xf numFmtId="0" fontId="6" fillId="0" borderId="3" xfId="0" applyFont="1" applyBorder="1" applyAlignment="1">
      <alignment horizontal="left"/>
    </xf>
    <xf numFmtId="0" fontId="6" fillId="0" borderId="4" xfId="0" applyFont="1" applyBorder="1" applyAlignment="1">
      <alignment horizontal="left"/>
    </xf>
    <xf numFmtId="0" fontId="6" fillId="0" borderId="1" xfId="0" applyFont="1" applyBorder="1" applyAlignment="1">
      <alignment horizontal="left"/>
    </xf>
    <xf numFmtId="0" fontId="6" fillId="0" borderId="4" xfId="0" applyFont="1" applyBorder="1" applyAlignment="1">
      <alignment horizontal="center"/>
    </xf>
    <xf numFmtId="0" fontId="6" fillId="0" borderId="23" xfId="0" applyFont="1" applyBorder="1" applyAlignment="1">
      <alignment horizontal="left" vertical="top"/>
    </xf>
    <xf numFmtId="0" fontId="6" fillId="0" borderId="66" xfId="0" applyFont="1" applyBorder="1" applyAlignment="1">
      <alignment horizontal="left" vertical="top"/>
    </xf>
    <xf numFmtId="0" fontId="6" fillId="0" borderId="2" xfId="0" applyFont="1" applyBorder="1" applyAlignment="1">
      <alignment horizontal="left" shrinkToFi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17" xfId="0" applyFont="1" applyBorder="1" applyAlignment="1">
      <alignment horizontal="center" wrapText="1"/>
    </xf>
    <xf numFmtId="0" fontId="6" fillId="0" borderId="16" xfId="0" applyFont="1" applyBorder="1" applyAlignment="1">
      <alignment horizontal="center" wrapText="1"/>
    </xf>
  </cellXfs>
  <cellStyles count="6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3" xfId="59" xr:uid="{00000000-0005-0000-0000-00001E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桁区切り 2 2" xfId="64" xr:uid="{00000000-0005-0000-0000-000025000000}"/>
    <cellStyle name="桁区切り 3" xfId="58" xr:uid="{00000000-0005-0000-0000-000026000000}"/>
    <cellStyle name="桁区切り 3 2" xfId="63" xr:uid="{00000000-0005-0000-0000-000027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31000000}"/>
    <cellStyle name="標準 2 2" xfId="46" xr:uid="{00000000-0005-0000-0000-000032000000}"/>
    <cellStyle name="標準 2 2 2" xfId="53" xr:uid="{00000000-0005-0000-0000-000033000000}"/>
    <cellStyle name="標準 2 2 2 2" xfId="61" xr:uid="{00000000-0005-0000-0000-000034000000}"/>
    <cellStyle name="標準 2 2 3" xfId="54" xr:uid="{00000000-0005-0000-0000-000035000000}"/>
    <cellStyle name="標準 2 3" xfId="56" xr:uid="{00000000-0005-0000-0000-000036000000}"/>
    <cellStyle name="標準 2 4" xfId="60" xr:uid="{00000000-0005-0000-0000-000037000000}"/>
    <cellStyle name="標準 2 5" xfId="65" xr:uid="{00000000-0005-0000-0000-000038000000}"/>
    <cellStyle name="標準 3" xfId="47" xr:uid="{00000000-0005-0000-0000-000039000000}"/>
    <cellStyle name="標準 3 2" xfId="48" xr:uid="{00000000-0005-0000-0000-00003A000000}"/>
    <cellStyle name="標準 3 2 2" xfId="49" xr:uid="{00000000-0005-0000-0000-00003B000000}"/>
    <cellStyle name="標準 3 3" xfId="51" xr:uid="{00000000-0005-0000-0000-00003C000000}"/>
    <cellStyle name="標準 3 4" xfId="62" xr:uid="{00000000-0005-0000-0000-00003D000000}"/>
    <cellStyle name="標準 4" xfId="57" xr:uid="{00000000-0005-0000-0000-00003E000000}"/>
    <cellStyle name="標準 6" xfId="66" xr:uid="{00000000-0005-0000-0000-00003F000000}"/>
    <cellStyle name="標準_通所介護＿添付加算" xfId="52" xr:uid="{00000000-0005-0000-0000-000040000000}"/>
    <cellStyle name="標準_訪問入浴＿加算添付" xfId="55" xr:uid="{00000000-0005-0000-0000-000041000000}"/>
    <cellStyle name="良い" xfId="50" builtinId="26" customBuiltin="1"/>
  </cellStyles>
  <dxfs count="4">
    <dxf>
      <fill>
        <patternFill>
          <bgColor theme="1"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EDDD3536-62C2-4A4D-8271-7DBBC10F7027}"/>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DD4B3F7D-7EFD-40AE-8055-DC36C9AB7E74}"/>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952B7163-9634-43AE-B5CF-89855E80EA8B}"/>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56A272D6-A2F8-4BEB-8744-FBDBA67390A7}"/>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789B286B-E54E-47EE-9B48-8A5A0AC7D531}"/>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48791B81-27DA-4068-A4A6-CD1DC0FFF9C0}"/>
            </a:ext>
          </a:extLst>
        </xdr:cNvPr>
        <xdr:cNvSpPr txBox="1"/>
      </xdr:nvSpPr>
      <xdr:spPr bwMode="auto">
        <a:xfrm>
          <a:off x="1069305" y="2540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C05ED1B2-1460-4296-B680-211678C93212}"/>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A887ADE3-52EB-4558-B7BD-EB9A041C09E5}"/>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BCC80E7D-331F-42EF-8007-AC0D69B65669}"/>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CE0E374C-9C1F-4949-96F3-B252F0E9B3D9}"/>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339EB9E9-015D-466E-897F-D8D6A886BECC}"/>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C014E911-989E-4F66-9A82-A9A725AEF3DC}"/>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79488C18-7EF9-4290-B101-3F569ACFE843}"/>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29E20E1F-A044-4BB0-80F3-21002EF48B32}"/>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179AF6A6-86C2-43A2-894A-44E33B633A90}"/>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F1003A95-6862-457F-8D41-E0DC495CC797}"/>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568F80CF-0C62-494D-BC60-F4785C21D18D}"/>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5C788228-F2EE-41F5-8042-899B1B4C76A7}"/>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A65F51CE-93D3-4463-891D-3CEF0A35177F}"/>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6D717592-D720-4566-B120-C221C8987CBE}"/>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CFDBD018-C1F6-455C-BB81-27C252804594}"/>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F2280ABC-C9A5-40C3-A875-7C78FB453A4A}"/>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281544CC-68F9-4E33-AD55-09ADAE089D83}"/>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5E0082A7-C8D0-4D46-BFB2-A872EA562BAC}"/>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FC2257B9-9BB5-42AE-8248-43A5F8693FC4}"/>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065F0C3D-FDF8-4A4F-BCB9-A0D2C57178D4}"/>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07822FAB-D980-4E0E-9436-4CD742B5309C}"/>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A41F7919-FA48-4AE3-829A-E76CB204B1E1}"/>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03CB24CB-60BE-4F13-8D46-DD00C5A04730}"/>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50218B60-2DA8-4EC1-8CA5-C272787F36F6}"/>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7FD85695-B974-45EC-B2B9-3375D9A83672}"/>
            </a:ext>
          </a:extLst>
        </xdr:cNvPr>
        <xdr:cNvSpPr txBox="1"/>
      </xdr:nvSpPr>
      <xdr:spPr bwMode="auto">
        <a:xfrm>
          <a:off x="14398439" y="14846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283C9062-A5E0-4ACC-AD5F-CB0E7C5BDF09}"/>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BEFCE7DE-052A-4BFC-B0A5-4073B09413CE}"/>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C0E591D6-FD3D-44D0-B7DE-9B3B13DF1004}"/>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FA35B852-6DFE-41AD-B7E5-49AE8B7CC147}"/>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2268DB0C-5180-4A33-9FCF-1740C03CE446}"/>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1A30875D-0734-4F40-B5BA-0985837E9F9D}"/>
            </a:ext>
          </a:extLst>
        </xdr:cNvPr>
        <xdr:cNvSpPr txBox="1"/>
      </xdr:nvSpPr>
      <xdr:spPr bwMode="auto">
        <a:xfrm>
          <a:off x="3194" y="14846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665DD74F-F915-49B3-9382-2829AE4AC85B}"/>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B7C76502-0659-49CE-A931-D50E303040C5}"/>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212CFD7E-77BF-4ACA-AE3C-6F7E895D6B3A}"/>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E4E5C8E1-78F9-422D-AC6F-B6A1B2A0FF48}"/>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B2D2DA57-AEB0-4334-9379-C6DEFD1C3241}"/>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35128684-01CB-43CB-8C59-5C96B5953300}"/>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3E74A281-A367-48F4-91CF-D8CFB7B475C6}"/>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F43D36B1-7B3C-49FB-AE97-CF005313D816}"/>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C8422042-41A6-4BEE-91DA-7DA3FCBD746A}"/>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6954DD-1155-4F12-B0AD-7B9A18BC37F6}"/>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A5AB512B-3861-480E-88DE-87B1E14372BA}"/>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3FB18235-E911-4A79-BB21-03ABE0E3FA0A}"/>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5D6DE4DA-0FDA-49C8-8000-96435C6263B4}"/>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31780B7A-2703-4618-8529-498F270EC223}"/>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4C9C278C-E3EA-4C5A-BE5F-E5711D7967BA}"/>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EF9028F7-AA63-4629-8BDE-29D85DFB8834}"/>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85CDE301-6DF3-4552-82E7-369082C4875F}"/>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76BCD9E3-29EA-42AE-832A-70609D628BA4}"/>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5D657496-F980-4994-A4F3-5F2EEFC232A9}"/>
            </a:ext>
          </a:extLst>
        </xdr:cNvPr>
        <xdr:cNvSpPr txBox="1"/>
      </xdr:nvSpPr>
      <xdr:spPr bwMode="auto">
        <a:xfrm>
          <a:off x="1069305" y="2540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95651820-CAA2-4BFF-8A4F-B4EC4CE032A6}"/>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82B53CCE-F711-4378-9B56-8A22DAB38BFA}"/>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978FBBCF-4B0D-4286-BC98-5EBBCC605145}"/>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2EB6124A-831C-49AA-B769-406284FC1CB8}"/>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404E7873-28FA-47C2-9E4F-40FC10B7EC84}"/>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E13FDAFD-D9C8-4843-81F9-D731EE4A66E4}"/>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FBA2A38B-8D4E-4C89-ACBD-C4B6A131FE53}"/>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0921A6E1-A20A-4CD5-A772-B1E6A7E65AC7}"/>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F3A2501E-EA35-4042-AAAB-8647763EFF34}"/>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78467E30-071E-43E0-8EAE-BE94ED86A61C}"/>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8E2E0D4D-5D43-4183-B1E6-50521FBA8C5C}"/>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B1162EA5-866B-4A62-94C4-B84F35B8A963}"/>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3095A1CE-FD39-4C46-AD20-6ADC9EF2FAA7}"/>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5878A011-DD04-4C3B-B010-D0312C7764BF}"/>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CD5BA53-1382-422F-9384-3C6F8ACE395C}"/>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208CEB-99DA-4FD7-89E3-614785F29C3B}"/>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DC91434C-46EA-4045-A0BD-2E202847BA80}"/>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519A9B3E-FB39-4F18-B3AF-DAC41C6E344F}"/>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F9520328-D27F-4503-956D-71F11EED16FB}"/>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FEB5D04-5324-4F16-BFF3-EDF5409E9019}"/>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0A65CCE2-3DB3-4F58-9C0C-C14EA3C8F6EB}"/>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B9EC20A5-C19B-4BB7-AC32-15441600BF27}"/>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DCA8A8DC-ABB6-485E-ABE6-7A343EA69C8B}"/>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326806B0-7D8D-4412-BE64-3E930B003298}"/>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1CB90A1D-86E6-4661-94B6-376BB176AD99}"/>
            </a:ext>
          </a:extLst>
        </xdr:cNvPr>
        <xdr:cNvSpPr txBox="1"/>
      </xdr:nvSpPr>
      <xdr:spPr bwMode="auto">
        <a:xfrm>
          <a:off x="14398439" y="14846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B463A953-0634-4E67-BB7B-0DF3C7E78DBD}"/>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85F8BDDD-2D1F-4F38-99A2-DF1DA44DCDB3}"/>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293D7DBA-7EE8-4486-8149-3ABA6409FD92}"/>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E134756B-E364-45A4-AC8A-36CE59BF8928}"/>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0EE1FAD1-6F2D-47B5-8B24-ECBBAE9A6B8B}"/>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3202986A-67EC-4872-84A5-6B58EC5640C7}"/>
            </a:ext>
          </a:extLst>
        </xdr:cNvPr>
        <xdr:cNvSpPr txBox="1"/>
      </xdr:nvSpPr>
      <xdr:spPr bwMode="auto">
        <a:xfrm>
          <a:off x="3194" y="14846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9FDBB07-F6A5-4C71-BB42-D95ECE7D895B}"/>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713B4A72-1FCD-41ED-8D0B-8D72D9758B9F}"/>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843A651A-6C88-44DA-8867-305E196F8DD3}"/>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84B48BF1-E390-432B-A1BA-93A994375F4E}"/>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0E06F919-8300-48E7-B05E-3BCE34A70691}"/>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8C5A9FE4-172B-4DC7-94A7-3D375092937E}"/>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41A80790-0606-411E-9A65-2010A5FB944A}"/>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C2A5624B-843A-46A9-9AC8-3CCB74C6C59B}"/>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B9FB24B8-9F34-489D-93E4-7C53ED9BE3EF}"/>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32347DBB-DF0E-4B52-9E87-A6120AA3B0CC}"/>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7B451464-881A-454A-BBC3-F6A48FF6A55E}"/>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6FAF48E1-D75D-4B1D-A719-CAF9FD226028}"/>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C368FAFD-EE64-4C0F-BB20-3978BFC977DB}"/>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E72D6CDA-9CEB-4EAE-85C1-582FDD337745}"/>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C1C8B851-D518-4214-BD17-721FB249736B}"/>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27DC2E9F-A01C-46CD-81C0-71D3FFFA05A4}"/>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E4092060-E242-4100-A721-7AFA8859332D}"/>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E94DF2E-214C-47C3-A634-BB978C9DE5C2}"/>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1EF59D09-11F8-4442-BDDE-E87273F6B4CE}"/>
            </a:ext>
          </a:extLst>
        </xdr:cNvPr>
        <xdr:cNvSpPr txBox="1"/>
      </xdr:nvSpPr>
      <xdr:spPr bwMode="auto">
        <a:xfrm>
          <a:off x="1069305" y="2540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A7D06CDD-4335-4BAF-B45E-90BAD0029B9F}"/>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0A76FB5E-A23D-475E-957F-847207524136}"/>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1E4FB4C8-820A-4A4B-9ECE-90C78600BC66}"/>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03E8BFC7-7A8B-4475-94F0-63CE39B9B56D}"/>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C7212340-B351-4C86-80F0-70E80528658B}"/>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EB924A7E-B9B8-4EFD-B087-CEB9561923F6}"/>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54D86A60-8238-4916-9A03-E2217DD8463A}"/>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D247F928-2607-42A2-82AF-5EFDD33AC100}"/>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C656082-4130-47C0-80A2-25D68859AFCE}"/>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8178C5D5-AE3A-4A61-B6BA-82D403A4EE9C}"/>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5435824-DAC0-4E50-A951-78F65F9D39FD}"/>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E2427C0-C673-41FF-BA10-85FA5B243C18}"/>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1D2A8D91-FDD9-4EAD-AC8C-06F9A356729C}"/>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4EBD7F29-EEC9-4C8F-B0C8-C807F377C3E7}"/>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B1CE15BB-E167-4B55-A3DF-CB656516AA08}"/>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AAA9D189-94C2-4C6A-AC0B-9571576B230B}"/>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A1623034-5E3E-4CA3-8B9D-A104222FDF58}"/>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D2FFD0FD-95F6-4A5E-BB8E-611D863EE3A9}"/>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36EB0AA3-ED15-4D4F-A40C-0FCB95961224}"/>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B9FBAB45-69EB-4124-AA43-BA7DC55A56BD}"/>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8BC39807-3712-447C-9319-928BF75A0906}"/>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20471231-EBA3-4B47-B0CD-9B18DEB06AAC}"/>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5370F136-6784-4D12-AA9B-1A7469AD6184}"/>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A7AC4F57-0EB0-47D3-927F-E264FC69CA6E}"/>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5DBB1AC4-7850-4B31-B1CD-89DC396E6BD4}"/>
            </a:ext>
          </a:extLst>
        </xdr:cNvPr>
        <xdr:cNvSpPr txBox="1"/>
      </xdr:nvSpPr>
      <xdr:spPr bwMode="auto">
        <a:xfrm>
          <a:off x="14398439" y="14592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E2663A8B-B768-4A76-95CD-0E6A6C8AE31C}"/>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471653C9-CF33-4C9D-ACD3-D3031280EC4F}"/>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CBB249CA-E7ED-4A91-888F-CADA2A0B1B4A}"/>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CF8A9D3D-0191-441C-BFCD-3D0CFBEB770C}"/>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A7C564EF-C525-465D-81AD-7F2B0FF6AB72}"/>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B527CD85-F317-44F6-A9CF-E3B71F4BB5E1}"/>
            </a:ext>
          </a:extLst>
        </xdr:cNvPr>
        <xdr:cNvSpPr txBox="1"/>
      </xdr:nvSpPr>
      <xdr:spPr bwMode="auto">
        <a:xfrm>
          <a:off x="3194" y="14592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FE4DF71B-DEC6-43AE-B6F5-53FEE50FE5B3}"/>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F05EEE18-EEFB-4B61-9488-CCD6BE222C0A}"/>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9ACED727-CC66-4FB5-AE70-692F8518A92C}"/>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0B0EFFBD-9BB9-4132-817E-419836DE881D}"/>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6B854185-5B62-41E5-A275-5E18F8A5D97D}"/>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668983EB-DC37-4242-9E44-E3AEFEB4D7C3}"/>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D2C98950-94C2-4693-940F-F0837CFEB67C}"/>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7FF1F586-24BF-44A4-8341-C0E4D2971A35}"/>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92766EC2-4464-4FA0-A528-5E8AB172EFB0}"/>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E078B011-70E8-4E31-A931-96E963237C77}"/>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075F1D7F-5204-4598-B3B1-23609E350822}"/>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0CFB43CC-8FB5-4294-9B5B-805ADE2B5F73}"/>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17F9FE65-119D-4F0F-8903-3DEE09E07403}"/>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D0C30A34-25C9-47D3-A357-4E066BB027D5}"/>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AFC8BC06-2137-4FEC-A9D7-E9588D25D0ED}"/>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3CC65346-8A19-4F1C-9A55-1013CC375F56}"/>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89D800DC-17D4-4CF4-9708-7ACA19E4190B}"/>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DF906307-413F-41DD-BDF6-4551683B930A}"/>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119B8EC8-6FE1-4628-BBFF-E29E9C8B4D08}"/>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D600F25E-FD7F-4F35-A7F5-434B8B8734CD}"/>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4FE095B3-F3C7-4E19-BC35-16DD23E3E182}"/>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4EDF033C-1298-49E0-AE2F-A574BAF3E80E}"/>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AC708086-FB19-4BC7-9F58-9479F85F8F1E}"/>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4ACD251F-A24D-4FC0-8CBB-100E901B3488}"/>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6E9F80B3-D236-4C78-9C94-039A6D6BD25A}"/>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642E69B6-3353-4364-B819-AE9369101899}"/>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AB111613-B504-4D98-81D7-E4FD46DD39B4}"/>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BE21774D-6E51-41D4-93A0-E712759114FC}"/>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6506BEB6-667A-4729-9C09-D921389394F1}"/>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38FBAC24-FD10-44FE-B5FE-2CF3620A33A5}"/>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731EE31-19D2-45FE-9269-1E3900975074}"/>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A0EBEBA4-08F4-4665-ACBD-F62772538CE2}"/>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CEACB88F-4751-4AF0-97C4-4B093EFB7AE0}"/>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5369A536-E2F8-4A70-B317-0804A9968BC1}"/>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A8A7F599-E699-42B1-8FF4-B8C4AE09FB46}"/>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0DF677FB-1E32-4D4A-8743-9E364435AC0C}"/>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C2305E3A-595E-4040-8B17-E2530D4CEDCA}"/>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9E70F65D-72FB-4AF3-85F5-4C7271DB209F}"/>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EAD8AC45-E75C-495A-9449-3210240DC90C}"/>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EDC4E94D-14FA-4F48-B6ED-E285A6AF3EDB}"/>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A30D040D-8F82-4515-8789-B7EF73DCEB44}"/>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2DF395C5-545E-46E6-BB11-7AC7C99858F1}"/>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BF33C0CD-5B4F-4B7D-A0CC-6E5C0ED6C49A}"/>
            </a:ext>
          </a:extLst>
        </xdr:cNvPr>
        <xdr:cNvSpPr txBox="1"/>
      </xdr:nvSpPr>
      <xdr:spPr bwMode="auto">
        <a:xfrm>
          <a:off x="14398439" y="14592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2FC2522C-CDF9-4C11-9B52-7D3A874AF62C}"/>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D3EBA8A-7E59-4212-9555-64B50CB55361}"/>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4D6A1E92-A27D-4C18-AADD-35614B4BD89E}"/>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2A4445B8-C2AD-49E2-99FA-4EB8EB1583E1}"/>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C6219B8A-FA66-4AA9-8A93-4ACEAA6B3040}"/>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1BD1D281-6F93-4AB6-8995-D182E55BA9BD}"/>
            </a:ext>
          </a:extLst>
        </xdr:cNvPr>
        <xdr:cNvSpPr txBox="1"/>
      </xdr:nvSpPr>
      <xdr:spPr bwMode="auto">
        <a:xfrm>
          <a:off x="3194" y="14592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8DCF363-0661-4504-A280-76BCAF730B0D}"/>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194BEFEA-CDD4-450D-9C54-E3522182AF5B}"/>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DDB9A90F-79DB-49C6-8420-2518BD9074A6}"/>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C526485D-C49C-4404-A6BD-19E26F97A4BB}"/>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2AA0DA52-3D64-4287-8076-B11722647A20}"/>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911C5DA7-B282-4157-9BE2-E7A07CB93088}"/>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A24E2481-93E2-4EBB-9D24-10EBC6E63453}"/>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E618A29F-9674-493A-978A-23E242F9DE02}"/>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5A643528-7D02-495E-A512-0802958CD61B}"/>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C6E38F93-C910-4702-B436-6F2BA98EAE81}"/>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A48F15F9-0C34-4CFF-9A02-0BD2AAD88E78}"/>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3EAFC4C8-BC1E-4ABB-ABF2-076690CBCDCC}"/>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6AB93FFF-E05B-499A-99CC-686C53605EC2}"/>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3">
          <a:extLst>
            <a:ext uri="{FF2B5EF4-FFF2-40B4-BE49-F238E27FC236}">
              <a16:creationId xmlns:a16="http://schemas.microsoft.com/office/drawing/2014/main" id="{3EAC826A-2A3F-427A-A0BF-1792948067FE}"/>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14">
          <a:extLst>
            <a:ext uri="{FF2B5EF4-FFF2-40B4-BE49-F238E27FC236}">
              <a16:creationId xmlns:a16="http://schemas.microsoft.com/office/drawing/2014/main" id="{29E3A2CE-E84D-4D49-B2DF-0221432D3098}"/>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15">
          <a:extLst>
            <a:ext uri="{FF2B5EF4-FFF2-40B4-BE49-F238E27FC236}">
              <a16:creationId xmlns:a16="http://schemas.microsoft.com/office/drawing/2014/main" id="{0C5D7D36-90B4-4BBF-991A-65348AA555F4}"/>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 name="Text Box 16">
          <a:extLst>
            <a:ext uri="{FF2B5EF4-FFF2-40B4-BE49-F238E27FC236}">
              <a16:creationId xmlns:a16="http://schemas.microsoft.com/office/drawing/2014/main" id="{EFB94068-82E2-46BA-AF57-DE71414B4960}"/>
            </a:ext>
          </a:extLst>
        </xdr:cNvPr>
        <xdr:cNvSpPr txBox="1"/>
      </xdr:nvSpPr>
      <xdr:spPr bwMode="auto">
        <a:xfrm>
          <a:off x="14395590" y="254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6" name="Text Box 17">
          <a:extLst>
            <a:ext uri="{FF2B5EF4-FFF2-40B4-BE49-F238E27FC236}">
              <a16:creationId xmlns:a16="http://schemas.microsoft.com/office/drawing/2014/main" id="{9A689A0D-FDD6-4EC0-B48B-A0F52F516D53}"/>
            </a:ext>
          </a:extLst>
        </xdr:cNvPr>
        <xdr:cNvSpPr txBox="1"/>
      </xdr:nvSpPr>
      <xdr:spPr bwMode="auto">
        <a:xfrm>
          <a:off x="7478539" y="254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7" name="Text Box 18">
          <a:extLst>
            <a:ext uri="{FF2B5EF4-FFF2-40B4-BE49-F238E27FC236}">
              <a16:creationId xmlns:a16="http://schemas.microsoft.com/office/drawing/2014/main" id="{EED90D99-E7F4-4675-8DB6-55310F8C5B55}"/>
            </a:ext>
          </a:extLst>
        </xdr:cNvPr>
        <xdr:cNvSpPr txBox="1"/>
      </xdr:nvSpPr>
      <xdr:spPr bwMode="auto">
        <a:xfrm>
          <a:off x="1053654" y="254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8" name="Text Box 19">
          <a:extLst>
            <a:ext uri="{FF2B5EF4-FFF2-40B4-BE49-F238E27FC236}">
              <a16:creationId xmlns:a16="http://schemas.microsoft.com/office/drawing/2014/main" id="{E073645E-7ABD-4ECF-8488-465FD2873671}"/>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9" name="Text Box 20">
          <a:extLst>
            <a:ext uri="{FF2B5EF4-FFF2-40B4-BE49-F238E27FC236}">
              <a16:creationId xmlns:a16="http://schemas.microsoft.com/office/drawing/2014/main" id="{24ACDEAC-DB74-4EBB-920D-438F09549073}"/>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10" name="Text Box 21">
          <a:extLst>
            <a:ext uri="{FF2B5EF4-FFF2-40B4-BE49-F238E27FC236}">
              <a16:creationId xmlns:a16="http://schemas.microsoft.com/office/drawing/2014/main" id="{DB72D25B-B76A-4742-8C0B-4E8955509348}"/>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22">
          <a:extLst>
            <a:ext uri="{FF2B5EF4-FFF2-40B4-BE49-F238E27FC236}">
              <a16:creationId xmlns:a16="http://schemas.microsoft.com/office/drawing/2014/main" id="{42CB2963-47DA-43D4-A836-BCEBB04328CE}"/>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2" name="Text Box 23">
          <a:extLst>
            <a:ext uri="{FF2B5EF4-FFF2-40B4-BE49-F238E27FC236}">
              <a16:creationId xmlns:a16="http://schemas.microsoft.com/office/drawing/2014/main" id="{F4195713-042E-48ED-9389-3CEEFED6409C}"/>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3" name="Text Box 24">
          <a:extLst>
            <a:ext uri="{FF2B5EF4-FFF2-40B4-BE49-F238E27FC236}">
              <a16:creationId xmlns:a16="http://schemas.microsoft.com/office/drawing/2014/main" id="{B210953C-0C9E-4EE0-BA1D-2E69259B82E1}"/>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4" name="Text Box 25">
          <a:extLst>
            <a:ext uri="{FF2B5EF4-FFF2-40B4-BE49-F238E27FC236}">
              <a16:creationId xmlns:a16="http://schemas.microsoft.com/office/drawing/2014/main" id="{5C742A0C-26D4-4CE8-B59E-C38B9A21BCC0}"/>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15" name="Text Box 26">
          <a:extLst>
            <a:ext uri="{FF2B5EF4-FFF2-40B4-BE49-F238E27FC236}">
              <a16:creationId xmlns:a16="http://schemas.microsoft.com/office/drawing/2014/main" id="{8B84074E-79B6-407B-AF68-BAA67E342300}"/>
            </a:ext>
          </a:extLst>
        </xdr:cNvPr>
        <xdr:cNvSpPr txBox="1"/>
      </xdr:nvSpPr>
      <xdr:spPr bwMode="auto">
        <a:xfrm>
          <a:off x="14395590" y="50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16" name="Text Box 27">
          <a:extLst>
            <a:ext uri="{FF2B5EF4-FFF2-40B4-BE49-F238E27FC236}">
              <a16:creationId xmlns:a16="http://schemas.microsoft.com/office/drawing/2014/main" id="{F2419183-0676-4BDD-9932-014FF915FF23}"/>
            </a:ext>
          </a:extLst>
        </xdr:cNvPr>
        <xdr:cNvSpPr txBox="1"/>
      </xdr:nvSpPr>
      <xdr:spPr bwMode="auto">
        <a:xfrm>
          <a:off x="7478539" y="50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17" name="Text Box 28">
          <a:extLst>
            <a:ext uri="{FF2B5EF4-FFF2-40B4-BE49-F238E27FC236}">
              <a16:creationId xmlns:a16="http://schemas.microsoft.com/office/drawing/2014/main" id="{ACAD8493-CF47-4EE5-86F4-1B838EC3A1AF}"/>
            </a:ext>
          </a:extLst>
        </xdr:cNvPr>
        <xdr:cNvSpPr txBox="1"/>
      </xdr:nvSpPr>
      <xdr:spPr bwMode="auto">
        <a:xfrm>
          <a:off x="1053654" y="50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8" name="Text Box 29">
          <a:extLst>
            <a:ext uri="{FF2B5EF4-FFF2-40B4-BE49-F238E27FC236}">
              <a16:creationId xmlns:a16="http://schemas.microsoft.com/office/drawing/2014/main" id="{7F7B5134-C9DD-4C7C-B02D-5B035A4AC892}"/>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9" name="Text Box 30">
          <a:extLst>
            <a:ext uri="{FF2B5EF4-FFF2-40B4-BE49-F238E27FC236}">
              <a16:creationId xmlns:a16="http://schemas.microsoft.com/office/drawing/2014/main" id="{A2820778-08DF-404D-943D-2B024AE5C447}"/>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0" name="Text Box 31">
          <a:extLst>
            <a:ext uri="{FF2B5EF4-FFF2-40B4-BE49-F238E27FC236}">
              <a16:creationId xmlns:a16="http://schemas.microsoft.com/office/drawing/2014/main" id="{407E83B1-3EB8-4CD6-A9D9-CD7EB9F58C45}"/>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1" name="Text Box 32">
          <a:extLst>
            <a:ext uri="{FF2B5EF4-FFF2-40B4-BE49-F238E27FC236}">
              <a16:creationId xmlns:a16="http://schemas.microsoft.com/office/drawing/2014/main" id="{5F5DCF44-3901-4AC5-8616-D0F049F42755}"/>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22" name="Text Box 33">
          <a:extLst>
            <a:ext uri="{FF2B5EF4-FFF2-40B4-BE49-F238E27FC236}">
              <a16:creationId xmlns:a16="http://schemas.microsoft.com/office/drawing/2014/main" id="{C5B32418-F3F3-498A-B643-5EABAC575061}"/>
            </a:ext>
          </a:extLst>
        </xdr:cNvPr>
        <xdr:cNvSpPr txBox="1"/>
      </xdr:nvSpPr>
      <xdr:spPr bwMode="auto">
        <a:xfrm>
          <a:off x="12258898" y="50800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23" name="Text Box 34">
          <a:extLst>
            <a:ext uri="{FF2B5EF4-FFF2-40B4-BE49-F238E27FC236}">
              <a16:creationId xmlns:a16="http://schemas.microsoft.com/office/drawing/2014/main" id="{BA35458A-0E15-4091-8DF8-99EBD0A6A464}"/>
            </a:ext>
          </a:extLst>
        </xdr:cNvPr>
        <xdr:cNvSpPr txBox="1"/>
      </xdr:nvSpPr>
      <xdr:spPr bwMode="auto">
        <a:xfrm>
          <a:off x="7409390" y="5080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4" name="Text Box 35">
          <a:extLst>
            <a:ext uri="{FF2B5EF4-FFF2-40B4-BE49-F238E27FC236}">
              <a16:creationId xmlns:a16="http://schemas.microsoft.com/office/drawing/2014/main" id="{C12CC053-758D-4244-A9DB-C9E1C9F8B165}"/>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5" name="Text Box 36">
          <a:extLst>
            <a:ext uri="{FF2B5EF4-FFF2-40B4-BE49-F238E27FC236}">
              <a16:creationId xmlns:a16="http://schemas.microsoft.com/office/drawing/2014/main" id="{C3B46F11-BDC0-4ABB-BBF6-709DC3982C83}"/>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6" name="Text Box 37">
          <a:extLst>
            <a:ext uri="{FF2B5EF4-FFF2-40B4-BE49-F238E27FC236}">
              <a16:creationId xmlns:a16="http://schemas.microsoft.com/office/drawing/2014/main" id="{3693E9A2-B088-47DD-B46F-4227EA3BCA9F}"/>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7" name="Text Box 38">
          <a:extLst>
            <a:ext uri="{FF2B5EF4-FFF2-40B4-BE49-F238E27FC236}">
              <a16:creationId xmlns:a16="http://schemas.microsoft.com/office/drawing/2014/main" id="{F0FD2D5D-FF83-445D-9683-60D5B35130AD}"/>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8" name="Text Box 39">
          <a:extLst>
            <a:ext uri="{FF2B5EF4-FFF2-40B4-BE49-F238E27FC236}">
              <a16:creationId xmlns:a16="http://schemas.microsoft.com/office/drawing/2014/main" id="{CE4BB2C8-D4FD-4D7C-9CF7-59F2C9AF5F80}"/>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9" name="Text Box 40">
          <a:extLst>
            <a:ext uri="{FF2B5EF4-FFF2-40B4-BE49-F238E27FC236}">
              <a16:creationId xmlns:a16="http://schemas.microsoft.com/office/drawing/2014/main" id="{04CEC051-EC52-452A-A603-980829ACF625}"/>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0" name="Text Box 41">
          <a:extLst>
            <a:ext uri="{FF2B5EF4-FFF2-40B4-BE49-F238E27FC236}">
              <a16:creationId xmlns:a16="http://schemas.microsoft.com/office/drawing/2014/main" id="{FCC28A07-77B0-4F89-87DE-D7B4480885EF}"/>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1" name="Text Box 42">
          <a:extLst>
            <a:ext uri="{FF2B5EF4-FFF2-40B4-BE49-F238E27FC236}">
              <a16:creationId xmlns:a16="http://schemas.microsoft.com/office/drawing/2014/main" id="{EDF09281-7D20-4C50-AAED-1E1804078775}"/>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32" name="Text Box 43">
          <a:extLst>
            <a:ext uri="{FF2B5EF4-FFF2-40B4-BE49-F238E27FC236}">
              <a16:creationId xmlns:a16="http://schemas.microsoft.com/office/drawing/2014/main" id="{C6DD4205-62A0-4F4B-84BD-2413873B8599}"/>
            </a:ext>
          </a:extLst>
        </xdr:cNvPr>
        <xdr:cNvSpPr txBox="1"/>
      </xdr:nvSpPr>
      <xdr:spPr bwMode="auto">
        <a:xfrm>
          <a:off x="14395590" y="50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33" name="Text Box 44">
          <a:extLst>
            <a:ext uri="{FF2B5EF4-FFF2-40B4-BE49-F238E27FC236}">
              <a16:creationId xmlns:a16="http://schemas.microsoft.com/office/drawing/2014/main" id="{F94E724B-5956-4755-9038-5A975F78A26B}"/>
            </a:ext>
          </a:extLst>
        </xdr:cNvPr>
        <xdr:cNvSpPr txBox="1"/>
      </xdr:nvSpPr>
      <xdr:spPr bwMode="auto">
        <a:xfrm>
          <a:off x="7478539" y="50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34" name="Text Box 45">
          <a:extLst>
            <a:ext uri="{FF2B5EF4-FFF2-40B4-BE49-F238E27FC236}">
              <a16:creationId xmlns:a16="http://schemas.microsoft.com/office/drawing/2014/main" id="{7B10FA95-7E41-4F43-A15C-D3852D0D686D}"/>
            </a:ext>
          </a:extLst>
        </xdr:cNvPr>
        <xdr:cNvSpPr txBox="1"/>
      </xdr:nvSpPr>
      <xdr:spPr bwMode="auto">
        <a:xfrm>
          <a:off x="1053654" y="50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5" name="Text Box 46">
          <a:extLst>
            <a:ext uri="{FF2B5EF4-FFF2-40B4-BE49-F238E27FC236}">
              <a16:creationId xmlns:a16="http://schemas.microsoft.com/office/drawing/2014/main" id="{36B3E916-2A37-42B4-A1A9-D9ED7E497C04}"/>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6" name="Text Box 47">
          <a:extLst>
            <a:ext uri="{FF2B5EF4-FFF2-40B4-BE49-F238E27FC236}">
              <a16:creationId xmlns:a16="http://schemas.microsoft.com/office/drawing/2014/main" id="{21064955-9B9D-4AAC-B70A-58ACA68763DE}"/>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7" name="Text Box 48">
          <a:extLst>
            <a:ext uri="{FF2B5EF4-FFF2-40B4-BE49-F238E27FC236}">
              <a16:creationId xmlns:a16="http://schemas.microsoft.com/office/drawing/2014/main" id="{9CB71DC7-9DD8-4D0D-99B8-C76050BE6898}"/>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8" name="Text Box 49">
          <a:extLst>
            <a:ext uri="{FF2B5EF4-FFF2-40B4-BE49-F238E27FC236}">
              <a16:creationId xmlns:a16="http://schemas.microsoft.com/office/drawing/2014/main" id="{00D694B2-8D4A-4FC7-BD9B-3F054A373B07}"/>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9" name="Text Box 50">
          <a:extLst>
            <a:ext uri="{FF2B5EF4-FFF2-40B4-BE49-F238E27FC236}">
              <a16:creationId xmlns:a16="http://schemas.microsoft.com/office/drawing/2014/main" id="{6872B0AB-1B9B-4354-9986-6D30684913F4}"/>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40" name="Text Box 52">
          <a:extLst>
            <a:ext uri="{FF2B5EF4-FFF2-40B4-BE49-F238E27FC236}">
              <a16:creationId xmlns:a16="http://schemas.microsoft.com/office/drawing/2014/main" id="{D61638C3-34B7-4E9F-A7BD-F379B3AED72E}"/>
            </a:ext>
          </a:extLst>
        </xdr:cNvPr>
        <xdr:cNvSpPr txBox="1"/>
      </xdr:nvSpPr>
      <xdr:spPr bwMode="auto">
        <a:xfrm>
          <a:off x="3194" y="812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1" name="Text Box 53">
          <a:extLst>
            <a:ext uri="{FF2B5EF4-FFF2-40B4-BE49-F238E27FC236}">
              <a16:creationId xmlns:a16="http://schemas.microsoft.com/office/drawing/2014/main" id="{6C97B06B-4D84-42C9-98A0-76AE5EA4CAC7}"/>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2" name="Text Box 54">
          <a:extLst>
            <a:ext uri="{FF2B5EF4-FFF2-40B4-BE49-F238E27FC236}">
              <a16:creationId xmlns:a16="http://schemas.microsoft.com/office/drawing/2014/main" id="{278FB419-7757-4741-9F4C-251483F5CBF0}"/>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3" name="Text Box 55">
          <a:extLst>
            <a:ext uri="{FF2B5EF4-FFF2-40B4-BE49-F238E27FC236}">
              <a16:creationId xmlns:a16="http://schemas.microsoft.com/office/drawing/2014/main" id="{58506E77-7B1F-479D-85C3-FF84FDA68F04}"/>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44" name="Text Box 56">
          <a:extLst>
            <a:ext uri="{FF2B5EF4-FFF2-40B4-BE49-F238E27FC236}">
              <a16:creationId xmlns:a16="http://schemas.microsoft.com/office/drawing/2014/main" id="{6B22FB50-AC07-4BED-9564-6AE4890DC23A}"/>
            </a:ext>
          </a:extLst>
        </xdr:cNvPr>
        <xdr:cNvSpPr txBox="1"/>
      </xdr:nvSpPr>
      <xdr:spPr bwMode="auto">
        <a:xfrm>
          <a:off x="14395590" y="1066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45" name="Text Box 57">
          <a:extLst>
            <a:ext uri="{FF2B5EF4-FFF2-40B4-BE49-F238E27FC236}">
              <a16:creationId xmlns:a16="http://schemas.microsoft.com/office/drawing/2014/main" id="{A7AB37B1-959B-459E-9CF5-3033A0D51752}"/>
            </a:ext>
          </a:extLst>
        </xdr:cNvPr>
        <xdr:cNvSpPr txBox="1"/>
      </xdr:nvSpPr>
      <xdr:spPr bwMode="auto">
        <a:xfrm>
          <a:off x="7478539" y="1066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46" name="Text Box 58">
          <a:extLst>
            <a:ext uri="{FF2B5EF4-FFF2-40B4-BE49-F238E27FC236}">
              <a16:creationId xmlns:a16="http://schemas.microsoft.com/office/drawing/2014/main" id="{CD6CFDBD-B311-41B1-827B-AF9B30B12241}"/>
            </a:ext>
          </a:extLst>
        </xdr:cNvPr>
        <xdr:cNvSpPr txBox="1"/>
      </xdr:nvSpPr>
      <xdr:spPr bwMode="auto">
        <a:xfrm>
          <a:off x="1053654" y="1066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7" name="Text Box 59">
          <a:extLst>
            <a:ext uri="{FF2B5EF4-FFF2-40B4-BE49-F238E27FC236}">
              <a16:creationId xmlns:a16="http://schemas.microsoft.com/office/drawing/2014/main" id="{A28B7F0B-F389-4F5F-BC8A-9EC42D910704}"/>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8" name="Text Box 60">
          <a:extLst>
            <a:ext uri="{FF2B5EF4-FFF2-40B4-BE49-F238E27FC236}">
              <a16:creationId xmlns:a16="http://schemas.microsoft.com/office/drawing/2014/main" id="{B3F68CBC-1326-4C65-A44D-135B78407E5A}"/>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9" name="Text Box 61">
          <a:extLst>
            <a:ext uri="{FF2B5EF4-FFF2-40B4-BE49-F238E27FC236}">
              <a16:creationId xmlns:a16="http://schemas.microsoft.com/office/drawing/2014/main" id="{74FF7E32-DF87-4988-B8D6-D2B51268DF34}"/>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50" name="Text Box 62">
          <a:extLst>
            <a:ext uri="{FF2B5EF4-FFF2-40B4-BE49-F238E27FC236}">
              <a16:creationId xmlns:a16="http://schemas.microsoft.com/office/drawing/2014/main" id="{F8474B83-153A-4DE8-9E95-30ED107F6D73}"/>
            </a:ext>
          </a:extLst>
        </xdr:cNvPr>
        <xdr:cNvSpPr txBox="1"/>
      </xdr:nvSpPr>
      <xdr:spPr bwMode="auto">
        <a:xfrm>
          <a:off x="3194" y="1066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DC7EE422-4BE3-40F0-BBB7-5D8196DC83E3}"/>
            </a:ext>
          </a:extLst>
        </xdr:cNvPr>
        <xdr:cNvSpPr>
          <a:spLocks noChangeArrowheads="1"/>
        </xdr:cNvSpPr>
      </xdr:nvSpPr>
      <xdr:spPr bwMode="auto">
        <a:xfrm>
          <a:off x="1168400" y="7289800"/>
          <a:ext cx="106934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3">
          <a:extLst>
            <a:ext uri="{FF2B5EF4-FFF2-40B4-BE49-F238E27FC236}">
              <a16:creationId xmlns:a16="http://schemas.microsoft.com/office/drawing/2014/main" id="{5443403E-3DE2-4C2F-96C1-CECB03E771BD}"/>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14">
          <a:extLst>
            <a:ext uri="{FF2B5EF4-FFF2-40B4-BE49-F238E27FC236}">
              <a16:creationId xmlns:a16="http://schemas.microsoft.com/office/drawing/2014/main" id="{F61F45E7-E7BF-4C6E-A842-CAE5947ABEB5}"/>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15">
          <a:extLst>
            <a:ext uri="{FF2B5EF4-FFF2-40B4-BE49-F238E27FC236}">
              <a16:creationId xmlns:a16="http://schemas.microsoft.com/office/drawing/2014/main" id="{11B21770-525B-4AD6-A35E-5AEBC101248D}"/>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5" name="Text Box 16">
          <a:extLst>
            <a:ext uri="{FF2B5EF4-FFF2-40B4-BE49-F238E27FC236}">
              <a16:creationId xmlns:a16="http://schemas.microsoft.com/office/drawing/2014/main" id="{96DF6052-A46B-42EF-814B-18047FF9DC77}"/>
            </a:ext>
          </a:extLst>
        </xdr:cNvPr>
        <xdr:cNvSpPr txBox="1"/>
      </xdr:nvSpPr>
      <xdr:spPr bwMode="auto">
        <a:xfrm>
          <a:off x="14395590" y="254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56" name="Text Box 17">
          <a:extLst>
            <a:ext uri="{FF2B5EF4-FFF2-40B4-BE49-F238E27FC236}">
              <a16:creationId xmlns:a16="http://schemas.microsoft.com/office/drawing/2014/main" id="{3189DD71-3CD1-48D5-9AD6-DD73C381EE87}"/>
            </a:ext>
          </a:extLst>
        </xdr:cNvPr>
        <xdr:cNvSpPr txBox="1"/>
      </xdr:nvSpPr>
      <xdr:spPr bwMode="auto">
        <a:xfrm>
          <a:off x="7478539" y="254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57" name="Text Box 18">
          <a:extLst>
            <a:ext uri="{FF2B5EF4-FFF2-40B4-BE49-F238E27FC236}">
              <a16:creationId xmlns:a16="http://schemas.microsoft.com/office/drawing/2014/main" id="{91B5D2C1-783A-49DF-AC8B-154D7F1684FE}"/>
            </a:ext>
          </a:extLst>
        </xdr:cNvPr>
        <xdr:cNvSpPr txBox="1"/>
      </xdr:nvSpPr>
      <xdr:spPr bwMode="auto">
        <a:xfrm>
          <a:off x="1053654" y="254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8" name="Text Box 19">
          <a:extLst>
            <a:ext uri="{FF2B5EF4-FFF2-40B4-BE49-F238E27FC236}">
              <a16:creationId xmlns:a16="http://schemas.microsoft.com/office/drawing/2014/main" id="{8CF15A44-D27F-4693-9F69-CDEC226BB57A}"/>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9" name="Text Box 20">
          <a:extLst>
            <a:ext uri="{FF2B5EF4-FFF2-40B4-BE49-F238E27FC236}">
              <a16:creationId xmlns:a16="http://schemas.microsoft.com/office/drawing/2014/main" id="{CEBD02D0-2BFD-40B0-A6C4-73A23A93546B}"/>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60" name="Text Box 21">
          <a:extLst>
            <a:ext uri="{FF2B5EF4-FFF2-40B4-BE49-F238E27FC236}">
              <a16:creationId xmlns:a16="http://schemas.microsoft.com/office/drawing/2014/main" id="{115F0B8D-CBA5-4786-B908-E58605345308}"/>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22">
          <a:extLst>
            <a:ext uri="{FF2B5EF4-FFF2-40B4-BE49-F238E27FC236}">
              <a16:creationId xmlns:a16="http://schemas.microsoft.com/office/drawing/2014/main" id="{AFDD987E-91FC-4B92-98A1-318D2B882565}"/>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2" name="Text Box 23">
          <a:extLst>
            <a:ext uri="{FF2B5EF4-FFF2-40B4-BE49-F238E27FC236}">
              <a16:creationId xmlns:a16="http://schemas.microsoft.com/office/drawing/2014/main" id="{CB777D6C-AD8A-4E85-8BA2-E3259C584DC1}"/>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3" name="Text Box 24">
          <a:extLst>
            <a:ext uri="{FF2B5EF4-FFF2-40B4-BE49-F238E27FC236}">
              <a16:creationId xmlns:a16="http://schemas.microsoft.com/office/drawing/2014/main" id="{C8B09915-4608-4FC4-AF83-0D98A985DB17}"/>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4" name="Text Box 25">
          <a:extLst>
            <a:ext uri="{FF2B5EF4-FFF2-40B4-BE49-F238E27FC236}">
              <a16:creationId xmlns:a16="http://schemas.microsoft.com/office/drawing/2014/main" id="{1FE50100-E429-4764-9EAE-822859DC6AB6}"/>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65" name="Text Box 26">
          <a:extLst>
            <a:ext uri="{FF2B5EF4-FFF2-40B4-BE49-F238E27FC236}">
              <a16:creationId xmlns:a16="http://schemas.microsoft.com/office/drawing/2014/main" id="{6F7F305C-D5C6-4FEA-9DB9-29B05DCADD13}"/>
            </a:ext>
          </a:extLst>
        </xdr:cNvPr>
        <xdr:cNvSpPr txBox="1"/>
      </xdr:nvSpPr>
      <xdr:spPr bwMode="auto">
        <a:xfrm>
          <a:off x="14395590" y="50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66" name="Text Box 27">
          <a:extLst>
            <a:ext uri="{FF2B5EF4-FFF2-40B4-BE49-F238E27FC236}">
              <a16:creationId xmlns:a16="http://schemas.microsoft.com/office/drawing/2014/main" id="{058CC2E9-F542-4E1B-9118-EB0686D7F7F9}"/>
            </a:ext>
          </a:extLst>
        </xdr:cNvPr>
        <xdr:cNvSpPr txBox="1"/>
      </xdr:nvSpPr>
      <xdr:spPr bwMode="auto">
        <a:xfrm>
          <a:off x="7478539" y="50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67" name="Text Box 28">
          <a:extLst>
            <a:ext uri="{FF2B5EF4-FFF2-40B4-BE49-F238E27FC236}">
              <a16:creationId xmlns:a16="http://schemas.microsoft.com/office/drawing/2014/main" id="{4748812C-E8D5-49B3-92A5-BCC8C8DD4ED2}"/>
            </a:ext>
          </a:extLst>
        </xdr:cNvPr>
        <xdr:cNvSpPr txBox="1"/>
      </xdr:nvSpPr>
      <xdr:spPr bwMode="auto">
        <a:xfrm>
          <a:off x="1053654" y="50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8" name="Text Box 29">
          <a:extLst>
            <a:ext uri="{FF2B5EF4-FFF2-40B4-BE49-F238E27FC236}">
              <a16:creationId xmlns:a16="http://schemas.microsoft.com/office/drawing/2014/main" id="{3248F613-CF72-488B-AED3-DDE493BB9526}"/>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9" name="Text Box 30">
          <a:extLst>
            <a:ext uri="{FF2B5EF4-FFF2-40B4-BE49-F238E27FC236}">
              <a16:creationId xmlns:a16="http://schemas.microsoft.com/office/drawing/2014/main" id="{CD82FD47-B46B-4689-938D-CEF2C1ED283D}"/>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0" name="Text Box 31">
          <a:extLst>
            <a:ext uri="{FF2B5EF4-FFF2-40B4-BE49-F238E27FC236}">
              <a16:creationId xmlns:a16="http://schemas.microsoft.com/office/drawing/2014/main" id="{136786F8-4A30-4ADB-85DA-8C41D34437ED}"/>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1" name="Text Box 32">
          <a:extLst>
            <a:ext uri="{FF2B5EF4-FFF2-40B4-BE49-F238E27FC236}">
              <a16:creationId xmlns:a16="http://schemas.microsoft.com/office/drawing/2014/main" id="{C5526DD4-F28C-4E62-BDA0-83193696912F}"/>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72" name="Text Box 33">
          <a:extLst>
            <a:ext uri="{FF2B5EF4-FFF2-40B4-BE49-F238E27FC236}">
              <a16:creationId xmlns:a16="http://schemas.microsoft.com/office/drawing/2014/main" id="{B31E654B-D879-4A63-9F26-BF6C37985672}"/>
            </a:ext>
          </a:extLst>
        </xdr:cNvPr>
        <xdr:cNvSpPr txBox="1"/>
      </xdr:nvSpPr>
      <xdr:spPr bwMode="auto">
        <a:xfrm>
          <a:off x="12258898" y="50800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73" name="Text Box 34">
          <a:extLst>
            <a:ext uri="{FF2B5EF4-FFF2-40B4-BE49-F238E27FC236}">
              <a16:creationId xmlns:a16="http://schemas.microsoft.com/office/drawing/2014/main" id="{A569BD43-FADB-4112-8B00-FF79BA848313}"/>
            </a:ext>
          </a:extLst>
        </xdr:cNvPr>
        <xdr:cNvSpPr txBox="1"/>
      </xdr:nvSpPr>
      <xdr:spPr bwMode="auto">
        <a:xfrm>
          <a:off x="7409390" y="5080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4" name="Text Box 35">
          <a:extLst>
            <a:ext uri="{FF2B5EF4-FFF2-40B4-BE49-F238E27FC236}">
              <a16:creationId xmlns:a16="http://schemas.microsoft.com/office/drawing/2014/main" id="{14F6C67D-3BDE-4804-90B4-FD7B6BA1D060}"/>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5" name="Text Box 36">
          <a:extLst>
            <a:ext uri="{FF2B5EF4-FFF2-40B4-BE49-F238E27FC236}">
              <a16:creationId xmlns:a16="http://schemas.microsoft.com/office/drawing/2014/main" id="{AB798D9C-1DFE-4D9B-AB0D-81A11D68FB03}"/>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6" name="Text Box 37">
          <a:extLst>
            <a:ext uri="{FF2B5EF4-FFF2-40B4-BE49-F238E27FC236}">
              <a16:creationId xmlns:a16="http://schemas.microsoft.com/office/drawing/2014/main" id="{C6439BCF-8043-4A6E-A927-1F80E0C7D853}"/>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7" name="Text Box 38">
          <a:extLst>
            <a:ext uri="{FF2B5EF4-FFF2-40B4-BE49-F238E27FC236}">
              <a16:creationId xmlns:a16="http://schemas.microsoft.com/office/drawing/2014/main" id="{D40E91E5-2A91-4F1F-9B4D-EEB227B4BCB3}"/>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8" name="Text Box 39">
          <a:extLst>
            <a:ext uri="{FF2B5EF4-FFF2-40B4-BE49-F238E27FC236}">
              <a16:creationId xmlns:a16="http://schemas.microsoft.com/office/drawing/2014/main" id="{4213C898-5197-48D9-B069-5FF02D181F68}"/>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9" name="Text Box 40">
          <a:extLst>
            <a:ext uri="{FF2B5EF4-FFF2-40B4-BE49-F238E27FC236}">
              <a16:creationId xmlns:a16="http://schemas.microsoft.com/office/drawing/2014/main" id="{31FF3351-2D25-4F72-BD3C-BE54D77277FF}"/>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0" name="Text Box 41">
          <a:extLst>
            <a:ext uri="{FF2B5EF4-FFF2-40B4-BE49-F238E27FC236}">
              <a16:creationId xmlns:a16="http://schemas.microsoft.com/office/drawing/2014/main" id="{E76D4857-CF0B-4CA3-8533-034AD25762E0}"/>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1" name="Text Box 42">
          <a:extLst>
            <a:ext uri="{FF2B5EF4-FFF2-40B4-BE49-F238E27FC236}">
              <a16:creationId xmlns:a16="http://schemas.microsoft.com/office/drawing/2014/main" id="{DD8DE2C7-195E-464A-B107-062CFBFE3E83}"/>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82" name="Text Box 43">
          <a:extLst>
            <a:ext uri="{FF2B5EF4-FFF2-40B4-BE49-F238E27FC236}">
              <a16:creationId xmlns:a16="http://schemas.microsoft.com/office/drawing/2014/main" id="{3361B861-D0C6-4EC6-8BDA-D2FD0D2E9975}"/>
            </a:ext>
          </a:extLst>
        </xdr:cNvPr>
        <xdr:cNvSpPr txBox="1"/>
      </xdr:nvSpPr>
      <xdr:spPr bwMode="auto">
        <a:xfrm>
          <a:off x="14395590" y="50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83" name="Text Box 44">
          <a:extLst>
            <a:ext uri="{FF2B5EF4-FFF2-40B4-BE49-F238E27FC236}">
              <a16:creationId xmlns:a16="http://schemas.microsoft.com/office/drawing/2014/main" id="{6C987312-BB74-410C-AAAC-9A9252DEB4A6}"/>
            </a:ext>
          </a:extLst>
        </xdr:cNvPr>
        <xdr:cNvSpPr txBox="1"/>
      </xdr:nvSpPr>
      <xdr:spPr bwMode="auto">
        <a:xfrm>
          <a:off x="7478539" y="50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84" name="Text Box 45">
          <a:extLst>
            <a:ext uri="{FF2B5EF4-FFF2-40B4-BE49-F238E27FC236}">
              <a16:creationId xmlns:a16="http://schemas.microsoft.com/office/drawing/2014/main" id="{FEC9136D-BB7D-4A8D-B0D9-033411B24CC6}"/>
            </a:ext>
          </a:extLst>
        </xdr:cNvPr>
        <xdr:cNvSpPr txBox="1"/>
      </xdr:nvSpPr>
      <xdr:spPr bwMode="auto">
        <a:xfrm>
          <a:off x="1053654" y="50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5" name="Text Box 46">
          <a:extLst>
            <a:ext uri="{FF2B5EF4-FFF2-40B4-BE49-F238E27FC236}">
              <a16:creationId xmlns:a16="http://schemas.microsoft.com/office/drawing/2014/main" id="{F4CBEEA2-9F9B-4F96-9BC2-882ED5980F02}"/>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6" name="Text Box 47">
          <a:extLst>
            <a:ext uri="{FF2B5EF4-FFF2-40B4-BE49-F238E27FC236}">
              <a16:creationId xmlns:a16="http://schemas.microsoft.com/office/drawing/2014/main" id="{2EB9E9E5-DB63-4913-94AA-AD9EFF973303}"/>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7" name="Text Box 48">
          <a:extLst>
            <a:ext uri="{FF2B5EF4-FFF2-40B4-BE49-F238E27FC236}">
              <a16:creationId xmlns:a16="http://schemas.microsoft.com/office/drawing/2014/main" id="{28732798-5891-434A-B7D1-4E35C6661599}"/>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8" name="Text Box 49">
          <a:extLst>
            <a:ext uri="{FF2B5EF4-FFF2-40B4-BE49-F238E27FC236}">
              <a16:creationId xmlns:a16="http://schemas.microsoft.com/office/drawing/2014/main" id="{8B3770F1-F342-4941-9EBF-820C75A19E14}"/>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9" name="Text Box 50">
          <a:extLst>
            <a:ext uri="{FF2B5EF4-FFF2-40B4-BE49-F238E27FC236}">
              <a16:creationId xmlns:a16="http://schemas.microsoft.com/office/drawing/2014/main" id="{8086F5B5-D3F4-489C-9B41-364E0DB76279}"/>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90" name="Text Box 52">
          <a:extLst>
            <a:ext uri="{FF2B5EF4-FFF2-40B4-BE49-F238E27FC236}">
              <a16:creationId xmlns:a16="http://schemas.microsoft.com/office/drawing/2014/main" id="{9A860D95-F178-49ED-8A78-3FEE2B44992D}"/>
            </a:ext>
          </a:extLst>
        </xdr:cNvPr>
        <xdr:cNvSpPr txBox="1"/>
      </xdr:nvSpPr>
      <xdr:spPr bwMode="auto">
        <a:xfrm>
          <a:off x="3194" y="812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1" name="Text Box 53">
          <a:extLst>
            <a:ext uri="{FF2B5EF4-FFF2-40B4-BE49-F238E27FC236}">
              <a16:creationId xmlns:a16="http://schemas.microsoft.com/office/drawing/2014/main" id="{4185C2E2-C157-4C02-AB2C-2F35A3A3BD6A}"/>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2" name="Text Box 54">
          <a:extLst>
            <a:ext uri="{FF2B5EF4-FFF2-40B4-BE49-F238E27FC236}">
              <a16:creationId xmlns:a16="http://schemas.microsoft.com/office/drawing/2014/main" id="{69662837-6D0C-4DA2-8555-D2982E069017}"/>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3" name="Text Box 55">
          <a:extLst>
            <a:ext uri="{FF2B5EF4-FFF2-40B4-BE49-F238E27FC236}">
              <a16:creationId xmlns:a16="http://schemas.microsoft.com/office/drawing/2014/main" id="{24B3B056-EC73-410A-BE98-288B5D7B7665}"/>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94" name="Text Box 56">
          <a:extLst>
            <a:ext uri="{FF2B5EF4-FFF2-40B4-BE49-F238E27FC236}">
              <a16:creationId xmlns:a16="http://schemas.microsoft.com/office/drawing/2014/main" id="{C5F4BDF8-71A4-400D-88E2-1FE31C08763A}"/>
            </a:ext>
          </a:extLst>
        </xdr:cNvPr>
        <xdr:cNvSpPr txBox="1"/>
      </xdr:nvSpPr>
      <xdr:spPr bwMode="auto">
        <a:xfrm>
          <a:off x="14395590" y="1066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95" name="Text Box 57">
          <a:extLst>
            <a:ext uri="{FF2B5EF4-FFF2-40B4-BE49-F238E27FC236}">
              <a16:creationId xmlns:a16="http://schemas.microsoft.com/office/drawing/2014/main" id="{3CF5BC6B-4C6A-43B0-B87D-7B3AC9534F1F}"/>
            </a:ext>
          </a:extLst>
        </xdr:cNvPr>
        <xdr:cNvSpPr txBox="1"/>
      </xdr:nvSpPr>
      <xdr:spPr bwMode="auto">
        <a:xfrm>
          <a:off x="7478539" y="1066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96" name="Text Box 58">
          <a:extLst>
            <a:ext uri="{FF2B5EF4-FFF2-40B4-BE49-F238E27FC236}">
              <a16:creationId xmlns:a16="http://schemas.microsoft.com/office/drawing/2014/main" id="{F4078C66-BA65-4EF3-9163-E49A82D525EE}"/>
            </a:ext>
          </a:extLst>
        </xdr:cNvPr>
        <xdr:cNvSpPr txBox="1"/>
      </xdr:nvSpPr>
      <xdr:spPr bwMode="auto">
        <a:xfrm>
          <a:off x="1053654" y="1066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7" name="Text Box 59">
          <a:extLst>
            <a:ext uri="{FF2B5EF4-FFF2-40B4-BE49-F238E27FC236}">
              <a16:creationId xmlns:a16="http://schemas.microsoft.com/office/drawing/2014/main" id="{EB3491E3-F340-467C-A424-8F4AF4282E9A}"/>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8" name="Text Box 60">
          <a:extLst>
            <a:ext uri="{FF2B5EF4-FFF2-40B4-BE49-F238E27FC236}">
              <a16:creationId xmlns:a16="http://schemas.microsoft.com/office/drawing/2014/main" id="{85092CD1-227E-46FE-8DA7-2C323FD09F65}"/>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9" name="Text Box 61">
          <a:extLst>
            <a:ext uri="{FF2B5EF4-FFF2-40B4-BE49-F238E27FC236}">
              <a16:creationId xmlns:a16="http://schemas.microsoft.com/office/drawing/2014/main" id="{425C81F1-AA60-43E1-80DE-FDE6B2368E21}"/>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100" name="Text Box 62">
          <a:extLst>
            <a:ext uri="{FF2B5EF4-FFF2-40B4-BE49-F238E27FC236}">
              <a16:creationId xmlns:a16="http://schemas.microsoft.com/office/drawing/2014/main" id="{8B63B167-5EF6-41ED-8875-E9DEB27BC52D}"/>
            </a:ext>
          </a:extLst>
        </xdr:cNvPr>
        <xdr:cNvSpPr txBox="1"/>
      </xdr:nvSpPr>
      <xdr:spPr bwMode="auto">
        <a:xfrm>
          <a:off x="3194" y="1066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101" name="Rectangle 63">
          <a:extLst>
            <a:ext uri="{FF2B5EF4-FFF2-40B4-BE49-F238E27FC236}">
              <a16:creationId xmlns:a16="http://schemas.microsoft.com/office/drawing/2014/main" id="{91DF91B0-5D0D-42AC-8948-969389B9DDDD}"/>
            </a:ext>
          </a:extLst>
        </xdr:cNvPr>
        <xdr:cNvSpPr>
          <a:spLocks noChangeArrowheads="1"/>
        </xdr:cNvSpPr>
      </xdr:nvSpPr>
      <xdr:spPr bwMode="auto">
        <a:xfrm>
          <a:off x="1193800" y="7327900"/>
          <a:ext cx="106934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600075</xdr:colOff>
      <xdr:row>26</xdr:row>
      <xdr:rowOff>133350</xdr:rowOff>
    </xdr:from>
    <xdr:to>
      <xdr:col>13</xdr:col>
      <xdr:colOff>104775</xdr:colOff>
      <xdr:row>26</xdr:row>
      <xdr:rowOff>133350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4905375" y="6229350"/>
          <a:ext cx="10820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5911215" y="4693920"/>
          <a:ext cx="0" cy="535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3">
          <a:extLst>
            <a:ext uri="{FF2B5EF4-FFF2-40B4-BE49-F238E27FC236}">
              <a16:creationId xmlns:a16="http://schemas.microsoft.com/office/drawing/2014/main" id="{00000000-0008-0000-0500-000004000000}"/>
            </a:ext>
          </a:extLst>
        </xdr:cNvPr>
        <xdr:cNvSpPr>
          <a:spLocks noChangeArrowheads="1" noChangeShapeType="1" noTextEdit="1"/>
        </xdr:cNvSpPr>
      </xdr:nvSpPr>
      <xdr:spPr bwMode="auto">
        <a:xfrm>
          <a:off x="5882640" y="447865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5" name="WordArt 4">
          <a:extLst>
            <a:ext uri="{FF2B5EF4-FFF2-40B4-BE49-F238E27FC236}">
              <a16:creationId xmlns:a16="http://schemas.microsoft.com/office/drawing/2014/main" id="{00000000-0008-0000-0500-000005000000}"/>
            </a:ext>
          </a:extLst>
        </xdr:cNvPr>
        <xdr:cNvSpPr>
          <a:spLocks noChangeArrowheads="1" noChangeShapeType="1" noTextEdit="1"/>
        </xdr:cNvSpPr>
      </xdr:nvSpPr>
      <xdr:spPr bwMode="auto">
        <a:xfrm>
          <a:off x="6659880" y="447865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6" name="Line 5">
          <a:extLst>
            <a:ext uri="{FF2B5EF4-FFF2-40B4-BE49-F238E27FC236}">
              <a16:creationId xmlns:a16="http://schemas.microsoft.com/office/drawing/2014/main" id="{00000000-0008-0000-0500-000006000000}"/>
            </a:ext>
          </a:extLst>
        </xdr:cNvPr>
        <xdr:cNvSpPr>
          <a:spLocks noChangeShapeType="1"/>
        </xdr:cNvSpPr>
      </xdr:nvSpPr>
      <xdr:spPr bwMode="auto">
        <a:xfrm>
          <a:off x="6678930" y="4693920"/>
          <a:ext cx="0" cy="535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7" name="WordArt 6">
          <a:extLst>
            <a:ext uri="{FF2B5EF4-FFF2-40B4-BE49-F238E27FC236}">
              <a16:creationId xmlns:a16="http://schemas.microsoft.com/office/drawing/2014/main" id="{00000000-0008-0000-0500-000007000000}"/>
            </a:ext>
          </a:extLst>
        </xdr:cNvPr>
        <xdr:cNvSpPr>
          <a:spLocks noChangeArrowheads="1" noChangeShapeType="1" noTextEdit="1"/>
        </xdr:cNvSpPr>
      </xdr:nvSpPr>
      <xdr:spPr bwMode="auto">
        <a:xfrm>
          <a:off x="5882640" y="530161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8" name="WordArt 7">
          <a:extLst>
            <a:ext uri="{FF2B5EF4-FFF2-40B4-BE49-F238E27FC236}">
              <a16:creationId xmlns:a16="http://schemas.microsoft.com/office/drawing/2014/main" id="{00000000-0008-0000-0500-000008000000}"/>
            </a:ext>
          </a:extLst>
        </xdr:cNvPr>
        <xdr:cNvSpPr>
          <a:spLocks noChangeArrowheads="1" noChangeShapeType="1" noTextEdit="1"/>
        </xdr:cNvSpPr>
      </xdr:nvSpPr>
      <xdr:spPr bwMode="auto">
        <a:xfrm>
          <a:off x="6659880" y="530161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523875</xdr:colOff>
      <xdr:row>2</xdr:row>
      <xdr:rowOff>19050</xdr:rowOff>
    </xdr:from>
    <xdr:to>
      <xdr:col>16</xdr:col>
      <xdr:colOff>419100</xdr:colOff>
      <xdr:row>3</xdr:row>
      <xdr:rowOff>142875</xdr:rowOff>
    </xdr:to>
    <xdr:sp macro="" textlink="">
      <xdr:nvSpPr>
        <xdr:cNvPr id="9" name="Text Box 8">
          <a:extLst>
            <a:ext uri="{FF2B5EF4-FFF2-40B4-BE49-F238E27FC236}">
              <a16:creationId xmlns:a16="http://schemas.microsoft.com/office/drawing/2014/main" id="{00000000-0008-0000-0500-000009000000}"/>
            </a:ext>
          </a:extLst>
        </xdr:cNvPr>
        <xdr:cNvSpPr txBox="1">
          <a:spLocks noChangeArrowheads="1"/>
        </xdr:cNvSpPr>
      </xdr:nvSpPr>
      <xdr:spPr bwMode="auto">
        <a:xfrm>
          <a:off x="5431155" y="902970"/>
          <a:ext cx="2242185" cy="466725"/>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10" name="Line 9">
          <a:extLst>
            <a:ext uri="{FF2B5EF4-FFF2-40B4-BE49-F238E27FC236}">
              <a16:creationId xmlns:a16="http://schemas.microsoft.com/office/drawing/2014/main" id="{00000000-0008-0000-0500-00000A000000}"/>
            </a:ext>
          </a:extLst>
        </xdr:cNvPr>
        <xdr:cNvSpPr>
          <a:spLocks noChangeShapeType="1"/>
        </xdr:cNvSpPr>
      </xdr:nvSpPr>
      <xdr:spPr bwMode="auto">
        <a:xfrm>
          <a:off x="5911215" y="4693920"/>
          <a:ext cx="0" cy="535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1" name="WordArt 10">
          <a:extLst>
            <a:ext uri="{FF2B5EF4-FFF2-40B4-BE49-F238E27FC236}">
              <a16:creationId xmlns:a16="http://schemas.microsoft.com/office/drawing/2014/main" id="{00000000-0008-0000-0500-00000B000000}"/>
            </a:ext>
          </a:extLst>
        </xdr:cNvPr>
        <xdr:cNvSpPr>
          <a:spLocks noChangeArrowheads="1" noChangeShapeType="1" noTextEdit="1"/>
        </xdr:cNvSpPr>
      </xdr:nvSpPr>
      <xdr:spPr bwMode="auto">
        <a:xfrm>
          <a:off x="5882640" y="447865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12" name="WordArt 11">
          <a:extLst>
            <a:ext uri="{FF2B5EF4-FFF2-40B4-BE49-F238E27FC236}">
              <a16:creationId xmlns:a16="http://schemas.microsoft.com/office/drawing/2014/main" id="{00000000-0008-0000-0500-00000C000000}"/>
            </a:ext>
          </a:extLst>
        </xdr:cNvPr>
        <xdr:cNvSpPr>
          <a:spLocks noChangeArrowheads="1" noChangeShapeType="1" noTextEdit="1"/>
        </xdr:cNvSpPr>
      </xdr:nvSpPr>
      <xdr:spPr bwMode="auto">
        <a:xfrm>
          <a:off x="6659880" y="447865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13" name="Line 12">
          <a:extLst>
            <a:ext uri="{FF2B5EF4-FFF2-40B4-BE49-F238E27FC236}">
              <a16:creationId xmlns:a16="http://schemas.microsoft.com/office/drawing/2014/main" id="{00000000-0008-0000-0500-00000D000000}"/>
            </a:ext>
          </a:extLst>
        </xdr:cNvPr>
        <xdr:cNvSpPr>
          <a:spLocks noChangeShapeType="1"/>
        </xdr:cNvSpPr>
      </xdr:nvSpPr>
      <xdr:spPr bwMode="auto">
        <a:xfrm>
          <a:off x="6678930" y="4693920"/>
          <a:ext cx="0" cy="535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14" name="WordArt 13">
          <a:extLst>
            <a:ext uri="{FF2B5EF4-FFF2-40B4-BE49-F238E27FC236}">
              <a16:creationId xmlns:a16="http://schemas.microsoft.com/office/drawing/2014/main" id="{00000000-0008-0000-0500-00000E000000}"/>
            </a:ext>
          </a:extLst>
        </xdr:cNvPr>
        <xdr:cNvSpPr>
          <a:spLocks noChangeArrowheads="1" noChangeShapeType="1" noTextEdit="1"/>
        </xdr:cNvSpPr>
      </xdr:nvSpPr>
      <xdr:spPr bwMode="auto">
        <a:xfrm>
          <a:off x="5882640" y="530161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15" name="WordArt 14">
          <a:extLst>
            <a:ext uri="{FF2B5EF4-FFF2-40B4-BE49-F238E27FC236}">
              <a16:creationId xmlns:a16="http://schemas.microsoft.com/office/drawing/2014/main" id="{00000000-0008-0000-0500-00000F000000}"/>
            </a:ext>
          </a:extLst>
        </xdr:cNvPr>
        <xdr:cNvSpPr>
          <a:spLocks noChangeArrowheads="1" noChangeShapeType="1" noTextEdit="1"/>
        </xdr:cNvSpPr>
      </xdr:nvSpPr>
      <xdr:spPr bwMode="auto">
        <a:xfrm>
          <a:off x="6659880" y="530161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16" name="Line 15">
          <a:extLst>
            <a:ext uri="{FF2B5EF4-FFF2-40B4-BE49-F238E27FC236}">
              <a16:creationId xmlns:a16="http://schemas.microsoft.com/office/drawing/2014/main" id="{00000000-0008-0000-0500-000010000000}"/>
            </a:ext>
          </a:extLst>
        </xdr:cNvPr>
        <xdr:cNvSpPr>
          <a:spLocks noChangeShapeType="1"/>
        </xdr:cNvSpPr>
      </xdr:nvSpPr>
      <xdr:spPr bwMode="auto">
        <a:xfrm>
          <a:off x="5911215" y="4693920"/>
          <a:ext cx="0" cy="535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7" name="WordArt 16">
          <a:extLst>
            <a:ext uri="{FF2B5EF4-FFF2-40B4-BE49-F238E27FC236}">
              <a16:creationId xmlns:a16="http://schemas.microsoft.com/office/drawing/2014/main" id="{00000000-0008-0000-0500-000011000000}"/>
            </a:ext>
          </a:extLst>
        </xdr:cNvPr>
        <xdr:cNvSpPr>
          <a:spLocks noChangeArrowheads="1" noChangeShapeType="1" noTextEdit="1"/>
        </xdr:cNvSpPr>
      </xdr:nvSpPr>
      <xdr:spPr bwMode="auto">
        <a:xfrm>
          <a:off x="5882640" y="447865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18" name="WordArt 17">
          <a:extLst>
            <a:ext uri="{FF2B5EF4-FFF2-40B4-BE49-F238E27FC236}">
              <a16:creationId xmlns:a16="http://schemas.microsoft.com/office/drawing/2014/main" id="{00000000-0008-0000-0500-000012000000}"/>
            </a:ext>
          </a:extLst>
        </xdr:cNvPr>
        <xdr:cNvSpPr>
          <a:spLocks noChangeArrowheads="1" noChangeShapeType="1" noTextEdit="1"/>
        </xdr:cNvSpPr>
      </xdr:nvSpPr>
      <xdr:spPr bwMode="auto">
        <a:xfrm>
          <a:off x="6659880" y="447865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19" name="Line 18">
          <a:extLst>
            <a:ext uri="{FF2B5EF4-FFF2-40B4-BE49-F238E27FC236}">
              <a16:creationId xmlns:a16="http://schemas.microsoft.com/office/drawing/2014/main" id="{00000000-0008-0000-0500-000013000000}"/>
            </a:ext>
          </a:extLst>
        </xdr:cNvPr>
        <xdr:cNvSpPr>
          <a:spLocks noChangeShapeType="1"/>
        </xdr:cNvSpPr>
      </xdr:nvSpPr>
      <xdr:spPr bwMode="auto">
        <a:xfrm>
          <a:off x="6678930" y="4693920"/>
          <a:ext cx="0" cy="535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20" name="WordArt 19">
          <a:extLst>
            <a:ext uri="{FF2B5EF4-FFF2-40B4-BE49-F238E27FC236}">
              <a16:creationId xmlns:a16="http://schemas.microsoft.com/office/drawing/2014/main" id="{00000000-0008-0000-0500-000014000000}"/>
            </a:ext>
          </a:extLst>
        </xdr:cNvPr>
        <xdr:cNvSpPr>
          <a:spLocks noChangeArrowheads="1" noChangeShapeType="1" noTextEdit="1"/>
        </xdr:cNvSpPr>
      </xdr:nvSpPr>
      <xdr:spPr bwMode="auto">
        <a:xfrm>
          <a:off x="5882640" y="530161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21" name="WordArt 20">
          <a:extLst>
            <a:ext uri="{FF2B5EF4-FFF2-40B4-BE49-F238E27FC236}">
              <a16:creationId xmlns:a16="http://schemas.microsoft.com/office/drawing/2014/main" id="{00000000-0008-0000-0500-000015000000}"/>
            </a:ext>
          </a:extLst>
        </xdr:cNvPr>
        <xdr:cNvSpPr>
          <a:spLocks noChangeArrowheads="1" noChangeShapeType="1" noTextEdit="1"/>
        </xdr:cNvSpPr>
      </xdr:nvSpPr>
      <xdr:spPr bwMode="auto">
        <a:xfrm>
          <a:off x="6659880" y="530161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171450</xdr:colOff>
      <xdr:row>31</xdr:row>
      <xdr:rowOff>66675</xdr:rowOff>
    </xdr:from>
    <xdr:to>
      <xdr:col>13</xdr:col>
      <xdr:colOff>352425</xdr:colOff>
      <xdr:row>32</xdr:row>
      <xdr:rowOff>152400</xdr:rowOff>
    </xdr:to>
    <xdr:sp macro="" textlink="">
      <xdr:nvSpPr>
        <xdr:cNvPr id="22" name="AutoShape 21">
          <a:extLst>
            <a:ext uri="{FF2B5EF4-FFF2-40B4-BE49-F238E27FC236}">
              <a16:creationId xmlns:a16="http://schemas.microsoft.com/office/drawing/2014/main" id="{00000000-0008-0000-0500-000016000000}"/>
            </a:ext>
          </a:extLst>
        </xdr:cNvPr>
        <xdr:cNvSpPr>
          <a:spLocks noChangeArrowheads="1"/>
        </xdr:cNvSpPr>
      </xdr:nvSpPr>
      <xdr:spPr bwMode="auto">
        <a:xfrm>
          <a:off x="6054090" y="7191375"/>
          <a:ext cx="180975" cy="291465"/>
        </a:xfrm>
        <a:prstGeom prst="downArrow">
          <a:avLst>
            <a:gd name="adj1" fmla="val 50000"/>
            <a:gd name="adj2" fmla="val 4078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438150</xdr:colOff>
      <xdr:row>2</xdr:row>
      <xdr:rowOff>9525</xdr:rowOff>
    </xdr:from>
    <xdr:to>
      <xdr:col>16</xdr:col>
      <xdr:colOff>419100</xdr:colOff>
      <xdr:row>3</xdr:row>
      <xdr:rowOff>133350</xdr:rowOff>
    </xdr:to>
    <xdr:sp macro="" textlink="">
      <xdr:nvSpPr>
        <xdr:cNvPr id="23" name="Text Box 8">
          <a:extLst>
            <a:ext uri="{FF2B5EF4-FFF2-40B4-BE49-F238E27FC236}">
              <a16:creationId xmlns:a16="http://schemas.microsoft.com/office/drawing/2014/main" id="{00000000-0008-0000-0500-000017000000}"/>
            </a:ext>
          </a:extLst>
        </xdr:cNvPr>
        <xdr:cNvSpPr txBox="1">
          <a:spLocks noChangeArrowheads="1"/>
        </xdr:cNvSpPr>
      </xdr:nvSpPr>
      <xdr:spPr bwMode="auto">
        <a:xfrm>
          <a:off x="5345430" y="893445"/>
          <a:ext cx="2327910" cy="466725"/>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（注）新規事業所等は、届出日の属する月の前３ヶ月分の下表の欄を使用して計算してください。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600075</xdr:colOff>
      <xdr:row>27</xdr:row>
      <xdr:rowOff>133350</xdr:rowOff>
    </xdr:from>
    <xdr:to>
      <xdr:col>13</xdr:col>
      <xdr:colOff>104775</xdr:colOff>
      <xdr:row>27</xdr:row>
      <xdr:rowOff>133350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5278755" y="6450330"/>
          <a:ext cx="10820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28575</xdr:colOff>
      <xdr:row>20</xdr:row>
      <xdr:rowOff>38100</xdr:rowOff>
    </xdr:from>
    <xdr:to>
      <xdr:col>13</xdr:col>
      <xdr:colOff>28575</xdr:colOff>
      <xdr:row>22</xdr:row>
      <xdr:rowOff>161925</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6284595" y="4914900"/>
          <a:ext cx="0" cy="535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19</xdr:row>
      <xdr:rowOff>28575</xdr:rowOff>
    </xdr:from>
    <xdr:to>
      <xdr:col>13</xdr:col>
      <xdr:colOff>190500</xdr:colOff>
      <xdr:row>19</xdr:row>
      <xdr:rowOff>142875</xdr:rowOff>
    </xdr:to>
    <xdr:sp macro="" textlink="">
      <xdr:nvSpPr>
        <xdr:cNvPr id="4" name="WordArt 3">
          <a:extLst>
            <a:ext uri="{FF2B5EF4-FFF2-40B4-BE49-F238E27FC236}">
              <a16:creationId xmlns:a16="http://schemas.microsoft.com/office/drawing/2014/main" id="{00000000-0008-0000-0600-000004000000}"/>
            </a:ext>
          </a:extLst>
        </xdr:cNvPr>
        <xdr:cNvSpPr>
          <a:spLocks noChangeArrowheads="1" noChangeShapeType="1" noTextEdit="1"/>
        </xdr:cNvSpPr>
      </xdr:nvSpPr>
      <xdr:spPr bwMode="auto">
        <a:xfrm>
          <a:off x="6256020" y="469963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19</xdr:row>
      <xdr:rowOff>28575</xdr:rowOff>
    </xdr:from>
    <xdr:to>
      <xdr:col>15</xdr:col>
      <xdr:colOff>190500</xdr:colOff>
      <xdr:row>19</xdr:row>
      <xdr:rowOff>142875</xdr:rowOff>
    </xdr:to>
    <xdr:sp macro="" textlink="">
      <xdr:nvSpPr>
        <xdr:cNvPr id="5" name="WordArt 4">
          <a:extLst>
            <a:ext uri="{FF2B5EF4-FFF2-40B4-BE49-F238E27FC236}">
              <a16:creationId xmlns:a16="http://schemas.microsoft.com/office/drawing/2014/main" id="{00000000-0008-0000-0600-000005000000}"/>
            </a:ext>
          </a:extLst>
        </xdr:cNvPr>
        <xdr:cNvSpPr>
          <a:spLocks noChangeArrowheads="1" noChangeShapeType="1" noTextEdit="1"/>
        </xdr:cNvSpPr>
      </xdr:nvSpPr>
      <xdr:spPr bwMode="auto">
        <a:xfrm>
          <a:off x="7033260" y="469963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20</xdr:row>
      <xdr:rowOff>38100</xdr:rowOff>
    </xdr:from>
    <xdr:to>
      <xdr:col>15</xdr:col>
      <xdr:colOff>19050</xdr:colOff>
      <xdr:row>22</xdr:row>
      <xdr:rowOff>161925</xdr:rowOff>
    </xdr:to>
    <xdr:sp macro="" textlink="">
      <xdr:nvSpPr>
        <xdr:cNvPr id="6" name="Line 5">
          <a:extLst>
            <a:ext uri="{FF2B5EF4-FFF2-40B4-BE49-F238E27FC236}">
              <a16:creationId xmlns:a16="http://schemas.microsoft.com/office/drawing/2014/main" id="{00000000-0008-0000-0600-000006000000}"/>
            </a:ext>
          </a:extLst>
        </xdr:cNvPr>
        <xdr:cNvSpPr>
          <a:spLocks noChangeShapeType="1"/>
        </xdr:cNvSpPr>
      </xdr:nvSpPr>
      <xdr:spPr bwMode="auto">
        <a:xfrm>
          <a:off x="7052310" y="4914900"/>
          <a:ext cx="0" cy="535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23</xdr:row>
      <xdr:rowOff>28575</xdr:rowOff>
    </xdr:from>
    <xdr:to>
      <xdr:col>13</xdr:col>
      <xdr:colOff>190500</xdr:colOff>
      <xdr:row>23</xdr:row>
      <xdr:rowOff>142875</xdr:rowOff>
    </xdr:to>
    <xdr:sp macro="" textlink="">
      <xdr:nvSpPr>
        <xdr:cNvPr id="7" name="WordArt 6">
          <a:extLst>
            <a:ext uri="{FF2B5EF4-FFF2-40B4-BE49-F238E27FC236}">
              <a16:creationId xmlns:a16="http://schemas.microsoft.com/office/drawing/2014/main" id="{00000000-0008-0000-0600-000007000000}"/>
            </a:ext>
          </a:extLst>
        </xdr:cNvPr>
        <xdr:cNvSpPr>
          <a:spLocks noChangeArrowheads="1" noChangeShapeType="1" noTextEdit="1"/>
        </xdr:cNvSpPr>
      </xdr:nvSpPr>
      <xdr:spPr bwMode="auto">
        <a:xfrm>
          <a:off x="6256020" y="552259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23</xdr:row>
      <xdr:rowOff>28575</xdr:rowOff>
    </xdr:from>
    <xdr:to>
      <xdr:col>15</xdr:col>
      <xdr:colOff>190500</xdr:colOff>
      <xdr:row>23</xdr:row>
      <xdr:rowOff>142875</xdr:rowOff>
    </xdr:to>
    <xdr:sp macro="" textlink="">
      <xdr:nvSpPr>
        <xdr:cNvPr id="8" name="WordArt 7">
          <a:extLst>
            <a:ext uri="{FF2B5EF4-FFF2-40B4-BE49-F238E27FC236}">
              <a16:creationId xmlns:a16="http://schemas.microsoft.com/office/drawing/2014/main" id="{00000000-0008-0000-0600-000008000000}"/>
            </a:ext>
          </a:extLst>
        </xdr:cNvPr>
        <xdr:cNvSpPr>
          <a:spLocks noChangeArrowheads="1" noChangeShapeType="1" noTextEdit="1"/>
        </xdr:cNvSpPr>
      </xdr:nvSpPr>
      <xdr:spPr bwMode="auto">
        <a:xfrm>
          <a:off x="7033260" y="552259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409575</xdr:colOff>
      <xdr:row>2</xdr:row>
      <xdr:rowOff>0</xdr:rowOff>
    </xdr:from>
    <xdr:to>
      <xdr:col>16</xdr:col>
      <xdr:colOff>304800</xdr:colOff>
      <xdr:row>3</xdr:row>
      <xdr:rowOff>114300</xdr:rowOff>
    </xdr:to>
    <xdr:sp macro="" textlink="">
      <xdr:nvSpPr>
        <xdr:cNvPr id="9" name="Text Box 8">
          <a:extLst>
            <a:ext uri="{FF2B5EF4-FFF2-40B4-BE49-F238E27FC236}">
              <a16:creationId xmlns:a16="http://schemas.microsoft.com/office/drawing/2014/main" id="{00000000-0008-0000-0600-000009000000}"/>
            </a:ext>
          </a:extLst>
        </xdr:cNvPr>
        <xdr:cNvSpPr txBox="1">
          <a:spLocks noChangeArrowheads="1"/>
        </xdr:cNvSpPr>
      </xdr:nvSpPr>
      <xdr:spPr bwMode="auto">
        <a:xfrm>
          <a:off x="5690235" y="716280"/>
          <a:ext cx="2257425" cy="47244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13</xdr:col>
      <xdr:colOff>28575</xdr:colOff>
      <xdr:row>20</xdr:row>
      <xdr:rowOff>38100</xdr:rowOff>
    </xdr:from>
    <xdr:to>
      <xdr:col>13</xdr:col>
      <xdr:colOff>28575</xdr:colOff>
      <xdr:row>22</xdr:row>
      <xdr:rowOff>161925</xdr:rowOff>
    </xdr:to>
    <xdr:sp macro="" textlink="">
      <xdr:nvSpPr>
        <xdr:cNvPr id="10" name="Line 9">
          <a:extLst>
            <a:ext uri="{FF2B5EF4-FFF2-40B4-BE49-F238E27FC236}">
              <a16:creationId xmlns:a16="http://schemas.microsoft.com/office/drawing/2014/main" id="{00000000-0008-0000-0600-00000A000000}"/>
            </a:ext>
          </a:extLst>
        </xdr:cNvPr>
        <xdr:cNvSpPr>
          <a:spLocks noChangeShapeType="1"/>
        </xdr:cNvSpPr>
      </xdr:nvSpPr>
      <xdr:spPr bwMode="auto">
        <a:xfrm>
          <a:off x="6284595" y="4914900"/>
          <a:ext cx="0" cy="535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19</xdr:row>
      <xdr:rowOff>28575</xdr:rowOff>
    </xdr:from>
    <xdr:to>
      <xdr:col>13</xdr:col>
      <xdr:colOff>190500</xdr:colOff>
      <xdr:row>19</xdr:row>
      <xdr:rowOff>142875</xdr:rowOff>
    </xdr:to>
    <xdr:sp macro="" textlink="">
      <xdr:nvSpPr>
        <xdr:cNvPr id="11" name="WordArt 10">
          <a:extLst>
            <a:ext uri="{FF2B5EF4-FFF2-40B4-BE49-F238E27FC236}">
              <a16:creationId xmlns:a16="http://schemas.microsoft.com/office/drawing/2014/main" id="{00000000-0008-0000-0600-00000B000000}"/>
            </a:ext>
          </a:extLst>
        </xdr:cNvPr>
        <xdr:cNvSpPr>
          <a:spLocks noChangeArrowheads="1" noChangeShapeType="1" noTextEdit="1"/>
        </xdr:cNvSpPr>
      </xdr:nvSpPr>
      <xdr:spPr bwMode="auto">
        <a:xfrm>
          <a:off x="6256020" y="469963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19</xdr:row>
      <xdr:rowOff>28575</xdr:rowOff>
    </xdr:from>
    <xdr:to>
      <xdr:col>15</xdr:col>
      <xdr:colOff>190500</xdr:colOff>
      <xdr:row>19</xdr:row>
      <xdr:rowOff>142875</xdr:rowOff>
    </xdr:to>
    <xdr:sp macro="" textlink="">
      <xdr:nvSpPr>
        <xdr:cNvPr id="12" name="WordArt 11">
          <a:extLst>
            <a:ext uri="{FF2B5EF4-FFF2-40B4-BE49-F238E27FC236}">
              <a16:creationId xmlns:a16="http://schemas.microsoft.com/office/drawing/2014/main" id="{00000000-0008-0000-0600-00000C000000}"/>
            </a:ext>
          </a:extLst>
        </xdr:cNvPr>
        <xdr:cNvSpPr>
          <a:spLocks noChangeArrowheads="1" noChangeShapeType="1" noTextEdit="1"/>
        </xdr:cNvSpPr>
      </xdr:nvSpPr>
      <xdr:spPr bwMode="auto">
        <a:xfrm>
          <a:off x="7033260" y="469963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20</xdr:row>
      <xdr:rowOff>38100</xdr:rowOff>
    </xdr:from>
    <xdr:to>
      <xdr:col>15</xdr:col>
      <xdr:colOff>19050</xdr:colOff>
      <xdr:row>22</xdr:row>
      <xdr:rowOff>161925</xdr:rowOff>
    </xdr:to>
    <xdr:sp macro="" textlink="">
      <xdr:nvSpPr>
        <xdr:cNvPr id="13" name="Line 12">
          <a:extLst>
            <a:ext uri="{FF2B5EF4-FFF2-40B4-BE49-F238E27FC236}">
              <a16:creationId xmlns:a16="http://schemas.microsoft.com/office/drawing/2014/main" id="{00000000-0008-0000-0600-00000D000000}"/>
            </a:ext>
          </a:extLst>
        </xdr:cNvPr>
        <xdr:cNvSpPr>
          <a:spLocks noChangeShapeType="1"/>
        </xdr:cNvSpPr>
      </xdr:nvSpPr>
      <xdr:spPr bwMode="auto">
        <a:xfrm>
          <a:off x="7052310" y="4914900"/>
          <a:ext cx="0" cy="535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23</xdr:row>
      <xdr:rowOff>28575</xdr:rowOff>
    </xdr:from>
    <xdr:to>
      <xdr:col>13</xdr:col>
      <xdr:colOff>190500</xdr:colOff>
      <xdr:row>23</xdr:row>
      <xdr:rowOff>142875</xdr:rowOff>
    </xdr:to>
    <xdr:sp macro="" textlink="">
      <xdr:nvSpPr>
        <xdr:cNvPr id="14" name="WordArt 13">
          <a:extLst>
            <a:ext uri="{FF2B5EF4-FFF2-40B4-BE49-F238E27FC236}">
              <a16:creationId xmlns:a16="http://schemas.microsoft.com/office/drawing/2014/main" id="{00000000-0008-0000-0600-00000E000000}"/>
            </a:ext>
          </a:extLst>
        </xdr:cNvPr>
        <xdr:cNvSpPr>
          <a:spLocks noChangeArrowheads="1" noChangeShapeType="1" noTextEdit="1"/>
        </xdr:cNvSpPr>
      </xdr:nvSpPr>
      <xdr:spPr bwMode="auto">
        <a:xfrm>
          <a:off x="6256020" y="552259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23</xdr:row>
      <xdr:rowOff>28575</xdr:rowOff>
    </xdr:from>
    <xdr:to>
      <xdr:col>15</xdr:col>
      <xdr:colOff>190500</xdr:colOff>
      <xdr:row>23</xdr:row>
      <xdr:rowOff>142875</xdr:rowOff>
    </xdr:to>
    <xdr:sp macro="" textlink="">
      <xdr:nvSpPr>
        <xdr:cNvPr id="15" name="WordArt 14">
          <a:extLst>
            <a:ext uri="{FF2B5EF4-FFF2-40B4-BE49-F238E27FC236}">
              <a16:creationId xmlns:a16="http://schemas.microsoft.com/office/drawing/2014/main" id="{00000000-0008-0000-0600-00000F000000}"/>
            </a:ext>
          </a:extLst>
        </xdr:cNvPr>
        <xdr:cNvSpPr>
          <a:spLocks noChangeArrowheads="1" noChangeShapeType="1" noTextEdit="1"/>
        </xdr:cNvSpPr>
      </xdr:nvSpPr>
      <xdr:spPr bwMode="auto">
        <a:xfrm>
          <a:off x="7033260" y="552259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28575</xdr:colOff>
      <xdr:row>20</xdr:row>
      <xdr:rowOff>38100</xdr:rowOff>
    </xdr:from>
    <xdr:to>
      <xdr:col>13</xdr:col>
      <xdr:colOff>28575</xdr:colOff>
      <xdr:row>22</xdr:row>
      <xdr:rowOff>161925</xdr:rowOff>
    </xdr:to>
    <xdr:sp macro="" textlink="">
      <xdr:nvSpPr>
        <xdr:cNvPr id="16" name="Line 15">
          <a:extLst>
            <a:ext uri="{FF2B5EF4-FFF2-40B4-BE49-F238E27FC236}">
              <a16:creationId xmlns:a16="http://schemas.microsoft.com/office/drawing/2014/main" id="{00000000-0008-0000-0600-000010000000}"/>
            </a:ext>
          </a:extLst>
        </xdr:cNvPr>
        <xdr:cNvSpPr>
          <a:spLocks noChangeShapeType="1"/>
        </xdr:cNvSpPr>
      </xdr:nvSpPr>
      <xdr:spPr bwMode="auto">
        <a:xfrm>
          <a:off x="6284595" y="4914900"/>
          <a:ext cx="0" cy="535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19</xdr:row>
      <xdr:rowOff>28575</xdr:rowOff>
    </xdr:from>
    <xdr:to>
      <xdr:col>13</xdr:col>
      <xdr:colOff>190500</xdr:colOff>
      <xdr:row>19</xdr:row>
      <xdr:rowOff>142875</xdr:rowOff>
    </xdr:to>
    <xdr:sp macro="" textlink="">
      <xdr:nvSpPr>
        <xdr:cNvPr id="17" name="WordArt 16">
          <a:extLst>
            <a:ext uri="{FF2B5EF4-FFF2-40B4-BE49-F238E27FC236}">
              <a16:creationId xmlns:a16="http://schemas.microsoft.com/office/drawing/2014/main" id="{00000000-0008-0000-0600-000011000000}"/>
            </a:ext>
          </a:extLst>
        </xdr:cNvPr>
        <xdr:cNvSpPr>
          <a:spLocks noChangeArrowheads="1" noChangeShapeType="1" noTextEdit="1"/>
        </xdr:cNvSpPr>
      </xdr:nvSpPr>
      <xdr:spPr bwMode="auto">
        <a:xfrm>
          <a:off x="6256020" y="469963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19</xdr:row>
      <xdr:rowOff>28575</xdr:rowOff>
    </xdr:from>
    <xdr:to>
      <xdr:col>15</xdr:col>
      <xdr:colOff>190500</xdr:colOff>
      <xdr:row>19</xdr:row>
      <xdr:rowOff>142875</xdr:rowOff>
    </xdr:to>
    <xdr:sp macro="" textlink="">
      <xdr:nvSpPr>
        <xdr:cNvPr id="18" name="WordArt 17">
          <a:extLst>
            <a:ext uri="{FF2B5EF4-FFF2-40B4-BE49-F238E27FC236}">
              <a16:creationId xmlns:a16="http://schemas.microsoft.com/office/drawing/2014/main" id="{00000000-0008-0000-0600-000012000000}"/>
            </a:ext>
          </a:extLst>
        </xdr:cNvPr>
        <xdr:cNvSpPr>
          <a:spLocks noChangeArrowheads="1" noChangeShapeType="1" noTextEdit="1"/>
        </xdr:cNvSpPr>
      </xdr:nvSpPr>
      <xdr:spPr bwMode="auto">
        <a:xfrm>
          <a:off x="7033260" y="469963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20</xdr:row>
      <xdr:rowOff>38100</xdr:rowOff>
    </xdr:from>
    <xdr:to>
      <xdr:col>15</xdr:col>
      <xdr:colOff>19050</xdr:colOff>
      <xdr:row>22</xdr:row>
      <xdr:rowOff>161925</xdr:rowOff>
    </xdr:to>
    <xdr:sp macro="" textlink="">
      <xdr:nvSpPr>
        <xdr:cNvPr id="19" name="Line 18">
          <a:extLst>
            <a:ext uri="{FF2B5EF4-FFF2-40B4-BE49-F238E27FC236}">
              <a16:creationId xmlns:a16="http://schemas.microsoft.com/office/drawing/2014/main" id="{00000000-0008-0000-0600-000013000000}"/>
            </a:ext>
          </a:extLst>
        </xdr:cNvPr>
        <xdr:cNvSpPr>
          <a:spLocks noChangeShapeType="1"/>
        </xdr:cNvSpPr>
      </xdr:nvSpPr>
      <xdr:spPr bwMode="auto">
        <a:xfrm>
          <a:off x="7052310" y="4914900"/>
          <a:ext cx="0" cy="5353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23</xdr:row>
      <xdr:rowOff>28575</xdr:rowOff>
    </xdr:from>
    <xdr:to>
      <xdr:col>13</xdr:col>
      <xdr:colOff>190500</xdr:colOff>
      <xdr:row>23</xdr:row>
      <xdr:rowOff>142875</xdr:rowOff>
    </xdr:to>
    <xdr:sp macro="" textlink="">
      <xdr:nvSpPr>
        <xdr:cNvPr id="20" name="WordArt 19">
          <a:extLst>
            <a:ext uri="{FF2B5EF4-FFF2-40B4-BE49-F238E27FC236}">
              <a16:creationId xmlns:a16="http://schemas.microsoft.com/office/drawing/2014/main" id="{00000000-0008-0000-0600-000014000000}"/>
            </a:ext>
          </a:extLst>
        </xdr:cNvPr>
        <xdr:cNvSpPr>
          <a:spLocks noChangeArrowheads="1" noChangeShapeType="1" noTextEdit="1"/>
        </xdr:cNvSpPr>
      </xdr:nvSpPr>
      <xdr:spPr bwMode="auto">
        <a:xfrm>
          <a:off x="6256020" y="552259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23</xdr:row>
      <xdr:rowOff>28575</xdr:rowOff>
    </xdr:from>
    <xdr:to>
      <xdr:col>15</xdr:col>
      <xdr:colOff>190500</xdr:colOff>
      <xdr:row>23</xdr:row>
      <xdr:rowOff>142875</xdr:rowOff>
    </xdr:to>
    <xdr:sp macro="" textlink="">
      <xdr:nvSpPr>
        <xdr:cNvPr id="21" name="WordArt 20">
          <a:extLst>
            <a:ext uri="{FF2B5EF4-FFF2-40B4-BE49-F238E27FC236}">
              <a16:creationId xmlns:a16="http://schemas.microsoft.com/office/drawing/2014/main" id="{00000000-0008-0000-0600-000015000000}"/>
            </a:ext>
          </a:extLst>
        </xdr:cNvPr>
        <xdr:cNvSpPr>
          <a:spLocks noChangeArrowheads="1" noChangeShapeType="1" noTextEdit="1"/>
        </xdr:cNvSpPr>
      </xdr:nvSpPr>
      <xdr:spPr bwMode="auto">
        <a:xfrm>
          <a:off x="7033260" y="552259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866775</xdr:colOff>
      <xdr:row>32</xdr:row>
      <xdr:rowOff>66675</xdr:rowOff>
    </xdr:from>
    <xdr:to>
      <xdr:col>12</xdr:col>
      <xdr:colOff>152400</xdr:colOff>
      <xdr:row>33</xdr:row>
      <xdr:rowOff>152400</xdr:rowOff>
    </xdr:to>
    <xdr:sp macro="" textlink="">
      <xdr:nvSpPr>
        <xdr:cNvPr id="22" name="AutoShape 21">
          <a:extLst>
            <a:ext uri="{FF2B5EF4-FFF2-40B4-BE49-F238E27FC236}">
              <a16:creationId xmlns:a16="http://schemas.microsoft.com/office/drawing/2014/main" id="{00000000-0008-0000-0600-000016000000}"/>
            </a:ext>
          </a:extLst>
        </xdr:cNvPr>
        <xdr:cNvSpPr>
          <a:spLocks noChangeArrowheads="1"/>
        </xdr:cNvSpPr>
      </xdr:nvSpPr>
      <xdr:spPr bwMode="auto">
        <a:xfrm>
          <a:off x="6086475" y="7412355"/>
          <a:ext cx="154305" cy="291465"/>
        </a:xfrm>
        <a:prstGeom prst="downArrow">
          <a:avLst>
            <a:gd name="adj1" fmla="val 50000"/>
            <a:gd name="adj2" fmla="val 4078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314325</xdr:colOff>
      <xdr:row>2</xdr:row>
      <xdr:rowOff>0</xdr:rowOff>
    </xdr:from>
    <xdr:to>
      <xdr:col>16</xdr:col>
      <xdr:colOff>295275</xdr:colOff>
      <xdr:row>3</xdr:row>
      <xdr:rowOff>104775</xdr:rowOff>
    </xdr:to>
    <xdr:sp macro="" textlink="">
      <xdr:nvSpPr>
        <xdr:cNvPr id="23" name="Text Box 8">
          <a:extLst>
            <a:ext uri="{FF2B5EF4-FFF2-40B4-BE49-F238E27FC236}">
              <a16:creationId xmlns:a16="http://schemas.microsoft.com/office/drawing/2014/main" id="{00000000-0008-0000-0600-000017000000}"/>
            </a:ext>
          </a:extLst>
        </xdr:cNvPr>
        <xdr:cNvSpPr txBox="1">
          <a:spLocks noChangeArrowheads="1"/>
        </xdr:cNvSpPr>
      </xdr:nvSpPr>
      <xdr:spPr bwMode="auto">
        <a:xfrm>
          <a:off x="5594985" y="716280"/>
          <a:ext cx="2343150" cy="462915"/>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（注）新規事業所等は、届出日の属する月の前３ヶ月分の下表の欄を使用して計算してください。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872393" y="9179137"/>
          <a:ext cx="377190" cy="92794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000-000015000000}"/>
            </a:ext>
          </a:extLst>
        </xdr:cNvPr>
        <xdr:cNvSpPr/>
      </xdr:nvSpPr>
      <xdr:spPr>
        <a:xfrm>
          <a:off x="5770035" y="16014700"/>
          <a:ext cx="377190" cy="92879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400050</xdr:colOff>
      <xdr:row>6</xdr:row>
      <xdr:rowOff>285751</xdr:rowOff>
    </xdr:from>
    <xdr:to>
      <xdr:col>0</xdr:col>
      <xdr:colOff>438150</xdr:colOff>
      <xdr:row>9</xdr:row>
      <xdr:rowOff>38101</xdr:rowOff>
    </xdr:to>
    <xdr:sp macro="" textlink="">
      <xdr:nvSpPr>
        <xdr:cNvPr id="2" name="AutoShape 1">
          <a:extLst>
            <a:ext uri="{FF2B5EF4-FFF2-40B4-BE49-F238E27FC236}">
              <a16:creationId xmlns:a16="http://schemas.microsoft.com/office/drawing/2014/main" id="{00000000-0008-0000-0E00-000002000000}"/>
            </a:ext>
          </a:extLst>
        </xdr:cNvPr>
        <xdr:cNvSpPr>
          <a:spLocks/>
        </xdr:cNvSpPr>
      </xdr:nvSpPr>
      <xdr:spPr bwMode="auto">
        <a:xfrm>
          <a:off x="400050" y="1352551"/>
          <a:ext cx="38100" cy="514350"/>
        </a:xfrm>
        <a:prstGeom prst="leftBrace">
          <a:avLst>
            <a:gd name="adj1" fmla="val 2756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400050</xdr:colOff>
      <xdr:row>11</xdr:row>
      <xdr:rowOff>4764</xdr:rowOff>
    </xdr:from>
    <xdr:to>
      <xdr:col>0</xdr:col>
      <xdr:colOff>438150</xdr:colOff>
      <xdr:row>13</xdr:row>
      <xdr:rowOff>42864</xdr:rowOff>
    </xdr:to>
    <xdr:sp macro="" textlink="">
      <xdr:nvSpPr>
        <xdr:cNvPr id="3" name="AutoShape 1">
          <a:extLst>
            <a:ext uri="{FF2B5EF4-FFF2-40B4-BE49-F238E27FC236}">
              <a16:creationId xmlns:a16="http://schemas.microsoft.com/office/drawing/2014/main" id="{00000000-0008-0000-0E00-000003000000}"/>
            </a:ext>
          </a:extLst>
        </xdr:cNvPr>
        <xdr:cNvSpPr>
          <a:spLocks/>
        </xdr:cNvSpPr>
      </xdr:nvSpPr>
      <xdr:spPr bwMode="auto">
        <a:xfrm>
          <a:off x="400050" y="2229804"/>
          <a:ext cx="38100" cy="495300"/>
        </a:xfrm>
        <a:prstGeom prst="leftBrace">
          <a:avLst>
            <a:gd name="adj1" fmla="val 2756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7</xdr:row>
      <xdr:rowOff>0</xdr:rowOff>
    </xdr:from>
    <xdr:to>
      <xdr:col>15</xdr:col>
      <xdr:colOff>0</xdr:colOff>
      <xdr:row>9</xdr:row>
      <xdr:rowOff>1</xdr:rowOff>
    </xdr:to>
    <xdr:sp macro="" textlink="">
      <xdr:nvSpPr>
        <xdr:cNvPr id="4" name="四角形吹き出し 3">
          <a:extLst>
            <a:ext uri="{FF2B5EF4-FFF2-40B4-BE49-F238E27FC236}">
              <a16:creationId xmlns:a16="http://schemas.microsoft.com/office/drawing/2014/main" id="{00000000-0008-0000-0E00-000004000000}"/>
            </a:ext>
          </a:extLst>
        </xdr:cNvPr>
        <xdr:cNvSpPr/>
      </xdr:nvSpPr>
      <xdr:spPr>
        <a:xfrm>
          <a:off x="4457700" y="1371600"/>
          <a:ext cx="2743200" cy="457201"/>
        </a:xfrm>
        <a:prstGeom prst="wedgeRectCallout">
          <a:avLst>
            <a:gd name="adj1" fmla="val -55607"/>
            <a:gd name="adj2" fmla="val -81084"/>
          </a:avLst>
        </a:prstGeom>
        <a:solidFill>
          <a:srgbClr val="FFFF0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a:solidFill>
                <a:sysClr val="windowText" lastClr="000000"/>
              </a:solidFill>
            </a:rPr>
            <a:t>※</a:t>
          </a:r>
          <a:r>
            <a:rPr kumimoji="1" lang="ja-JP" altLang="en-US" sz="900">
              <a:solidFill>
                <a:sysClr val="windowText" lastClr="000000"/>
              </a:solidFill>
            </a:rPr>
            <a:t>令和５年１０月１日以降に指定を受けた事業所は「いいえ」になります。</a:t>
          </a:r>
          <a:endParaRPr kumimoji="1" lang="en-US" altLang="ja-JP" sz="9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T0536428\AppData\Local\Microsoft\Windows\INetCache\Content.Outlook\G01FIPXA\R6tokuteikasanyoushi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書類一覧"/>
      <sheetName val="届出書（別紙2）"/>
      <sheetName val="別紙１ー1"/>
      <sheetName val="備考（1）"/>
      <sheetName val="別紙１－２"/>
      <sheetName val="備考（1－2）"/>
      <sheetName val="別紙12-2"/>
      <sheetName val="別紙14-6"/>
      <sheetName val="別紙28"/>
      <sheetName val="別紙32"/>
      <sheetName val="別紙32-2"/>
      <sheetName val="別紙33"/>
      <sheetName val="別紙34-2"/>
      <sheetName val="別紙35"/>
      <sheetName val="参考計算書Ａ（有資格者の割合）"/>
      <sheetName val="参考計算書B（勤続年数）"/>
      <sheetName val="参考計算書Ｃ（常勤職員の割合）"/>
      <sheetName val="参考様式１（勤務表）"/>
      <sheetName val="参考様式１（勤務表_シフト記号表）"/>
      <sheetName val="プルダウン・リスト"/>
      <sheetName val="記入方法"/>
      <sheetName val="【記載例】参考様式１（勤務表）"/>
      <sheetName val="【記載例】参考様式１（勤務表_シフト記号表）"/>
      <sheetName val="別紙5"/>
      <sheetName val="参考様式（短期利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1">
          <cell r="C21" t="str">
            <v>管理者</v>
          </cell>
          <cell r="D21" t="str">
            <v>生活相談員</v>
          </cell>
          <cell r="E21" t="str">
            <v>看護職員</v>
          </cell>
          <cell r="F21" t="str">
            <v>介護職員</v>
          </cell>
          <cell r="G21" t="str">
            <v>機能訓練指導員</v>
          </cell>
          <cell r="H21" t="str">
            <v>計画作成担当者</v>
          </cell>
          <cell r="I21" t="str">
            <v>ー</v>
          </cell>
          <cell r="J21" t="str">
            <v>ー</v>
          </cell>
          <cell r="K21" t="str">
            <v>ー</v>
          </cell>
          <cell r="L21" t="str">
            <v>ー</v>
          </cell>
        </row>
      </sheetData>
      <sheetData sheetId="20"/>
      <sheetData sheetId="21"/>
      <sheetData sheetId="22"/>
      <sheetData sheetId="23"/>
      <sheetData sheetId="2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35FF8-7DDA-40FB-B8B1-DA27CB88BC16}">
  <sheetPr>
    <pageSetUpPr fitToPage="1"/>
  </sheetPr>
  <dimension ref="A2:AG44"/>
  <sheetViews>
    <sheetView tabSelected="1" view="pageBreakPreview" zoomScale="51" zoomScaleNormal="70" zoomScaleSheetLayoutView="100" workbookViewId="0">
      <selection activeCell="A4" sqref="A4"/>
    </sheetView>
  </sheetViews>
  <sheetFormatPr defaultColWidth="9" defaultRowHeight="13"/>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36328125" style="1" customWidth="1"/>
    <col min="25" max="32" width="4.90625" style="1" customWidth="1"/>
    <col min="33" max="16384" width="9" style="1"/>
  </cols>
  <sheetData>
    <row r="2" spans="1:32" ht="20.25" customHeight="1">
      <c r="A2" s="542" t="s">
        <v>823</v>
      </c>
      <c r="B2" s="543"/>
    </row>
    <row r="3" spans="1:32" ht="20.25" customHeight="1">
      <c r="A3" s="678" t="s">
        <v>821</v>
      </c>
      <c r="B3" s="678"/>
      <c r="C3" s="678"/>
      <c r="D3" s="678"/>
      <c r="E3" s="678"/>
      <c r="F3" s="678"/>
      <c r="G3" s="678"/>
      <c r="H3" s="678"/>
      <c r="I3" s="678"/>
      <c r="J3" s="678"/>
      <c r="K3" s="678"/>
      <c r="L3" s="678"/>
      <c r="M3" s="678"/>
      <c r="N3" s="678"/>
      <c r="O3" s="678"/>
      <c r="P3" s="678"/>
      <c r="Q3" s="678"/>
      <c r="R3" s="678"/>
      <c r="S3" s="678"/>
      <c r="T3" s="678"/>
      <c r="U3" s="678"/>
      <c r="V3" s="678"/>
      <c r="W3" s="678"/>
      <c r="X3" s="678"/>
      <c r="Y3" s="678"/>
      <c r="Z3" s="678"/>
      <c r="AA3" s="678"/>
      <c r="AB3" s="678"/>
      <c r="AC3" s="678"/>
      <c r="AD3" s="678"/>
      <c r="AE3" s="678"/>
      <c r="AF3" s="678"/>
    </row>
    <row r="4" spans="1:32" ht="20.25" customHeight="1"/>
    <row r="5" spans="1:32" ht="30" customHeight="1">
      <c r="S5" s="679" t="s">
        <v>0</v>
      </c>
      <c r="T5" s="680"/>
      <c r="U5" s="680"/>
      <c r="V5" s="681"/>
      <c r="W5" s="545"/>
      <c r="X5" s="546"/>
      <c r="Y5" s="546"/>
      <c r="Z5" s="546"/>
      <c r="AA5" s="546"/>
      <c r="AB5" s="546"/>
      <c r="AC5" s="546"/>
      <c r="AD5" s="546"/>
      <c r="AE5" s="546"/>
      <c r="AF5" s="544"/>
    </row>
    <row r="6" spans="1:32" ht="20.25" customHeight="1"/>
    <row r="7" spans="1:32" ht="17.25" customHeight="1">
      <c r="A7" s="679" t="s">
        <v>1</v>
      </c>
      <c r="B7" s="680"/>
      <c r="C7" s="681"/>
      <c r="D7" s="679" t="s">
        <v>2</v>
      </c>
      <c r="E7" s="681"/>
      <c r="F7" s="679" t="s">
        <v>3</v>
      </c>
      <c r="G7" s="681"/>
      <c r="H7" s="679" t="s">
        <v>4</v>
      </c>
      <c r="I7" s="680"/>
      <c r="J7" s="680"/>
      <c r="K7" s="680"/>
      <c r="L7" s="680"/>
      <c r="M7" s="680"/>
      <c r="N7" s="680"/>
      <c r="O7" s="680"/>
      <c r="P7" s="680"/>
      <c r="Q7" s="680"/>
      <c r="R7" s="680"/>
      <c r="S7" s="680"/>
      <c r="T7" s="680"/>
      <c r="U7" s="680"/>
      <c r="V7" s="680"/>
      <c r="W7" s="680"/>
      <c r="X7" s="681"/>
      <c r="Y7" s="679" t="s">
        <v>5</v>
      </c>
      <c r="Z7" s="680"/>
      <c r="AA7" s="680"/>
      <c r="AB7" s="681"/>
      <c r="AC7" s="679" t="s">
        <v>6</v>
      </c>
      <c r="AD7" s="680"/>
      <c r="AE7" s="680"/>
      <c r="AF7" s="681"/>
    </row>
    <row r="8" spans="1:32" ht="18.75" customHeight="1">
      <c r="A8" s="672" t="s">
        <v>7</v>
      </c>
      <c r="B8" s="673"/>
      <c r="C8" s="674"/>
      <c r="D8" s="672"/>
      <c r="E8" s="674"/>
      <c r="F8" s="672"/>
      <c r="G8" s="674"/>
      <c r="H8" s="638" t="s">
        <v>8</v>
      </c>
      <c r="I8" s="548" t="s">
        <v>9</v>
      </c>
      <c r="J8" s="549" t="s">
        <v>10</v>
      </c>
      <c r="K8" s="550"/>
      <c r="L8" s="550"/>
      <c r="M8" s="548" t="s">
        <v>9</v>
      </c>
      <c r="N8" s="549" t="s">
        <v>11</v>
      </c>
      <c r="O8" s="550"/>
      <c r="P8" s="550"/>
      <c r="Q8" s="548" t="s">
        <v>9</v>
      </c>
      <c r="R8" s="549" t="s">
        <v>12</v>
      </c>
      <c r="S8" s="550"/>
      <c r="T8" s="550"/>
      <c r="U8" s="548" t="s">
        <v>9</v>
      </c>
      <c r="V8" s="549" t="s">
        <v>13</v>
      </c>
      <c r="W8" s="550"/>
      <c r="X8" s="551"/>
      <c r="Y8" s="652"/>
      <c r="Z8" s="653"/>
      <c r="AA8" s="653"/>
      <c r="AB8" s="654"/>
      <c r="AC8" s="652"/>
      <c r="AD8" s="653"/>
      <c r="AE8" s="653"/>
      <c r="AF8" s="654"/>
    </row>
    <row r="9" spans="1:32" ht="18.75" customHeight="1">
      <c r="A9" s="675"/>
      <c r="B9" s="676"/>
      <c r="C9" s="677"/>
      <c r="D9" s="675"/>
      <c r="E9" s="677"/>
      <c r="F9" s="675"/>
      <c r="G9" s="677"/>
      <c r="H9" s="639"/>
      <c r="I9" s="553" t="s">
        <v>9</v>
      </c>
      <c r="J9" s="2" t="s">
        <v>14</v>
      </c>
      <c r="K9" s="199"/>
      <c r="L9" s="199"/>
      <c r="M9" s="548" t="s">
        <v>9</v>
      </c>
      <c r="N9" s="2" t="s">
        <v>15</v>
      </c>
      <c r="O9" s="199"/>
      <c r="P9" s="199"/>
      <c r="Q9" s="548" t="s">
        <v>9</v>
      </c>
      <c r="R9" s="2" t="s">
        <v>16</v>
      </c>
      <c r="S9" s="199"/>
      <c r="T9" s="199"/>
      <c r="U9" s="548" t="s">
        <v>9</v>
      </c>
      <c r="V9" s="2" t="s">
        <v>17</v>
      </c>
      <c r="W9" s="199"/>
      <c r="X9" s="554"/>
      <c r="Y9" s="655"/>
      <c r="Z9" s="656"/>
      <c r="AA9" s="656"/>
      <c r="AB9" s="657"/>
      <c r="AC9" s="655"/>
      <c r="AD9" s="656"/>
      <c r="AE9" s="656"/>
      <c r="AF9" s="657"/>
    </row>
    <row r="10" spans="1:32" ht="18.75" customHeight="1">
      <c r="A10" s="555"/>
      <c r="B10" s="547"/>
      <c r="C10" s="556"/>
      <c r="D10" s="557"/>
      <c r="E10" s="551"/>
      <c r="F10" s="557"/>
      <c r="G10" s="616"/>
      <c r="H10" s="638" t="s">
        <v>54</v>
      </c>
      <c r="I10" s="607" t="s">
        <v>9</v>
      </c>
      <c r="J10" s="549" t="s">
        <v>23</v>
      </c>
      <c r="K10" s="549"/>
      <c r="L10" s="622"/>
      <c r="M10" s="560" t="s">
        <v>9</v>
      </c>
      <c r="N10" s="549" t="s">
        <v>55</v>
      </c>
      <c r="O10" s="549"/>
      <c r="P10" s="622"/>
      <c r="Q10" s="560" t="s">
        <v>9</v>
      </c>
      <c r="R10" s="623" t="s">
        <v>56</v>
      </c>
      <c r="S10" s="623"/>
      <c r="T10" s="623"/>
      <c r="U10" s="560" t="s">
        <v>9</v>
      </c>
      <c r="V10" s="623" t="s">
        <v>57</v>
      </c>
      <c r="W10" s="623"/>
      <c r="X10" s="616"/>
      <c r="Y10" s="607" t="s">
        <v>9</v>
      </c>
      <c r="Z10" s="549" t="s">
        <v>18</v>
      </c>
      <c r="AA10" s="549"/>
      <c r="AB10" s="561"/>
      <c r="AC10" s="652"/>
      <c r="AD10" s="653"/>
      <c r="AE10" s="653"/>
      <c r="AF10" s="654"/>
    </row>
    <row r="11" spans="1:32" ht="18.75" customHeight="1">
      <c r="A11" s="562"/>
      <c r="B11" s="552"/>
      <c r="C11" s="563"/>
      <c r="D11" s="564"/>
      <c r="E11" s="554"/>
      <c r="F11" s="564"/>
      <c r="G11" s="588"/>
      <c r="H11" s="651"/>
      <c r="I11" s="548" t="s">
        <v>9</v>
      </c>
      <c r="J11" s="584" t="s">
        <v>58</v>
      </c>
      <c r="K11" s="112"/>
      <c r="L11" s="112"/>
      <c r="M11" s="548" t="s">
        <v>9</v>
      </c>
      <c r="N11" s="584" t="s">
        <v>59</v>
      </c>
      <c r="O11" s="112"/>
      <c r="P11" s="112"/>
      <c r="Q11" s="548" t="s">
        <v>9</v>
      </c>
      <c r="R11" s="584" t="s">
        <v>60</v>
      </c>
      <c r="S11" s="112"/>
      <c r="T11" s="112"/>
      <c r="U11" s="112"/>
      <c r="V11" s="112"/>
      <c r="W11" s="112"/>
      <c r="X11" s="619"/>
      <c r="Y11" s="548" t="s">
        <v>9</v>
      </c>
      <c r="Z11" s="2" t="s">
        <v>19</v>
      </c>
      <c r="AA11" s="115"/>
      <c r="AB11" s="567"/>
      <c r="AC11" s="655"/>
      <c r="AD11" s="656"/>
      <c r="AE11" s="656"/>
      <c r="AF11" s="657"/>
    </row>
    <row r="12" spans="1:32" ht="19.5" customHeight="1">
      <c r="A12" s="562"/>
      <c r="B12" s="552"/>
      <c r="C12" s="563"/>
      <c r="D12" s="564"/>
      <c r="E12" s="554"/>
      <c r="F12" s="565"/>
      <c r="G12" s="566"/>
      <c r="H12" s="572" t="s">
        <v>20</v>
      </c>
      <c r="I12" s="573" t="s">
        <v>9</v>
      </c>
      <c r="J12" s="574" t="s">
        <v>21</v>
      </c>
      <c r="K12" s="575"/>
      <c r="L12" s="576"/>
      <c r="M12" s="577" t="s">
        <v>9</v>
      </c>
      <c r="N12" s="574" t="s">
        <v>22</v>
      </c>
      <c r="O12" s="577"/>
      <c r="P12" s="574"/>
      <c r="Q12" s="578"/>
      <c r="R12" s="578"/>
      <c r="S12" s="578"/>
      <c r="T12" s="578"/>
      <c r="U12" s="578"/>
      <c r="V12" s="578"/>
      <c r="W12" s="578"/>
      <c r="X12" s="579"/>
      <c r="Y12" s="115"/>
      <c r="Z12" s="115"/>
      <c r="AA12" s="115"/>
      <c r="AB12" s="567"/>
      <c r="AC12" s="655"/>
      <c r="AD12" s="656"/>
      <c r="AE12" s="656"/>
      <c r="AF12" s="657"/>
    </row>
    <row r="13" spans="1:32" ht="19.5" customHeight="1">
      <c r="A13" s="562"/>
      <c r="B13" s="552"/>
      <c r="C13" s="563"/>
      <c r="D13" s="564"/>
      <c r="E13" s="554"/>
      <c r="F13" s="565"/>
      <c r="G13" s="566"/>
      <c r="H13" s="572" t="s">
        <v>45</v>
      </c>
      <c r="I13" s="573" t="s">
        <v>9</v>
      </c>
      <c r="J13" s="574" t="s">
        <v>21</v>
      </c>
      <c r="K13" s="575"/>
      <c r="L13" s="576"/>
      <c r="M13" s="577" t="s">
        <v>9</v>
      </c>
      <c r="N13" s="574" t="s">
        <v>22</v>
      </c>
      <c r="O13" s="577"/>
      <c r="P13" s="574"/>
      <c r="Q13" s="578"/>
      <c r="R13" s="578"/>
      <c r="S13" s="578"/>
      <c r="T13" s="578"/>
      <c r="U13" s="578"/>
      <c r="V13" s="578"/>
      <c r="W13" s="578"/>
      <c r="X13" s="579"/>
      <c r="Y13" s="115"/>
      <c r="Z13" s="115"/>
      <c r="AA13" s="115"/>
      <c r="AB13" s="567"/>
      <c r="AC13" s="655"/>
      <c r="AD13" s="656"/>
      <c r="AE13" s="656"/>
      <c r="AF13" s="657"/>
    </row>
    <row r="14" spans="1:32" ht="18.75" customHeight="1">
      <c r="A14" s="562"/>
      <c r="B14" s="552"/>
      <c r="C14" s="563"/>
      <c r="D14" s="564"/>
      <c r="E14" s="554"/>
      <c r="F14" s="564"/>
      <c r="G14" s="588"/>
      <c r="H14" s="661" t="s">
        <v>46</v>
      </c>
      <c r="I14" s="664" t="s">
        <v>9</v>
      </c>
      <c r="J14" s="646" t="s">
        <v>23</v>
      </c>
      <c r="K14" s="646"/>
      <c r="L14" s="668" t="s">
        <v>9</v>
      </c>
      <c r="M14" s="646" t="s">
        <v>26</v>
      </c>
      <c r="N14" s="646"/>
      <c r="O14" s="582"/>
      <c r="P14" s="582"/>
      <c r="Q14" s="582"/>
      <c r="R14" s="582"/>
      <c r="S14" s="582"/>
      <c r="T14" s="582"/>
      <c r="U14" s="582"/>
      <c r="V14" s="582"/>
      <c r="W14" s="582"/>
      <c r="X14" s="610"/>
      <c r="Y14" s="571"/>
      <c r="Z14" s="115"/>
      <c r="AA14" s="115"/>
      <c r="AB14" s="567"/>
      <c r="AC14" s="655"/>
      <c r="AD14" s="656"/>
      <c r="AE14" s="656"/>
      <c r="AF14" s="657"/>
    </row>
    <row r="15" spans="1:32" ht="18.75" customHeight="1">
      <c r="A15" s="562"/>
      <c r="B15" s="552"/>
      <c r="C15" s="563"/>
      <c r="D15" s="564"/>
      <c r="E15" s="554"/>
      <c r="F15" s="564"/>
      <c r="G15" s="588"/>
      <c r="H15" s="662"/>
      <c r="I15" s="665"/>
      <c r="J15" s="667"/>
      <c r="K15" s="667"/>
      <c r="L15" s="669"/>
      <c r="M15" s="667"/>
      <c r="N15" s="667"/>
      <c r="X15" s="588"/>
      <c r="Y15" s="571"/>
      <c r="Z15" s="115"/>
      <c r="AA15" s="115"/>
      <c r="AB15" s="567"/>
      <c r="AC15" s="655"/>
      <c r="AD15" s="656"/>
      <c r="AE15" s="656"/>
      <c r="AF15" s="657"/>
    </row>
    <row r="16" spans="1:32" ht="18.75" customHeight="1">
      <c r="A16" s="562"/>
      <c r="B16" s="552"/>
      <c r="C16" s="563"/>
      <c r="D16" s="548" t="s">
        <v>9</v>
      </c>
      <c r="E16" s="554" t="s">
        <v>64</v>
      </c>
      <c r="F16" s="564"/>
      <c r="G16" s="588"/>
      <c r="H16" s="663"/>
      <c r="I16" s="666"/>
      <c r="J16" s="650"/>
      <c r="K16" s="650"/>
      <c r="L16" s="648"/>
      <c r="M16" s="650"/>
      <c r="N16" s="650"/>
      <c r="O16" s="112"/>
      <c r="P16" s="112"/>
      <c r="Q16" s="112"/>
      <c r="R16" s="112"/>
      <c r="S16" s="112"/>
      <c r="T16" s="112"/>
      <c r="U16" s="112"/>
      <c r="V16" s="112"/>
      <c r="W16" s="112"/>
      <c r="X16" s="619"/>
      <c r="Y16" s="571"/>
      <c r="Z16" s="115"/>
      <c r="AA16" s="115"/>
      <c r="AB16" s="567"/>
      <c r="AC16" s="655"/>
      <c r="AD16" s="656"/>
      <c r="AE16" s="656"/>
      <c r="AF16" s="657"/>
    </row>
    <row r="17" spans="1:32" ht="18.75" customHeight="1">
      <c r="A17" s="562"/>
      <c r="B17" s="552"/>
      <c r="C17" s="563"/>
      <c r="D17" s="548" t="s">
        <v>9</v>
      </c>
      <c r="E17" s="554" t="s">
        <v>66</v>
      </c>
      <c r="F17" s="564"/>
      <c r="G17" s="588"/>
      <c r="H17" s="621" t="s">
        <v>61</v>
      </c>
      <c r="I17" s="573" t="s">
        <v>9</v>
      </c>
      <c r="J17" s="574" t="s">
        <v>34</v>
      </c>
      <c r="K17" s="575"/>
      <c r="L17" s="576"/>
      <c r="M17" s="577" t="s">
        <v>9</v>
      </c>
      <c r="N17" s="574" t="s">
        <v>35</v>
      </c>
      <c r="O17" s="578"/>
      <c r="P17" s="578"/>
      <c r="Q17" s="578"/>
      <c r="R17" s="578"/>
      <c r="S17" s="578"/>
      <c r="T17" s="578"/>
      <c r="U17" s="578"/>
      <c r="V17" s="578"/>
      <c r="W17" s="578"/>
      <c r="X17" s="579"/>
      <c r="Y17" s="571"/>
      <c r="Z17" s="115"/>
      <c r="AA17" s="115"/>
      <c r="AB17" s="567"/>
      <c r="AC17" s="655"/>
      <c r="AD17" s="656"/>
      <c r="AE17" s="656"/>
      <c r="AF17" s="657"/>
    </row>
    <row r="18" spans="1:32" ht="18.75" customHeight="1">
      <c r="A18" s="562"/>
      <c r="B18" s="552"/>
      <c r="C18" s="563"/>
      <c r="D18" s="548" t="s">
        <v>9</v>
      </c>
      <c r="E18" s="554" t="s">
        <v>69</v>
      </c>
      <c r="F18" s="564"/>
      <c r="G18" s="588"/>
      <c r="H18" s="624" t="s">
        <v>62</v>
      </c>
      <c r="I18" s="573" t="s">
        <v>9</v>
      </c>
      <c r="J18" s="574" t="s">
        <v>23</v>
      </c>
      <c r="K18" s="575"/>
      <c r="L18" s="577" t="s">
        <v>9</v>
      </c>
      <c r="M18" s="574" t="s">
        <v>26</v>
      </c>
      <c r="N18" s="608"/>
      <c r="O18" s="608"/>
      <c r="P18" s="608"/>
      <c r="Q18" s="608"/>
      <c r="R18" s="608"/>
      <c r="S18" s="608"/>
      <c r="T18" s="608"/>
      <c r="U18" s="608"/>
      <c r="V18" s="608"/>
      <c r="W18" s="608"/>
      <c r="X18" s="609"/>
      <c r="Y18" s="571"/>
      <c r="Z18" s="115"/>
      <c r="AA18" s="115"/>
      <c r="AB18" s="567"/>
      <c r="AC18" s="655"/>
      <c r="AD18" s="656"/>
      <c r="AE18" s="656"/>
      <c r="AF18" s="657"/>
    </row>
    <row r="19" spans="1:32" ht="18.75" customHeight="1">
      <c r="A19" s="562"/>
      <c r="B19" s="552"/>
      <c r="C19" s="563"/>
      <c r="D19" s="548" t="s">
        <v>9</v>
      </c>
      <c r="E19" s="554" t="s">
        <v>70</v>
      </c>
      <c r="F19" s="564"/>
      <c r="G19" s="588"/>
      <c r="H19" s="580" t="s">
        <v>48</v>
      </c>
      <c r="I19" s="573" t="s">
        <v>9</v>
      </c>
      <c r="J19" s="574" t="s">
        <v>23</v>
      </c>
      <c r="K19" s="574"/>
      <c r="L19" s="577" t="s">
        <v>9</v>
      </c>
      <c r="M19" s="574" t="s">
        <v>24</v>
      </c>
      <c r="N19" s="574"/>
      <c r="O19" s="577" t="s">
        <v>9</v>
      </c>
      <c r="P19" s="574" t="s">
        <v>25</v>
      </c>
      <c r="Q19" s="608"/>
      <c r="R19" s="608"/>
      <c r="S19" s="608"/>
      <c r="T19" s="608"/>
      <c r="U19" s="608"/>
      <c r="V19" s="608"/>
      <c r="W19" s="608"/>
      <c r="X19" s="609"/>
      <c r="Y19" s="571"/>
      <c r="Z19" s="115"/>
      <c r="AA19" s="115"/>
      <c r="AB19" s="567"/>
      <c r="AC19" s="655"/>
      <c r="AD19" s="656"/>
      <c r="AE19" s="656"/>
      <c r="AF19" s="657"/>
    </row>
    <row r="20" spans="1:32" ht="18.75" customHeight="1">
      <c r="A20" s="553" t="s">
        <v>9</v>
      </c>
      <c r="B20" s="552">
        <v>16</v>
      </c>
      <c r="C20" s="563" t="s">
        <v>68</v>
      </c>
      <c r="D20" s="548" t="s">
        <v>9</v>
      </c>
      <c r="E20" s="554" t="s">
        <v>71</v>
      </c>
      <c r="F20" s="564"/>
      <c r="G20" s="588"/>
      <c r="H20" s="625" t="s">
        <v>37</v>
      </c>
      <c r="I20" s="626" t="s">
        <v>9</v>
      </c>
      <c r="J20" s="611" t="s">
        <v>23</v>
      </c>
      <c r="K20" s="611"/>
      <c r="L20" s="612"/>
      <c r="M20" s="613" t="s">
        <v>9</v>
      </c>
      <c r="N20" s="611" t="s">
        <v>38</v>
      </c>
      <c r="O20" s="611"/>
      <c r="P20" s="612"/>
      <c r="Q20" s="613" t="s">
        <v>9</v>
      </c>
      <c r="R20" s="614" t="s">
        <v>39</v>
      </c>
      <c r="S20" s="614"/>
      <c r="T20" s="614"/>
      <c r="U20" s="613" t="s">
        <v>9</v>
      </c>
      <c r="V20" s="614" t="s">
        <v>63</v>
      </c>
      <c r="W20" s="614"/>
      <c r="X20" s="615"/>
      <c r="Y20" s="571"/>
      <c r="Z20" s="115"/>
      <c r="AA20" s="115"/>
      <c r="AB20" s="567"/>
      <c r="AC20" s="655"/>
      <c r="AD20" s="656"/>
      <c r="AE20" s="656"/>
      <c r="AF20" s="657"/>
    </row>
    <row r="21" spans="1:32" ht="19.5" customHeight="1">
      <c r="A21" s="562"/>
      <c r="B21" s="552"/>
      <c r="C21" s="563"/>
      <c r="D21" s="548" t="s">
        <v>9</v>
      </c>
      <c r="E21" s="554" t="s">
        <v>72</v>
      </c>
      <c r="F21" s="565"/>
      <c r="G21" s="566"/>
      <c r="H21" s="670" t="s">
        <v>41</v>
      </c>
      <c r="I21" s="671" t="s">
        <v>9</v>
      </c>
      <c r="J21" s="649" t="s">
        <v>23</v>
      </c>
      <c r="K21" s="649"/>
      <c r="L21" s="647" t="s">
        <v>9</v>
      </c>
      <c r="M21" s="649" t="s">
        <v>26</v>
      </c>
      <c r="N21" s="649"/>
      <c r="O21" s="2"/>
      <c r="P21" s="21"/>
      <c r="Q21" s="548"/>
      <c r="R21" s="21"/>
      <c r="U21" s="21"/>
      <c r="V21" s="21"/>
      <c r="X21" s="588"/>
      <c r="Y21" s="571"/>
      <c r="Z21" s="115"/>
      <c r="AA21" s="115"/>
      <c r="AB21" s="567"/>
      <c r="AC21" s="655"/>
      <c r="AD21" s="656"/>
      <c r="AE21" s="656"/>
      <c r="AF21" s="657"/>
    </row>
    <row r="22" spans="1:32" ht="19.5" customHeight="1">
      <c r="A22" s="562"/>
      <c r="B22" s="552"/>
      <c r="C22" s="563"/>
      <c r="D22" s="548" t="s">
        <v>9</v>
      </c>
      <c r="E22" s="554" t="s">
        <v>74</v>
      </c>
      <c r="F22" s="565"/>
      <c r="G22" s="566"/>
      <c r="H22" s="663"/>
      <c r="I22" s="666"/>
      <c r="J22" s="650"/>
      <c r="K22" s="650"/>
      <c r="L22" s="648"/>
      <c r="M22" s="650"/>
      <c r="N22" s="650"/>
      <c r="O22" s="2"/>
      <c r="P22" s="21"/>
      <c r="Q22" s="548"/>
      <c r="R22" s="112"/>
      <c r="U22" s="587"/>
      <c r="V22" s="112"/>
      <c r="X22" s="588"/>
      <c r="Y22" s="571"/>
      <c r="Z22" s="115"/>
      <c r="AA22" s="115"/>
      <c r="AB22" s="567"/>
      <c r="AC22" s="655"/>
      <c r="AD22" s="656"/>
      <c r="AE22" s="656"/>
      <c r="AF22" s="657"/>
    </row>
    <row r="23" spans="1:32" ht="18.75" customHeight="1">
      <c r="A23" s="562"/>
      <c r="B23" s="552"/>
      <c r="C23" s="563"/>
      <c r="D23" s="548" t="s">
        <v>9</v>
      </c>
      <c r="E23" s="554" t="s">
        <v>75</v>
      </c>
      <c r="F23" s="564"/>
      <c r="G23" s="588"/>
      <c r="H23" s="580" t="s">
        <v>65</v>
      </c>
      <c r="I23" s="577" t="s">
        <v>9</v>
      </c>
      <c r="J23" s="574" t="s">
        <v>23</v>
      </c>
      <c r="K23" s="574"/>
      <c r="L23" s="577" t="s">
        <v>9</v>
      </c>
      <c r="M23" s="574" t="s">
        <v>24</v>
      </c>
      <c r="N23" s="574"/>
      <c r="O23" s="577" t="s">
        <v>9</v>
      </c>
      <c r="P23" s="574" t="s">
        <v>25</v>
      </c>
      <c r="Q23" s="608"/>
      <c r="R23" s="608"/>
      <c r="S23" s="608"/>
      <c r="T23" s="608"/>
      <c r="U23" s="608"/>
      <c r="V23" s="608"/>
      <c r="W23" s="608"/>
      <c r="X23" s="609"/>
      <c r="Y23" s="571"/>
      <c r="Z23" s="115"/>
      <c r="AA23" s="115"/>
      <c r="AB23" s="567"/>
      <c r="AC23" s="655"/>
      <c r="AD23" s="656"/>
      <c r="AE23" s="656"/>
      <c r="AF23" s="657"/>
    </row>
    <row r="24" spans="1:32" ht="18.75" customHeight="1">
      <c r="A24" s="562"/>
      <c r="B24" s="552"/>
      <c r="C24" s="563"/>
      <c r="D24" s="548" t="s">
        <v>9</v>
      </c>
      <c r="E24" s="554" t="s">
        <v>76</v>
      </c>
      <c r="F24" s="564"/>
      <c r="G24" s="588"/>
      <c r="H24" s="580" t="s">
        <v>67</v>
      </c>
      <c r="I24" s="573" t="s">
        <v>9</v>
      </c>
      <c r="J24" s="574" t="s">
        <v>23</v>
      </c>
      <c r="K24" s="575"/>
      <c r="L24" s="577" t="s">
        <v>9</v>
      </c>
      <c r="M24" s="574" t="s">
        <v>26</v>
      </c>
      <c r="N24" s="608"/>
      <c r="O24" s="608"/>
      <c r="P24" s="608"/>
      <c r="Q24" s="608"/>
      <c r="R24" s="608"/>
      <c r="S24" s="608"/>
      <c r="T24" s="608"/>
      <c r="U24" s="608"/>
      <c r="V24" s="608"/>
      <c r="W24" s="608"/>
      <c r="X24" s="609"/>
      <c r="Y24" s="571"/>
      <c r="Z24" s="115"/>
      <c r="AA24" s="115"/>
      <c r="AB24" s="567"/>
      <c r="AC24" s="655"/>
      <c r="AD24" s="656"/>
      <c r="AE24" s="656"/>
      <c r="AF24" s="657"/>
    </row>
    <row r="25" spans="1:32" ht="18.75" customHeight="1">
      <c r="A25" s="562"/>
      <c r="B25" s="552"/>
      <c r="C25" s="563"/>
      <c r="F25" s="564"/>
      <c r="G25" s="588"/>
      <c r="H25" s="621" t="s">
        <v>49</v>
      </c>
      <c r="I25" s="577" t="s">
        <v>9</v>
      </c>
      <c r="J25" s="574" t="s">
        <v>23</v>
      </c>
      <c r="K25" s="575"/>
      <c r="L25" s="577" t="s">
        <v>9</v>
      </c>
      <c r="M25" s="574" t="s">
        <v>26</v>
      </c>
      <c r="N25" s="608"/>
      <c r="O25" s="608"/>
      <c r="P25" s="608"/>
      <c r="Q25" s="608"/>
      <c r="R25" s="608"/>
      <c r="S25" s="608"/>
      <c r="T25" s="608"/>
      <c r="U25" s="608"/>
      <c r="V25" s="608"/>
      <c r="W25" s="608"/>
      <c r="X25" s="609"/>
      <c r="Y25" s="571"/>
      <c r="Z25" s="115"/>
      <c r="AA25" s="115"/>
      <c r="AB25" s="567"/>
      <c r="AC25" s="655"/>
      <c r="AD25" s="656"/>
      <c r="AE25" s="656"/>
      <c r="AF25" s="657"/>
    </row>
    <row r="26" spans="1:32" ht="18.75" customHeight="1">
      <c r="A26" s="562"/>
      <c r="B26" s="552"/>
      <c r="C26" s="563"/>
      <c r="F26" s="564"/>
      <c r="G26" s="588"/>
      <c r="H26" s="627" t="s">
        <v>50</v>
      </c>
      <c r="I26" s="577" t="s">
        <v>9</v>
      </c>
      <c r="J26" s="574" t="s">
        <v>23</v>
      </c>
      <c r="K26" s="575"/>
      <c r="L26" s="577" t="s">
        <v>9</v>
      </c>
      <c r="M26" s="574" t="s">
        <v>26</v>
      </c>
      <c r="N26" s="608"/>
      <c r="O26" s="608"/>
      <c r="P26" s="608"/>
      <c r="Q26" s="608"/>
      <c r="R26" s="608"/>
      <c r="S26" s="608"/>
      <c r="T26" s="608"/>
      <c r="U26" s="608"/>
      <c r="V26" s="608"/>
      <c r="W26" s="608"/>
      <c r="X26" s="609"/>
      <c r="Y26" s="571"/>
      <c r="Z26" s="115"/>
      <c r="AA26" s="115"/>
      <c r="AB26" s="567"/>
      <c r="AC26" s="655"/>
      <c r="AD26" s="656"/>
      <c r="AE26" s="656"/>
      <c r="AF26" s="657"/>
    </row>
    <row r="27" spans="1:32" ht="18.75" customHeight="1">
      <c r="A27" s="562"/>
      <c r="B27" s="552"/>
      <c r="C27" s="563"/>
      <c r="F27" s="564"/>
      <c r="G27" s="588"/>
      <c r="H27" s="580" t="s">
        <v>51</v>
      </c>
      <c r="I27" s="577" t="s">
        <v>9</v>
      </c>
      <c r="J27" s="574" t="s">
        <v>23</v>
      </c>
      <c r="K27" s="575"/>
      <c r="L27" s="577" t="s">
        <v>9</v>
      </c>
      <c r="M27" s="574" t="s">
        <v>26</v>
      </c>
      <c r="N27" s="608"/>
      <c r="O27" s="608"/>
      <c r="P27" s="608"/>
      <c r="Q27" s="608"/>
      <c r="R27" s="608"/>
      <c r="S27" s="608"/>
      <c r="T27" s="608"/>
      <c r="U27" s="608"/>
      <c r="V27" s="608"/>
      <c r="W27" s="608"/>
      <c r="X27" s="609"/>
      <c r="Y27" s="571"/>
      <c r="Z27" s="115"/>
      <c r="AA27" s="115"/>
      <c r="AB27" s="567"/>
      <c r="AC27" s="655"/>
      <c r="AD27" s="656"/>
      <c r="AE27" s="656"/>
      <c r="AF27" s="657"/>
    </row>
    <row r="28" spans="1:32" ht="18.75" customHeight="1">
      <c r="A28" s="562"/>
      <c r="B28" s="552"/>
      <c r="C28" s="563"/>
      <c r="D28" s="564"/>
      <c r="E28" s="554"/>
      <c r="F28" s="564"/>
      <c r="G28" s="588"/>
      <c r="H28" s="621" t="s">
        <v>73</v>
      </c>
      <c r="I28" s="577" t="s">
        <v>9</v>
      </c>
      <c r="J28" s="574" t="s">
        <v>23</v>
      </c>
      <c r="K28" s="575"/>
      <c r="L28" s="577" t="s">
        <v>9</v>
      </c>
      <c r="M28" s="574" t="s">
        <v>26</v>
      </c>
      <c r="N28" s="608"/>
      <c r="O28" s="608"/>
      <c r="P28" s="608"/>
      <c r="Q28" s="608"/>
      <c r="R28" s="608"/>
      <c r="S28" s="608"/>
      <c r="T28" s="608"/>
      <c r="U28" s="608"/>
      <c r="V28" s="608"/>
      <c r="W28" s="608"/>
      <c r="X28" s="609"/>
      <c r="Y28" s="571"/>
      <c r="Z28" s="115"/>
      <c r="AA28" s="115"/>
      <c r="AB28" s="567"/>
      <c r="AC28" s="655"/>
      <c r="AD28" s="656"/>
      <c r="AE28" s="656"/>
      <c r="AF28" s="657"/>
    </row>
    <row r="29" spans="1:32" ht="18.75" customHeight="1">
      <c r="A29" s="562"/>
      <c r="B29" s="552"/>
      <c r="C29" s="563"/>
      <c r="D29" s="564"/>
      <c r="E29" s="554"/>
      <c r="F29" s="564"/>
      <c r="G29" s="588"/>
      <c r="H29" s="580" t="s">
        <v>52</v>
      </c>
      <c r="I29" s="577" t="s">
        <v>9</v>
      </c>
      <c r="J29" s="574" t="s">
        <v>23</v>
      </c>
      <c r="K29" s="575"/>
      <c r="L29" s="577" t="s">
        <v>9</v>
      </c>
      <c r="M29" s="574" t="s">
        <v>26</v>
      </c>
      <c r="N29" s="608"/>
      <c r="O29" s="608"/>
      <c r="P29" s="608"/>
      <c r="Q29" s="608"/>
      <c r="R29" s="608"/>
      <c r="S29" s="608"/>
      <c r="T29" s="608"/>
      <c r="U29" s="608"/>
      <c r="V29" s="608"/>
      <c r="W29" s="608"/>
      <c r="X29" s="609"/>
      <c r="Y29" s="571"/>
      <c r="Z29" s="115"/>
      <c r="AA29" s="115"/>
      <c r="AB29" s="567"/>
      <c r="AC29" s="655"/>
      <c r="AD29" s="656"/>
      <c r="AE29" s="656"/>
      <c r="AF29" s="657"/>
    </row>
    <row r="30" spans="1:32" ht="18.75" customHeight="1">
      <c r="A30" s="562"/>
      <c r="B30" s="552"/>
      <c r="C30" s="563"/>
      <c r="D30" s="564"/>
      <c r="E30" s="554"/>
      <c r="F30" s="564"/>
      <c r="G30" s="588"/>
      <c r="H30" s="580" t="s">
        <v>42</v>
      </c>
      <c r="I30" s="577" t="s">
        <v>9</v>
      </c>
      <c r="J30" s="574" t="s">
        <v>23</v>
      </c>
      <c r="K30" s="575"/>
      <c r="L30" s="577" t="s">
        <v>9</v>
      </c>
      <c r="M30" s="574" t="s">
        <v>26</v>
      </c>
      <c r="N30" s="608"/>
      <c r="O30" s="608"/>
      <c r="P30" s="608"/>
      <c r="Q30" s="608"/>
      <c r="R30" s="608"/>
      <c r="S30" s="608"/>
      <c r="T30" s="608"/>
      <c r="U30" s="608"/>
      <c r="V30" s="608"/>
      <c r="W30" s="608"/>
      <c r="X30" s="609"/>
      <c r="Y30" s="571"/>
      <c r="Z30" s="115"/>
      <c r="AA30" s="115"/>
      <c r="AB30" s="567"/>
      <c r="AC30" s="655"/>
      <c r="AD30" s="656"/>
      <c r="AE30" s="656"/>
      <c r="AF30" s="657"/>
    </row>
    <row r="31" spans="1:32" ht="18.75" customHeight="1">
      <c r="A31" s="562"/>
      <c r="B31" s="552"/>
      <c r="C31" s="563"/>
      <c r="D31" s="564"/>
      <c r="E31" s="554"/>
      <c r="F31" s="564"/>
      <c r="G31" s="588"/>
      <c r="H31" s="621" t="s">
        <v>53</v>
      </c>
      <c r="I31" s="577" t="s">
        <v>9</v>
      </c>
      <c r="J31" s="574" t="s">
        <v>23</v>
      </c>
      <c r="K31" s="574"/>
      <c r="L31" s="577" t="s">
        <v>9</v>
      </c>
      <c r="M31" s="574" t="s">
        <v>77</v>
      </c>
      <c r="N31" s="574"/>
      <c r="O31" s="577" t="s">
        <v>9</v>
      </c>
      <c r="P31" s="574" t="s">
        <v>43</v>
      </c>
      <c r="Q31" s="574"/>
      <c r="R31" s="577" t="s">
        <v>9</v>
      </c>
      <c r="S31" s="574" t="s">
        <v>78</v>
      </c>
      <c r="T31" s="608"/>
      <c r="U31" s="608"/>
      <c r="V31" s="608"/>
      <c r="W31" s="608"/>
      <c r="X31" s="609"/>
      <c r="Y31" s="571"/>
      <c r="Z31" s="115"/>
      <c r="AA31" s="115"/>
      <c r="AB31" s="567"/>
      <c r="AC31" s="655"/>
      <c r="AD31" s="656"/>
      <c r="AE31" s="656"/>
      <c r="AF31" s="657"/>
    </row>
    <row r="32" spans="1:32" ht="18.75" customHeight="1">
      <c r="A32" s="590"/>
      <c r="B32" s="591"/>
      <c r="C32" s="592"/>
      <c r="D32" s="593"/>
      <c r="E32" s="594"/>
      <c r="F32" s="595"/>
      <c r="G32" s="596"/>
      <c r="H32" s="597" t="s">
        <v>28</v>
      </c>
      <c r="I32" s="598" t="s">
        <v>9</v>
      </c>
      <c r="J32" s="43" t="s">
        <v>23</v>
      </c>
      <c r="K32" s="43"/>
      <c r="L32" s="599" t="s">
        <v>9</v>
      </c>
      <c r="M32" s="43" t="s">
        <v>29</v>
      </c>
      <c r="N32" s="600"/>
      <c r="O32" s="599" t="s">
        <v>9</v>
      </c>
      <c r="P32" s="601" t="s">
        <v>30</v>
      </c>
      <c r="Q32" s="602"/>
      <c r="R32" s="599" t="s">
        <v>9</v>
      </c>
      <c r="S32" s="43" t="s">
        <v>31</v>
      </c>
      <c r="T32" s="602"/>
      <c r="U32" s="599" t="s">
        <v>9</v>
      </c>
      <c r="V32" s="43" t="s">
        <v>32</v>
      </c>
      <c r="W32" s="603"/>
      <c r="X32" s="604"/>
      <c r="Y32" s="605"/>
      <c r="Z32" s="605"/>
      <c r="AA32" s="605"/>
      <c r="AB32" s="606"/>
      <c r="AC32" s="658"/>
      <c r="AD32" s="659"/>
      <c r="AE32" s="659"/>
      <c r="AF32" s="660"/>
    </row>
    <row r="33" spans="1:33" ht="18.75" customHeight="1">
      <c r="A33" s="555"/>
      <c r="B33" s="547"/>
      <c r="C33" s="617"/>
      <c r="D33" s="558"/>
      <c r="E33" s="551"/>
      <c r="F33" s="558"/>
      <c r="G33" s="559"/>
      <c r="H33" s="638" t="s">
        <v>44</v>
      </c>
      <c r="I33" s="607" t="s">
        <v>9</v>
      </c>
      <c r="J33" s="549" t="s">
        <v>23</v>
      </c>
      <c r="K33" s="549"/>
      <c r="L33" s="622"/>
      <c r="M33" s="560" t="s">
        <v>9</v>
      </c>
      <c r="N33" s="549" t="s">
        <v>55</v>
      </c>
      <c r="O33" s="549"/>
      <c r="P33" s="622"/>
      <c r="Q33" s="560" t="s">
        <v>9</v>
      </c>
      <c r="R33" s="623" t="s">
        <v>56</v>
      </c>
      <c r="S33" s="623"/>
      <c r="T33" s="623"/>
      <c r="U33" s="560" t="s">
        <v>9</v>
      </c>
      <c r="V33" s="623" t="s">
        <v>57</v>
      </c>
      <c r="W33" s="623"/>
      <c r="X33" s="616"/>
      <c r="Y33" s="560" t="s">
        <v>9</v>
      </c>
      <c r="Z33" s="549" t="s">
        <v>18</v>
      </c>
      <c r="AA33" s="549"/>
      <c r="AB33" s="561"/>
      <c r="AC33" s="640"/>
      <c r="AD33" s="641"/>
      <c r="AE33" s="641"/>
      <c r="AF33" s="642"/>
      <c r="AG33" s="172"/>
    </row>
    <row r="34" spans="1:33" ht="18.75" customHeight="1">
      <c r="A34" s="562"/>
      <c r="B34" s="552"/>
      <c r="C34" s="618"/>
      <c r="D34" s="565"/>
      <c r="E34" s="554"/>
      <c r="F34" s="565"/>
      <c r="G34" s="566"/>
      <c r="H34" s="639"/>
      <c r="I34" s="553" t="s">
        <v>9</v>
      </c>
      <c r="J34" s="2" t="s">
        <v>58</v>
      </c>
      <c r="M34" s="548" t="s">
        <v>9</v>
      </c>
      <c r="N34" s="2" t="s">
        <v>59</v>
      </c>
      <c r="Q34" s="548" t="s">
        <v>9</v>
      </c>
      <c r="R34" s="2" t="s">
        <v>60</v>
      </c>
      <c r="X34" s="588"/>
      <c r="Y34" s="548" t="s">
        <v>9</v>
      </c>
      <c r="Z34" s="2" t="s">
        <v>19</v>
      </c>
      <c r="AA34" s="115"/>
      <c r="AB34" s="567"/>
      <c r="AC34" s="643"/>
      <c r="AD34" s="644"/>
      <c r="AE34" s="644"/>
      <c r="AF34" s="645"/>
      <c r="AG34" s="172"/>
    </row>
    <row r="35" spans="1:33" ht="19.5" customHeight="1">
      <c r="A35" s="562"/>
      <c r="B35" s="552"/>
      <c r="C35" s="618"/>
      <c r="D35" s="565"/>
      <c r="E35" s="554"/>
      <c r="F35" s="565"/>
      <c r="G35" s="566"/>
      <c r="H35" s="572" t="s">
        <v>20</v>
      </c>
      <c r="I35" s="573" t="s">
        <v>9</v>
      </c>
      <c r="J35" s="574" t="s">
        <v>21</v>
      </c>
      <c r="K35" s="575"/>
      <c r="L35" s="576"/>
      <c r="M35" s="577" t="s">
        <v>9</v>
      </c>
      <c r="N35" s="574" t="s">
        <v>22</v>
      </c>
      <c r="O35" s="577"/>
      <c r="P35" s="574"/>
      <c r="Q35" s="578"/>
      <c r="R35" s="578"/>
      <c r="S35" s="578"/>
      <c r="T35" s="578"/>
      <c r="U35" s="578"/>
      <c r="V35" s="578"/>
      <c r="W35" s="578"/>
      <c r="X35" s="579"/>
      <c r="Y35" s="571"/>
      <c r="Z35" s="115"/>
      <c r="AA35" s="115"/>
      <c r="AB35" s="567"/>
      <c r="AC35" s="643"/>
      <c r="AD35" s="644"/>
      <c r="AE35" s="644"/>
      <c r="AF35" s="645"/>
    </row>
    <row r="36" spans="1:33" ht="19.5" customHeight="1">
      <c r="A36" s="562"/>
      <c r="B36" s="552"/>
      <c r="C36" s="563"/>
      <c r="D36" s="564"/>
      <c r="E36" s="554"/>
      <c r="F36" s="565"/>
      <c r="G36" s="566"/>
      <c r="H36" s="632" t="s">
        <v>45</v>
      </c>
      <c r="I36" s="568" t="s">
        <v>9</v>
      </c>
      <c r="J36" s="584" t="s">
        <v>21</v>
      </c>
      <c r="K36" s="589"/>
      <c r="L36" s="541"/>
      <c r="M36" s="587" t="s">
        <v>9</v>
      </c>
      <c r="N36" s="584" t="s">
        <v>22</v>
      </c>
      <c r="O36" s="587"/>
      <c r="P36" s="584"/>
      <c r="Q36" s="569"/>
      <c r="R36" s="569"/>
      <c r="S36" s="569"/>
      <c r="T36" s="569"/>
      <c r="U36" s="569"/>
      <c r="V36" s="569"/>
      <c r="W36" s="569"/>
      <c r="X36" s="570"/>
      <c r="Y36" s="571"/>
      <c r="Z36" s="115"/>
      <c r="AA36" s="115"/>
      <c r="AB36" s="567"/>
      <c r="AC36" s="643"/>
      <c r="AD36" s="644"/>
      <c r="AE36" s="644"/>
      <c r="AF36" s="645"/>
    </row>
    <row r="37" spans="1:33" ht="18.75" customHeight="1">
      <c r="A37" s="562"/>
      <c r="B37" s="552"/>
      <c r="C37" s="563"/>
      <c r="D37" s="564"/>
      <c r="E37" s="554"/>
      <c r="F37" s="565"/>
      <c r="G37" s="566"/>
      <c r="H37" s="620" t="s">
        <v>137</v>
      </c>
      <c r="I37" s="573" t="s">
        <v>9</v>
      </c>
      <c r="J37" s="574" t="s">
        <v>23</v>
      </c>
      <c r="K37" s="575"/>
      <c r="L37" s="577" t="s">
        <v>9</v>
      </c>
      <c r="M37" s="574" t="s">
        <v>26</v>
      </c>
      <c r="N37" s="574"/>
      <c r="O37" s="608"/>
      <c r="P37" s="608"/>
      <c r="Q37" s="608"/>
      <c r="R37" s="608"/>
      <c r="S37" s="608"/>
      <c r="T37" s="608"/>
      <c r="U37" s="608"/>
      <c r="V37" s="608"/>
      <c r="W37" s="608"/>
      <c r="X37" s="609"/>
      <c r="Y37" s="571"/>
      <c r="Z37" s="115"/>
      <c r="AA37" s="115"/>
      <c r="AB37" s="567"/>
      <c r="AC37" s="643"/>
      <c r="AD37" s="644"/>
      <c r="AE37" s="644"/>
      <c r="AF37" s="645"/>
      <c r="AG37" s="172"/>
    </row>
    <row r="38" spans="1:33" ht="18.75" customHeight="1">
      <c r="A38" s="553" t="s">
        <v>9</v>
      </c>
      <c r="B38" s="552">
        <v>66</v>
      </c>
      <c r="C38" s="618" t="s">
        <v>139</v>
      </c>
      <c r="D38" s="548" t="s">
        <v>9</v>
      </c>
      <c r="E38" s="554" t="s">
        <v>80</v>
      </c>
      <c r="F38" s="565"/>
      <c r="G38" s="566"/>
      <c r="H38" s="621" t="s">
        <v>138</v>
      </c>
      <c r="I38" s="577" t="s">
        <v>9</v>
      </c>
      <c r="J38" s="574" t="s">
        <v>23</v>
      </c>
      <c r="K38" s="575"/>
      <c r="L38" s="577" t="s">
        <v>9</v>
      </c>
      <c r="M38" s="574" t="s">
        <v>26</v>
      </c>
      <c r="N38" s="574"/>
      <c r="O38" s="608"/>
      <c r="P38" s="608"/>
      <c r="Q38" s="608"/>
      <c r="R38" s="608"/>
      <c r="S38" s="608"/>
      <c r="T38" s="608"/>
      <c r="U38" s="608"/>
      <c r="V38" s="608"/>
      <c r="W38" s="608"/>
      <c r="X38" s="609"/>
      <c r="Y38" s="571"/>
      <c r="Z38" s="115"/>
      <c r="AA38" s="115"/>
      <c r="AB38" s="567"/>
      <c r="AC38" s="643"/>
      <c r="AD38" s="644"/>
      <c r="AE38" s="644"/>
      <c r="AF38" s="645"/>
    </row>
    <row r="39" spans="1:33" ht="18.75" customHeight="1">
      <c r="A39" s="562"/>
      <c r="B39" s="552"/>
      <c r="C39" s="618" t="s">
        <v>136</v>
      </c>
      <c r="D39" s="548" t="s">
        <v>9</v>
      </c>
      <c r="E39" s="554" t="s">
        <v>36</v>
      </c>
      <c r="F39" s="565"/>
      <c r="G39" s="566"/>
      <c r="H39" s="621" t="s">
        <v>50</v>
      </c>
      <c r="I39" s="577" t="s">
        <v>9</v>
      </c>
      <c r="J39" s="574" t="s">
        <v>23</v>
      </c>
      <c r="K39" s="575"/>
      <c r="L39" s="577" t="s">
        <v>9</v>
      </c>
      <c r="M39" s="574" t="s">
        <v>26</v>
      </c>
      <c r="N39" s="574"/>
      <c r="O39" s="608"/>
      <c r="P39" s="608"/>
      <c r="Q39" s="608"/>
      <c r="R39" s="608"/>
      <c r="S39" s="608"/>
      <c r="T39" s="608"/>
      <c r="U39" s="608"/>
      <c r="V39" s="608"/>
      <c r="W39" s="608"/>
      <c r="X39" s="609"/>
      <c r="Y39" s="571"/>
      <c r="Z39" s="115"/>
      <c r="AA39" s="115"/>
      <c r="AB39" s="567"/>
      <c r="AC39" s="643"/>
      <c r="AD39" s="644"/>
      <c r="AE39" s="644"/>
      <c r="AF39" s="645"/>
    </row>
    <row r="40" spans="1:33" ht="18.75" customHeight="1">
      <c r="A40" s="562"/>
      <c r="B40" s="552"/>
      <c r="C40" s="618"/>
      <c r="D40" s="548" t="s">
        <v>9</v>
      </c>
      <c r="E40" s="554" t="s">
        <v>40</v>
      </c>
      <c r="F40" s="565"/>
      <c r="G40" s="566"/>
      <c r="H40" s="580" t="s">
        <v>51</v>
      </c>
      <c r="I40" s="577" t="s">
        <v>9</v>
      </c>
      <c r="J40" s="574" t="s">
        <v>23</v>
      </c>
      <c r="K40" s="575"/>
      <c r="L40" s="577" t="s">
        <v>9</v>
      </c>
      <c r="M40" s="574" t="s">
        <v>26</v>
      </c>
      <c r="N40" s="574"/>
      <c r="O40" s="608"/>
      <c r="P40" s="608"/>
      <c r="Q40" s="608"/>
      <c r="R40" s="608"/>
      <c r="S40" s="608"/>
      <c r="T40" s="608"/>
      <c r="U40" s="608"/>
      <c r="V40" s="608"/>
      <c r="W40" s="608"/>
      <c r="X40" s="609"/>
      <c r="Y40" s="571"/>
      <c r="Z40" s="115"/>
      <c r="AA40" s="115"/>
      <c r="AB40" s="567"/>
      <c r="AC40" s="643"/>
      <c r="AD40" s="644"/>
      <c r="AE40" s="644"/>
      <c r="AF40" s="645"/>
    </row>
    <row r="41" spans="1:33" ht="18.75" customHeight="1">
      <c r="A41" s="562"/>
      <c r="B41" s="552"/>
      <c r="C41" s="618"/>
      <c r="D41" s="565"/>
      <c r="E41" s="554"/>
      <c r="F41" s="565"/>
      <c r="G41" s="566"/>
      <c r="H41" s="581" t="s">
        <v>842</v>
      </c>
      <c r="I41" s="585" t="s">
        <v>9</v>
      </c>
      <c r="J41" s="646" t="s">
        <v>23</v>
      </c>
      <c r="K41" s="646"/>
      <c r="L41" s="586" t="s">
        <v>9</v>
      </c>
      <c r="M41" s="646" t="s">
        <v>26</v>
      </c>
      <c r="N41" s="646"/>
      <c r="O41" s="636"/>
      <c r="P41" s="636"/>
      <c r="Q41" s="636"/>
      <c r="R41" s="636"/>
      <c r="S41" s="636"/>
      <c r="T41" s="636"/>
      <c r="U41" s="636"/>
      <c r="V41" s="636"/>
      <c r="W41" s="636"/>
      <c r="X41" s="637"/>
      <c r="Y41" s="571"/>
      <c r="Z41" s="115"/>
      <c r="AA41" s="115"/>
      <c r="AB41" s="567"/>
      <c r="AC41" s="643"/>
      <c r="AD41" s="644"/>
      <c r="AE41" s="644"/>
      <c r="AF41" s="645"/>
    </row>
    <row r="42" spans="1:33" ht="18.75" customHeight="1">
      <c r="A42" s="562"/>
      <c r="B42" s="552"/>
      <c r="C42" s="618"/>
      <c r="D42" s="565"/>
      <c r="E42" s="554"/>
      <c r="F42" s="565"/>
      <c r="G42" s="566"/>
      <c r="H42" s="580" t="s">
        <v>52</v>
      </c>
      <c r="I42" s="577" t="s">
        <v>9</v>
      </c>
      <c r="J42" s="574" t="s">
        <v>23</v>
      </c>
      <c r="K42" s="575"/>
      <c r="L42" s="577" t="s">
        <v>9</v>
      </c>
      <c r="M42" s="574" t="s">
        <v>26</v>
      </c>
      <c r="N42" s="574"/>
      <c r="O42" s="608"/>
      <c r="P42" s="608"/>
      <c r="Q42" s="608"/>
      <c r="R42" s="608"/>
      <c r="S42" s="608"/>
      <c r="T42" s="608"/>
      <c r="U42" s="608"/>
      <c r="V42" s="608"/>
      <c r="W42" s="608"/>
      <c r="X42" s="609"/>
      <c r="Y42" s="571"/>
      <c r="Z42" s="115"/>
      <c r="AA42" s="115"/>
      <c r="AB42" s="567"/>
      <c r="AC42" s="643"/>
      <c r="AD42" s="644"/>
      <c r="AE42" s="644"/>
      <c r="AF42" s="645"/>
    </row>
    <row r="43" spans="1:33" ht="18.75" customHeight="1">
      <c r="A43" s="562"/>
      <c r="B43" s="552"/>
      <c r="C43" s="618"/>
      <c r="D43" s="565"/>
      <c r="E43" s="554"/>
      <c r="F43" s="565"/>
      <c r="G43" s="566"/>
      <c r="H43" s="621" t="s">
        <v>53</v>
      </c>
      <c r="I43" s="577" t="s">
        <v>9</v>
      </c>
      <c r="J43" s="574" t="s">
        <v>23</v>
      </c>
      <c r="K43" s="574"/>
      <c r="L43" s="577" t="s">
        <v>9</v>
      </c>
      <c r="M43" s="574" t="s">
        <v>77</v>
      </c>
      <c r="N43" s="574"/>
      <c r="O43" s="577" t="s">
        <v>9</v>
      </c>
      <c r="P43" s="574" t="s">
        <v>43</v>
      </c>
      <c r="Q43" s="574"/>
      <c r="R43" s="577" t="s">
        <v>9</v>
      </c>
      <c r="S43" s="574" t="s">
        <v>78</v>
      </c>
      <c r="T43" s="608"/>
      <c r="U43" s="608"/>
      <c r="V43" s="608"/>
      <c r="W43" s="608"/>
      <c r="X43" s="609"/>
      <c r="Y43" s="571"/>
      <c r="Z43" s="115"/>
      <c r="AA43" s="115"/>
      <c r="AB43" s="567"/>
      <c r="AC43" s="643"/>
      <c r="AD43" s="644"/>
      <c r="AE43" s="644"/>
      <c r="AF43" s="645"/>
    </row>
    <row r="44" spans="1:33" ht="18.75" customHeight="1">
      <c r="A44" s="562"/>
      <c r="B44" s="552"/>
      <c r="C44" s="563"/>
      <c r="D44" s="564"/>
      <c r="E44" s="554"/>
      <c r="F44" s="565"/>
      <c r="G44" s="566"/>
      <c r="H44" s="581" t="s">
        <v>28</v>
      </c>
      <c r="I44" s="585" t="s">
        <v>9</v>
      </c>
      <c r="J44" s="583" t="s">
        <v>23</v>
      </c>
      <c r="K44" s="583"/>
      <c r="L44" s="586" t="s">
        <v>9</v>
      </c>
      <c r="M44" s="583" t="s">
        <v>29</v>
      </c>
      <c r="N44" s="630"/>
      <c r="O44" s="586" t="s">
        <v>9</v>
      </c>
      <c r="P44" s="2" t="s">
        <v>30</v>
      </c>
      <c r="Q44" s="631"/>
      <c r="R44" s="586" t="s">
        <v>9</v>
      </c>
      <c r="S44" s="583" t="s">
        <v>31</v>
      </c>
      <c r="T44" s="631"/>
      <c r="U44" s="586" t="s">
        <v>9</v>
      </c>
      <c r="V44" s="583" t="s">
        <v>32</v>
      </c>
      <c r="W44" s="628"/>
      <c r="X44" s="629"/>
      <c r="Y44" s="115"/>
      <c r="Z44" s="115"/>
      <c r="AA44" s="115"/>
      <c r="AB44" s="567"/>
      <c r="AC44" s="643"/>
      <c r="AD44" s="644"/>
      <c r="AE44" s="644"/>
      <c r="AF44" s="645"/>
    </row>
  </sheetData>
  <mergeCells count="30">
    <mergeCell ref="H33:H34"/>
    <mergeCell ref="AC33:AF44"/>
    <mergeCell ref="J41:K41"/>
    <mergeCell ref="M41:N41"/>
    <mergeCell ref="L21:L22"/>
    <mergeCell ref="M21:N22"/>
    <mergeCell ref="H10:H11"/>
    <mergeCell ref="AC10:AF32"/>
    <mergeCell ref="H14:H16"/>
    <mergeCell ref="I14:I16"/>
    <mergeCell ref="J14:K16"/>
    <mergeCell ref="L14:L16"/>
    <mergeCell ref="M14:N16"/>
    <mergeCell ref="H21:H22"/>
    <mergeCell ref="I21:I22"/>
    <mergeCell ref="J21:K22"/>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4"/>
  <dataValidations count="1">
    <dataValidation type="list" allowBlank="1" showInputMessage="1" showErrorMessage="1" sqref="M8:M9 L14 Q8:Q11 M17 O19 O23 A20 U20 L18:L19 Q20:Q22 R32 O32 U32:U33 L32 U8:U10 D38:D40 M33:M36 I33:I41 Q33:Q34 O35:O36 AC36 Y33:Y34 L37:L44 R43:R44 O43:O44 A38 U44" xr:uid="{D212BFCE-2E56-4C36-931F-031BE784D4AD}">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X969"/>
  <sheetViews>
    <sheetView zoomScaleNormal="100" zoomScaleSheetLayoutView="55" workbookViewId="0">
      <selection activeCell="U11" sqref="U11"/>
    </sheetView>
  </sheetViews>
  <sheetFormatPr defaultColWidth="9" defaultRowHeight="13"/>
  <cols>
    <col min="1" max="1" width="1.6328125" style="89" customWidth="1"/>
    <col min="2" max="2" width="9.6328125" style="89" customWidth="1"/>
    <col min="3" max="3" width="8.6328125" style="89" customWidth="1"/>
    <col min="4" max="4" width="5.6328125" style="89" customWidth="1"/>
    <col min="5" max="6" width="15.6328125" style="89" customWidth="1"/>
    <col min="7" max="7" width="5.6328125" style="89" customWidth="1"/>
    <col min="8" max="8" width="16.6328125" style="89" customWidth="1"/>
    <col min="9" max="9" width="5.6328125" style="89" customWidth="1"/>
    <col min="10" max="10" width="15.6328125" style="89" customWidth="1"/>
    <col min="11" max="11" width="5.6328125" style="89" customWidth="1"/>
    <col min="12" max="12" width="3.08984375" style="89" customWidth="1"/>
    <col min="13" max="18" width="4.6328125" style="89" customWidth="1"/>
    <col min="19" max="19" width="1.6328125" style="89" customWidth="1"/>
    <col min="20" max="21" width="9" style="89"/>
    <col min="22" max="22" width="18.453125" style="89" bestFit="1" customWidth="1"/>
    <col min="23" max="23" width="29.90625" style="89" bestFit="1" customWidth="1"/>
    <col min="24" max="24" width="30.36328125" style="89" bestFit="1" customWidth="1"/>
    <col min="25" max="16384" width="9" style="89"/>
  </cols>
  <sheetData>
    <row r="1" spans="2:24">
      <c r="B1" s="89" t="s">
        <v>347</v>
      </c>
      <c r="K1" s="90" t="s">
        <v>174</v>
      </c>
      <c r="L1" s="968"/>
      <c r="M1" s="968"/>
      <c r="N1" s="91" t="s">
        <v>175</v>
      </c>
      <c r="O1" s="211"/>
      <c r="P1" s="91" t="s">
        <v>176</v>
      </c>
      <c r="Q1" s="211"/>
      <c r="R1" s="91" t="s">
        <v>290</v>
      </c>
    </row>
    <row r="2" spans="2:24" ht="19">
      <c r="B2" s="969" t="s">
        <v>348</v>
      </c>
      <c r="C2" s="969"/>
      <c r="D2" s="969"/>
      <c r="E2" s="969"/>
      <c r="F2" s="969"/>
      <c r="G2" s="969"/>
      <c r="H2" s="969"/>
      <c r="I2" s="969"/>
      <c r="J2" s="969"/>
      <c r="K2" s="969"/>
      <c r="L2" s="969"/>
      <c r="M2" s="969"/>
      <c r="N2" s="969"/>
      <c r="O2" s="969"/>
      <c r="P2" s="969"/>
      <c r="Q2" s="969"/>
      <c r="R2" s="969"/>
    </row>
    <row r="3" spans="2:24" ht="7.5" customHeight="1">
      <c r="B3" s="212"/>
      <c r="C3" s="212"/>
      <c r="D3" s="212"/>
      <c r="E3" s="212"/>
      <c r="F3" s="212"/>
      <c r="G3" s="212"/>
      <c r="H3" s="212"/>
      <c r="I3" s="212"/>
      <c r="J3" s="212"/>
      <c r="K3" s="212"/>
      <c r="L3" s="212"/>
      <c r="M3" s="212"/>
      <c r="N3" s="212"/>
      <c r="O3" s="212"/>
      <c r="P3" s="212"/>
      <c r="Q3" s="212"/>
      <c r="R3" s="212"/>
    </row>
    <row r="4" spans="2:24" ht="24.9" customHeight="1">
      <c r="I4" s="90" t="s">
        <v>349</v>
      </c>
      <c r="J4" s="970"/>
      <c r="K4" s="970"/>
      <c r="L4" s="970"/>
      <c r="M4" s="970"/>
      <c r="N4" s="970"/>
      <c r="O4" s="970"/>
      <c r="P4" s="970"/>
      <c r="Q4" s="970"/>
      <c r="R4" s="970"/>
    </row>
    <row r="5" spans="2:24" ht="24.9" customHeight="1">
      <c r="I5" s="90" t="s">
        <v>291</v>
      </c>
      <c r="J5" s="971"/>
      <c r="K5" s="971"/>
      <c r="L5" s="971"/>
      <c r="M5" s="971"/>
      <c r="N5" s="971"/>
      <c r="O5" s="971"/>
      <c r="P5" s="971"/>
      <c r="Q5" s="971"/>
      <c r="R5" s="971"/>
    </row>
    <row r="6" spans="2:24" ht="24.9" customHeight="1">
      <c r="I6" s="90" t="s">
        <v>350</v>
      </c>
      <c r="J6" s="971"/>
      <c r="K6" s="971"/>
      <c r="L6" s="971"/>
      <c r="M6" s="971"/>
      <c r="N6" s="971"/>
      <c r="O6" s="971"/>
      <c r="P6" s="971"/>
      <c r="Q6" s="971"/>
      <c r="R6" s="971"/>
    </row>
    <row r="7" spans="2:24" ht="9" customHeight="1">
      <c r="I7" s="90"/>
      <c r="J7" s="119"/>
      <c r="K7" s="119"/>
      <c r="L7" s="119"/>
      <c r="M7" s="119"/>
      <c r="N7" s="119"/>
      <c r="O7" s="119"/>
      <c r="P7" s="119"/>
      <c r="Q7" s="119"/>
      <c r="R7" s="119"/>
    </row>
    <row r="8" spans="2:24">
      <c r="B8" s="972" t="s">
        <v>351</v>
      </c>
      <c r="C8" s="972"/>
      <c r="D8" s="972"/>
      <c r="E8" s="92"/>
      <c r="F8" s="973" t="s">
        <v>352</v>
      </c>
      <c r="G8" s="973"/>
      <c r="H8" s="973"/>
      <c r="I8" s="973"/>
    </row>
    <row r="9" spans="2:24" hidden="1">
      <c r="E9" s="92"/>
      <c r="F9" s="930" t="s">
        <v>353</v>
      </c>
      <c r="G9" s="930"/>
      <c r="H9" s="930"/>
      <c r="I9" s="930"/>
    </row>
    <row r="10" spans="2:24" ht="9" customHeight="1"/>
    <row r="11" spans="2:24">
      <c r="B11" s="93" t="s">
        <v>354</v>
      </c>
      <c r="F11" s="974" t="s">
        <v>355</v>
      </c>
      <c r="G11" s="974"/>
      <c r="H11" s="974"/>
      <c r="I11" s="974"/>
      <c r="J11" s="90" t="s">
        <v>356</v>
      </c>
      <c r="K11" s="213"/>
    </row>
    <row r="12" spans="2:24" ht="9" customHeight="1"/>
    <row r="13" spans="2:24">
      <c r="B13" s="93" t="s">
        <v>357</v>
      </c>
    </row>
    <row r="14" spans="2:24">
      <c r="B14" s="211" t="s">
        <v>9</v>
      </c>
      <c r="C14" s="955" t="s">
        <v>358</v>
      </c>
      <c r="D14" s="955"/>
      <c r="E14" s="955"/>
      <c r="F14" s="955"/>
      <c r="G14" s="955"/>
      <c r="H14" s="955"/>
      <c r="I14" s="955"/>
      <c r="J14" s="955"/>
      <c r="K14" s="955"/>
      <c r="M14" s="956" t="s">
        <v>359</v>
      </c>
      <c r="N14" s="957"/>
      <c r="O14" s="957"/>
      <c r="P14" s="957"/>
      <c r="Q14" s="957"/>
      <c r="R14" s="958"/>
    </row>
    <row r="15" spans="2:24" ht="80.150000000000006" customHeight="1">
      <c r="B15" s="94"/>
      <c r="C15" s="959" t="s">
        <v>360</v>
      </c>
      <c r="D15" s="959"/>
      <c r="E15" s="94"/>
      <c r="F15" s="960" t="s">
        <v>361</v>
      </c>
      <c r="G15" s="960"/>
      <c r="H15" s="961" t="s">
        <v>362</v>
      </c>
      <c r="I15" s="961"/>
      <c r="J15" s="959" t="s">
        <v>363</v>
      </c>
      <c r="K15" s="959"/>
      <c r="M15" s="962" t="str">
        <f>F8</f>
        <v>介護福祉士</v>
      </c>
      <c r="N15" s="963"/>
      <c r="O15" s="964"/>
      <c r="P15" s="962" t="str">
        <f>F9</f>
        <v>介護職員</v>
      </c>
      <c r="Q15" s="963"/>
      <c r="R15" s="964"/>
    </row>
    <row r="16" spans="2:24" ht="26.15" customHeight="1">
      <c r="B16" s="173" t="s">
        <v>364</v>
      </c>
      <c r="C16" s="946"/>
      <c r="D16" s="947" t="s">
        <v>365</v>
      </c>
      <c r="E16" s="96" t="str">
        <f>$F$8</f>
        <v>介護福祉士</v>
      </c>
      <c r="F16" s="97"/>
      <c r="G16" s="98" t="s">
        <v>366</v>
      </c>
      <c r="H16" s="97"/>
      <c r="I16" s="98" t="s">
        <v>365</v>
      </c>
      <c r="J16" s="97"/>
      <c r="K16" s="98" t="s">
        <v>365</v>
      </c>
      <c r="M16" s="949" t="str">
        <f>IF(C16="","",F16+ROUNDDOWN((H16+J16)/C16,1))</f>
        <v/>
      </c>
      <c r="N16" s="950"/>
      <c r="O16" s="951"/>
      <c r="P16" s="949" t="str">
        <f>IF(C16="","",F17+ROUNDDOWN((H17+J17)/C16,1))</f>
        <v/>
      </c>
      <c r="Q16" s="950"/>
      <c r="R16" s="951"/>
      <c r="V16" s="120"/>
      <c r="W16" s="121" t="s">
        <v>367</v>
      </c>
      <c r="X16" s="121" t="s">
        <v>368</v>
      </c>
    </row>
    <row r="17" spans="2:24" ht="26.15" customHeight="1">
      <c r="B17" s="214" t="s">
        <v>369</v>
      </c>
      <c r="C17" s="946"/>
      <c r="D17" s="948"/>
      <c r="E17" s="99" t="str">
        <f>$F$9</f>
        <v>介護職員</v>
      </c>
      <c r="F17" s="100"/>
      <c r="G17" s="101" t="s">
        <v>366</v>
      </c>
      <c r="H17" s="100"/>
      <c r="I17" s="101" t="s">
        <v>365</v>
      </c>
      <c r="J17" s="100"/>
      <c r="K17" s="101" t="s">
        <v>365</v>
      </c>
      <c r="M17" s="952"/>
      <c r="N17" s="953"/>
      <c r="O17" s="954"/>
      <c r="P17" s="952"/>
      <c r="Q17" s="953"/>
      <c r="R17" s="954"/>
      <c r="V17" s="965" t="s">
        <v>370</v>
      </c>
      <c r="W17" s="120" t="s">
        <v>352</v>
      </c>
      <c r="X17" s="120" t="s">
        <v>371</v>
      </c>
    </row>
    <row r="18" spans="2:24" ht="26.15" customHeight="1">
      <c r="B18" s="95"/>
      <c r="C18" s="946"/>
      <c r="D18" s="947" t="s">
        <v>365</v>
      </c>
      <c r="E18" s="102" t="str">
        <f>$F$8</f>
        <v>介護福祉士</v>
      </c>
      <c r="F18" s="103"/>
      <c r="G18" s="104" t="s">
        <v>366</v>
      </c>
      <c r="H18" s="97"/>
      <c r="I18" s="104" t="s">
        <v>365</v>
      </c>
      <c r="J18" s="97"/>
      <c r="K18" s="104" t="s">
        <v>365</v>
      </c>
      <c r="M18" s="949" t="str">
        <f>IF(C18="","",F18+ROUNDDOWN((H18+J18)/C18,1))</f>
        <v/>
      </c>
      <c r="N18" s="950"/>
      <c r="O18" s="951"/>
      <c r="P18" s="949" t="str">
        <f>IF(C18="","",F19+ROUNDDOWN((H19+J19)/C18,1))</f>
        <v/>
      </c>
      <c r="Q18" s="950"/>
      <c r="R18" s="951"/>
      <c r="V18" s="966"/>
      <c r="W18" s="120" t="s">
        <v>372</v>
      </c>
      <c r="X18" s="120" t="s">
        <v>373</v>
      </c>
    </row>
    <row r="19" spans="2:24" ht="26.15" customHeight="1">
      <c r="B19" s="214" t="s">
        <v>374</v>
      </c>
      <c r="C19" s="946"/>
      <c r="D19" s="948"/>
      <c r="E19" s="99" t="str">
        <f>$F$9</f>
        <v>介護職員</v>
      </c>
      <c r="F19" s="100"/>
      <c r="G19" s="101" t="s">
        <v>366</v>
      </c>
      <c r="H19" s="100"/>
      <c r="I19" s="101" t="s">
        <v>365</v>
      </c>
      <c r="J19" s="100"/>
      <c r="K19" s="101" t="s">
        <v>365</v>
      </c>
      <c r="M19" s="952"/>
      <c r="N19" s="953"/>
      <c r="O19" s="954"/>
      <c r="P19" s="952"/>
      <c r="Q19" s="953"/>
      <c r="R19" s="954"/>
      <c r="V19" s="966"/>
      <c r="W19" s="120" t="s">
        <v>375</v>
      </c>
      <c r="X19" s="120" t="s">
        <v>376</v>
      </c>
    </row>
    <row r="20" spans="2:24" ht="26.15" customHeight="1">
      <c r="B20" s="95"/>
      <c r="C20" s="946"/>
      <c r="D20" s="947" t="s">
        <v>365</v>
      </c>
      <c r="E20" s="102" t="str">
        <f>$F$8</f>
        <v>介護福祉士</v>
      </c>
      <c r="F20" s="103"/>
      <c r="G20" s="104" t="s">
        <v>366</v>
      </c>
      <c r="H20" s="97"/>
      <c r="I20" s="104" t="s">
        <v>365</v>
      </c>
      <c r="J20" s="97"/>
      <c r="K20" s="104" t="s">
        <v>365</v>
      </c>
      <c r="M20" s="949" t="str">
        <f>IF(C20="","",F20+ROUNDDOWN((H20+J20)/C20,1))</f>
        <v/>
      </c>
      <c r="N20" s="950"/>
      <c r="O20" s="951"/>
      <c r="P20" s="949" t="str">
        <f>IF(C20="","",F21+ROUNDDOWN((H21+J21)/C20,1))</f>
        <v/>
      </c>
      <c r="Q20" s="950"/>
      <c r="R20" s="951"/>
      <c r="V20" s="966"/>
      <c r="W20" s="120" t="s">
        <v>376</v>
      </c>
      <c r="X20" s="120" t="s">
        <v>376</v>
      </c>
    </row>
    <row r="21" spans="2:24" ht="26.15" customHeight="1">
      <c r="B21" s="214" t="s">
        <v>377</v>
      </c>
      <c r="C21" s="946"/>
      <c r="D21" s="948"/>
      <c r="E21" s="99" t="str">
        <f>$F$9</f>
        <v>介護職員</v>
      </c>
      <c r="F21" s="100"/>
      <c r="G21" s="101" t="s">
        <v>366</v>
      </c>
      <c r="H21" s="100"/>
      <c r="I21" s="101" t="s">
        <v>365</v>
      </c>
      <c r="J21" s="100"/>
      <c r="K21" s="101" t="s">
        <v>365</v>
      </c>
      <c r="M21" s="952"/>
      <c r="N21" s="953"/>
      <c r="O21" s="954"/>
      <c r="P21" s="952"/>
      <c r="Q21" s="953"/>
      <c r="R21" s="954"/>
      <c r="V21" s="966"/>
      <c r="W21" s="120" t="s">
        <v>376</v>
      </c>
      <c r="X21" s="120" t="s">
        <v>376</v>
      </c>
    </row>
    <row r="22" spans="2:24" ht="26.15" customHeight="1">
      <c r="B22" s="95"/>
      <c r="C22" s="946"/>
      <c r="D22" s="947" t="s">
        <v>365</v>
      </c>
      <c r="E22" s="102" t="str">
        <f>$F$8</f>
        <v>介護福祉士</v>
      </c>
      <c r="F22" s="103"/>
      <c r="G22" s="104" t="s">
        <v>366</v>
      </c>
      <c r="H22" s="97"/>
      <c r="I22" s="104" t="s">
        <v>365</v>
      </c>
      <c r="J22" s="97"/>
      <c r="K22" s="104" t="s">
        <v>365</v>
      </c>
      <c r="M22" s="949" t="str">
        <f>IF(C22="","",F22+ROUNDDOWN((H22+J22)/C22,1))</f>
        <v/>
      </c>
      <c r="N22" s="950"/>
      <c r="O22" s="951"/>
      <c r="P22" s="949" t="str">
        <f>IF(C22="","",F23+ROUNDDOWN((H23+J23)/C22,1))</f>
        <v/>
      </c>
      <c r="Q22" s="950"/>
      <c r="R22" s="951"/>
      <c r="V22" s="967"/>
      <c r="W22" s="120" t="s">
        <v>376</v>
      </c>
      <c r="X22" s="120" t="s">
        <v>376</v>
      </c>
    </row>
    <row r="23" spans="2:24" ht="26.15" customHeight="1">
      <c r="B23" s="214" t="s">
        <v>378</v>
      </c>
      <c r="C23" s="946"/>
      <c r="D23" s="948"/>
      <c r="E23" s="99" t="str">
        <f>$F$9</f>
        <v>介護職員</v>
      </c>
      <c r="F23" s="100"/>
      <c r="G23" s="101" t="s">
        <v>366</v>
      </c>
      <c r="H23" s="100"/>
      <c r="I23" s="101" t="s">
        <v>365</v>
      </c>
      <c r="J23" s="100"/>
      <c r="K23" s="101" t="s">
        <v>365</v>
      </c>
      <c r="M23" s="952"/>
      <c r="N23" s="953"/>
      <c r="O23" s="954"/>
      <c r="P23" s="952"/>
      <c r="Q23" s="953"/>
      <c r="R23" s="954"/>
    </row>
    <row r="24" spans="2:24" ht="26.15" customHeight="1">
      <c r="B24" s="95"/>
      <c r="C24" s="946"/>
      <c r="D24" s="947" t="s">
        <v>365</v>
      </c>
      <c r="E24" s="102" t="str">
        <f>$F$8</f>
        <v>介護福祉士</v>
      </c>
      <c r="F24" s="103"/>
      <c r="G24" s="104" t="s">
        <v>366</v>
      </c>
      <c r="H24" s="97"/>
      <c r="I24" s="104" t="s">
        <v>365</v>
      </c>
      <c r="J24" s="97"/>
      <c r="K24" s="104" t="s">
        <v>365</v>
      </c>
      <c r="M24" s="949" t="str">
        <f>IF(C24="","",F24+ROUNDDOWN((H24+J24)/C24,1))</f>
        <v/>
      </c>
      <c r="N24" s="950"/>
      <c r="O24" s="951"/>
      <c r="P24" s="949" t="str">
        <f>IF(C24="","",F25+ROUNDDOWN((H25+J25)/C24,1))</f>
        <v/>
      </c>
      <c r="Q24" s="950"/>
      <c r="R24" s="951"/>
    </row>
    <row r="25" spans="2:24" ht="26.15" customHeight="1">
      <c r="B25" s="214" t="s">
        <v>379</v>
      </c>
      <c r="C25" s="946"/>
      <c r="D25" s="948"/>
      <c r="E25" s="99" t="str">
        <f>$F$9</f>
        <v>介護職員</v>
      </c>
      <c r="F25" s="100"/>
      <c r="G25" s="101" t="s">
        <v>366</v>
      </c>
      <c r="H25" s="100"/>
      <c r="I25" s="101" t="s">
        <v>365</v>
      </c>
      <c r="J25" s="100"/>
      <c r="K25" s="101" t="s">
        <v>365</v>
      </c>
      <c r="M25" s="952"/>
      <c r="N25" s="953"/>
      <c r="O25" s="954"/>
      <c r="P25" s="952"/>
      <c r="Q25" s="953"/>
      <c r="R25" s="954"/>
    </row>
    <row r="26" spans="2:24" ht="26.15" customHeight="1">
      <c r="B26" s="95"/>
      <c r="C26" s="946"/>
      <c r="D26" s="947" t="s">
        <v>365</v>
      </c>
      <c r="E26" s="102" t="str">
        <f>$F$8</f>
        <v>介護福祉士</v>
      </c>
      <c r="F26" s="103"/>
      <c r="G26" s="104" t="s">
        <v>366</v>
      </c>
      <c r="H26" s="97"/>
      <c r="I26" s="104" t="s">
        <v>365</v>
      </c>
      <c r="J26" s="97"/>
      <c r="K26" s="104" t="s">
        <v>365</v>
      </c>
      <c r="M26" s="949" t="str">
        <f>IF(C26="","",F26+ROUNDDOWN((H26+J26)/C26,1))</f>
        <v/>
      </c>
      <c r="N26" s="950"/>
      <c r="O26" s="951"/>
      <c r="P26" s="949" t="str">
        <f>IF(C26="","",F27+ROUNDDOWN((H27+J27)/C26,1))</f>
        <v/>
      </c>
      <c r="Q26" s="950"/>
      <c r="R26" s="951"/>
    </row>
    <row r="27" spans="2:24" ht="26.15" customHeight="1">
      <c r="B27" s="214" t="s">
        <v>380</v>
      </c>
      <c r="C27" s="946"/>
      <c r="D27" s="948"/>
      <c r="E27" s="99" t="str">
        <f>$F$9</f>
        <v>介護職員</v>
      </c>
      <c r="F27" s="100"/>
      <c r="G27" s="101" t="s">
        <v>366</v>
      </c>
      <c r="H27" s="100"/>
      <c r="I27" s="101" t="s">
        <v>365</v>
      </c>
      <c r="J27" s="100"/>
      <c r="K27" s="101" t="s">
        <v>365</v>
      </c>
      <c r="M27" s="952"/>
      <c r="N27" s="953"/>
      <c r="O27" s="954"/>
      <c r="P27" s="952"/>
      <c r="Q27" s="953"/>
      <c r="R27" s="954"/>
    </row>
    <row r="28" spans="2:24" ht="26.15" customHeight="1">
      <c r="B28" s="95"/>
      <c r="C28" s="946"/>
      <c r="D28" s="947" t="s">
        <v>365</v>
      </c>
      <c r="E28" s="102" t="str">
        <f>$F$8</f>
        <v>介護福祉士</v>
      </c>
      <c r="F28" s="103"/>
      <c r="G28" s="104" t="s">
        <v>366</v>
      </c>
      <c r="H28" s="97"/>
      <c r="I28" s="104" t="s">
        <v>365</v>
      </c>
      <c r="J28" s="97"/>
      <c r="K28" s="104" t="s">
        <v>365</v>
      </c>
      <c r="M28" s="949" t="str">
        <f>IF(C28="","",F28+ROUNDDOWN((H28+J28)/C28,1))</f>
        <v/>
      </c>
      <c r="N28" s="950"/>
      <c r="O28" s="951"/>
      <c r="P28" s="949" t="str">
        <f>IF(C28="","",F29+ROUNDDOWN((H29+J29)/C28,1))</f>
        <v/>
      </c>
      <c r="Q28" s="950"/>
      <c r="R28" s="951"/>
    </row>
    <row r="29" spans="2:24" ht="26.15" customHeight="1">
      <c r="B29" s="214" t="s">
        <v>381</v>
      </c>
      <c r="C29" s="946"/>
      <c r="D29" s="948"/>
      <c r="E29" s="99" t="str">
        <f>$F$9</f>
        <v>介護職員</v>
      </c>
      <c r="F29" s="100"/>
      <c r="G29" s="101" t="s">
        <v>366</v>
      </c>
      <c r="H29" s="100"/>
      <c r="I29" s="101" t="s">
        <v>365</v>
      </c>
      <c r="J29" s="100"/>
      <c r="K29" s="101" t="s">
        <v>365</v>
      </c>
      <c r="M29" s="952"/>
      <c r="N29" s="953"/>
      <c r="O29" s="954"/>
      <c r="P29" s="952"/>
      <c r="Q29" s="953"/>
      <c r="R29" s="954"/>
    </row>
    <row r="30" spans="2:24" ht="26.15" customHeight="1">
      <c r="B30" s="95"/>
      <c r="C30" s="946"/>
      <c r="D30" s="947" t="s">
        <v>365</v>
      </c>
      <c r="E30" s="102" t="str">
        <f>$F$8</f>
        <v>介護福祉士</v>
      </c>
      <c r="F30" s="103"/>
      <c r="G30" s="104" t="s">
        <v>366</v>
      </c>
      <c r="H30" s="97"/>
      <c r="I30" s="104" t="s">
        <v>365</v>
      </c>
      <c r="J30" s="97"/>
      <c r="K30" s="104" t="s">
        <v>365</v>
      </c>
      <c r="M30" s="949" t="str">
        <f>IF(C30="","",F30+ROUNDDOWN((H30+J30)/C30,1))</f>
        <v/>
      </c>
      <c r="N30" s="950"/>
      <c r="O30" s="951"/>
      <c r="P30" s="949" t="str">
        <f>IF(C30="","",F31+ROUNDDOWN((H31+J31)/C30,1))</f>
        <v/>
      </c>
      <c r="Q30" s="950"/>
      <c r="R30" s="951"/>
    </row>
    <row r="31" spans="2:24" ht="26.15" customHeight="1">
      <c r="B31" s="214" t="s">
        <v>382</v>
      </c>
      <c r="C31" s="946"/>
      <c r="D31" s="948"/>
      <c r="E31" s="99" t="str">
        <f>$F$9</f>
        <v>介護職員</v>
      </c>
      <c r="F31" s="100"/>
      <c r="G31" s="101" t="s">
        <v>366</v>
      </c>
      <c r="H31" s="100"/>
      <c r="I31" s="101" t="s">
        <v>365</v>
      </c>
      <c r="J31" s="100"/>
      <c r="K31" s="101" t="s">
        <v>365</v>
      </c>
      <c r="M31" s="952"/>
      <c r="N31" s="953"/>
      <c r="O31" s="954"/>
      <c r="P31" s="952"/>
      <c r="Q31" s="953"/>
      <c r="R31" s="954"/>
    </row>
    <row r="32" spans="2:24" ht="26.15" customHeight="1">
      <c r="B32" s="95"/>
      <c r="C32" s="946"/>
      <c r="D32" s="947" t="s">
        <v>365</v>
      </c>
      <c r="E32" s="102" t="str">
        <f>$F$8</f>
        <v>介護福祉士</v>
      </c>
      <c r="F32" s="103"/>
      <c r="G32" s="104" t="s">
        <v>366</v>
      </c>
      <c r="H32" s="97"/>
      <c r="I32" s="104" t="s">
        <v>365</v>
      </c>
      <c r="J32" s="97"/>
      <c r="K32" s="104" t="s">
        <v>365</v>
      </c>
      <c r="M32" s="949" t="str">
        <f>IF(C32="","",F32+ROUNDDOWN((H32+J32)/C32,1))</f>
        <v/>
      </c>
      <c r="N32" s="950"/>
      <c r="O32" s="951"/>
      <c r="P32" s="949" t="str">
        <f>IF(C32="","",F33+ROUNDDOWN((H33+J33)/C32,1))</f>
        <v/>
      </c>
      <c r="Q32" s="950"/>
      <c r="R32" s="951"/>
    </row>
    <row r="33" spans="2:19" ht="26.15" customHeight="1">
      <c r="B33" s="214" t="s">
        <v>383</v>
      </c>
      <c r="C33" s="946"/>
      <c r="D33" s="948"/>
      <c r="E33" s="99" t="str">
        <f>$F$9</f>
        <v>介護職員</v>
      </c>
      <c r="F33" s="100"/>
      <c r="G33" s="101" t="s">
        <v>366</v>
      </c>
      <c r="H33" s="100"/>
      <c r="I33" s="101" t="s">
        <v>365</v>
      </c>
      <c r="J33" s="100"/>
      <c r="K33" s="101" t="s">
        <v>365</v>
      </c>
      <c r="M33" s="952"/>
      <c r="N33" s="953"/>
      <c r="O33" s="954"/>
      <c r="P33" s="952"/>
      <c r="Q33" s="953"/>
      <c r="R33" s="954"/>
    </row>
    <row r="34" spans="2:19" ht="26.15" customHeight="1">
      <c r="B34" s="173" t="s">
        <v>364</v>
      </c>
      <c r="C34" s="946"/>
      <c r="D34" s="947" t="s">
        <v>365</v>
      </c>
      <c r="E34" s="102" t="str">
        <f>$F$8</f>
        <v>介護福祉士</v>
      </c>
      <c r="F34" s="103"/>
      <c r="G34" s="104" t="s">
        <v>366</v>
      </c>
      <c r="H34" s="97"/>
      <c r="I34" s="104" t="s">
        <v>365</v>
      </c>
      <c r="J34" s="97"/>
      <c r="K34" s="104" t="s">
        <v>365</v>
      </c>
      <c r="M34" s="949" t="str">
        <f>IF(C34="","",F34+ROUNDDOWN((H34+J34)/C34,1))</f>
        <v/>
      </c>
      <c r="N34" s="950"/>
      <c r="O34" s="951"/>
      <c r="P34" s="949" t="str">
        <f>IF(C34="","",F35+ROUNDDOWN((H35+J35)/C34,1))</f>
        <v/>
      </c>
      <c r="Q34" s="950"/>
      <c r="R34" s="951"/>
    </row>
    <row r="35" spans="2:19" ht="26.15" customHeight="1">
      <c r="B35" s="214" t="s">
        <v>384</v>
      </c>
      <c r="C35" s="946"/>
      <c r="D35" s="948"/>
      <c r="E35" s="99" t="str">
        <f>$F$9</f>
        <v>介護職員</v>
      </c>
      <c r="F35" s="100"/>
      <c r="G35" s="101" t="s">
        <v>366</v>
      </c>
      <c r="H35" s="100"/>
      <c r="I35" s="101" t="s">
        <v>365</v>
      </c>
      <c r="J35" s="100"/>
      <c r="K35" s="101" t="s">
        <v>365</v>
      </c>
      <c r="M35" s="952"/>
      <c r="N35" s="953"/>
      <c r="O35" s="954"/>
      <c r="P35" s="952"/>
      <c r="Q35" s="953"/>
      <c r="R35" s="954"/>
    </row>
    <row r="36" spans="2:19" ht="26.15" customHeight="1">
      <c r="B36" s="95"/>
      <c r="C36" s="946"/>
      <c r="D36" s="947" t="s">
        <v>365</v>
      </c>
      <c r="E36" s="102" t="str">
        <f>$F$8</f>
        <v>介護福祉士</v>
      </c>
      <c r="F36" s="103"/>
      <c r="G36" s="104" t="s">
        <v>366</v>
      </c>
      <c r="H36" s="97"/>
      <c r="I36" s="104" t="s">
        <v>365</v>
      </c>
      <c r="J36" s="97"/>
      <c r="K36" s="104" t="s">
        <v>365</v>
      </c>
      <c r="M36" s="949" t="str">
        <f>IF(C36="","",F36+ROUNDDOWN((H36+J36)/C36,1))</f>
        <v/>
      </c>
      <c r="N36" s="950"/>
      <c r="O36" s="951"/>
      <c r="P36" s="949" t="str">
        <f>IF(C36="","",F37+ROUNDDOWN((H37+J37)/C36,1))</f>
        <v/>
      </c>
      <c r="Q36" s="950"/>
      <c r="R36" s="951"/>
    </row>
    <row r="37" spans="2:19" ht="26.15" customHeight="1">
      <c r="B37" s="214" t="s">
        <v>385</v>
      </c>
      <c r="C37" s="946"/>
      <c r="D37" s="948"/>
      <c r="E37" s="99" t="str">
        <f>$F$9</f>
        <v>介護職員</v>
      </c>
      <c r="F37" s="100"/>
      <c r="G37" s="101" t="s">
        <v>366</v>
      </c>
      <c r="H37" s="100"/>
      <c r="I37" s="101" t="s">
        <v>365</v>
      </c>
      <c r="J37" s="100"/>
      <c r="K37" s="101" t="s">
        <v>365</v>
      </c>
      <c r="M37" s="952"/>
      <c r="N37" s="953"/>
      <c r="O37" s="954"/>
      <c r="P37" s="952"/>
      <c r="Q37" s="953"/>
      <c r="R37" s="954"/>
    </row>
    <row r="38" spans="2:19" ht="6.75" customHeight="1">
      <c r="B38" s="190"/>
      <c r="C38" s="191"/>
      <c r="D38" s="190"/>
      <c r="E38" s="192"/>
      <c r="F38" s="193"/>
      <c r="G38" s="187"/>
      <c r="H38" s="193"/>
      <c r="I38" s="187"/>
      <c r="J38" s="185"/>
      <c r="K38" s="184"/>
      <c r="L38" s="184"/>
      <c r="M38" s="105"/>
      <c r="N38" s="105"/>
      <c r="O38" s="105"/>
      <c r="P38" s="105"/>
      <c r="Q38" s="105"/>
      <c r="R38" s="105"/>
    </row>
    <row r="39" spans="2:19" ht="20.149999999999999" customHeight="1">
      <c r="H39" s="91"/>
      <c r="J39" s="948" t="s">
        <v>386</v>
      </c>
      <c r="K39" s="948"/>
      <c r="L39" s="948"/>
      <c r="M39" s="952" t="str">
        <f>IF(SUM(M16:O37)=0,"",SUM(M16:O37))</f>
        <v/>
      </c>
      <c r="N39" s="953"/>
      <c r="O39" s="954"/>
      <c r="P39" s="952" t="str">
        <f>IF(SUM(P16:R37)=0,"",SUM(P16:R37))</f>
        <v/>
      </c>
      <c r="Q39" s="953"/>
      <c r="R39" s="953"/>
      <c r="S39" s="189"/>
    </row>
    <row r="40" spans="2:19" ht="20.149999999999999" customHeight="1">
      <c r="H40" s="91"/>
      <c r="J40" s="930" t="s">
        <v>387</v>
      </c>
      <c r="K40" s="930"/>
      <c r="L40" s="930"/>
      <c r="M40" s="931" t="str">
        <f>IF(M39="","",ROUNDDOWN(M39/$K$11,1))</f>
        <v/>
      </c>
      <c r="N40" s="932"/>
      <c r="O40" s="933"/>
      <c r="P40" s="931" t="str">
        <f>IF(P39="","",ROUNDDOWN(P39/$K$11,1))</f>
        <v/>
      </c>
      <c r="Q40" s="932"/>
      <c r="R40" s="933"/>
    </row>
    <row r="41" spans="2:19" ht="18.75" customHeight="1">
      <c r="J41" s="934" t="str">
        <f>$M$15</f>
        <v>介護福祉士</v>
      </c>
      <c r="K41" s="935"/>
      <c r="L41" s="935"/>
      <c r="M41" s="935"/>
      <c r="N41" s="935"/>
      <c r="O41" s="936"/>
      <c r="P41" s="937" t="str">
        <f>IF(M40="","",M40/P40)</f>
        <v/>
      </c>
      <c r="Q41" s="938"/>
      <c r="R41" s="939"/>
    </row>
    <row r="42" spans="2:19" ht="18.75" customHeight="1">
      <c r="J42" s="943" t="s">
        <v>388</v>
      </c>
      <c r="K42" s="944"/>
      <c r="L42" s="944"/>
      <c r="M42" s="944"/>
      <c r="N42" s="944"/>
      <c r="O42" s="945"/>
      <c r="P42" s="940"/>
      <c r="Q42" s="941"/>
      <c r="R42" s="942"/>
    </row>
    <row r="43" spans="2:19" ht="18.75" customHeight="1">
      <c r="J43" s="91"/>
      <c r="K43" s="91"/>
      <c r="L43" s="91"/>
      <c r="M43" s="91"/>
      <c r="N43" s="91"/>
      <c r="O43" s="91"/>
      <c r="P43" s="91"/>
      <c r="Q43" s="91"/>
      <c r="R43" s="106"/>
    </row>
    <row r="44" spans="2:19" ht="18.75" customHeight="1">
      <c r="B44" s="211" t="s">
        <v>9</v>
      </c>
      <c r="C44" s="955" t="s">
        <v>389</v>
      </c>
      <c r="D44" s="955"/>
      <c r="E44" s="955"/>
      <c r="F44" s="955"/>
      <c r="G44" s="955"/>
      <c r="H44" s="955"/>
      <c r="I44" s="955"/>
      <c r="J44" s="955"/>
      <c r="K44" s="955"/>
      <c r="M44" s="956" t="s">
        <v>359</v>
      </c>
      <c r="N44" s="957"/>
      <c r="O44" s="957"/>
      <c r="P44" s="957"/>
      <c r="Q44" s="957"/>
      <c r="R44" s="958"/>
    </row>
    <row r="45" spans="2:19" ht="79.5" customHeight="1">
      <c r="B45" s="94"/>
      <c r="C45" s="959" t="s">
        <v>360</v>
      </c>
      <c r="D45" s="959"/>
      <c r="E45" s="94"/>
      <c r="F45" s="960" t="s">
        <v>361</v>
      </c>
      <c r="G45" s="960"/>
      <c r="H45" s="961" t="s">
        <v>362</v>
      </c>
      <c r="I45" s="961"/>
      <c r="J45" s="959" t="s">
        <v>363</v>
      </c>
      <c r="K45" s="959"/>
      <c r="M45" s="962" t="str">
        <f>F8</f>
        <v>介護福祉士</v>
      </c>
      <c r="N45" s="963"/>
      <c r="O45" s="964"/>
      <c r="P45" s="962" t="str">
        <f>F9</f>
        <v>介護職員</v>
      </c>
      <c r="Q45" s="963"/>
      <c r="R45" s="964"/>
    </row>
    <row r="46" spans="2:19" ht="25.5" customHeight="1">
      <c r="B46" s="173" t="s">
        <v>364</v>
      </c>
      <c r="C46" s="946"/>
      <c r="D46" s="947" t="s">
        <v>365</v>
      </c>
      <c r="E46" s="107" t="str">
        <f>$F$8</f>
        <v>介護福祉士</v>
      </c>
      <c r="F46" s="97"/>
      <c r="G46" s="98" t="s">
        <v>366</v>
      </c>
      <c r="H46" s="97"/>
      <c r="I46" s="98" t="s">
        <v>365</v>
      </c>
      <c r="J46" s="97"/>
      <c r="K46" s="98" t="s">
        <v>365</v>
      </c>
      <c r="M46" s="949" t="str">
        <f>IF(C46="","",F46+ROUNDDOWN((H46+J46)/C46,1))</f>
        <v/>
      </c>
      <c r="N46" s="950"/>
      <c r="O46" s="951"/>
      <c r="P46" s="949" t="str">
        <f>IF(C46="","",F47+ROUNDDOWN((H47+J47)/C46,1))</f>
        <v/>
      </c>
      <c r="Q46" s="950"/>
      <c r="R46" s="951"/>
    </row>
    <row r="47" spans="2:19" ht="25.5" customHeight="1">
      <c r="B47" s="111" t="s">
        <v>369</v>
      </c>
      <c r="C47" s="946"/>
      <c r="D47" s="948"/>
      <c r="E47" s="108" t="str">
        <f>$F$9</f>
        <v>介護職員</v>
      </c>
      <c r="F47" s="100"/>
      <c r="G47" s="101" t="s">
        <v>366</v>
      </c>
      <c r="H47" s="100"/>
      <c r="I47" s="101" t="s">
        <v>365</v>
      </c>
      <c r="J47" s="100"/>
      <c r="K47" s="101" t="s">
        <v>365</v>
      </c>
      <c r="M47" s="952"/>
      <c r="N47" s="953"/>
      <c r="O47" s="954"/>
      <c r="P47" s="952"/>
      <c r="Q47" s="953"/>
      <c r="R47" s="954"/>
    </row>
    <row r="48" spans="2:19" ht="25.5" customHeight="1">
      <c r="B48" s="110"/>
      <c r="C48" s="946"/>
      <c r="D48" s="947" t="s">
        <v>365</v>
      </c>
      <c r="E48" s="109" t="str">
        <f>$F$8</f>
        <v>介護福祉士</v>
      </c>
      <c r="F48" s="103"/>
      <c r="G48" s="104" t="s">
        <v>366</v>
      </c>
      <c r="H48" s="97"/>
      <c r="I48" s="104" t="s">
        <v>365</v>
      </c>
      <c r="J48" s="97"/>
      <c r="K48" s="104" t="s">
        <v>365</v>
      </c>
      <c r="M48" s="949" t="str">
        <f>IF(C48="","",F48+ROUNDDOWN((H48+J48)/C48,1))</f>
        <v/>
      </c>
      <c r="N48" s="950"/>
      <c r="O48" s="951"/>
      <c r="P48" s="949" t="str">
        <f>IF(C48="","",F49+ROUNDDOWN((H49+J49)/C48,1))</f>
        <v/>
      </c>
      <c r="Q48" s="950"/>
      <c r="R48" s="951"/>
    </row>
    <row r="49" spans="2:18" ht="25.5" customHeight="1">
      <c r="B49" s="111" t="s">
        <v>374</v>
      </c>
      <c r="C49" s="946"/>
      <c r="D49" s="948"/>
      <c r="E49" s="108" t="str">
        <f>$F$9</f>
        <v>介護職員</v>
      </c>
      <c r="F49" s="100"/>
      <c r="G49" s="101" t="s">
        <v>366</v>
      </c>
      <c r="H49" s="100"/>
      <c r="I49" s="101" t="s">
        <v>365</v>
      </c>
      <c r="J49" s="100"/>
      <c r="K49" s="101" t="s">
        <v>365</v>
      </c>
      <c r="M49" s="952"/>
      <c r="N49" s="953"/>
      <c r="O49" s="954"/>
      <c r="P49" s="952"/>
      <c r="Q49" s="953"/>
      <c r="R49" s="954"/>
    </row>
    <row r="50" spans="2:18" ht="25.5" customHeight="1">
      <c r="B50" s="110"/>
      <c r="C50" s="946"/>
      <c r="D50" s="947" t="s">
        <v>365</v>
      </c>
      <c r="E50" s="109" t="str">
        <f>$F$8</f>
        <v>介護福祉士</v>
      </c>
      <c r="F50" s="103"/>
      <c r="G50" s="104" t="s">
        <v>366</v>
      </c>
      <c r="H50" s="97"/>
      <c r="I50" s="104" t="s">
        <v>365</v>
      </c>
      <c r="J50" s="97"/>
      <c r="K50" s="104" t="s">
        <v>365</v>
      </c>
      <c r="M50" s="949" t="str">
        <f>IF(C50="","",F50+ROUNDDOWN((H50+J50)/C50,1))</f>
        <v/>
      </c>
      <c r="N50" s="950"/>
      <c r="O50" s="951"/>
      <c r="P50" s="949" t="str">
        <f>IF(C50="","",F51+ROUNDDOWN((H51+J51)/C50,1))</f>
        <v/>
      </c>
      <c r="Q50" s="950"/>
      <c r="R50" s="951"/>
    </row>
    <row r="51" spans="2:18" ht="25.5" customHeight="1">
      <c r="B51" s="111" t="s">
        <v>377</v>
      </c>
      <c r="C51" s="946"/>
      <c r="D51" s="948"/>
      <c r="E51" s="108" t="str">
        <f>$F$9</f>
        <v>介護職員</v>
      </c>
      <c r="F51" s="100"/>
      <c r="G51" s="101" t="s">
        <v>366</v>
      </c>
      <c r="H51" s="100"/>
      <c r="I51" s="101" t="s">
        <v>365</v>
      </c>
      <c r="J51" s="100"/>
      <c r="K51" s="101" t="s">
        <v>365</v>
      </c>
      <c r="M51" s="952"/>
      <c r="N51" s="953"/>
      <c r="O51" s="954"/>
      <c r="P51" s="952"/>
      <c r="Q51" s="953"/>
      <c r="R51" s="954"/>
    </row>
    <row r="52" spans="2:18" ht="6.75" customHeight="1">
      <c r="J52" s="91"/>
      <c r="K52" s="91"/>
      <c r="L52" s="91"/>
      <c r="M52" s="91"/>
      <c r="N52" s="91"/>
      <c r="O52" s="91"/>
      <c r="P52" s="91"/>
      <c r="Q52" s="91"/>
      <c r="R52" s="106"/>
    </row>
    <row r="53" spans="2:18" ht="20.149999999999999" customHeight="1">
      <c r="J53" s="930" t="s">
        <v>386</v>
      </c>
      <c r="K53" s="930"/>
      <c r="L53" s="930"/>
      <c r="M53" s="931" t="str">
        <f>IF(SUM(M46:O51)=0,"",SUM(M46:O51))</f>
        <v/>
      </c>
      <c r="N53" s="932"/>
      <c r="O53" s="933"/>
      <c r="P53" s="931" t="str">
        <f>IF(SUM(P46:R51)=0,"",SUM(P46:R51))</f>
        <v/>
      </c>
      <c r="Q53" s="932"/>
      <c r="R53" s="933"/>
    </row>
    <row r="54" spans="2:18" ht="20.149999999999999" customHeight="1">
      <c r="J54" s="930" t="s">
        <v>387</v>
      </c>
      <c r="K54" s="930"/>
      <c r="L54" s="930"/>
      <c r="M54" s="931" t="str">
        <f>IF(M53="","",ROUNDDOWN(M53/3,1))</f>
        <v/>
      </c>
      <c r="N54" s="932"/>
      <c r="O54" s="933"/>
      <c r="P54" s="931" t="str">
        <f>IF(P53="","",ROUNDDOWN(P53/3,1))</f>
        <v/>
      </c>
      <c r="Q54" s="932"/>
      <c r="R54" s="933"/>
    </row>
    <row r="55" spans="2:18" ht="18.75" customHeight="1">
      <c r="J55" s="934" t="str">
        <f>$M$15</f>
        <v>介護福祉士</v>
      </c>
      <c r="K55" s="935"/>
      <c r="L55" s="935"/>
      <c r="M55" s="935"/>
      <c r="N55" s="935"/>
      <c r="O55" s="936"/>
      <c r="P55" s="937" t="str">
        <f>IF(M54="","",M54/P54)</f>
        <v/>
      </c>
      <c r="Q55" s="938"/>
      <c r="R55" s="939"/>
    </row>
    <row r="56" spans="2:18" ht="18.75" customHeight="1">
      <c r="J56" s="943" t="s">
        <v>388</v>
      </c>
      <c r="K56" s="944"/>
      <c r="L56" s="944"/>
      <c r="M56" s="944"/>
      <c r="N56" s="944"/>
      <c r="O56" s="945"/>
      <c r="P56" s="940"/>
      <c r="Q56" s="941"/>
      <c r="R56" s="942"/>
    </row>
    <row r="57" spans="2:18" ht="18.75" customHeight="1">
      <c r="J57" s="91"/>
      <c r="K57" s="91"/>
      <c r="L57" s="91"/>
      <c r="M57" s="91"/>
      <c r="N57" s="91"/>
      <c r="O57" s="91"/>
      <c r="P57" s="91"/>
      <c r="Q57" s="91"/>
      <c r="R57" s="106"/>
    </row>
    <row r="59" spans="2:18">
      <c r="B59" s="89" t="s">
        <v>390</v>
      </c>
    </row>
    <row r="60" spans="2:18">
      <c r="B60" s="928" t="s">
        <v>391</v>
      </c>
      <c r="C60" s="928"/>
      <c r="D60" s="928"/>
      <c r="E60" s="928"/>
      <c r="F60" s="928"/>
      <c r="G60" s="928"/>
      <c r="H60" s="928"/>
      <c r="I60" s="928"/>
      <c r="J60" s="928"/>
      <c r="K60" s="928"/>
      <c r="L60" s="928"/>
      <c r="M60" s="928"/>
      <c r="N60" s="928"/>
      <c r="O60" s="928"/>
      <c r="P60" s="928"/>
      <c r="Q60" s="928"/>
      <c r="R60" s="928"/>
    </row>
    <row r="61" spans="2:18">
      <c r="B61" s="928" t="s">
        <v>392</v>
      </c>
      <c r="C61" s="928"/>
      <c r="D61" s="928"/>
      <c r="E61" s="928"/>
      <c r="F61" s="928"/>
      <c r="G61" s="928"/>
      <c r="H61" s="928"/>
      <c r="I61" s="928"/>
      <c r="J61" s="928"/>
      <c r="K61" s="928"/>
      <c r="L61" s="928"/>
      <c r="M61" s="928"/>
      <c r="N61" s="928"/>
      <c r="O61" s="928"/>
      <c r="P61" s="928"/>
      <c r="Q61" s="928"/>
      <c r="R61" s="928"/>
    </row>
    <row r="62" spans="2:18">
      <c r="B62" s="928" t="s">
        <v>393</v>
      </c>
      <c r="C62" s="928"/>
      <c r="D62" s="928"/>
      <c r="E62" s="928"/>
      <c r="F62" s="928"/>
      <c r="G62" s="928"/>
      <c r="H62" s="928"/>
      <c r="I62" s="928"/>
      <c r="J62" s="928"/>
      <c r="K62" s="928"/>
      <c r="L62" s="928"/>
      <c r="M62" s="928"/>
      <c r="N62" s="928"/>
      <c r="O62" s="928"/>
      <c r="P62" s="928"/>
      <c r="Q62" s="928"/>
      <c r="R62" s="928"/>
    </row>
    <row r="63" spans="2:18">
      <c r="B63" s="215" t="s">
        <v>394</v>
      </c>
      <c r="C63" s="215"/>
      <c r="D63" s="215"/>
      <c r="E63" s="215"/>
      <c r="F63" s="215"/>
      <c r="G63" s="215"/>
      <c r="H63" s="215"/>
      <c r="I63" s="215"/>
      <c r="J63" s="215"/>
      <c r="K63" s="215"/>
      <c r="L63" s="215"/>
      <c r="M63" s="215"/>
      <c r="N63" s="215"/>
      <c r="O63" s="215"/>
      <c r="P63" s="215"/>
      <c r="Q63" s="215"/>
      <c r="R63" s="215"/>
    </row>
    <row r="64" spans="2:18">
      <c r="B64" s="928" t="s">
        <v>395</v>
      </c>
      <c r="C64" s="928"/>
      <c r="D64" s="928"/>
      <c r="E64" s="928"/>
      <c r="F64" s="928"/>
      <c r="G64" s="928"/>
      <c r="H64" s="928"/>
      <c r="I64" s="928"/>
      <c r="J64" s="928"/>
      <c r="K64" s="928"/>
      <c r="L64" s="928"/>
      <c r="M64" s="928"/>
      <c r="N64" s="928"/>
      <c r="O64" s="928"/>
      <c r="P64" s="928"/>
      <c r="Q64" s="928"/>
      <c r="R64" s="928"/>
    </row>
    <row r="65" spans="2:18">
      <c r="B65" s="928" t="s">
        <v>396</v>
      </c>
      <c r="C65" s="928"/>
      <c r="D65" s="928"/>
      <c r="E65" s="928"/>
      <c r="F65" s="928"/>
      <c r="G65" s="928"/>
      <c r="H65" s="928"/>
      <c r="I65" s="928"/>
      <c r="J65" s="928"/>
      <c r="K65" s="928"/>
      <c r="L65" s="928"/>
      <c r="M65" s="928"/>
      <c r="N65" s="928"/>
      <c r="O65" s="928"/>
      <c r="P65" s="928"/>
      <c r="Q65" s="928"/>
      <c r="R65" s="928"/>
    </row>
    <row r="66" spans="2:18">
      <c r="B66" s="928" t="s">
        <v>397</v>
      </c>
      <c r="C66" s="928"/>
      <c r="D66" s="928"/>
      <c r="E66" s="928"/>
      <c r="F66" s="928"/>
      <c r="G66" s="928"/>
      <c r="H66" s="928"/>
      <c r="I66" s="928"/>
      <c r="J66" s="928"/>
      <c r="K66" s="928"/>
      <c r="L66" s="928"/>
      <c r="M66" s="928"/>
      <c r="N66" s="928"/>
      <c r="O66" s="928"/>
      <c r="P66" s="928"/>
      <c r="Q66" s="928"/>
      <c r="R66" s="928"/>
    </row>
    <row r="67" spans="2:18">
      <c r="B67" s="928" t="s">
        <v>398</v>
      </c>
      <c r="C67" s="928"/>
      <c r="D67" s="928"/>
      <c r="E67" s="928"/>
      <c r="F67" s="928"/>
      <c r="G67" s="928"/>
      <c r="H67" s="928"/>
      <c r="I67" s="928"/>
      <c r="J67" s="928"/>
      <c r="K67" s="928"/>
      <c r="L67" s="928"/>
      <c r="M67" s="928"/>
      <c r="N67" s="928"/>
      <c r="O67" s="928"/>
      <c r="P67" s="928"/>
      <c r="Q67" s="928"/>
      <c r="R67" s="928"/>
    </row>
    <row r="68" spans="2:18">
      <c r="B68" s="928" t="s">
        <v>399</v>
      </c>
      <c r="C68" s="928"/>
      <c r="D68" s="928"/>
      <c r="E68" s="928"/>
      <c r="F68" s="928"/>
      <c r="G68" s="928"/>
      <c r="H68" s="928"/>
      <c r="I68" s="928"/>
      <c r="J68" s="928"/>
      <c r="K68" s="928"/>
      <c r="L68" s="928"/>
      <c r="M68" s="928"/>
      <c r="N68" s="928"/>
      <c r="O68" s="928"/>
      <c r="P68" s="928"/>
      <c r="Q68" s="928"/>
      <c r="R68" s="928"/>
    </row>
    <row r="69" spans="2:18">
      <c r="B69" s="928" t="s">
        <v>400</v>
      </c>
      <c r="C69" s="928"/>
      <c r="D69" s="928"/>
      <c r="E69" s="928"/>
      <c r="F69" s="928"/>
      <c r="G69" s="928"/>
      <c r="H69" s="928"/>
      <c r="I69" s="928"/>
      <c r="J69" s="928"/>
      <c r="K69" s="928"/>
      <c r="L69" s="928"/>
      <c r="M69" s="928"/>
      <c r="N69" s="928"/>
      <c r="O69" s="928"/>
      <c r="P69" s="928"/>
      <c r="Q69" s="928"/>
      <c r="R69" s="928"/>
    </row>
    <row r="70" spans="2:18">
      <c r="B70" s="928" t="s">
        <v>401</v>
      </c>
      <c r="C70" s="928"/>
      <c r="D70" s="928"/>
      <c r="E70" s="928"/>
      <c r="F70" s="928"/>
      <c r="G70" s="928"/>
      <c r="H70" s="928"/>
      <c r="I70" s="928"/>
      <c r="J70" s="928"/>
      <c r="K70" s="928"/>
      <c r="L70" s="928"/>
      <c r="M70" s="928"/>
      <c r="N70" s="928"/>
      <c r="O70" s="928"/>
      <c r="P70" s="928"/>
      <c r="Q70" s="928"/>
      <c r="R70" s="928"/>
    </row>
    <row r="71" spans="2:18">
      <c r="B71" s="928" t="s">
        <v>402</v>
      </c>
      <c r="C71" s="928"/>
      <c r="D71" s="928"/>
      <c r="E71" s="928"/>
      <c r="F71" s="928"/>
      <c r="G71" s="928"/>
      <c r="H71" s="928"/>
      <c r="I71" s="928"/>
      <c r="J71" s="928"/>
      <c r="K71" s="928"/>
      <c r="L71" s="928"/>
      <c r="M71" s="928"/>
      <c r="N71" s="928"/>
      <c r="O71" s="928"/>
      <c r="P71" s="928"/>
      <c r="Q71" s="928"/>
      <c r="R71" s="928"/>
    </row>
    <row r="72" spans="2:18">
      <c r="B72" s="928" t="s">
        <v>403</v>
      </c>
      <c r="C72" s="928"/>
      <c r="D72" s="928"/>
      <c r="E72" s="928"/>
      <c r="F72" s="928"/>
      <c r="G72" s="928"/>
      <c r="H72" s="928"/>
      <c r="I72" s="928"/>
      <c r="J72" s="928"/>
      <c r="K72" s="928"/>
      <c r="L72" s="928"/>
      <c r="M72" s="928"/>
      <c r="N72" s="928"/>
      <c r="O72" s="928"/>
      <c r="P72" s="928"/>
      <c r="Q72" s="928"/>
      <c r="R72" s="928"/>
    </row>
    <row r="73" spans="2:18">
      <c r="B73" s="928" t="s">
        <v>404</v>
      </c>
      <c r="C73" s="928"/>
      <c r="D73" s="928"/>
      <c r="E73" s="928"/>
      <c r="F73" s="928"/>
      <c r="G73" s="928"/>
      <c r="H73" s="928"/>
      <c r="I73" s="928"/>
      <c r="J73" s="928"/>
      <c r="K73" s="928"/>
      <c r="L73" s="928"/>
      <c r="M73" s="928"/>
      <c r="N73" s="928"/>
      <c r="O73" s="928"/>
      <c r="P73" s="928"/>
      <c r="Q73" s="928"/>
      <c r="R73" s="928"/>
    </row>
    <row r="74" spans="2:18">
      <c r="B74" s="928" t="s">
        <v>405</v>
      </c>
      <c r="C74" s="928"/>
      <c r="D74" s="928"/>
      <c r="E74" s="928"/>
      <c r="F74" s="928"/>
      <c r="G74" s="928"/>
      <c r="H74" s="928"/>
      <c r="I74" s="928"/>
      <c r="J74" s="928"/>
      <c r="K74" s="928"/>
      <c r="L74" s="928"/>
      <c r="M74" s="928"/>
      <c r="N74" s="928"/>
      <c r="O74" s="928"/>
      <c r="P74" s="928"/>
      <c r="Q74" s="928"/>
      <c r="R74" s="928"/>
    </row>
    <row r="75" spans="2:18">
      <c r="B75" s="928" t="s">
        <v>406</v>
      </c>
      <c r="C75" s="928"/>
      <c r="D75" s="928"/>
      <c r="E75" s="928"/>
      <c r="F75" s="928"/>
      <c r="G75" s="928"/>
      <c r="H75" s="928"/>
      <c r="I75" s="928"/>
      <c r="J75" s="928"/>
      <c r="K75" s="928"/>
      <c r="L75" s="928"/>
      <c r="M75" s="928"/>
      <c r="N75" s="928"/>
      <c r="O75" s="928"/>
      <c r="P75" s="928"/>
      <c r="Q75" s="928"/>
      <c r="R75" s="928"/>
    </row>
    <row r="76" spans="2:18">
      <c r="B76" s="928" t="s">
        <v>407</v>
      </c>
      <c r="C76" s="928"/>
      <c r="D76" s="928"/>
      <c r="E76" s="928"/>
      <c r="F76" s="928"/>
      <c r="G76" s="928"/>
      <c r="H76" s="928"/>
      <c r="I76" s="928"/>
      <c r="J76" s="928"/>
      <c r="K76" s="928"/>
      <c r="L76" s="928"/>
      <c r="M76" s="928"/>
      <c r="N76" s="928"/>
      <c r="O76" s="928"/>
      <c r="P76" s="928"/>
      <c r="Q76" s="928"/>
      <c r="R76" s="928"/>
    </row>
    <row r="77" spans="2:18">
      <c r="B77" s="928" t="s">
        <v>408</v>
      </c>
      <c r="C77" s="928"/>
      <c r="D77" s="928"/>
      <c r="E77" s="928"/>
      <c r="F77" s="928"/>
      <c r="G77" s="928"/>
      <c r="H77" s="928"/>
      <c r="I77" s="928"/>
      <c r="J77" s="928"/>
      <c r="K77" s="928"/>
      <c r="L77" s="928"/>
      <c r="M77" s="928"/>
      <c r="N77" s="928"/>
      <c r="O77" s="928"/>
      <c r="P77" s="928"/>
      <c r="Q77" s="928"/>
      <c r="R77" s="928"/>
    </row>
    <row r="78" spans="2:18">
      <c r="B78" s="928" t="s">
        <v>409</v>
      </c>
      <c r="C78" s="928"/>
      <c r="D78" s="928"/>
      <c r="E78" s="928"/>
      <c r="F78" s="928"/>
      <c r="G78" s="928"/>
      <c r="H78" s="928"/>
      <c r="I78" s="928"/>
      <c r="J78" s="928"/>
      <c r="K78" s="928"/>
      <c r="L78" s="928"/>
      <c r="M78" s="928"/>
      <c r="N78" s="928"/>
      <c r="O78" s="928"/>
      <c r="P78" s="928"/>
      <c r="Q78" s="928"/>
      <c r="R78" s="928"/>
    </row>
    <row r="79" spans="2:18">
      <c r="B79" s="928" t="s">
        <v>410</v>
      </c>
      <c r="C79" s="928"/>
      <c r="D79" s="928"/>
      <c r="E79" s="928"/>
      <c r="F79" s="928"/>
      <c r="G79" s="928"/>
      <c r="H79" s="928"/>
      <c r="I79" s="928"/>
      <c r="J79" s="928"/>
      <c r="K79" s="928"/>
      <c r="L79" s="928"/>
      <c r="M79" s="928"/>
      <c r="N79" s="928"/>
      <c r="O79" s="928"/>
      <c r="P79" s="928"/>
      <c r="Q79" s="928"/>
      <c r="R79" s="928"/>
    </row>
    <row r="80" spans="2:18">
      <c r="B80" s="928" t="s">
        <v>411</v>
      </c>
      <c r="C80" s="928"/>
      <c r="D80" s="928"/>
      <c r="E80" s="928"/>
      <c r="F80" s="928"/>
      <c r="G80" s="928"/>
      <c r="H80" s="928"/>
      <c r="I80" s="928"/>
      <c r="J80" s="928"/>
      <c r="K80" s="928"/>
      <c r="L80" s="928"/>
      <c r="M80" s="928"/>
      <c r="N80" s="928"/>
      <c r="O80" s="928"/>
      <c r="P80" s="928"/>
      <c r="Q80" s="928"/>
      <c r="R80" s="928"/>
    </row>
    <row r="81" spans="2:18">
      <c r="B81" s="928" t="s">
        <v>412</v>
      </c>
      <c r="C81" s="928"/>
      <c r="D81" s="928"/>
      <c r="E81" s="928"/>
      <c r="F81" s="928"/>
      <c r="G81" s="928"/>
      <c r="H81" s="928"/>
      <c r="I81" s="928"/>
      <c r="J81" s="928"/>
      <c r="K81" s="928"/>
      <c r="L81" s="928"/>
      <c r="M81" s="928"/>
      <c r="N81" s="928"/>
      <c r="O81" s="928"/>
      <c r="P81" s="928"/>
      <c r="Q81" s="928"/>
      <c r="R81" s="928"/>
    </row>
    <row r="82" spans="2:18">
      <c r="B82" s="928" t="s">
        <v>413</v>
      </c>
      <c r="C82" s="928"/>
      <c r="D82" s="928"/>
      <c r="E82" s="928"/>
      <c r="F82" s="928"/>
      <c r="G82" s="928"/>
      <c r="H82" s="928"/>
      <c r="I82" s="928"/>
      <c r="J82" s="928"/>
      <c r="K82" s="928"/>
      <c r="L82" s="928"/>
      <c r="M82" s="928"/>
      <c r="N82" s="928"/>
      <c r="O82" s="928"/>
      <c r="P82" s="928"/>
      <c r="Q82" s="928"/>
      <c r="R82" s="928"/>
    </row>
    <row r="83" spans="2:18">
      <c r="B83" s="929" t="s">
        <v>414</v>
      </c>
      <c r="C83" s="928"/>
      <c r="D83" s="928"/>
      <c r="E83" s="928"/>
      <c r="F83" s="928"/>
      <c r="G83" s="928"/>
      <c r="H83" s="928"/>
      <c r="I83" s="928"/>
      <c r="J83" s="928"/>
      <c r="K83" s="928"/>
      <c r="L83" s="928"/>
      <c r="M83" s="928"/>
      <c r="N83" s="928"/>
      <c r="O83" s="928"/>
      <c r="P83" s="928"/>
      <c r="Q83" s="928"/>
      <c r="R83" s="928"/>
    </row>
    <row r="84" spans="2:18">
      <c r="B84" s="928" t="s">
        <v>415</v>
      </c>
      <c r="C84" s="928"/>
      <c r="D84" s="928"/>
      <c r="E84" s="928"/>
      <c r="F84" s="928"/>
      <c r="G84" s="928"/>
      <c r="H84" s="928"/>
      <c r="I84" s="928"/>
      <c r="J84" s="928"/>
      <c r="K84" s="928"/>
      <c r="L84" s="928"/>
      <c r="M84" s="928"/>
      <c r="N84" s="928"/>
      <c r="O84" s="928"/>
      <c r="P84" s="928"/>
      <c r="Q84" s="928"/>
      <c r="R84" s="928"/>
    </row>
    <row r="85" spans="2:18">
      <c r="B85" s="928" t="s">
        <v>416</v>
      </c>
      <c r="C85" s="928"/>
      <c r="D85" s="928"/>
      <c r="E85" s="928"/>
      <c r="F85" s="928"/>
      <c r="G85" s="928"/>
      <c r="H85" s="928"/>
      <c r="I85" s="928"/>
      <c r="J85" s="928"/>
      <c r="K85" s="928"/>
      <c r="L85" s="928"/>
      <c r="M85" s="928"/>
      <c r="N85" s="928"/>
      <c r="O85" s="928"/>
      <c r="P85" s="928"/>
      <c r="Q85" s="928"/>
      <c r="R85" s="928"/>
    </row>
    <row r="86" spans="2:18">
      <c r="B86" s="928"/>
      <c r="C86" s="928"/>
      <c r="D86" s="928"/>
      <c r="E86" s="928"/>
      <c r="F86" s="928"/>
      <c r="G86" s="928"/>
      <c r="H86" s="928"/>
      <c r="I86" s="928"/>
      <c r="J86" s="928"/>
      <c r="K86" s="928"/>
      <c r="L86" s="928"/>
      <c r="M86" s="928"/>
      <c r="N86" s="928"/>
      <c r="O86" s="928"/>
      <c r="P86" s="928"/>
      <c r="Q86" s="928"/>
      <c r="R86" s="928"/>
    </row>
    <row r="87" spans="2:18">
      <c r="B87" s="928"/>
      <c r="C87" s="928"/>
      <c r="D87" s="928"/>
      <c r="E87" s="928"/>
      <c r="F87" s="928"/>
      <c r="G87" s="928"/>
      <c r="H87" s="928"/>
      <c r="I87" s="928"/>
      <c r="J87" s="928"/>
      <c r="K87" s="928"/>
      <c r="L87" s="928"/>
      <c r="M87" s="928"/>
      <c r="N87" s="928"/>
      <c r="O87" s="928"/>
      <c r="P87" s="928"/>
      <c r="Q87" s="928"/>
      <c r="R87" s="928"/>
    </row>
    <row r="88" spans="2:18">
      <c r="B88" s="928"/>
      <c r="C88" s="928"/>
      <c r="D88" s="928"/>
      <c r="E88" s="928"/>
      <c r="F88" s="928"/>
      <c r="G88" s="928"/>
      <c r="H88" s="928"/>
      <c r="I88" s="928"/>
      <c r="J88" s="928"/>
      <c r="K88" s="928"/>
      <c r="L88" s="928"/>
      <c r="M88" s="928"/>
      <c r="N88" s="928"/>
      <c r="O88" s="928"/>
      <c r="P88" s="928"/>
      <c r="Q88" s="928"/>
      <c r="R88" s="928"/>
    </row>
    <row r="89" spans="2:18">
      <c r="B89" s="928"/>
      <c r="C89" s="928"/>
      <c r="D89" s="928"/>
      <c r="E89" s="928"/>
      <c r="F89" s="928"/>
      <c r="G89" s="928"/>
      <c r="H89" s="928"/>
      <c r="I89" s="928"/>
      <c r="J89" s="928"/>
      <c r="K89" s="928"/>
      <c r="L89" s="928"/>
      <c r="M89" s="928"/>
      <c r="N89" s="928"/>
      <c r="O89" s="928"/>
      <c r="P89" s="928"/>
      <c r="Q89" s="928"/>
      <c r="R89" s="928"/>
    </row>
    <row r="90" spans="2:18">
      <c r="B90" s="928"/>
      <c r="C90" s="928"/>
      <c r="D90" s="928"/>
      <c r="E90" s="928"/>
      <c r="F90" s="928"/>
      <c r="G90" s="928"/>
      <c r="H90" s="928"/>
      <c r="I90" s="928"/>
      <c r="J90" s="928"/>
      <c r="K90" s="928"/>
      <c r="L90" s="928"/>
      <c r="M90" s="928"/>
      <c r="N90" s="928"/>
      <c r="O90" s="928"/>
      <c r="P90" s="928"/>
      <c r="Q90" s="928"/>
      <c r="R90" s="928"/>
    </row>
    <row r="91" spans="2:18">
      <c r="B91" s="928"/>
      <c r="C91" s="928"/>
      <c r="D91" s="928"/>
      <c r="E91" s="928"/>
      <c r="F91" s="928"/>
      <c r="G91" s="928"/>
      <c r="H91" s="928"/>
      <c r="I91" s="928"/>
      <c r="J91" s="928"/>
      <c r="K91" s="928"/>
      <c r="L91" s="928"/>
      <c r="M91" s="928"/>
      <c r="N91" s="928"/>
      <c r="O91" s="928"/>
      <c r="P91" s="928"/>
      <c r="Q91" s="928"/>
      <c r="R91" s="928"/>
    </row>
    <row r="92" spans="2:18">
      <c r="B92" s="928"/>
      <c r="C92" s="928"/>
      <c r="D92" s="928"/>
      <c r="E92" s="928"/>
      <c r="F92" s="928"/>
      <c r="G92" s="928"/>
      <c r="H92" s="928"/>
      <c r="I92" s="928"/>
      <c r="J92" s="928"/>
      <c r="K92" s="928"/>
      <c r="L92" s="928"/>
      <c r="M92" s="928"/>
      <c r="N92" s="928"/>
      <c r="O92" s="928"/>
      <c r="P92" s="928"/>
      <c r="Q92" s="928"/>
      <c r="R92" s="928"/>
    </row>
    <row r="93" spans="2:18">
      <c r="B93" s="928"/>
      <c r="C93" s="928"/>
      <c r="D93" s="928"/>
      <c r="E93" s="928"/>
      <c r="F93" s="928"/>
      <c r="G93" s="928"/>
      <c r="H93" s="928"/>
      <c r="I93" s="928"/>
      <c r="J93" s="928"/>
      <c r="K93" s="928"/>
      <c r="L93" s="928"/>
      <c r="M93" s="928"/>
      <c r="N93" s="928"/>
      <c r="O93" s="928"/>
      <c r="P93" s="928"/>
      <c r="Q93" s="928"/>
      <c r="R93" s="928"/>
    </row>
    <row r="94" spans="2:18">
      <c r="B94" s="928"/>
      <c r="C94" s="928"/>
      <c r="D94" s="928"/>
      <c r="E94" s="928"/>
      <c r="F94" s="928"/>
      <c r="G94" s="928"/>
      <c r="H94" s="928"/>
      <c r="I94" s="928"/>
      <c r="J94" s="928"/>
      <c r="K94" s="928"/>
      <c r="L94" s="928"/>
      <c r="M94" s="928"/>
      <c r="N94" s="928"/>
      <c r="O94" s="928"/>
      <c r="P94" s="928"/>
      <c r="Q94" s="928"/>
      <c r="R94" s="928"/>
    </row>
    <row r="122" spans="1:7">
      <c r="A122" s="184"/>
      <c r="C122" s="184"/>
      <c r="D122" s="184"/>
      <c r="E122" s="184"/>
      <c r="F122" s="184"/>
      <c r="G122" s="184"/>
    </row>
    <row r="123" spans="1:7">
      <c r="C123" s="187"/>
    </row>
    <row r="151" spans="1:1">
      <c r="A151" s="184"/>
    </row>
    <row r="187" spans="1:1">
      <c r="A187" s="188"/>
    </row>
    <row r="238" spans="1:1">
      <c r="A238" s="188"/>
    </row>
    <row r="287" spans="1:1">
      <c r="A287" s="188"/>
    </row>
    <row r="314" spans="1:1">
      <c r="A314" s="184"/>
    </row>
    <row r="364" spans="1:1">
      <c r="A364" s="188"/>
    </row>
    <row r="388" spans="1:1">
      <c r="A388" s="184"/>
    </row>
    <row r="416" spans="1:1">
      <c r="A416" s="184"/>
    </row>
    <row r="444" spans="1:1">
      <c r="A444" s="184"/>
    </row>
    <row r="468" spans="1:1">
      <c r="A468" s="184"/>
    </row>
    <row r="497" spans="1:1">
      <c r="A497" s="184"/>
    </row>
    <row r="526" spans="1:1">
      <c r="A526" s="184"/>
    </row>
    <row r="575" spans="1:1">
      <c r="A575" s="188"/>
    </row>
    <row r="606" spans="1:1">
      <c r="A606" s="188"/>
    </row>
    <row r="650" spans="1:1">
      <c r="A650" s="188"/>
    </row>
    <row r="686" spans="1:1">
      <c r="A686" s="184"/>
    </row>
    <row r="725" spans="1:1">
      <c r="A725" s="188"/>
    </row>
    <row r="754" spans="1:1">
      <c r="A754" s="188"/>
    </row>
    <row r="793" spans="1:1">
      <c r="A793" s="188"/>
    </row>
    <row r="832" spans="1:1">
      <c r="A832" s="188"/>
    </row>
    <row r="860" spans="1:1">
      <c r="A860" s="188"/>
    </row>
    <row r="900" spans="1:1">
      <c r="A900" s="188"/>
    </row>
    <row r="940" spans="1:1">
      <c r="A940" s="188"/>
    </row>
    <row r="969" spans="1:1">
      <c r="A969" s="188"/>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4"/>
  <dataValidations count="3">
    <dataValidation type="list" allowBlank="1" showInputMessage="1" showErrorMessage="1" sqref="B14 B44" xr:uid="{00000000-0002-0000-0900-000000000000}">
      <formula1>"□,■"</formula1>
    </dataValidation>
    <dataValidation type="list" allowBlank="1" showInputMessage="1" showErrorMessage="1" sqref="F11" xr:uid="{00000000-0002-0000-0900-000001000000}">
      <formula1>"前年度（３月を除く）,届出日の属する月の前３月"</formula1>
    </dataValidation>
    <dataValidation type="list" allowBlank="1" showInputMessage="1" showErrorMessage="1" sqref="F8:I8" xr:uid="{00000000-0002-0000-0900-000002000000}"/>
  </dataValidations>
  <pageMargins left="0.7" right="0.7" top="0.75" bottom="0.75" header="0.3" footer="0.3"/>
  <rowBreaks count="1" manualBreakCount="1">
    <brk id="4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W50"/>
  <sheetViews>
    <sheetView view="pageBreakPreview" zoomScale="115" zoomScaleNormal="100" zoomScaleSheetLayoutView="115" workbookViewId="0">
      <selection activeCell="A2" sqref="A2:S3"/>
    </sheetView>
  </sheetViews>
  <sheetFormatPr defaultColWidth="9" defaultRowHeight="11"/>
  <cols>
    <col min="1" max="1" width="5.81640625" style="296" customWidth="1"/>
    <col min="2" max="2" width="7.36328125" style="296" customWidth="1"/>
    <col min="3" max="3" width="5.81640625" style="296" customWidth="1"/>
    <col min="4" max="4" width="19.453125" style="236" customWidth="1"/>
    <col min="5" max="5" width="2.81640625" style="251" customWidth="1"/>
    <col min="6" max="6" width="9.08984375" style="297" customWidth="1"/>
    <col min="7" max="7" width="2.36328125" style="297" customWidth="1"/>
    <col min="8" max="8" width="8" style="298" customWidth="1"/>
    <col min="9" max="9" width="4.08984375" style="299" customWidth="1"/>
    <col min="10" max="10" width="1.90625" style="236" customWidth="1"/>
    <col min="11" max="11" width="5" style="236" customWidth="1"/>
    <col min="12" max="12" width="11.81640625" style="237" customWidth="1"/>
    <col min="13" max="13" width="2.453125" style="237" customWidth="1"/>
    <col min="14" max="14" width="8.90625" style="238" customWidth="1"/>
    <col min="15" max="15" width="2.453125" style="237" customWidth="1"/>
    <col min="16" max="16" width="8.90625" style="238" customWidth="1"/>
    <col min="17" max="17" width="5.90625" style="238" customWidth="1"/>
    <col min="18" max="20" width="9.1796875" style="236" customWidth="1"/>
    <col min="21" max="258" width="9" style="236"/>
    <col min="259" max="259" width="5.81640625" style="236" customWidth="1"/>
    <col min="260" max="260" width="19.453125" style="236" customWidth="1"/>
    <col min="261" max="261" width="2.81640625" style="236" customWidth="1"/>
    <col min="262" max="262" width="9.08984375" style="236" customWidth="1"/>
    <col min="263" max="263" width="2.36328125" style="236" customWidth="1"/>
    <col min="264" max="264" width="8" style="236" customWidth="1"/>
    <col min="265" max="265" width="4.08984375" style="236" customWidth="1"/>
    <col min="266" max="266" width="1.90625" style="236" customWidth="1"/>
    <col min="267" max="267" width="5" style="236" customWidth="1"/>
    <col min="268" max="268" width="11.81640625" style="236" customWidth="1"/>
    <col min="269" max="269" width="2.453125" style="236" customWidth="1"/>
    <col min="270" max="270" width="8.90625" style="236" customWidth="1"/>
    <col min="271" max="271" width="2.453125" style="236" customWidth="1"/>
    <col min="272" max="272" width="8.90625" style="236" customWidth="1"/>
    <col min="273" max="273" width="5.90625" style="236" customWidth="1"/>
    <col min="274" max="276" width="9.1796875" style="236" customWidth="1"/>
    <col min="277" max="514" width="9" style="236"/>
    <col min="515" max="515" width="5.81640625" style="236" customWidth="1"/>
    <col min="516" max="516" width="19.453125" style="236" customWidth="1"/>
    <col min="517" max="517" width="2.81640625" style="236" customWidth="1"/>
    <col min="518" max="518" width="9.08984375" style="236" customWidth="1"/>
    <col min="519" max="519" width="2.36328125" style="236" customWidth="1"/>
    <col min="520" max="520" width="8" style="236" customWidth="1"/>
    <col min="521" max="521" width="4.08984375" style="236" customWidth="1"/>
    <col min="522" max="522" width="1.90625" style="236" customWidth="1"/>
    <col min="523" max="523" width="5" style="236" customWidth="1"/>
    <col min="524" max="524" width="11.81640625" style="236" customWidth="1"/>
    <col min="525" max="525" width="2.453125" style="236" customWidth="1"/>
    <col min="526" max="526" width="8.90625" style="236" customWidth="1"/>
    <col min="527" max="527" width="2.453125" style="236" customWidth="1"/>
    <col min="528" max="528" width="8.90625" style="236" customWidth="1"/>
    <col min="529" max="529" width="5.90625" style="236" customWidth="1"/>
    <col min="530" max="532" width="9.1796875" style="236" customWidth="1"/>
    <col min="533" max="770" width="9" style="236"/>
    <col min="771" max="771" width="5.81640625" style="236" customWidth="1"/>
    <col min="772" max="772" width="19.453125" style="236" customWidth="1"/>
    <col min="773" max="773" width="2.81640625" style="236" customWidth="1"/>
    <col min="774" max="774" width="9.08984375" style="236" customWidth="1"/>
    <col min="775" max="775" width="2.36328125" style="236" customWidth="1"/>
    <col min="776" max="776" width="8" style="236" customWidth="1"/>
    <col min="777" max="777" width="4.08984375" style="236" customWidth="1"/>
    <col min="778" max="778" width="1.90625" style="236" customWidth="1"/>
    <col min="779" max="779" width="5" style="236" customWidth="1"/>
    <col min="780" max="780" width="11.81640625" style="236" customWidth="1"/>
    <col min="781" max="781" width="2.453125" style="236" customWidth="1"/>
    <col min="782" max="782" width="8.90625" style="236" customWidth="1"/>
    <col min="783" max="783" width="2.453125" style="236" customWidth="1"/>
    <col min="784" max="784" width="8.90625" style="236" customWidth="1"/>
    <col min="785" max="785" width="5.90625" style="236" customWidth="1"/>
    <col min="786" max="788" width="9.1796875" style="236" customWidth="1"/>
    <col min="789" max="1026" width="9" style="236"/>
    <col min="1027" max="1027" width="5.81640625" style="236" customWidth="1"/>
    <col min="1028" max="1028" width="19.453125" style="236" customWidth="1"/>
    <col min="1029" max="1029" width="2.81640625" style="236" customWidth="1"/>
    <col min="1030" max="1030" width="9.08984375" style="236" customWidth="1"/>
    <col min="1031" max="1031" width="2.36328125" style="236" customWidth="1"/>
    <col min="1032" max="1032" width="8" style="236" customWidth="1"/>
    <col min="1033" max="1033" width="4.08984375" style="236" customWidth="1"/>
    <col min="1034" max="1034" width="1.90625" style="236" customWidth="1"/>
    <col min="1035" max="1035" width="5" style="236" customWidth="1"/>
    <col min="1036" max="1036" width="11.81640625" style="236" customWidth="1"/>
    <col min="1037" max="1037" width="2.453125" style="236" customWidth="1"/>
    <col min="1038" max="1038" width="8.90625" style="236" customWidth="1"/>
    <col min="1039" max="1039" width="2.453125" style="236" customWidth="1"/>
    <col min="1040" max="1040" width="8.90625" style="236" customWidth="1"/>
    <col min="1041" max="1041" width="5.90625" style="236" customWidth="1"/>
    <col min="1042" max="1044" width="9.1796875" style="236" customWidth="1"/>
    <col min="1045" max="1282" width="9" style="236"/>
    <col min="1283" max="1283" width="5.81640625" style="236" customWidth="1"/>
    <col min="1284" max="1284" width="19.453125" style="236" customWidth="1"/>
    <col min="1285" max="1285" width="2.81640625" style="236" customWidth="1"/>
    <col min="1286" max="1286" width="9.08984375" style="236" customWidth="1"/>
    <col min="1287" max="1287" width="2.36328125" style="236" customWidth="1"/>
    <col min="1288" max="1288" width="8" style="236" customWidth="1"/>
    <col min="1289" max="1289" width="4.08984375" style="236" customWidth="1"/>
    <col min="1290" max="1290" width="1.90625" style="236" customWidth="1"/>
    <col min="1291" max="1291" width="5" style="236" customWidth="1"/>
    <col min="1292" max="1292" width="11.81640625" style="236" customWidth="1"/>
    <col min="1293" max="1293" width="2.453125" style="236" customWidth="1"/>
    <col min="1294" max="1294" width="8.90625" style="236" customWidth="1"/>
    <col min="1295" max="1295" width="2.453125" style="236" customWidth="1"/>
    <col min="1296" max="1296" width="8.90625" style="236" customWidth="1"/>
    <col min="1297" max="1297" width="5.90625" style="236" customWidth="1"/>
    <col min="1298" max="1300" width="9.1796875" style="236" customWidth="1"/>
    <col min="1301" max="1538" width="9" style="236"/>
    <col min="1539" max="1539" width="5.81640625" style="236" customWidth="1"/>
    <col min="1540" max="1540" width="19.453125" style="236" customWidth="1"/>
    <col min="1541" max="1541" width="2.81640625" style="236" customWidth="1"/>
    <col min="1542" max="1542" width="9.08984375" style="236" customWidth="1"/>
    <col min="1543" max="1543" width="2.36328125" style="236" customWidth="1"/>
    <col min="1544" max="1544" width="8" style="236" customWidth="1"/>
    <col min="1545" max="1545" width="4.08984375" style="236" customWidth="1"/>
    <col min="1546" max="1546" width="1.90625" style="236" customWidth="1"/>
    <col min="1547" max="1547" width="5" style="236" customWidth="1"/>
    <col min="1548" max="1548" width="11.81640625" style="236" customWidth="1"/>
    <col min="1549" max="1549" width="2.453125" style="236" customWidth="1"/>
    <col min="1550" max="1550" width="8.90625" style="236" customWidth="1"/>
    <col min="1551" max="1551" width="2.453125" style="236" customWidth="1"/>
    <col min="1552" max="1552" width="8.90625" style="236" customWidth="1"/>
    <col min="1553" max="1553" width="5.90625" style="236" customWidth="1"/>
    <col min="1554" max="1556" width="9.1796875" style="236" customWidth="1"/>
    <col min="1557" max="1794" width="9" style="236"/>
    <col min="1795" max="1795" width="5.81640625" style="236" customWidth="1"/>
    <col min="1796" max="1796" width="19.453125" style="236" customWidth="1"/>
    <col min="1797" max="1797" width="2.81640625" style="236" customWidth="1"/>
    <col min="1798" max="1798" width="9.08984375" style="236" customWidth="1"/>
    <col min="1799" max="1799" width="2.36328125" style="236" customWidth="1"/>
    <col min="1800" max="1800" width="8" style="236" customWidth="1"/>
    <col min="1801" max="1801" width="4.08984375" style="236" customWidth="1"/>
    <col min="1802" max="1802" width="1.90625" style="236" customWidth="1"/>
    <col min="1803" max="1803" width="5" style="236" customWidth="1"/>
    <col min="1804" max="1804" width="11.81640625" style="236" customWidth="1"/>
    <col min="1805" max="1805" width="2.453125" style="236" customWidth="1"/>
    <col min="1806" max="1806" width="8.90625" style="236" customWidth="1"/>
    <col min="1807" max="1807" width="2.453125" style="236" customWidth="1"/>
    <col min="1808" max="1808" width="8.90625" style="236" customWidth="1"/>
    <col min="1809" max="1809" width="5.90625" style="236" customWidth="1"/>
    <col min="1810" max="1812" width="9.1796875" style="236" customWidth="1"/>
    <col min="1813" max="2050" width="9" style="236"/>
    <col min="2051" max="2051" width="5.81640625" style="236" customWidth="1"/>
    <col min="2052" max="2052" width="19.453125" style="236" customWidth="1"/>
    <col min="2053" max="2053" width="2.81640625" style="236" customWidth="1"/>
    <col min="2054" max="2054" width="9.08984375" style="236" customWidth="1"/>
    <col min="2055" max="2055" width="2.36328125" style="236" customWidth="1"/>
    <col min="2056" max="2056" width="8" style="236" customWidth="1"/>
    <col min="2057" max="2057" width="4.08984375" style="236" customWidth="1"/>
    <col min="2058" max="2058" width="1.90625" style="236" customWidth="1"/>
    <col min="2059" max="2059" width="5" style="236" customWidth="1"/>
    <col min="2060" max="2060" width="11.81640625" style="236" customWidth="1"/>
    <col min="2061" max="2061" width="2.453125" style="236" customWidth="1"/>
    <col min="2062" max="2062" width="8.90625" style="236" customWidth="1"/>
    <col min="2063" max="2063" width="2.453125" style="236" customWidth="1"/>
    <col min="2064" max="2064" width="8.90625" style="236" customWidth="1"/>
    <col min="2065" max="2065" width="5.90625" style="236" customWidth="1"/>
    <col min="2066" max="2068" width="9.1796875" style="236" customWidth="1"/>
    <col min="2069" max="2306" width="9" style="236"/>
    <col min="2307" max="2307" width="5.81640625" style="236" customWidth="1"/>
    <col min="2308" max="2308" width="19.453125" style="236" customWidth="1"/>
    <col min="2309" max="2309" width="2.81640625" style="236" customWidth="1"/>
    <col min="2310" max="2310" width="9.08984375" style="236" customWidth="1"/>
    <col min="2311" max="2311" width="2.36328125" style="236" customWidth="1"/>
    <col min="2312" max="2312" width="8" style="236" customWidth="1"/>
    <col min="2313" max="2313" width="4.08984375" style="236" customWidth="1"/>
    <col min="2314" max="2314" width="1.90625" style="236" customWidth="1"/>
    <col min="2315" max="2315" width="5" style="236" customWidth="1"/>
    <col min="2316" max="2316" width="11.81640625" style="236" customWidth="1"/>
    <col min="2317" max="2317" width="2.453125" style="236" customWidth="1"/>
    <col min="2318" max="2318" width="8.90625" style="236" customWidth="1"/>
    <col min="2319" max="2319" width="2.453125" style="236" customWidth="1"/>
    <col min="2320" max="2320" width="8.90625" style="236" customWidth="1"/>
    <col min="2321" max="2321" width="5.90625" style="236" customWidth="1"/>
    <col min="2322" max="2324" width="9.1796875" style="236" customWidth="1"/>
    <col min="2325" max="2562" width="9" style="236"/>
    <col min="2563" max="2563" width="5.81640625" style="236" customWidth="1"/>
    <col min="2564" max="2564" width="19.453125" style="236" customWidth="1"/>
    <col min="2565" max="2565" width="2.81640625" style="236" customWidth="1"/>
    <col min="2566" max="2566" width="9.08984375" style="236" customWidth="1"/>
    <col min="2567" max="2567" width="2.36328125" style="236" customWidth="1"/>
    <col min="2568" max="2568" width="8" style="236" customWidth="1"/>
    <col min="2569" max="2569" width="4.08984375" style="236" customWidth="1"/>
    <col min="2570" max="2570" width="1.90625" style="236" customWidth="1"/>
    <col min="2571" max="2571" width="5" style="236" customWidth="1"/>
    <col min="2572" max="2572" width="11.81640625" style="236" customWidth="1"/>
    <col min="2573" max="2573" width="2.453125" style="236" customWidth="1"/>
    <col min="2574" max="2574" width="8.90625" style="236" customWidth="1"/>
    <col min="2575" max="2575" width="2.453125" style="236" customWidth="1"/>
    <col min="2576" max="2576" width="8.90625" style="236" customWidth="1"/>
    <col min="2577" max="2577" width="5.90625" style="236" customWidth="1"/>
    <col min="2578" max="2580" width="9.1796875" style="236" customWidth="1"/>
    <col min="2581" max="2818" width="9" style="236"/>
    <col min="2819" max="2819" width="5.81640625" style="236" customWidth="1"/>
    <col min="2820" max="2820" width="19.453125" style="236" customWidth="1"/>
    <col min="2821" max="2821" width="2.81640625" style="236" customWidth="1"/>
    <col min="2822" max="2822" width="9.08984375" style="236" customWidth="1"/>
    <col min="2823" max="2823" width="2.36328125" style="236" customWidth="1"/>
    <col min="2824" max="2824" width="8" style="236" customWidth="1"/>
    <col min="2825" max="2825" width="4.08984375" style="236" customWidth="1"/>
    <col min="2826" max="2826" width="1.90625" style="236" customWidth="1"/>
    <col min="2827" max="2827" width="5" style="236" customWidth="1"/>
    <col min="2828" max="2828" width="11.81640625" style="236" customWidth="1"/>
    <col min="2829" max="2829" width="2.453125" style="236" customWidth="1"/>
    <col min="2830" max="2830" width="8.90625" style="236" customWidth="1"/>
    <col min="2831" max="2831" width="2.453125" style="236" customWidth="1"/>
    <col min="2832" max="2832" width="8.90625" style="236" customWidth="1"/>
    <col min="2833" max="2833" width="5.90625" style="236" customWidth="1"/>
    <col min="2834" max="2836" width="9.1796875" style="236" customWidth="1"/>
    <col min="2837" max="3074" width="9" style="236"/>
    <col min="3075" max="3075" width="5.81640625" style="236" customWidth="1"/>
    <col min="3076" max="3076" width="19.453125" style="236" customWidth="1"/>
    <col min="3077" max="3077" width="2.81640625" style="236" customWidth="1"/>
    <col min="3078" max="3078" width="9.08984375" style="236" customWidth="1"/>
    <col min="3079" max="3079" width="2.36328125" style="236" customWidth="1"/>
    <col min="3080" max="3080" width="8" style="236" customWidth="1"/>
    <col min="3081" max="3081" width="4.08984375" style="236" customWidth="1"/>
    <col min="3082" max="3082" width="1.90625" style="236" customWidth="1"/>
    <col min="3083" max="3083" width="5" style="236" customWidth="1"/>
    <col min="3084" max="3084" width="11.81640625" style="236" customWidth="1"/>
    <col min="3085" max="3085" width="2.453125" style="236" customWidth="1"/>
    <col min="3086" max="3086" width="8.90625" style="236" customWidth="1"/>
    <col min="3087" max="3087" width="2.453125" style="236" customWidth="1"/>
    <col min="3088" max="3088" width="8.90625" style="236" customWidth="1"/>
    <col min="3089" max="3089" width="5.90625" style="236" customWidth="1"/>
    <col min="3090" max="3092" width="9.1796875" style="236" customWidth="1"/>
    <col min="3093" max="3330" width="9" style="236"/>
    <col min="3331" max="3331" width="5.81640625" style="236" customWidth="1"/>
    <col min="3332" max="3332" width="19.453125" style="236" customWidth="1"/>
    <col min="3333" max="3333" width="2.81640625" style="236" customWidth="1"/>
    <col min="3334" max="3334" width="9.08984375" style="236" customWidth="1"/>
    <col min="3335" max="3335" width="2.36328125" style="236" customWidth="1"/>
    <col min="3336" max="3336" width="8" style="236" customWidth="1"/>
    <col min="3337" max="3337" width="4.08984375" style="236" customWidth="1"/>
    <col min="3338" max="3338" width="1.90625" style="236" customWidth="1"/>
    <col min="3339" max="3339" width="5" style="236" customWidth="1"/>
    <col min="3340" max="3340" width="11.81640625" style="236" customWidth="1"/>
    <col min="3341" max="3341" width="2.453125" style="236" customWidth="1"/>
    <col min="3342" max="3342" width="8.90625" style="236" customWidth="1"/>
    <col min="3343" max="3343" width="2.453125" style="236" customWidth="1"/>
    <col min="3344" max="3344" width="8.90625" style="236" customWidth="1"/>
    <col min="3345" max="3345" width="5.90625" style="236" customWidth="1"/>
    <col min="3346" max="3348" width="9.1796875" style="236" customWidth="1"/>
    <col min="3349" max="3586" width="9" style="236"/>
    <col min="3587" max="3587" width="5.81640625" style="236" customWidth="1"/>
    <col min="3588" max="3588" width="19.453125" style="236" customWidth="1"/>
    <col min="3589" max="3589" width="2.81640625" style="236" customWidth="1"/>
    <col min="3590" max="3590" width="9.08984375" style="236" customWidth="1"/>
    <col min="3591" max="3591" width="2.36328125" style="236" customWidth="1"/>
    <col min="3592" max="3592" width="8" style="236" customWidth="1"/>
    <col min="3593" max="3593" width="4.08984375" style="236" customWidth="1"/>
    <col min="3594" max="3594" width="1.90625" style="236" customWidth="1"/>
    <col min="3595" max="3595" width="5" style="236" customWidth="1"/>
    <col min="3596" max="3596" width="11.81640625" style="236" customWidth="1"/>
    <col min="3597" max="3597" width="2.453125" style="236" customWidth="1"/>
    <col min="3598" max="3598" width="8.90625" style="236" customWidth="1"/>
    <col min="3599" max="3599" width="2.453125" style="236" customWidth="1"/>
    <col min="3600" max="3600" width="8.90625" style="236" customWidth="1"/>
    <col min="3601" max="3601" width="5.90625" style="236" customWidth="1"/>
    <col min="3602" max="3604" width="9.1796875" style="236" customWidth="1"/>
    <col min="3605" max="3842" width="9" style="236"/>
    <col min="3843" max="3843" width="5.81640625" style="236" customWidth="1"/>
    <col min="3844" max="3844" width="19.453125" style="236" customWidth="1"/>
    <col min="3845" max="3845" width="2.81640625" style="236" customWidth="1"/>
    <col min="3846" max="3846" width="9.08984375" style="236" customWidth="1"/>
    <col min="3847" max="3847" width="2.36328125" style="236" customWidth="1"/>
    <col min="3848" max="3848" width="8" style="236" customWidth="1"/>
    <col min="3849" max="3849" width="4.08984375" style="236" customWidth="1"/>
    <col min="3850" max="3850" width="1.90625" style="236" customWidth="1"/>
    <col min="3851" max="3851" width="5" style="236" customWidth="1"/>
    <col min="3852" max="3852" width="11.81640625" style="236" customWidth="1"/>
    <col min="3853" max="3853" width="2.453125" style="236" customWidth="1"/>
    <col min="3854" max="3854" width="8.90625" style="236" customWidth="1"/>
    <col min="3855" max="3855" width="2.453125" style="236" customWidth="1"/>
    <col min="3856" max="3856" width="8.90625" style="236" customWidth="1"/>
    <col min="3857" max="3857" width="5.90625" style="236" customWidth="1"/>
    <col min="3858" max="3860" width="9.1796875" style="236" customWidth="1"/>
    <col min="3861" max="4098" width="9" style="236"/>
    <col min="4099" max="4099" width="5.81640625" style="236" customWidth="1"/>
    <col min="4100" max="4100" width="19.453125" style="236" customWidth="1"/>
    <col min="4101" max="4101" width="2.81640625" style="236" customWidth="1"/>
    <col min="4102" max="4102" width="9.08984375" style="236" customWidth="1"/>
    <col min="4103" max="4103" width="2.36328125" style="236" customWidth="1"/>
    <col min="4104" max="4104" width="8" style="236" customWidth="1"/>
    <col min="4105" max="4105" width="4.08984375" style="236" customWidth="1"/>
    <col min="4106" max="4106" width="1.90625" style="236" customWidth="1"/>
    <col min="4107" max="4107" width="5" style="236" customWidth="1"/>
    <col min="4108" max="4108" width="11.81640625" style="236" customWidth="1"/>
    <col min="4109" max="4109" width="2.453125" style="236" customWidth="1"/>
    <col min="4110" max="4110" width="8.90625" style="236" customWidth="1"/>
    <col min="4111" max="4111" width="2.453125" style="236" customWidth="1"/>
    <col min="4112" max="4112" width="8.90625" style="236" customWidth="1"/>
    <col min="4113" max="4113" width="5.90625" style="236" customWidth="1"/>
    <col min="4114" max="4116" width="9.1796875" style="236" customWidth="1"/>
    <col min="4117" max="4354" width="9" style="236"/>
    <col min="4355" max="4355" width="5.81640625" style="236" customWidth="1"/>
    <col min="4356" max="4356" width="19.453125" style="236" customWidth="1"/>
    <col min="4357" max="4357" width="2.81640625" style="236" customWidth="1"/>
    <col min="4358" max="4358" width="9.08984375" style="236" customWidth="1"/>
    <col min="4359" max="4359" width="2.36328125" style="236" customWidth="1"/>
    <col min="4360" max="4360" width="8" style="236" customWidth="1"/>
    <col min="4361" max="4361" width="4.08984375" style="236" customWidth="1"/>
    <col min="4362" max="4362" width="1.90625" style="236" customWidth="1"/>
    <col min="4363" max="4363" width="5" style="236" customWidth="1"/>
    <col min="4364" max="4364" width="11.81640625" style="236" customWidth="1"/>
    <col min="4365" max="4365" width="2.453125" style="236" customWidth="1"/>
    <col min="4366" max="4366" width="8.90625" style="236" customWidth="1"/>
    <col min="4367" max="4367" width="2.453125" style="236" customWidth="1"/>
    <col min="4368" max="4368" width="8.90625" style="236" customWidth="1"/>
    <col min="4369" max="4369" width="5.90625" style="236" customWidth="1"/>
    <col min="4370" max="4372" width="9.1796875" style="236" customWidth="1"/>
    <col min="4373" max="4610" width="9" style="236"/>
    <col min="4611" max="4611" width="5.81640625" style="236" customWidth="1"/>
    <col min="4612" max="4612" width="19.453125" style="236" customWidth="1"/>
    <col min="4613" max="4613" width="2.81640625" style="236" customWidth="1"/>
    <col min="4614" max="4614" width="9.08984375" style="236" customWidth="1"/>
    <col min="4615" max="4615" width="2.36328125" style="236" customWidth="1"/>
    <col min="4616" max="4616" width="8" style="236" customWidth="1"/>
    <col min="4617" max="4617" width="4.08984375" style="236" customWidth="1"/>
    <col min="4618" max="4618" width="1.90625" style="236" customWidth="1"/>
    <col min="4619" max="4619" width="5" style="236" customWidth="1"/>
    <col min="4620" max="4620" width="11.81640625" style="236" customWidth="1"/>
    <col min="4621" max="4621" width="2.453125" style="236" customWidth="1"/>
    <col min="4622" max="4622" width="8.90625" style="236" customWidth="1"/>
    <col min="4623" max="4623" width="2.453125" style="236" customWidth="1"/>
    <col min="4624" max="4624" width="8.90625" style="236" customWidth="1"/>
    <col min="4625" max="4625" width="5.90625" style="236" customWidth="1"/>
    <col min="4626" max="4628" width="9.1796875" style="236" customWidth="1"/>
    <col min="4629" max="4866" width="9" style="236"/>
    <col min="4867" max="4867" width="5.81640625" style="236" customWidth="1"/>
    <col min="4868" max="4868" width="19.453125" style="236" customWidth="1"/>
    <col min="4869" max="4869" width="2.81640625" style="236" customWidth="1"/>
    <col min="4870" max="4870" width="9.08984375" style="236" customWidth="1"/>
    <col min="4871" max="4871" width="2.36328125" style="236" customWidth="1"/>
    <col min="4872" max="4872" width="8" style="236" customWidth="1"/>
    <col min="4873" max="4873" width="4.08984375" style="236" customWidth="1"/>
    <col min="4874" max="4874" width="1.90625" style="236" customWidth="1"/>
    <col min="4875" max="4875" width="5" style="236" customWidth="1"/>
    <col min="4876" max="4876" width="11.81640625" style="236" customWidth="1"/>
    <col min="4877" max="4877" width="2.453125" style="236" customWidth="1"/>
    <col min="4878" max="4878" width="8.90625" style="236" customWidth="1"/>
    <col min="4879" max="4879" width="2.453125" style="236" customWidth="1"/>
    <col min="4880" max="4880" width="8.90625" style="236" customWidth="1"/>
    <col min="4881" max="4881" width="5.90625" style="236" customWidth="1"/>
    <col min="4882" max="4884" width="9.1796875" style="236" customWidth="1"/>
    <col min="4885" max="5122" width="9" style="236"/>
    <col min="5123" max="5123" width="5.81640625" style="236" customWidth="1"/>
    <col min="5124" max="5124" width="19.453125" style="236" customWidth="1"/>
    <col min="5125" max="5125" width="2.81640625" style="236" customWidth="1"/>
    <col min="5126" max="5126" width="9.08984375" style="236" customWidth="1"/>
    <col min="5127" max="5127" width="2.36328125" style="236" customWidth="1"/>
    <col min="5128" max="5128" width="8" style="236" customWidth="1"/>
    <col min="5129" max="5129" width="4.08984375" style="236" customWidth="1"/>
    <col min="5130" max="5130" width="1.90625" style="236" customWidth="1"/>
    <col min="5131" max="5131" width="5" style="236" customWidth="1"/>
    <col min="5132" max="5132" width="11.81640625" style="236" customWidth="1"/>
    <col min="5133" max="5133" width="2.453125" style="236" customWidth="1"/>
    <col min="5134" max="5134" width="8.90625" style="236" customWidth="1"/>
    <col min="5135" max="5135" width="2.453125" style="236" customWidth="1"/>
    <col min="5136" max="5136" width="8.90625" style="236" customWidth="1"/>
    <col min="5137" max="5137" width="5.90625" style="236" customWidth="1"/>
    <col min="5138" max="5140" width="9.1796875" style="236" customWidth="1"/>
    <col min="5141" max="5378" width="9" style="236"/>
    <col min="5379" max="5379" width="5.81640625" style="236" customWidth="1"/>
    <col min="5380" max="5380" width="19.453125" style="236" customWidth="1"/>
    <col min="5381" max="5381" width="2.81640625" style="236" customWidth="1"/>
    <col min="5382" max="5382" width="9.08984375" style="236" customWidth="1"/>
    <col min="5383" max="5383" width="2.36328125" style="236" customWidth="1"/>
    <col min="5384" max="5384" width="8" style="236" customWidth="1"/>
    <col min="5385" max="5385" width="4.08984375" style="236" customWidth="1"/>
    <col min="5386" max="5386" width="1.90625" style="236" customWidth="1"/>
    <col min="5387" max="5387" width="5" style="236" customWidth="1"/>
    <col min="5388" max="5388" width="11.81640625" style="236" customWidth="1"/>
    <col min="5389" max="5389" width="2.453125" style="236" customWidth="1"/>
    <col min="5390" max="5390" width="8.90625" style="236" customWidth="1"/>
    <col min="5391" max="5391" width="2.453125" style="236" customWidth="1"/>
    <col min="5392" max="5392" width="8.90625" style="236" customWidth="1"/>
    <col min="5393" max="5393" width="5.90625" style="236" customWidth="1"/>
    <col min="5394" max="5396" width="9.1796875" style="236" customWidth="1"/>
    <col min="5397" max="5634" width="9" style="236"/>
    <col min="5635" max="5635" width="5.81640625" style="236" customWidth="1"/>
    <col min="5636" max="5636" width="19.453125" style="236" customWidth="1"/>
    <col min="5637" max="5637" width="2.81640625" style="236" customWidth="1"/>
    <col min="5638" max="5638" width="9.08984375" style="236" customWidth="1"/>
    <col min="5639" max="5639" width="2.36328125" style="236" customWidth="1"/>
    <col min="5640" max="5640" width="8" style="236" customWidth="1"/>
    <col min="5641" max="5641" width="4.08984375" style="236" customWidth="1"/>
    <col min="5642" max="5642" width="1.90625" style="236" customWidth="1"/>
    <col min="5643" max="5643" width="5" style="236" customWidth="1"/>
    <col min="5644" max="5644" width="11.81640625" style="236" customWidth="1"/>
    <col min="5645" max="5645" width="2.453125" style="236" customWidth="1"/>
    <col min="5646" max="5646" width="8.90625" style="236" customWidth="1"/>
    <col min="5647" max="5647" width="2.453125" style="236" customWidth="1"/>
    <col min="5648" max="5648" width="8.90625" style="236" customWidth="1"/>
    <col min="5649" max="5649" width="5.90625" style="236" customWidth="1"/>
    <col min="5650" max="5652" width="9.1796875" style="236" customWidth="1"/>
    <col min="5653" max="5890" width="9" style="236"/>
    <col min="5891" max="5891" width="5.81640625" style="236" customWidth="1"/>
    <col min="5892" max="5892" width="19.453125" style="236" customWidth="1"/>
    <col min="5893" max="5893" width="2.81640625" style="236" customWidth="1"/>
    <col min="5894" max="5894" width="9.08984375" style="236" customWidth="1"/>
    <col min="5895" max="5895" width="2.36328125" style="236" customWidth="1"/>
    <col min="5896" max="5896" width="8" style="236" customWidth="1"/>
    <col min="5897" max="5897" width="4.08984375" style="236" customWidth="1"/>
    <col min="5898" max="5898" width="1.90625" style="236" customWidth="1"/>
    <col min="5899" max="5899" width="5" style="236" customWidth="1"/>
    <col min="5900" max="5900" width="11.81640625" style="236" customWidth="1"/>
    <col min="5901" max="5901" width="2.453125" style="236" customWidth="1"/>
    <col min="5902" max="5902" width="8.90625" style="236" customWidth="1"/>
    <col min="5903" max="5903" width="2.453125" style="236" customWidth="1"/>
    <col min="5904" max="5904" width="8.90625" style="236" customWidth="1"/>
    <col min="5905" max="5905" width="5.90625" style="236" customWidth="1"/>
    <col min="5906" max="5908" width="9.1796875" style="236" customWidth="1"/>
    <col min="5909" max="6146" width="9" style="236"/>
    <col min="6147" max="6147" width="5.81640625" style="236" customWidth="1"/>
    <col min="6148" max="6148" width="19.453125" style="236" customWidth="1"/>
    <col min="6149" max="6149" width="2.81640625" style="236" customWidth="1"/>
    <col min="6150" max="6150" width="9.08984375" style="236" customWidth="1"/>
    <col min="6151" max="6151" width="2.36328125" style="236" customWidth="1"/>
    <col min="6152" max="6152" width="8" style="236" customWidth="1"/>
    <col min="6153" max="6153" width="4.08984375" style="236" customWidth="1"/>
    <col min="6154" max="6154" width="1.90625" style="236" customWidth="1"/>
    <col min="6155" max="6155" width="5" style="236" customWidth="1"/>
    <col min="6156" max="6156" width="11.81640625" style="236" customWidth="1"/>
    <col min="6157" max="6157" width="2.453125" style="236" customWidth="1"/>
    <col min="6158" max="6158" width="8.90625" style="236" customWidth="1"/>
    <col min="6159" max="6159" width="2.453125" style="236" customWidth="1"/>
    <col min="6160" max="6160" width="8.90625" style="236" customWidth="1"/>
    <col min="6161" max="6161" width="5.90625" style="236" customWidth="1"/>
    <col min="6162" max="6164" width="9.1796875" style="236" customWidth="1"/>
    <col min="6165" max="6402" width="9" style="236"/>
    <col min="6403" max="6403" width="5.81640625" style="236" customWidth="1"/>
    <col min="6404" max="6404" width="19.453125" style="236" customWidth="1"/>
    <col min="6405" max="6405" width="2.81640625" style="236" customWidth="1"/>
    <col min="6406" max="6406" width="9.08984375" style="236" customWidth="1"/>
    <col min="6407" max="6407" width="2.36328125" style="236" customWidth="1"/>
    <col min="6408" max="6408" width="8" style="236" customWidth="1"/>
    <col min="6409" max="6409" width="4.08984375" style="236" customWidth="1"/>
    <col min="6410" max="6410" width="1.90625" style="236" customWidth="1"/>
    <col min="6411" max="6411" width="5" style="236" customWidth="1"/>
    <col min="6412" max="6412" width="11.81640625" style="236" customWidth="1"/>
    <col min="6413" max="6413" width="2.453125" style="236" customWidth="1"/>
    <col min="6414" max="6414" width="8.90625" style="236" customWidth="1"/>
    <col min="6415" max="6415" width="2.453125" style="236" customWidth="1"/>
    <col min="6416" max="6416" width="8.90625" style="236" customWidth="1"/>
    <col min="6417" max="6417" width="5.90625" style="236" customWidth="1"/>
    <col min="6418" max="6420" width="9.1796875" style="236" customWidth="1"/>
    <col min="6421" max="6658" width="9" style="236"/>
    <col min="6659" max="6659" width="5.81640625" style="236" customWidth="1"/>
    <col min="6660" max="6660" width="19.453125" style="236" customWidth="1"/>
    <col min="6661" max="6661" width="2.81640625" style="236" customWidth="1"/>
    <col min="6662" max="6662" width="9.08984375" style="236" customWidth="1"/>
    <col min="6663" max="6663" width="2.36328125" style="236" customWidth="1"/>
    <col min="6664" max="6664" width="8" style="236" customWidth="1"/>
    <col min="6665" max="6665" width="4.08984375" style="236" customWidth="1"/>
    <col min="6666" max="6666" width="1.90625" style="236" customWidth="1"/>
    <col min="6667" max="6667" width="5" style="236" customWidth="1"/>
    <col min="6668" max="6668" width="11.81640625" style="236" customWidth="1"/>
    <col min="6669" max="6669" width="2.453125" style="236" customWidth="1"/>
    <col min="6670" max="6670" width="8.90625" style="236" customWidth="1"/>
    <col min="6671" max="6671" width="2.453125" style="236" customWidth="1"/>
    <col min="6672" max="6672" width="8.90625" style="236" customWidth="1"/>
    <col min="6673" max="6673" width="5.90625" style="236" customWidth="1"/>
    <col min="6674" max="6676" width="9.1796875" style="236" customWidth="1"/>
    <col min="6677" max="6914" width="9" style="236"/>
    <col min="6915" max="6915" width="5.81640625" style="236" customWidth="1"/>
    <col min="6916" max="6916" width="19.453125" style="236" customWidth="1"/>
    <col min="6917" max="6917" width="2.81640625" style="236" customWidth="1"/>
    <col min="6918" max="6918" width="9.08984375" style="236" customWidth="1"/>
    <col min="6919" max="6919" width="2.36328125" style="236" customWidth="1"/>
    <col min="6920" max="6920" width="8" style="236" customWidth="1"/>
    <col min="6921" max="6921" width="4.08984375" style="236" customWidth="1"/>
    <col min="6922" max="6922" width="1.90625" style="236" customWidth="1"/>
    <col min="6923" max="6923" width="5" style="236" customWidth="1"/>
    <col min="6924" max="6924" width="11.81640625" style="236" customWidth="1"/>
    <col min="6925" max="6925" width="2.453125" style="236" customWidth="1"/>
    <col min="6926" max="6926" width="8.90625" style="236" customWidth="1"/>
    <col min="6927" max="6927" width="2.453125" style="236" customWidth="1"/>
    <col min="6928" max="6928" width="8.90625" style="236" customWidth="1"/>
    <col min="6929" max="6929" width="5.90625" style="236" customWidth="1"/>
    <col min="6930" max="6932" width="9.1796875" style="236" customWidth="1"/>
    <col min="6933" max="7170" width="9" style="236"/>
    <col min="7171" max="7171" width="5.81640625" style="236" customWidth="1"/>
    <col min="7172" max="7172" width="19.453125" style="236" customWidth="1"/>
    <col min="7173" max="7173" width="2.81640625" style="236" customWidth="1"/>
    <col min="7174" max="7174" width="9.08984375" style="236" customWidth="1"/>
    <col min="7175" max="7175" width="2.36328125" style="236" customWidth="1"/>
    <col min="7176" max="7176" width="8" style="236" customWidth="1"/>
    <col min="7177" max="7177" width="4.08984375" style="236" customWidth="1"/>
    <col min="7178" max="7178" width="1.90625" style="236" customWidth="1"/>
    <col min="7179" max="7179" width="5" style="236" customWidth="1"/>
    <col min="7180" max="7180" width="11.81640625" style="236" customWidth="1"/>
    <col min="7181" max="7181" width="2.453125" style="236" customWidth="1"/>
    <col min="7182" max="7182" width="8.90625" style="236" customWidth="1"/>
    <col min="7183" max="7183" width="2.453125" style="236" customWidth="1"/>
    <col min="7184" max="7184" width="8.90625" style="236" customWidth="1"/>
    <col min="7185" max="7185" width="5.90625" style="236" customWidth="1"/>
    <col min="7186" max="7188" width="9.1796875" style="236" customWidth="1"/>
    <col min="7189" max="7426" width="9" style="236"/>
    <col min="7427" max="7427" width="5.81640625" style="236" customWidth="1"/>
    <col min="7428" max="7428" width="19.453125" style="236" customWidth="1"/>
    <col min="7429" max="7429" width="2.81640625" style="236" customWidth="1"/>
    <col min="7430" max="7430" width="9.08984375" style="236" customWidth="1"/>
    <col min="7431" max="7431" width="2.36328125" style="236" customWidth="1"/>
    <col min="7432" max="7432" width="8" style="236" customWidth="1"/>
    <col min="7433" max="7433" width="4.08984375" style="236" customWidth="1"/>
    <col min="7434" max="7434" width="1.90625" style="236" customWidth="1"/>
    <col min="7435" max="7435" width="5" style="236" customWidth="1"/>
    <col min="7436" max="7436" width="11.81640625" style="236" customWidth="1"/>
    <col min="7437" max="7437" width="2.453125" style="236" customWidth="1"/>
    <col min="7438" max="7438" width="8.90625" style="236" customWidth="1"/>
    <col min="7439" max="7439" width="2.453125" style="236" customWidth="1"/>
    <col min="7440" max="7440" width="8.90625" style="236" customWidth="1"/>
    <col min="7441" max="7441" width="5.90625" style="236" customWidth="1"/>
    <col min="7442" max="7444" width="9.1796875" style="236" customWidth="1"/>
    <col min="7445" max="7682" width="9" style="236"/>
    <col min="7683" max="7683" width="5.81640625" style="236" customWidth="1"/>
    <col min="7684" max="7684" width="19.453125" style="236" customWidth="1"/>
    <col min="7685" max="7685" width="2.81640625" style="236" customWidth="1"/>
    <col min="7686" max="7686" width="9.08984375" style="236" customWidth="1"/>
    <col min="7687" max="7687" width="2.36328125" style="236" customWidth="1"/>
    <col min="7688" max="7688" width="8" style="236" customWidth="1"/>
    <col min="7689" max="7689" width="4.08984375" style="236" customWidth="1"/>
    <col min="7690" max="7690" width="1.90625" style="236" customWidth="1"/>
    <col min="7691" max="7691" width="5" style="236" customWidth="1"/>
    <col min="7692" max="7692" width="11.81640625" style="236" customWidth="1"/>
    <col min="7693" max="7693" width="2.453125" style="236" customWidth="1"/>
    <col min="7694" max="7694" width="8.90625" style="236" customWidth="1"/>
    <col min="7695" max="7695" width="2.453125" style="236" customWidth="1"/>
    <col min="7696" max="7696" width="8.90625" style="236" customWidth="1"/>
    <col min="7697" max="7697" width="5.90625" style="236" customWidth="1"/>
    <col min="7698" max="7700" width="9.1796875" style="236" customWidth="1"/>
    <col min="7701" max="7938" width="9" style="236"/>
    <col min="7939" max="7939" width="5.81640625" style="236" customWidth="1"/>
    <col min="7940" max="7940" width="19.453125" style="236" customWidth="1"/>
    <col min="7941" max="7941" width="2.81640625" style="236" customWidth="1"/>
    <col min="7942" max="7942" width="9.08984375" style="236" customWidth="1"/>
    <col min="7943" max="7943" width="2.36328125" style="236" customWidth="1"/>
    <col min="7944" max="7944" width="8" style="236" customWidth="1"/>
    <col min="7945" max="7945" width="4.08984375" style="236" customWidth="1"/>
    <col min="7946" max="7946" width="1.90625" style="236" customWidth="1"/>
    <col min="7947" max="7947" width="5" style="236" customWidth="1"/>
    <col min="7948" max="7948" width="11.81640625" style="236" customWidth="1"/>
    <col min="7949" max="7949" width="2.453125" style="236" customWidth="1"/>
    <col min="7950" max="7950" width="8.90625" style="236" customWidth="1"/>
    <col min="7951" max="7951" width="2.453125" style="236" customWidth="1"/>
    <col min="7952" max="7952" width="8.90625" style="236" customWidth="1"/>
    <col min="7953" max="7953" width="5.90625" style="236" customWidth="1"/>
    <col min="7954" max="7956" width="9.1796875" style="236" customWidth="1"/>
    <col min="7957" max="8194" width="9" style="236"/>
    <col min="8195" max="8195" width="5.81640625" style="236" customWidth="1"/>
    <col min="8196" max="8196" width="19.453125" style="236" customWidth="1"/>
    <col min="8197" max="8197" width="2.81640625" style="236" customWidth="1"/>
    <col min="8198" max="8198" width="9.08984375" style="236" customWidth="1"/>
    <col min="8199" max="8199" width="2.36328125" style="236" customWidth="1"/>
    <col min="8200" max="8200" width="8" style="236" customWidth="1"/>
    <col min="8201" max="8201" width="4.08984375" style="236" customWidth="1"/>
    <col min="8202" max="8202" width="1.90625" style="236" customWidth="1"/>
    <col min="8203" max="8203" width="5" style="236" customWidth="1"/>
    <col min="8204" max="8204" width="11.81640625" style="236" customWidth="1"/>
    <col min="8205" max="8205" width="2.453125" style="236" customWidth="1"/>
    <col min="8206" max="8206" width="8.90625" style="236" customWidth="1"/>
    <col min="8207" max="8207" width="2.453125" style="236" customWidth="1"/>
    <col min="8208" max="8208" width="8.90625" style="236" customWidth="1"/>
    <col min="8209" max="8209" width="5.90625" style="236" customWidth="1"/>
    <col min="8210" max="8212" width="9.1796875" style="236" customWidth="1"/>
    <col min="8213" max="8450" width="9" style="236"/>
    <col min="8451" max="8451" width="5.81640625" style="236" customWidth="1"/>
    <col min="8452" max="8452" width="19.453125" style="236" customWidth="1"/>
    <col min="8453" max="8453" width="2.81640625" style="236" customWidth="1"/>
    <col min="8454" max="8454" width="9.08984375" style="236" customWidth="1"/>
    <col min="8455" max="8455" width="2.36328125" style="236" customWidth="1"/>
    <col min="8456" max="8456" width="8" style="236" customWidth="1"/>
    <col min="8457" max="8457" width="4.08984375" style="236" customWidth="1"/>
    <col min="8458" max="8458" width="1.90625" style="236" customWidth="1"/>
    <col min="8459" max="8459" width="5" style="236" customWidth="1"/>
    <col min="8460" max="8460" width="11.81640625" style="236" customWidth="1"/>
    <col min="8461" max="8461" width="2.453125" style="236" customWidth="1"/>
    <col min="8462" max="8462" width="8.90625" style="236" customWidth="1"/>
    <col min="8463" max="8463" width="2.453125" style="236" customWidth="1"/>
    <col min="8464" max="8464" width="8.90625" style="236" customWidth="1"/>
    <col min="8465" max="8465" width="5.90625" style="236" customWidth="1"/>
    <col min="8466" max="8468" width="9.1796875" style="236" customWidth="1"/>
    <col min="8469" max="8706" width="9" style="236"/>
    <col min="8707" max="8707" width="5.81640625" style="236" customWidth="1"/>
    <col min="8708" max="8708" width="19.453125" style="236" customWidth="1"/>
    <col min="8709" max="8709" width="2.81640625" style="236" customWidth="1"/>
    <col min="8710" max="8710" width="9.08984375" style="236" customWidth="1"/>
    <col min="8711" max="8711" width="2.36328125" style="236" customWidth="1"/>
    <col min="8712" max="8712" width="8" style="236" customWidth="1"/>
    <col min="8713" max="8713" width="4.08984375" style="236" customWidth="1"/>
    <col min="8714" max="8714" width="1.90625" style="236" customWidth="1"/>
    <col min="8715" max="8715" width="5" style="236" customWidth="1"/>
    <col min="8716" max="8716" width="11.81640625" style="236" customWidth="1"/>
    <col min="8717" max="8717" width="2.453125" style="236" customWidth="1"/>
    <col min="8718" max="8718" width="8.90625" style="236" customWidth="1"/>
    <col min="8719" max="8719" width="2.453125" style="236" customWidth="1"/>
    <col min="8720" max="8720" width="8.90625" style="236" customWidth="1"/>
    <col min="8721" max="8721" width="5.90625" style="236" customWidth="1"/>
    <col min="8722" max="8724" width="9.1796875" style="236" customWidth="1"/>
    <col min="8725" max="8962" width="9" style="236"/>
    <col min="8963" max="8963" width="5.81640625" style="236" customWidth="1"/>
    <col min="8964" max="8964" width="19.453125" style="236" customWidth="1"/>
    <col min="8965" max="8965" width="2.81640625" style="236" customWidth="1"/>
    <col min="8966" max="8966" width="9.08984375" style="236" customWidth="1"/>
    <col min="8967" max="8967" width="2.36328125" style="236" customWidth="1"/>
    <col min="8968" max="8968" width="8" style="236" customWidth="1"/>
    <col min="8969" max="8969" width="4.08984375" style="236" customWidth="1"/>
    <col min="8970" max="8970" width="1.90625" style="236" customWidth="1"/>
    <col min="8971" max="8971" width="5" style="236" customWidth="1"/>
    <col min="8972" max="8972" width="11.81640625" style="236" customWidth="1"/>
    <col min="8973" max="8973" width="2.453125" style="236" customWidth="1"/>
    <col min="8974" max="8974" width="8.90625" style="236" customWidth="1"/>
    <col min="8975" max="8975" width="2.453125" style="236" customWidth="1"/>
    <col min="8976" max="8976" width="8.90625" style="236" customWidth="1"/>
    <col min="8977" max="8977" width="5.90625" style="236" customWidth="1"/>
    <col min="8978" max="8980" width="9.1796875" style="236" customWidth="1"/>
    <col min="8981" max="9218" width="9" style="236"/>
    <col min="9219" max="9219" width="5.81640625" style="236" customWidth="1"/>
    <col min="9220" max="9220" width="19.453125" style="236" customWidth="1"/>
    <col min="9221" max="9221" width="2.81640625" style="236" customWidth="1"/>
    <col min="9222" max="9222" width="9.08984375" style="236" customWidth="1"/>
    <col min="9223" max="9223" width="2.36328125" style="236" customWidth="1"/>
    <col min="9224" max="9224" width="8" style="236" customWidth="1"/>
    <col min="9225" max="9225" width="4.08984375" style="236" customWidth="1"/>
    <col min="9226" max="9226" width="1.90625" style="236" customWidth="1"/>
    <col min="9227" max="9227" width="5" style="236" customWidth="1"/>
    <col min="9228" max="9228" width="11.81640625" style="236" customWidth="1"/>
    <col min="9229" max="9229" width="2.453125" style="236" customWidth="1"/>
    <col min="9230" max="9230" width="8.90625" style="236" customWidth="1"/>
    <col min="9231" max="9231" width="2.453125" style="236" customWidth="1"/>
    <col min="9232" max="9232" width="8.90625" style="236" customWidth="1"/>
    <col min="9233" max="9233" width="5.90625" style="236" customWidth="1"/>
    <col min="9234" max="9236" width="9.1796875" style="236" customWidth="1"/>
    <col min="9237" max="9474" width="9" style="236"/>
    <col min="9475" max="9475" width="5.81640625" style="236" customWidth="1"/>
    <col min="9476" max="9476" width="19.453125" style="236" customWidth="1"/>
    <col min="9477" max="9477" width="2.81640625" style="236" customWidth="1"/>
    <col min="9478" max="9478" width="9.08984375" style="236" customWidth="1"/>
    <col min="9479" max="9479" width="2.36328125" style="236" customWidth="1"/>
    <col min="9480" max="9480" width="8" style="236" customWidth="1"/>
    <col min="9481" max="9481" width="4.08984375" style="236" customWidth="1"/>
    <col min="9482" max="9482" width="1.90625" style="236" customWidth="1"/>
    <col min="9483" max="9483" width="5" style="236" customWidth="1"/>
    <col min="9484" max="9484" width="11.81640625" style="236" customWidth="1"/>
    <col min="9485" max="9485" width="2.453125" style="236" customWidth="1"/>
    <col min="9486" max="9486" width="8.90625" style="236" customWidth="1"/>
    <col min="9487" max="9487" width="2.453125" style="236" customWidth="1"/>
    <col min="9488" max="9488" width="8.90625" style="236" customWidth="1"/>
    <col min="9489" max="9489" width="5.90625" style="236" customWidth="1"/>
    <col min="9490" max="9492" width="9.1796875" style="236" customWidth="1"/>
    <col min="9493" max="9730" width="9" style="236"/>
    <col min="9731" max="9731" width="5.81640625" style="236" customWidth="1"/>
    <col min="9732" max="9732" width="19.453125" style="236" customWidth="1"/>
    <col min="9733" max="9733" width="2.81640625" style="236" customWidth="1"/>
    <col min="9734" max="9734" width="9.08984375" style="236" customWidth="1"/>
    <col min="9735" max="9735" width="2.36328125" style="236" customWidth="1"/>
    <col min="9736" max="9736" width="8" style="236" customWidth="1"/>
    <col min="9737" max="9737" width="4.08984375" style="236" customWidth="1"/>
    <col min="9738" max="9738" width="1.90625" style="236" customWidth="1"/>
    <col min="9739" max="9739" width="5" style="236" customWidth="1"/>
    <col min="9740" max="9740" width="11.81640625" style="236" customWidth="1"/>
    <col min="9741" max="9741" width="2.453125" style="236" customWidth="1"/>
    <col min="9742" max="9742" width="8.90625" style="236" customWidth="1"/>
    <col min="9743" max="9743" width="2.453125" style="236" customWidth="1"/>
    <col min="9744" max="9744" width="8.90625" style="236" customWidth="1"/>
    <col min="9745" max="9745" width="5.90625" style="236" customWidth="1"/>
    <col min="9746" max="9748" width="9.1796875" style="236" customWidth="1"/>
    <col min="9749" max="9986" width="9" style="236"/>
    <col min="9987" max="9987" width="5.81640625" style="236" customWidth="1"/>
    <col min="9988" max="9988" width="19.453125" style="236" customWidth="1"/>
    <col min="9989" max="9989" width="2.81640625" style="236" customWidth="1"/>
    <col min="9990" max="9990" width="9.08984375" style="236" customWidth="1"/>
    <col min="9991" max="9991" width="2.36328125" style="236" customWidth="1"/>
    <col min="9992" max="9992" width="8" style="236" customWidth="1"/>
    <col min="9993" max="9993" width="4.08984375" style="236" customWidth="1"/>
    <col min="9994" max="9994" width="1.90625" style="236" customWidth="1"/>
    <col min="9995" max="9995" width="5" style="236" customWidth="1"/>
    <col min="9996" max="9996" width="11.81640625" style="236" customWidth="1"/>
    <col min="9997" max="9997" width="2.453125" style="236" customWidth="1"/>
    <col min="9998" max="9998" width="8.90625" style="236" customWidth="1"/>
    <col min="9999" max="9999" width="2.453125" style="236" customWidth="1"/>
    <col min="10000" max="10000" width="8.90625" style="236" customWidth="1"/>
    <col min="10001" max="10001" width="5.90625" style="236" customWidth="1"/>
    <col min="10002" max="10004" width="9.1796875" style="236" customWidth="1"/>
    <col min="10005" max="10242" width="9" style="236"/>
    <col min="10243" max="10243" width="5.81640625" style="236" customWidth="1"/>
    <col min="10244" max="10244" width="19.453125" style="236" customWidth="1"/>
    <col min="10245" max="10245" width="2.81640625" style="236" customWidth="1"/>
    <col min="10246" max="10246" width="9.08984375" style="236" customWidth="1"/>
    <col min="10247" max="10247" width="2.36328125" style="236" customWidth="1"/>
    <col min="10248" max="10248" width="8" style="236" customWidth="1"/>
    <col min="10249" max="10249" width="4.08984375" style="236" customWidth="1"/>
    <col min="10250" max="10250" width="1.90625" style="236" customWidth="1"/>
    <col min="10251" max="10251" width="5" style="236" customWidth="1"/>
    <col min="10252" max="10252" width="11.81640625" style="236" customWidth="1"/>
    <col min="10253" max="10253" width="2.453125" style="236" customWidth="1"/>
    <col min="10254" max="10254" width="8.90625" style="236" customWidth="1"/>
    <col min="10255" max="10255" width="2.453125" style="236" customWidth="1"/>
    <col min="10256" max="10256" width="8.90625" style="236" customWidth="1"/>
    <col min="10257" max="10257" width="5.90625" style="236" customWidth="1"/>
    <col min="10258" max="10260" width="9.1796875" style="236" customWidth="1"/>
    <col min="10261" max="10498" width="9" style="236"/>
    <col min="10499" max="10499" width="5.81640625" style="236" customWidth="1"/>
    <col min="10500" max="10500" width="19.453125" style="236" customWidth="1"/>
    <col min="10501" max="10501" width="2.81640625" style="236" customWidth="1"/>
    <col min="10502" max="10502" width="9.08984375" style="236" customWidth="1"/>
    <col min="10503" max="10503" width="2.36328125" style="236" customWidth="1"/>
    <col min="10504" max="10504" width="8" style="236" customWidth="1"/>
    <col min="10505" max="10505" width="4.08984375" style="236" customWidth="1"/>
    <col min="10506" max="10506" width="1.90625" style="236" customWidth="1"/>
    <col min="10507" max="10507" width="5" style="236" customWidth="1"/>
    <col min="10508" max="10508" width="11.81640625" style="236" customWidth="1"/>
    <col min="10509" max="10509" width="2.453125" style="236" customWidth="1"/>
    <col min="10510" max="10510" width="8.90625" style="236" customWidth="1"/>
    <col min="10511" max="10511" width="2.453125" style="236" customWidth="1"/>
    <col min="10512" max="10512" width="8.90625" style="236" customWidth="1"/>
    <col min="10513" max="10513" width="5.90625" style="236" customWidth="1"/>
    <col min="10514" max="10516" width="9.1796875" style="236" customWidth="1"/>
    <col min="10517" max="10754" width="9" style="236"/>
    <col min="10755" max="10755" width="5.81640625" style="236" customWidth="1"/>
    <col min="10756" max="10756" width="19.453125" style="236" customWidth="1"/>
    <col min="10757" max="10757" width="2.81640625" style="236" customWidth="1"/>
    <col min="10758" max="10758" width="9.08984375" style="236" customWidth="1"/>
    <col min="10759" max="10759" width="2.36328125" style="236" customWidth="1"/>
    <col min="10760" max="10760" width="8" style="236" customWidth="1"/>
    <col min="10761" max="10761" width="4.08984375" style="236" customWidth="1"/>
    <col min="10762" max="10762" width="1.90625" style="236" customWidth="1"/>
    <col min="10763" max="10763" width="5" style="236" customWidth="1"/>
    <col min="10764" max="10764" width="11.81640625" style="236" customWidth="1"/>
    <col min="10765" max="10765" width="2.453125" style="236" customWidth="1"/>
    <col min="10766" max="10766" width="8.90625" style="236" customWidth="1"/>
    <col min="10767" max="10767" width="2.453125" style="236" customWidth="1"/>
    <col min="10768" max="10768" width="8.90625" style="236" customWidth="1"/>
    <col min="10769" max="10769" width="5.90625" style="236" customWidth="1"/>
    <col min="10770" max="10772" width="9.1796875" style="236" customWidth="1"/>
    <col min="10773" max="11010" width="9" style="236"/>
    <col min="11011" max="11011" width="5.81640625" style="236" customWidth="1"/>
    <col min="11012" max="11012" width="19.453125" style="236" customWidth="1"/>
    <col min="11013" max="11013" width="2.81640625" style="236" customWidth="1"/>
    <col min="11014" max="11014" width="9.08984375" style="236" customWidth="1"/>
    <col min="11015" max="11015" width="2.36328125" style="236" customWidth="1"/>
    <col min="11016" max="11016" width="8" style="236" customWidth="1"/>
    <col min="11017" max="11017" width="4.08984375" style="236" customWidth="1"/>
    <col min="11018" max="11018" width="1.90625" style="236" customWidth="1"/>
    <col min="11019" max="11019" width="5" style="236" customWidth="1"/>
    <col min="11020" max="11020" width="11.81640625" style="236" customWidth="1"/>
    <col min="11021" max="11021" width="2.453125" style="236" customWidth="1"/>
    <col min="11022" max="11022" width="8.90625" style="236" customWidth="1"/>
    <col min="11023" max="11023" width="2.453125" style="236" customWidth="1"/>
    <col min="11024" max="11024" width="8.90625" style="236" customWidth="1"/>
    <col min="11025" max="11025" width="5.90625" style="236" customWidth="1"/>
    <col min="11026" max="11028" width="9.1796875" style="236" customWidth="1"/>
    <col min="11029" max="11266" width="9" style="236"/>
    <col min="11267" max="11267" width="5.81640625" style="236" customWidth="1"/>
    <col min="11268" max="11268" width="19.453125" style="236" customWidth="1"/>
    <col min="11269" max="11269" width="2.81640625" style="236" customWidth="1"/>
    <col min="11270" max="11270" width="9.08984375" style="236" customWidth="1"/>
    <col min="11271" max="11271" width="2.36328125" style="236" customWidth="1"/>
    <col min="11272" max="11272" width="8" style="236" customWidth="1"/>
    <col min="11273" max="11273" width="4.08984375" style="236" customWidth="1"/>
    <col min="11274" max="11274" width="1.90625" style="236" customWidth="1"/>
    <col min="11275" max="11275" width="5" style="236" customWidth="1"/>
    <col min="11276" max="11276" width="11.81640625" style="236" customWidth="1"/>
    <col min="11277" max="11277" width="2.453125" style="236" customWidth="1"/>
    <col min="11278" max="11278" width="8.90625" style="236" customWidth="1"/>
    <col min="11279" max="11279" width="2.453125" style="236" customWidth="1"/>
    <col min="11280" max="11280" width="8.90625" style="236" customWidth="1"/>
    <col min="11281" max="11281" width="5.90625" style="236" customWidth="1"/>
    <col min="11282" max="11284" width="9.1796875" style="236" customWidth="1"/>
    <col min="11285" max="11522" width="9" style="236"/>
    <col min="11523" max="11523" width="5.81640625" style="236" customWidth="1"/>
    <col min="11524" max="11524" width="19.453125" style="236" customWidth="1"/>
    <col min="11525" max="11525" width="2.81640625" style="236" customWidth="1"/>
    <col min="11526" max="11526" width="9.08984375" style="236" customWidth="1"/>
    <col min="11527" max="11527" width="2.36328125" style="236" customWidth="1"/>
    <col min="11528" max="11528" width="8" style="236" customWidth="1"/>
    <col min="11529" max="11529" width="4.08984375" style="236" customWidth="1"/>
    <col min="11530" max="11530" width="1.90625" style="236" customWidth="1"/>
    <col min="11531" max="11531" width="5" style="236" customWidth="1"/>
    <col min="11532" max="11532" width="11.81640625" style="236" customWidth="1"/>
    <col min="11533" max="11533" width="2.453125" style="236" customWidth="1"/>
    <col min="11534" max="11534" width="8.90625" style="236" customWidth="1"/>
    <col min="11535" max="11535" width="2.453125" style="236" customWidth="1"/>
    <col min="11536" max="11536" width="8.90625" style="236" customWidth="1"/>
    <col min="11537" max="11537" width="5.90625" style="236" customWidth="1"/>
    <col min="11538" max="11540" width="9.1796875" style="236" customWidth="1"/>
    <col min="11541" max="11778" width="9" style="236"/>
    <col min="11779" max="11779" width="5.81640625" style="236" customWidth="1"/>
    <col min="11780" max="11780" width="19.453125" style="236" customWidth="1"/>
    <col min="11781" max="11781" width="2.81640625" style="236" customWidth="1"/>
    <col min="11782" max="11782" width="9.08984375" style="236" customWidth="1"/>
    <col min="11783" max="11783" width="2.36328125" style="236" customWidth="1"/>
    <col min="11784" max="11784" width="8" style="236" customWidth="1"/>
    <col min="11785" max="11785" width="4.08984375" style="236" customWidth="1"/>
    <col min="11786" max="11786" width="1.90625" style="236" customWidth="1"/>
    <col min="11787" max="11787" width="5" style="236" customWidth="1"/>
    <col min="11788" max="11788" width="11.81640625" style="236" customWidth="1"/>
    <col min="11789" max="11789" width="2.453125" style="236" customWidth="1"/>
    <col min="11790" max="11790" width="8.90625" style="236" customWidth="1"/>
    <col min="11791" max="11791" width="2.453125" style="236" customWidth="1"/>
    <col min="11792" max="11792" width="8.90625" style="236" customWidth="1"/>
    <col min="11793" max="11793" width="5.90625" style="236" customWidth="1"/>
    <col min="11794" max="11796" width="9.1796875" style="236" customWidth="1"/>
    <col min="11797" max="12034" width="9" style="236"/>
    <col min="12035" max="12035" width="5.81640625" style="236" customWidth="1"/>
    <col min="12036" max="12036" width="19.453125" style="236" customWidth="1"/>
    <col min="12037" max="12037" width="2.81640625" style="236" customWidth="1"/>
    <col min="12038" max="12038" width="9.08984375" style="236" customWidth="1"/>
    <col min="12039" max="12039" width="2.36328125" style="236" customWidth="1"/>
    <col min="12040" max="12040" width="8" style="236" customWidth="1"/>
    <col min="12041" max="12041" width="4.08984375" style="236" customWidth="1"/>
    <col min="12042" max="12042" width="1.90625" style="236" customWidth="1"/>
    <col min="12043" max="12043" width="5" style="236" customWidth="1"/>
    <col min="12044" max="12044" width="11.81640625" style="236" customWidth="1"/>
    <col min="12045" max="12045" width="2.453125" style="236" customWidth="1"/>
    <col min="12046" max="12046" width="8.90625" style="236" customWidth="1"/>
    <col min="12047" max="12047" width="2.453125" style="236" customWidth="1"/>
    <col min="12048" max="12048" width="8.90625" style="236" customWidth="1"/>
    <col min="12049" max="12049" width="5.90625" style="236" customWidth="1"/>
    <col min="12050" max="12052" width="9.1796875" style="236" customWidth="1"/>
    <col min="12053" max="12290" width="9" style="236"/>
    <col min="12291" max="12291" width="5.81640625" style="236" customWidth="1"/>
    <col min="12292" max="12292" width="19.453125" style="236" customWidth="1"/>
    <col min="12293" max="12293" width="2.81640625" style="236" customWidth="1"/>
    <col min="12294" max="12294" width="9.08984375" style="236" customWidth="1"/>
    <col min="12295" max="12295" width="2.36328125" style="236" customWidth="1"/>
    <col min="12296" max="12296" width="8" style="236" customWidth="1"/>
    <col min="12297" max="12297" width="4.08984375" style="236" customWidth="1"/>
    <col min="12298" max="12298" width="1.90625" style="236" customWidth="1"/>
    <col min="12299" max="12299" width="5" style="236" customWidth="1"/>
    <col min="12300" max="12300" width="11.81640625" style="236" customWidth="1"/>
    <col min="12301" max="12301" width="2.453125" style="236" customWidth="1"/>
    <col min="12302" max="12302" width="8.90625" style="236" customWidth="1"/>
    <col min="12303" max="12303" width="2.453125" style="236" customWidth="1"/>
    <col min="12304" max="12304" width="8.90625" style="236" customWidth="1"/>
    <col min="12305" max="12305" width="5.90625" style="236" customWidth="1"/>
    <col min="12306" max="12308" width="9.1796875" style="236" customWidth="1"/>
    <col min="12309" max="12546" width="9" style="236"/>
    <col min="12547" max="12547" width="5.81640625" style="236" customWidth="1"/>
    <col min="12548" max="12548" width="19.453125" style="236" customWidth="1"/>
    <col min="12549" max="12549" width="2.81640625" style="236" customWidth="1"/>
    <col min="12550" max="12550" width="9.08984375" style="236" customWidth="1"/>
    <col min="12551" max="12551" width="2.36328125" style="236" customWidth="1"/>
    <col min="12552" max="12552" width="8" style="236" customWidth="1"/>
    <col min="12553" max="12553" width="4.08984375" style="236" customWidth="1"/>
    <col min="12554" max="12554" width="1.90625" style="236" customWidth="1"/>
    <col min="12555" max="12555" width="5" style="236" customWidth="1"/>
    <col min="12556" max="12556" width="11.81640625" style="236" customWidth="1"/>
    <col min="12557" max="12557" width="2.453125" style="236" customWidth="1"/>
    <col min="12558" max="12558" width="8.90625" style="236" customWidth="1"/>
    <col min="12559" max="12559" width="2.453125" style="236" customWidth="1"/>
    <col min="12560" max="12560" width="8.90625" style="236" customWidth="1"/>
    <col min="12561" max="12561" width="5.90625" style="236" customWidth="1"/>
    <col min="12562" max="12564" width="9.1796875" style="236" customWidth="1"/>
    <col min="12565" max="12802" width="9" style="236"/>
    <col min="12803" max="12803" width="5.81640625" style="236" customWidth="1"/>
    <col min="12804" max="12804" width="19.453125" style="236" customWidth="1"/>
    <col min="12805" max="12805" width="2.81640625" style="236" customWidth="1"/>
    <col min="12806" max="12806" width="9.08984375" style="236" customWidth="1"/>
    <col min="12807" max="12807" width="2.36328125" style="236" customWidth="1"/>
    <col min="12808" max="12808" width="8" style="236" customWidth="1"/>
    <col min="12809" max="12809" width="4.08984375" style="236" customWidth="1"/>
    <col min="12810" max="12810" width="1.90625" style="236" customWidth="1"/>
    <col min="12811" max="12811" width="5" style="236" customWidth="1"/>
    <col min="12812" max="12812" width="11.81640625" style="236" customWidth="1"/>
    <col min="12813" max="12813" width="2.453125" style="236" customWidth="1"/>
    <col min="12814" max="12814" width="8.90625" style="236" customWidth="1"/>
    <col min="12815" max="12815" width="2.453125" style="236" customWidth="1"/>
    <col min="12816" max="12816" width="8.90625" style="236" customWidth="1"/>
    <col min="12817" max="12817" width="5.90625" style="236" customWidth="1"/>
    <col min="12818" max="12820" width="9.1796875" style="236" customWidth="1"/>
    <col min="12821" max="13058" width="9" style="236"/>
    <col min="13059" max="13059" width="5.81640625" style="236" customWidth="1"/>
    <col min="13060" max="13060" width="19.453125" style="236" customWidth="1"/>
    <col min="13061" max="13061" width="2.81640625" style="236" customWidth="1"/>
    <col min="13062" max="13062" width="9.08984375" style="236" customWidth="1"/>
    <col min="13063" max="13063" width="2.36328125" style="236" customWidth="1"/>
    <col min="13064" max="13064" width="8" style="236" customWidth="1"/>
    <col min="13065" max="13065" width="4.08984375" style="236" customWidth="1"/>
    <col min="13066" max="13066" width="1.90625" style="236" customWidth="1"/>
    <col min="13067" max="13067" width="5" style="236" customWidth="1"/>
    <col min="13068" max="13068" width="11.81640625" style="236" customWidth="1"/>
    <col min="13069" max="13069" width="2.453125" style="236" customWidth="1"/>
    <col min="13070" max="13070" width="8.90625" style="236" customWidth="1"/>
    <col min="13071" max="13071" width="2.453125" style="236" customWidth="1"/>
    <col min="13072" max="13072" width="8.90625" style="236" customWidth="1"/>
    <col min="13073" max="13073" width="5.90625" style="236" customWidth="1"/>
    <col min="13074" max="13076" width="9.1796875" style="236" customWidth="1"/>
    <col min="13077" max="13314" width="9" style="236"/>
    <col min="13315" max="13315" width="5.81640625" style="236" customWidth="1"/>
    <col min="13316" max="13316" width="19.453125" style="236" customWidth="1"/>
    <col min="13317" max="13317" width="2.81640625" style="236" customWidth="1"/>
    <col min="13318" max="13318" width="9.08984375" style="236" customWidth="1"/>
    <col min="13319" max="13319" width="2.36328125" style="236" customWidth="1"/>
    <col min="13320" max="13320" width="8" style="236" customWidth="1"/>
    <col min="13321" max="13321" width="4.08984375" style="236" customWidth="1"/>
    <col min="13322" max="13322" width="1.90625" style="236" customWidth="1"/>
    <col min="13323" max="13323" width="5" style="236" customWidth="1"/>
    <col min="13324" max="13324" width="11.81640625" style="236" customWidth="1"/>
    <col min="13325" max="13325" width="2.453125" style="236" customWidth="1"/>
    <col min="13326" max="13326" width="8.90625" style="236" customWidth="1"/>
    <col min="13327" max="13327" width="2.453125" style="236" customWidth="1"/>
    <col min="13328" max="13328" width="8.90625" style="236" customWidth="1"/>
    <col min="13329" max="13329" width="5.90625" style="236" customWidth="1"/>
    <col min="13330" max="13332" width="9.1796875" style="236" customWidth="1"/>
    <col min="13333" max="13570" width="9" style="236"/>
    <col min="13571" max="13571" width="5.81640625" style="236" customWidth="1"/>
    <col min="13572" max="13572" width="19.453125" style="236" customWidth="1"/>
    <col min="13573" max="13573" width="2.81640625" style="236" customWidth="1"/>
    <col min="13574" max="13574" width="9.08984375" style="236" customWidth="1"/>
    <col min="13575" max="13575" width="2.36328125" style="236" customWidth="1"/>
    <col min="13576" max="13576" width="8" style="236" customWidth="1"/>
    <col min="13577" max="13577" width="4.08984375" style="236" customWidth="1"/>
    <col min="13578" max="13578" width="1.90625" style="236" customWidth="1"/>
    <col min="13579" max="13579" width="5" style="236" customWidth="1"/>
    <col min="13580" max="13580" width="11.81640625" style="236" customWidth="1"/>
    <col min="13581" max="13581" width="2.453125" style="236" customWidth="1"/>
    <col min="13582" max="13582" width="8.90625" style="236" customWidth="1"/>
    <col min="13583" max="13583" width="2.453125" style="236" customWidth="1"/>
    <col min="13584" max="13584" width="8.90625" style="236" customWidth="1"/>
    <col min="13585" max="13585" width="5.90625" style="236" customWidth="1"/>
    <col min="13586" max="13588" width="9.1796875" style="236" customWidth="1"/>
    <col min="13589" max="13826" width="9" style="236"/>
    <col min="13827" max="13827" width="5.81640625" style="236" customWidth="1"/>
    <col min="13828" max="13828" width="19.453125" style="236" customWidth="1"/>
    <col min="13829" max="13829" width="2.81640625" style="236" customWidth="1"/>
    <col min="13830" max="13830" width="9.08984375" style="236" customWidth="1"/>
    <col min="13831" max="13831" width="2.36328125" style="236" customWidth="1"/>
    <col min="13832" max="13832" width="8" style="236" customWidth="1"/>
    <col min="13833" max="13833" width="4.08984375" style="236" customWidth="1"/>
    <col min="13834" max="13834" width="1.90625" style="236" customWidth="1"/>
    <col min="13835" max="13835" width="5" style="236" customWidth="1"/>
    <col min="13836" max="13836" width="11.81640625" style="236" customWidth="1"/>
    <col min="13837" max="13837" width="2.453125" style="236" customWidth="1"/>
    <col min="13838" max="13838" width="8.90625" style="236" customWidth="1"/>
    <col min="13839" max="13839" width="2.453125" style="236" customWidth="1"/>
    <col min="13840" max="13840" width="8.90625" style="236" customWidth="1"/>
    <col min="13841" max="13841" width="5.90625" style="236" customWidth="1"/>
    <col min="13842" max="13844" width="9.1796875" style="236" customWidth="1"/>
    <col min="13845" max="14082" width="9" style="236"/>
    <col min="14083" max="14083" width="5.81640625" style="236" customWidth="1"/>
    <col min="14084" max="14084" width="19.453125" style="236" customWidth="1"/>
    <col min="14085" max="14085" width="2.81640625" style="236" customWidth="1"/>
    <col min="14086" max="14086" width="9.08984375" style="236" customWidth="1"/>
    <col min="14087" max="14087" width="2.36328125" style="236" customWidth="1"/>
    <col min="14088" max="14088" width="8" style="236" customWidth="1"/>
    <col min="14089" max="14089" width="4.08984375" style="236" customWidth="1"/>
    <col min="14090" max="14090" width="1.90625" style="236" customWidth="1"/>
    <col min="14091" max="14091" width="5" style="236" customWidth="1"/>
    <col min="14092" max="14092" width="11.81640625" style="236" customWidth="1"/>
    <col min="14093" max="14093" width="2.453125" style="236" customWidth="1"/>
    <col min="14094" max="14094" width="8.90625" style="236" customWidth="1"/>
    <col min="14095" max="14095" width="2.453125" style="236" customWidth="1"/>
    <col min="14096" max="14096" width="8.90625" style="236" customWidth="1"/>
    <col min="14097" max="14097" width="5.90625" style="236" customWidth="1"/>
    <col min="14098" max="14100" width="9.1796875" style="236" customWidth="1"/>
    <col min="14101" max="14338" width="9" style="236"/>
    <col min="14339" max="14339" width="5.81640625" style="236" customWidth="1"/>
    <col min="14340" max="14340" width="19.453125" style="236" customWidth="1"/>
    <col min="14341" max="14341" width="2.81640625" style="236" customWidth="1"/>
    <col min="14342" max="14342" width="9.08984375" style="236" customWidth="1"/>
    <col min="14343" max="14343" width="2.36328125" style="236" customWidth="1"/>
    <col min="14344" max="14344" width="8" style="236" customWidth="1"/>
    <col min="14345" max="14345" width="4.08984375" style="236" customWidth="1"/>
    <col min="14346" max="14346" width="1.90625" style="236" customWidth="1"/>
    <col min="14347" max="14347" width="5" style="236" customWidth="1"/>
    <col min="14348" max="14348" width="11.81640625" style="236" customWidth="1"/>
    <col min="14349" max="14349" width="2.453125" style="236" customWidth="1"/>
    <col min="14350" max="14350" width="8.90625" style="236" customWidth="1"/>
    <col min="14351" max="14351" width="2.453125" style="236" customWidth="1"/>
    <col min="14352" max="14352" width="8.90625" style="236" customWidth="1"/>
    <col min="14353" max="14353" width="5.90625" style="236" customWidth="1"/>
    <col min="14354" max="14356" width="9.1796875" style="236" customWidth="1"/>
    <col min="14357" max="14594" width="9" style="236"/>
    <col min="14595" max="14595" width="5.81640625" style="236" customWidth="1"/>
    <col min="14596" max="14596" width="19.453125" style="236" customWidth="1"/>
    <col min="14597" max="14597" width="2.81640625" style="236" customWidth="1"/>
    <col min="14598" max="14598" width="9.08984375" style="236" customWidth="1"/>
    <col min="14599" max="14599" width="2.36328125" style="236" customWidth="1"/>
    <col min="14600" max="14600" width="8" style="236" customWidth="1"/>
    <col min="14601" max="14601" width="4.08984375" style="236" customWidth="1"/>
    <col min="14602" max="14602" width="1.90625" style="236" customWidth="1"/>
    <col min="14603" max="14603" width="5" style="236" customWidth="1"/>
    <col min="14604" max="14604" width="11.81640625" style="236" customWidth="1"/>
    <col min="14605" max="14605" width="2.453125" style="236" customWidth="1"/>
    <col min="14606" max="14606" width="8.90625" style="236" customWidth="1"/>
    <col min="14607" max="14607" width="2.453125" style="236" customWidth="1"/>
    <col min="14608" max="14608" width="8.90625" style="236" customWidth="1"/>
    <col min="14609" max="14609" width="5.90625" style="236" customWidth="1"/>
    <col min="14610" max="14612" width="9.1796875" style="236" customWidth="1"/>
    <col min="14613" max="14850" width="9" style="236"/>
    <col min="14851" max="14851" width="5.81640625" style="236" customWidth="1"/>
    <col min="14852" max="14852" width="19.453125" style="236" customWidth="1"/>
    <col min="14853" max="14853" width="2.81640625" style="236" customWidth="1"/>
    <col min="14854" max="14854" width="9.08984375" style="236" customWidth="1"/>
    <col min="14855" max="14855" width="2.36328125" style="236" customWidth="1"/>
    <col min="14856" max="14856" width="8" style="236" customWidth="1"/>
    <col min="14857" max="14857" width="4.08984375" style="236" customWidth="1"/>
    <col min="14858" max="14858" width="1.90625" style="236" customWidth="1"/>
    <col min="14859" max="14859" width="5" style="236" customWidth="1"/>
    <col min="14860" max="14860" width="11.81640625" style="236" customWidth="1"/>
    <col min="14861" max="14861" width="2.453125" style="236" customWidth="1"/>
    <col min="14862" max="14862" width="8.90625" style="236" customWidth="1"/>
    <col min="14863" max="14863" width="2.453125" style="236" customWidth="1"/>
    <col min="14864" max="14864" width="8.90625" style="236" customWidth="1"/>
    <col min="14865" max="14865" width="5.90625" style="236" customWidth="1"/>
    <col min="14866" max="14868" width="9.1796875" style="236" customWidth="1"/>
    <col min="14869" max="15106" width="9" style="236"/>
    <col min="15107" max="15107" width="5.81640625" style="236" customWidth="1"/>
    <col min="15108" max="15108" width="19.453125" style="236" customWidth="1"/>
    <col min="15109" max="15109" width="2.81640625" style="236" customWidth="1"/>
    <col min="15110" max="15110" width="9.08984375" style="236" customWidth="1"/>
    <col min="15111" max="15111" width="2.36328125" style="236" customWidth="1"/>
    <col min="15112" max="15112" width="8" style="236" customWidth="1"/>
    <col min="15113" max="15113" width="4.08984375" style="236" customWidth="1"/>
    <col min="15114" max="15114" width="1.90625" style="236" customWidth="1"/>
    <col min="15115" max="15115" width="5" style="236" customWidth="1"/>
    <col min="15116" max="15116" width="11.81640625" style="236" customWidth="1"/>
    <col min="15117" max="15117" width="2.453125" style="236" customWidth="1"/>
    <col min="15118" max="15118" width="8.90625" style="236" customWidth="1"/>
    <col min="15119" max="15119" width="2.453125" style="236" customWidth="1"/>
    <col min="15120" max="15120" width="8.90625" style="236" customWidth="1"/>
    <col min="15121" max="15121" width="5.90625" style="236" customWidth="1"/>
    <col min="15122" max="15124" width="9.1796875" style="236" customWidth="1"/>
    <col min="15125" max="15362" width="9" style="236"/>
    <col min="15363" max="15363" width="5.81640625" style="236" customWidth="1"/>
    <col min="15364" max="15364" width="19.453125" style="236" customWidth="1"/>
    <col min="15365" max="15365" width="2.81640625" style="236" customWidth="1"/>
    <col min="15366" max="15366" width="9.08984375" style="236" customWidth="1"/>
    <col min="15367" max="15367" width="2.36328125" style="236" customWidth="1"/>
    <col min="15368" max="15368" width="8" style="236" customWidth="1"/>
    <col min="15369" max="15369" width="4.08984375" style="236" customWidth="1"/>
    <col min="15370" max="15370" width="1.90625" style="236" customWidth="1"/>
    <col min="15371" max="15371" width="5" style="236" customWidth="1"/>
    <col min="15372" max="15372" width="11.81640625" style="236" customWidth="1"/>
    <col min="15373" max="15373" width="2.453125" style="236" customWidth="1"/>
    <col min="15374" max="15374" width="8.90625" style="236" customWidth="1"/>
    <col min="15375" max="15375" width="2.453125" style="236" customWidth="1"/>
    <col min="15376" max="15376" width="8.90625" style="236" customWidth="1"/>
    <col min="15377" max="15377" width="5.90625" style="236" customWidth="1"/>
    <col min="15378" max="15380" width="9.1796875" style="236" customWidth="1"/>
    <col min="15381" max="15618" width="9" style="236"/>
    <col min="15619" max="15619" width="5.81640625" style="236" customWidth="1"/>
    <col min="15620" max="15620" width="19.453125" style="236" customWidth="1"/>
    <col min="15621" max="15621" width="2.81640625" style="236" customWidth="1"/>
    <col min="15622" max="15622" width="9.08984375" style="236" customWidth="1"/>
    <col min="15623" max="15623" width="2.36328125" style="236" customWidth="1"/>
    <col min="15624" max="15624" width="8" style="236" customWidth="1"/>
    <col min="15625" max="15625" width="4.08984375" style="236" customWidth="1"/>
    <col min="15626" max="15626" width="1.90625" style="236" customWidth="1"/>
    <col min="15627" max="15627" width="5" style="236" customWidth="1"/>
    <col min="15628" max="15628" width="11.81640625" style="236" customWidth="1"/>
    <col min="15629" max="15629" width="2.453125" style="236" customWidth="1"/>
    <col min="15630" max="15630" width="8.90625" style="236" customWidth="1"/>
    <col min="15631" max="15631" width="2.453125" style="236" customWidth="1"/>
    <col min="15632" max="15632" width="8.90625" style="236" customWidth="1"/>
    <col min="15633" max="15633" width="5.90625" style="236" customWidth="1"/>
    <col min="15634" max="15636" width="9.1796875" style="236" customWidth="1"/>
    <col min="15637" max="15874" width="9" style="236"/>
    <col min="15875" max="15875" width="5.81640625" style="236" customWidth="1"/>
    <col min="15876" max="15876" width="19.453125" style="236" customWidth="1"/>
    <col min="15877" max="15877" width="2.81640625" style="236" customWidth="1"/>
    <col min="15878" max="15878" width="9.08984375" style="236" customWidth="1"/>
    <col min="15879" max="15879" width="2.36328125" style="236" customWidth="1"/>
    <col min="15880" max="15880" width="8" style="236" customWidth="1"/>
    <col min="15881" max="15881" width="4.08984375" style="236" customWidth="1"/>
    <col min="15882" max="15882" width="1.90625" style="236" customWidth="1"/>
    <col min="15883" max="15883" width="5" style="236" customWidth="1"/>
    <col min="15884" max="15884" width="11.81640625" style="236" customWidth="1"/>
    <col min="15885" max="15885" width="2.453125" style="236" customWidth="1"/>
    <col min="15886" max="15886" width="8.90625" style="236" customWidth="1"/>
    <col min="15887" max="15887" width="2.453125" style="236" customWidth="1"/>
    <col min="15888" max="15888" width="8.90625" style="236" customWidth="1"/>
    <col min="15889" max="15889" width="5.90625" style="236" customWidth="1"/>
    <col min="15890" max="15892" width="9.1796875" style="236" customWidth="1"/>
    <col min="15893" max="16130" width="9" style="236"/>
    <col min="16131" max="16131" width="5.81640625" style="236" customWidth="1"/>
    <col min="16132" max="16132" width="19.453125" style="236" customWidth="1"/>
    <col min="16133" max="16133" width="2.81640625" style="236" customWidth="1"/>
    <col min="16134" max="16134" width="9.08984375" style="236" customWidth="1"/>
    <col min="16135" max="16135" width="2.36328125" style="236" customWidth="1"/>
    <col min="16136" max="16136" width="8" style="236" customWidth="1"/>
    <col min="16137" max="16137" width="4.08984375" style="236" customWidth="1"/>
    <col min="16138" max="16138" width="1.90625" style="236" customWidth="1"/>
    <col min="16139" max="16139" width="5" style="236" customWidth="1"/>
    <col min="16140" max="16140" width="11.81640625" style="236" customWidth="1"/>
    <col min="16141" max="16141" width="2.453125" style="236" customWidth="1"/>
    <col min="16142" max="16142" width="8.90625" style="236" customWidth="1"/>
    <col min="16143" max="16143" width="2.453125" style="236" customWidth="1"/>
    <col min="16144" max="16144" width="8.90625" style="236" customWidth="1"/>
    <col min="16145" max="16145" width="5.90625" style="236" customWidth="1"/>
    <col min="16146" max="16148" width="9.1796875" style="236" customWidth="1"/>
    <col min="16149" max="16384" width="9" style="236"/>
  </cols>
  <sheetData>
    <row r="1" spans="1:17" ht="20.25" customHeight="1">
      <c r="A1" s="230" t="s">
        <v>542</v>
      </c>
      <c r="B1" s="230"/>
      <c r="C1" s="230"/>
      <c r="D1" s="231"/>
      <c r="E1" s="232"/>
      <c r="F1" s="233"/>
      <c r="G1" s="233"/>
      <c r="H1" s="234"/>
      <c r="I1" s="235"/>
    </row>
    <row r="2" spans="1:17" ht="50.25" customHeight="1">
      <c r="A2" s="975" t="s">
        <v>543</v>
      </c>
      <c r="B2" s="975"/>
      <c r="C2" s="975"/>
      <c r="D2" s="975"/>
      <c r="E2" s="975"/>
      <c r="F2" s="975"/>
      <c r="G2" s="975"/>
      <c r="H2" s="975"/>
      <c r="I2" s="975"/>
      <c r="J2" s="975"/>
      <c r="K2" s="975"/>
      <c r="L2" s="975"/>
      <c r="M2" s="975"/>
      <c r="N2" s="975"/>
      <c r="O2" s="975"/>
      <c r="P2" s="975"/>
      <c r="Q2" s="975"/>
    </row>
    <row r="3" spans="1:17" ht="27" customHeight="1">
      <c r="A3" s="976"/>
      <c r="B3" s="976"/>
      <c r="C3" s="976"/>
      <c r="D3" s="976"/>
      <c r="E3" s="976"/>
      <c r="F3" s="976"/>
      <c r="G3" s="976"/>
      <c r="H3" s="976"/>
      <c r="I3" s="976"/>
      <c r="J3" s="239"/>
      <c r="L3" s="240"/>
      <c r="M3" s="240"/>
      <c r="N3" s="241"/>
      <c r="O3" s="240"/>
      <c r="P3" s="241"/>
      <c r="Q3" s="241"/>
    </row>
    <row r="4" spans="1:17" ht="16.5" customHeight="1">
      <c r="A4" s="242"/>
      <c r="B4" s="242"/>
      <c r="C4" s="242"/>
      <c r="D4" s="243"/>
      <c r="E4" s="244"/>
      <c r="F4" s="977"/>
      <c r="G4" s="977"/>
      <c r="H4" s="977"/>
      <c r="I4" s="977"/>
    </row>
    <row r="5" spans="1:17" ht="27" customHeight="1" thickBot="1">
      <c r="A5" s="978" t="s">
        <v>544</v>
      </c>
      <c r="B5" s="978"/>
      <c r="C5" s="978"/>
      <c r="D5" s="978"/>
      <c r="E5" s="978"/>
      <c r="F5" s="978"/>
      <c r="G5" s="978"/>
      <c r="H5" s="978"/>
      <c r="I5" s="978"/>
      <c r="K5" s="245" t="s">
        <v>545</v>
      </c>
    </row>
    <row r="6" spans="1:17" ht="16.5" customHeight="1" thickBot="1">
      <c r="A6" s="979" t="s">
        <v>546</v>
      </c>
      <c r="B6" s="982" t="s">
        <v>547</v>
      </c>
      <c r="C6" s="983"/>
      <c r="D6" s="246" t="s">
        <v>548</v>
      </c>
      <c r="E6" s="247" t="s">
        <v>549</v>
      </c>
      <c r="F6" s="248" t="s">
        <v>550</v>
      </c>
      <c r="G6" s="248"/>
      <c r="H6" s="249"/>
      <c r="I6" s="250" t="s">
        <v>365</v>
      </c>
      <c r="K6" s="251"/>
      <c r="L6" s="986"/>
      <c r="M6" s="988" t="s">
        <v>359</v>
      </c>
      <c r="N6" s="989"/>
      <c r="O6" s="989"/>
      <c r="P6" s="990"/>
    </row>
    <row r="7" spans="1:17" ht="16.5" customHeight="1" thickTop="1" thickBot="1">
      <c r="A7" s="980"/>
      <c r="B7" s="984"/>
      <c r="C7" s="985"/>
      <c r="D7" s="252" t="s">
        <v>551</v>
      </c>
      <c r="F7" s="253" t="s">
        <v>552</v>
      </c>
      <c r="G7" s="253" t="s">
        <v>553</v>
      </c>
      <c r="H7" s="254" t="str">
        <f>IFERROR(ROUNDDOWN(H6/B8,1), "")</f>
        <v/>
      </c>
      <c r="I7" s="255" t="s">
        <v>366</v>
      </c>
      <c r="K7" s="256"/>
      <c r="L7" s="987"/>
      <c r="M7" s="991" t="s">
        <v>371</v>
      </c>
      <c r="N7" s="992"/>
      <c r="O7" s="993" t="s">
        <v>554</v>
      </c>
      <c r="P7" s="994"/>
    </row>
    <row r="8" spans="1:17" ht="16.5" customHeight="1" thickTop="1" thickBot="1">
      <c r="A8" s="980"/>
      <c r="B8" s="995"/>
      <c r="C8" s="997" t="s">
        <v>555</v>
      </c>
      <c r="D8" s="257" t="s">
        <v>556</v>
      </c>
      <c r="E8" s="251" t="s">
        <v>549</v>
      </c>
      <c r="F8" s="253" t="s">
        <v>557</v>
      </c>
      <c r="G8" s="253"/>
      <c r="H8" s="258"/>
      <c r="I8" s="259" t="s">
        <v>365</v>
      </c>
      <c r="L8" s="260" t="s">
        <v>558</v>
      </c>
      <c r="M8" s="261" t="s">
        <v>553</v>
      </c>
      <c r="N8" s="262" t="str">
        <f>H7</f>
        <v/>
      </c>
      <c r="O8" s="261" t="s">
        <v>559</v>
      </c>
      <c r="P8" s="262" t="str">
        <f>H9</f>
        <v/>
      </c>
    </row>
    <row r="9" spans="1:17" ht="16.5" customHeight="1" thickTop="1" thickBot="1">
      <c r="A9" s="981"/>
      <c r="B9" s="996"/>
      <c r="C9" s="998"/>
      <c r="D9" s="263" t="s">
        <v>551</v>
      </c>
      <c r="E9" s="264"/>
      <c r="F9" s="265" t="s">
        <v>560</v>
      </c>
      <c r="G9" s="253" t="s">
        <v>559</v>
      </c>
      <c r="H9" s="254" t="str">
        <f>IFERROR(ROUNDDOWN(H8/B8,1), "")</f>
        <v/>
      </c>
      <c r="I9" s="266" t="s">
        <v>366</v>
      </c>
      <c r="L9" s="260" t="s">
        <v>561</v>
      </c>
      <c r="M9" s="261" t="s">
        <v>562</v>
      </c>
      <c r="N9" s="262" t="str">
        <f>H11</f>
        <v/>
      </c>
      <c r="O9" s="261" t="s">
        <v>563</v>
      </c>
      <c r="P9" s="262" t="str">
        <f>H13</f>
        <v/>
      </c>
    </row>
    <row r="10" spans="1:17" ht="16.5" customHeight="1" thickBot="1">
      <c r="A10" s="979" t="s">
        <v>564</v>
      </c>
      <c r="B10" s="982" t="s">
        <v>547</v>
      </c>
      <c r="C10" s="983"/>
      <c r="D10" s="267" t="s">
        <v>565</v>
      </c>
      <c r="E10" s="247" t="s">
        <v>549</v>
      </c>
      <c r="F10" s="248" t="s">
        <v>566</v>
      </c>
      <c r="G10" s="248"/>
      <c r="H10" s="249"/>
      <c r="I10" s="250" t="s">
        <v>365</v>
      </c>
      <c r="K10" s="268"/>
      <c r="L10" s="260" t="s">
        <v>567</v>
      </c>
      <c r="M10" s="261" t="s">
        <v>568</v>
      </c>
      <c r="N10" s="262" t="str">
        <f>H15</f>
        <v/>
      </c>
      <c r="O10" s="261" t="s">
        <v>569</v>
      </c>
      <c r="P10" s="262" t="str">
        <f>H17</f>
        <v/>
      </c>
      <c r="Q10" s="268"/>
    </row>
    <row r="11" spans="1:17" ht="16.5" customHeight="1" thickTop="1" thickBot="1">
      <c r="A11" s="980"/>
      <c r="B11" s="984"/>
      <c r="C11" s="985"/>
      <c r="D11" s="251" t="s">
        <v>551</v>
      </c>
      <c r="F11" s="253" t="s">
        <v>570</v>
      </c>
      <c r="G11" s="253" t="s">
        <v>562</v>
      </c>
      <c r="H11" s="254" t="str">
        <f>IFERROR(ROUNDDOWN(H10/B12,1), "")</f>
        <v/>
      </c>
      <c r="I11" s="255" t="s">
        <v>366</v>
      </c>
      <c r="K11" s="268"/>
      <c r="L11" s="260" t="s">
        <v>571</v>
      </c>
      <c r="M11" s="261" t="s">
        <v>572</v>
      </c>
      <c r="N11" s="262" t="str">
        <f>H19</f>
        <v/>
      </c>
      <c r="O11" s="261" t="s">
        <v>573</v>
      </c>
      <c r="P11" s="262" t="str">
        <f>H21</f>
        <v/>
      </c>
      <c r="Q11" s="268"/>
    </row>
    <row r="12" spans="1:17" ht="16.5" customHeight="1" thickTop="1" thickBot="1">
      <c r="A12" s="980"/>
      <c r="B12" s="995"/>
      <c r="C12" s="997" t="s">
        <v>555</v>
      </c>
      <c r="D12" s="257" t="s">
        <v>556</v>
      </c>
      <c r="E12" s="251" t="s">
        <v>549</v>
      </c>
      <c r="F12" s="253" t="s">
        <v>557</v>
      </c>
      <c r="G12" s="253"/>
      <c r="H12" s="258"/>
      <c r="I12" s="259" t="s">
        <v>365</v>
      </c>
      <c r="K12" s="268"/>
      <c r="L12" s="260" t="s">
        <v>574</v>
      </c>
      <c r="M12" s="261" t="s">
        <v>575</v>
      </c>
      <c r="N12" s="262" t="str">
        <f>H23</f>
        <v/>
      </c>
      <c r="O12" s="261" t="s">
        <v>576</v>
      </c>
      <c r="P12" s="262" t="str">
        <f>H25</f>
        <v/>
      </c>
      <c r="Q12" s="268"/>
    </row>
    <row r="13" spans="1:17" ht="16.5" customHeight="1" thickTop="1" thickBot="1">
      <c r="A13" s="981"/>
      <c r="B13" s="996"/>
      <c r="C13" s="998"/>
      <c r="D13" s="264" t="s">
        <v>551</v>
      </c>
      <c r="E13" s="264"/>
      <c r="F13" s="265" t="s">
        <v>577</v>
      </c>
      <c r="G13" s="253" t="s">
        <v>563</v>
      </c>
      <c r="H13" s="254" t="str">
        <f>IFERROR(ROUNDDOWN(H12/B12,1), "")</f>
        <v/>
      </c>
      <c r="I13" s="266" t="s">
        <v>366</v>
      </c>
      <c r="K13" s="268"/>
      <c r="L13" s="260" t="s">
        <v>578</v>
      </c>
      <c r="M13" s="261" t="s">
        <v>579</v>
      </c>
      <c r="N13" s="262" t="str">
        <f>H27</f>
        <v/>
      </c>
      <c r="O13" s="261" t="s">
        <v>580</v>
      </c>
      <c r="P13" s="262" t="str">
        <f>H29</f>
        <v/>
      </c>
      <c r="Q13" s="268"/>
    </row>
    <row r="14" spans="1:17" ht="16.5" customHeight="1" thickBot="1">
      <c r="A14" s="979" t="s">
        <v>567</v>
      </c>
      <c r="B14" s="982" t="s">
        <v>547</v>
      </c>
      <c r="C14" s="983"/>
      <c r="D14" s="267" t="s">
        <v>565</v>
      </c>
      <c r="E14" s="247" t="s">
        <v>549</v>
      </c>
      <c r="F14" s="248" t="s">
        <v>566</v>
      </c>
      <c r="G14" s="248"/>
      <c r="H14" s="249"/>
      <c r="I14" s="250" t="s">
        <v>365</v>
      </c>
      <c r="K14" s="268"/>
      <c r="L14" s="260" t="s">
        <v>581</v>
      </c>
      <c r="M14" s="261" t="s">
        <v>582</v>
      </c>
      <c r="N14" s="262" t="str">
        <f>H31</f>
        <v/>
      </c>
      <c r="O14" s="261" t="s">
        <v>583</v>
      </c>
      <c r="P14" s="262" t="str">
        <f>H33</f>
        <v/>
      </c>
      <c r="Q14" s="268"/>
    </row>
    <row r="15" spans="1:17" ht="16.5" customHeight="1" thickTop="1" thickBot="1">
      <c r="A15" s="980"/>
      <c r="B15" s="984"/>
      <c r="C15" s="985"/>
      <c r="D15" s="251" t="s">
        <v>551</v>
      </c>
      <c r="F15" s="253" t="s">
        <v>570</v>
      </c>
      <c r="G15" s="253" t="s">
        <v>568</v>
      </c>
      <c r="H15" s="254" t="str">
        <f>IFERROR(ROUNDDOWN(H14/B16,1), "")</f>
        <v/>
      </c>
      <c r="I15" s="255" t="s">
        <v>366</v>
      </c>
      <c r="K15" s="268"/>
      <c r="L15" s="260" t="s">
        <v>584</v>
      </c>
      <c r="M15" s="261" t="s">
        <v>585</v>
      </c>
      <c r="N15" s="262" t="str">
        <f>H35</f>
        <v/>
      </c>
      <c r="O15" s="261" t="s">
        <v>586</v>
      </c>
      <c r="P15" s="262" t="str">
        <f>H37</f>
        <v/>
      </c>
      <c r="Q15" s="268"/>
    </row>
    <row r="16" spans="1:17" ht="16.5" customHeight="1" thickTop="1" thickBot="1">
      <c r="A16" s="980"/>
      <c r="B16" s="995"/>
      <c r="C16" s="997" t="s">
        <v>555</v>
      </c>
      <c r="D16" s="257" t="s">
        <v>556</v>
      </c>
      <c r="E16" s="251" t="s">
        <v>549</v>
      </c>
      <c r="F16" s="253" t="s">
        <v>557</v>
      </c>
      <c r="G16" s="253"/>
      <c r="H16" s="258"/>
      <c r="I16" s="259" t="s">
        <v>365</v>
      </c>
      <c r="K16" s="268"/>
      <c r="L16" s="260" t="s">
        <v>587</v>
      </c>
      <c r="M16" s="261" t="s">
        <v>588</v>
      </c>
      <c r="N16" s="262" t="str">
        <f>H39</f>
        <v/>
      </c>
      <c r="O16" s="261" t="s">
        <v>589</v>
      </c>
      <c r="P16" s="262" t="str">
        <f>H41</f>
        <v/>
      </c>
      <c r="Q16" s="268"/>
    </row>
    <row r="17" spans="1:17" ht="16.5" customHeight="1" thickTop="1" thickBot="1">
      <c r="A17" s="981"/>
      <c r="B17" s="996"/>
      <c r="C17" s="998"/>
      <c r="D17" s="264" t="s">
        <v>551</v>
      </c>
      <c r="E17" s="264"/>
      <c r="F17" s="265" t="s">
        <v>577</v>
      </c>
      <c r="G17" s="253" t="s">
        <v>569</v>
      </c>
      <c r="H17" s="254" t="str">
        <f>IFERROR(ROUNDDOWN(H16/B16,1), "")</f>
        <v/>
      </c>
      <c r="I17" s="266" t="s">
        <v>366</v>
      </c>
      <c r="K17" s="268"/>
      <c r="L17" s="260" t="s">
        <v>590</v>
      </c>
      <c r="M17" s="261" t="s">
        <v>591</v>
      </c>
      <c r="N17" s="262" t="str">
        <f>H43</f>
        <v/>
      </c>
      <c r="O17" s="261" t="s">
        <v>592</v>
      </c>
      <c r="P17" s="262" t="str">
        <f>H45</f>
        <v/>
      </c>
      <c r="Q17" s="268"/>
    </row>
    <row r="18" spans="1:17" ht="16.5" customHeight="1" thickBot="1">
      <c r="A18" s="979" t="s">
        <v>593</v>
      </c>
      <c r="B18" s="982" t="s">
        <v>547</v>
      </c>
      <c r="C18" s="983"/>
      <c r="D18" s="267" t="s">
        <v>565</v>
      </c>
      <c r="E18" s="247" t="s">
        <v>549</v>
      </c>
      <c r="F18" s="248" t="s">
        <v>566</v>
      </c>
      <c r="G18" s="248"/>
      <c r="H18" s="249"/>
      <c r="I18" s="250" t="s">
        <v>365</v>
      </c>
      <c r="K18" s="268"/>
      <c r="L18" s="260" t="s">
        <v>594</v>
      </c>
      <c r="M18" s="269" t="s">
        <v>595</v>
      </c>
      <c r="N18" s="270" t="str">
        <f>H47</f>
        <v/>
      </c>
      <c r="O18" s="269" t="s">
        <v>596</v>
      </c>
      <c r="P18" s="270" t="str">
        <f>H49</f>
        <v/>
      </c>
      <c r="Q18" s="268"/>
    </row>
    <row r="19" spans="1:17" ht="16.5" customHeight="1" thickTop="1" thickBot="1">
      <c r="A19" s="980"/>
      <c r="B19" s="984"/>
      <c r="C19" s="985"/>
      <c r="D19" s="251" t="s">
        <v>551</v>
      </c>
      <c r="F19" s="253" t="s">
        <v>570</v>
      </c>
      <c r="G19" s="253" t="s">
        <v>572</v>
      </c>
      <c r="H19" s="254" t="str">
        <f>IFERROR(ROUNDDOWN(H18/B20,1), "")</f>
        <v/>
      </c>
      <c r="I19" s="255" t="s">
        <v>366</v>
      </c>
      <c r="K19" s="268"/>
      <c r="L19" s="271" t="s">
        <v>386</v>
      </c>
      <c r="M19" s="271"/>
      <c r="N19" s="272">
        <f>SUM(N8:N18)</f>
        <v>0</v>
      </c>
      <c r="O19" s="271"/>
      <c r="P19" s="272">
        <f>SUM(P8:P18)</f>
        <v>0</v>
      </c>
      <c r="Q19" s="268"/>
    </row>
    <row r="20" spans="1:17" ht="16.5" customHeight="1" thickTop="1" thickBot="1">
      <c r="A20" s="980"/>
      <c r="B20" s="995"/>
      <c r="C20" s="997" t="s">
        <v>555</v>
      </c>
      <c r="D20" s="257" t="s">
        <v>556</v>
      </c>
      <c r="E20" s="251" t="s">
        <v>549</v>
      </c>
      <c r="F20" s="253" t="s">
        <v>557</v>
      </c>
      <c r="G20" s="253"/>
      <c r="H20" s="258"/>
      <c r="I20" s="259" t="s">
        <v>365</v>
      </c>
      <c r="K20" s="268"/>
      <c r="L20" s="273"/>
      <c r="M20" s="273"/>
      <c r="N20" s="268"/>
      <c r="O20" s="273"/>
      <c r="P20" s="268"/>
      <c r="Q20" s="268"/>
    </row>
    <row r="21" spans="1:17" ht="16.5" customHeight="1" thickTop="1" thickBot="1">
      <c r="A21" s="981"/>
      <c r="B21" s="996"/>
      <c r="C21" s="998"/>
      <c r="D21" s="264" t="s">
        <v>551</v>
      </c>
      <c r="E21" s="264"/>
      <c r="F21" s="265" t="s">
        <v>577</v>
      </c>
      <c r="G21" s="253" t="s">
        <v>573</v>
      </c>
      <c r="H21" s="254" t="str">
        <f>IFERROR(ROUNDDOWN(H20/B20,1), "")</f>
        <v/>
      </c>
      <c r="I21" s="266" t="s">
        <v>366</v>
      </c>
      <c r="K21" s="268"/>
      <c r="L21" s="236"/>
      <c r="M21" s="236"/>
      <c r="N21" s="274" t="s">
        <v>597</v>
      </c>
      <c r="O21" s="236"/>
      <c r="P21" s="274" t="s">
        <v>598</v>
      </c>
      <c r="Q21" s="236"/>
    </row>
    <row r="22" spans="1:17" ht="16.5" customHeight="1" thickBot="1">
      <c r="A22" s="979" t="s">
        <v>599</v>
      </c>
      <c r="B22" s="982" t="s">
        <v>547</v>
      </c>
      <c r="C22" s="983"/>
      <c r="D22" s="267" t="s">
        <v>565</v>
      </c>
      <c r="E22" s="247" t="s">
        <v>549</v>
      </c>
      <c r="F22" s="248" t="s">
        <v>566</v>
      </c>
      <c r="G22" s="248"/>
      <c r="H22" s="249"/>
      <c r="I22" s="250" t="s">
        <v>365</v>
      </c>
      <c r="K22" s="268"/>
      <c r="L22" s="236"/>
      <c r="M22" s="236"/>
      <c r="N22" s="236"/>
      <c r="O22" s="236"/>
      <c r="P22" s="236"/>
      <c r="Q22" s="236"/>
    </row>
    <row r="23" spans="1:17" ht="16.5" customHeight="1" thickTop="1" thickBot="1">
      <c r="A23" s="980"/>
      <c r="B23" s="984"/>
      <c r="C23" s="985"/>
      <c r="D23" s="251" t="s">
        <v>551</v>
      </c>
      <c r="F23" s="253" t="s">
        <v>570</v>
      </c>
      <c r="G23" s="253" t="s">
        <v>575</v>
      </c>
      <c r="H23" s="254" t="str">
        <f>IFERROR(ROUNDDOWN(H22/B24,1), "")</f>
        <v/>
      </c>
      <c r="I23" s="255" t="s">
        <v>366</v>
      </c>
      <c r="L23" s="275" t="s">
        <v>600</v>
      </c>
      <c r="M23" s="273"/>
      <c r="N23" s="276"/>
      <c r="O23" s="273"/>
      <c r="P23" s="276"/>
      <c r="Q23" s="236"/>
    </row>
    <row r="24" spans="1:17" ht="16.5" customHeight="1" thickTop="1" thickBot="1">
      <c r="A24" s="980"/>
      <c r="B24" s="995"/>
      <c r="C24" s="997" t="s">
        <v>555</v>
      </c>
      <c r="D24" s="257" t="s">
        <v>556</v>
      </c>
      <c r="E24" s="251" t="s">
        <v>549</v>
      </c>
      <c r="F24" s="253" t="s">
        <v>557</v>
      </c>
      <c r="G24" s="253"/>
      <c r="H24" s="258"/>
      <c r="I24" s="259" t="s">
        <v>365</v>
      </c>
      <c r="L24" s="251"/>
      <c r="M24" s="251"/>
      <c r="N24" s="236"/>
      <c r="O24" s="251"/>
      <c r="P24" s="236"/>
      <c r="Q24" s="236"/>
    </row>
    <row r="25" spans="1:17" ht="16.5" customHeight="1" thickTop="1" thickBot="1">
      <c r="A25" s="981"/>
      <c r="B25" s="996"/>
      <c r="C25" s="998"/>
      <c r="D25" s="264" t="s">
        <v>551</v>
      </c>
      <c r="E25" s="264"/>
      <c r="F25" s="265" t="s">
        <v>577</v>
      </c>
      <c r="G25" s="253" t="s">
        <v>576</v>
      </c>
      <c r="H25" s="254" t="str">
        <f>IFERROR(ROUNDDOWN(H24/B24,1), "")</f>
        <v/>
      </c>
      <c r="I25" s="266" t="s">
        <v>366</v>
      </c>
      <c r="L25" s="273"/>
      <c r="M25" s="273"/>
      <c r="N25" s="268"/>
      <c r="O25" s="273"/>
      <c r="P25" s="268"/>
      <c r="Q25" s="268"/>
    </row>
    <row r="26" spans="1:17" ht="16.5" customHeight="1" thickTop="1" thickBot="1">
      <c r="A26" s="979" t="s">
        <v>601</v>
      </c>
      <c r="B26" s="982" t="s">
        <v>547</v>
      </c>
      <c r="C26" s="983"/>
      <c r="D26" s="267" t="s">
        <v>565</v>
      </c>
      <c r="E26" s="247" t="s">
        <v>549</v>
      </c>
      <c r="F26" s="248" t="s">
        <v>566</v>
      </c>
      <c r="G26" s="248"/>
      <c r="H26" s="249"/>
      <c r="I26" s="250" t="s">
        <v>365</v>
      </c>
      <c r="K26" s="277" t="s">
        <v>602</v>
      </c>
      <c r="L26" s="278">
        <f>P23</f>
        <v>0</v>
      </c>
      <c r="M26" s="238"/>
      <c r="N26" s="238" t="s">
        <v>366</v>
      </c>
      <c r="O26" s="238"/>
      <c r="Q26" s="279"/>
    </row>
    <row r="27" spans="1:17" ht="16.5" customHeight="1" thickTop="1" thickBot="1">
      <c r="A27" s="980"/>
      <c r="B27" s="984"/>
      <c r="C27" s="985"/>
      <c r="D27" s="251" t="s">
        <v>551</v>
      </c>
      <c r="F27" s="253" t="s">
        <v>570</v>
      </c>
      <c r="G27" s="253" t="s">
        <v>579</v>
      </c>
      <c r="H27" s="254" t="str">
        <f>IFERROR(ROUNDDOWN(H26/B28,1), "")</f>
        <v/>
      </c>
      <c r="I27" s="255" t="s">
        <v>366</v>
      </c>
      <c r="K27" s="277"/>
      <c r="L27" s="280"/>
      <c r="M27" s="280"/>
      <c r="N27" s="237" t="s">
        <v>603</v>
      </c>
      <c r="O27" s="280"/>
      <c r="P27" s="281" t="str">
        <f>IFERROR(L26*100/L28,"")</f>
        <v/>
      </c>
      <c r="Q27" s="282" t="s">
        <v>604</v>
      </c>
    </row>
    <row r="28" spans="1:17" ht="16.5" customHeight="1" thickTop="1" thickBot="1">
      <c r="A28" s="980"/>
      <c r="B28" s="995"/>
      <c r="C28" s="997" t="s">
        <v>555</v>
      </c>
      <c r="D28" s="257" t="s">
        <v>556</v>
      </c>
      <c r="E28" s="251" t="s">
        <v>549</v>
      </c>
      <c r="F28" s="253" t="s">
        <v>557</v>
      </c>
      <c r="G28" s="253"/>
      <c r="H28" s="258"/>
      <c r="I28" s="259" t="s">
        <v>365</v>
      </c>
      <c r="K28" s="283" t="s">
        <v>605</v>
      </c>
      <c r="L28" s="284">
        <f>N23</f>
        <v>0</v>
      </c>
      <c r="M28" s="285"/>
      <c r="N28" s="286" t="s">
        <v>366</v>
      </c>
      <c r="O28" s="285"/>
      <c r="P28" s="286"/>
      <c r="Q28" s="286"/>
    </row>
    <row r="29" spans="1:17" ht="16.5" customHeight="1" thickTop="1" thickBot="1">
      <c r="A29" s="981"/>
      <c r="B29" s="996"/>
      <c r="C29" s="998"/>
      <c r="D29" s="264" t="s">
        <v>551</v>
      </c>
      <c r="E29" s="264"/>
      <c r="F29" s="265" t="s">
        <v>577</v>
      </c>
      <c r="G29" s="253" t="s">
        <v>580</v>
      </c>
      <c r="H29" s="254" t="str">
        <f>IFERROR(ROUNDDOWN(H28/B28,1), "")</f>
        <v/>
      </c>
      <c r="I29" s="266" t="s">
        <v>366</v>
      </c>
      <c r="K29" s="268"/>
      <c r="L29" s="268"/>
      <c r="M29" s="268"/>
      <c r="N29" s="268"/>
      <c r="O29" s="268"/>
      <c r="Q29" s="268"/>
    </row>
    <row r="30" spans="1:17" ht="16.5" customHeight="1" thickBot="1">
      <c r="A30" s="979" t="s">
        <v>606</v>
      </c>
      <c r="B30" s="982" t="s">
        <v>547</v>
      </c>
      <c r="C30" s="983"/>
      <c r="D30" s="267" t="s">
        <v>565</v>
      </c>
      <c r="E30" s="247" t="s">
        <v>549</v>
      </c>
      <c r="F30" s="248" t="s">
        <v>566</v>
      </c>
      <c r="G30" s="248"/>
      <c r="H30" s="249"/>
      <c r="I30" s="250" t="s">
        <v>365</v>
      </c>
      <c r="L30" s="1008" t="s">
        <v>607</v>
      </c>
      <c r="M30" s="1008"/>
      <c r="N30" s="1008"/>
      <c r="O30" s="1008"/>
      <c r="P30" s="1008"/>
      <c r="Q30" s="1008"/>
    </row>
    <row r="31" spans="1:17" ht="16.5" customHeight="1" thickTop="1" thickBot="1">
      <c r="A31" s="980"/>
      <c r="B31" s="984"/>
      <c r="C31" s="985"/>
      <c r="D31" s="251" t="s">
        <v>551</v>
      </c>
      <c r="F31" s="253" t="s">
        <v>570</v>
      </c>
      <c r="G31" s="253" t="s">
        <v>582</v>
      </c>
      <c r="H31" s="254" t="str">
        <f>IFERROR(ROUNDDOWN(H30/B32,1), "")</f>
        <v/>
      </c>
      <c r="I31" s="255" t="s">
        <v>366</v>
      </c>
      <c r="K31" s="268"/>
      <c r="L31" s="1008"/>
      <c r="M31" s="1008"/>
      <c r="N31" s="1008"/>
      <c r="O31" s="1008"/>
      <c r="P31" s="1008"/>
      <c r="Q31" s="1008"/>
    </row>
    <row r="32" spans="1:17" ht="16.5" customHeight="1" thickTop="1" thickBot="1">
      <c r="A32" s="980"/>
      <c r="B32" s="995"/>
      <c r="C32" s="997" t="s">
        <v>555</v>
      </c>
      <c r="D32" s="257" t="s">
        <v>556</v>
      </c>
      <c r="E32" s="251" t="s">
        <v>549</v>
      </c>
      <c r="F32" s="253" t="s">
        <v>557</v>
      </c>
      <c r="G32" s="253"/>
      <c r="H32" s="258"/>
      <c r="I32" s="259" t="s">
        <v>365</v>
      </c>
      <c r="K32" s="268"/>
      <c r="L32" s="287"/>
      <c r="M32" s="287"/>
      <c r="N32" s="287"/>
      <c r="O32" s="288"/>
      <c r="P32" s="289"/>
      <c r="Q32" s="289"/>
    </row>
    <row r="33" spans="1:23" ht="16.5" customHeight="1" thickTop="1" thickBot="1">
      <c r="A33" s="981"/>
      <c r="B33" s="996"/>
      <c r="C33" s="998"/>
      <c r="D33" s="264" t="s">
        <v>551</v>
      </c>
      <c r="E33" s="264"/>
      <c r="F33" s="265" t="s">
        <v>577</v>
      </c>
      <c r="G33" s="253" t="s">
        <v>583</v>
      </c>
      <c r="H33" s="254" t="str">
        <f>IFERROR(ROUNDDOWN(H32/B32,1), "")</f>
        <v/>
      </c>
      <c r="I33" s="266" t="s">
        <v>366</v>
      </c>
      <c r="K33" s="268"/>
      <c r="L33" s="287"/>
      <c r="M33" s="287"/>
      <c r="N33" s="287"/>
      <c r="O33" s="288"/>
      <c r="P33" s="289"/>
      <c r="Q33" s="289"/>
    </row>
    <row r="34" spans="1:23" ht="16.5" customHeight="1" thickBot="1">
      <c r="A34" s="979" t="s">
        <v>608</v>
      </c>
      <c r="B34" s="982" t="s">
        <v>547</v>
      </c>
      <c r="C34" s="983"/>
      <c r="D34" s="267" t="s">
        <v>565</v>
      </c>
      <c r="E34" s="247" t="s">
        <v>549</v>
      </c>
      <c r="F34" s="248" t="s">
        <v>566</v>
      </c>
      <c r="G34" s="248"/>
      <c r="H34" s="249"/>
      <c r="I34" s="250" t="s">
        <v>365</v>
      </c>
      <c r="K34" s="268"/>
      <c r="L34" s="999" t="s">
        <v>609</v>
      </c>
      <c r="M34" s="1000"/>
      <c r="N34" s="1000"/>
      <c r="O34" s="1000"/>
      <c r="P34" s="1000"/>
      <c r="Q34" s="1001"/>
      <c r="R34" s="290"/>
    </row>
    <row r="35" spans="1:23" ht="16.5" customHeight="1" thickTop="1" thickBot="1">
      <c r="A35" s="980"/>
      <c r="B35" s="984"/>
      <c r="C35" s="985"/>
      <c r="D35" s="251" t="s">
        <v>551</v>
      </c>
      <c r="F35" s="253" t="s">
        <v>570</v>
      </c>
      <c r="G35" s="253" t="s">
        <v>585</v>
      </c>
      <c r="H35" s="254" t="str">
        <f>IFERROR(ROUNDDOWN(H34/B36,1), "")</f>
        <v/>
      </c>
      <c r="I35" s="255" t="s">
        <v>366</v>
      </c>
      <c r="K35" s="268"/>
      <c r="L35" s="1002" t="s">
        <v>610</v>
      </c>
      <c r="M35" s="1003"/>
      <c r="N35" s="1003"/>
      <c r="O35" s="1003"/>
      <c r="P35" s="1003"/>
      <c r="Q35" s="1004"/>
      <c r="R35" s="290"/>
    </row>
    <row r="36" spans="1:23" ht="16.5" customHeight="1" thickTop="1" thickBot="1">
      <c r="A36" s="980"/>
      <c r="B36" s="995"/>
      <c r="C36" s="997" t="s">
        <v>555</v>
      </c>
      <c r="D36" s="257" t="s">
        <v>556</v>
      </c>
      <c r="E36" s="251" t="s">
        <v>549</v>
      </c>
      <c r="F36" s="253" t="s">
        <v>557</v>
      </c>
      <c r="G36" s="253"/>
      <c r="H36" s="258"/>
      <c r="I36" s="259" t="s">
        <v>365</v>
      </c>
      <c r="K36" s="268"/>
      <c r="L36" s="1005"/>
      <c r="M36" s="1006"/>
      <c r="N36" s="1006"/>
      <c r="O36" s="1006"/>
      <c r="P36" s="1006"/>
      <c r="Q36" s="1007"/>
      <c r="R36" s="289"/>
    </row>
    <row r="37" spans="1:23" ht="16.5" customHeight="1" thickTop="1" thickBot="1">
      <c r="A37" s="981"/>
      <c r="B37" s="996"/>
      <c r="C37" s="998"/>
      <c r="D37" s="264" t="s">
        <v>551</v>
      </c>
      <c r="E37" s="264"/>
      <c r="F37" s="265" t="s">
        <v>577</v>
      </c>
      <c r="G37" s="253" t="s">
        <v>586</v>
      </c>
      <c r="H37" s="254" t="str">
        <f>IFERROR(ROUNDDOWN(H36/B36,1), "")</f>
        <v/>
      </c>
      <c r="I37" s="266" t="s">
        <v>366</v>
      </c>
      <c r="K37" s="268"/>
      <c r="L37" s="291"/>
      <c r="M37" s="291"/>
      <c r="N37" s="291"/>
      <c r="O37" s="291"/>
      <c r="P37" s="291"/>
      <c r="Q37" s="291"/>
      <c r="R37" s="287"/>
      <c r="S37" s="287"/>
      <c r="T37" s="287"/>
      <c r="U37" s="288"/>
      <c r="V37" s="289"/>
      <c r="W37" s="289"/>
    </row>
    <row r="38" spans="1:23" ht="16.5" customHeight="1" thickBot="1">
      <c r="A38" s="979" t="s">
        <v>611</v>
      </c>
      <c r="B38" s="982" t="s">
        <v>547</v>
      </c>
      <c r="C38" s="983"/>
      <c r="D38" s="267" t="s">
        <v>565</v>
      </c>
      <c r="E38" s="247" t="s">
        <v>549</v>
      </c>
      <c r="F38" s="248" t="s">
        <v>566</v>
      </c>
      <c r="G38" s="248"/>
      <c r="H38" s="249"/>
      <c r="I38" s="250" t="s">
        <v>365</v>
      </c>
      <c r="K38" s="268"/>
      <c r="L38" s="292"/>
      <c r="M38" s="292"/>
      <c r="N38" s="292"/>
      <c r="O38" s="292"/>
      <c r="P38" s="292"/>
      <c r="Q38" s="292"/>
      <c r="R38" s="293"/>
      <c r="S38" s="293"/>
      <c r="T38" s="293"/>
      <c r="U38" s="293"/>
      <c r="V38" s="293"/>
      <c r="W38" s="294"/>
    </row>
    <row r="39" spans="1:23" ht="16.5" customHeight="1" thickTop="1" thickBot="1">
      <c r="A39" s="980"/>
      <c r="B39" s="984"/>
      <c r="C39" s="985"/>
      <c r="D39" s="251" t="s">
        <v>551</v>
      </c>
      <c r="F39" s="253" t="s">
        <v>570</v>
      </c>
      <c r="G39" s="253" t="s">
        <v>588</v>
      </c>
      <c r="H39" s="254" t="str">
        <f>IFERROR(ROUNDDOWN(H38/B40,1), "")</f>
        <v/>
      </c>
      <c r="I39" s="255" t="s">
        <v>366</v>
      </c>
      <c r="K39" s="268"/>
      <c r="L39" s="292"/>
      <c r="M39" s="292"/>
      <c r="N39" s="292"/>
      <c r="O39" s="292"/>
      <c r="P39" s="292"/>
      <c r="Q39" s="292"/>
      <c r="R39" s="273"/>
      <c r="S39" s="273"/>
      <c r="T39" s="268"/>
      <c r="U39" s="273"/>
      <c r="V39" s="268"/>
      <c r="W39" s="268"/>
    </row>
    <row r="40" spans="1:23" ht="16.5" customHeight="1" thickTop="1" thickBot="1">
      <c r="A40" s="980"/>
      <c r="B40" s="995"/>
      <c r="C40" s="997" t="s">
        <v>555</v>
      </c>
      <c r="D40" s="257" t="s">
        <v>556</v>
      </c>
      <c r="E40" s="251" t="s">
        <v>549</v>
      </c>
      <c r="F40" s="253" t="s">
        <v>557</v>
      </c>
      <c r="G40" s="253"/>
      <c r="H40" s="258"/>
      <c r="I40" s="259" t="s">
        <v>365</v>
      </c>
      <c r="K40" s="268"/>
      <c r="L40" s="292"/>
      <c r="M40" s="292"/>
      <c r="N40" s="292"/>
      <c r="O40" s="292"/>
      <c r="P40" s="292"/>
      <c r="Q40" s="292"/>
      <c r="R40" s="273"/>
      <c r="S40" s="273"/>
      <c r="T40" s="268"/>
      <c r="U40" s="273"/>
      <c r="V40" s="268"/>
      <c r="W40" s="268"/>
    </row>
    <row r="41" spans="1:23" ht="16.5" customHeight="1" thickTop="1" thickBot="1">
      <c r="A41" s="981"/>
      <c r="B41" s="996"/>
      <c r="C41" s="998"/>
      <c r="D41" s="264" t="s">
        <v>551</v>
      </c>
      <c r="E41" s="264"/>
      <c r="F41" s="265" t="s">
        <v>577</v>
      </c>
      <c r="G41" s="253" t="s">
        <v>589</v>
      </c>
      <c r="H41" s="254" t="str">
        <f>IFERROR(ROUNDDOWN(H40/B40,1), "")</f>
        <v/>
      </c>
      <c r="I41" s="266" t="s">
        <v>366</v>
      </c>
      <c r="K41" s="268"/>
      <c r="L41" s="292"/>
      <c r="M41" s="292"/>
      <c r="N41" s="292"/>
      <c r="O41" s="292"/>
      <c r="P41" s="292"/>
      <c r="Q41" s="292"/>
      <c r="R41" s="273"/>
      <c r="S41" s="273"/>
      <c r="T41" s="268"/>
      <c r="U41" s="273"/>
      <c r="V41" s="268"/>
      <c r="W41" s="268"/>
    </row>
    <row r="42" spans="1:23" ht="16.5" customHeight="1" thickBot="1">
      <c r="A42" s="979" t="s">
        <v>612</v>
      </c>
      <c r="B42" s="982" t="s">
        <v>547</v>
      </c>
      <c r="C42" s="983"/>
      <c r="D42" s="267" t="s">
        <v>565</v>
      </c>
      <c r="E42" s="247" t="s">
        <v>549</v>
      </c>
      <c r="F42" s="248" t="s">
        <v>566</v>
      </c>
      <c r="G42" s="248"/>
      <c r="H42" s="249"/>
      <c r="I42" s="250" t="s">
        <v>365</v>
      </c>
      <c r="K42" s="268"/>
      <c r="L42" s="292"/>
      <c r="M42" s="292"/>
      <c r="N42" s="292"/>
      <c r="O42" s="292"/>
      <c r="P42" s="292"/>
      <c r="Q42" s="292"/>
      <c r="R42" s="273"/>
      <c r="S42" s="273"/>
      <c r="T42" s="268"/>
      <c r="U42" s="273"/>
      <c r="V42" s="268"/>
      <c r="W42" s="268"/>
    </row>
    <row r="43" spans="1:23" ht="16.5" customHeight="1" thickTop="1" thickBot="1">
      <c r="A43" s="980"/>
      <c r="B43" s="984"/>
      <c r="C43" s="985"/>
      <c r="D43" s="251" t="s">
        <v>551</v>
      </c>
      <c r="F43" s="253" t="s">
        <v>570</v>
      </c>
      <c r="G43" s="253" t="s">
        <v>591</v>
      </c>
      <c r="H43" s="254" t="str">
        <f>IFERROR(ROUNDDOWN(H42/B44,1), "")</f>
        <v/>
      </c>
      <c r="I43" s="255" t="s">
        <v>366</v>
      </c>
      <c r="K43" s="268"/>
      <c r="L43" s="273"/>
      <c r="M43" s="273"/>
      <c r="N43" s="268"/>
      <c r="O43" s="273"/>
      <c r="P43" s="268"/>
      <c r="Q43" s="268"/>
      <c r="R43" s="273"/>
      <c r="S43" s="273"/>
      <c r="T43" s="268"/>
      <c r="U43" s="273"/>
      <c r="V43" s="268"/>
      <c r="W43" s="268"/>
    </row>
    <row r="44" spans="1:23" ht="16.5" customHeight="1" thickTop="1" thickBot="1">
      <c r="A44" s="980"/>
      <c r="B44" s="995"/>
      <c r="C44" s="997" t="s">
        <v>555</v>
      </c>
      <c r="D44" s="257" t="s">
        <v>556</v>
      </c>
      <c r="E44" s="251" t="s">
        <v>549</v>
      </c>
      <c r="F44" s="253" t="s">
        <v>557</v>
      </c>
      <c r="G44" s="253"/>
      <c r="H44" s="258"/>
      <c r="I44" s="259" t="s">
        <v>365</v>
      </c>
      <c r="K44" s="268"/>
      <c r="L44" s="273"/>
      <c r="M44" s="273"/>
      <c r="N44" s="268"/>
      <c r="O44" s="273"/>
      <c r="P44" s="268"/>
      <c r="Q44" s="268"/>
    </row>
    <row r="45" spans="1:23" ht="16.5" customHeight="1" thickTop="1" thickBot="1">
      <c r="A45" s="981"/>
      <c r="B45" s="996"/>
      <c r="C45" s="998"/>
      <c r="D45" s="264" t="s">
        <v>551</v>
      </c>
      <c r="E45" s="264"/>
      <c r="F45" s="265" t="s">
        <v>577</v>
      </c>
      <c r="G45" s="253" t="s">
        <v>592</v>
      </c>
      <c r="H45" s="254" t="str">
        <f>IFERROR(ROUNDDOWN(H44/B44,1), "")</f>
        <v/>
      </c>
      <c r="I45" s="266" t="s">
        <v>366</v>
      </c>
      <c r="K45" s="268"/>
      <c r="L45" s="273"/>
      <c r="M45" s="273"/>
      <c r="N45" s="268"/>
      <c r="O45" s="273"/>
      <c r="P45" s="268"/>
      <c r="Q45" s="268"/>
    </row>
    <row r="46" spans="1:23" ht="16.5" customHeight="1" thickBot="1">
      <c r="A46" s="979" t="s">
        <v>613</v>
      </c>
      <c r="B46" s="982" t="s">
        <v>547</v>
      </c>
      <c r="C46" s="983"/>
      <c r="D46" s="267" t="s">
        <v>565</v>
      </c>
      <c r="E46" s="247" t="s">
        <v>549</v>
      </c>
      <c r="F46" s="248" t="s">
        <v>566</v>
      </c>
      <c r="G46" s="248"/>
      <c r="H46" s="249"/>
      <c r="I46" s="250" t="s">
        <v>365</v>
      </c>
      <c r="K46" s="268"/>
      <c r="L46" s="273"/>
      <c r="M46" s="273"/>
      <c r="N46" s="268"/>
      <c r="O46" s="273"/>
      <c r="P46" s="268"/>
      <c r="Q46" s="268"/>
    </row>
    <row r="47" spans="1:23" ht="16.5" customHeight="1" thickTop="1" thickBot="1">
      <c r="A47" s="980"/>
      <c r="B47" s="984"/>
      <c r="C47" s="985"/>
      <c r="D47" s="251" t="s">
        <v>551</v>
      </c>
      <c r="F47" s="253" t="s">
        <v>570</v>
      </c>
      <c r="G47" s="253" t="s">
        <v>595</v>
      </c>
      <c r="H47" s="254" t="str">
        <f>IFERROR(ROUNDDOWN(H46/B48,1), "")</f>
        <v/>
      </c>
      <c r="I47" s="255" t="s">
        <v>366</v>
      </c>
      <c r="K47" s="268"/>
    </row>
    <row r="48" spans="1:23" ht="16.5" customHeight="1" thickTop="1" thickBot="1">
      <c r="A48" s="980"/>
      <c r="B48" s="995"/>
      <c r="C48" s="997" t="s">
        <v>555</v>
      </c>
      <c r="D48" s="257" t="s">
        <v>556</v>
      </c>
      <c r="E48" s="251" t="s">
        <v>549</v>
      </c>
      <c r="F48" s="253" t="s">
        <v>557</v>
      </c>
      <c r="G48" s="253"/>
      <c r="H48" s="258"/>
      <c r="I48" s="259" t="s">
        <v>365</v>
      </c>
      <c r="K48" s="268"/>
    </row>
    <row r="49" spans="1:11" ht="16.5" customHeight="1" thickTop="1" thickBot="1">
      <c r="A49" s="981"/>
      <c r="B49" s="996"/>
      <c r="C49" s="998"/>
      <c r="D49" s="264" t="s">
        <v>551</v>
      </c>
      <c r="E49" s="264"/>
      <c r="F49" s="265" t="s">
        <v>577</v>
      </c>
      <c r="G49" s="295" t="s">
        <v>596</v>
      </c>
      <c r="H49" s="254" t="str">
        <f>IFERROR(ROUNDDOWN(H48/B48,1), "")</f>
        <v/>
      </c>
      <c r="I49" s="266" t="s">
        <v>366</v>
      </c>
      <c r="K49" s="268"/>
    </row>
    <row r="50" spans="1:11" ht="6.75" customHeight="1">
      <c r="K50" s="268"/>
    </row>
  </sheetData>
  <mergeCells count="55">
    <mergeCell ref="A46:A49"/>
    <mergeCell ref="B46:C47"/>
    <mergeCell ref="B48:B49"/>
    <mergeCell ref="C48:C49"/>
    <mergeCell ref="C36:C37"/>
    <mergeCell ref="A38:A41"/>
    <mergeCell ref="B38:C39"/>
    <mergeCell ref="B40:B41"/>
    <mergeCell ref="C40:C41"/>
    <mergeCell ref="A42:A45"/>
    <mergeCell ref="B42:C43"/>
    <mergeCell ref="B44:B45"/>
    <mergeCell ref="C44:C45"/>
    <mergeCell ref="A34:A37"/>
    <mergeCell ref="B34:C35"/>
    <mergeCell ref="L35:Q36"/>
    <mergeCell ref="B36:B37"/>
    <mergeCell ref="A22:A25"/>
    <mergeCell ref="B22:C23"/>
    <mergeCell ref="B24:B25"/>
    <mergeCell ref="C24:C25"/>
    <mergeCell ref="A26:A29"/>
    <mergeCell ref="B26:C27"/>
    <mergeCell ref="B28:B29"/>
    <mergeCell ref="C28:C29"/>
    <mergeCell ref="A30:A33"/>
    <mergeCell ref="B30:C31"/>
    <mergeCell ref="L30:Q31"/>
    <mergeCell ref="B32:B33"/>
    <mergeCell ref="C32:C33"/>
    <mergeCell ref="A18:A21"/>
    <mergeCell ref="B18:C19"/>
    <mergeCell ref="B20:B21"/>
    <mergeCell ref="C20:C21"/>
    <mergeCell ref="L34:Q34"/>
    <mergeCell ref="A10:A13"/>
    <mergeCell ref="B10:C11"/>
    <mergeCell ref="B12:B13"/>
    <mergeCell ref="C12:C13"/>
    <mergeCell ref="A14:A17"/>
    <mergeCell ref="B14:C15"/>
    <mergeCell ref="B16:B17"/>
    <mergeCell ref="C16:C17"/>
    <mergeCell ref="A2:Q2"/>
    <mergeCell ref="A3:I3"/>
    <mergeCell ref="F4:I4"/>
    <mergeCell ref="A5:I5"/>
    <mergeCell ref="A6:A9"/>
    <mergeCell ref="B6:C7"/>
    <mergeCell ref="L6:L7"/>
    <mergeCell ref="M6:P6"/>
    <mergeCell ref="M7:N7"/>
    <mergeCell ref="O7:P7"/>
    <mergeCell ref="B8:B9"/>
    <mergeCell ref="C8:C9"/>
  </mergeCells>
  <phoneticPr fontId="4"/>
  <pageMargins left="0.41" right="0.25" top="0.45" bottom="0.39" header="0.24" footer="0.3"/>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T71"/>
  <sheetViews>
    <sheetView view="pageBreakPreview" zoomScaleNormal="100" zoomScaleSheetLayoutView="100" workbookViewId="0">
      <selection activeCell="A2" sqref="A2:S3"/>
    </sheetView>
  </sheetViews>
  <sheetFormatPr defaultColWidth="9" defaultRowHeight="11"/>
  <cols>
    <col min="1" max="2" width="5.81640625" style="296" customWidth="1"/>
    <col min="3" max="3" width="6.90625" style="296" customWidth="1"/>
    <col min="4" max="4" width="25.36328125" style="236" bestFit="1" customWidth="1"/>
    <col min="5" max="5" width="2.81640625" style="251" customWidth="1"/>
    <col min="6" max="6" width="9.08984375" style="297" customWidth="1"/>
    <col min="7" max="7" width="2.36328125" style="297" customWidth="1"/>
    <col min="8" max="8" width="8" style="298" customWidth="1"/>
    <col min="9" max="9" width="4.08984375" style="299" customWidth="1"/>
    <col min="10" max="10" width="1.90625" style="236" customWidth="1"/>
    <col min="11" max="11" width="5" style="236" customWidth="1"/>
    <col min="12" max="12" width="11.81640625" style="237" customWidth="1"/>
    <col min="13" max="13" width="2.453125" style="237" customWidth="1"/>
    <col min="14" max="14" width="8.90625" style="238" customWidth="1"/>
    <col min="15" max="15" width="2.453125" style="237" customWidth="1"/>
    <col min="16" max="16" width="8.90625" style="238" customWidth="1"/>
    <col min="17" max="17" width="5.90625" style="238" customWidth="1"/>
    <col min="18" max="19" width="9.1796875" style="279" customWidth="1"/>
    <col min="20" max="23" width="9.1796875" style="236" customWidth="1"/>
    <col min="24" max="258" width="9" style="236"/>
    <col min="259" max="259" width="5.81640625" style="236" customWidth="1"/>
    <col min="260" max="260" width="25.36328125" style="236" bestFit="1" customWidth="1"/>
    <col min="261" max="261" width="2.81640625" style="236" customWidth="1"/>
    <col min="262" max="262" width="9.08984375" style="236" customWidth="1"/>
    <col min="263" max="263" width="2.36328125" style="236" customWidth="1"/>
    <col min="264" max="264" width="8" style="236" customWidth="1"/>
    <col min="265" max="265" width="4.08984375" style="236" customWidth="1"/>
    <col min="266" max="266" width="1.90625" style="236" customWidth="1"/>
    <col min="267" max="267" width="5" style="236" customWidth="1"/>
    <col min="268" max="268" width="11.81640625" style="236" customWidth="1"/>
    <col min="269" max="269" width="2.453125" style="236" customWidth="1"/>
    <col min="270" max="270" width="8.90625" style="236" customWidth="1"/>
    <col min="271" max="271" width="2.453125" style="236" customWidth="1"/>
    <col min="272" max="272" width="8.90625" style="236" customWidth="1"/>
    <col min="273" max="273" width="5.90625" style="236" customWidth="1"/>
    <col min="274" max="279" width="9.1796875" style="236" customWidth="1"/>
    <col min="280" max="514" width="9" style="236"/>
    <col min="515" max="515" width="5.81640625" style="236" customWidth="1"/>
    <col min="516" max="516" width="25.36328125" style="236" bestFit="1" customWidth="1"/>
    <col min="517" max="517" width="2.81640625" style="236" customWidth="1"/>
    <col min="518" max="518" width="9.08984375" style="236" customWidth="1"/>
    <col min="519" max="519" width="2.36328125" style="236" customWidth="1"/>
    <col min="520" max="520" width="8" style="236" customWidth="1"/>
    <col min="521" max="521" width="4.08984375" style="236" customWidth="1"/>
    <col min="522" max="522" width="1.90625" style="236" customWidth="1"/>
    <col min="523" max="523" width="5" style="236" customWidth="1"/>
    <col min="524" max="524" width="11.81640625" style="236" customWidth="1"/>
    <col min="525" max="525" width="2.453125" style="236" customWidth="1"/>
    <col min="526" max="526" width="8.90625" style="236" customWidth="1"/>
    <col min="527" max="527" width="2.453125" style="236" customWidth="1"/>
    <col min="528" max="528" width="8.90625" style="236" customWidth="1"/>
    <col min="529" max="529" width="5.90625" style="236" customWidth="1"/>
    <col min="530" max="535" width="9.1796875" style="236" customWidth="1"/>
    <col min="536" max="770" width="9" style="236"/>
    <col min="771" max="771" width="5.81640625" style="236" customWidth="1"/>
    <col min="772" max="772" width="25.36328125" style="236" bestFit="1" customWidth="1"/>
    <col min="773" max="773" width="2.81640625" style="236" customWidth="1"/>
    <col min="774" max="774" width="9.08984375" style="236" customWidth="1"/>
    <col min="775" max="775" width="2.36328125" style="236" customWidth="1"/>
    <col min="776" max="776" width="8" style="236" customWidth="1"/>
    <col min="777" max="777" width="4.08984375" style="236" customWidth="1"/>
    <col min="778" max="778" width="1.90625" style="236" customWidth="1"/>
    <col min="779" max="779" width="5" style="236" customWidth="1"/>
    <col min="780" max="780" width="11.81640625" style="236" customWidth="1"/>
    <col min="781" max="781" width="2.453125" style="236" customWidth="1"/>
    <col min="782" max="782" width="8.90625" style="236" customWidth="1"/>
    <col min="783" max="783" width="2.453125" style="236" customWidth="1"/>
    <col min="784" max="784" width="8.90625" style="236" customWidth="1"/>
    <col min="785" max="785" width="5.90625" style="236" customWidth="1"/>
    <col min="786" max="791" width="9.1796875" style="236" customWidth="1"/>
    <col min="792" max="1026" width="9" style="236"/>
    <col min="1027" max="1027" width="5.81640625" style="236" customWidth="1"/>
    <col min="1028" max="1028" width="25.36328125" style="236" bestFit="1" customWidth="1"/>
    <col min="1029" max="1029" width="2.81640625" style="236" customWidth="1"/>
    <col min="1030" max="1030" width="9.08984375" style="236" customWidth="1"/>
    <col min="1031" max="1031" width="2.36328125" style="236" customWidth="1"/>
    <col min="1032" max="1032" width="8" style="236" customWidth="1"/>
    <col min="1033" max="1033" width="4.08984375" style="236" customWidth="1"/>
    <col min="1034" max="1034" width="1.90625" style="236" customWidth="1"/>
    <col min="1035" max="1035" width="5" style="236" customWidth="1"/>
    <col min="1036" max="1036" width="11.81640625" style="236" customWidth="1"/>
    <col min="1037" max="1037" width="2.453125" style="236" customWidth="1"/>
    <col min="1038" max="1038" width="8.90625" style="236" customWidth="1"/>
    <col min="1039" max="1039" width="2.453125" style="236" customWidth="1"/>
    <col min="1040" max="1040" width="8.90625" style="236" customWidth="1"/>
    <col min="1041" max="1041" width="5.90625" style="236" customWidth="1"/>
    <col min="1042" max="1047" width="9.1796875" style="236" customWidth="1"/>
    <col min="1048" max="1282" width="9" style="236"/>
    <col min="1283" max="1283" width="5.81640625" style="236" customWidth="1"/>
    <col min="1284" max="1284" width="25.36328125" style="236" bestFit="1" customWidth="1"/>
    <col min="1285" max="1285" width="2.81640625" style="236" customWidth="1"/>
    <col min="1286" max="1286" width="9.08984375" style="236" customWidth="1"/>
    <col min="1287" max="1287" width="2.36328125" style="236" customWidth="1"/>
    <col min="1288" max="1288" width="8" style="236" customWidth="1"/>
    <col min="1289" max="1289" width="4.08984375" style="236" customWidth="1"/>
    <col min="1290" max="1290" width="1.90625" style="236" customWidth="1"/>
    <col min="1291" max="1291" width="5" style="236" customWidth="1"/>
    <col min="1292" max="1292" width="11.81640625" style="236" customWidth="1"/>
    <col min="1293" max="1293" width="2.453125" style="236" customWidth="1"/>
    <col min="1294" max="1294" width="8.90625" style="236" customWidth="1"/>
    <col min="1295" max="1295" width="2.453125" style="236" customWidth="1"/>
    <col min="1296" max="1296" width="8.90625" style="236" customWidth="1"/>
    <col min="1297" max="1297" width="5.90625" style="236" customWidth="1"/>
    <col min="1298" max="1303" width="9.1796875" style="236" customWidth="1"/>
    <col min="1304" max="1538" width="9" style="236"/>
    <col min="1539" max="1539" width="5.81640625" style="236" customWidth="1"/>
    <col min="1540" max="1540" width="25.36328125" style="236" bestFit="1" customWidth="1"/>
    <col min="1541" max="1541" width="2.81640625" style="236" customWidth="1"/>
    <col min="1542" max="1542" width="9.08984375" style="236" customWidth="1"/>
    <col min="1543" max="1543" width="2.36328125" style="236" customWidth="1"/>
    <col min="1544" max="1544" width="8" style="236" customWidth="1"/>
    <col min="1545" max="1545" width="4.08984375" style="236" customWidth="1"/>
    <col min="1546" max="1546" width="1.90625" style="236" customWidth="1"/>
    <col min="1547" max="1547" width="5" style="236" customWidth="1"/>
    <col min="1548" max="1548" width="11.81640625" style="236" customWidth="1"/>
    <col min="1549" max="1549" width="2.453125" style="236" customWidth="1"/>
    <col min="1550" max="1550" width="8.90625" style="236" customWidth="1"/>
    <col min="1551" max="1551" width="2.453125" style="236" customWidth="1"/>
    <col min="1552" max="1552" width="8.90625" style="236" customWidth="1"/>
    <col min="1553" max="1553" width="5.90625" style="236" customWidth="1"/>
    <col min="1554" max="1559" width="9.1796875" style="236" customWidth="1"/>
    <col min="1560" max="1794" width="9" style="236"/>
    <col min="1795" max="1795" width="5.81640625" style="236" customWidth="1"/>
    <col min="1796" max="1796" width="25.36328125" style="236" bestFit="1" customWidth="1"/>
    <col min="1797" max="1797" width="2.81640625" style="236" customWidth="1"/>
    <col min="1798" max="1798" width="9.08984375" style="236" customWidth="1"/>
    <col min="1799" max="1799" width="2.36328125" style="236" customWidth="1"/>
    <col min="1800" max="1800" width="8" style="236" customWidth="1"/>
    <col min="1801" max="1801" width="4.08984375" style="236" customWidth="1"/>
    <col min="1802" max="1802" width="1.90625" style="236" customWidth="1"/>
    <col min="1803" max="1803" width="5" style="236" customWidth="1"/>
    <col min="1804" max="1804" width="11.81640625" style="236" customWidth="1"/>
    <col min="1805" max="1805" width="2.453125" style="236" customWidth="1"/>
    <col min="1806" max="1806" width="8.90625" style="236" customWidth="1"/>
    <col min="1807" max="1807" width="2.453125" style="236" customWidth="1"/>
    <col min="1808" max="1808" width="8.90625" style="236" customWidth="1"/>
    <col min="1809" max="1809" width="5.90625" style="236" customWidth="1"/>
    <col min="1810" max="1815" width="9.1796875" style="236" customWidth="1"/>
    <col min="1816" max="2050" width="9" style="236"/>
    <col min="2051" max="2051" width="5.81640625" style="236" customWidth="1"/>
    <col min="2052" max="2052" width="25.36328125" style="236" bestFit="1" customWidth="1"/>
    <col min="2053" max="2053" width="2.81640625" style="236" customWidth="1"/>
    <col min="2054" max="2054" width="9.08984375" style="236" customWidth="1"/>
    <col min="2055" max="2055" width="2.36328125" style="236" customWidth="1"/>
    <col min="2056" max="2056" width="8" style="236" customWidth="1"/>
    <col min="2057" max="2057" width="4.08984375" style="236" customWidth="1"/>
    <col min="2058" max="2058" width="1.90625" style="236" customWidth="1"/>
    <col min="2059" max="2059" width="5" style="236" customWidth="1"/>
    <col min="2060" max="2060" width="11.81640625" style="236" customWidth="1"/>
    <col min="2061" max="2061" width="2.453125" style="236" customWidth="1"/>
    <col min="2062" max="2062" width="8.90625" style="236" customWidth="1"/>
    <col min="2063" max="2063" width="2.453125" style="236" customWidth="1"/>
    <col min="2064" max="2064" width="8.90625" style="236" customWidth="1"/>
    <col min="2065" max="2065" width="5.90625" style="236" customWidth="1"/>
    <col min="2066" max="2071" width="9.1796875" style="236" customWidth="1"/>
    <col min="2072" max="2306" width="9" style="236"/>
    <col min="2307" max="2307" width="5.81640625" style="236" customWidth="1"/>
    <col min="2308" max="2308" width="25.36328125" style="236" bestFit="1" customWidth="1"/>
    <col min="2309" max="2309" width="2.81640625" style="236" customWidth="1"/>
    <col min="2310" max="2310" width="9.08984375" style="236" customWidth="1"/>
    <col min="2311" max="2311" width="2.36328125" style="236" customWidth="1"/>
    <col min="2312" max="2312" width="8" style="236" customWidth="1"/>
    <col min="2313" max="2313" width="4.08984375" style="236" customWidth="1"/>
    <col min="2314" max="2314" width="1.90625" style="236" customWidth="1"/>
    <col min="2315" max="2315" width="5" style="236" customWidth="1"/>
    <col min="2316" max="2316" width="11.81640625" style="236" customWidth="1"/>
    <col min="2317" max="2317" width="2.453125" style="236" customWidth="1"/>
    <col min="2318" max="2318" width="8.90625" style="236" customWidth="1"/>
    <col min="2319" max="2319" width="2.453125" style="236" customWidth="1"/>
    <col min="2320" max="2320" width="8.90625" style="236" customWidth="1"/>
    <col min="2321" max="2321" width="5.90625" style="236" customWidth="1"/>
    <col min="2322" max="2327" width="9.1796875" style="236" customWidth="1"/>
    <col min="2328" max="2562" width="9" style="236"/>
    <col min="2563" max="2563" width="5.81640625" style="236" customWidth="1"/>
    <col min="2564" max="2564" width="25.36328125" style="236" bestFit="1" customWidth="1"/>
    <col min="2565" max="2565" width="2.81640625" style="236" customWidth="1"/>
    <col min="2566" max="2566" width="9.08984375" style="236" customWidth="1"/>
    <col min="2567" max="2567" width="2.36328125" style="236" customWidth="1"/>
    <col min="2568" max="2568" width="8" style="236" customWidth="1"/>
    <col min="2569" max="2569" width="4.08984375" style="236" customWidth="1"/>
    <col min="2570" max="2570" width="1.90625" style="236" customWidth="1"/>
    <col min="2571" max="2571" width="5" style="236" customWidth="1"/>
    <col min="2572" max="2572" width="11.81640625" style="236" customWidth="1"/>
    <col min="2573" max="2573" width="2.453125" style="236" customWidth="1"/>
    <col min="2574" max="2574" width="8.90625" style="236" customWidth="1"/>
    <col min="2575" max="2575" width="2.453125" style="236" customWidth="1"/>
    <col min="2576" max="2576" width="8.90625" style="236" customWidth="1"/>
    <col min="2577" max="2577" width="5.90625" style="236" customWidth="1"/>
    <col min="2578" max="2583" width="9.1796875" style="236" customWidth="1"/>
    <col min="2584" max="2818" width="9" style="236"/>
    <col min="2819" max="2819" width="5.81640625" style="236" customWidth="1"/>
    <col min="2820" max="2820" width="25.36328125" style="236" bestFit="1" customWidth="1"/>
    <col min="2821" max="2821" width="2.81640625" style="236" customWidth="1"/>
    <col min="2822" max="2822" width="9.08984375" style="236" customWidth="1"/>
    <col min="2823" max="2823" width="2.36328125" style="236" customWidth="1"/>
    <col min="2824" max="2824" width="8" style="236" customWidth="1"/>
    <col min="2825" max="2825" width="4.08984375" style="236" customWidth="1"/>
    <col min="2826" max="2826" width="1.90625" style="236" customWidth="1"/>
    <col min="2827" max="2827" width="5" style="236" customWidth="1"/>
    <col min="2828" max="2828" width="11.81640625" style="236" customWidth="1"/>
    <col min="2829" max="2829" width="2.453125" style="236" customWidth="1"/>
    <col min="2830" max="2830" width="8.90625" style="236" customWidth="1"/>
    <col min="2831" max="2831" width="2.453125" style="236" customWidth="1"/>
    <col min="2832" max="2832" width="8.90625" style="236" customWidth="1"/>
    <col min="2833" max="2833" width="5.90625" style="236" customWidth="1"/>
    <col min="2834" max="2839" width="9.1796875" style="236" customWidth="1"/>
    <col min="2840" max="3074" width="9" style="236"/>
    <col min="3075" max="3075" width="5.81640625" style="236" customWidth="1"/>
    <col min="3076" max="3076" width="25.36328125" style="236" bestFit="1" customWidth="1"/>
    <col min="3077" max="3077" width="2.81640625" style="236" customWidth="1"/>
    <col min="3078" max="3078" width="9.08984375" style="236" customWidth="1"/>
    <col min="3079" max="3079" width="2.36328125" style="236" customWidth="1"/>
    <col min="3080" max="3080" width="8" style="236" customWidth="1"/>
    <col min="3081" max="3081" width="4.08984375" style="236" customWidth="1"/>
    <col min="3082" max="3082" width="1.90625" style="236" customWidth="1"/>
    <col min="3083" max="3083" width="5" style="236" customWidth="1"/>
    <col min="3084" max="3084" width="11.81640625" style="236" customWidth="1"/>
    <col min="3085" max="3085" width="2.453125" style="236" customWidth="1"/>
    <col min="3086" max="3086" width="8.90625" style="236" customWidth="1"/>
    <col min="3087" max="3087" width="2.453125" style="236" customWidth="1"/>
    <col min="3088" max="3088" width="8.90625" style="236" customWidth="1"/>
    <col min="3089" max="3089" width="5.90625" style="236" customWidth="1"/>
    <col min="3090" max="3095" width="9.1796875" style="236" customWidth="1"/>
    <col min="3096" max="3330" width="9" style="236"/>
    <col min="3331" max="3331" width="5.81640625" style="236" customWidth="1"/>
    <col min="3332" max="3332" width="25.36328125" style="236" bestFit="1" customWidth="1"/>
    <col min="3333" max="3333" width="2.81640625" style="236" customWidth="1"/>
    <col min="3334" max="3334" width="9.08984375" style="236" customWidth="1"/>
    <col min="3335" max="3335" width="2.36328125" style="236" customWidth="1"/>
    <col min="3336" max="3336" width="8" style="236" customWidth="1"/>
    <col min="3337" max="3337" width="4.08984375" style="236" customWidth="1"/>
    <col min="3338" max="3338" width="1.90625" style="236" customWidth="1"/>
    <col min="3339" max="3339" width="5" style="236" customWidth="1"/>
    <col min="3340" max="3340" width="11.81640625" style="236" customWidth="1"/>
    <col min="3341" max="3341" width="2.453125" style="236" customWidth="1"/>
    <col min="3342" max="3342" width="8.90625" style="236" customWidth="1"/>
    <col min="3343" max="3343" width="2.453125" style="236" customWidth="1"/>
    <col min="3344" max="3344" width="8.90625" style="236" customWidth="1"/>
    <col min="3345" max="3345" width="5.90625" style="236" customWidth="1"/>
    <col min="3346" max="3351" width="9.1796875" style="236" customWidth="1"/>
    <col min="3352" max="3586" width="9" style="236"/>
    <col min="3587" max="3587" width="5.81640625" style="236" customWidth="1"/>
    <col min="3588" max="3588" width="25.36328125" style="236" bestFit="1" customWidth="1"/>
    <col min="3589" max="3589" width="2.81640625" style="236" customWidth="1"/>
    <col min="3590" max="3590" width="9.08984375" style="236" customWidth="1"/>
    <col min="3591" max="3591" width="2.36328125" style="236" customWidth="1"/>
    <col min="3592" max="3592" width="8" style="236" customWidth="1"/>
    <col min="3593" max="3593" width="4.08984375" style="236" customWidth="1"/>
    <col min="3594" max="3594" width="1.90625" style="236" customWidth="1"/>
    <col min="3595" max="3595" width="5" style="236" customWidth="1"/>
    <col min="3596" max="3596" width="11.81640625" style="236" customWidth="1"/>
    <col min="3597" max="3597" width="2.453125" style="236" customWidth="1"/>
    <col min="3598" max="3598" width="8.90625" style="236" customWidth="1"/>
    <col min="3599" max="3599" width="2.453125" style="236" customWidth="1"/>
    <col min="3600" max="3600" width="8.90625" style="236" customWidth="1"/>
    <col min="3601" max="3601" width="5.90625" style="236" customWidth="1"/>
    <col min="3602" max="3607" width="9.1796875" style="236" customWidth="1"/>
    <col min="3608" max="3842" width="9" style="236"/>
    <col min="3843" max="3843" width="5.81640625" style="236" customWidth="1"/>
    <col min="3844" max="3844" width="25.36328125" style="236" bestFit="1" customWidth="1"/>
    <col min="3845" max="3845" width="2.81640625" style="236" customWidth="1"/>
    <col min="3846" max="3846" width="9.08984375" style="236" customWidth="1"/>
    <col min="3847" max="3847" width="2.36328125" style="236" customWidth="1"/>
    <col min="3848" max="3848" width="8" style="236" customWidth="1"/>
    <col min="3849" max="3849" width="4.08984375" style="236" customWidth="1"/>
    <col min="3850" max="3850" width="1.90625" style="236" customWidth="1"/>
    <col min="3851" max="3851" width="5" style="236" customWidth="1"/>
    <col min="3852" max="3852" width="11.81640625" style="236" customWidth="1"/>
    <col min="3853" max="3853" width="2.453125" style="236" customWidth="1"/>
    <col min="3854" max="3854" width="8.90625" style="236" customWidth="1"/>
    <col min="3855" max="3855" width="2.453125" style="236" customWidth="1"/>
    <col min="3856" max="3856" width="8.90625" style="236" customWidth="1"/>
    <col min="3857" max="3857" width="5.90625" style="236" customWidth="1"/>
    <col min="3858" max="3863" width="9.1796875" style="236" customWidth="1"/>
    <col min="3864" max="4098" width="9" style="236"/>
    <col min="4099" max="4099" width="5.81640625" style="236" customWidth="1"/>
    <col min="4100" max="4100" width="25.36328125" style="236" bestFit="1" customWidth="1"/>
    <col min="4101" max="4101" width="2.81640625" style="236" customWidth="1"/>
    <col min="4102" max="4102" width="9.08984375" style="236" customWidth="1"/>
    <col min="4103" max="4103" width="2.36328125" style="236" customWidth="1"/>
    <col min="4104" max="4104" width="8" style="236" customWidth="1"/>
    <col min="4105" max="4105" width="4.08984375" style="236" customWidth="1"/>
    <col min="4106" max="4106" width="1.90625" style="236" customWidth="1"/>
    <col min="4107" max="4107" width="5" style="236" customWidth="1"/>
    <col min="4108" max="4108" width="11.81640625" style="236" customWidth="1"/>
    <col min="4109" max="4109" width="2.453125" style="236" customWidth="1"/>
    <col min="4110" max="4110" width="8.90625" style="236" customWidth="1"/>
    <col min="4111" max="4111" width="2.453125" style="236" customWidth="1"/>
    <col min="4112" max="4112" width="8.90625" style="236" customWidth="1"/>
    <col min="4113" max="4113" width="5.90625" style="236" customWidth="1"/>
    <col min="4114" max="4119" width="9.1796875" style="236" customWidth="1"/>
    <col min="4120" max="4354" width="9" style="236"/>
    <col min="4355" max="4355" width="5.81640625" style="236" customWidth="1"/>
    <col min="4356" max="4356" width="25.36328125" style="236" bestFit="1" customWidth="1"/>
    <col min="4357" max="4357" width="2.81640625" style="236" customWidth="1"/>
    <col min="4358" max="4358" width="9.08984375" style="236" customWidth="1"/>
    <col min="4359" max="4359" width="2.36328125" style="236" customWidth="1"/>
    <col min="4360" max="4360" width="8" style="236" customWidth="1"/>
    <col min="4361" max="4361" width="4.08984375" style="236" customWidth="1"/>
    <col min="4362" max="4362" width="1.90625" style="236" customWidth="1"/>
    <col min="4363" max="4363" width="5" style="236" customWidth="1"/>
    <col min="4364" max="4364" width="11.81640625" style="236" customWidth="1"/>
    <col min="4365" max="4365" width="2.453125" style="236" customWidth="1"/>
    <col min="4366" max="4366" width="8.90625" style="236" customWidth="1"/>
    <col min="4367" max="4367" width="2.453125" style="236" customWidth="1"/>
    <col min="4368" max="4368" width="8.90625" style="236" customWidth="1"/>
    <col min="4369" max="4369" width="5.90625" style="236" customWidth="1"/>
    <col min="4370" max="4375" width="9.1796875" style="236" customWidth="1"/>
    <col min="4376" max="4610" width="9" style="236"/>
    <col min="4611" max="4611" width="5.81640625" style="236" customWidth="1"/>
    <col min="4612" max="4612" width="25.36328125" style="236" bestFit="1" customWidth="1"/>
    <col min="4613" max="4613" width="2.81640625" style="236" customWidth="1"/>
    <col min="4614" max="4614" width="9.08984375" style="236" customWidth="1"/>
    <col min="4615" max="4615" width="2.36328125" style="236" customWidth="1"/>
    <col min="4616" max="4616" width="8" style="236" customWidth="1"/>
    <col min="4617" max="4617" width="4.08984375" style="236" customWidth="1"/>
    <col min="4618" max="4618" width="1.90625" style="236" customWidth="1"/>
    <col min="4619" max="4619" width="5" style="236" customWidth="1"/>
    <col min="4620" max="4620" width="11.81640625" style="236" customWidth="1"/>
    <col min="4621" max="4621" width="2.453125" style="236" customWidth="1"/>
    <col min="4622" max="4622" width="8.90625" style="236" customWidth="1"/>
    <col min="4623" max="4623" width="2.453125" style="236" customWidth="1"/>
    <col min="4624" max="4624" width="8.90625" style="236" customWidth="1"/>
    <col min="4625" max="4625" width="5.90625" style="236" customWidth="1"/>
    <col min="4626" max="4631" width="9.1796875" style="236" customWidth="1"/>
    <col min="4632" max="4866" width="9" style="236"/>
    <col min="4867" max="4867" width="5.81640625" style="236" customWidth="1"/>
    <col min="4868" max="4868" width="25.36328125" style="236" bestFit="1" customWidth="1"/>
    <col min="4869" max="4869" width="2.81640625" style="236" customWidth="1"/>
    <col min="4870" max="4870" width="9.08984375" style="236" customWidth="1"/>
    <col min="4871" max="4871" width="2.36328125" style="236" customWidth="1"/>
    <col min="4872" max="4872" width="8" style="236" customWidth="1"/>
    <col min="4873" max="4873" width="4.08984375" style="236" customWidth="1"/>
    <col min="4874" max="4874" width="1.90625" style="236" customWidth="1"/>
    <col min="4875" max="4875" width="5" style="236" customWidth="1"/>
    <col min="4876" max="4876" width="11.81640625" style="236" customWidth="1"/>
    <col min="4877" max="4877" width="2.453125" style="236" customWidth="1"/>
    <col min="4878" max="4878" width="8.90625" style="236" customWidth="1"/>
    <col min="4879" max="4879" width="2.453125" style="236" customWidth="1"/>
    <col min="4880" max="4880" width="8.90625" style="236" customWidth="1"/>
    <col min="4881" max="4881" width="5.90625" style="236" customWidth="1"/>
    <col min="4882" max="4887" width="9.1796875" style="236" customWidth="1"/>
    <col min="4888" max="5122" width="9" style="236"/>
    <col min="5123" max="5123" width="5.81640625" style="236" customWidth="1"/>
    <col min="5124" max="5124" width="25.36328125" style="236" bestFit="1" customWidth="1"/>
    <col min="5125" max="5125" width="2.81640625" style="236" customWidth="1"/>
    <col min="5126" max="5126" width="9.08984375" style="236" customWidth="1"/>
    <col min="5127" max="5127" width="2.36328125" style="236" customWidth="1"/>
    <col min="5128" max="5128" width="8" style="236" customWidth="1"/>
    <col min="5129" max="5129" width="4.08984375" style="236" customWidth="1"/>
    <col min="5130" max="5130" width="1.90625" style="236" customWidth="1"/>
    <col min="5131" max="5131" width="5" style="236" customWidth="1"/>
    <col min="5132" max="5132" width="11.81640625" style="236" customWidth="1"/>
    <col min="5133" max="5133" width="2.453125" style="236" customWidth="1"/>
    <col min="5134" max="5134" width="8.90625" style="236" customWidth="1"/>
    <col min="5135" max="5135" width="2.453125" style="236" customWidth="1"/>
    <col min="5136" max="5136" width="8.90625" style="236" customWidth="1"/>
    <col min="5137" max="5137" width="5.90625" style="236" customWidth="1"/>
    <col min="5138" max="5143" width="9.1796875" style="236" customWidth="1"/>
    <col min="5144" max="5378" width="9" style="236"/>
    <col min="5379" max="5379" width="5.81640625" style="236" customWidth="1"/>
    <col min="5380" max="5380" width="25.36328125" style="236" bestFit="1" customWidth="1"/>
    <col min="5381" max="5381" width="2.81640625" style="236" customWidth="1"/>
    <col min="5382" max="5382" width="9.08984375" style="236" customWidth="1"/>
    <col min="5383" max="5383" width="2.36328125" style="236" customWidth="1"/>
    <col min="5384" max="5384" width="8" style="236" customWidth="1"/>
    <col min="5385" max="5385" width="4.08984375" style="236" customWidth="1"/>
    <col min="5386" max="5386" width="1.90625" style="236" customWidth="1"/>
    <col min="5387" max="5387" width="5" style="236" customWidth="1"/>
    <col min="5388" max="5388" width="11.81640625" style="236" customWidth="1"/>
    <col min="5389" max="5389" width="2.453125" style="236" customWidth="1"/>
    <col min="5390" max="5390" width="8.90625" style="236" customWidth="1"/>
    <col min="5391" max="5391" width="2.453125" style="236" customWidth="1"/>
    <col min="5392" max="5392" width="8.90625" style="236" customWidth="1"/>
    <col min="5393" max="5393" width="5.90625" style="236" customWidth="1"/>
    <col min="5394" max="5399" width="9.1796875" style="236" customWidth="1"/>
    <col min="5400" max="5634" width="9" style="236"/>
    <col min="5635" max="5635" width="5.81640625" style="236" customWidth="1"/>
    <col min="5636" max="5636" width="25.36328125" style="236" bestFit="1" customWidth="1"/>
    <col min="5637" max="5637" width="2.81640625" style="236" customWidth="1"/>
    <col min="5638" max="5638" width="9.08984375" style="236" customWidth="1"/>
    <col min="5639" max="5639" width="2.36328125" style="236" customWidth="1"/>
    <col min="5640" max="5640" width="8" style="236" customWidth="1"/>
    <col min="5641" max="5641" width="4.08984375" style="236" customWidth="1"/>
    <col min="5642" max="5642" width="1.90625" style="236" customWidth="1"/>
    <col min="5643" max="5643" width="5" style="236" customWidth="1"/>
    <col min="5644" max="5644" width="11.81640625" style="236" customWidth="1"/>
    <col min="5645" max="5645" width="2.453125" style="236" customWidth="1"/>
    <col min="5646" max="5646" width="8.90625" style="236" customWidth="1"/>
    <col min="5647" max="5647" width="2.453125" style="236" customWidth="1"/>
    <col min="5648" max="5648" width="8.90625" style="236" customWidth="1"/>
    <col min="5649" max="5649" width="5.90625" style="236" customWidth="1"/>
    <col min="5650" max="5655" width="9.1796875" style="236" customWidth="1"/>
    <col min="5656" max="5890" width="9" style="236"/>
    <col min="5891" max="5891" width="5.81640625" style="236" customWidth="1"/>
    <col min="5892" max="5892" width="25.36328125" style="236" bestFit="1" customWidth="1"/>
    <col min="5893" max="5893" width="2.81640625" style="236" customWidth="1"/>
    <col min="5894" max="5894" width="9.08984375" style="236" customWidth="1"/>
    <col min="5895" max="5895" width="2.36328125" style="236" customWidth="1"/>
    <col min="5896" max="5896" width="8" style="236" customWidth="1"/>
    <col min="5897" max="5897" width="4.08984375" style="236" customWidth="1"/>
    <col min="5898" max="5898" width="1.90625" style="236" customWidth="1"/>
    <col min="5899" max="5899" width="5" style="236" customWidth="1"/>
    <col min="5900" max="5900" width="11.81640625" style="236" customWidth="1"/>
    <col min="5901" max="5901" width="2.453125" style="236" customWidth="1"/>
    <col min="5902" max="5902" width="8.90625" style="236" customWidth="1"/>
    <col min="5903" max="5903" width="2.453125" style="236" customWidth="1"/>
    <col min="5904" max="5904" width="8.90625" style="236" customWidth="1"/>
    <col min="5905" max="5905" width="5.90625" style="236" customWidth="1"/>
    <col min="5906" max="5911" width="9.1796875" style="236" customWidth="1"/>
    <col min="5912" max="6146" width="9" style="236"/>
    <col min="6147" max="6147" width="5.81640625" style="236" customWidth="1"/>
    <col min="6148" max="6148" width="25.36328125" style="236" bestFit="1" customWidth="1"/>
    <col min="6149" max="6149" width="2.81640625" style="236" customWidth="1"/>
    <col min="6150" max="6150" width="9.08984375" style="236" customWidth="1"/>
    <col min="6151" max="6151" width="2.36328125" style="236" customWidth="1"/>
    <col min="6152" max="6152" width="8" style="236" customWidth="1"/>
    <col min="6153" max="6153" width="4.08984375" style="236" customWidth="1"/>
    <col min="6154" max="6154" width="1.90625" style="236" customWidth="1"/>
    <col min="6155" max="6155" width="5" style="236" customWidth="1"/>
    <col min="6156" max="6156" width="11.81640625" style="236" customWidth="1"/>
    <col min="6157" max="6157" width="2.453125" style="236" customWidth="1"/>
    <col min="6158" max="6158" width="8.90625" style="236" customWidth="1"/>
    <col min="6159" max="6159" width="2.453125" style="236" customWidth="1"/>
    <col min="6160" max="6160" width="8.90625" style="236" customWidth="1"/>
    <col min="6161" max="6161" width="5.90625" style="236" customWidth="1"/>
    <col min="6162" max="6167" width="9.1796875" style="236" customWidth="1"/>
    <col min="6168" max="6402" width="9" style="236"/>
    <col min="6403" max="6403" width="5.81640625" style="236" customWidth="1"/>
    <col min="6404" max="6404" width="25.36328125" style="236" bestFit="1" customWidth="1"/>
    <col min="6405" max="6405" width="2.81640625" style="236" customWidth="1"/>
    <col min="6406" max="6406" width="9.08984375" style="236" customWidth="1"/>
    <col min="6407" max="6407" width="2.36328125" style="236" customWidth="1"/>
    <col min="6408" max="6408" width="8" style="236" customWidth="1"/>
    <col min="6409" max="6409" width="4.08984375" style="236" customWidth="1"/>
    <col min="6410" max="6410" width="1.90625" style="236" customWidth="1"/>
    <col min="6411" max="6411" width="5" style="236" customWidth="1"/>
    <col min="6412" max="6412" width="11.81640625" style="236" customWidth="1"/>
    <col min="6413" max="6413" width="2.453125" style="236" customWidth="1"/>
    <col min="6414" max="6414" width="8.90625" style="236" customWidth="1"/>
    <col min="6415" max="6415" width="2.453125" style="236" customWidth="1"/>
    <col min="6416" max="6416" width="8.90625" style="236" customWidth="1"/>
    <col min="6417" max="6417" width="5.90625" style="236" customWidth="1"/>
    <col min="6418" max="6423" width="9.1796875" style="236" customWidth="1"/>
    <col min="6424" max="6658" width="9" style="236"/>
    <col min="6659" max="6659" width="5.81640625" style="236" customWidth="1"/>
    <col min="6660" max="6660" width="25.36328125" style="236" bestFit="1" customWidth="1"/>
    <col min="6661" max="6661" width="2.81640625" style="236" customWidth="1"/>
    <col min="6662" max="6662" width="9.08984375" style="236" customWidth="1"/>
    <col min="6663" max="6663" width="2.36328125" style="236" customWidth="1"/>
    <col min="6664" max="6664" width="8" style="236" customWidth="1"/>
    <col min="6665" max="6665" width="4.08984375" style="236" customWidth="1"/>
    <col min="6666" max="6666" width="1.90625" style="236" customWidth="1"/>
    <col min="6667" max="6667" width="5" style="236" customWidth="1"/>
    <col min="6668" max="6668" width="11.81640625" style="236" customWidth="1"/>
    <col min="6669" max="6669" width="2.453125" style="236" customWidth="1"/>
    <col min="6670" max="6670" width="8.90625" style="236" customWidth="1"/>
    <col min="6671" max="6671" width="2.453125" style="236" customWidth="1"/>
    <col min="6672" max="6672" width="8.90625" style="236" customWidth="1"/>
    <col min="6673" max="6673" width="5.90625" style="236" customWidth="1"/>
    <col min="6674" max="6679" width="9.1796875" style="236" customWidth="1"/>
    <col min="6680" max="6914" width="9" style="236"/>
    <col min="6915" max="6915" width="5.81640625" style="236" customWidth="1"/>
    <col min="6916" max="6916" width="25.36328125" style="236" bestFit="1" customWidth="1"/>
    <col min="6917" max="6917" width="2.81640625" style="236" customWidth="1"/>
    <col min="6918" max="6918" width="9.08984375" style="236" customWidth="1"/>
    <col min="6919" max="6919" width="2.36328125" style="236" customWidth="1"/>
    <col min="6920" max="6920" width="8" style="236" customWidth="1"/>
    <col min="6921" max="6921" width="4.08984375" style="236" customWidth="1"/>
    <col min="6922" max="6922" width="1.90625" style="236" customWidth="1"/>
    <col min="6923" max="6923" width="5" style="236" customWidth="1"/>
    <col min="6924" max="6924" width="11.81640625" style="236" customWidth="1"/>
    <col min="6925" max="6925" width="2.453125" style="236" customWidth="1"/>
    <col min="6926" max="6926" width="8.90625" style="236" customWidth="1"/>
    <col min="6927" max="6927" width="2.453125" style="236" customWidth="1"/>
    <col min="6928" max="6928" width="8.90625" style="236" customWidth="1"/>
    <col min="6929" max="6929" width="5.90625" style="236" customWidth="1"/>
    <col min="6930" max="6935" width="9.1796875" style="236" customWidth="1"/>
    <col min="6936" max="7170" width="9" style="236"/>
    <col min="7171" max="7171" width="5.81640625" style="236" customWidth="1"/>
    <col min="7172" max="7172" width="25.36328125" style="236" bestFit="1" customWidth="1"/>
    <col min="7173" max="7173" width="2.81640625" style="236" customWidth="1"/>
    <col min="7174" max="7174" width="9.08984375" style="236" customWidth="1"/>
    <col min="7175" max="7175" width="2.36328125" style="236" customWidth="1"/>
    <col min="7176" max="7176" width="8" style="236" customWidth="1"/>
    <col min="7177" max="7177" width="4.08984375" style="236" customWidth="1"/>
    <col min="7178" max="7178" width="1.90625" style="236" customWidth="1"/>
    <col min="7179" max="7179" width="5" style="236" customWidth="1"/>
    <col min="7180" max="7180" width="11.81640625" style="236" customWidth="1"/>
    <col min="7181" max="7181" width="2.453125" style="236" customWidth="1"/>
    <col min="7182" max="7182" width="8.90625" style="236" customWidth="1"/>
    <col min="7183" max="7183" width="2.453125" style="236" customWidth="1"/>
    <col min="7184" max="7184" width="8.90625" style="236" customWidth="1"/>
    <col min="7185" max="7185" width="5.90625" style="236" customWidth="1"/>
    <col min="7186" max="7191" width="9.1796875" style="236" customWidth="1"/>
    <col min="7192" max="7426" width="9" style="236"/>
    <col min="7427" max="7427" width="5.81640625" style="236" customWidth="1"/>
    <col min="7428" max="7428" width="25.36328125" style="236" bestFit="1" customWidth="1"/>
    <col min="7429" max="7429" width="2.81640625" style="236" customWidth="1"/>
    <col min="7430" max="7430" width="9.08984375" style="236" customWidth="1"/>
    <col min="7431" max="7431" width="2.36328125" style="236" customWidth="1"/>
    <col min="7432" max="7432" width="8" style="236" customWidth="1"/>
    <col min="7433" max="7433" width="4.08984375" style="236" customWidth="1"/>
    <col min="7434" max="7434" width="1.90625" style="236" customWidth="1"/>
    <col min="7435" max="7435" width="5" style="236" customWidth="1"/>
    <col min="7436" max="7436" width="11.81640625" style="236" customWidth="1"/>
    <col min="7437" max="7437" width="2.453125" style="236" customWidth="1"/>
    <col min="7438" max="7438" width="8.90625" style="236" customWidth="1"/>
    <col min="7439" max="7439" width="2.453125" style="236" customWidth="1"/>
    <col min="7440" max="7440" width="8.90625" style="236" customWidth="1"/>
    <col min="7441" max="7441" width="5.90625" style="236" customWidth="1"/>
    <col min="7442" max="7447" width="9.1796875" style="236" customWidth="1"/>
    <col min="7448" max="7682" width="9" style="236"/>
    <col min="7683" max="7683" width="5.81640625" style="236" customWidth="1"/>
    <col min="7684" max="7684" width="25.36328125" style="236" bestFit="1" customWidth="1"/>
    <col min="7685" max="7685" width="2.81640625" style="236" customWidth="1"/>
    <col min="7686" max="7686" width="9.08984375" style="236" customWidth="1"/>
    <col min="7687" max="7687" width="2.36328125" style="236" customWidth="1"/>
    <col min="7688" max="7688" width="8" style="236" customWidth="1"/>
    <col min="7689" max="7689" width="4.08984375" style="236" customWidth="1"/>
    <col min="7690" max="7690" width="1.90625" style="236" customWidth="1"/>
    <col min="7691" max="7691" width="5" style="236" customWidth="1"/>
    <col min="7692" max="7692" width="11.81640625" style="236" customWidth="1"/>
    <col min="7693" max="7693" width="2.453125" style="236" customWidth="1"/>
    <col min="7694" max="7694" width="8.90625" style="236" customWidth="1"/>
    <col min="7695" max="7695" width="2.453125" style="236" customWidth="1"/>
    <col min="7696" max="7696" width="8.90625" style="236" customWidth="1"/>
    <col min="7697" max="7697" width="5.90625" style="236" customWidth="1"/>
    <col min="7698" max="7703" width="9.1796875" style="236" customWidth="1"/>
    <col min="7704" max="7938" width="9" style="236"/>
    <col min="7939" max="7939" width="5.81640625" style="236" customWidth="1"/>
    <col min="7940" max="7940" width="25.36328125" style="236" bestFit="1" customWidth="1"/>
    <col min="7941" max="7941" width="2.81640625" style="236" customWidth="1"/>
    <col min="7942" max="7942" width="9.08984375" style="236" customWidth="1"/>
    <col min="7943" max="7943" width="2.36328125" style="236" customWidth="1"/>
    <col min="7944" max="7944" width="8" style="236" customWidth="1"/>
    <col min="7945" max="7945" width="4.08984375" style="236" customWidth="1"/>
    <col min="7946" max="7946" width="1.90625" style="236" customWidth="1"/>
    <col min="7947" max="7947" width="5" style="236" customWidth="1"/>
    <col min="7948" max="7948" width="11.81640625" style="236" customWidth="1"/>
    <col min="7949" max="7949" width="2.453125" style="236" customWidth="1"/>
    <col min="7950" max="7950" width="8.90625" style="236" customWidth="1"/>
    <col min="7951" max="7951" width="2.453125" style="236" customWidth="1"/>
    <col min="7952" max="7952" width="8.90625" style="236" customWidth="1"/>
    <col min="7953" max="7953" width="5.90625" style="236" customWidth="1"/>
    <col min="7954" max="7959" width="9.1796875" style="236" customWidth="1"/>
    <col min="7960" max="8194" width="9" style="236"/>
    <col min="8195" max="8195" width="5.81640625" style="236" customWidth="1"/>
    <col min="8196" max="8196" width="25.36328125" style="236" bestFit="1" customWidth="1"/>
    <col min="8197" max="8197" width="2.81640625" style="236" customWidth="1"/>
    <col min="8198" max="8198" width="9.08984375" style="236" customWidth="1"/>
    <col min="8199" max="8199" width="2.36328125" style="236" customWidth="1"/>
    <col min="8200" max="8200" width="8" style="236" customWidth="1"/>
    <col min="8201" max="8201" width="4.08984375" style="236" customWidth="1"/>
    <col min="8202" max="8202" width="1.90625" style="236" customWidth="1"/>
    <col min="8203" max="8203" width="5" style="236" customWidth="1"/>
    <col min="8204" max="8204" width="11.81640625" style="236" customWidth="1"/>
    <col min="8205" max="8205" width="2.453125" style="236" customWidth="1"/>
    <col min="8206" max="8206" width="8.90625" style="236" customWidth="1"/>
    <col min="8207" max="8207" width="2.453125" style="236" customWidth="1"/>
    <col min="8208" max="8208" width="8.90625" style="236" customWidth="1"/>
    <col min="8209" max="8209" width="5.90625" style="236" customWidth="1"/>
    <col min="8210" max="8215" width="9.1796875" style="236" customWidth="1"/>
    <col min="8216" max="8450" width="9" style="236"/>
    <col min="8451" max="8451" width="5.81640625" style="236" customWidth="1"/>
    <col min="8452" max="8452" width="25.36328125" style="236" bestFit="1" customWidth="1"/>
    <col min="8453" max="8453" width="2.81640625" style="236" customWidth="1"/>
    <col min="8454" max="8454" width="9.08984375" style="236" customWidth="1"/>
    <col min="8455" max="8455" width="2.36328125" style="236" customWidth="1"/>
    <col min="8456" max="8456" width="8" style="236" customWidth="1"/>
    <col min="8457" max="8457" width="4.08984375" style="236" customWidth="1"/>
    <col min="8458" max="8458" width="1.90625" style="236" customWidth="1"/>
    <col min="8459" max="8459" width="5" style="236" customWidth="1"/>
    <col min="8460" max="8460" width="11.81640625" style="236" customWidth="1"/>
    <col min="8461" max="8461" width="2.453125" style="236" customWidth="1"/>
    <col min="8462" max="8462" width="8.90625" style="236" customWidth="1"/>
    <col min="8463" max="8463" width="2.453125" style="236" customWidth="1"/>
    <col min="8464" max="8464" width="8.90625" style="236" customWidth="1"/>
    <col min="8465" max="8465" width="5.90625" style="236" customWidth="1"/>
    <col min="8466" max="8471" width="9.1796875" style="236" customWidth="1"/>
    <col min="8472" max="8706" width="9" style="236"/>
    <col min="8707" max="8707" width="5.81640625" style="236" customWidth="1"/>
    <col min="8708" max="8708" width="25.36328125" style="236" bestFit="1" customWidth="1"/>
    <col min="8709" max="8709" width="2.81640625" style="236" customWidth="1"/>
    <col min="8710" max="8710" width="9.08984375" style="236" customWidth="1"/>
    <col min="8711" max="8711" width="2.36328125" style="236" customWidth="1"/>
    <col min="8712" max="8712" width="8" style="236" customWidth="1"/>
    <col min="8713" max="8713" width="4.08984375" style="236" customWidth="1"/>
    <col min="8714" max="8714" width="1.90625" style="236" customWidth="1"/>
    <col min="8715" max="8715" width="5" style="236" customWidth="1"/>
    <col min="8716" max="8716" width="11.81640625" style="236" customWidth="1"/>
    <col min="8717" max="8717" width="2.453125" style="236" customWidth="1"/>
    <col min="8718" max="8718" width="8.90625" style="236" customWidth="1"/>
    <col min="8719" max="8719" width="2.453125" style="236" customWidth="1"/>
    <col min="8720" max="8720" width="8.90625" style="236" customWidth="1"/>
    <col min="8721" max="8721" width="5.90625" style="236" customWidth="1"/>
    <col min="8722" max="8727" width="9.1796875" style="236" customWidth="1"/>
    <col min="8728" max="8962" width="9" style="236"/>
    <col min="8963" max="8963" width="5.81640625" style="236" customWidth="1"/>
    <col min="8964" max="8964" width="25.36328125" style="236" bestFit="1" customWidth="1"/>
    <col min="8965" max="8965" width="2.81640625" style="236" customWidth="1"/>
    <col min="8966" max="8966" width="9.08984375" style="236" customWidth="1"/>
    <col min="8967" max="8967" width="2.36328125" style="236" customWidth="1"/>
    <col min="8968" max="8968" width="8" style="236" customWidth="1"/>
    <col min="8969" max="8969" width="4.08984375" style="236" customWidth="1"/>
    <col min="8970" max="8970" width="1.90625" style="236" customWidth="1"/>
    <col min="8971" max="8971" width="5" style="236" customWidth="1"/>
    <col min="8972" max="8972" width="11.81640625" style="236" customWidth="1"/>
    <col min="8973" max="8973" width="2.453125" style="236" customWidth="1"/>
    <col min="8974" max="8974" width="8.90625" style="236" customWidth="1"/>
    <col min="8975" max="8975" width="2.453125" style="236" customWidth="1"/>
    <col min="8976" max="8976" width="8.90625" style="236" customWidth="1"/>
    <col min="8977" max="8977" width="5.90625" style="236" customWidth="1"/>
    <col min="8978" max="8983" width="9.1796875" style="236" customWidth="1"/>
    <col min="8984" max="9218" width="9" style="236"/>
    <col min="9219" max="9219" width="5.81640625" style="236" customWidth="1"/>
    <col min="9220" max="9220" width="25.36328125" style="236" bestFit="1" customWidth="1"/>
    <col min="9221" max="9221" width="2.81640625" style="236" customWidth="1"/>
    <col min="9222" max="9222" width="9.08984375" style="236" customWidth="1"/>
    <col min="9223" max="9223" width="2.36328125" style="236" customWidth="1"/>
    <col min="9224" max="9224" width="8" style="236" customWidth="1"/>
    <col min="9225" max="9225" width="4.08984375" style="236" customWidth="1"/>
    <col min="9226" max="9226" width="1.90625" style="236" customWidth="1"/>
    <col min="9227" max="9227" width="5" style="236" customWidth="1"/>
    <col min="9228" max="9228" width="11.81640625" style="236" customWidth="1"/>
    <col min="9229" max="9229" width="2.453125" style="236" customWidth="1"/>
    <col min="9230" max="9230" width="8.90625" style="236" customWidth="1"/>
    <col min="9231" max="9231" width="2.453125" style="236" customWidth="1"/>
    <col min="9232" max="9232" width="8.90625" style="236" customWidth="1"/>
    <col min="9233" max="9233" width="5.90625" style="236" customWidth="1"/>
    <col min="9234" max="9239" width="9.1796875" style="236" customWidth="1"/>
    <col min="9240" max="9474" width="9" style="236"/>
    <col min="9475" max="9475" width="5.81640625" style="236" customWidth="1"/>
    <col min="9476" max="9476" width="25.36328125" style="236" bestFit="1" customWidth="1"/>
    <col min="9477" max="9477" width="2.81640625" style="236" customWidth="1"/>
    <col min="9478" max="9478" width="9.08984375" style="236" customWidth="1"/>
    <col min="9479" max="9479" width="2.36328125" style="236" customWidth="1"/>
    <col min="9480" max="9480" width="8" style="236" customWidth="1"/>
    <col min="9481" max="9481" width="4.08984375" style="236" customWidth="1"/>
    <col min="9482" max="9482" width="1.90625" style="236" customWidth="1"/>
    <col min="9483" max="9483" width="5" style="236" customWidth="1"/>
    <col min="9484" max="9484" width="11.81640625" style="236" customWidth="1"/>
    <col min="9485" max="9485" width="2.453125" style="236" customWidth="1"/>
    <col min="9486" max="9486" width="8.90625" style="236" customWidth="1"/>
    <col min="9487" max="9487" width="2.453125" style="236" customWidth="1"/>
    <col min="9488" max="9488" width="8.90625" style="236" customWidth="1"/>
    <col min="9489" max="9489" width="5.90625" style="236" customWidth="1"/>
    <col min="9490" max="9495" width="9.1796875" style="236" customWidth="1"/>
    <col min="9496" max="9730" width="9" style="236"/>
    <col min="9731" max="9731" width="5.81640625" style="236" customWidth="1"/>
    <col min="9732" max="9732" width="25.36328125" style="236" bestFit="1" customWidth="1"/>
    <col min="9733" max="9733" width="2.81640625" style="236" customWidth="1"/>
    <col min="9734" max="9734" width="9.08984375" style="236" customWidth="1"/>
    <col min="9735" max="9735" width="2.36328125" style="236" customWidth="1"/>
    <col min="9736" max="9736" width="8" style="236" customWidth="1"/>
    <col min="9737" max="9737" width="4.08984375" style="236" customWidth="1"/>
    <col min="9738" max="9738" width="1.90625" style="236" customWidth="1"/>
    <col min="9739" max="9739" width="5" style="236" customWidth="1"/>
    <col min="9740" max="9740" width="11.81640625" style="236" customWidth="1"/>
    <col min="9741" max="9741" width="2.453125" style="236" customWidth="1"/>
    <col min="9742" max="9742" width="8.90625" style="236" customWidth="1"/>
    <col min="9743" max="9743" width="2.453125" style="236" customWidth="1"/>
    <col min="9744" max="9744" width="8.90625" style="236" customWidth="1"/>
    <col min="9745" max="9745" width="5.90625" style="236" customWidth="1"/>
    <col min="9746" max="9751" width="9.1796875" style="236" customWidth="1"/>
    <col min="9752" max="9986" width="9" style="236"/>
    <col min="9987" max="9987" width="5.81640625" style="236" customWidth="1"/>
    <col min="9988" max="9988" width="25.36328125" style="236" bestFit="1" customWidth="1"/>
    <col min="9989" max="9989" width="2.81640625" style="236" customWidth="1"/>
    <col min="9990" max="9990" width="9.08984375" style="236" customWidth="1"/>
    <col min="9991" max="9991" width="2.36328125" style="236" customWidth="1"/>
    <col min="9992" max="9992" width="8" style="236" customWidth="1"/>
    <col min="9993" max="9993" width="4.08984375" style="236" customWidth="1"/>
    <col min="9994" max="9994" width="1.90625" style="236" customWidth="1"/>
    <col min="9995" max="9995" width="5" style="236" customWidth="1"/>
    <col min="9996" max="9996" width="11.81640625" style="236" customWidth="1"/>
    <col min="9997" max="9997" width="2.453125" style="236" customWidth="1"/>
    <col min="9998" max="9998" width="8.90625" style="236" customWidth="1"/>
    <col min="9999" max="9999" width="2.453125" style="236" customWidth="1"/>
    <col min="10000" max="10000" width="8.90625" style="236" customWidth="1"/>
    <col min="10001" max="10001" width="5.90625" style="236" customWidth="1"/>
    <col min="10002" max="10007" width="9.1796875" style="236" customWidth="1"/>
    <col min="10008" max="10242" width="9" style="236"/>
    <col min="10243" max="10243" width="5.81640625" style="236" customWidth="1"/>
    <col min="10244" max="10244" width="25.36328125" style="236" bestFit="1" customWidth="1"/>
    <col min="10245" max="10245" width="2.81640625" style="236" customWidth="1"/>
    <col min="10246" max="10246" width="9.08984375" style="236" customWidth="1"/>
    <col min="10247" max="10247" width="2.36328125" style="236" customWidth="1"/>
    <col min="10248" max="10248" width="8" style="236" customWidth="1"/>
    <col min="10249" max="10249" width="4.08984375" style="236" customWidth="1"/>
    <col min="10250" max="10250" width="1.90625" style="236" customWidth="1"/>
    <col min="10251" max="10251" width="5" style="236" customWidth="1"/>
    <col min="10252" max="10252" width="11.81640625" style="236" customWidth="1"/>
    <col min="10253" max="10253" width="2.453125" style="236" customWidth="1"/>
    <col min="10254" max="10254" width="8.90625" style="236" customWidth="1"/>
    <col min="10255" max="10255" width="2.453125" style="236" customWidth="1"/>
    <col min="10256" max="10256" width="8.90625" style="236" customWidth="1"/>
    <col min="10257" max="10257" width="5.90625" style="236" customWidth="1"/>
    <col min="10258" max="10263" width="9.1796875" style="236" customWidth="1"/>
    <col min="10264" max="10498" width="9" style="236"/>
    <col min="10499" max="10499" width="5.81640625" style="236" customWidth="1"/>
    <col min="10500" max="10500" width="25.36328125" style="236" bestFit="1" customWidth="1"/>
    <col min="10501" max="10501" width="2.81640625" style="236" customWidth="1"/>
    <col min="10502" max="10502" width="9.08984375" style="236" customWidth="1"/>
    <col min="10503" max="10503" width="2.36328125" style="236" customWidth="1"/>
    <col min="10504" max="10504" width="8" style="236" customWidth="1"/>
    <col min="10505" max="10505" width="4.08984375" style="236" customWidth="1"/>
    <col min="10506" max="10506" width="1.90625" style="236" customWidth="1"/>
    <col min="10507" max="10507" width="5" style="236" customWidth="1"/>
    <col min="10508" max="10508" width="11.81640625" style="236" customWidth="1"/>
    <col min="10509" max="10509" width="2.453125" style="236" customWidth="1"/>
    <col min="10510" max="10510" width="8.90625" style="236" customWidth="1"/>
    <col min="10511" max="10511" width="2.453125" style="236" customWidth="1"/>
    <col min="10512" max="10512" width="8.90625" style="236" customWidth="1"/>
    <col min="10513" max="10513" width="5.90625" style="236" customWidth="1"/>
    <col min="10514" max="10519" width="9.1796875" style="236" customWidth="1"/>
    <col min="10520" max="10754" width="9" style="236"/>
    <col min="10755" max="10755" width="5.81640625" style="236" customWidth="1"/>
    <col min="10756" max="10756" width="25.36328125" style="236" bestFit="1" customWidth="1"/>
    <col min="10757" max="10757" width="2.81640625" style="236" customWidth="1"/>
    <col min="10758" max="10758" width="9.08984375" style="236" customWidth="1"/>
    <col min="10759" max="10759" width="2.36328125" style="236" customWidth="1"/>
    <col min="10760" max="10760" width="8" style="236" customWidth="1"/>
    <col min="10761" max="10761" width="4.08984375" style="236" customWidth="1"/>
    <col min="10762" max="10762" width="1.90625" style="236" customWidth="1"/>
    <col min="10763" max="10763" width="5" style="236" customWidth="1"/>
    <col min="10764" max="10764" width="11.81640625" style="236" customWidth="1"/>
    <col min="10765" max="10765" width="2.453125" style="236" customWidth="1"/>
    <col min="10766" max="10766" width="8.90625" style="236" customWidth="1"/>
    <col min="10767" max="10767" width="2.453125" style="236" customWidth="1"/>
    <col min="10768" max="10768" width="8.90625" style="236" customWidth="1"/>
    <col min="10769" max="10769" width="5.90625" style="236" customWidth="1"/>
    <col min="10770" max="10775" width="9.1796875" style="236" customWidth="1"/>
    <col min="10776" max="11010" width="9" style="236"/>
    <col min="11011" max="11011" width="5.81640625" style="236" customWidth="1"/>
    <col min="11012" max="11012" width="25.36328125" style="236" bestFit="1" customWidth="1"/>
    <col min="11013" max="11013" width="2.81640625" style="236" customWidth="1"/>
    <col min="11014" max="11014" width="9.08984375" style="236" customWidth="1"/>
    <col min="11015" max="11015" width="2.36328125" style="236" customWidth="1"/>
    <col min="11016" max="11016" width="8" style="236" customWidth="1"/>
    <col min="11017" max="11017" width="4.08984375" style="236" customWidth="1"/>
    <col min="11018" max="11018" width="1.90625" style="236" customWidth="1"/>
    <col min="11019" max="11019" width="5" style="236" customWidth="1"/>
    <col min="11020" max="11020" width="11.81640625" style="236" customWidth="1"/>
    <col min="11021" max="11021" width="2.453125" style="236" customWidth="1"/>
    <col min="11022" max="11022" width="8.90625" style="236" customWidth="1"/>
    <col min="11023" max="11023" width="2.453125" style="236" customWidth="1"/>
    <col min="11024" max="11024" width="8.90625" style="236" customWidth="1"/>
    <col min="11025" max="11025" width="5.90625" style="236" customWidth="1"/>
    <col min="11026" max="11031" width="9.1796875" style="236" customWidth="1"/>
    <col min="11032" max="11266" width="9" style="236"/>
    <col min="11267" max="11267" width="5.81640625" style="236" customWidth="1"/>
    <col min="11268" max="11268" width="25.36328125" style="236" bestFit="1" customWidth="1"/>
    <col min="11269" max="11269" width="2.81640625" style="236" customWidth="1"/>
    <col min="11270" max="11270" width="9.08984375" style="236" customWidth="1"/>
    <col min="11271" max="11271" width="2.36328125" style="236" customWidth="1"/>
    <col min="11272" max="11272" width="8" style="236" customWidth="1"/>
    <col min="11273" max="11273" width="4.08984375" style="236" customWidth="1"/>
    <col min="11274" max="11274" width="1.90625" style="236" customWidth="1"/>
    <col min="11275" max="11275" width="5" style="236" customWidth="1"/>
    <col min="11276" max="11276" width="11.81640625" style="236" customWidth="1"/>
    <col min="11277" max="11277" width="2.453125" style="236" customWidth="1"/>
    <col min="11278" max="11278" width="8.90625" style="236" customWidth="1"/>
    <col min="11279" max="11279" width="2.453125" style="236" customWidth="1"/>
    <col min="11280" max="11280" width="8.90625" style="236" customWidth="1"/>
    <col min="11281" max="11281" width="5.90625" style="236" customWidth="1"/>
    <col min="11282" max="11287" width="9.1796875" style="236" customWidth="1"/>
    <col min="11288" max="11522" width="9" style="236"/>
    <col min="11523" max="11523" width="5.81640625" style="236" customWidth="1"/>
    <col min="11524" max="11524" width="25.36328125" style="236" bestFit="1" customWidth="1"/>
    <col min="11525" max="11525" width="2.81640625" style="236" customWidth="1"/>
    <col min="11526" max="11526" width="9.08984375" style="236" customWidth="1"/>
    <col min="11527" max="11527" width="2.36328125" style="236" customWidth="1"/>
    <col min="11528" max="11528" width="8" style="236" customWidth="1"/>
    <col min="11529" max="11529" width="4.08984375" style="236" customWidth="1"/>
    <col min="11530" max="11530" width="1.90625" style="236" customWidth="1"/>
    <col min="11531" max="11531" width="5" style="236" customWidth="1"/>
    <col min="11532" max="11532" width="11.81640625" style="236" customWidth="1"/>
    <col min="11533" max="11533" width="2.453125" style="236" customWidth="1"/>
    <col min="11534" max="11534" width="8.90625" style="236" customWidth="1"/>
    <col min="11535" max="11535" width="2.453125" style="236" customWidth="1"/>
    <col min="11536" max="11536" width="8.90625" style="236" customWidth="1"/>
    <col min="11537" max="11537" width="5.90625" style="236" customWidth="1"/>
    <col min="11538" max="11543" width="9.1796875" style="236" customWidth="1"/>
    <col min="11544" max="11778" width="9" style="236"/>
    <col min="11779" max="11779" width="5.81640625" style="236" customWidth="1"/>
    <col min="11780" max="11780" width="25.36328125" style="236" bestFit="1" customWidth="1"/>
    <col min="11781" max="11781" width="2.81640625" style="236" customWidth="1"/>
    <col min="11782" max="11782" width="9.08984375" style="236" customWidth="1"/>
    <col min="11783" max="11783" width="2.36328125" style="236" customWidth="1"/>
    <col min="11784" max="11784" width="8" style="236" customWidth="1"/>
    <col min="11785" max="11785" width="4.08984375" style="236" customWidth="1"/>
    <col min="11786" max="11786" width="1.90625" style="236" customWidth="1"/>
    <col min="11787" max="11787" width="5" style="236" customWidth="1"/>
    <col min="11788" max="11788" width="11.81640625" style="236" customWidth="1"/>
    <col min="11789" max="11789" width="2.453125" style="236" customWidth="1"/>
    <col min="11790" max="11790" width="8.90625" style="236" customWidth="1"/>
    <col min="11791" max="11791" width="2.453125" style="236" customWidth="1"/>
    <col min="11792" max="11792" width="8.90625" style="236" customWidth="1"/>
    <col min="11793" max="11793" width="5.90625" style="236" customWidth="1"/>
    <col min="11794" max="11799" width="9.1796875" style="236" customWidth="1"/>
    <col min="11800" max="12034" width="9" style="236"/>
    <col min="12035" max="12035" width="5.81640625" style="236" customWidth="1"/>
    <col min="12036" max="12036" width="25.36328125" style="236" bestFit="1" customWidth="1"/>
    <col min="12037" max="12037" width="2.81640625" style="236" customWidth="1"/>
    <col min="12038" max="12038" width="9.08984375" style="236" customWidth="1"/>
    <col min="12039" max="12039" width="2.36328125" style="236" customWidth="1"/>
    <col min="12040" max="12040" width="8" style="236" customWidth="1"/>
    <col min="12041" max="12041" width="4.08984375" style="236" customWidth="1"/>
    <col min="12042" max="12042" width="1.90625" style="236" customWidth="1"/>
    <col min="12043" max="12043" width="5" style="236" customWidth="1"/>
    <col min="12044" max="12044" width="11.81640625" style="236" customWidth="1"/>
    <col min="12045" max="12045" width="2.453125" style="236" customWidth="1"/>
    <col min="12046" max="12046" width="8.90625" style="236" customWidth="1"/>
    <col min="12047" max="12047" width="2.453125" style="236" customWidth="1"/>
    <col min="12048" max="12048" width="8.90625" style="236" customWidth="1"/>
    <col min="12049" max="12049" width="5.90625" style="236" customWidth="1"/>
    <col min="12050" max="12055" width="9.1796875" style="236" customWidth="1"/>
    <col min="12056" max="12290" width="9" style="236"/>
    <col min="12291" max="12291" width="5.81640625" style="236" customWidth="1"/>
    <col min="12292" max="12292" width="25.36328125" style="236" bestFit="1" customWidth="1"/>
    <col min="12293" max="12293" width="2.81640625" style="236" customWidth="1"/>
    <col min="12294" max="12294" width="9.08984375" style="236" customWidth="1"/>
    <col min="12295" max="12295" width="2.36328125" style="236" customWidth="1"/>
    <col min="12296" max="12296" width="8" style="236" customWidth="1"/>
    <col min="12297" max="12297" width="4.08984375" style="236" customWidth="1"/>
    <col min="12298" max="12298" width="1.90625" style="236" customWidth="1"/>
    <col min="12299" max="12299" width="5" style="236" customWidth="1"/>
    <col min="12300" max="12300" width="11.81640625" style="236" customWidth="1"/>
    <col min="12301" max="12301" width="2.453125" style="236" customWidth="1"/>
    <col min="12302" max="12302" width="8.90625" style="236" customWidth="1"/>
    <col min="12303" max="12303" width="2.453125" style="236" customWidth="1"/>
    <col min="12304" max="12304" width="8.90625" style="236" customWidth="1"/>
    <col min="12305" max="12305" width="5.90625" style="236" customWidth="1"/>
    <col min="12306" max="12311" width="9.1796875" style="236" customWidth="1"/>
    <col min="12312" max="12546" width="9" style="236"/>
    <col min="12547" max="12547" width="5.81640625" style="236" customWidth="1"/>
    <col min="12548" max="12548" width="25.36328125" style="236" bestFit="1" customWidth="1"/>
    <col min="12549" max="12549" width="2.81640625" style="236" customWidth="1"/>
    <col min="12550" max="12550" width="9.08984375" style="236" customWidth="1"/>
    <col min="12551" max="12551" width="2.36328125" style="236" customWidth="1"/>
    <col min="12552" max="12552" width="8" style="236" customWidth="1"/>
    <col min="12553" max="12553" width="4.08984375" style="236" customWidth="1"/>
    <col min="12554" max="12554" width="1.90625" style="236" customWidth="1"/>
    <col min="12555" max="12555" width="5" style="236" customWidth="1"/>
    <col min="12556" max="12556" width="11.81640625" style="236" customWidth="1"/>
    <col min="12557" max="12557" width="2.453125" style="236" customWidth="1"/>
    <col min="12558" max="12558" width="8.90625" style="236" customWidth="1"/>
    <col min="12559" max="12559" width="2.453125" style="236" customWidth="1"/>
    <col min="12560" max="12560" width="8.90625" style="236" customWidth="1"/>
    <col min="12561" max="12561" width="5.90625" style="236" customWidth="1"/>
    <col min="12562" max="12567" width="9.1796875" style="236" customWidth="1"/>
    <col min="12568" max="12802" width="9" style="236"/>
    <col min="12803" max="12803" width="5.81640625" style="236" customWidth="1"/>
    <col min="12804" max="12804" width="25.36328125" style="236" bestFit="1" customWidth="1"/>
    <col min="12805" max="12805" width="2.81640625" style="236" customWidth="1"/>
    <col min="12806" max="12806" width="9.08984375" style="236" customWidth="1"/>
    <col min="12807" max="12807" width="2.36328125" style="236" customWidth="1"/>
    <col min="12808" max="12808" width="8" style="236" customWidth="1"/>
    <col min="12809" max="12809" width="4.08984375" style="236" customWidth="1"/>
    <col min="12810" max="12810" width="1.90625" style="236" customWidth="1"/>
    <col min="12811" max="12811" width="5" style="236" customWidth="1"/>
    <col min="12812" max="12812" width="11.81640625" style="236" customWidth="1"/>
    <col min="12813" max="12813" width="2.453125" style="236" customWidth="1"/>
    <col min="12814" max="12814" width="8.90625" style="236" customWidth="1"/>
    <col min="12815" max="12815" width="2.453125" style="236" customWidth="1"/>
    <col min="12816" max="12816" width="8.90625" style="236" customWidth="1"/>
    <col min="12817" max="12817" width="5.90625" style="236" customWidth="1"/>
    <col min="12818" max="12823" width="9.1796875" style="236" customWidth="1"/>
    <col min="12824" max="13058" width="9" style="236"/>
    <col min="13059" max="13059" width="5.81640625" style="236" customWidth="1"/>
    <col min="13060" max="13060" width="25.36328125" style="236" bestFit="1" customWidth="1"/>
    <col min="13061" max="13061" width="2.81640625" style="236" customWidth="1"/>
    <col min="13062" max="13062" width="9.08984375" style="236" customWidth="1"/>
    <col min="13063" max="13063" width="2.36328125" style="236" customWidth="1"/>
    <col min="13064" max="13064" width="8" style="236" customWidth="1"/>
    <col min="13065" max="13065" width="4.08984375" style="236" customWidth="1"/>
    <col min="13066" max="13066" width="1.90625" style="236" customWidth="1"/>
    <col min="13067" max="13067" width="5" style="236" customWidth="1"/>
    <col min="13068" max="13068" width="11.81640625" style="236" customWidth="1"/>
    <col min="13069" max="13069" width="2.453125" style="236" customWidth="1"/>
    <col min="13070" max="13070" width="8.90625" style="236" customWidth="1"/>
    <col min="13071" max="13071" width="2.453125" style="236" customWidth="1"/>
    <col min="13072" max="13072" width="8.90625" style="236" customWidth="1"/>
    <col min="13073" max="13073" width="5.90625" style="236" customWidth="1"/>
    <col min="13074" max="13079" width="9.1796875" style="236" customWidth="1"/>
    <col min="13080" max="13314" width="9" style="236"/>
    <col min="13315" max="13315" width="5.81640625" style="236" customWidth="1"/>
    <col min="13316" max="13316" width="25.36328125" style="236" bestFit="1" customWidth="1"/>
    <col min="13317" max="13317" width="2.81640625" style="236" customWidth="1"/>
    <col min="13318" max="13318" width="9.08984375" style="236" customWidth="1"/>
    <col min="13319" max="13319" width="2.36328125" style="236" customWidth="1"/>
    <col min="13320" max="13320" width="8" style="236" customWidth="1"/>
    <col min="13321" max="13321" width="4.08984375" style="236" customWidth="1"/>
    <col min="13322" max="13322" width="1.90625" style="236" customWidth="1"/>
    <col min="13323" max="13323" width="5" style="236" customWidth="1"/>
    <col min="13324" max="13324" width="11.81640625" style="236" customWidth="1"/>
    <col min="13325" max="13325" width="2.453125" style="236" customWidth="1"/>
    <col min="13326" max="13326" width="8.90625" style="236" customWidth="1"/>
    <col min="13327" max="13327" width="2.453125" style="236" customWidth="1"/>
    <col min="13328" max="13328" width="8.90625" style="236" customWidth="1"/>
    <col min="13329" max="13329" width="5.90625" style="236" customWidth="1"/>
    <col min="13330" max="13335" width="9.1796875" style="236" customWidth="1"/>
    <col min="13336" max="13570" width="9" style="236"/>
    <col min="13571" max="13571" width="5.81640625" style="236" customWidth="1"/>
    <col min="13572" max="13572" width="25.36328125" style="236" bestFit="1" customWidth="1"/>
    <col min="13573" max="13573" width="2.81640625" style="236" customWidth="1"/>
    <col min="13574" max="13574" width="9.08984375" style="236" customWidth="1"/>
    <col min="13575" max="13575" width="2.36328125" style="236" customWidth="1"/>
    <col min="13576" max="13576" width="8" style="236" customWidth="1"/>
    <col min="13577" max="13577" width="4.08984375" style="236" customWidth="1"/>
    <col min="13578" max="13578" width="1.90625" style="236" customWidth="1"/>
    <col min="13579" max="13579" width="5" style="236" customWidth="1"/>
    <col min="13580" max="13580" width="11.81640625" style="236" customWidth="1"/>
    <col min="13581" max="13581" width="2.453125" style="236" customWidth="1"/>
    <col min="13582" max="13582" width="8.90625" style="236" customWidth="1"/>
    <col min="13583" max="13583" width="2.453125" style="236" customWidth="1"/>
    <col min="13584" max="13584" width="8.90625" style="236" customWidth="1"/>
    <col min="13585" max="13585" width="5.90625" style="236" customWidth="1"/>
    <col min="13586" max="13591" width="9.1796875" style="236" customWidth="1"/>
    <col min="13592" max="13826" width="9" style="236"/>
    <col min="13827" max="13827" width="5.81640625" style="236" customWidth="1"/>
    <col min="13828" max="13828" width="25.36328125" style="236" bestFit="1" customWidth="1"/>
    <col min="13829" max="13829" width="2.81640625" style="236" customWidth="1"/>
    <col min="13830" max="13830" width="9.08984375" style="236" customWidth="1"/>
    <col min="13831" max="13831" width="2.36328125" style="236" customWidth="1"/>
    <col min="13832" max="13832" width="8" style="236" customWidth="1"/>
    <col min="13833" max="13833" width="4.08984375" style="236" customWidth="1"/>
    <col min="13834" max="13834" width="1.90625" style="236" customWidth="1"/>
    <col min="13835" max="13835" width="5" style="236" customWidth="1"/>
    <col min="13836" max="13836" width="11.81640625" style="236" customWidth="1"/>
    <col min="13837" max="13837" width="2.453125" style="236" customWidth="1"/>
    <col min="13838" max="13838" width="8.90625" style="236" customWidth="1"/>
    <col min="13839" max="13839" width="2.453125" style="236" customWidth="1"/>
    <col min="13840" max="13840" width="8.90625" style="236" customWidth="1"/>
    <col min="13841" max="13841" width="5.90625" style="236" customWidth="1"/>
    <col min="13842" max="13847" width="9.1796875" style="236" customWidth="1"/>
    <col min="13848" max="14082" width="9" style="236"/>
    <col min="14083" max="14083" width="5.81640625" style="236" customWidth="1"/>
    <col min="14084" max="14084" width="25.36328125" style="236" bestFit="1" customWidth="1"/>
    <col min="14085" max="14085" width="2.81640625" style="236" customWidth="1"/>
    <col min="14086" max="14086" width="9.08984375" style="236" customWidth="1"/>
    <col min="14087" max="14087" width="2.36328125" style="236" customWidth="1"/>
    <col min="14088" max="14088" width="8" style="236" customWidth="1"/>
    <col min="14089" max="14089" width="4.08984375" style="236" customWidth="1"/>
    <col min="14090" max="14090" width="1.90625" style="236" customWidth="1"/>
    <col min="14091" max="14091" width="5" style="236" customWidth="1"/>
    <col min="14092" max="14092" width="11.81640625" style="236" customWidth="1"/>
    <col min="14093" max="14093" width="2.453125" style="236" customWidth="1"/>
    <col min="14094" max="14094" width="8.90625" style="236" customWidth="1"/>
    <col min="14095" max="14095" width="2.453125" style="236" customWidth="1"/>
    <col min="14096" max="14096" width="8.90625" style="236" customWidth="1"/>
    <col min="14097" max="14097" width="5.90625" style="236" customWidth="1"/>
    <col min="14098" max="14103" width="9.1796875" style="236" customWidth="1"/>
    <col min="14104" max="14338" width="9" style="236"/>
    <col min="14339" max="14339" width="5.81640625" style="236" customWidth="1"/>
    <col min="14340" max="14340" width="25.36328125" style="236" bestFit="1" customWidth="1"/>
    <col min="14341" max="14341" width="2.81640625" style="236" customWidth="1"/>
    <col min="14342" max="14342" width="9.08984375" style="236" customWidth="1"/>
    <col min="14343" max="14343" width="2.36328125" style="236" customWidth="1"/>
    <col min="14344" max="14344" width="8" style="236" customWidth="1"/>
    <col min="14345" max="14345" width="4.08984375" style="236" customWidth="1"/>
    <col min="14346" max="14346" width="1.90625" style="236" customWidth="1"/>
    <col min="14347" max="14347" width="5" style="236" customWidth="1"/>
    <col min="14348" max="14348" width="11.81640625" style="236" customWidth="1"/>
    <col min="14349" max="14349" width="2.453125" style="236" customWidth="1"/>
    <col min="14350" max="14350" width="8.90625" style="236" customWidth="1"/>
    <col min="14351" max="14351" width="2.453125" style="236" customWidth="1"/>
    <col min="14352" max="14352" width="8.90625" style="236" customWidth="1"/>
    <col min="14353" max="14353" width="5.90625" style="236" customWidth="1"/>
    <col min="14354" max="14359" width="9.1796875" style="236" customWidth="1"/>
    <col min="14360" max="14594" width="9" style="236"/>
    <col min="14595" max="14595" width="5.81640625" style="236" customWidth="1"/>
    <col min="14596" max="14596" width="25.36328125" style="236" bestFit="1" customWidth="1"/>
    <col min="14597" max="14597" width="2.81640625" style="236" customWidth="1"/>
    <col min="14598" max="14598" width="9.08984375" style="236" customWidth="1"/>
    <col min="14599" max="14599" width="2.36328125" style="236" customWidth="1"/>
    <col min="14600" max="14600" width="8" style="236" customWidth="1"/>
    <col min="14601" max="14601" width="4.08984375" style="236" customWidth="1"/>
    <col min="14602" max="14602" width="1.90625" style="236" customWidth="1"/>
    <col min="14603" max="14603" width="5" style="236" customWidth="1"/>
    <col min="14604" max="14604" width="11.81640625" style="236" customWidth="1"/>
    <col min="14605" max="14605" width="2.453125" style="236" customWidth="1"/>
    <col min="14606" max="14606" width="8.90625" style="236" customWidth="1"/>
    <col min="14607" max="14607" width="2.453125" style="236" customWidth="1"/>
    <col min="14608" max="14608" width="8.90625" style="236" customWidth="1"/>
    <col min="14609" max="14609" width="5.90625" style="236" customWidth="1"/>
    <col min="14610" max="14615" width="9.1796875" style="236" customWidth="1"/>
    <col min="14616" max="14850" width="9" style="236"/>
    <col min="14851" max="14851" width="5.81640625" style="236" customWidth="1"/>
    <col min="14852" max="14852" width="25.36328125" style="236" bestFit="1" customWidth="1"/>
    <col min="14853" max="14853" width="2.81640625" style="236" customWidth="1"/>
    <col min="14854" max="14854" width="9.08984375" style="236" customWidth="1"/>
    <col min="14855" max="14855" width="2.36328125" style="236" customWidth="1"/>
    <col min="14856" max="14856" width="8" style="236" customWidth="1"/>
    <col min="14857" max="14857" width="4.08984375" style="236" customWidth="1"/>
    <col min="14858" max="14858" width="1.90625" style="236" customWidth="1"/>
    <col min="14859" max="14859" width="5" style="236" customWidth="1"/>
    <col min="14860" max="14860" width="11.81640625" style="236" customWidth="1"/>
    <col min="14861" max="14861" width="2.453125" style="236" customWidth="1"/>
    <col min="14862" max="14862" width="8.90625" style="236" customWidth="1"/>
    <col min="14863" max="14863" width="2.453125" style="236" customWidth="1"/>
    <col min="14864" max="14864" width="8.90625" style="236" customWidth="1"/>
    <col min="14865" max="14865" width="5.90625" style="236" customWidth="1"/>
    <col min="14866" max="14871" width="9.1796875" style="236" customWidth="1"/>
    <col min="14872" max="15106" width="9" style="236"/>
    <col min="15107" max="15107" width="5.81640625" style="236" customWidth="1"/>
    <col min="15108" max="15108" width="25.36328125" style="236" bestFit="1" customWidth="1"/>
    <col min="15109" max="15109" width="2.81640625" style="236" customWidth="1"/>
    <col min="15110" max="15110" width="9.08984375" style="236" customWidth="1"/>
    <col min="15111" max="15111" width="2.36328125" style="236" customWidth="1"/>
    <col min="15112" max="15112" width="8" style="236" customWidth="1"/>
    <col min="15113" max="15113" width="4.08984375" style="236" customWidth="1"/>
    <col min="15114" max="15114" width="1.90625" style="236" customWidth="1"/>
    <col min="15115" max="15115" width="5" style="236" customWidth="1"/>
    <col min="15116" max="15116" width="11.81640625" style="236" customWidth="1"/>
    <col min="15117" max="15117" width="2.453125" style="236" customWidth="1"/>
    <col min="15118" max="15118" width="8.90625" style="236" customWidth="1"/>
    <col min="15119" max="15119" width="2.453125" style="236" customWidth="1"/>
    <col min="15120" max="15120" width="8.90625" style="236" customWidth="1"/>
    <col min="15121" max="15121" width="5.90625" style="236" customWidth="1"/>
    <col min="15122" max="15127" width="9.1796875" style="236" customWidth="1"/>
    <col min="15128" max="15362" width="9" style="236"/>
    <col min="15363" max="15363" width="5.81640625" style="236" customWidth="1"/>
    <col min="15364" max="15364" width="25.36328125" style="236" bestFit="1" customWidth="1"/>
    <col min="15365" max="15365" width="2.81640625" style="236" customWidth="1"/>
    <col min="15366" max="15366" width="9.08984375" style="236" customWidth="1"/>
    <col min="15367" max="15367" width="2.36328125" style="236" customWidth="1"/>
    <col min="15368" max="15368" width="8" style="236" customWidth="1"/>
    <col min="15369" max="15369" width="4.08984375" style="236" customWidth="1"/>
    <col min="15370" max="15370" width="1.90625" style="236" customWidth="1"/>
    <col min="15371" max="15371" width="5" style="236" customWidth="1"/>
    <col min="15372" max="15372" width="11.81640625" style="236" customWidth="1"/>
    <col min="15373" max="15373" width="2.453125" style="236" customWidth="1"/>
    <col min="15374" max="15374" width="8.90625" style="236" customWidth="1"/>
    <col min="15375" max="15375" width="2.453125" style="236" customWidth="1"/>
    <col min="15376" max="15376" width="8.90625" style="236" customWidth="1"/>
    <col min="15377" max="15377" width="5.90625" style="236" customWidth="1"/>
    <col min="15378" max="15383" width="9.1796875" style="236" customWidth="1"/>
    <col min="15384" max="15618" width="9" style="236"/>
    <col min="15619" max="15619" width="5.81640625" style="236" customWidth="1"/>
    <col min="15620" max="15620" width="25.36328125" style="236" bestFit="1" customWidth="1"/>
    <col min="15621" max="15621" width="2.81640625" style="236" customWidth="1"/>
    <col min="15622" max="15622" width="9.08984375" style="236" customWidth="1"/>
    <col min="15623" max="15623" width="2.36328125" style="236" customWidth="1"/>
    <col min="15624" max="15624" width="8" style="236" customWidth="1"/>
    <col min="15625" max="15625" width="4.08984375" style="236" customWidth="1"/>
    <col min="15626" max="15626" width="1.90625" style="236" customWidth="1"/>
    <col min="15627" max="15627" width="5" style="236" customWidth="1"/>
    <col min="15628" max="15628" width="11.81640625" style="236" customWidth="1"/>
    <col min="15629" max="15629" width="2.453125" style="236" customWidth="1"/>
    <col min="15630" max="15630" width="8.90625" style="236" customWidth="1"/>
    <col min="15631" max="15631" width="2.453125" style="236" customWidth="1"/>
    <col min="15632" max="15632" width="8.90625" style="236" customWidth="1"/>
    <col min="15633" max="15633" width="5.90625" style="236" customWidth="1"/>
    <col min="15634" max="15639" width="9.1796875" style="236" customWidth="1"/>
    <col min="15640" max="15874" width="9" style="236"/>
    <col min="15875" max="15875" width="5.81640625" style="236" customWidth="1"/>
    <col min="15876" max="15876" width="25.36328125" style="236" bestFit="1" customWidth="1"/>
    <col min="15877" max="15877" width="2.81640625" style="236" customWidth="1"/>
    <col min="15878" max="15878" width="9.08984375" style="236" customWidth="1"/>
    <col min="15879" max="15879" width="2.36328125" style="236" customWidth="1"/>
    <col min="15880" max="15880" width="8" style="236" customWidth="1"/>
    <col min="15881" max="15881" width="4.08984375" style="236" customWidth="1"/>
    <col min="15882" max="15882" width="1.90625" style="236" customWidth="1"/>
    <col min="15883" max="15883" width="5" style="236" customWidth="1"/>
    <col min="15884" max="15884" width="11.81640625" style="236" customWidth="1"/>
    <col min="15885" max="15885" width="2.453125" style="236" customWidth="1"/>
    <col min="15886" max="15886" width="8.90625" style="236" customWidth="1"/>
    <col min="15887" max="15887" width="2.453125" style="236" customWidth="1"/>
    <col min="15888" max="15888" width="8.90625" style="236" customWidth="1"/>
    <col min="15889" max="15889" width="5.90625" style="236" customWidth="1"/>
    <col min="15890" max="15895" width="9.1796875" style="236" customWidth="1"/>
    <col min="15896" max="16130" width="9" style="236"/>
    <col min="16131" max="16131" width="5.81640625" style="236" customWidth="1"/>
    <col min="16132" max="16132" width="25.36328125" style="236" bestFit="1" customWidth="1"/>
    <col min="16133" max="16133" width="2.81640625" style="236" customWidth="1"/>
    <col min="16134" max="16134" width="9.08984375" style="236" customWidth="1"/>
    <col min="16135" max="16135" width="2.36328125" style="236" customWidth="1"/>
    <col min="16136" max="16136" width="8" style="236" customWidth="1"/>
    <col min="16137" max="16137" width="4.08984375" style="236" customWidth="1"/>
    <col min="16138" max="16138" width="1.90625" style="236" customWidth="1"/>
    <col min="16139" max="16139" width="5" style="236" customWidth="1"/>
    <col min="16140" max="16140" width="11.81640625" style="236" customWidth="1"/>
    <col min="16141" max="16141" width="2.453125" style="236" customWidth="1"/>
    <col min="16142" max="16142" width="8.90625" style="236" customWidth="1"/>
    <col min="16143" max="16143" width="2.453125" style="236" customWidth="1"/>
    <col min="16144" max="16144" width="8.90625" style="236" customWidth="1"/>
    <col min="16145" max="16145" width="5.90625" style="236" customWidth="1"/>
    <col min="16146" max="16151" width="9.1796875" style="236" customWidth="1"/>
    <col min="16152" max="16384" width="9" style="236"/>
  </cols>
  <sheetData>
    <row r="1" spans="1:20" ht="20.25" customHeight="1">
      <c r="A1" s="300" t="s">
        <v>614</v>
      </c>
      <c r="B1" s="300"/>
      <c r="C1" s="300"/>
      <c r="D1" s="301"/>
      <c r="E1" s="302"/>
      <c r="F1" s="303"/>
      <c r="G1" s="303"/>
      <c r="H1" s="304"/>
      <c r="I1" s="305"/>
      <c r="J1" s="301"/>
    </row>
    <row r="2" spans="1:20" ht="36.75" customHeight="1">
      <c r="A2" s="975" t="s">
        <v>615</v>
      </c>
      <c r="B2" s="975"/>
      <c r="C2" s="975"/>
      <c r="D2" s="975"/>
      <c r="E2" s="975"/>
      <c r="F2" s="975"/>
      <c r="G2" s="975"/>
      <c r="H2" s="975"/>
      <c r="I2" s="975"/>
      <c r="J2" s="975"/>
      <c r="K2" s="975"/>
      <c r="L2" s="975"/>
      <c r="M2" s="975"/>
      <c r="N2" s="975"/>
      <c r="O2" s="975"/>
      <c r="P2" s="975"/>
      <c r="Q2" s="975"/>
      <c r="R2" s="306"/>
      <c r="S2" s="306"/>
      <c r="T2" s="306"/>
    </row>
    <row r="3" spans="1:20" ht="28.5" customHeight="1">
      <c r="A3" s="1009"/>
      <c r="B3" s="1009"/>
      <c r="C3" s="1009"/>
      <c r="D3" s="1009"/>
      <c r="E3" s="1009"/>
      <c r="F3" s="1009"/>
      <c r="G3" s="1009"/>
      <c r="H3" s="1009"/>
      <c r="I3" s="1009"/>
      <c r="J3" s="239"/>
      <c r="L3" s="240"/>
      <c r="M3" s="240"/>
      <c r="N3" s="241"/>
      <c r="O3" s="240"/>
      <c r="P3" s="241"/>
      <c r="Q3" s="241"/>
      <c r="R3" s="241"/>
      <c r="S3" s="241"/>
    </row>
    <row r="4" spans="1:20" ht="16.5" customHeight="1">
      <c r="A4" s="307"/>
      <c r="B4" s="307"/>
      <c r="C4" s="307"/>
      <c r="D4" s="306"/>
      <c r="E4" s="252"/>
      <c r="F4" s="1010"/>
      <c r="G4" s="1010"/>
      <c r="H4" s="1010"/>
      <c r="I4" s="1010"/>
    </row>
    <row r="5" spans="1:20" ht="28.5" customHeight="1">
      <c r="A5" s="1011" t="s">
        <v>616</v>
      </c>
      <c r="B5" s="1011"/>
      <c r="C5" s="1011"/>
      <c r="D5" s="1011"/>
      <c r="E5" s="1011"/>
      <c r="F5" s="1011"/>
      <c r="G5" s="1011"/>
      <c r="H5" s="1011"/>
      <c r="I5" s="1011"/>
      <c r="K5" s="308" t="s">
        <v>545</v>
      </c>
      <c r="T5" s="279"/>
    </row>
    <row r="6" spans="1:20" ht="28.5" customHeight="1" thickBot="1">
      <c r="A6" s="309" t="s">
        <v>617</v>
      </c>
      <c r="B6" s="309"/>
      <c r="C6" s="309"/>
      <c r="D6" s="310"/>
      <c r="E6" s="310"/>
      <c r="F6" s="310"/>
      <c r="G6" s="310"/>
      <c r="H6" s="310"/>
      <c r="I6" s="310"/>
      <c r="K6" s="308"/>
      <c r="T6" s="279"/>
    </row>
    <row r="7" spans="1:20" ht="16.5" customHeight="1" thickBot="1">
      <c r="A7" s="1012" t="s">
        <v>546</v>
      </c>
      <c r="B7" s="982" t="s">
        <v>547</v>
      </c>
      <c r="C7" s="983"/>
      <c r="D7" s="311" t="s">
        <v>618</v>
      </c>
      <c r="E7" s="247" t="s">
        <v>549</v>
      </c>
      <c r="F7" s="248" t="s">
        <v>550</v>
      </c>
      <c r="G7" s="248"/>
      <c r="H7" s="249"/>
      <c r="I7" s="250" t="s">
        <v>365</v>
      </c>
      <c r="K7" s="251"/>
      <c r="L7" s="986"/>
      <c r="M7" s="988" t="s">
        <v>359</v>
      </c>
      <c r="N7" s="989"/>
      <c r="O7" s="989"/>
      <c r="P7" s="990"/>
      <c r="S7" s="312"/>
    </row>
    <row r="8" spans="1:20" ht="16.5" customHeight="1" thickTop="1" thickBot="1">
      <c r="A8" s="1013"/>
      <c r="B8" s="984"/>
      <c r="C8" s="985"/>
      <c r="D8" s="313" t="s">
        <v>551</v>
      </c>
      <c r="F8" s="253" t="s">
        <v>619</v>
      </c>
      <c r="G8" s="253" t="s">
        <v>553</v>
      </c>
      <c r="H8" s="254" t="str">
        <f>IFERROR(ROUNDDOWN(H7/B9,1), "")</f>
        <v/>
      </c>
      <c r="I8" s="255" t="s">
        <v>366</v>
      </c>
      <c r="K8" s="256"/>
      <c r="L8" s="987"/>
      <c r="M8" s="1015" t="s">
        <v>620</v>
      </c>
      <c r="N8" s="1016"/>
      <c r="O8" s="1017" t="s">
        <v>621</v>
      </c>
      <c r="P8" s="1018"/>
      <c r="S8" s="312"/>
    </row>
    <row r="9" spans="1:20" ht="16.5" customHeight="1" thickTop="1" thickBot="1">
      <c r="A9" s="1013"/>
      <c r="B9" s="995"/>
      <c r="C9" s="997" t="s">
        <v>555</v>
      </c>
      <c r="D9" s="314" t="s">
        <v>622</v>
      </c>
      <c r="E9" s="251" t="s">
        <v>549</v>
      </c>
      <c r="F9" s="253" t="s">
        <v>557</v>
      </c>
      <c r="G9" s="253"/>
      <c r="H9" s="258"/>
      <c r="I9" s="259" t="s">
        <v>365</v>
      </c>
      <c r="L9" s="260" t="s">
        <v>558</v>
      </c>
      <c r="M9" s="261" t="s">
        <v>553</v>
      </c>
      <c r="N9" s="262" t="str">
        <f>H8</f>
        <v/>
      </c>
      <c r="O9" s="261" t="s">
        <v>559</v>
      </c>
      <c r="P9" s="262" t="str">
        <f>H10</f>
        <v/>
      </c>
    </row>
    <row r="10" spans="1:20" ht="16.5" customHeight="1" thickTop="1" thickBot="1">
      <c r="A10" s="1014"/>
      <c r="B10" s="996"/>
      <c r="C10" s="998"/>
      <c r="D10" s="315" t="s">
        <v>551</v>
      </c>
      <c r="E10" s="264"/>
      <c r="F10" s="265" t="s">
        <v>577</v>
      </c>
      <c r="G10" s="253" t="s">
        <v>559</v>
      </c>
      <c r="H10" s="254" t="str">
        <f>IFERROR(ROUNDDOWN(H9/B9,1), "")</f>
        <v/>
      </c>
      <c r="I10" s="266" t="s">
        <v>366</v>
      </c>
      <c r="L10" s="260" t="s">
        <v>561</v>
      </c>
      <c r="M10" s="261" t="s">
        <v>562</v>
      </c>
      <c r="N10" s="262" t="str">
        <f>H12</f>
        <v/>
      </c>
      <c r="O10" s="261" t="s">
        <v>563</v>
      </c>
      <c r="P10" s="262" t="str">
        <f>H14</f>
        <v/>
      </c>
    </row>
    <row r="11" spans="1:20" ht="16.5" customHeight="1" thickBot="1">
      <c r="A11" s="1012" t="s">
        <v>564</v>
      </c>
      <c r="B11" s="982" t="s">
        <v>547</v>
      </c>
      <c r="C11" s="983"/>
      <c r="D11" s="311" t="s">
        <v>618</v>
      </c>
      <c r="E11" s="247" t="s">
        <v>549</v>
      </c>
      <c r="F11" s="248" t="s">
        <v>566</v>
      </c>
      <c r="G11" s="248"/>
      <c r="H11" s="249"/>
      <c r="I11" s="250" t="s">
        <v>365</v>
      </c>
      <c r="K11" s="268"/>
      <c r="L11" s="260" t="s">
        <v>567</v>
      </c>
      <c r="M11" s="261" t="s">
        <v>568</v>
      </c>
      <c r="N11" s="262" t="str">
        <f>H16</f>
        <v/>
      </c>
      <c r="O11" s="261" t="s">
        <v>569</v>
      </c>
      <c r="P11" s="262" t="str">
        <f>H18</f>
        <v/>
      </c>
      <c r="Q11" s="268"/>
      <c r="R11" s="268"/>
      <c r="S11" s="268"/>
      <c r="T11" s="268"/>
    </row>
    <row r="12" spans="1:20" ht="16.5" customHeight="1" thickTop="1" thickBot="1">
      <c r="A12" s="1013"/>
      <c r="B12" s="984"/>
      <c r="C12" s="985"/>
      <c r="D12" s="316" t="s">
        <v>551</v>
      </c>
      <c r="F12" s="253" t="s">
        <v>570</v>
      </c>
      <c r="G12" s="253" t="s">
        <v>562</v>
      </c>
      <c r="H12" s="254" t="str">
        <f>IFERROR(ROUNDDOWN(H11/B13,1), "")</f>
        <v/>
      </c>
      <c r="I12" s="255" t="s">
        <v>366</v>
      </c>
      <c r="K12" s="268"/>
      <c r="L12" s="260" t="s">
        <v>571</v>
      </c>
      <c r="M12" s="261" t="s">
        <v>572</v>
      </c>
      <c r="N12" s="262" t="str">
        <f>H20</f>
        <v/>
      </c>
      <c r="O12" s="261" t="s">
        <v>573</v>
      </c>
      <c r="P12" s="262" t="str">
        <f>H22</f>
        <v/>
      </c>
      <c r="Q12" s="268"/>
      <c r="R12" s="268"/>
      <c r="S12" s="268"/>
      <c r="T12" s="268"/>
    </row>
    <row r="13" spans="1:20" ht="16.5" customHeight="1" thickTop="1" thickBot="1">
      <c r="A13" s="1013"/>
      <c r="B13" s="995"/>
      <c r="C13" s="997" t="s">
        <v>555</v>
      </c>
      <c r="D13" s="314" t="s">
        <v>622</v>
      </c>
      <c r="E13" s="251" t="s">
        <v>549</v>
      </c>
      <c r="F13" s="253" t="s">
        <v>557</v>
      </c>
      <c r="G13" s="253"/>
      <c r="H13" s="258"/>
      <c r="I13" s="259" t="s">
        <v>365</v>
      </c>
      <c r="K13" s="268"/>
      <c r="L13" s="260" t="s">
        <v>574</v>
      </c>
      <c r="M13" s="261" t="s">
        <v>575</v>
      </c>
      <c r="N13" s="262" t="str">
        <f>H24</f>
        <v/>
      </c>
      <c r="O13" s="261" t="s">
        <v>576</v>
      </c>
      <c r="P13" s="262" t="str">
        <f>H26</f>
        <v/>
      </c>
      <c r="Q13" s="268"/>
      <c r="R13" s="268"/>
      <c r="S13" s="268"/>
      <c r="T13" s="268"/>
    </row>
    <row r="14" spans="1:20" ht="16.5" customHeight="1" thickTop="1" thickBot="1">
      <c r="A14" s="1014"/>
      <c r="B14" s="996"/>
      <c r="C14" s="998"/>
      <c r="D14" s="317" t="s">
        <v>551</v>
      </c>
      <c r="E14" s="264"/>
      <c r="F14" s="265" t="s">
        <v>577</v>
      </c>
      <c r="G14" s="253" t="s">
        <v>563</v>
      </c>
      <c r="H14" s="254" t="str">
        <f>IFERROR(ROUNDDOWN(H13/B13,1), "")</f>
        <v/>
      </c>
      <c r="I14" s="266" t="s">
        <v>366</v>
      </c>
      <c r="K14" s="268"/>
      <c r="L14" s="260" t="s">
        <v>578</v>
      </c>
      <c r="M14" s="261" t="s">
        <v>579</v>
      </c>
      <c r="N14" s="262" t="str">
        <f>H28</f>
        <v/>
      </c>
      <c r="O14" s="261" t="s">
        <v>580</v>
      </c>
      <c r="P14" s="262" t="str">
        <f>H30</f>
        <v/>
      </c>
      <c r="Q14" s="268"/>
      <c r="R14" s="268"/>
      <c r="S14" s="268"/>
      <c r="T14" s="268"/>
    </row>
    <row r="15" spans="1:20" ht="16.5" customHeight="1" thickBot="1">
      <c r="A15" s="1012" t="s">
        <v>567</v>
      </c>
      <c r="B15" s="982" t="s">
        <v>547</v>
      </c>
      <c r="C15" s="983"/>
      <c r="D15" s="311" t="s">
        <v>618</v>
      </c>
      <c r="E15" s="247" t="s">
        <v>549</v>
      </c>
      <c r="F15" s="248" t="s">
        <v>566</v>
      </c>
      <c r="G15" s="248"/>
      <c r="H15" s="249"/>
      <c r="I15" s="250" t="s">
        <v>365</v>
      </c>
      <c r="K15" s="268"/>
      <c r="L15" s="260" t="s">
        <v>581</v>
      </c>
      <c r="M15" s="261" t="s">
        <v>582</v>
      </c>
      <c r="N15" s="262" t="str">
        <f>H32</f>
        <v/>
      </c>
      <c r="O15" s="261" t="s">
        <v>583</v>
      </c>
      <c r="P15" s="262" t="str">
        <f>H34</f>
        <v/>
      </c>
      <c r="Q15" s="268"/>
      <c r="R15" s="268"/>
      <c r="S15" s="268"/>
      <c r="T15" s="268"/>
    </row>
    <row r="16" spans="1:20" ht="16.5" customHeight="1" thickTop="1" thickBot="1">
      <c r="A16" s="1013"/>
      <c r="B16" s="984"/>
      <c r="C16" s="985"/>
      <c r="D16" s="316" t="s">
        <v>551</v>
      </c>
      <c r="F16" s="253" t="s">
        <v>570</v>
      </c>
      <c r="G16" s="253" t="s">
        <v>568</v>
      </c>
      <c r="H16" s="254" t="str">
        <f>IFERROR(ROUNDDOWN(H15/B17,1), "")</f>
        <v/>
      </c>
      <c r="I16" s="255" t="s">
        <v>366</v>
      </c>
      <c r="K16" s="268"/>
      <c r="L16" s="260" t="s">
        <v>584</v>
      </c>
      <c r="M16" s="261" t="s">
        <v>585</v>
      </c>
      <c r="N16" s="262" t="str">
        <f>H36</f>
        <v/>
      </c>
      <c r="O16" s="261" t="s">
        <v>586</v>
      </c>
      <c r="P16" s="262" t="str">
        <f>H38</f>
        <v/>
      </c>
      <c r="Q16" s="268"/>
      <c r="R16" s="268"/>
      <c r="S16" s="268"/>
      <c r="T16" s="268"/>
    </row>
    <row r="17" spans="1:20" ht="16.5" customHeight="1" thickTop="1" thickBot="1">
      <c r="A17" s="1013"/>
      <c r="B17" s="995"/>
      <c r="C17" s="997" t="s">
        <v>555</v>
      </c>
      <c r="D17" s="314" t="s">
        <v>622</v>
      </c>
      <c r="E17" s="251" t="s">
        <v>549</v>
      </c>
      <c r="F17" s="253" t="s">
        <v>557</v>
      </c>
      <c r="G17" s="253"/>
      <c r="H17" s="258"/>
      <c r="I17" s="259" t="s">
        <v>365</v>
      </c>
      <c r="K17" s="268"/>
      <c r="L17" s="260" t="s">
        <v>587</v>
      </c>
      <c r="M17" s="261" t="s">
        <v>588</v>
      </c>
      <c r="N17" s="262" t="str">
        <f>H40</f>
        <v/>
      </c>
      <c r="O17" s="261" t="s">
        <v>589</v>
      </c>
      <c r="P17" s="262" t="str">
        <f>H42</f>
        <v/>
      </c>
      <c r="Q17" s="268"/>
      <c r="R17" s="268"/>
      <c r="S17" s="268"/>
      <c r="T17" s="268"/>
    </row>
    <row r="18" spans="1:20" ht="16.5" customHeight="1" thickTop="1" thickBot="1">
      <c r="A18" s="1014"/>
      <c r="B18" s="996"/>
      <c r="C18" s="998"/>
      <c r="D18" s="317" t="s">
        <v>551</v>
      </c>
      <c r="E18" s="264"/>
      <c r="F18" s="265" t="s">
        <v>577</v>
      </c>
      <c r="G18" s="253" t="s">
        <v>569</v>
      </c>
      <c r="H18" s="254" t="str">
        <f>IFERROR(ROUNDDOWN(H17/B17,1), "")</f>
        <v/>
      </c>
      <c r="I18" s="266" t="s">
        <v>366</v>
      </c>
      <c r="K18" s="268"/>
      <c r="L18" s="260" t="s">
        <v>590</v>
      </c>
      <c r="M18" s="261" t="s">
        <v>591</v>
      </c>
      <c r="N18" s="262" t="str">
        <f>H44</f>
        <v/>
      </c>
      <c r="O18" s="261" t="s">
        <v>592</v>
      </c>
      <c r="P18" s="262" t="str">
        <f>H46</f>
        <v/>
      </c>
      <c r="Q18" s="268"/>
      <c r="R18" s="268"/>
      <c r="S18" s="268"/>
      <c r="T18" s="268"/>
    </row>
    <row r="19" spans="1:20" ht="16.5" customHeight="1" thickBot="1">
      <c r="A19" s="1012" t="s">
        <v>593</v>
      </c>
      <c r="B19" s="982" t="s">
        <v>547</v>
      </c>
      <c r="C19" s="983"/>
      <c r="D19" s="311" t="s">
        <v>618</v>
      </c>
      <c r="E19" s="247" t="s">
        <v>549</v>
      </c>
      <c r="F19" s="248" t="s">
        <v>566</v>
      </c>
      <c r="G19" s="248"/>
      <c r="H19" s="249"/>
      <c r="I19" s="250" t="s">
        <v>365</v>
      </c>
      <c r="K19" s="268"/>
      <c r="L19" s="260" t="s">
        <v>594</v>
      </c>
      <c r="M19" s="269" t="s">
        <v>595</v>
      </c>
      <c r="N19" s="270" t="str">
        <f>H48</f>
        <v/>
      </c>
      <c r="O19" s="269" t="s">
        <v>596</v>
      </c>
      <c r="P19" s="270" t="str">
        <f>H50</f>
        <v/>
      </c>
      <c r="Q19" s="268"/>
      <c r="R19" s="268"/>
      <c r="S19" s="268"/>
      <c r="T19" s="268"/>
    </row>
    <row r="20" spans="1:20" ht="16.5" customHeight="1" thickTop="1" thickBot="1">
      <c r="A20" s="1013"/>
      <c r="B20" s="984"/>
      <c r="C20" s="985"/>
      <c r="D20" s="316" t="s">
        <v>551</v>
      </c>
      <c r="F20" s="253" t="s">
        <v>570</v>
      </c>
      <c r="G20" s="253" t="s">
        <v>572</v>
      </c>
      <c r="H20" s="254" t="str">
        <f>IFERROR(ROUNDDOWN(H19/B21,1), "")</f>
        <v/>
      </c>
      <c r="I20" s="255" t="s">
        <v>366</v>
      </c>
      <c r="K20" s="268"/>
      <c r="L20" s="271" t="s">
        <v>386</v>
      </c>
      <c r="M20" s="271"/>
      <c r="N20" s="272">
        <f>SUM(N9:N19)</f>
        <v>0</v>
      </c>
      <c r="O20" s="271"/>
      <c r="P20" s="272">
        <f>SUM(P9:P19)</f>
        <v>0</v>
      </c>
      <c r="Q20" s="268"/>
      <c r="R20" s="268"/>
      <c r="S20" s="268"/>
      <c r="T20" s="268"/>
    </row>
    <row r="21" spans="1:20" ht="16.5" customHeight="1" thickTop="1" thickBot="1">
      <c r="A21" s="1013"/>
      <c r="B21" s="995"/>
      <c r="C21" s="997" t="s">
        <v>555</v>
      </c>
      <c r="D21" s="314" t="s">
        <v>622</v>
      </c>
      <c r="E21" s="251" t="s">
        <v>549</v>
      </c>
      <c r="F21" s="253" t="s">
        <v>557</v>
      </c>
      <c r="G21" s="253"/>
      <c r="H21" s="258"/>
      <c r="I21" s="259" t="s">
        <v>365</v>
      </c>
      <c r="K21" s="268"/>
      <c r="L21" s="273"/>
      <c r="M21" s="273"/>
      <c r="N21" s="268"/>
      <c r="O21" s="273"/>
      <c r="P21" s="268"/>
      <c r="Q21" s="268"/>
      <c r="R21" s="268"/>
      <c r="S21" s="268"/>
      <c r="T21" s="268"/>
    </row>
    <row r="22" spans="1:20" ht="16.5" customHeight="1" thickTop="1" thickBot="1">
      <c r="A22" s="1014"/>
      <c r="B22" s="996"/>
      <c r="C22" s="998"/>
      <c r="D22" s="317" t="s">
        <v>551</v>
      </c>
      <c r="E22" s="264"/>
      <c r="F22" s="265" t="s">
        <v>577</v>
      </c>
      <c r="G22" s="253" t="s">
        <v>573</v>
      </c>
      <c r="H22" s="254" t="str">
        <f>IFERROR(ROUNDDOWN(H21/B21,1), "")</f>
        <v/>
      </c>
      <c r="I22" s="266" t="s">
        <v>366</v>
      </c>
      <c r="K22" s="268"/>
      <c r="L22" s="236"/>
      <c r="M22" s="236"/>
      <c r="N22" s="274" t="s">
        <v>597</v>
      </c>
      <c r="O22" s="236"/>
      <c r="P22" s="274" t="s">
        <v>598</v>
      </c>
      <c r="Q22" s="236"/>
      <c r="R22" s="236"/>
      <c r="S22" s="236"/>
      <c r="T22" s="268"/>
    </row>
    <row r="23" spans="1:20" ht="16.5" customHeight="1" thickBot="1">
      <c r="A23" s="1012" t="s">
        <v>599</v>
      </c>
      <c r="B23" s="982" t="s">
        <v>547</v>
      </c>
      <c r="C23" s="983"/>
      <c r="D23" s="311" t="s">
        <v>618</v>
      </c>
      <c r="E23" s="247" t="s">
        <v>549</v>
      </c>
      <c r="F23" s="248" t="s">
        <v>566</v>
      </c>
      <c r="G23" s="248"/>
      <c r="H23" s="249"/>
      <c r="I23" s="250" t="s">
        <v>365</v>
      </c>
      <c r="K23" s="268"/>
      <c r="L23" s="236"/>
      <c r="M23" s="236"/>
      <c r="N23" s="236"/>
      <c r="O23" s="236"/>
      <c r="P23" s="236"/>
      <c r="Q23" s="236"/>
      <c r="R23" s="236"/>
      <c r="S23" s="236"/>
      <c r="T23" s="268"/>
    </row>
    <row r="24" spans="1:20" ht="16.5" customHeight="1" thickTop="1" thickBot="1">
      <c r="A24" s="1013"/>
      <c r="B24" s="984"/>
      <c r="C24" s="985"/>
      <c r="D24" s="316" t="s">
        <v>551</v>
      </c>
      <c r="F24" s="253" t="s">
        <v>570</v>
      </c>
      <c r="G24" s="253" t="s">
        <v>575</v>
      </c>
      <c r="H24" s="254" t="str">
        <f>IFERROR(ROUNDDOWN(H23/B25,1), "")</f>
        <v/>
      </c>
      <c r="I24" s="255" t="s">
        <v>366</v>
      </c>
      <c r="L24" s="275" t="s">
        <v>600</v>
      </c>
      <c r="M24" s="273"/>
      <c r="N24" s="276"/>
      <c r="O24" s="273"/>
      <c r="P24" s="276"/>
      <c r="Q24" s="236"/>
      <c r="R24" s="268"/>
      <c r="S24" s="268"/>
      <c r="T24" s="268"/>
    </row>
    <row r="25" spans="1:20" ht="16.5" customHeight="1" thickTop="1" thickBot="1">
      <c r="A25" s="1013"/>
      <c r="B25" s="995"/>
      <c r="C25" s="997" t="s">
        <v>555</v>
      </c>
      <c r="D25" s="314" t="s">
        <v>622</v>
      </c>
      <c r="E25" s="251" t="s">
        <v>549</v>
      </c>
      <c r="F25" s="253" t="s">
        <v>557</v>
      </c>
      <c r="G25" s="253"/>
      <c r="H25" s="258"/>
      <c r="I25" s="259" t="s">
        <v>365</v>
      </c>
      <c r="L25" s="251"/>
      <c r="M25" s="251"/>
      <c r="N25" s="236"/>
      <c r="O25" s="251"/>
      <c r="P25" s="236"/>
      <c r="Q25" s="236"/>
      <c r="T25" s="268"/>
    </row>
    <row r="26" spans="1:20" ht="16.5" customHeight="1" thickTop="1" thickBot="1">
      <c r="A26" s="1014"/>
      <c r="B26" s="996"/>
      <c r="C26" s="998"/>
      <c r="D26" s="317" t="s">
        <v>551</v>
      </c>
      <c r="E26" s="264"/>
      <c r="F26" s="265" t="s">
        <v>577</v>
      </c>
      <c r="G26" s="253" t="s">
        <v>576</v>
      </c>
      <c r="H26" s="254" t="str">
        <f>IFERROR(ROUNDDOWN(H25/B25,1), "")</f>
        <v/>
      </c>
      <c r="I26" s="266" t="s">
        <v>366</v>
      </c>
      <c r="L26" s="273"/>
      <c r="M26" s="273"/>
      <c r="N26" s="268"/>
      <c r="O26" s="273"/>
      <c r="P26" s="268"/>
      <c r="Q26" s="268"/>
      <c r="T26" s="268"/>
    </row>
    <row r="27" spans="1:20" ht="16.5" customHeight="1" thickTop="1" thickBot="1">
      <c r="A27" s="1012" t="s">
        <v>601</v>
      </c>
      <c r="B27" s="982" t="s">
        <v>547</v>
      </c>
      <c r="C27" s="983"/>
      <c r="D27" s="311" t="s">
        <v>618</v>
      </c>
      <c r="E27" s="247" t="s">
        <v>549</v>
      </c>
      <c r="F27" s="248" t="s">
        <v>566</v>
      </c>
      <c r="G27" s="248"/>
      <c r="H27" s="249"/>
      <c r="I27" s="250" t="s">
        <v>365</v>
      </c>
      <c r="K27" s="277" t="s">
        <v>602</v>
      </c>
      <c r="L27" s="278">
        <f>P24</f>
        <v>0</v>
      </c>
      <c r="M27" s="238"/>
      <c r="N27" s="238" t="s">
        <v>366</v>
      </c>
      <c r="O27" s="238"/>
      <c r="Q27" s="279"/>
      <c r="T27" s="268"/>
    </row>
    <row r="28" spans="1:20" ht="16.5" customHeight="1" thickTop="1" thickBot="1">
      <c r="A28" s="1013"/>
      <c r="B28" s="984"/>
      <c r="C28" s="985"/>
      <c r="D28" s="316" t="s">
        <v>551</v>
      </c>
      <c r="F28" s="253" t="s">
        <v>570</v>
      </c>
      <c r="G28" s="253" t="s">
        <v>579</v>
      </c>
      <c r="H28" s="254" t="str">
        <f>IFERROR(ROUNDDOWN(H27/B29,1), "")</f>
        <v/>
      </c>
      <c r="I28" s="255" t="s">
        <v>366</v>
      </c>
      <c r="K28" s="277"/>
      <c r="L28" s="280"/>
      <c r="M28" s="280"/>
      <c r="N28" s="237" t="s">
        <v>603</v>
      </c>
      <c r="O28" s="280"/>
      <c r="P28" s="318" t="str">
        <f>IFERROR(L27*100/L29,"")</f>
        <v/>
      </c>
      <c r="Q28" s="282" t="s">
        <v>604</v>
      </c>
      <c r="S28" s="268"/>
      <c r="T28" s="268"/>
    </row>
    <row r="29" spans="1:20" ht="16.5" customHeight="1" thickTop="1" thickBot="1">
      <c r="A29" s="1013"/>
      <c r="B29" s="995"/>
      <c r="C29" s="997" t="s">
        <v>555</v>
      </c>
      <c r="D29" s="314" t="s">
        <v>622</v>
      </c>
      <c r="E29" s="251" t="s">
        <v>549</v>
      </c>
      <c r="F29" s="253" t="s">
        <v>557</v>
      </c>
      <c r="G29" s="253"/>
      <c r="H29" s="258"/>
      <c r="I29" s="259" t="s">
        <v>365</v>
      </c>
      <c r="K29" s="283" t="s">
        <v>605</v>
      </c>
      <c r="L29" s="284">
        <f>N24</f>
        <v>0</v>
      </c>
      <c r="M29" s="285"/>
      <c r="N29" s="286" t="s">
        <v>366</v>
      </c>
      <c r="O29" s="285"/>
      <c r="P29" s="286"/>
      <c r="Q29" s="286"/>
      <c r="R29" s="268"/>
      <c r="S29" s="268"/>
      <c r="T29" s="268"/>
    </row>
    <row r="30" spans="1:20" ht="16.5" customHeight="1" thickTop="1" thickBot="1">
      <c r="A30" s="1014"/>
      <c r="B30" s="996"/>
      <c r="C30" s="998"/>
      <c r="D30" s="317" t="s">
        <v>551</v>
      </c>
      <c r="E30" s="264"/>
      <c r="F30" s="265" t="s">
        <v>577</v>
      </c>
      <c r="G30" s="253" t="s">
        <v>580</v>
      </c>
      <c r="H30" s="254" t="str">
        <f>IFERROR(ROUNDDOWN(H29/B29,1), "")</f>
        <v/>
      </c>
      <c r="I30" s="266" t="s">
        <v>366</v>
      </c>
      <c r="K30" s="268"/>
      <c r="L30" s="268"/>
      <c r="M30" s="268"/>
      <c r="N30" s="268"/>
      <c r="O30" s="268"/>
      <c r="P30" s="268"/>
      <c r="Q30" s="268"/>
      <c r="R30" s="268"/>
      <c r="S30" s="268"/>
      <c r="T30" s="268"/>
    </row>
    <row r="31" spans="1:20" ht="16.5" customHeight="1" thickBot="1">
      <c r="A31" s="1012" t="s">
        <v>606</v>
      </c>
      <c r="B31" s="982" t="s">
        <v>547</v>
      </c>
      <c r="C31" s="983"/>
      <c r="D31" s="311" t="s">
        <v>618</v>
      </c>
      <c r="E31" s="247" t="s">
        <v>549</v>
      </c>
      <c r="F31" s="248" t="s">
        <v>566</v>
      </c>
      <c r="G31" s="248"/>
      <c r="H31" s="249"/>
      <c r="I31" s="250" t="s">
        <v>365</v>
      </c>
      <c r="L31" s="1008" t="s">
        <v>607</v>
      </c>
      <c r="M31" s="1008"/>
      <c r="N31" s="1008"/>
      <c r="O31" s="1008"/>
      <c r="P31" s="1008"/>
      <c r="Q31" s="1008"/>
      <c r="R31" s="268"/>
      <c r="S31" s="268"/>
      <c r="T31" s="268"/>
    </row>
    <row r="32" spans="1:20" ht="16.5" customHeight="1" thickTop="1" thickBot="1">
      <c r="A32" s="1013"/>
      <c r="B32" s="984"/>
      <c r="C32" s="985"/>
      <c r="D32" s="316" t="s">
        <v>551</v>
      </c>
      <c r="F32" s="253" t="s">
        <v>570</v>
      </c>
      <c r="G32" s="253" t="s">
        <v>582</v>
      </c>
      <c r="H32" s="254" t="str">
        <f>IFERROR(ROUNDDOWN(H31/B33,1), "")</f>
        <v/>
      </c>
      <c r="I32" s="255" t="s">
        <v>366</v>
      </c>
      <c r="K32" s="268"/>
      <c r="L32" s="1008"/>
      <c r="M32" s="1008"/>
      <c r="N32" s="1008"/>
      <c r="O32" s="1008"/>
      <c r="P32" s="1008"/>
      <c r="Q32" s="1008"/>
      <c r="R32" s="268"/>
      <c r="S32" s="268"/>
      <c r="T32" s="268"/>
    </row>
    <row r="33" spans="1:20" ht="16.5" customHeight="1" thickTop="1" thickBot="1">
      <c r="A33" s="1013"/>
      <c r="B33" s="995"/>
      <c r="C33" s="997" t="s">
        <v>555</v>
      </c>
      <c r="D33" s="314" t="s">
        <v>622</v>
      </c>
      <c r="E33" s="251" t="s">
        <v>549</v>
      </c>
      <c r="F33" s="253" t="s">
        <v>557</v>
      </c>
      <c r="G33" s="253"/>
      <c r="H33" s="258"/>
      <c r="I33" s="259" t="s">
        <v>365</v>
      </c>
      <c r="K33" s="268"/>
      <c r="L33" s="319"/>
      <c r="M33" s="319"/>
      <c r="N33" s="319"/>
      <c r="O33" s="288"/>
      <c r="P33" s="320"/>
      <c r="Q33" s="320"/>
      <c r="R33" s="268"/>
      <c r="S33" s="268"/>
      <c r="T33" s="268"/>
    </row>
    <row r="34" spans="1:20" ht="16.5" customHeight="1" thickTop="1" thickBot="1">
      <c r="A34" s="1014"/>
      <c r="B34" s="996"/>
      <c r="C34" s="998"/>
      <c r="D34" s="317" t="s">
        <v>551</v>
      </c>
      <c r="E34" s="264"/>
      <c r="F34" s="265" t="s">
        <v>577</v>
      </c>
      <c r="G34" s="253" t="s">
        <v>583</v>
      </c>
      <c r="H34" s="254" t="str">
        <f>IFERROR(ROUNDDOWN(H33/B33,1), "")</f>
        <v/>
      </c>
      <c r="I34" s="266" t="s">
        <v>366</v>
      </c>
      <c r="K34" s="268"/>
      <c r="L34" s="319"/>
      <c r="M34" s="319"/>
      <c r="N34" s="319"/>
      <c r="O34" s="288"/>
      <c r="P34" s="320"/>
      <c r="Q34" s="320"/>
      <c r="R34" s="268"/>
      <c r="S34" s="268"/>
      <c r="T34" s="268"/>
    </row>
    <row r="35" spans="1:20" ht="16.5" customHeight="1" thickBot="1">
      <c r="A35" s="1012" t="s">
        <v>608</v>
      </c>
      <c r="B35" s="982" t="s">
        <v>547</v>
      </c>
      <c r="C35" s="983"/>
      <c r="D35" s="311" t="s">
        <v>618</v>
      </c>
      <c r="E35" s="247" t="s">
        <v>549</v>
      </c>
      <c r="F35" s="248" t="s">
        <v>566</v>
      </c>
      <c r="G35" s="248"/>
      <c r="H35" s="249"/>
      <c r="I35" s="250" t="s">
        <v>365</v>
      </c>
      <c r="K35" s="268"/>
      <c r="L35" s="1019" t="s">
        <v>623</v>
      </c>
      <c r="M35" s="1020"/>
      <c r="N35" s="1020"/>
      <c r="O35" s="1020"/>
      <c r="P35" s="1021"/>
      <c r="Q35" s="290"/>
      <c r="R35" s="268"/>
      <c r="S35" s="268"/>
      <c r="T35" s="268"/>
    </row>
    <row r="36" spans="1:20" ht="16.5" customHeight="1" thickTop="1" thickBot="1">
      <c r="A36" s="1013"/>
      <c r="B36" s="984"/>
      <c r="C36" s="985"/>
      <c r="D36" s="316" t="s">
        <v>551</v>
      </c>
      <c r="F36" s="253" t="s">
        <v>570</v>
      </c>
      <c r="G36" s="253" t="s">
        <v>585</v>
      </c>
      <c r="H36" s="254" t="str">
        <f>IFERROR(ROUNDDOWN(H35/B37,1), "")</f>
        <v/>
      </c>
      <c r="I36" s="255" t="s">
        <v>366</v>
      </c>
      <c r="K36" s="268"/>
      <c r="L36" s="321"/>
      <c r="M36" s="321"/>
      <c r="N36" s="321"/>
      <c r="O36" s="321"/>
      <c r="P36" s="322"/>
      <c r="Q36" s="290"/>
      <c r="R36" s="268"/>
      <c r="S36" s="268"/>
      <c r="T36" s="268"/>
    </row>
    <row r="37" spans="1:20" ht="16.5" customHeight="1" thickTop="1" thickBot="1">
      <c r="A37" s="1013"/>
      <c r="B37" s="995"/>
      <c r="C37" s="997" t="s">
        <v>555</v>
      </c>
      <c r="D37" s="314" t="s">
        <v>622</v>
      </c>
      <c r="E37" s="251" t="s">
        <v>549</v>
      </c>
      <c r="F37" s="253" t="s">
        <v>557</v>
      </c>
      <c r="G37" s="253"/>
      <c r="H37" s="258"/>
      <c r="I37" s="259" t="s">
        <v>365</v>
      </c>
      <c r="K37" s="268"/>
      <c r="L37" s="290"/>
      <c r="M37" s="290"/>
      <c r="N37" s="290"/>
      <c r="O37" s="290"/>
      <c r="P37" s="320"/>
      <c r="Q37" s="320"/>
      <c r="R37" s="268"/>
      <c r="S37" s="268"/>
      <c r="T37" s="268"/>
    </row>
    <row r="38" spans="1:20" ht="16.5" customHeight="1" thickTop="1" thickBot="1">
      <c r="A38" s="1014"/>
      <c r="B38" s="996"/>
      <c r="C38" s="998"/>
      <c r="D38" s="317" t="s">
        <v>551</v>
      </c>
      <c r="E38" s="264"/>
      <c r="F38" s="265" t="s">
        <v>577</v>
      </c>
      <c r="G38" s="253" t="s">
        <v>586</v>
      </c>
      <c r="H38" s="254" t="str">
        <f>IFERROR(ROUNDDOWN(H37/B37,1), "")</f>
        <v/>
      </c>
      <c r="I38" s="266" t="s">
        <v>366</v>
      </c>
      <c r="K38" s="268"/>
      <c r="L38" s="290"/>
      <c r="M38" s="290"/>
      <c r="N38" s="290"/>
      <c r="O38" s="290"/>
      <c r="P38" s="320"/>
      <c r="Q38" s="320"/>
      <c r="R38" s="268"/>
      <c r="S38" s="268"/>
      <c r="T38" s="268"/>
    </row>
    <row r="39" spans="1:20" ht="16.5" customHeight="1" thickBot="1">
      <c r="A39" s="1012" t="s">
        <v>611</v>
      </c>
      <c r="B39" s="982" t="s">
        <v>547</v>
      </c>
      <c r="C39" s="983"/>
      <c r="D39" s="311" t="s">
        <v>618</v>
      </c>
      <c r="E39" s="247" t="s">
        <v>549</v>
      </c>
      <c r="F39" s="248" t="s">
        <v>566</v>
      </c>
      <c r="G39" s="248"/>
      <c r="H39" s="249"/>
      <c r="I39" s="250" t="s">
        <v>365</v>
      </c>
      <c r="K39" s="268"/>
      <c r="L39" s="293"/>
      <c r="M39" s="293"/>
      <c r="N39" s="293"/>
      <c r="O39" s="293"/>
      <c r="P39" s="293"/>
      <c r="Q39" s="294"/>
      <c r="R39" s="268"/>
      <c r="S39" s="268"/>
      <c r="T39" s="268"/>
    </row>
    <row r="40" spans="1:20" ht="16.5" customHeight="1" thickTop="1" thickBot="1">
      <c r="A40" s="1013"/>
      <c r="B40" s="984"/>
      <c r="C40" s="985"/>
      <c r="D40" s="316" t="s">
        <v>551</v>
      </c>
      <c r="F40" s="253" t="s">
        <v>570</v>
      </c>
      <c r="G40" s="253" t="s">
        <v>588</v>
      </c>
      <c r="H40" s="254" t="str">
        <f>IFERROR(ROUNDDOWN(H39/B41,1), "")</f>
        <v/>
      </c>
      <c r="I40" s="255" t="s">
        <v>366</v>
      </c>
      <c r="K40" s="268"/>
      <c r="L40" s="273"/>
      <c r="M40" s="273"/>
      <c r="N40" s="268"/>
      <c r="O40" s="273"/>
      <c r="P40" s="268"/>
      <c r="Q40" s="268"/>
      <c r="R40" s="268"/>
      <c r="S40" s="268"/>
      <c r="T40" s="268"/>
    </row>
    <row r="41" spans="1:20" ht="16.5" customHeight="1" thickTop="1" thickBot="1">
      <c r="A41" s="1013"/>
      <c r="B41" s="995"/>
      <c r="C41" s="997" t="s">
        <v>555</v>
      </c>
      <c r="D41" s="314" t="s">
        <v>622</v>
      </c>
      <c r="E41" s="251" t="s">
        <v>549</v>
      </c>
      <c r="F41" s="253" t="s">
        <v>557</v>
      </c>
      <c r="G41" s="253"/>
      <c r="H41" s="258"/>
      <c r="I41" s="259" t="s">
        <v>365</v>
      </c>
      <c r="K41" s="268"/>
      <c r="L41" s="273"/>
      <c r="M41" s="273"/>
      <c r="N41" s="268"/>
      <c r="O41" s="273"/>
      <c r="P41" s="268"/>
      <c r="Q41" s="268"/>
      <c r="R41" s="268"/>
      <c r="S41" s="268"/>
      <c r="T41" s="268"/>
    </row>
    <row r="42" spans="1:20" ht="16.5" customHeight="1" thickTop="1" thickBot="1">
      <c r="A42" s="1014"/>
      <c r="B42" s="996"/>
      <c r="C42" s="998"/>
      <c r="D42" s="317" t="s">
        <v>551</v>
      </c>
      <c r="E42" s="264"/>
      <c r="F42" s="265" t="s">
        <v>577</v>
      </c>
      <c r="G42" s="253" t="s">
        <v>589</v>
      </c>
      <c r="H42" s="254" t="str">
        <f>IFERROR(ROUNDDOWN(H41/B41,1), "")</f>
        <v/>
      </c>
      <c r="I42" s="266" t="s">
        <v>366</v>
      </c>
      <c r="K42" s="268"/>
      <c r="L42" s="273"/>
      <c r="M42" s="273"/>
      <c r="N42" s="268"/>
      <c r="O42" s="273"/>
      <c r="P42" s="268"/>
      <c r="Q42" s="268"/>
      <c r="R42" s="268"/>
      <c r="S42" s="268"/>
      <c r="T42" s="268"/>
    </row>
    <row r="43" spans="1:20" ht="16.5" customHeight="1" thickBot="1">
      <c r="A43" s="1012" t="s">
        <v>612</v>
      </c>
      <c r="B43" s="982" t="s">
        <v>547</v>
      </c>
      <c r="C43" s="983"/>
      <c r="D43" s="311" t="s">
        <v>618</v>
      </c>
      <c r="E43" s="247" t="s">
        <v>549</v>
      </c>
      <c r="F43" s="248" t="s">
        <v>566</v>
      </c>
      <c r="G43" s="248"/>
      <c r="H43" s="249"/>
      <c r="I43" s="250" t="s">
        <v>365</v>
      </c>
      <c r="K43" s="268"/>
      <c r="L43" s="273"/>
      <c r="M43" s="273"/>
      <c r="N43" s="268"/>
      <c r="O43" s="273"/>
      <c r="P43" s="268"/>
      <c r="Q43" s="268"/>
      <c r="R43" s="268"/>
      <c r="S43" s="268"/>
      <c r="T43" s="268"/>
    </row>
    <row r="44" spans="1:20" ht="16.5" customHeight="1" thickTop="1" thickBot="1">
      <c r="A44" s="1013"/>
      <c r="B44" s="984"/>
      <c r="C44" s="985"/>
      <c r="D44" s="316" t="s">
        <v>551</v>
      </c>
      <c r="F44" s="253" t="s">
        <v>570</v>
      </c>
      <c r="G44" s="253" t="s">
        <v>591</v>
      </c>
      <c r="H44" s="254" t="str">
        <f>IFERROR(ROUNDDOWN(H43/B45,1), "")</f>
        <v/>
      </c>
      <c r="I44" s="255" t="s">
        <v>366</v>
      </c>
      <c r="K44" s="268"/>
      <c r="L44" s="273"/>
      <c r="M44" s="273"/>
      <c r="N44" s="268"/>
      <c r="O44" s="273"/>
      <c r="P44" s="268"/>
      <c r="Q44" s="268"/>
      <c r="R44" s="268"/>
      <c r="S44" s="268"/>
      <c r="T44" s="268"/>
    </row>
    <row r="45" spans="1:20" ht="16.5" customHeight="1" thickTop="1" thickBot="1">
      <c r="A45" s="1013"/>
      <c r="B45" s="995"/>
      <c r="C45" s="997" t="s">
        <v>555</v>
      </c>
      <c r="D45" s="314" t="s">
        <v>622</v>
      </c>
      <c r="E45" s="251" t="s">
        <v>549</v>
      </c>
      <c r="F45" s="253" t="s">
        <v>557</v>
      </c>
      <c r="G45" s="253"/>
      <c r="H45" s="258"/>
      <c r="I45" s="259" t="s">
        <v>365</v>
      </c>
      <c r="K45" s="268"/>
      <c r="L45" s="273"/>
      <c r="M45" s="273"/>
      <c r="N45" s="268"/>
      <c r="O45" s="273"/>
      <c r="P45" s="268"/>
      <c r="Q45" s="268"/>
      <c r="R45" s="268"/>
      <c r="S45" s="268"/>
      <c r="T45" s="268"/>
    </row>
    <row r="46" spans="1:20" ht="16.5" customHeight="1" thickTop="1" thickBot="1">
      <c r="A46" s="1014"/>
      <c r="B46" s="996"/>
      <c r="C46" s="998"/>
      <c r="D46" s="317" t="s">
        <v>551</v>
      </c>
      <c r="E46" s="264"/>
      <c r="F46" s="265" t="s">
        <v>577</v>
      </c>
      <c r="G46" s="253" t="s">
        <v>592</v>
      </c>
      <c r="H46" s="254" t="str">
        <f>IFERROR(ROUNDDOWN(H45/B45,1), "")</f>
        <v/>
      </c>
      <c r="I46" s="266" t="s">
        <v>366</v>
      </c>
      <c r="K46" s="268"/>
      <c r="L46" s="273"/>
      <c r="M46" s="273"/>
      <c r="N46" s="268"/>
      <c r="O46" s="273"/>
      <c r="P46" s="268"/>
      <c r="Q46" s="268"/>
      <c r="R46" s="268"/>
      <c r="S46" s="268"/>
      <c r="T46" s="268"/>
    </row>
    <row r="47" spans="1:20" ht="16.5" customHeight="1" thickBot="1">
      <c r="A47" s="1012" t="s">
        <v>613</v>
      </c>
      <c r="B47" s="982" t="s">
        <v>547</v>
      </c>
      <c r="C47" s="983"/>
      <c r="D47" s="311" t="s">
        <v>618</v>
      </c>
      <c r="E47" s="247" t="s">
        <v>549</v>
      </c>
      <c r="F47" s="248" t="s">
        <v>566</v>
      </c>
      <c r="G47" s="248"/>
      <c r="H47" s="249"/>
      <c r="I47" s="250" t="s">
        <v>365</v>
      </c>
      <c r="K47" s="268"/>
      <c r="L47" s="273"/>
      <c r="M47" s="273"/>
      <c r="N47" s="268"/>
      <c r="O47" s="273"/>
      <c r="P47" s="268"/>
      <c r="Q47" s="268"/>
      <c r="R47" s="268"/>
      <c r="S47" s="268"/>
      <c r="T47" s="268"/>
    </row>
    <row r="48" spans="1:20" ht="16.5" customHeight="1" thickTop="1" thickBot="1">
      <c r="A48" s="1013"/>
      <c r="B48" s="984"/>
      <c r="C48" s="985"/>
      <c r="D48" s="316" t="s">
        <v>551</v>
      </c>
      <c r="F48" s="253" t="s">
        <v>570</v>
      </c>
      <c r="G48" s="253" t="s">
        <v>595</v>
      </c>
      <c r="H48" s="254" t="str">
        <f>IFERROR(ROUNDDOWN(H47/B49,1), "")</f>
        <v/>
      </c>
      <c r="I48" s="255" t="s">
        <v>366</v>
      </c>
      <c r="K48" s="268"/>
      <c r="L48" s="273"/>
      <c r="M48" s="273"/>
      <c r="N48" s="268"/>
      <c r="O48" s="273"/>
      <c r="P48" s="268"/>
      <c r="Q48" s="268"/>
      <c r="R48" s="268"/>
      <c r="S48" s="268"/>
      <c r="T48" s="268"/>
    </row>
    <row r="49" spans="1:20" ht="16.5" customHeight="1" thickTop="1" thickBot="1">
      <c r="A49" s="1013"/>
      <c r="B49" s="995"/>
      <c r="C49" s="997" t="s">
        <v>555</v>
      </c>
      <c r="D49" s="314" t="s">
        <v>622</v>
      </c>
      <c r="E49" s="251" t="s">
        <v>549</v>
      </c>
      <c r="F49" s="253" t="s">
        <v>557</v>
      </c>
      <c r="G49" s="253"/>
      <c r="H49" s="258"/>
      <c r="I49" s="259" t="s">
        <v>365</v>
      </c>
      <c r="K49" s="268"/>
      <c r="L49" s="273"/>
      <c r="M49" s="273"/>
      <c r="N49" s="268"/>
      <c r="O49" s="273"/>
      <c r="P49" s="268"/>
      <c r="Q49" s="268"/>
      <c r="R49" s="268"/>
      <c r="S49" s="268"/>
      <c r="T49" s="268"/>
    </row>
    <row r="50" spans="1:20" ht="16.5" customHeight="1" thickTop="1" thickBot="1">
      <c r="A50" s="1014"/>
      <c r="B50" s="996"/>
      <c r="C50" s="998"/>
      <c r="D50" s="317" t="s">
        <v>551</v>
      </c>
      <c r="E50" s="264"/>
      <c r="F50" s="265" t="s">
        <v>577</v>
      </c>
      <c r="G50" s="295" t="s">
        <v>596</v>
      </c>
      <c r="H50" s="254" t="str">
        <f>IFERROR(ROUNDDOWN(H49/B49,1), "")</f>
        <v/>
      </c>
      <c r="I50" s="266" t="s">
        <v>366</v>
      </c>
      <c r="K50" s="268"/>
      <c r="L50" s="273"/>
      <c r="M50" s="273"/>
      <c r="N50" s="268"/>
      <c r="O50" s="273"/>
      <c r="P50" s="268"/>
      <c r="Q50" s="268"/>
      <c r="R50" s="268"/>
      <c r="S50" s="268"/>
      <c r="T50" s="268"/>
    </row>
    <row r="51" spans="1:20" ht="6.75" customHeight="1">
      <c r="H51" s="298" t="s">
        <v>624</v>
      </c>
      <c r="K51" s="268"/>
      <c r="L51" s="273"/>
      <c r="M51" s="273"/>
      <c r="N51" s="268"/>
      <c r="O51" s="273"/>
      <c r="P51" s="268"/>
      <c r="Q51" s="268"/>
      <c r="R51" s="268"/>
      <c r="S51" s="268"/>
      <c r="T51" s="268"/>
    </row>
    <row r="53" spans="1:20">
      <c r="H53" s="298" t="s">
        <v>624</v>
      </c>
    </row>
    <row r="55" spans="1:20">
      <c r="H55" s="298" t="s">
        <v>624</v>
      </c>
    </row>
    <row r="57" spans="1:20">
      <c r="H57" s="298" t="s">
        <v>624</v>
      </c>
    </row>
    <row r="59" spans="1:20">
      <c r="H59" s="298" t="s">
        <v>624</v>
      </c>
    </row>
    <row r="61" spans="1:20">
      <c r="H61" s="298" t="s">
        <v>624</v>
      </c>
    </row>
    <row r="63" spans="1:20">
      <c r="H63" s="298" t="s">
        <v>624</v>
      </c>
    </row>
    <row r="65" spans="8:8">
      <c r="H65" s="298" t="s">
        <v>624</v>
      </c>
    </row>
    <row r="67" spans="8:8">
      <c r="H67" s="298" t="s">
        <v>624</v>
      </c>
    </row>
    <row r="69" spans="8:8">
      <c r="H69" s="298" t="s">
        <v>624</v>
      </c>
    </row>
    <row r="71" spans="8:8">
      <c r="H71" s="298" t="s">
        <v>624</v>
      </c>
    </row>
  </sheetData>
  <mergeCells count="54">
    <mergeCell ref="A47:A50"/>
    <mergeCell ref="B47:C48"/>
    <mergeCell ref="B49:B50"/>
    <mergeCell ref="C49:C50"/>
    <mergeCell ref="A39:A42"/>
    <mergeCell ref="B39:C40"/>
    <mergeCell ref="B41:B42"/>
    <mergeCell ref="C41:C42"/>
    <mergeCell ref="A43:A46"/>
    <mergeCell ref="B43:C44"/>
    <mergeCell ref="B45:B46"/>
    <mergeCell ref="C45:C46"/>
    <mergeCell ref="L35:P35"/>
    <mergeCell ref="B37:B38"/>
    <mergeCell ref="C37:C38"/>
    <mergeCell ref="A31:A34"/>
    <mergeCell ref="B31:C32"/>
    <mergeCell ref="L31:Q32"/>
    <mergeCell ref="B33:B34"/>
    <mergeCell ref="C33:C34"/>
    <mergeCell ref="A27:A30"/>
    <mergeCell ref="B27:C28"/>
    <mergeCell ref="B29:B30"/>
    <mergeCell ref="C29:C30"/>
    <mergeCell ref="A35:A38"/>
    <mergeCell ref="B35:C36"/>
    <mergeCell ref="A19:A22"/>
    <mergeCell ref="B19:C20"/>
    <mergeCell ref="B21:B22"/>
    <mergeCell ref="C21:C22"/>
    <mergeCell ref="A23:A26"/>
    <mergeCell ref="B23:C24"/>
    <mergeCell ref="B25:B26"/>
    <mergeCell ref="C25:C26"/>
    <mergeCell ref="A11:A14"/>
    <mergeCell ref="B11:C12"/>
    <mergeCell ref="B13:B14"/>
    <mergeCell ref="C13:C14"/>
    <mergeCell ref="A15:A18"/>
    <mergeCell ref="B15:C16"/>
    <mergeCell ref="B17:B18"/>
    <mergeCell ref="C17:C18"/>
    <mergeCell ref="A2:Q2"/>
    <mergeCell ref="A3:I3"/>
    <mergeCell ref="F4:I4"/>
    <mergeCell ref="A5:I5"/>
    <mergeCell ref="A7:A10"/>
    <mergeCell ref="B7:C8"/>
    <mergeCell ref="L7:L8"/>
    <mergeCell ref="M7:P7"/>
    <mergeCell ref="M8:N8"/>
    <mergeCell ref="O8:P8"/>
    <mergeCell ref="B9:B10"/>
    <mergeCell ref="C9:C10"/>
  </mergeCells>
  <phoneticPr fontId="4"/>
  <pageMargins left="0.41" right="0.25" top="0.45" bottom="0.39" header="0.24" footer="0.3"/>
  <pageSetup paperSize="9" scale="74"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AK152"/>
  <sheetViews>
    <sheetView view="pageBreakPreview" zoomScaleNormal="100" zoomScaleSheetLayoutView="100" workbookViewId="0">
      <selection activeCell="A2" sqref="A2:AF6"/>
    </sheetView>
  </sheetViews>
  <sheetFormatPr defaultColWidth="10" defaultRowHeight="19.5"/>
  <cols>
    <col min="1" max="34" width="4.08984375" style="323" customWidth="1"/>
    <col min="35" max="35" width="46.36328125" style="323" bestFit="1" customWidth="1"/>
    <col min="36" max="36" width="14.6328125" style="323" customWidth="1"/>
    <col min="37" max="37" width="16.36328125" style="323" customWidth="1"/>
    <col min="38" max="16384" width="10" style="323"/>
  </cols>
  <sheetData>
    <row r="1" spans="1:37" ht="22">
      <c r="A1" s="1028" t="s">
        <v>625</v>
      </c>
      <c r="B1" s="1028"/>
      <c r="C1" s="1028"/>
      <c r="D1" s="1028"/>
      <c r="E1" s="1028"/>
      <c r="F1" s="1028"/>
      <c r="G1" s="1028"/>
      <c r="H1" s="1028"/>
      <c r="I1" s="1028"/>
      <c r="J1" s="1028"/>
      <c r="K1" s="1028"/>
      <c r="L1" s="1028"/>
      <c r="M1" s="1028"/>
      <c r="N1" s="1028"/>
      <c r="O1" s="1028"/>
      <c r="P1" s="1028"/>
      <c r="Q1" s="1028"/>
      <c r="R1" s="1028"/>
      <c r="S1" s="1028"/>
      <c r="T1" s="1028"/>
      <c r="U1" s="1028"/>
      <c r="V1" s="1028"/>
      <c r="W1" s="1028"/>
      <c r="X1" s="1028"/>
      <c r="Y1" s="1028"/>
      <c r="Z1" s="1028"/>
      <c r="AA1" s="1028"/>
      <c r="AB1" s="1028"/>
      <c r="AC1" s="1028"/>
      <c r="AD1" s="1028"/>
      <c r="AE1" s="1028"/>
      <c r="AF1" s="1028"/>
      <c r="AG1" s="1028"/>
    </row>
    <row r="2" spans="1:37" ht="22" customHeight="1">
      <c r="AI2" s="323" t="s">
        <v>626</v>
      </c>
      <c r="AJ2" s="324" t="str">
        <f>IF(G11="","",VLOOKUP(G11,AI3:AJ7,2,FALSE))</f>
        <v/>
      </c>
    </row>
    <row r="3" spans="1:37" ht="26.25" customHeight="1">
      <c r="B3" s="1029" t="s">
        <v>627</v>
      </c>
      <c r="C3" s="1030"/>
      <c r="D3" s="1030"/>
      <c r="E3" s="1030"/>
      <c r="F3" s="1030"/>
      <c r="G3" s="1030"/>
      <c r="H3" s="1030"/>
      <c r="I3" s="1030"/>
      <c r="J3" s="1030"/>
      <c r="K3" s="1030"/>
      <c r="L3" s="1030"/>
      <c r="M3" s="1030"/>
      <c r="N3" s="1030"/>
      <c r="O3" s="1030"/>
      <c r="P3" s="1030"/>
      <c r="Q3" s="1030"/>
      <c r="R3" s="1030"/>
      <c r="S3" s="1030"/>
      <c r="T3" s="1030"/>
      <c r="U3" s="1030"/>
      <c r="V3" s="1030"/>
      <c r="W3" s="1030"/>
      <c r="X3" s="1030"/>
      <c r="Y3" s="1030"/>
      <c r="Z3" s="1030"/>
      <c r="AA3" s="1030"/>
      <c r="AB3" s="1030"/>
      <c r="AC3" s="1030"/>
      <c r="AD3" s="1030"/>
      <c r="AE3" s="1030"/>
      <c r="AF3" s="1031"/>
      <c r="AI3" s="323" t="s">
        <v>628</v>
      </c>
      <c r="AJ3" s="325">
        <v>1</v>
      </c>
    </row>
    <row r="4" spans="1:37" ht="26.25" customHeight="1">
      <c r="B4" s="1032"/>
      <c r="C4" s="1033"/>
      <c r="D4" s="1033"/>
      <c r="E4" s="1033"/>
      <c r="F4" s="1033"/>
      <c r="G4" s="1033"/>
      <c r="H4" s="1033"/>
      <c r="I4" s="1033"/>
      <c r="J4" s="1033"/>
      <c r="K4" s="1033"/>
      <c r="L4" s="1033"/>
      <c r="M4" s="1033"/>
      <c r="N4" s="1033"/>
      <c r="O4" s="1033"/>
      <c r="P4" s="1033"/>
      <c r="Q4" s="1033"/>
      <c r="R4" s="1033"/>
      <c r="S4" s="1033"/>
      <c r="T4" s="1033"/>
      <c r="U4" s="1033"/>
      <c r="V4" s="1033"/>
      <c r="W4" s="1033"/>
      <c r="X4" s="1033"/>
      <c r="Y4" s="1033"/>
      <c r="Z4" s="1033"/>
      <c r="AA4" s="1033"/>
      <c r="AB4" s="1033"/>
      <c r="AC4" s="1033"/>
      <c r="AD4" s="1033"/>
      <c r="AE4" s="1033"/>
      <c r="AF4" s="1034"/>
      <c r="AI4" s="323" t="s">
        <v>629</v>
      </c>
      <c r="AJ4" s="325">
        <v>2</v>
      </c>
    </row>
    <row r="5" spans="1:37" ht="26.25" customHeight="1">
      <c r="B5" s="1035"/>
      <c r="C5" s="1033"/>
      <c r="D5" s="1033"/>
      <c r="E5" s="1033"/>
      <c r="F5" s="1033"/>
      <c r="G5" s="1033"/>
      <c r="H5" s="1033"/>
      <c r="I5" s="1033"/>
      <c r="J5" s="1033"/>
      <c r="K5" s="1033"/>
      <c r="L5" s="1033"/>
      <c r="M5" s="1033"/>
      <c r="N5" s="1033"/>
      <c r="O5" s="1033"/>
      <c r="P5" s="1033"/>
      <c r="Q5" s="1033"/>
      <c r="R5" s="1033"/>
      <c r="S5" s="1033"/>
      <c r="T5" s="1033"/>
      <c r="U5" s="1033"/>
      <c r="V5" s="1033"/>
      <c r="W5" s="1033"/>
      <c r="X5" s="1033"/>
      <c r="Y5" s="1033"/>
      <c r="Z5" s="1033"/>
      <c r="AA5" s="1033"/>
      <c r="AB5" s="1033"/>
      <c r="AC5" s="1033"/>
      <c r="AD5" s="1033"/>
      <c r="AE5" s="1033"/>
      <c r="AF5" s="1034"/>
      <c r="AI5" s="323" t="s">
        <v>630</v>
      </c>
      <c r="AJ5" s="325">
        <v>3</v>
      </c>
    </row>
    <row r="6" spans="1:37" ht="35" customHeight="1">
      <c r="B6" s="1036"/>
      <c r="C6" s="1037"/>
      <c r="D6" s="1037"/>
      <c r="E6" s="1037"/>
      <c r="F6" s="1037"/>
      <c r="G6" s="1037"/>
      <c r="H6" s="1037"/>
      <c r="I6" s="1037"/>
      <c r="J6" s="1037"/>
      <c r="K6" s="1037"/>
      <c r="L6" s="1037"/>
      <c r="M6" s="1037"/>
      <c r="N6" s="1037"/>
      <c r="O6" s="1037"/>
      <c r="P6" s="1037"/>
      <c r="Q6" s="1037"/>
      <c r="R6" s="1037"/>
      <c r="S6" s="1037"/>
      <c r="T6" s="1037"/>
      <c r="U6" s="1037"/>
      <c r="V6" s="1037"/>
      <c r="W6" s="1037"/>
      <c r="X6" s="1037"/>
      <c r="Y6" s="1037"/>
      <c r="Z6" s="1037"/>
      <c r="AA6" s="1037"/>
      <c r="AB6" s="1037"/>
      <c r="AC6" s="1037"/>
      <c r="AD6" s="1037"/>
      <c r="AE6" s="1037"/>
      <c r="AF6" s="1038"/>
      <c r="AI6" s="323" t="s">
        <v>631</v>
      </c>
      <c r="AJ6" s="325">
        <v>4</v>
      </c>
    </row>
    <row r="7" spans="1:37" ht="22" customHeight="1">
      <c r="AI7" s="323" t="s">
        <v>632</v>
      </c>
      <c r="AJ7" s="325">
        <v>5</v>
      </c>
    </row>
    <row r="8" spans="1:37" ht="22" customHeight="1">
      <c r="B8" s="326" t="s">
        <v>633</v>
      </c>
      <c r="AI8" s="327" t="s">
        <v>634</v>
      </c>
      <c r="AJ8" s="328" t="str">
        <f>IF(AND(COUNTIF(V11,"*")=1,OR(AJ2=1,AJ2=2,)),VLOOKUP(V11,AI9:AJ11,2,FALSE),"")</f>
        <v/>
      </c>
    </row>
    <row r="9" spans="1:37" ht="22" customHeight="1">
      <c r="B9" s="1039" t="s">
        <v>635</v>
      </c>
      <c r="C9" s="1039"/>
      <c r="D9" s="1039"/>
      <c r="E9" s="1039"/>
      <c r="F9" s="1039"/>
      <c r="G9" s="1040"/>
      <c r="H9" s="1040"/>
      <c r="I9" s="1040"/>
      <c r="J9" s="1040"/>
      <c r="K9" s="1039" t="s">
        <v>636</v>
      </c>
      <c r="L9" s="1039"/>
      <c r="M9" s="1039"/>
      <c r="N9" s="1039"/>
      <c r="O9" s="1041"/>
      <c r="P9" s="1041"/>
      <c r="Q9" s="1041"/>
      <c r="R9" s="1041"/>
      <c r="S9" s="1041"/>
      <c r="T9" s="1041"/>
      <c r="U9" s="1041"/>
      <c r="V9" s="1041"/>
      <c r="W9" s="1041"/>
      <c r="X9" s="1041"/>
      <c r="Y9" s="1042"/>
      <c r="Z9" s="1042"/>
      <c r="AA9" s="1042"/>
      <c r="AB9" s="1042"/>
      <c r="AI9" s="327" t="s">
        <v>637</v>
      </c>
      <c r="AJ9" s="325">
        <v>6</v>
      </c>
    </row>
    <row r="10" spans="1:37" ht="22" customHeight="1">
      <c r="B10" s="1022" t="s">
        <v>638</v>
      </c>
      <c r="C10" s="1023"/>
      <c r="D10" s="1023"/>
      <c r="E10" s="1023"/>
      <c r="F10" s="1024"/>
      <c r="G10" s="1025"/>
      <c r="H10" s="1026"/>
      <c r="I10" s="1026"/>
      <c r="J10" s="1027"/>
      <c r="K10" s="1022" t="s">
        <v>639</v>
      </c>
      <c r="L10" s="1023"/>
      <c r="M10" s="1023"/>
      <c r="N10" s="1024"/>
      <c r="O10" s="1025"/>
      <c r="P10" s="1026"/>
      <c r="Q10" s="1026"/>
      <c r="R10" s="1026"/>
      <c r="S10" s="1026"/>
      <c r="T10" s="1027"/>
      <c r="U10" s="1022" t="s">
        <v>640</v>
      </c>
      <c r="V10" s="1023"/>
      <c r="W10" s="1023"/>
      <c r="X10" s="1024"/>
      <c r="Y10" s="1025"/>
      <c r="Z10" s="1026"/>
      <c r="AA10" s="1026"/>
      <c r="AB10" s="1026"/>
      <c r="AC10" s="1026"/>
      <c r="AD10" s="1026"/>
      <c r="AE10" s="1026"/>
      <c r="AF10" s="1027"/>
      <c r="AI10" s="327" t="s">
        <v>641</v>
      </c>
      <c r="AJ10" s="325">
        <v>7</v>
      </c>
    </row>
    <row r="11" spans="1:37" ht="22" customHeight="1">
      <c r="B11" s="1039" t="s">
        <v>642</v>
      </c>
      <c r="C11" s="1039"/>
      <c r="D11" s="1039"/>
      <c r="E11" s="1039"/>
      <c r="F11" s="1039"/>
      <c r="G11" s="1056"/>
      <c r="H11" s="1057"/>
      <c r="I11" s="1057"/>
      <c r="J11" s="1057"/>
      <c r="K11" s="1057"/>
      <c r="L11" s="1057"/>
      <c r="M11" s="1057"/>
      <c r="N11" s="1057"/>
      <c r="O11" s="1057"/>
      <c r="P11" s="1057"/>
      <c r="Q11" s="1058"/>
      <c r="R11" s="1022" t="s">
        <v>643</v>
      </c>
      <c r="S11" s="1023"/>
      <c r="T11" s="1023"/>
      <c r="U11" s="1024"/>
      <c r="V11" s="1056"/>
      <c r="W11" s="1057"/>
      <c r="X11" s="1057"/>
      <c r="Y11" s="1057"/>
      <c r="Z11" s="1057"/>
      <c r="AA11" s="1057"/>
      <c r="AB11" s="1058"/>
      <c r="AI11" s="327" t="s">
        <v>644</v>
      </c>
      <c r="AJ11" s="325">
        <v>8</v>
      </c>
    </row>
    <row r="12" spans="1:37" ht="17.25" customHeight="1">
      <c r="B12" s="1059" t="s">
        <v>645</v>
      </c>
      <c r="C12" s="1059"/>
      <c r="D12" s="1059"/>
      <c r="E12" s="1059"/>
      <c r="F12" s="1059"/>
      <c r="G12" s="1059"/>
      <c r="H12" s="1059"/>
      <c r="I12" s="1059"/>
      <c r="J12" s="1059"/>
      <c r="K12" s="1059"/>
      <c r="L12" s="1059"/>
      <c r="M12" s="1059"/>
      <c r="N12" s="1059"/>
      <c r="O12" s="1059"/>
      <c r="P12" s="1059"/>
      <c r="Q12" s="1059"/>
      <c r="R12" s="1059"/>
      <c r="S12" s="1059"/>
      <c r="T12" s="1059"/>
      <c r="U12" s="1059"/>
      <c r="V12" s="1059"/>
      <c r="W12" s="1059"/>
      <c r="X12" s="1059"/>
      <c r="Y12" s="1059"/>
      <c r="Z12" s="1059"/>
      <c r="AA12" s="1059"/>
      <c r="AB12" s="1059"/>
      <c r="AC12" s="1059"/>
      <c r="AD12" s="1059"/>
      <c r="AE12" s="1059"/>
      <c r="AF12" s="1059"/>
      <c r="AJ12" s="325"/>
    </row>
    <row r="13" spans="1:37" ht="17.25" customHeight="1">
      <c r="B13" s="1059"/>
      <c r="C13" s="1059"/>
      <c r="D13" s="1059"/>
      <c r="E13" s="1059"/>
      <c r="F13" s="1059"/>
      <c r="G13" s="1059"/>
      <c r="H13" s="1059"/>
      <c r="I13" s="1059"/>
      <c r="J13" s="1059"/>
      <c r="K13" s="1059"/>
      <c r="L13" s="1059"/>
      <c r="M13" s="1059"/>
      <c r="N13" s="1059"/>
      <c r="O13" s="1059"/>
      <c r="P13" s="1059"/>
      <c r="Q13" s="1059"/>
      <c r="R13" s="1059"/>
      <c r="S13" s="1059"/>
      <c r="T13" s="1059"/>
      <c r="U13" s="1059"/>
      <c r="V13" s="1059"/>
      <c r="W13" s="1059"/>
      <c r="X13" s="1059"/>
      <c r="Y13" s="1059"/>
      <c r="Z13" s="1059"/>
      <c r="AA13" s="1059"/>
      <c r="AB13" s="1059"/>
      <c r="AC13" s="1059"/>
      <c r="AD13" s="1059"/>
      <c r="AE13" s="1059"/>
      <c r="AF13" s="1059"/>
      <c r="AI13" s="327"/>
    </row>
    <row r="14" spans="1:37" ht="18" customHeight="1">
      <c r="AI14" s="327"/>
    </row>
    <row r="15" spans="1:37" ht="22" customHeight="1">
      <c r="B15" s="326" t="s">
        <v>646</v>
      </c>
      <c r="AI15" s="327" t="s">
        <v>647</v>
      </c>
    </row>
    <row r="16" spans="1:37" ht="22" customHeight="1">
      <c r="B16" s="1043" t="s">
        <v>648</v>
      </c>
      <c r="C16" s="1044"/>
      <c r="D16" s="1044"/>
      <c r="E16" s="1044"/>
      <c r="F16" s="1044"/>
      <c r="G16" s="1044"/>
      <c r="H16" s="1044"/>
      <c r="I16" s="1044"/>
      <c r="J16" s="1044"/>
      <c r="K16" s="1045"/>
      <c r="L16" s="1022" t="s">
        <v>649</v>
      </c>
      <c r="M16" s="1023"/>
      <c r="N16" s="1026"/>
      <c r="O16" s="1026"/>
      <c r="P16" s="329" t="s">
        <v>650</v>
      </c>
      <c r="Q16" s="1026"/>
      <c r="R16" s="1026"/>
      <c r="S16" s="330" t="s">
        <v>651</v>
      </c>
      <c r="T16" s="331"/>
      <c r="U16" s="331"/>
      <c r="AD16" s="331"/>
      <c r="AE16" s="331"/>
      <c r="AI16" s="332" t="str">
        <f>L16&amp;N16&amp;P16&amp;Q16&amp;S16&amp;"１日"</f>
        <v>令和年月１日</v>
      </c>
      <c r="AJ16" s="333"/>
      <c r="AK16" s="333"/>
    </row>
    <row r="17" spans="2:37" ht="22" customHeight="1">
      <c r="B17" s="1043" t="s">
        <v>652</v>
      </c>
      <c r="C17" s="1044"/>
      <c r="D17" s="1044"/>
      <c r="E17" s="1044"/>
      <c r="F17" s="1044"/>
      <c r="G17" s="1044"/>
      <c r="H17" s="1044"/>
      <c r="I17" s="1044"/>
      <c r="J17" s="1044"/>
      <c r="K17" s="1044"/>
      <c r="L17" s="1044"/>
      <c r="M17" s="1044"/>
      <c r="N17" s="1044"/>
      <c r="O17" s="1045"/>
      <c r="P17" s="1046"/>
      <c r="Q17" s="1047"/>
      <c r="R17" s="1047"/>
      <c r="S17" s="334" t="s">
        <v>653</v>
      </c>
      <c r="AI17" s="327" t="s">
        <v>654</v>
      </c>
      <c r="AJ17" s="335" t="s">
        <v>655</v>
      </c>
    </row>
    <row r="18" spans="2:37" ht="22" customHeight="1">
      <c r="B18" s="1048" t="s">
        <v>656</v>
      </c>
      <c r="C18" s="1048"/>
      <c r="D18" s="1048"/>
      <c r="E18" s="1048"/>
      <c r="F18" s="1048"/>
      <c r="G18" s="1048"/>
      <c r="H18" s="1048"/>
      <c r="I18" s="1048"/>
      <c r="J18" s="1048"/>
      <c r="K18" s="1048"/>
      <c r="L18" s="1048"/>
      <c r="M18" s="1048"/>
      <c r="N18" s="1048"/>
      <c r="O18" s="1048"/>
      <c r="P18" s="1048"/>
      <c r="Q18" s="1048"/>
      <c r="R18" s="1048"/>
      <c r="S18" s="1048"/>
      <c r="T18" s="1048"/>
      <c r="U18" s="1048"/>
      <c r="V18" s="1048"/>
      <c r="W18" s="1048"/>
      <c r="X18" s="1048"/>
      <c r="Y18" s="1048"/>
      <c r="Z18" s="1049"/>
      <c r="AA18" s="1050"/>
      <c r="AB18" s="1050"/>
      <c r="AC18" s="336" t="s">
        <v>653</v>
      </c>
      <c r="AI18" s="337" t="e">
        <f>(Z18-P17)/Z18</f>
        <v>#DIV/0!</v>
      </c>
      <c r="AJ18" s="338" t="e">
        <f>AI18</f>
        <v>#DIV/0!</v>
      </c>
    </row>
    <row r="19" spans="2:37" ht="22" customHeight="1">
      <c r="B19" s="1051" t="s">
        <v>657</v>
      </c>
      <c r="C19" s="1052"/>
      <c r="D19" s="1052"/>
      <c r="E19" s="1052"/>
      <c r="F19" s="1052"/>
      <c r="G19" s="1052"/>
      <c r="H19" s="1053" t="str">
        <f>IF(P17="","",IF(AND(H20="否",ROUND(AI18,4)&gt;=0.05),"可","否"))</f>
        <v/>
      </c>
      <c r="I19" s="1054"/>
      <c r="J19" s="1055"/>
      <c r="N19" s="339"/>
      <c r="O19" s="339"/>
      <c r="P19" s="339"/>
      <c r="Q19" s="339"/>
      <c r="R19" s="339"/>
      <c r="S19" s="339"/>
      <c r="T19" s="339"/>
      <c r="U19" s="339"/>
      <c r="V19" s="339"/>
      <c r="W19" s="339"/>
      <c r="X19" s="339"/>
      <c r="Y19" s="339"/>
      <c r="Z19" s="339"/>
      <c r="AA19" s="339"/>
      <c r="AB19" s="339"/>
      <c r="AC19" s="339"/>
      <c r="AD19" s="339"/>
      <c r="AE19" s="339"/>
      <c r="AF19" s="339"/>
      <c r="AI19" s="340" t="s">
        <v>658</v>
      </c>
      <c r="AJ19" s="341" t="s">
        <v>659</v>
      </c>
    </row>
    <row r="20" spans="2:37" ht="22" customHeight="1">
      <c r="B20" s="1043" t="s">
        <v>660</v>
      </c>
      <c r="C20" s="1044"/>
      <c r="D20" s="1044"/>
      <c r="E20" s="1044"/>
      <c r="F20" s="1044"/>
      <c r="G20" s="1044"/>
      <c r="H20" s="1060" t="str">
        <f>IF(N16="","",IF(AND(AI20="可",AJ20="可"),"可","否"))</f>
        <v/>
      </c>
      <c r="I20" s="1061"/>
      <c r="J20" s="1062"/>
      <c r="N20" s="339"/>
      <c r="O20" s="339"/>
      <c r="P20" s="339"/>
      <c r="Q20" s="339"/>
      <c r="R20" s="339"/>
      <c r="S20" s="339"/>
      <c r="T20" s="339"/>
      <c r="U20" s="339"/>
      <c r="V20" s="339"/>
      <c r="W20" s="339"/>
      <c r="X20" s="339"/>
      <c r="Y20" s="339"/>
      <c r="Z20" s="339"/>
      <c r="AE20" s="339"/>
      <c r="AF20" s="339"/>
      <c r="AI20" s="340" t="str">
        <f>IF(P17="","",IF(OR(AND(AJ8=7,P17&lt;=750),(AND(AJ8=8,P17&lt;=900))),"可","否"))</f>
        <v/>
      </c>
      <c r="AJ20" s="342" t="str">
        <f>IF(AND(N16=3,OR(Q16=2,Q16=3)),"否","可")</f>
        <v>可</v>
      </c>
      <c r="AK20" s="331"/>
    </row>
    <row r="21" spans="2:37" ht="20.25" customHeight="1">
      <c r="B21" s="1063" t="s">
        <v>661</v>
      </c>
      <c r="C21" s="1064"/>
      <c r="D21" s="1064"/>
      <c r="E21" s="1064"/>
      <c r="F21" s="1064"/>
      <c r="G21" s="1064"/>
      <c r="H21" s="1064"/>
      <c r="I21" s="1064"/>
      <c r="J21" s="1064"/>
      <c r="K21" s="1064"/>
      <c r="L21" s="1064"/>
      <c r="M21" s="1064"/>
      <c r="N21" s="1064"/>
      <c r="O21" s="1064"/>
      <c r="P21" s="1064"/>
      <c r="Q21" s="1064"/>
      <c r="R21" s="1064"/>
      <c r="S21" s="1064"/>
      <c r="T21" s="1064"/>
      <c r="U21" s="1064"/>
      <c r="V21" s="1064"/>
      <c r="W21" s="1064"/>
      <c r="X21" s="1064"/>
      <c r="Y21" s="1064"/>
      <c r="Z21" s="1064"/>
      <c r="AA21" s="1064"/>
      <c r="AB21" s="1064"/>
      <c r="AC21" s="1064"/>
      <c r="AD21" s="1064"/>
      <c r="AE21" s="1064"/>
      <c r="AF21" s="1064"/>
    </row>
    <row r="22" spans="2:37" ht="20.25" customHeight="1">
      <c r="B22" s="1063"/>
      <c r="C22" s="1064"/>
      <c r="D22" s="1064"/>
      <c r="E22" s="1064"/>
      <c r="F22" s="1064"/>
      <c r="G22" s="1064"/>
      <c r="H22" s="1064"/>
      <c r="I22" s="1064"/>
      <c r="J22" s="1064"/>
      <c r="K22" s="1064"/>
      <c r="L22" s="1064"/>
      <c r="M22" s="1064"/>
      <c r="N22" s="1064"/>
      <c r="O22" s="1064"/>
      <c r="P22" s="1064"/>
      <c r="Q22" s="1064"/>
      <c r="R22" s="1064"/>
      <c r="S22" s="1064"/>
      <c r="T22" s="1064"/>
      <c r="U22" s="1064"/>
      <c r="V22" s="1064"/>
      <c r="W22" s="1064"/>
      <c r="X22" s="1064"/>
      <c r="Y22" s="1064"/>
      <c r="Z22" s="1064"/>
      <c r="AA22" s="1064"/>
      <c r="AB22" s="1064"/>
      <c r="AC22" s="1064"/>
      <c r="AD22" s="1064"/>
      <c r="AE22" s="1064"/>
      <c r="AF22" s="1064"/>
    </row>
    <row r="23" spans="2:37" ht="20.25" customHeight="1">
      <c r="B23" s="1063"/>
      <c r="C23" s="1064"/>
      <c r="D23" s="1064"/>
      <c r="E23" s="1064"/>
      <c r="F23" s="1064"/>
      <c r="G23" s="1064"/>
      <c r="H23" s="1064"/>
      <c r="I23" s="1064"/>
      <c r="J23" s="1064"/>
      <c r="K23" s="1064"/>
      <c r="L23" s="1064"/>
      <c r="M23" s="1064"/>
      <c r="N23" s="1064"/>
      <c r="O23" s="1064"/>
      <c r="P23" s="1064"/>
      <c r="Q23" s="1064"/>
      <c r="R23" s="1064"/>
      <c r="S23" s="1064"/>
      <c r="T23" s="1064"/>
      <c r="U23" s="1064"/>
      <c r="V23" s="1064"/>
      <c r="W23" s="1064"/>
      <c r="X23" s="1064"/>
      <c r="Y23" s="1064"/>
      <c r="Z23" s="1064"/>
      <c r="AA23" s="1064"/>
      <c r="AB23" s="1064"/>
      <c r="AC23" s="1064"/>
      <c r="AD23" s="1064"/>
      <c r="AE23" s="1064"/>
      <c r="AF23" s="1064"/>
    </row>
    <row r="24" spans="2:37" ht="20.25" customHeight="1">
      <c r="B24" s="1063"/>
      <c r="C24" s="1064"/>
      <c r="D24" s="1064"/>
      <c r="E24" s="1064"/>
      <c r="F24" s="1064"/>
      <c r="G24" s="1064"/>
      <c r="H24" s="1064"/>
      <c r="I24" s="1064"/>
      <c r="J24" s="1064"/>
      <c r="K24" s="1064"/>
      <c r="L24" s="1064"/>
      <c r="M24" s="1064"/>
      <c r="N24" s="1064"/>
      <c r="O24" s="1064"/>
      <c r="P24" s="1064"/>
      <c r="Q24" s="1064"/>
      <c r="R24" s="1064"/>
      <c r="S24" s="1064"/>
      <c r="T24" s="1064"/>
      <c r="U24" s="1064"/>
      <c r="V24" s="1064"/>
      <c r="W24" s="1064"/>
      <c r="X24" s="1064"/>
      <c r="Y24" s="1064"/>
      <c r="Z24" s="1064"/>
      <c r="AA24" s="1064"/>
      <c r="AB24" s="1064"/>
      <c r="AC24" s="1064"/>
      <c r="AD24" s="1064"/>
      <c r="AE24" s="1064"/>
      <c r="AF24" s="1064"/>
    </row>
    <row r="25" spans="2:37" ht="20.25" customHeight="1">
      <c r="B25" s="1063"/>
      <c r="C25" s="1064"/>
      <c r="D25" s="1064"/>
      <c r="E25" s="1064"/>
      <c r="F25" s="1064"/>
      <c r="G25" s="1064"/>
      <c r="H25" s="1064"/>
      <c r="I25" s="1064"/>
      <c r="J25" s="1064"/>
      <c r="K25" s="1064"/>
      <c r="L25" s="1064"/>
      <c r="M25" s="1064"/>
      <c r="N25" s="1064"/>
      <c r="O25" s="1064"/>
      <c r="P25" s="1064"/>
      <c r="Q25" s="1064"/>
      <c r="R25" s="1064"/>
      <c r="S25" s="1064"/>
      <c r="T25" s="1064"/>
      <c r="U25" s="1064"/>
      <c r="V25" s="1064"/>
      <c r="W25" s="1064"/>
      <c r="X25" s="1064"/>
      <c r="Y25" s="1064"/>
      <c r="Z25" s="1064"/>
      <c r="AA25" s="1064"/>
      <c r="AB25" s="1064"/>
      <c r="AC25" s="1064"/>
      <c r="AD25" s="1064"/>
      <c r="AE25" s="1064"/>
      <c r="AF25" s="1064"/>
    </row>
    <row r="26" spans="2:37" ht="20.25" customHeight="1">
      <c r="B26" s="1063"/>
      <c r="C26" s="1064"/>
      <c r="D26" s="1064"/>
      <c r="E26" s="1064"/>
      <c r="F26" s="1064"/>
      <c r="G26" s="1064"/>
      <c r="H26" s="1064"/>
      <c r="I26" s="1064"/>
      <c r="J26" s="1064"/>
      <c r="K26" s="1064"/>
      <c r="L26" s="1064"/>
      <c r="M26" s="1064"/>
      <c r="N26" s="1064"/>
      <c r="O26" s="1064"/>
      <c r="P26" s="1064"/>
      <c r="Q26" s="1064"/>
      <c r="R26" s="1064"/>
      <c r="S26" s="1064"/>
      <c r="T26" s="1064"/>
      <c r="U26" s="1064"/>
      <c r="V26" s="1064"/>
      <c r="W26" s="1064"/>
      <c r="X26" s="1064"/>
      <c r="Y26" s="1064"/>
      <c r="Z26" s="1064"/>
      <c r="AA26" s="1064"/>
      <c r="AB26" s="1064"/>
      <c r="AC26" s="1064"/>
      <c r="AD26" s="1064"/>
      <c r="AE26" s="1064"/>
      <c r="AF26" s="1064"/>
    </row>
    <row r="27" spans="2:37" ht="20.25" customHeight="1">
      <c r="B27" s="1063"/>
      <c r="C27" s="1064"/>
      <c r="D27" s="1064"/>
      <c r="E27" s="1064"/>
      <c r="F27" s="1064"/>
      <c r="G27" s="1064"/>
      <c r="H27" s="1064"/>
      <c r="I27" s="1064"/>
      <c r="J27" s="1064"/>
      <c r="K27" s="1064"/>
      <c r="L27" s="1064"/>
      <c r="M27" s="1064"/>
      <c r="N27" s="1064"/>
      <c r="O27" s="1064"/>
      <c r="P27" s="1064"/>
      <c r="Q27" s="1064"/>
      <c r="R27" s="1064"/>
      <c r="S27" s="1064"/>
      <c r="T27" s="1064"/>
      <c r="U27" s="1064"/>
      <c r="V27" s="1064"/>
      <c r="W27" s="1064"/>
      <c r="X27" s="1064"/>
      <c r="Y27" s="1064"/>
      <c r="Z27" s="1064"/>
      <c r="AA27" s="1064"/>
      <c r="AB27" s="1064"/>
      <c r="AC27" s="1064"/>
      <c r="AD27" s="1064"/>
      <c r="AE27" s="1064"/>
      <c r="AF27" s="1064"/>
    </row>
    <row r="28" spans="2:37" ht="20.25" customHeight="1">
      <c r="B28" s="1064"/>
      <c r="C28" s="1064"/>
      <c r="D28" s="1064"/>
      <c r="E28" s="1064"/>
      <c r="F28" s="1064"/>
      <c r="G28" s="1064"/>
      <c r="H28" s="1064"/>
      <c r="I28" s="1064"/>
      <c r="J28" s="1064"/>
      <c r="K28" s="1064"/>
      <c r="L28" s="1064"/>
      <c r="M28" s="1064"/>
      <c r="N28" s="1064"/>
      <c r="O28" s="1064"/>
      <c r="P28" s="1064"/>
      <c r="Q28" s="1064"/>
      <c r="R28" s="1064"/>
      <c r="S28" s="1064"/>
      <c r="T28" s="1064"/>
      <c r="U28" s="1064"/>
      <c r="V28" s="1064"/>
      <c r="W28" s="1064"/>
      <c r="X28" s="1064"/>
      <c r="Y28" s="1064"/>
      <c r="Z28" s="1064"/>
      <c r="AA28" s="1064"/>
      <c r="AB28" s="1064"/>
      <c r="AC28" s="1064"/>
      <c r="AD28" s="1064"/>
      <c r="AE28" s="1064"/>
      <c r="AF28" s="1064"/>
    </row>
    <row r="29" spans="2:37" ht="18" customHeight="1"/>
    <row r="30" spans="2:37" ht="22" customHeight="1">
      <c r="B30" s="1065" t="s">
        <v>662</v>
      </c>
      <c r="C30" s="1066"/>
      <c r="D30" s="1066"/>
      <c r="E30" s="1066"/>
      <c r="F30" s="1066"/>
      <c r="G30" s="1066"/>
      <c r="H30" s="1066"/>
      <c r="I30" s="1067"/>
      <c r="K30" s="343" t="s">
        <v>663</v>
      </c>
    </row>
    <row r="31" spans="2:37" ht="22" customHeight="1">
      <c r="B31" s="326" t="s">
        <v>664</v>
      </c>
    </row>
    <row r="32" spans="2:37" ht="22" customHeight="1">
      <c r="B32" s="1039"/>
      <c r="C32" s="1039"/>
      <c r="D32" s="1039"/>
      <c r="E32" s="1039"/>
      <c r="F32" s="1039"/>
      <c r="G32" s="1039"/>
      <c r="H32" s="1039"/>
      <c r="I32" s="1039"/>
      <c r="J32" s="1039"/>
      <c r="K32" s="1039"/>
      <c r="L32" s="1039" t="s">
        <v>665</v>
      </c>
      <c r="M32" s="1039"/>
      <c r="N32" s="1039"/>
      <c r="O32" s="1039"/>
      <c r="P32" s="1039"/>
      <c r="Q32" s="1068" t="s">
        <v>666</v>
      </c>
      <c r="R32" s="1068"/>
      <c r="S32" s="1068"/>
      <c r="T32" s="1068"/>
      <c r="U32" s="1039" t="s">
        <v>667</v>
      </c>
      <c r="V32" s="1039"/>
      <c r="W32" s="1039"/>
      <c r="X32" s="1039"/>
      <c r="Y32" s="1069"/>
      <c r="Z32" s="1070"/>
      <c r="AA32" s="1071" t="s">
        <v>668</v>
      </c>
      <c r="AB32" s="1039"/>
      <c r="AC32" s="1039"/>
      <c r="AD32" s="1039"/>
      <c r="AH32" s="331"/>
      <c r="AI32" s="331"/>
      <c r="AJ32" s="331"/>
      <c r="AK32" s="331"/>
    </row>
    <row r="33" spans="2:37" ht="22" customHeight="1">
      <c r="B33" s="1039"/>
      <c r="C33" s="1039"/>
      <c r="D33" s="1039"/>
      <c r="E33" s="1039"/>
      <c r="F33" s="1039"/>
      <c r="G33" s="1039"/>
      <c r="H33" s="1039"/>
      <c r="I33" s="1039"/>
      <c r="J33" s="1039"/>
      <c r="K33" s="1039"/>
      <c r="L33" s="1039"/>
      <c r="M33" s="1039"/>
      <c r="N33" s="1039"/>
      <c r="O33" s="1039"/>
      <c r="P33" s="1039"/>
      <c r="Q33" s="1068"/>
      <c r="R33" s="1068"/>
      <c r="S33" s="1068"/>
      <c r="T33" s="1068"/>
      <c r="U33" s="1039"/>
      <c r="V33" s="1039"/>
      <c r="W33" s="1039"/>
      <c r="X33" s="1039"/>
      <c r="Y33" s="1069"/>
      <c r="Z33" s="1070"/>
      <c r="AA33" s="1039"/>
      <c r="AB33" s="1039"/>
      <c r="AC33" s="1039"/>
      <c r="AD33" s="1039"/>
      <c r="AH33" s="331"/>
      <c r="AI33" s="331"/>
      <c r="AJ33" s="331"/>
      <c r="AK33" s="331"/>
    </row>
    <row r="34" spans="2:37" ht="22" customHeight="1">
      <c r="B34" s="1043" t="s">
        <v>648</v>
      </c>
      <c r="C34" s="1044"/>
      <c r="D34" s="1044"/>
      <c r="E34" s="1044"/>
      <c r="F34" s="1044"/>
      <c r="G34" s="1044"/>
      <c r="H34" s="1044"/>
      <c r="I34" s="1044"/>
      <c r="J34" s="1044"/>
      <c r="K34" s="1045"/>
      <c r="L34" s="1072" t="str">
        <f>IF(N16="","",EOMONTH(AI16,0))</f>
        <v/>
      </c>
      <c r="M34" s="1072"/>
      <c r="N34" s="1072"/>
      <c r="O34" s="1072"/>
      <c r="P34" s="1072"/>
      <c r="Q34" s="1080" t="str">
        <f>IF($P$17=0,"",$P$17)</f>
        <v/>
      </c>
      <c r="R34" s="1081"/>
      <c r="S34" s="1081"/>
      <c r="T34" s="1081"/>
      <c r="U34" s="1075" t="str">
        <f>IF(Q34="","",ROUND(($Z$18-Q34)/$Z$18,4))</f>
        <v/>
      </c>
      <c r="V34" s="1076"/>
      <c r="W34" s="1076"/>
      <c r="X34" s="1076"/>
      <c r="Y34" s="1069"/>
      <c r="Z34" s="1070"/>
      <c r="AA34" s="1077"/>
      <c r="AB34" s="1078"/>
      <c r="AC34" s="1078"/>
      <c r="AD34" s="1079"/>
      <c r="AH34" s="331"/>
      <c r="AI34" s="331"/>
      <c r="AJ34" s="331"/>
      <c r="AK34" s="331"/>
    </row>
    <row r="35" spans="2:37" ht="22" customHeight="1">
      <c r="B35" s="1043" t="s">
        <v>669</v>
      </c>
      <c r="C35" s="1044"/>
      <c r="D35" s="1044"/>
      <c r="E35" s="1044"/>
      <c r="F35" s="1044"/>
      <c r="G35" s="1044"/>
      <c r="H35" s="1044"/>
      <c r="I35" s="1044"/>
      <c r="J35" s="1044"/>
      <c r="K35" s="1045"/>
      <c r="L35" s="1072" t="str">
        <f t="shared" ref="L35:L41" si="0">IF($N$16="","",EOMONTH(L34,1))</f>
        <v/>
      </c>
      <c r="M35" s="1072"/>
      <c r="N35" s="1072"/>
      <c r="O35" s="1072"/>
      <c r="P35" s="1072"/>
      <c r="Q35" s="1073"/>
      <c r="R35" s="1074"/>
      <c r="S35" s="1074"/>
      <c r="T35" s="1074"/>
      <c r="U35" s="1075" t="str">
        <f t="shared" ref="U35:U39" si="1">IF(Q35="","",ROUND(($Z$18-Q35)/$Z$18,4))</f>
        <v/>
      </c>
      <c r="V35" s="1076"/>
      <c r="W35" s="1076"/>
      <c r="X35" s="1076"/>
      <c r="Y35" s="1069"/>
      <c r="Z35" s="1070"/>
      <c r="AA35" s="1077"/>
      <c r="AB35" s="1078"/>
      <c r="AC35" s="1078"/>
      <c r="AD35" s="1079"/>
      <c r="AH35" s="331"/>
      <c r="AI35" s="331"/>
      <c r="AJ35" s="331"/>
      <c r="AK35" s="331"/>
    </row>
    <row r="36" spans="2:37" ht="22" customHeight="1">
      <c r="B36" s="1043" t="s">
        <v>670</v>
      </c>
      <c r="C36" s="1044"/>
      <c r="D36" s="1044"/>
      <c r="E36" s="1044"/>
      <c r="F36" s="1044"/>
      <c r="G36" s="1044"/>
      <c r="H36" s="1044"/>
      <c r="I36" s="1044"/>
      <c r="J36" s="1044"/>
      <c r="K36" s="1045"/>
      <c r="L36" s="1072" t="str">
        <f t="shared" si="0"/>
        <v/>
      </c>
      <c r="M36" s="1072"/>
      <c r="N36" s="1072"/>
      <c r="O36" s="1072"/>
      <c r="P36" s="1072"/>
      <c r="Q36" s="1073"/>
      <c r="R36" s="1074"/>
      <c r="S36" s="1074"/>
      <c r="T36" s="1074"/>
      <c r="U36" s="1075" t="str">
        <f t="shared" si="1"/>
        <v/>
      </c>
      <c r="V36" s="1076"/>
      <c r="W36" s="1076"/>
      <c r="X36" s="1076"/>
      <c r="Y36" s="1069"/>
      <c r="Z36" s="1070"/>
      <c r="AA36" s="1082" t="str">
        <f>IF(U34="","",IF(AND($H$19="可",U34&gt;=0.05),"可","否"))</f>
        <v/>
      </c>
      <c r="AB36" s="1082"/>
      <c r="AC36" s="1082"/>
      <c r="AD36" s="1082"/>
      <c r="AH36" s="331"/>
      <c r="AI36" s="331"/>
      <c r="AJ36" s="331"/>
      <c r="AK36" s="331"/>
    </row>
    <row r="37" spans="2:37" ht="22" customHeight="1">
      <c r="B37" s="1043" t="s">
        <v>671</v>
      </c>
      <c r="C37" s="1044"/>
      <c r="D37" s="1044"/>
      <c r="E37" s="1044"/>
      <c r="F37" s="1044"/>
      <c r="G37" s="1044"/>
      <c r="H37" s="1044"/>
      <c r="I37" s="1044"/>
      <c r="J37" s="1044"/>
      <c r="K37" s="1045"/>
      <c r="L37" s="1072" t="str">
        <f t="shared" si="0"/>
        <v/>
      </c>
      <c r="M37" s="1072"/>
      <c r="N37" s="1072"/>
      <c r="O37" s="1072"/>
      <c r="P37" s="1072"/>
      <c r="Q37" s="1073"/>
      <c r="R37" s="1074"/>
      <c r="S37" s="1074"/>
      <c r="T37" s="1074"/>
      <c r="U37" s="1075" t="str">
        <f t="shared" si="1"/>
        <v/>
      </c>
      <c r="V37" s="1076"/>
      <c r="W37" s="1076"/>
      <c r="X37" s="1076"/>
      <c r="Y37" s="1069"/>
      <c r="Z37" s="1070"/>
      <c r="AA37" s="1082" t="str">
        <f t="shared" ref="AA37:AA41" si="2">IF(U35="","",IF(AND($H$19="可",U35&gt;=0.05),"可","否"))</f>
        <v/>
      </c>
      <c r="AB37" s="1082"/>
      <c r="AC37" s="1082"/>
      <c r="AD37" s="1082"/>
      <c r="AH37" s="331"/>
      <c r="AI37" s="331"/>
      <c r="AJ37" s="331"/>
      <c r="AK37" s="331"/>
    </row>
    <row r="38" spans="2:37" ht="22" customHeight="1">
      <c r="B38" s="1043" t="s">
        <v>672</v>
      </c>
      <c r="C38" s="1044"/>
      <c r="D38" s="1044"/>
      <c r="E38" s="1044"/>
      <c r="F38" s="1044"/>
      <c r="G38" s="1044"/>
      <c r="H38" s="1044"/>
      <c r="I38" s="1044"/>
      <c r="J38" s="1044"/>
      <c r="K38" s="1045"/>
      <c r="L38" s="1072" t="str">
        <f t="shared" si="0"/>
        <v/>
      </c>
      <c r="M38" s="1072"/>
      <c r="N38" s="1072"/>
      <c r="O38" s="1072"/>
      <c r="P38" s="1072"/>
      <c r="Q38" s="1073"/>
      <c r="R38" s="1074"/>
      <c r="S38" s="1074"/>
      <c r="T38" s="1074"/>
      <c r="U38" s="1075" t="str">
        <f t="shared" si="1"/>
        <v/>
      </c>
      <c r="V38" s="1076"/>
      <c r="W38" s="1076"/>
      <c r="X38" s="1076"/>
      <c r="Y38" s="1084" t="s">
        <v>673</v>
      </c>
      <c r="Z38" s="1070"/>
      <c r="AA38" s="1082" t="str">
        <f t="shared" si="2"/>
        <v/>
      </c>
      <c r="AB38" s="1082"/>
      <c r="AC38" s="1082"/>
      <c r="AD38" s="1082"/>
      <c r="AH38" s="331"/>
      <c r="AI38" s="331"/>
      <c r="AJ38" s="331"/>
      <c r="AK38" s="331"/>
    </row>
    <row r="39" spans="2:37" ht="22" customHeight="1">
      <c r="B39" s="1043" t="s">
        <v>674</v>
      </c>
      <c r="C39" s="1044"/>
      <c r="D39" s="1044"/>
      <c r="E39" s="1044"/>
      <c r="F39" s="1044"/>
      <c r="G39" s="1044"/>
      <c r="H39" s="1044"/>
      <c r="I39" s="1044"/>
      <c r="J39" s="1044"/>
      <c r="K39" s="1045"/>
      <c r="L39" s="1072" t="str">
        <f t="shared" si="0"/>
        <v/>
      </c>
      <c r="M39" s="1072"/>
      <c r="N39" s="1072"/>
      <c r="O39" s="1072"/>
      <c r="P39" s="1072"/>
      <c r="Q39" s="1073"/>
      <c r="R39" s="1074"/>
      <c r="S39" s="1074"/>
      <c r="T39" s="1074"/>
      <c r="U39" s="1075" t="str">
        <f t="shared" si="1"/>
        <v/>
      </c>
      <c r="V39" s="1076"/>
      <c r="W39" s="1076"/>
      <c r="X39" s="1076"/>
      <c r="Y39" s="1069"/>
      <c r="Z39" s="1070"/>
      <c r="AA39" s="1083" t="str">
        <f>IF(U37="","",IF(AND($H$19="可",U37&gt;=0.05),"可","否"))</f>
        <v/>
      </c>
      <c r="AB39" s="1083"/>
      <c r="AC39" s="1083"/>
      <c r="AD39" s="1083"/>
      <c r="AH39" s="331"/>
      <c r="AI39" s="331"/>
      <c r="AJ39" s="331"/>
      <c r="AK39" s="331"/>
    </row>
    <row r="40" spans="2:37" ht="22" customHeight="1">
      <c r="B40" s="1043"/>
      <c r="C40" s="1044"/>
      <c r="D40" s="1044"/>
      <c r="E40" s="1044"/>
      <c r="F40" s="1044"/>
      <c r="G40" s="1044"/>
      <c r="H40" s="1044"/>
      <c r="I40" s="1044"/>
      <c r="J40" s="1044"/>
      <c r="K40" s="1045"/>
      <c r="L40" s="1072" t="str">
        <f t="shared" si="0"/>
        <v/>
      </c>
      <c r="M40" s="1072"/>
      <c r="N40" s="1072"/>
      <c r="O40" s="1072"/>
      <c r="P40" s="1072"/>
      <c r="Q40" s="1077"/>
      <c r="R40" s="1078"/>
      <c r="S40" s="1078"/>
      <c r="T40" s="1079"/>
      <c r="U40" s="1077"/>
      <c r="V40" s="1078"/>
      <c r="W40" s="1078"/>
      <c r="X40" s="1079"/>
      <c r="Y40" s="1069"/>
      <c r="Z40" s="1070"/>
      <c r="AA40" s="1082" t="str">
        <f t="shared" si="2"/>
        <v/>
      </c>
      <c r="AB40" s="1082"/>
      <c r="AC40" s="1082"/>
      <c r="AD40" s="1082"/>
      <c r="AH40" s="331"/>
      <c r="AI40" s="331"/>
      <c r="AJ40" s="331"/>
      <c r="AK40" s="331"/>
    </row>
    <row r="41" spans="2:37" ht="22" customHeight="1">
      <c r="B41" s="1043" t="s">
        <v>675</v>
      </c>
      <c r="C41" s="1044"/>
      <c r="D41" s="1044"/>
      <c r="E41" s="1044"/>
      <c r="F41" s="1044"/>
      <c r="G41" s="1044"/>
      <c r="H41" s="1044"/>
      <c r="I41" s="1044"/>
      <c r="J41" s="1044"/>
      <c r="K41" s="1045"/>
      <c r="L41" s="1072" t="str">
        <f t="shared" si="0"/>
        <v/>
      </c>
      <c r="M41" s="1072"/>
      <c r="N41" s="1072"/>
      <c r="O41" s="1072"/>
      <c r="P41" s="1072"/>
      <c r="Q41" s="1094"/>
      <c r="R41" s="1094"/>
      <c r="S41" s="1094"/>
      <c r="T41" s="1094"/>
      <c r="U41" s="1094"/>
      <c r="V41" s="1094"/>
      <c r="W41" s="1094"/>
      <c r="X41" s="1094"/>
      <c r="Y41" s="1069"/>
      <c r="Z41" s="1070"/>
      <c r="AA41" s="1082" t="str">
        <f t="shared" si="2"/>
        <v/>
      </c>
      <c r="AB41" s="1082"/>
      <c r="AC41" s="1082"/>
      <c r="AD41" s="1082"/>
      <c r="AH41" s="331"/>
      <c r="AI41" s="331"/>
      <c r="AJ41" s="331"/>
      <c r="AK41" s="331"/>
    </row>
    <row r="42" spans="2:37" ht="19.5" customHeight="1">
      <c r="B42" s="1095" t="s">
        <v>676</v>
      </c>
      <c r="C42" s="1096"/>
      <c r="D42" s="1096"/>
      <c r="E42" s="1096"/>
      <c r="F42" s="1096"/>
      <c r="G42" s="1096"/>
      <c r="H42" s="1096"/>
      <c r="I42" s="1096"/>
      <c r="J42" s="1096"/>
      <c r="K42" s="1096"/>
      <c r="L42" s="1096"/>
      <c r="M42" s="1096"/>
      <c r="N42" s="1096"/>
      <c r="O42" s="1096"/>
      <c r="P42" s="1096"/>
      <c r="Q42" s="1096"/>
      <c r="R42" s="1096"/>
      <c r="S42" s="1096"/>
      <c r="T42" s="1096"/>
      <c r="U42" s="1096"/>
      <c r="V42" s="1096"/>
      <c r="W42" s="1096"/>
      <c r="X42" s="1096"/>
      <c r="Y42" s="1096"/>
      <c r="Z42" s="1096"/>
      <c r="AA42" s="1096"/>
      <c r="AB42" s="1096"/>
      <c r="AC42" s="1096"/>
      <c r="AD42" s="1096"/>
      <c r="AE42" s="1096"/>
      <c r="AF42" s="1096"/>
    </row>
    <row r="43" spans="2:37" ht="19.5" customHeight="1">
      <c r="B43" s="1095"/>
      <c r="C43" s="1096"/>
      <c r="D43" s="1096"/>
      <c r="E43" s="1096"/>
      <c r="F43" s="1096"/>
      <c r="G43" s="1096"/>
      <c r="H43" s="1096"/>
      <c r="I43" s="1096"/>
      <c r="J43" s="1096"/>
      <c r="K43" s="1096"/>
      <c r="L43" s="1096"/>
      <c r="M43" s="1096"/>
      <c r="N43" s="1096"/>
      <c r="O43" s="1096"/>
      <c r="P43" s="1096"/>
      <c r="Q43" s="1096"/>
      <c r="R43" s="1096"/>
      <c r="S43" s="1096"/>
      <c r="T43" s="1096"/>
      <c r="U43" s="1096"/>
      <c r="V43" s="1096"/>
      <c r="W43" s="1096"/>
      <c r="X43" s="1096"/>
      <c r="Y43" s="1096"/>
      <c r="Z43" s="1096"/>
      <c r="AA43" s="1096"/>
      <c r="AB43" s="1096"/>
      <c r="AC43" s="1096"/>
      <c r="AD43" s="1096"/>
      <c r="AE43" s="1096"/>
      <c r="AF43" s="1096"/>
    </row>
    <row r="44" spans="2:37" ht="19.5" customHeight="1">
      <c r="B44" s="1096"/>
      <c r="C44" s="1096"/>
      <c r="D44" s="1096"/>
      <c r="E44" s="1096"/>
      <c r="F44" s="1096"/>
      <c r="G44" s="1096"/>
      <c r="H44" s="1096"/>
      <c r="I44" s="1096"/>
      <c r="J44" s="1096"/>
      <c r="K44" s="1096"/>
      <c r="L44" s="1096"/>
      <c r="M44" s="1096"/>
      <c r="N44" s="1096"/>
      <c r="O44" s="1096"/>
      <c r="P44" s="1096"/>
      <c r="Q44" s="1096"/>
      <c r="R44" s="1096"/>
      <c r="S44" s="1096"/>
      <c r="T44" s="1096"/>
      <c r="U44" s="1096"/>
      <c r="V44" s="1096"/>
      <c r="W44" s="1096"/>
      <c r="X44" s="1096"/>
      <c r="Y44" s="1096"/>
      <c r="Z44" s="1096"/>
      <c r="AA44" s="1096"/>
      <c r="AB44" s="1096"/>
      <c r="AC44" s="1096"/>
      <c r="AD44" s="1096"/>
      <c r="AE44" s="1096"/>
      <c r="AF44" s="1096"/>
    </row>
    <row r="45" spans="2:37" ht="20.25" customHeight="1"/>
    <row r="46" spans="2:37" ht="22" customHeight="1">
      <c r="B46" s="1065" t="s">
        <v>677</v>
      </c>
      <c r="C46" s="1066"/>
      <c r="D46" s="1066"/>
      <c r="E46" s="1066"/>
      <c r="F46" s="1066"/>
      <c r="G46" s="1066"/>
      <c r="H46" s="1066"/>
      <c r="I46" s="1066"/>
      <c r="J46" s="1066"/>
      <c r="K46" s="1066"/>
      <c r="L46" s="1066"/>
      <c r="M46" s="1066"/>
      <c r="N46" s="1066"/>
      <c r="O46" s="1066"/>
      <c r="P46" s="1066"/>
      <c r="Q46" s="1066"/>
      <c r="R46" s="1066"/>
      <c r="S46" s="1066"/>
      <c r="T46" s="1066"/>
      <c r="U46" s="1066"/>
      <c r="V46" s="1066"/>
      <c r="W46" s="1067"/>
      <c r="Y46" s="343" t="s">
        <v>678</v>
      </c>
    </row>
    <row r="47" spans="2:37" ht="22" customHeight="1">
      <c r="B47" s="326" t="s">
        <v>679</v>
      </c>
    </row>
    <row r="48" spans="2:37" ht="22" customHeight="1">
      <c r="B48" s="1085" t="s">
        <v>680</v>
      </c>
      <c r="C48" s="1085"/>
      <c r="D48" s="1085"/>
      <c r="E48" s="1085"/>
      <c r="F48" s="1085"/>
      <c r="G48" s="1085"/>
      <c r="H48" s="1085"/>
      <c r="I48" s="1085"/>
      <c r="J48" s="1085"/>
      <c r="K48" s="1087" t="s">
        <v>681</v>
      </c>
      <c r="L48" s="1088"/>
      <c r="M48" s="1088"/>
      <c r="N48" s="1088"/>
      <c r="O48" s="1088"/>
      <c r="P48" s="1088"/>
      <c r="Q48" s="1088"/>
      <c r="R48" s="1088"/>
      <c r="S48" s="1088"/>
      <c r="T48" s="1088"/>
      <c r="U48" s="1088"/>
      <c r="V48" s="1088"/>
      <c r="W48" s="1088"/>
      <c r="X48" s="1088"/>
      <c r="Y48" s="1088"/>
      <c r="Z48" s="1088"/>
      <c r="AA48" s="1088"/>
      <c r="AB48" s="1088"/>
      <c r="AC48" s="1088"/>
      <c r="AD48" s="1088"/>
      <c r="AE48" s="1088"/>
      <c r="AF48" s="1089"/>
    </row>
    <row r="49" spans="2:32" ht="22" customHeight="1">
      <c r="B49" s="1086"/>
      <c r="C49" s="1086"/>
      <c r="D49" s="1086"/>
      <c r="E49" s="1086"/>
      <c r="F49" s="1086"/>
      <c r="G49" s="1086"/>
      <c r="H49" s="1086"/>
      <c r="I49" s="1086"/>
      <c r="J49" s="1086"/>
      <c r="K49" s="1090"/>
      <c r="L49" s="1091"/>
      <c r="M49" s="1091"/>
      <c r="N49" s="1091"/>
      <c r="O49" s="1091"/>
      <c r="P49" s="1091"/>
      <c r="Q49" s="1091"/>
      <c r="R49" s="1091"/>
      <c r="S49" s="1091"/>
      <c r="T49" s="1091"/>
      <c r="U49" s="1091"/>
      <c r="V49" s="1091"/>
      <c r="W49" s="1091"/>
      <c r="X49" s="1091"/>
      <c r="Y49" s="1091"/>
      <c r="Z49" s="1091"/>
      <c r="AA49" s="1091"/>
      <c r="AB49" s="1091"/>
      <c r="AC49" s="1091"/>
      <c r="AD49" s="1091"/>
      <c r="AE49" s="1091"/>
      <c r="AF49" s="1092"/>
    </row>
    <row r="50" spans="2:32" ht="36" customHeight="1">
      <c r="B50" s="1093" t="s">
        <v>682</v>
      </c>
      <c r="C50" s="1093"/>
      <c r="D50" s="1093"/>
      <c r="E50" s="1093"/>
      <c r="F50" s="1093"/>
      <c r="G50" s="1093"/>
      <c r="H50" s="1093"/>
      <c r="I50" s="1093"/>
      <c r="J50" s="1093"/>
      <c r="K50" s="1093"/>
      <c r="L50" s="1093"/>
      <c r="M50" s="1093"/>
      <c r="N50" s="1093"/>
      <c r="O50" s="1093"/>
      <c r="P50" s="1093"/>
      <c r="Q50" s="1093"/>
      <c r="R50" s="1093"/>
      <c r="S50" s="1093"/>
      <c r="T50" s="1093"/>
      <c r="U50" s="1093"/>
      <c r="V50" s="1093"/>
      <c r="W50" s="1093"/>
      <c r="X50" s="1093"/>
      <c r="Y50" s="1093"/>
      <c r="Z50" s="1093"/>
      <c r="AA50" s="1093"/>
      <c r="AB50" s="1093"/>
      <c r="AC50" s="1093"/>
      <c r="AD50" s="1093"/>
      <c r="AE50" s="1093"/>
      <c r="AF50" s="1093"/>
    </row>
    <row r="51" spans="2:32" ht="22" customHeight="1"/>
    <row r="52" spans="2:32" ht="22" customHeight="1">
      <c r="B52" s="1065" t="s">
        <v>683</v>
      </c>
      <c r="C52" s="1066"/>
      <c r="D52" s="1066"/>
      <c r="E52" s="1066"/>
      <c r="F52" s="1066"/>
      <c r="G52" s="1066"/>
      <c r="H52" s="1066"/>
      <c r="I52" s="1067"/>
      <c r="K52" s="343" t="s">
        <v>684</v>
      </c>
    </row>
    <row r="53" spans="2:32" ht="22" customHeight="1">
      <c r="B53" s="326" t="s">
        <v>685</v>
      </c>
    </row>
    <row r="54" spans="2:32" ht="22" customHeight="1">
      <c r="B54" s="1039"/>
      <c r="C54" s="1039"/>
      <c r="D54" s="1039"/>
      <c r="E54" s="1039"/>
      <c r="F54" s="1039"/>
      <c r="G54" s="1039"/>
      <c r="H54" s="1039"/>
      <c r="I54" s="1039"/>
      <c r="J54" s="1039"/>
      <c r="K54" s="1039"/>
      <c r="L54" s="1039" t="s">
        <v>665</v>
      </c>
      <c r="M54" s="1039"/>
      <c r="N54" s="1039"/>
      <c r="O54" s="1039"/>
      <c r="P54" s="1039"/>
      <c r="Q54" s="1068" t="s">
        <v>666</v>
      </c>
      <c r="R54" s="1068"/>
      <c r="S54" s="1068"/>
      <c r="T54" s="1068"/>
      <c r="U54" s="1069"/>
      <c r="V54" s="1070"/>
      <c r="W54" s="1071" t="s">
        <v>686</v>
      </c>
      <c r="X54" s="1039"/>
      <c r="Y54" s="1039"/>
      <c r="Z54" s="1039"/>
    </row>
    <row r="55" spans="2:32" ht="22" customHeight="1">
      <c r="B55" s="1039"/>
      <c r="C55" s="1039"/>
      <c r="D55" s="1039"/>
      <c r="E55" s="1039"/>
      <c r="F55" s="1039"/>
      <c r="G55" s="1039"/>
      <c r="H55" s="1039"/>
      <c r="I55" s="1039"/>
      <c r="J55" s="1039"/>
      <c r="K55" s="1039"/>
      <c r="L55" s="1039"/>
      <c r="M55" s="1039"/>
      <c r="N55" s="1039"/>
      <c r="O55" s="1039"/>
      <c r="P55" s="1039"/>
      <c r="Q55" s="1068"/>
      <c r="R55" s="1068"/>
      <c r="S55" s="1068"/>
      <c r="T55" s="1068"/>
      <c r="U55" s="1069"/>
      <c r="V55" s="1070"/>
      <c r="W55" s="1039"/>
      <c r="X55" s="1039"/>
      <c r="Y55" s="1039"/>
      <c r="Z55" s="1039"/>
    </row>
    <row r="56" spans="2:32" ht="22" customHeight="1">
      <c r="B56" s="1043" t="s">
        <v>648</v>
      </c>
      <c r="C56" s="1044"/>
      <c r="D56" s="1044"/>
      <c r="E56" s="1044"/>
      <c r="F56" s="1044"/>
      <c r="G56" s="1044"/>
      <c r="H56" s="1044"/>
      <c r="I56" s="1044"/>
      <c r="J56" s="1044"/>
      <c r="K56" s="1045"/>
      <c r="L56" s="1072" t="str">
        <f>IF(N16="","",EOMONTH(AI16,0))</f>
        <v/>
      </c>
      <c r="M56" s="1072"/>
      <c r="N56" s="1072"/>
      <c r="O56" s="1072"/>
      <c r="P56" s="1072"/>
      <c r="Q56" s="1080" t="str">
        <f>IF($P$17=0,"",$P$17)</f>
        <v/>
      </c>
      <c r="R56" s="1081"/>
      <c r="S56" s="1081"/>
      <c r="T56" s="1081"/>
      <c r="U56" s="1069"/>
      <c r="V56" s="1070"/>
      <c r="W56" s="1077"/>
      <c r="X56" s="1078"/>
      <c r="Y56" s="1078"/>
      <c r="Z56" s="1079"/>
    </row>
    <row r="57" spans="2:32" ht="22" customHeight="1">
      <c r="B57" s="1043" t="s">
        <v>687</v>
      </c>
      <c r="C57" s="1044"/>
      <c r="D57" s="1044"/>
      <c r="E57" s="1044"/>
      <c r="F57" s="1044"/>
      <c r="G57" s="1044"/>
      <c r="H57" s="1044"/>
      <c r="I57" s="1044"/>
      <c r="J57" s="1044"/>
      <c r="K57" s="1045"/>
      <c r="L57" s="1072" t="str">
        <f t="shared" ref="L57:L74" si="3">IF($N$16="","",EOMONTH(L56,1))</f>
        <v/>
      </c>
      <c r="M57" s="1072"/>
      <c r="N57" s="1072"/>
      <c r="O57" s="1072"/>
      <c r="P57" s="1072"/>
      <c r="Q57" s="1073"/>
      <c r="R57" s="1074"/>
      <c r="S57" s="1074"/>
      <c r="T57" s="1074"/>
      <c r="U57" s="1069"/>
      <c r="V57" s="1070"/>
      <c r="W57" s="1077"/>
      <c r="X57" s="1078"/>
      <c r="Y57" s="1078"/>
      <c r="Z57" s="1079"/>
    </row>
    <row r="58" spans="2:32" ht="22" customHeight="1">
      <c r="B58" s="1043" t="s">
        <v>688</v>
      </c>
      <c r="C58" s="1044"/>
      <c r="D58" s="1044"/>
      <c r="E58" s="1044"/>
      <c r="F58" s="1044"/>
      <c r="G58" s="1044"/>
      <c r="H58" s="1044"/>
      <c r="I58" s="1044"/>
      <c r="J58" s="1044"/>
      <c r="K58" s="1045"/>
      <c r="L58" s="1072" t="str">
        <f t="shared" si="3"/>
        <v/>
      </c>
      <c r="M58" s="1072"/>
      <c r="N58" s="1072"/>
      <c r="O58" s="1072"/>
      <c r="P58" s="1072"/>
      <c r="Q58" s="1073"/>
      <c r="R58" s="1074"/>
      <c r="S58" s="1074"/>
      <c r="T58" s="1074"/>
      <c r="U58" s="1069"/>
      <c r="V58" s="1070"/>
      <c r="W58" s="1082" t="str">
        <f>IF(Q56="","",IF(OR(AND($AJ$8=7,Q56&lt;=750,$H$20="可"),(AND($AJ$8=8,Q56&lt;=900,$H$20="可"))),"可","否"))</f>
        <v/>
      </c>
      <c r="X58" s="1082"/>
      <c r="Y58" s="1082"/>
      <c r="Z58" s="1082"/>
    </row>
    <row r="59" spans="2:32" ht="22" customHeight="1">
      <c r="B59" s="1043"/>
      <c r="C59" s="1044"/>
      <c r="D59" s="1044"/>
      <c r="E59" s="1044"/>
      <c r="F59" s="1044"/>
      <c r="G59" s="1044"/>
      <c r="H59" s="1044"/>
      <c r="I59" s="1044"/>
      <c r="J59" s="1044"/>
      <c r="K59" s="1045"/>
      <c r="L59" s="1072" t="str">
        <f t="shared" si="3"/>
        <v/>
      </c>
      <c r="M59" s="1072"/>
      <c r="N59" s="1072"/>
      <c r="O59" s="1072"/>
      <c r="P59" s="1072"/>
      <c r="Q59" s="1073"/>
      <c r="R59" s="1074"/>
      <c r="S59" s="1074"/>
      <c r="T59" s="1074"/>
      <c r="U59" s="1069"/>
      <c r="V59" s="1070"/>
      <c r="W59" s="1082" t="str">
        <f t="shared" ref="W59:W74" si="4">IF(Q57="","",IF(OR(AND($AJ$8=7,Q57&lt;=750,$H$20="可"),(AND($AJ$8=8,Q57&lt;=900,$H$20="可"))),"可","否"))</f>
        <v/>
      </c>
      <c r="X59" s="1082"/>
      <c r="Y59" s="1082"/>
      <c r="Z59" s="1082"/>
    </row>
    <row r="60" spans="2:32" ht="22" customHeight="1">
      <c r="B60" s="1043"/>
      <c r="C60" s="1044"/>
      <c r="D60" s="1044"/>
      <c r="E60" s="1044"/>
      <c r="F60" s="1044"/>
      <c r="G60" s="1044"/>
      <c r="H60" s="1044"/>
      <c r="I60" s="1044"/>
      <c r="J60" s="1044"/>
      <c r="K60" s="1045"/>
      <c r="L60" s="1072" t="str">
        <f t="shared" si="3"/>
        <v/>
      </c>
      <c r="M60" s="1072"/>
      <c r="N60" s="1072"/>
      <c r="O60" s="1072"/>
      <c r="P60" s="1072"/>
      <c r="Q60" s="1073"/>
      <c r="R60" s="1074"/>
      <c r="S60" s="1074"/>
      <c r="T60" s="1074"/>
      <c r="U60" s="1069"/>
      <c r="V60" s="1070"/>
      <c r="W60" s="1082" t="str">
        <f t="shared" si="4"/>
        <v/>
      </c>
      <c r="X60" s="1082"/>
      <c r="Y60" s="1082"/>
      <c r="Z60" s="1082"/>
    </row>
    <row r="61" spans="2:32" ht="22" customHeight="1">
      <c r="B61" s="1043"/>
      <c r="C61" s="1044"/>
      <c r="D61" s="1044"/>
      <c r="E61" s="1044"/>
      <c r="F61" s="1044"/>
      <c r="G61" s="1044"/>
      <c r="H61" s="1044"/>
      <c r="I61" s="1044"/>
      <c r="J61" s="1044"/>
      <c r="K61" s="1045"/>
      <c r="L61" s="1072" t="str">
        <f t="shared" si="3"/>
        <v/>
      </c>
      <c r="M61" s="1072"/>
      <c r="N61" s="1072"/>
      <c r="O61" s="1072"/>
      <c r="P61" s="1072"/>
      <c r="Q61" s="1073"/>
      <c r="R61" s="1074"/>
      <c r="S61" s="1074"/>
      <c r="T61" s="1074"/>
      <c r="U61" s="1069"/>
      <c r="V61" s="1070"/>
      <c r="W61" s="1082" t="str">
        <f t="shared" si="4"/>
        <v/>
      </c>
      <c r="X61" s="1082"/>
      <c r="Y61" s="1082"/>
      <c r="Z61" s="1082"/>
    </row>
    <row r="62" spans="2:32" ht="22" customHeight="1">
      <c r="B62" s="1043"/>
      <c r="C62" s="1044"/>
      <c r="D62" s="1044"/>
      <c r="E62" s="1044"/>
      <c r="F62" s="1044"/>
      <c r="G62" s="1044"/>
      <c r="H62" s="1044"/>
      <c r="I62" s="1044"/>
      <c r="J62" s="1044"/>
      <c r="K62" s="1045"/>
      <c r="L62" s="1072" t="str">
        <f t="shared" si="3"/>
        <v/>
      </c>
      <c r="M62" s="1072"/>
      <c r="N62" s="1072"/>
      <c r="O62" s="1072"/>
      <c r="P62" s="1072"/>
      <c r="Q62" s="1073"/>
      <c r="R62" s="1074"/>
      <c r="S62" s="1074"/>
      <c r="T62" s="1074"/>
      <c r="U62" s="1069"/>
      <c r="V62" s="1070"/>
      <c r="W62" s="1082" t="str">
        <f t="shared" si="4"/>
        <v/>
      </c>
      <c r="X62" s="1082"/>
      <c r="Y62" s="1082"/>
      <c r="Z62" s="1082"/>
    </row>
    <row r="63" spans="2:32" ht="22" customHeight="1">
      <c r="B63" s="1043"/>
      <c r="C63" s="1044"/>
      <c r="D63" s="1044"/>
      <c r="E63" s="1044"/>
      <c r="F63" s="1044"/>
      <c r="G63" s="1044"/>
      <c r="H63" s="1044"/>
      <c r="I63" s="1044"/>
      <c r="J63" s="1044"/>
      <c r="K63" s="1045"/>
      <c r="L63" s="1072" t="str">
        <f t="shared" si="3"/>
        <v/>
      </c>
      <c r="M63" s="1072"/>
      <c r="N63" s="1072"/>
      <c r="O63" s="1072"/>
      <c r="P63" s="1072"/>
      <c r="Q63" s="1073"/>
      <c r="R63" s="1074"/>
      <c r="S63" s="1074"/>
      <c r="T63" s="1074"/>
      <c r="U63" s="1084" t="s">
        <v>673</v>
      </c>
      <c r="V63" s="1097"/>
      <c r="W63" s="1082" t="str">
        <f t="shared" si="4"/>
        <v/>
      </c>
      <c r="X63" s="1082"/>
      <c r="Y63" s="1082"/>
      <c r="Z63" s="1082"/>
    </row>
    <row r="64" spans="2:32" ht="22" customHeight="1">
      <c r="B64" s="1043"/>
      <c r="C64" s="1044"/>
      <c r="D64" s="1044"/>
      <c r="E64" s="1044"/>
      <c r="F64" s="1044"/>
      <c r="G64" s="1044"/>
      <c r="H64" s="1044"/>
      <c r="I64" s="1044"/>
      <c r="J64" s="1044"/>
      <c r="K64" s="1045"/>
      <c r="L64" s="1072" t="str">
        <f t="shared" si="3"/>
        <v/>
      </c>
      <c r="M64" s="1072"/>
      <c r="N64" s="1072"/>
      <c r="O64" s="1072"/>
      <c r="P64" s="1072"/>
      <c r="Q64" s="1073"/>
      <c r="R64" s="1074"/>
      <c r="S64" s="1074"/>
      <c r="T64" s="1074"/>
      <c r="U64" s="1084"/>
      <c r="V64" s="1097"/>
      <c r="W64" s="1082" t="str">
        <f t="shared" si="4"/>
        <v/>
      </c>
      <c r="X64" s="1082"/>
      <c r="Y64" s="1082"/>
      <c r="Z64" s="1082"/>
    </row>
    <row r="65" spans="2:32" ht="22" customHeight="1">
      <c r="B65" s="1043"/>
      <c r="C65" s="1044"/>
      <c r="D65" s="1044"/>
      <c r="E65" s="1044"/>
      <c r="F65" s="1044"/>
      <c r="G65" s="1044"/>
      <c r="H65" s="1044"/>
      <c r="I65" s="1044"/>
      <c r="J65" s="1044"/>
      <c r="K65" s="1045"/>
      <c r="L65" s="1072" t="str">
        <f t="shared" si="3"/>
        <v/>
      </c>
      <c r="M65" s="1072"/>
      <c r="N65" s="1072"/>
      <c r="O65" s="1072"/>
      <c r="P65" s="1072"/>
      <c r="Q65" s="1073"/>
      <c r="R65" s="1074"/>
      <c r="S65" s="1074"/>
      <c r="T65" s="1074"/>
      <c r="U65" s="1084"/>
      <c r="V65" s="1097"/>
      <c r="W65" s="1082" t="str">
        <f t="shared" si="4"/>
        <v/>
      </c>
      <c r="X65" s="1082"/>
      <c r="Y65" s="1082"/>
      <c r="Z65" s="1082"/>
    </row>
    <row r="66" spans="2:32" ht="22" customHeight="1">
      <c r="B66" s="1043"/>
      <c r="C66" s="1044"/>
      <c r="D66" s="1044"/>
      <c r="E66" s="1044"/>
      <c r="F66" s="1044"/>
      <c r="G66" s="1044"/>
      <c r="H66" s="1044"/>
      <c r="I66" s="1044"/>
      <c r="J66" s="1044"/>
      <c r="K66" s="1045"/>
      <c r="L66" s="1072" t="str">
        <f t="shared" si="3"/>
        <v/>
      </c>
      <c r="M66" s="1072"/>
      <c r="N66" s="1072"/>
      <c r="O66" s="1072"/>
      <c r="P66" s="1072"/>
      <c r="Q66" s="1073"/>
      <c r="R66" s="1074"/>
      <c r="S66" s="1074"/>
      <c r="T66" s="1074"/>
      <c r="U66" s="1084"/>
      <c r="V66" s="1097"/>
      <c r="W66" s="1082" t="str">
        <f t="shared" si="4"/>
        <v/>
      </c>
      <c r="X66" s="1082"/>
      <c r="Y66" s="1082"/>
      <c r="Z66" s="1082"/>
    </row>
    <row r="67" spans="2:32" ht="22" customHeight="1">
      <c r="B67" s="1043"/>
      <c r="C67" s="1044"/>
      <c r="D67" s="1044"/>
      <c r="E67" s="1044"/>
      <c r="F67" s="1044"/>
      <c r="G67" s="1044"/>
      <c r="H67" s="1044"/>
      <c r="I67" s="1044"/>
      <c r="J67" s="1044"/>
      <c r="K67" s="1045"/>
      <c r="L67" s="1072" t="str">
        <f t="shared" si="3"/>
        <v/>
      </c>
      <c r="M67" s="1072"/>
      <c r="N67" s="1072"/>
      <c r="O67" s="1072"/>
      <c r="P67" s="1072"/>
      <c r="Q67" s="1073"/>
      <c r="R67" s="1074"/>
      <c r="S67" s="1074"/>
      <c r="T67" s="1074"/>
      <c r="U67" s="1069"/>
      <c r="V67" s="1070"/>
      <c r="W67" s="1082" t="str">
        <f t="shared" si="4"/>
        <v/>
      </c>
      <c r="X67" s="1082"/>
      <c r="Y67" s="1082"/>
      <c r="Z67" s="1082"/>
    </row>
    <row r="68" spans="2:32" ht="22" customHeight="1">
      <c r="B68" s="1043"/>
      <c r="C68" s="1044"/>
      <c r="D68" s="1044"/>
      <c r="E68" s="1044"/>
      <c r="F68" s="1044"/>
      <c r="G68" s="1044"/>
      <c r="H68" s="1044"/>
      <c r="I68" s="1044"/>
      <c r="J68" s="1044"/>
      <c r="K68" s="1045"/>
      <c r="L68" s="1072" t="str">
        <f t="shared" si="3"/>
        <v/>
      </c>
      <c r="M68" s="1072"/>
      <c r="N68" s="1072"/>
      <c r="O68" s="1072"/>
      <c r="P68" s="1072"/>
      <c r="Q68" s="1073"/>
      <c r="R68" s="1074"/>
      <c r="S68" s="1074"/>
      <c r="T68" s="1074"/>
      <c r="U68" s="1069"/>
      <c r="V68" s="1070"/>
      <c r="W68" s="1082" t="str">
        <f t="shared" si="4"/>
        <v/>
      </c>
      <c r="X68" s="1082"/>
      <c r="Y68" s="1082"/>
      <c r="Z68" s="1082"/>
    </row>
    <row r="69" spans="2:32" ht="22" customHeight="1">
      <c r="B69" s="1043"/>
      <c r="C69" s="1044"/>
      <c r="D69" s="1044"/>
      <c r="E69" s="1044"/>
      <c r="F69" s="1044"/>
      <c r="G69" s="1044"/>
      <c r="H69" s="1044"/>
      <c r="I69" s="1044"/>
      <c r="J69" s="1044"/>
      <c r="K69" s="1045"/>
      <c r="L69" s="1072" t="str">
        <f t="shared" si="3"/>
        <v/>
      </c>
      <c r="M69" s="1072"/>
      <c r="N69" s="1072"/>
      <c r="O69" s="1072"/>
      <c r="P69" s="1072"/>
      <c r="Q69" s="1073"/>
      <c r="R69" s="1074"/>
      <c r="S69" s="1074"/>
      <c r="T69" s="1074"/>
      <c r="U69" s="1069"/>
      <c r="V69" s="1070"/>
      <c r="W69" s="1082" t="str">
        <f t="shared" si="4"/>
        <v/>
      </c>
      <c r="X69" s="1082"/>
      <c r="Y69" s="1082"/>
      <c r="Z69" s="1082"/>
    </row>
    <row r="70" spans="2:32" ht="22" customHeight="1">
      <c r="B70" s="1043"/>
      <c r="C70" s="1044"/>
      <c r="D70" s="1044"/>
      <c r="E70" s="1044"/>
      <c r="F70" s="1044"/>
      <c r="G70" s="1044"/>
      <c r="H70" s="1044"/>
      <c r="I70" s="1044"/>
      <c r="J70" s="1044"/>
      <c r="K70" s="1045"/>
      <c r="L70" s="1072" t="str">
        <f t="shared" si="3"/>
        <v/>
      </c>
      <c r="M70" s="1072"/>
      <c r="N70" s="1072"/>
      <c r="O70" s="1072"/>
      <c r="P70" s="1072"/>
      <c r="Q70" s="1040"/>
      <c r="R70" s="1040"/>
      <c r="S70" s="1040"/>
      <c r="T70" s="1040"/>
      <c r="W70" s="1082" t="str">
        <f t="shared" si="4"/>
        <v/>
      </c>
      <c r="X70" s="1082"/>
      <c r="Y70" s="1082"/>
      <c r="Z70" s="1082"/>
    </row>
    <row r="71" spans="2:32" ht="22" customHeight="1">
      <c r="B71" s="1043"/>
      <c r="C71" s="1044"/>
      <c r="D71" s="1044"/>
      <c r="E71" s="1044"/>
      <c r="F71" s="1044"/>
      <c r="G71" s="1044"/>
      <c r="H71" s="1044"/>
      <c r="I71" s="1044"/>
      <c r="J71" s="1044"/>
      <c r="K71" s="1045"/>
      <c r="L71" s="1072" t="str">
        <f t="shared" si="3"/>
        <v/>
      </c>
      <c r="M71" s="1072"/>
      <c r="N71" s="1072"/>
      <c r="O71" s="1072"/>
      <c r="P71" s="1072"/>
      <c r="Q71" s="1040"/>
      <c r="R71" s="1040"/>
      <c r="S71" s="1040"/>
      <c r="T71" s="1040"/>
      <c r="W71" s="1082" t="str">
        <f t="shared" si="4"/>
        <v/>
      </c>
      <c r="X71" s="1082"/>
      <c r="Y71" s="1082"/>
      <c r="Z71" s="1082"/>
    </row>
    <row r="72" spans="2:32" ht="22" customHeight="1">
      <c r="B72" s="1043"/>
      <c r="C72" s="1044"/>
      <c r="D72" s="1044"/>
      <c r="E72" s="1044"/>
      <c r="F72" s="1044"/>
      <c r="G72" s="1044"/>
      <c r="H72" s="1044"/>
      <c r="I72" s="1044"/>
      <c r="J72" s="1044"/>
      <c r="K72" s="1045"/>
      <c r="L72" s="1072" t="str">
        <f t="shared" si="3"/>
        <v/>
      </c>
      <c r="M72" s="1072"/>
      <c r="N72" s="1072"/>
      <c r="O72" s="1072"/>
      <c r="P72" s="1072"/>
      <c r="Q72" s="1040"/>
      <c r="R72" s="1040"/>
      <c r="S72" s="1040"/>
      <c r="T72" s="1040"/>
      <c r="W72" s="1082" t="str">
        <f t="shared" si="4"/>
        <v/>
      </c>
      <c r="X72" s="1082"/>
      <c r="Y72" s="1082"/>
      <c r="Z72" s="1082"/>
    </row>
    <row r="73" spans="2:32" ht="22" customHeight="1">
      <c r="B73" s="1043"/>
      <c r="C73" s="1044"/>
      <c r="D73" s="1044"/>
      <c r="E73" s="1044"/>
      <c r="F73" s="1044"/>
      <c r="G73" s="1044"/>
      <c r="H73" s="1044"/>
      <c r="I73" s="1044"/>
      <c r="J73" s="1044"/>
      <c r="K73" s="1045"/>
      <c r="L73" s="1072" t="str">
        <f t="shared" si="3"/>
        <v/>
      </c>
      <c r="M73" s="1072"/>
      <c r="N73" s="1072"/>
      <c r="O73" s="1072"/>
      <c r="P73" s="1072"/>
      <c r="Q73" s="1040"/>
      <c r="R73" s="1040"/>
      <c r="S73" s="1040"/>
      <c r="T73" s="1040"/>
      <c r="W73" s="1082" t="str">
        <f t="shared" si="4"/>
        <v/>
      </c>
      <c r="X73" s="1082"/>
      <c r="Y73" s="1082"/>
      <c r="Z73" s="1082"/>
    </row>
    <row r="74" spans="2:32" ht="22" customHeight="1">
      <c r="B74" s="1043"/>
      <c r="C74" s="1044"/>
      <c r="D74" s="1044"/>
      <c r="E74" s="1044"/>
      <c r="F74" s="1044"/>
      <c r="G74" s="1044"/>
      <c r="H74" s="1044"/>
      <c r="I74" s="1044"/>
      <c r="J74" s="1044"/>
      <c r="K74" s="1045"/>
      <c r="L74" s="1072" t="str">
        <f t="shared" si="3"/>
        <v/>
      </c>
      <c r="M74" s="1072"/>
      <c r="N74" s="1072"/>
      <c r="O74" s="1072"/>
      <c r="P74" s="1072"/>
      <c r="Q74" s="1040"/>
      <c r="R74" s="1040"/>
      <c r="S74" s="1040"/>
      <c r="T74" s="1040"/>
      <c r="W74" s="1082" t="str">
        <f t="shared" si="4"/>
        <v/>
      </c>
      <c r="X74" s="1082"/>
      <c r="Y74" s="1082"/>
      <c r="Z74" s="1082"/>
    </row>
    <row r="75" spans="2:32" ht="22" customHeight="1">
      <c r="B75" s="1063" t="s">
        <v>689</v>
      </c>
      <c r="C75" s="1064"/>
      <c r="D75" s="1064"/>
      <c r="E75" s="1064"/>
      <c r="F75" s="1064"/>
      <c r="G75" s="1064"/>
      <c r="H75" s="1064"/>
      <c r="I75" s="1064"/>
      <c r="J75" s="1064"/>
      <c r="K75" s="1064"/>
      <c r="L75" s="1064"/>
      <c r="M75" s="1064"/>
      <c r="N75" s="1064"/>
      <c r="O75" s="1064"/>
      <c r="P75" s="1064"/>
      <c r="Q75" s="1064"/>
      <c r="R75" s="1064"/>
      <c r="S75" s="1064"/>
      <c r="T75" s="1064"/>
      <c r="U75" s="1064"/>
      <c r="V75" s="1064"/>
      <c r="W75" s="1064"/>
      <c r="X75" s="1064"/>
      <c r="Y75" s="1064"/>
      <c r="Z75" s="1064"/>
      <c r="AA75" s="1064"/>
      <c r="AB75" s="1064"/>
      <c r="AC75" s="1064"/>
      <c r="AD75" s="1064"/>
      <c r="AE75" s="1064"/>
      <c r="AF75" s="1064"/>
    </row>
    <row r="76" spans="2:32" ht="22" customHeight="1">
      <c r="B76" s="1063"/>
      <c r="C76" s="1064"/>
      <c r="D76" s="1064"/>
      <c r="E76" s="1064"/>
      <c r="F76" s="1064"/>
      <c r="G76" s="1064"/>
      <c r="H76" s="1064"/>
      <c r="I76" s="1064"/>
      <c r="J76" s="1064"/>
      <c r="K76" s="1064"/>
      <c r="L76" s="1064"/>
      <c r="M76" s="1064"/>
      <c r="N76" s="1064"/>
      <c r="O76" s="1064"/>
      <c r="P76" s="1064"/>
      <c r="Q76" s="1064"/>
      <c r="R76" s="1064"/>
      <c r="S76" s="1064"/>
      <c r="T76" s="1064"/>
      <c r="U76" s="1064"/>
      <c r="V76" s="1064"/>
      <c r="W76" s="1064"/>
      <c r="X76" s="1064"/>
      <c r="Y76" s="1064"/>
      <c r="Z76" s="1064"/>
      <c r="AA76" s="1064"/>
      <c r="AB76" s="1064"/>
      <c r="AC76" s="1064"/>
      <c r="AD76" s="1064"/>
      <c r="AE76" s="1064"/>
      <c r="AF76" s="1064"/>
    </row>
    <row r="77" spans="2:32" ht="22" customHeight="1">
      <c r="B77" s="1063"/>
      <c r="C77" s="1064"/>
      <c r="D77" s="1064"/>
      <c r="E77" s="1064"/>
      <c r="F77" s="1064"/>
      <c r="G77" s="1064"/>
      <c r="H77" s="1064"/>
      <c r="I77" s="1064"/>
      <c r="J77" s="1064"/>
      <c r="K77" s="1064"/>
      <c r="L77" s="1064"/>
      <c r="M77" s="1064"/>
      <c r="N77" s="1064"/>
      <c r="O77" s="1064"/>
      <c r="P77" s="1064"/>
      <c r="Q77" s="1064"/>
      <c r="R77" s="1064"/>
      <c r="S77" s="1064"/>
      <c r="T77" s="1064"/>
      <c r="U77" s="1064"/>
      <c r="V77" s="1064"/>
      <c r="W77" s="1064"/>
      <c r="X77" s="1064"/>
      <c r="Y77" s="1064"/>
      <c r="Z77" s="1064"/>
      <c r="AA77" s="1064"/>
      <c r="AB77" s="1064"/>
      <c r="AC77" s="1064"/>
      <c r="AD77" s="1064"/>
      <c r="AE77" s="1064"/>
      <c r="AF77" s="1064"/>
    </row>
    <row r="78" spans="2:32" ht="22" customHeight="1"/>
    <row r="79" spans="2:32" ht="22" customHeight="1"/>
    <row r="80" spans="2:32" ht="22" customHeight="1"/>
    <row r="81" ht="22" customHeight="1"/>
    <row r="82" ht="22" customHeight="1"/>
    <row r="83" ht="22" customHeight="1"/>
    <row r="84" ht="22" customHeight="1"/>
    <row r="85" ht="22" customHeight="1"/>
    <row r="86" ht="22" customHeight="1"/>
    <row r="87" ht="22" customHeight="1"/>
    <row r="88" ht="22" customHeight="1"/>
    <row r="89" ht="22" customHeight="1"/>
    <row r="90" ht="22" customHeight="1"/>
    <row r="91" ht="22" customHeight="1"/>
    <row r="92" ht="22" customHeight="1"/>
    <row r="93" ht="22" customHeight="1"/>
    <row r="94" ht="22" customHeight="1"/>
    <row r="95" ht="22" customHeight="1"/>
    <row r="96" ht="22" customHeight="1"/>
    <row r="97" ht="22" customHeight="1"/>
    <row r="98" ht="22" customHeight="1"/>
    <row r="99" ht="22" customHeight="1"/>
    <row r="100" ht="22" customHeight="1"/>
    <row r="101" ht="22" customHeight="1"/>
    <row r="102" ht="22" customHeight="1"/>
    <row r="103" ht="22" customHeight="1"/>
    <row r="104" ht="22" customHeight="1"/>
    <row r="105" ht="22" customHeight="1"/>
    <row r="106" ht="22" customHeight="1"/>
    <row r="107" ht="22" customHeight="1"/>
    <row r="108" ht="22" customHeight="1"/>
    <row r="109" ht="22" customHeight="1"/>
    <row r="110" ht="22" customHeight="1"/>
    <row r="111" ht="22" customHeight="1"/>
    <row r="112" ht="22" customHeight="1"/>
    <row r="113" ht="22" customHeight="1"/>
    <row r="114" ht="22" customHeight="1"/>
    <row r="115" ht="22" customHeight="1"/>
    <row r="116" ht="22" customHeight="1"/>
    <row r="117" ht="22" customHeight="1"/>
    <row r="118" ht="22" customHeight="1"/>
    <row r="119" ht="22" customHeight="1"/>
    <row r="120" ht="22" customHeight="1"/>
    <row r="121" ht="22" customHeight="1"/>
    <row r="122" ht="22" customHeight="1"/>
    <row r="123" ht="22" customHeight="1"/>
    <row r="124" ht="22" customHeight="1"/>
    <row r="125" ht="22" customHeight="1"/>
    <row r="126" ht="22" customHeight="1"/>
    <row r="127" ht="22" customHeight="1"/>
    <row r="128" ht="22" customHeight="1"/>
    <row r="129" ht="22" customHeight="1"/>
    <row r="130" ht="22" customHeight="1"/>
    <row r="131" ht="22" customHeight="1"/>
    <row r="132" ht="22" customHeight="1"/>
    <row r="133" ht="22" customHeight="1"/>
    <row r="134" ht="22" customHeight="1"/>
    <row r="135" ht="22" customHeight="1"/>
    <row r="136" ht="22" customHeight="1"/>
    <row r="137" ht="22" customHeight="1"/>
    <row r="138" ht="22" customHeight="1"/>
    <row r="139" ht="22" customHeight="1"/>
    <row r="140" ht="22" customHeight="1"/>
    <row r="141" ht="22" customHeight="1"/>
    <row r="142" ht="22" customHeight="1"/>
    <row r="143" ht="22" customHeight="1"/>
    <row r="144" ht="22" customHeight="1"/>
    <row r="145" ht="22" customHeight="1"/>
    <row r="146" ht="22" customHeight="1"/>
    <row r="147" ht="22" customHeight="1"/>
    <row r="148" ht="22" customHeight="1"/>
    <row r="149" ht="22" customHeight="1"/>
    <row r="150" ht="22" customHeight="1"/>
    <row r="151" ht="22" customHeight="1"/>
    <row r="152" ht="22" customHeight="1"/>
  </sheetData>
  <mergeCells count="182">
    <mergeCell ref="B75:AF77"/>
    <mergeCell ref="B73:K73"/>
    <mergeCell ref="L73:P73"/>
    <mergeCell ref="Q73:T73"/>
    <mergeCell ref="W73:Z73"/>
    <mergeCell ref="B74:K74"/>
    <mergeCell ref="L74:P74"/>
    <mergeCell ref="Q74:T74"/>
    <mergeCell ref="W74:Z74"/>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67:K67"/>
    <mergeCell ref="L67:P67"/>
    <mergeCell ref="Q67:T67"/>
    <mergeCell ref="U67:V67"/>
    <mergeCell ref="W67:Z67"/>
    <mergeCell ref="B68:K68"/>
    <mergeCell ref="L68:P68"/>
    <mergeCell ref="Q68:T68"/>
    <mergeCell ref="U68:V68"/>
    <mergeCell ref="W68:Z68"/>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1:K61"/>
    <mergeCell ref="L61:P61"/>
    <mergeCell ref="Q61:T61"/>
    <mergeCell ref="U61:V61"/>
    <mergeCell ref="W61:Z61"/>
    <mergeCell ref="B62:K62"/>
    <mergeCell ref="L62:P62"/>
    <mergeCell ref="Q62:T62"/>
    <mergeCell ref="U62:V62"/>
    <mergeCell ref="W62:Z62"/>
    <mergeCell ref="B59:K59"/>
    <mergeCell ref="L59:P59"/>
    <mergeCell ref="Q59:T59"/>
    <mergeCell ref="U59:V59"/>
    <mergeCell ref="W59:Z59"/>
    <mergeCell ref="B60:K60"/>
    <mergeCell ref="L60:P60"/>
    <mergeCell ref="Q60:T60"/>
    <mergeCell ref="U60:V60"/>
    <mergeCell ref="W60:Z60"/>
    <mergeCell ref="B57:K57"/>
    <mergeCell ref="L57:P57"/>
    <mergeCell ref="Q57:T57"/>
    <mergeCell ref="U57:V57"/>
    <mergeCell ref="W57:Z57"/>
    <mergeCell ref="B58:K58"/>
    <mergeCell ref="L58:P58"/>
    <mergeCell ref="Q58:T58"/>
    <mergeCell ref="U58:V58"/>
    <mergeCell ref="W58:Z58"/>
    <mergeCell ref="B54:K55"/>
    <mergeCell ref="L54:P55"/>
    <mergeCell ref="Q54:T55"/>
    <mergeCell ref="U54:V55"/>
    <mergeCell ref="W54:Z55"/>
    <mergeCell ref="B56:K56"/>
    <mergeCell ref="L56:P56"/>
    <mergeCell ref="Q56:T56"/>
    <mergeCell ref="U56:V56"/>
    <mergeCell ref="W56:Z56"/>
    <mergeCell ref="B46:W46"/>
    <mergeCell ref="B48:J49"/>
    <mergeCell ref="K48:AF48"/>
    <mergeCell ref="K49:AF49"/>
    <mergeCell ref="B50:AF50"/>
    <mergeCell ref="B52:I52"/>
    <mergeCell ref="B41:K41"/>
    <mergeCell ref="L41:P41"/>
    <mergeCell ref="Q41:T41"/>
    <mergeCell ref="U41:X41"/>
    <mergeCell ref="AA41:AD41"/>
    <mergeCell ref="B42:AF44"/>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37:K37"/>
    <mergeCell ref="L37:P37"/>
    <mergeCell ref="Q37:T37"/>
    <mergeCell ref="U37:X37"/>
    <mergeCell ref="Y37:Z37"/>
    <mergeCell ref="AA37:AD37"/>
    <mergeCell ref="B36:K36"/>
    <mergeCell ref="L36:P36"/>
    <mergeCell ref="Q36:T36"/>
    <mergeCell ref="U36:X36"/>
    <mergeCell ref="Y36:Z36"/>
    <mergeCell ref="AA36:AD36"/>
    <mergeCell ref="B35:K35"/>
    <mergeCell ref="L35:P35"/>
    <mergeCell ref="Q35:T35"/>
    <mergeCell ref="U35:X35"/>
    <mergeCell ref="Y35:Z35"/>
    <mergeCell ref="AA35:AD35"/>
    <mergeCell ref="B34:K34"/>
    <mergeCell ref="L34:P34"/>
    <mergeCell ref="Q34:T34"/>
    <mergeCell ref="U34:X34"/>
    <mergeCell ref="Y34:Z34"/>
    <mergeCell ref="AA34:AD34"/>
    <mergeCell ref="B20:G20"/>
    <mergeCell ref="H20:J20"/>
    <mergeCell ref="B21:AF28"/>
    <mergeCell ref="B30:I30"/>
    <mergeCell ref="B32:K33"/>
    <mergeCell ref="L32:P33"/>
    <mergeCell ref="Q32:T33"/>
    <mergeCell ref="U32:X33"/>
    <mergeCell ref="Y32:Z33"/>
    <mergeCell ref="AA32:AD33"/>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10:F10"/>
    <mergeCell ref="G10:J10"/>
    <mergeCell ref="K10:N10"/>
    <mergeCell ref="O10:T10"/>
    <mergeCell ref="U10:X10"/>
    <mergeCell ref="Y10:AF10"/>
    <mergeCell ref="A1:AG1"/>
    <mergeCell ref="B3:AF6"/>
    <mergeCell ref="B9:F9"/>
    <mergeCell ref="G9:J9"/>
    <mergeCell ref="K9:N9"/>
    <mergeCell ref="O9:AB9"/>
  </mergeCells>
  <phoneticPr fontId="4"/>
  <conditionalFormatting sqref="H20:J20">
    <cfRule type="expression" dxfId="3" priority="1">
      <formula>OR($AJ$8="",$AJ$8=6)</formula>
    </cfRule>
  </conditionalFormatting>
  <conditionalFormatting sqref="V11:AB11">
    <cfRule type="expression" dxfId="2" priority="2">
      <formula>OR($AJ$2=3,$AJ$2=4,$AJ$2=5)</formula>
    </cfRule>
  </conditionalFormatting>
  <dataValidations count="3">
    <dataValidation type="list" allowBlank="1" showInputMessage="1" showErrorMessage="1" sqref="G11:Q11" xr:uid="{00000000-0002-0000-0C00-000000000000}">
      <formula1>$AI$3:$AI$7</formula1>
    </dataValidation>
    <dataValidation type="list" allowBlank="1" showInputMessage="1" showErrorMessage="1" sqref="V11:AB11" xr:uid="{00000000-0002-0000-0C00-000001000000}">
      <formula1>$AI$9:$AI$11</formula1>
    </dataValidation>
    <dataValidation type="list" allowBlank="1" showInputMessage="1" showErrorMessage="1" sqref="B18:Y18" xr:uid="{00000000-0002-0000-0C00-000002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5" top="0.55118110236220474" bottom="0.39370078740157483" header="0.31496062992125984" footer="0.31496062992125984"/>
  <pageSetup paperSize="9" scale="48" orientation="portrait" r:id="rId1"/>
  <rowBreaks count="1" manualBreakCount="1">
    <brk id="50" max="32"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W33"/>
  <sheetViews>
    <sheetView showZeros="0" view="pageBreakPreview" zoomScale="70" zoomScaleNormal="90" zoomScaleSheetLayoutView="70" workbookViewId="0">
      <selection activeCell="V23" sqref="V23"/>
    </sheetView>
  </sheetViews>
  <sheetFormatPr defaultColWidth="10" defaultRowHeight="13"/>
  <cols>
    <col min="1" max="1" width="5.54296875" style="344" customWidth="1"/>
    <col min="2" max="18" width="10" style="344"/>
    <col min="19" max="19" width="11.90625" style="344" customWidth="1"/>
    <col min="20" max="21" width="5.54296875" style="344" customWidth="1"/>
    <col min="22" max="16384" width="10" style="344"/>
  </cols>
  <sheetData>
    <row r="1" spans="1:23" ht="14">
      <c r="B1" s="345"/>
      <c r="C1" s="345"/>
      <c r="D1" s="346"/>
      <c r="E1" s="345"/>
      <c r="F1" s="345"/>
      <c r="G1" s="345"/>
      <c r="H1" s="347"/>
      <c r="I1" s="347"/>
      <c r="J1" s="347"/>
      <c r="K1" s="347"/>
      <c r="L1" s="347"/>
      <c r="M1" s="347"/>
      <c r="N1" s="347"/>
      <c r="O1" s="347"/>
      <c r="P1" s="347"/>
      <c r="Q1" s="347"/>
      <c r="R1" s="347"/>
      <c r="S1" s="347"/>
      <c r="T1" s="347"/>
      <c r="U1" s="347"/>
    </row>
    <row r="2" spans="1:23" ht="27.75" customHeight="1">
      <c r="A2" s="1111" t="s">
        <v>690</v>
      </c>
      <c r="B2" s="1111"/>
      <c r="C2" s="1111"/>
      <c r="D2" s="1111"/>
      <c r="E2" s="1111"/>
      <c r="F2" s="1111"/>
      <c r="G2" s="1111"/>
      <c r="H2" s="1111"/>
      <c r="I2" s="1111"/>
      <c r="J2" s="1111"/>
      <c r="K2" s="1111"/>
      <c r="L2" s="1111"/>
      <c r="M2" s="1111"/>
      <c r="N2" s="1111"/>
      <c r="O2" s="1111"/>
      <c r="P2" s="1111"/>
      <c r="Q2" s="1111"/>
      <c r="R2" s="1111"/>
      <c r="S2" s="1111"/>
      <c r="T2" s="1111"/>
      <c r="U2" s="348"/>
    </row>
    <row r="3" spans="1:23" ht="5.25" customHeight="1">
      <c r="B3" s="349"/>
      <c r="C3" s="349"/>
      <c r="D3" s="349"/>
      <c r="E3" s="349"/>
      <c r="F3" s="349"/>
      <c r="G3" s="349"/>
      <c r="H3" s="349"/>
      <c r="I3" s="349"/>
      <c r="J3" s="349"/>
      <c r="K3" s="349"/>
      <c r="L3" s="349"/>
      <c r="M3" s="349"/>
      <c r="N3" s="349"/>
      <c r="O3" s="349"/>
      <c r="P3" s="349"/>
      <c r="Q3" s="349"/>
      <c r="R3" s="349"/>
      <c r="S3" s="347"/>
      <c r="T3" s="349"/>
      <c r="U3" s="349"/>
    </row>
    <row r="4" spans="1:23" ht="78" customHeight="1">
      <c r="B4" s="1112" t="s">
        <v>691</v>
      </c>
      <c r="C4" s="1112"/>
      <c r="D4" s="1112"/>
      <c r="E4" s="1112"/>
      <c r="F4" s="1112"/>
      <c r="G4" s="1112"/>
      <c r="H4" s="1112"/>
      <c r="I4" s="1112"/>
      <c r="J4" s="1112"/>
      <c r="K4" s="1112"/>
      <c r="L4" s="1112"/>
      <c r="M4" s="1112"/>
      <c r="N4" s="1112"/>
      <c r="O4" s="1112"/>
      <c r="P4" s="1112"/>
      <c r="Q4" s="1112"/>
      <c r="R4" s="1112"/>
      <c r="S4" s="1112"/>
      <c r="T4" s="350"/>
      <c r="U4" s="350"/>
    </row>
    <row r="5" spans="1:23" ht="14">
      <c r="K5" s="347"/>
      <c r="L5" s="347"/>
      <c r="M5" s="347"/>
      <c r="N5" s="347"/>
      <c r="Q5" s="351"/>
      <c r="R5" s="351"/>
      <c r="S5" s="351"/>
      <c r="W5" s="344" t="s">
        <v>692</v>
      </c>
    </row>
    <row r="6" spans="1:23" ht="18.75" customHeight="1">
      <c r="B6" s="352" t="s">
        <v>693</v>
      </c>
      <c r="C6" s="353"/>
      <c r="D6" s="353"/>
      <c r="E6" s="353"/>
      <c r="F6" s="353"/>
      <c r="G6" s="353"/>
      <c r="H6" s="353"/>
      <c r="I6" s="353"/>
      <c r="J6" s="353"/>
      <c r="K6" s="353"/>
      <c r="L6" s="353"/>
      <c r="M6" s="331"/>
      <c r="N6" s="331"/>
      <c r="O6" s="331"/>
      <c r="P6" s="331"/>
      <c r="Q6" s="331"/>
      <c r="R6" s="331"/>
      <c r="T6" s="354"/>
      <c r="U6" s="354"/>
    </row>
    <row r="7" spans="1:23">
      <c r="B7" s="355"/>
      <c r="C7" s="356"/>
      <c r="D7" s="357"/>
      <c r="E7" s="358"/>
      <c r="F7" s="1113" t="s">
        <v>694</v>
      </c>
      <c r="G7" s="359"/>
      <c r="H7" s="360"/>
      <c r="I7" s="360"/>
      <c r="J7" s="361" t="s">
        <v>649</v>
      </c>
      <c r="K7" s="362"/>
      <c r="L7" s="360" t="s">
        <v>650</v>
      </c>
      <c r="M7" s="360"/>
      <c r="N7" s="360"/>
      <c r="O7" s="363"/>
      <c r="P7" s="1115">
        <f>K7+1</f>
        <v>1</v>
      </c>
      <c r="Q7" s="1116"/>
      <c r="R7" s="1117"/>
      <c r="S7" s="1118" t="s">
        <v>695</v>
      </c>
      <c r="T7" s="354"/>
      <c r="U7" s="354"/>
    </row>
    <row r="8" spans="1:23">
      <c r="B8" s="364"/>
      <c r="C8" s="365"/>
      <c r="D8" s="366"/>
      <c r="E8" s="367"/>
      <c r="F8" s="1114"/>
      <c r="G8" s="368" t="s">
        <v>546</v>
      </c>
      <c r="H8" s="369" t="s">
        <v>564</v>
      </c>
      <c r="I8" s="368" t="s">
        <v>696</v>
      </c>
      <c r="J8" s="369" t="s">
        <v>697</v>
      </c>
      <c r="K8" s="369" t="s">
        <v>698</v>
      </c>
      <c r="L8" s="370" t="s">
        <v>699</v>
      </c>
      <c r="M8" s="368" t="s">
        <v>700</v>
      </c>
      <c r="N8" s="369" t="s">
        <v>382</v>
      </c>
      <c r="O8" s="369" t="s">
        <v>383</v>
      </c>
      <c r="P8" s="368" t="s">
        <v>701</v>
      </c>
      <c r="Q8" s="369" t="s">
        <v>613</v>
      </c>
      <c r="R8" s="369" t="s">
        <v>702</v>
      </c>
      <c r="S8" s="1119"/>
      <c r="T8" s="354"/>
      <c r="U8" s="354"/>
    </row>
    <row r="9" spans="1:23" ht="29.25" customHeight="1">
      <c r="B9" s="1098" t="s">
        <v>703</v>
      </c>
      <c r="C9" s="1102" t="s">
        <v>704</v>
      </c>
      <c r="D9" s="1103"/>
      <c r="E9" s="1104"/>
      <c r="F9" s="371">
        <v>0.25</v>
      </c>
      <c r="G9" s="372"/>
      <c r="H9" s="372"/>
      <c r="I9" s="372"/>
      <c r="J9" s="372"/>
      <c r="K9" s="372"/>
      <c r="L9" s="372"/>
      <c r="M9" s="372"/>
      <c r="N9" s="372"/>
      <c r="O9" s="372"/>
      <c r="P9" s="372"/>
      <c r="Q9" s="372"/>
      <c r="R9" s="372"/>
      <c r="S9" s="373"/>
      <c r="T9" s="347"/>
      <c r="U9" s="347"/>
    </row>
    <row r="10" spans="1:23" ht="29.25" customHeight="1">
      <c r="B10" s="1099"/>
      <c r="C10" s="1105" t="s">
        <v>705</v>
      </c>
      <c r="D10" s="1106"/>
      <c r="E10" s="1107"/>
      <c r="F10" s="374">
        <v>0.5</v>
      </c>
      <c r="G10" s="375"/>
      <c r="H10" s="375"/>
      <c r="I10" s="375"/>
      <c r="J10" s="375"/>
      <c r="K10" s="375"/>
      <c r="L10" s="375"/>
      <c r="M10" s="375"/>
      <c r="N10" s="375"/>
      <c r="O10" s="375"/>
      <c r="P10" s="375"/>
      <c r="Q10" s="375"/>
      <c r="R10" s="375"/>
      <c r="S10" s="373"/>
      <c r="T10" s="347"/>
      <c r="U10" s="347"/>
    </row>
    <row r="11" spans="1:23" ht="29.25" customHeight="1">
      <c r="B11" s="1100"/>
      <c r="C11" s="1105" t="s">
        <v>706</v>
      </c>
      <c r="D11" s="1106"/>
      <c r="E11" s="1107"/>
      <c r="F11" s="374">
        <v>0.75</v>
      </c>
      <c r="G11" s="375"/>
      <c r="H11" s="375"/>
      <c r="I11" s="375"/>
      <c r="J11" s="375"/>
      <c r="K11" s="375"/>
      <c r="L11" s="375"/>
      <c r="M11" s="375"/>
      <c r="N11" s="375"/>
      <c r="O11" s="375"/>
      <c r="P11" s="375"/>
      <c r="Q11" s="375"/>
      <c r="R11" s="375"/>
      <c r="S11" s="373"/>
      <c r="T11" s="347"/>
      <c r="U11" s="347"/>
    </row>
    <row r="12" spans="1:23" ht="29.25" customHeight="1">
      <c r="B12" s="1101"/>
      <c r="C12" s="1108" t="s">
        <v>707</v>
      </c>
      <c r="D12" s="1109"/>
      <c r="E12" s="1110"/>
      <c r="F12" s="376">
        <v>1</v>
      </c>
      <c r="G12" s="377"/>
      <c r="H12" s="377"/>
      <c r="I12" s="377"/>
      <c r="J12" s="377"/>
      <c r="K12" s="377"/>
      <c r="L12" s="377"/>
      <c r="M12" s="377"/>
      <c r="N12" s="377"/>
      <c r="O12" s="377"/>
      <c r="P12" s="377"/>
      <c r="Q12" s="377"/>
      <c r="R12" s="377"/>
      <c r="S12" s="373"/>
      <c r="T12" s="347"/>
      <c r="U12" s="347"/>
    </row>
    <row r="13" spans="1:23" ht="29.25" customHeight="1">
      <c r="B13" s="1098" t="s">
        <v>708</v>
      </c>
      <c r="C13" s="1122" t="s">
        <v>310</v>
      </c>
      <c r="D13" s="1125" t="s">
        <v>709</v>
      </c>
      <c r="E13" s="1126"/>
      <c r="F13" s="378">
        <v>0.25</v>
      </c>
      <c r="G13" s="379"/>
      <c r="H13" s="380"/>
      <c r="I13" s="379"/>
      <c r="J13" s="380"/>
      <c r="K13" s="380"/>
      <c r="L13" s="381"/>
      <c r="M13" s="379"/>
      <c r="N13" s="380"/>
      <c r="O13" s="372"/>
      <c r="P13" s="379"/>
      <c r="Q13" s="380"/>
      <c r="R13" s="380"/>
      <c r="S13" s="373"/>
      <c r="T13" s="347"/>
      <c r="U13" s="347"/>
    </row>
    <row r="14" spans="1:23" ht="29.25" customHeight="1">
      <c r="B14" s="1099"/>
      <c r="C14" s="1123"/>
      <c r="D14" s="1127" t="s">
        <v>710</v>
      </c>
      <c r="E14" s="1128"/>
      <c r="F14" s="382">
        <v>0.5</v>
      </c>
      <c r="G14" s="383"/>
      <c r="H14" s="375"/>
      <c r="I14" s="383"/>
      <c r="J14" s="375"/>
      <c r="K14" s="375"/>
      <c r="L14" s="384"/>
      <c r="M14" s="383"/>
      <c r="N14" s="375"/>
      <c r="O14" s="375"/>
      <c r="P14" s="383"/>
      <c r="Q14" s="375"/>
      <c r="R14" s="375"/>
      <c r="S14" s="373"/>
      <c r="T14" s="347"/>
      <c r="U14" s="347"/>
    </row>
    <row r="15" spans="1:23" ht="29.25" customHeight="1">
      <c r="B15" s="1120"/>
      <c r="C15" s="1123"/>
      <c r="D15" s="1127" t="s">
        <v>711</v>
      </c>
      <c r="E15" s="1128"/>
      <c r="F15" s="382">
        <v>0.75</v>
      </c>
      <c r="G15" s="383"/>
      <c r="H15" s="375"/>
      <c r="I15" s="383"/>
      <c r="J15" s="375"/>
      <c r="K15" s="375"/>
      <c r="L15" s="384"/>
      <c r="M15" s="383"/>
      <c r="N15" s="375"/>
      <c r="O15" s="375"/>
      <c r="P15" s="383"/>
      <c r="Q15" s="375"/>
      <c r="R15" s="375"/>
      <c r="S15" s="373"/>
      <c r="T15" s="347"/>
      <c r="U15" s="347"/>
    </row>
    <row r="16" spans="1:23" ht="29.25" customHeight="1">
      <c r="B16" s="1120"/>
      <c r="C16" s="1124"/>
      <c r="D16" s="1129" t="s">
        <v>712</v>
      </c>
      <c r="E16" s="1130"/>
      <c r="F16" s="385">
        <v>1</v>
      </c>
      <c r="G16" s="386"/>
      <c r="H16" s="387"/>
      <c r="I16" s="386"/>
      <c r="J16" s="387"/>
      <c r="K16" s="387"/>
      <c r="L16" s="388"/>
      <c r="M16" s="386"/>
      <c r="N16" s="387"/>
      <c r="O16" s="387"/>
      <c r="P16" s="386"/>
      <c r="Q16" s="387"/>
      <c r="R16" s="387"/>
      <c r="S16" s="373"/>
      <c r="T16" s="347"/>
      <c r="U16" s="347"/>
    </row>
    <row r="17" spans="2:21" ht="29.25" customHeight="1">
      <c r="B17" s="1121"/>
      <c r="C17" s="389" t="s">
        <v>312</v>
      </c>
      <c r="D17" s="1131" t="s">
        <v>713</v>
      </c>
      <c r="E17" s="1132"/>
      <c r="F17" s="390">
        <v>1</v>
      </c>
      <c r="G17" s="379"/>
      <c r="H17" s="380"/>
      <c r="I17" s="379"/>
      <c r="J17" s="380"/>
      <c r="K17" s="380"/>
      <c r="L17" s="381"/>
      <c r="M17" s="379"/>
      <c r="N17" s="380"/>
      <c r="O17" s="380"/>
      <c r="P17" s="379"/>
      <c r="Q17" s="380"/>
      <c r="R17" s="380"/>
      <c r="S17" s="373"/>
      <c r="T17" s="347"/>
      <c r="U17" s="347"/>
    </row>
    <row r="18" spans="2:21" ht="3.75" customHeight="1">
      <c r="B18" s="391"/>
      <c r="C18" s="392"/>
      <c r="D18" s="393"/>
      <c r="E18" s="393"/>
      <c r="F18" s="394"/>
      <c r="G18" s="395"/>
      <c r="H18" s="396"/>
      <c r="I18" s="396"/>
      <c r="J18" s="396"/>
      <c r="K18" s="396"/>
      <c r="L18" s="396"/>
      <c r="M18" s="396"/>
      <c r="N18" s="396"/>
      <c r="O18" s="396"/>
      <c r="P18" s="396"/>
      <c r="Q18" s="396"/>
      <c r="R18" s="396"/>
      <c r="S18" s="397"/>
      <c r="T18" s="347"/>
      <c r="U18" s="347"/>
    </row>
    <row r="19" spans="2:21" ht="18" customHeight="1">
      <c r="B19" s="398"/>
      <c r="C19" s="1133" t="s">
        <v>714</v>
      </c>
      <c r="D19" s="1133"/>
      <c r="E19" s="1133"/>
      <c r="F19" s="399"/>
      <c r="G19" s="400">
        <f>$F$9*G9+$F$11*G11+$F$10*G10+$F$12*G12+$F$13*G13+$F$14*G14+$F$15*G15+$F$16*G16+$F$17*G17</f>
        <v>0</v>
      </c>
      <c r="H19" s="400">
        <f t="shared" ref="H19:R19" si="0">$F$9*H9+$F$11*H11+$F$10*H10+$F$12*H12+$F$13*H13+$F$14*H14+$F$15*H15+$F$16*H16+$F$17*H17</f>
        <v>0</v>
      </c>
      <c r="I19" s="400">
        <f t="shared" si="0"/>
        <v>0</v>
      </c>
      <c r="J19" s="400">
        <f t="shared" si="0"/>
        <v>0</v>
      </c>
      <c r="K19" s="400">
        <f t="shared" si="0"/>
        <v>0</v>
      </c>
      <c r="L19" s="400">
        <f t="shared" si="0"/>
        <v>0</v>
      </c>
      <c r="M19" s="400">
        <f t="shared" si="0"/>
        <v>0</v>
      </c>
      <c r="N19" s="400">
        <f t="shared" si="0"/>
        <v>0</v>
      </c>
      <c r="O19" s="400">
        <f t="shared" si="0"/>
        <v>0</v>
      </c>
      <c r="P19" s="400">
        <f t="shared" si="0"/>
        <v>0</v>
      </c>
      <c r="Q19" s="400">
        <f t="shared" si="0"/>
        <v>0</v>
      </c>
      <c r="R19" s="400">
        <f t="shared" si="0"/>
        <v>0</v>
      </c>
      <c r="S19" s="373"/>
      <c r="T19" s="347"/>
      <c r="U19" s="347"/>
    </row>
    <row r="20" spans="2:21" ht="18" customHeight="1">
      <c r="B20" s="1134" t="s">
        <v>715</v>
      </c>
      <c r="C20" s="1135"/>
      <c r="D20" s="1135"/>
      <c r="E20" s="1136"/>
      <c r="F20" s="378">
        <v>0.8571428571428571</v>
      </c>
      <c r="G20" s="401"/>
      <c r="H20" s="401"/>
      <c r="I20" s="401"/>
      <c r="J20" s="401"/>
      <c r="K20" s="401"/>
      <c r="L20" s="401"/>
      <c r="M20" s="401"/>
      <c r="N20" s="401"/>
      <c r="O20" s="401"/>
      <c r="P20" s="401"/>
      <c r="Q20" s="401"/>
      <c r="R20" s="401"/>
      <c r="S20" s="402"/>
      <c r="T20" s="347"/>
      <c r="U20" s="347"/>
    </row>
    <row r="21" spans="2:21" ht="18" customHeight="1">
      <c r="B21" s="403"/>
      <c r="C21" s="1137" t="s">
        <v>716</v>
      </c>
      <c r="D21" s="1137"/>
      <c r="E21" s="1137"/>
      <c r="F21" s="404"/>
      <c r="G21" s="405">
        <f>IF(G20="",G19,ROUND(G19*6/7,2))</f>
        <v>0</v>
      </c>
      <c r="H21" s="405">
        <f t="shared" ref="H21:R21" si="1">IF(H20="",H19,ROUND(H19*6/7,2))</f>
        <v>0</v>
      </c>
      <c r="I21" s="406">
        <f t="shared" si="1"/>
        <v>0</v>
      </c>
      <c r="J21" s="406">
        <f t="shared" si="1"/>
        <v>0</v>
      </c>
      <c r="K21" s="406">
        <f t="shared" si="1"/>
        <v>0</v>
      </c>
      <c r="L21" s="406">
        <f t="shared" si="1"/>
        <v>0</v>
      </c>
      <c r="M21" s="406">
        <f t="shared" si="1"/>
        <v>0</v>
      </c>
      <c r="N21" s="406">
        <f t="shared" si="1"/>
        <v>0</v>
      </c>
      <c r="O21" s="406">
        <f t="shared" si="1"/>
        <v>0</v>
      </c>
      <c r="P21" s="400">
        <f t="shared" si="1"/>
        <v>0</v>
      </c>
      <c r="Q21" s="400">
        <f t="shared" si="1"/>
        <v>0</v>
      </c>
      <c r="R21" s="400">
        <f t="shared" si="1"/>
        <v>0</v>
      </c>
      <c r="S21" s="407">
        <f>SUM(G21:Q21)</f>
        <v>0</v>
      </c>
      <c r="T21" s="408" t="s">
        <v>717</v>
      </c>
      <c r="U21" s="409"/>
    </row>
    <row r="22" spans="2:21" ht="45" customHeight="1" thickBot="1">
      <c r="B22" s="1138" t="s">
        <v>718</v>
      </c>
      <c r="C22" s="1139"/>
      <c r="D22" s="1139"/>
      <c r="E22" s="1139"/>
      <c r="F22" s="1139"/>
      <c r="G22" s="1139"/>
      <c r="H22" s="1139"/>
      <c r="I22" s="1139"/>
      <c r="J22" s="1139"/>
      <c r="K22" s="1139"/>
      <c r="L22" s="1139"/>
      <c r="M22" s="1139"/>
      <c r="N22" s="1139"/>
      <c r="O22" s="1140"/>
      <c r="P22" s="1147" t="s">
        <v>719</v>
      </c>
      <c r="Q22" s="1147"/>
      <c r="R22" s="1148"/>
      <c r="S22" s="410">
        <f>COUNTIF(G21:Q21,"&gt;0")</f>
        <v>0</v>
      </c>
      <c r="T22" s="409" t="s">
        <v>720</v>
      </c>
      <c r="U22" s="409"/>
    </row>
    <row r="23" spans="2:21" ht="45" customHeight="1" thickBot="1">
      <c r="B23" s="1141"/>
      <c r="C23" s="1142"/>
      <c r="D23" s="1142"/>
      <c r="E23" s="1142"/>
      <c r="F23" s="1142"/>
      <c r="G23" s="1142"/>
      <c r="H23" s="1142"/>
      <c r="I23" s="1142"/>
      <c r="J23" s="1142"/>
      <c r="K23" s="1142"/>
      <c r="L23" s="1142"/>
      <c r="M23" s="1142"/>
      <c r="N23" s="1142"/>
      <c r="O23" s="1143"/>
      <c r="P23" s="1149" t="s">
        <v>721</v>
      </c>
      <c r="Q23" s="1149"/>
      <c r="R23" s="1150"/>
      <c r="S23" s="411" t="str">
        <f>IF(S22&lt;1,"",S21/S22)</f>
        <v/>
      </c>
      <c r="T23" s="412" t="s">
        <v>722</v>
      </c>
      <c r="U23" s="412"/>
    </row>
    <row r="24" spans="2:21" ht="126.75" customHeight="1">
      <c r="B24" s="1144"/>
      <c r="C24" s="1145"/>
      <c r="D24" s="1145"/>
      <c r="E24" s="1145"/>
      <c r="F24" s="1145"/>
      <c r="G24" s="1145"/>
      <c r="H24" s="1145"/>
      <c r="I24" s="1145"/>
      <c r="J24" s="1145"/>
      <c r="K24" s="1145"/>
      <c r="L24" s="1145"/>
      <c r="M24" s="1145"/>
      <c r="N24" s="1145"/>
      <c r="O24" s="1146"/>
      <c r="P24" s="1151" t="s">
        <v>723</v>
      </c>
      <c r="Q24" s="1152"/>
      <c r="R24" s="1152"/>
      <c r="S24" s="1152"/>
      <c r="T24" s="347"/>
      <c r="U24" s="347"/>
    </row>
    <row r="25" spans="2:21">
      <c r="B25" s="413"/>
      <c r="C25" s="413"/>
      <c r="D25" s="413"/>
      <c r="E25" s="413"/>
      <c r="F25" s="413"/>
      <c r="G25" s="413"/>
      <c r="H25" s="413"/>
      <c r="I25" s="413"/>
      <c r="J25" s="413"/>
      <c r="K25" s="413"/>
      <c r="L25" s="413"/>
      <c r="M25" s="413"/>
      <c r="N25" s="413"/>
    </row>
    <row r="26" spans="2:21" ht="14">
      <c r="B26" s="352" t="s">
        <v>724</v>
      </c>
      <c r="C26" s="413"/>
      <c r="D26" s="413"/>
      <c r="E26" s="413"/>
      <c r="F26" s="413"/>
      <c r="G26" s="413"/>
      <c r="H26" s="413"/>
      <c r="I26" s="413"/>
      <c r="J26" s="413"/>
      <c r="K26" s="413"/>
      <c r="L26" s="413"/>
      <c r="M26" s="413"/>
      <c r="N26" s="413"/>
    </row>
    <row r="27" spans="2:21" ht="6" customHeight="1" thickBot="1">
      <c r="B27" s="413"/>
      <c r="C27" s="413"/>
      <c r="D27" s="413"/>
      <c r="E27" s="413"/>
      <c r="F27" s="413"/>
      <c r="G27" s="413"/>
      <c r="H27" s="413"/>
      <c r="I27" s="413"/>
      <c r="J27" s="413"/>
      <c r="K27" s="413"/>
      <c r="L27" s="413"/>
      <c r="M27" s="413"/>
      <c r="N27" s="413"/>
    </row>
    <row r="28" spans="2:21" ht="13.5" customHeight="1">
      <c r="B28" s="1153" t="s">
        <v>725</v>
      </c>
      <c r="C28" s="1154"/>
      <c r="D28" s="413"/>
      <c r="E28" s="413"/>
      <c r="F28" s="413"/>
      <c r="G28" s="1155" t="s">
        <v>726</v>
      </c>
      <c r="H28" s="1156"/>
      <c r="I28" s="413"/>
      <c r="J28" s="1157" t="s">
        <v>727</v>
      </c>
      <c r="K28" s="1158"/>
      <c r="M28" s="413"/>
      <c r="N28" s="413"/>
    </row>
    <row r="29" spans="2:21" ht="27.75" customHeight="1" thickBot="1">
      <c r="B29" s="1159"/>
      <c r="C29" s="1160"/>
      <c r="D29" s="414" t="s">
        <v>728</v>
      </c>
      <c r="E29" s="415">
        <v>0.9</v>
      </c>
      <c r="F29" s="414" t="s">
        <v>728</v>
      </c>
      <c r="G29" s="1159"/>
      <c r="H29" s="1160"/>
      <c r="I29" s="414" t="s">
        <v>729</v>
      </c>
      <c r="J29" s="1161">
        <f>B29*E29*G29</f>
        <v>0</v>
      </c>
      <c r="K29" s="1162"/>
      <c r="M29" s="413"/>
      <c r="N29" s="413"/>
    </row>
    <row r="30" spans="2:21" ht="71.25" customHeight="1">
      <c r="B30" s="1142" t="s">
        <v>730</v>
      </c>
      <c r="C30" s="1142"/>
      <c r="D30" s="1142"/>
      <c r="E30" s="1142"/>
      <c r="F30" s="1142"/>
      <c r="G30" s="1142"/>
      <c r="H30" s="1142"/>
      <c r="I30" s="1142"/>
      <c r="J30" s="1142"/>
      <c r="K30" s="1142"/>
      <c r="L30" s="1142"/>
      <c r="M30" s="1142"/>
      <c r="N30" s="1142"/>
      <c r="O30" s="1142"/>
      <c r="P30" s="1142"/>
      <c r="Q30" s="1142"/>
      <c r="R30" s="1142"/>
      <c r="S30" s="1142"/>
    </row>
    <row r="31" spans="2:21">
      <c r="B31" s="413"/>
      <c r="C31" s="413"/>
      <c r="D31" s="413"/>
      <c r="E31" s="413"/>
      <c r="F31" s="413"/>
      <c r="G31" s="413"/>
      <c r="H31" s="413"/>
      <c r="I31" s="413"/>
      <c r="J31" s="413"/>
      <c r="K31" s="413"/>
      <c r="L31" s="413"/>
      <c r="M31" s="413"/>
      <c r="N31" s="413"/>
    </row>
    <row r="32" spans="2:21">
      <c r="B32" s="413"/>
      <c r="C32" s="413"/>
      <c r="D32" s="413"/>
      <c r="E32" s="413"/>
      <c r="F32" s="413"/>
      <c r="G32" s="413"/>
      <c r="H32" s="413"/>
      <c r="I32" s="413"/>
      <c r="J32" s="413"/>
      <c r="K32" s="413"/>
      <c r="L32" s="413"/>
      <c r="M32" s="413"/>
      <c r="N32" s="413"/>
    </row>
    <row r="33" spans="2:19">
      <c r="B33" s="416"/>
      <c r="C33" s="416"/>
      <c r="D33" s="416"/>
      <c r="E33" s="416"/>
      <c r="F33" s="416"/>
      <c r="G33" s="416"/>
      <c r="H33" s="416"/>
      <c r="I33" s="416"/>
      <c r="J33" s="416"/>
      <c r="K33" s="416"/>
      <c r="L33" s="416"/>
      <c r="M33" s="416"/>
      <c r="N33" s="416"/>
      <c r="O33" s="416"/>
      <c r="P33" s="416"/>
      <c r="Q33" s="416"/>
      <c r="R33" s="416"/>
      <c r="S33" s="416"/>
    </row>
  </sheetData>
  <mergeCells count="31">
    <mergeCell ref="B30:S30"/>
    <mergeCell ref="B28:C28"/>
    <mergeCell ref="G28:H28"/>
    <mergeCell ref="J28:K28"/>
    <mergeCell ref="B29:C29"/>
    <mergeCell ref="G29:H29"/>
    <mergeCell ref="J29:K29"/>
    <mergeCell ref="C19:E19"/>
    <mergeCell ref="B20:E20"/>
    <mergeCell ref="C21:E21"/>
    <mergeCell ref="B22:O24"/>
    <mergeCell ref="P22:R22"/>
    <mergeCell ref="P23:R23"/>
    <mergeCell ref="P24:S24"/>
    <mergeCell ref="B13:B17"/>
    <mergeCell ref="C13:C16"/>
    <mergeCell ref="D13:E13"/>
    <mergeCell ref="D14:E14"/>
    <mergeCell ref="D15:E15"/>
    <mergeCell ref="D16:E16"/>
    <mergeCell ref="D17:E17"/>
    <mergeCell ref="A2:T2"/>
    <mergeCell ref="B4:S4"/>
    <mergeCell ref="F7:F8"/>
    <mergeCell ref="P7:R7"/>
    <mergeCell ref="S7:S8"/>
    <mergeCell ref="B9:B12"/>
    <mergeCell ref="C9:E9"/>
    <mergeCell ref="C10:E10"/>
    <mergeCell ref="C11:E11"/>
    <mergeCell ref="C12:E12"/>
  </mergeCells>
  <phoneticPr fontId="4"/>
  <dataValidations count="1">
    <dataValidation type="list" allowBlank="1" showInputMessage="1" sqref="G20:R20" xr:uid="{00000000-0002-0000-0D00-000000000000}">
      <formula1>"○, "</formula1>
    </dataValidation>
  </dataValidations>
  <printOptions horizontalCentered="1"/>
  <pageMargins left="0.70866141732283472" right="0.70866141732283472" top="0.39370078740157483" bottom="0.39370078740157483" header="0.19685039370078741" footer="0.19685039370078741"/>
  <pageSetup paperSize="9" scale="4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T65"/>
  <sheetViews>
    <sheetView view="pageBreakPreview" zoomScale="85" zoomScaleNormal="100" zoomScaleSheetLayoutView="85" workbookViewId="0">
      <selection activeCell="A12" sqref="A12"/>
    </sheetView>
  </sheetViews>
  <sheetFormatPr defaultColWidth="9" defaultRowHeight="13"/>
  <cols>
    <col min="1" max="1" width="6.6328125" style="417" customWidth="1"/>
    <col min="2" max="2" width="10" style="417" customWidth="1"/>
    <col min="3" max="3" width="4.453125" style="417" customWidth="1"/>
    <col min="4" max="5" width="8.90625" style="417" customWidth="1"/>
    <col min="6" max="6" width="6.08984375" style="417" customWidth="1"/>
    <col min="7" max="17" width="6.6328125" style="417" customWidth="1"/>
    <col min="18" max="18" width="10.453125" style="417" customWidth="1"/>
    <col min="19" max="19" width="5.453125" style="417" customWidth="1"/>
    <col min="20" max="16384" width="9" style="417"/>
  </cols>
  <sheetData>
    <row r="1" spans="1:19">
      <c r="A1" s="417" t="s">
        <v>731</v>
      </c>
    </row>
    <row r="2" spans="1:19" ht="13.5" customHeight="1">
      <c r="A2" s="1172" t="s">
        <v>768</v>
      </c>
      <c r="B2" s="1172"/>
      <c r="C2" s="1172"/>
      <c r="D2" s="1172"/>
      <c r="E2" s="1172"/>
      <c r="F2" s="1172"/>
      <c r="G2" s="1172"/>
      <c r="H2" s="1172"/>
      <c r="I2" s="1172"/>
      <c r="J2" s="1172"/>
      <c r="K2" s="1172"/>
      <c r="L2" s="1172"/>
      <c r="M2" s="1172"/>
      <c r="N2" s="1172"/>
      <c r="O2" s="1172"/>
      <c r="P2" s="1172"/>
      <c r="Q2" s="1172"/>
      <c r="R2" s="1172"/>
      <c r="S2" s="1172"/>
    </row>
    <row r="3" spans="1:19" ht="18" customHeight="1">
      <c r="A3" s="1172"/>
      <c r="B3" s="1172"/>
      <c r="C3" s="1172"/>
      <c r="D3" s="1172"/>
      <c r="E3" s="1172"/>
      <c r="F3" s="1172"/>
      <c r="G3" s="1172"/>
      <c r="H3" s="1172"/>
      <c r="I3" s="1172"/>
      <c r="J3" s="1172"/>
      <c r="K3" s="1172"/>
      <c r="L3" s="1172"/>
      <c r="M3" s="1172"/>
      <c r="N3" s="1172"/>
      <c r="O3" s="1172"/>
      <c r="P3" s="1172"/>
      <c r="Q3" s="1172"/>
      <c r="R3" s="1172"/>
      <c r="S3" s="1172"/>
    </row>
    <row r="4" spans="1:19" ht="13.5" customHeight="1">
      <c r="B4" s="1173" t="s">
        <v>769</v>
      </c>
      <c r="C4" s="1174"/>
      <c r="D4" s="1174"/>
      <c r="E4" s="1174"/>
      <c r="F4" s="1174"/>
      <c r="G4" s="1174"/>
      <c r="H4" s="1174"/>
      <c r="I4" s="1174"/>
      <c r="J4" s="1174"/>
      <c r="K4" s="1174"/>
      <c r="L4" s="1174"/>
      <c r="M4" s="1174"/>
      <c r="N4" s="1174"/>
      <c r="O4" s="1174"/>
      <c r="P4" s="1174"/>
      <c r="Q4" s="1174"/>
      <c r="R4" s="1175"/>
    </row>
    <row r="5" spans="1:19">
      <c r="B5" s="1176"/>
      <c r="C5" s="1177"/>
      <c r="D5" s="1177"/>
      <c r="E5" s="1177"/>
      <c r="F5" s="1177"/>
      <c r="G5" s="1177"/>
      <c r="H5" s="1177"/>
      <c r="I5" s="1177"/>
      <c r="J5" s="1177"/>
      <c r="K5" s="1177"/>
      <c r="L5" s="1177"/>
      <c r="M5" s="1177"/>
      <c r="N5" s="1177"/>
      <c r="O5" s="1177"/>
      <c r="P5" s="1177"/>
      <c r="Q5" s="1177"/>
      <c r="R5" s="1178"/>
    </row>
    <row r="6" spans="1:19">
      <c r="B6" s="1179"/>
      <c r="C6" s="1180"/>
      <c r="D6" s="1180"/>
      <c r="E6" s="1180"/>
      <c r="F6" s="1180"/>
      <c r="G6" s="1180"/>
      <c r="H6" s="1180"/>
      <c r="I6" s="1180"/>
      <c r="J6" s="1180"/>
      <c r="K6" s="1180"/>
      <c r="L6" s="1180"/>
      <c r="M6" s="1180"/>
      <c r="N6" s="1180"/>
      <c r="O6" s="1180"/>
      <c r="P6" s="1180"/>
      <c r="Q6" s="1180"/>
      <c r="R6" s="1181"/>
    </row>
    <row r="7" spans="1:19" ht="24" customHeight="1">
      <c r="A7" s="418" t="s">
        <v>770</v>
      </c>
      <c r="B7" s="418"/>
    </row>
    <row r="8" spans="1:19" ht="18" customHeight="1">
      <c r="B8" s="419" t="s">
        <v>732</v>
      </c>
    </row>
    <row r="9" spans="1:19" ht="18" customHeight="1">
      <c r="B9" s="419" t="s">
        <v>733</v>
      </c>
    </row>
    <row r="11" spans="1:19" ht="18" customHeight="1">
      <c r="A11" s="418" t="s">
        <v>771</v>
      </c>
      <c r="B11" s="418"/>
    </row>
    <row r="12" spans="1:19" ht="18" customHeight="1">
      <c r="B12" s="419" t="s">
        <v>734</v>
      </c>
    </row>
    <row r="13" spans="1:19" ht="18" customHeight="1">
      <c r="B13" s="419" t="s">
        <v>735</v>
      </c>
    </row>
    <row r="14" spans="1:19" ht="13.5" thickBot="1"/>
    <row r="15" spans="1:19" ht="18" customHeight="1">
      <c r="A15" s="1182" t="s">
        <v>736</v>
      </c>
      <c r="B15" s="1183"/>
      <c r="C15" s="1186" t="s">
        <v>772</v>
      </c>
      <c r="D15" s="1187"/>
      <c r="E15" s="1187"/>
      <c r="F15" s="1187"/>
      <c r="G15" s="1187"/>
      <c r="H15" s="1187"/>
      <c r="I15" s="1187"/>
      <c r="J15" s="1187"/>
      <c r="K15" s="1187"/>
      <c r="L15" s="1187"/>
      <c r="M15" s="1187"/>
      <c r="N15" s="1187"/>
      <c r="O15" s="1187"/>
      <c r="P15" s="1187"/>
      <c r="Q15" s="1187"/>
      <c r="R15" s="1187"/>
      <c r="S15" s="1188"/>
    </row>
    <row r="16" spans="1:19" ht="18" customHeight="1" thickBot="1">
      <c r="A16" s="1184"/>
      <c r="B16" s="1185"/>
      <c r="C16" s="1189" t="s">
        <v>737</v>
      </c>
      <c r="D16" s="1190"/>
      <c r="E16" s="1190"/>
      <c r="F16" s="1190"/>
      <c r="G16" s="1190"/>
      <c r="H16" s="1190"/>
      <c r="I16" s="1190"/>
      <c r="J16" s="1190"/>
      <c r="K16" s="1190"/>
      <c r="L16" s="1190"/>
      <c r="M16" s="1190"/>
      <c r="N16" s="420"/>
      <c r="O16" s="420"/>
      <c r="P16" s="420"/>
      <c r="Q16" s="420"/>
      <c r="R16" s="420"/>
      <c r="S16" s="421"/>
    </row>
    <row r="17" spans="1:20" s="485" customFormat="1">
      <c r="A17" s="484"/>
      <c r="B17" s="422"/>
      <c r="C17" s="423"/>
      <c r="D17" s="424"/>
      <c r="E17" s="425"/>
      <c r="F17" s="1163" t="s">
        <v>694</v>
      </c>
      <c r="G17" s="1165" t="s">
        <v>773</v>
      </c>
      <c r="H17" s="1166"/>
      <c r="I17" s="1166"/>
      <c r="J17" s="1166"/>
      <c r="K17" s="1166"/>
      <c r="L17" s="1166"/>
      <c r="M17" s="1166"/>
      <c r="N17" s="1166"/>
      <c r="O17" s="1167"/>
      <c r="P17" s="1168" t="s">
        <v>774</v>
      </c>
      <c r="Q17" s="1169"/>
      <c r="R17" s="1170" t="s">
        <v>738</v>
      </c>
      <c r="S17" s="426"/>
      <c r="T17" s="354"/>
    </row>
    <row r="18" spans="1:20" s="485" customFormat="1">
      <c r="A18" s="484"/>
      <c r="B18" s="364"/>
      <c r="C18" s="365"/>
      <c r="D18" s="366"/>
      <c r="E18" s="367"/>
      <c r="F18" s="1164"/>
      <c r="G18" s="427" t="s">
        <v>546</v>
      </c>
      <c r="H18" s="428" t="s">
        <v>564</v>
      </c>
      <c r="I18" s="427" t="s">
        <v>696</v>
      </c>
      <c r="J18" s="428" t="s">
        <v>697</v>
      </c>
      <c r="K18" s="428" t="s">
        <v>698</v>
      </c>
      <c r="L18" s="429" t="s">
        <v>699</v>
      </c>
      <c r="M18" s="427" t="s">
        <v>700</v>
      </c>
      <c r="N18" s="428" t="s">
        <v>382</v>
      </c>
      <c r="O18" s="428" t="s">
        <v>383</v>
      </c>
      <c r="P18" s="427" t="s">
        <v>701</v>
      </c>
      <c r="Q18" s="428" t="s">
        <v>613</v>
      </c>
      <c r="R18" s="1171"/>
      <c r="S18" s="426"/>
      <c r="T18" s="354"/>
    </row>
    <row r="19" spans="1:20" s="485" customFormat="1" ht="36" customHeight="1">
      <c r="A19" s="484"/>
      <c r="B19" s="1191" t="s">
        <v>739</v>
      </c>
      <c r="C19" s="1194" t="s">
        <v>704</v>
      </c>
      <c r="D19" s="1195"/>
      <c r="E19" s="1196"/>
      <c r="F19" s="371">
        <v>0.25</v>
      </c>
      <c r="G19" s="430"/>
      <c r="H19" s="431"/>
      <c r="I19" s="432"/>
      <c r="J19" s="431"/>
      <c r="K19" s="431"/>
      <c r="L19" s="433"/>
      <c r="M19" s="432"/>
      <c r="N19" s="431"/>
      <c r="O19" s="431"/>
      <c r="P19" s="432"/>
      <c r="Q19" s="431"/>
      <c r="R19" s="486" t="str">
        <f>IF(SUM(G19:Q19)=0,"",SUM(G19:Q19))</f>
        <v/>
      </c>
      <c r="S19" s="434"/>
      <c r="T19" s="347"/>
    </row>
    <row r="20" spans="1:20" s="485" customFormat="1" ht="36" customHeight="1">
      <c r="A20" s="484"/>
      <c r="B20" s="1192"/>
      <c r="C20" s="1105" t="s">
        <v>740</v>
      </c>
      <c r="D20" s="1106"/>
      <c r="E20" s="1107"/>
      <c r="F20" s="371">
        <v>0.5</v>
      </c>
      <c r="G20" s="435"/>
      <c r="H20" s="435"/>
      <c r="I20" s="435"/>
      <c r="J20" s="435"/>
      <c r="K20" s="435"/>
      <c r="L20" s="435"/>
      <c r="M20" s="435"/>
      <c r="N20" s="435"/>
      <c r="O20" s="435"/>
      <c r="P20" s="435"/>
      <c r="Q20" s="435"/>
      <c r="R20" s="487" t="str">
        <f t="shared" ref="R20:R27" si="0">IF(SUM(G20:Q20)=0,"",SUM(G20:Q20))</f>
        <v/>
      </c>
      <c r="S20" s="434"/>
      <c r="T20" s="347"/>
    </row>
    <row r="21" spans="1:20" s="485" customFormat="1" ht="36" customHeight="1">
      <c r="A21" s="484"/>
      <c r="B21" s="1192"/>
      <c r="C21" s="1105" t="s">
        <v>741</v>
      </c>
      <c r="D21" s="1106"/>
      <c r="E21" s="1107"/>
      <c r="F21" s="374">
        <v>0.75</v>
      </c>
      <c r="G21" s="435"/>
      <c r="H21" s="435"/>
      <c r="I21" s="435"/>
      <c r="J21" s="435"/>
      <c r="K21" s="435"/>
      <c r="L21" s="435"/>
      <c r="M21" s="435"/>
      <c r="N21" s="435"/>
      <c r="O21" s="435"/>
      <c r="P21" s="435"/>
      <c r="Q21" s="435"/>
      <c r="R21" s="487" t="str">
        <f t="shared" si="0"/>
        <v/>
      </c>
      <c r="S21" s="434"/>
      <c r="T21" s="347"/>
    </row>
    <row r="22" spans="1:20" s="485" customFormat="1" ht="36" customHeight="1">
      <c r="A22" s="484"/>
      <c r="B22" s="1193"/>
      <c r="C22" s="1108" t="s">
        <v>742</v>
      </c>
      <c r="D22" s="1109"/>
      <c r="E22" s="1110"/>
      <c r="F22" s="376">
        <v>1</v>
      </c>
      <c r="G22" s="436"/>
      <c r="H22" s="436"/>
      <c r="I22" s="436"/>
      <c r="J22" s="436"/>
      <c r="K22" s="436"/>
      <c r="L22" s="436"/>
      <c r="M22" s="436"/>
      <c r="N22" s="436"/>
      <c r="O22" s="436"/>
      <c r="P22" s="436"/>
      <c r="Q22" s="436"/>
      <c r="R22" s="488" t="str">
        <f t="shared" si="0"/>
        <v/>
      </c>
      <c r="S22" s="434"/>
      <c r="T22" s="347"/>
    </row>
    <row r="23" spans="1:20" s="485" customFormat="1" ht="36" customHeight="1">
      <c r="A23" s="484"/>
      <c r="B23" s="1098" t="s">
        <v>743</v>
      </c>
      <c r="C23" s="1122" t="s">
        <v>310</v>
      </c>
      <c r="D23" s="1203" t="s">
        <v>709</v>
      </c>
      <c r="E23" s="1204"/>
      <c r="F23" s="437">
        <v>0.25</v>
      </c>
      <c r="G23" s="432"/>
      <c r="H23" s="431"/>
      <c r="I23" s="432"/>
      <c r="J23" s="431"/>
      <c r="K23" s="431"/>
      <c r="L23" s="433"/>
      <c r="M23" s="432"/>
      <c r="N23" s="431"/>
      <c r="O23" s="431"/>
      <c r="P23" s="432"/>
      <c r="Q23" s="431"/>
      <c r="R23" s="486" t="str">
        <f t="shared" si="0"/>
        <v/>
      </c>
      <c r="S23" s="434"/>
      <c r="T23" s="347"/>
    </row>
    <row r="24" spans="1:20" s="485" customFormat="1" ht="36" customHeight="1">
      <c r="A24" s="484"/>
      <c r="B24" s="1099"/>
      <c r="C24" s="1123"/>
      <c r="D24" s="1205" t="s">
        <v>744</v>
      </c>
      <c r="E24" s="1206"/>
      <c r="F24" s="382">
        <v>0.5</v>
      </c>
      <c r="G24" s="438"/>
      <c r="H24" s="435"/>
      <c r="I24" s="438"/>
      <c r="J24" s="435"/>
      <c r="K24" s="435"/>
      <c r="L24" s="439"/>
      <c r="M24" s="438"/>
      <c r="N24" s="435"/>
      <c r="O24" s="435"/>
      <c r="P24" s="438"/>
      <c r="Q24" s="435"/>
      <c r="R24" s="487" t="str">
        <f t="shared" si="0"/>
        <v/>
      </c>
      <c r="S24" s="434"/>
      <c r="T24" s="347"/>
    </row>
    <row r="25" spans="1:20" s="485" customFormat="1" ht="36" customHeight="1">
      <c r="A25" s="484"/>
      <c r="B25" s="1100"/>
      <c r="C25" s="1123"/>
      <c r="D25" s="1127" t="s">
        <v>745</v>
      </c>
      <c r="E25" s="1128"/>
      <c r="F25" s="382">
        <v>0.75</v>
      </c>
      <c r="G25" s="438"/>
      <c r="H25" s="435"/>
      <c r="I25" s="438"/>
      <c r="J25" s="435"/>
      <c r="K25" s="435"/>
      <c r="L25" s="439"/>
      <c r="M25" s="438"/>
      <c r="N25" s="435"/>
      <c r="O25" s="435"/>
      <c r="P25" s="438"/>
      <c r="Q25" s="435"/>
      <c r="R25" s="487" t="str">
        <f t="shared" si="0"/>
        <v/>
      </c>
      <c r="S25" s="434"/>
      <c r="T25" s="347"/>
    </row>
    <row r="26" spans="1:20" s="485" customFormat="1" ht="36" customHeight="1">
      <c r="A26" s="484"/>
      <c r="B26" s="1100"/>
      <c r="C26" s="1124"/>
      <c r="D26" s="1129" t="s">
        <v>746</v>
      </c>
      <c r="E26" s="1130"/>
      <c r="F26" s="440">
        <v>1</v>
      </c>
      <c r="G26" s="441"/>
      <c r="H26" s="436"/>
      <c r="I26" s="441"/>
      <c r="J26" s="436"/>
      <c r="K26" s="436"/>
      <c r="L26" s="442"/>
      <c r="M26" s="441"/>
      <c r="N26" s="436"/>
      <c r="O26" s="436"/>
      <c r="P26" s="441"/>
      <c r="Q26" s="436"/>
      <c r="R26" s="488" t="str">
        <f t="shared" si="0"/>
        <v/>
      </c>
      <c r="S26" s="434"/>
      <c r="T26" s="347"/>
    </row>
    <row r="27" spans="1:20" s="485" customFormat="1" ht="36" customHeight="1">
      <c r="A27" s="484"/>
      <c r="B27" s="1121"/>
      <c r="C27" s="389" t="s">
        <v>312</v>
      </c>
      <c r="D27" s="1131" t="s">
        <v>713</v>
      </c>
      <c r="E27" s="1132"/>
      <c r="F27" s="390">
        <v>1</v>
      </c>
      <c r="G27" s="443"/>
      <c r="H27" s="444"/>
      <c r="I27" s="443"/>
      <c r="J27" s="444"/>
      <c r="K27" s="444"/>
      <c r="L27" s="445"/>
      <c r="M27" s="443"/>
      <c r="N27" s="444"/>
      <c r="O27" s="444"/>
      <c r="P27" s="443"/>
      <c r="Q27" s="444"/>
      <c r="R27" s="489" t="str">
        <f t="shared" si="0"/>
        <v/>
      </c>
      <c r="S27" s="434"/>
      <c r="T27" s="347"/>
    </row>
    <row r="28" spans="1:20" s="485" customFormat="1" ht="18" customHeight="1">
      <c r="A28" s="484"/>
      <c r="B28" s="398"/>
      <c r="C28" s="1197" t="s">
        <v>714</v>
      </c>
      <c r="D28" s="1197"/>
      <c r="E28" s="1197"/>
      <c r="F28" s="399"/>
      <c r="G28" s="446" t="str">
        <f>IF($F$19*G19+$F$20*G20+$F$21*G21+$F$22*G22+$F$23*G23+$F$24*G24+$F$25*G25+$F$26*G26+$F$27*G27=0,"",$F$19*G19+$F$20*G20+$F$21*G21+$F$22*G22+$F$23*G23+$F$24*G24+$F$25*G25+$F$26*G26+$F$27*G27)</f>
        <v/>
      </c>
      <c r="H28" s="446" t="str">
        <f t="shared" ref="H28:Q28" si="1">IF($F$19*H19+$F$20*H20+$F$21*H21+$F$22*H22+$F$23*H23+$F$24*H24+$F$25*H25+$F$26*H26+$F$27*H27=0,"",$F$19*H19+$F$20*H20+$F$21*H21+$F$22*H22+$F$23*H23+$F$24*H24+$F$25*H25+$F$26*H26+$F$27*H27)</f>
        <v/>
      </c>
      <c r="I28" s="446" t="str">
        <f>IF($F$19*I19+$F$20*I20+$F$21*I21+$F$22*I22+$F$23*I23+$F$24*I24+$F$25*I25+$F$26*I26+$F$27*I27=0,"",$F$19*I19+$F$20*I20+$F$21*I21+$F$22*I22+$F$23*I23+$F$24*I24+$F$25*I25+$F$26*I26+$F$27*I27)</f>
        <v/>
      </c>
      <c r="J28" s="446" t="str">
        <f t="shared" si="1"/>
        <v/>
      </c>
      <c r="K28" s="446" t="str">
        <f t="shared" si="1"/>
        <v/>
      </c>
      <c r="L28" s="446" t="str">
        <f>IF($F$19*L19+$F$20*L20+$F$21*L21+$F$22*L22+$F$23*L23+$F$24*L24+$F$25*L25+$F$26*L26+$F$27*L27=0,"",$F$19*L19+$F$20*L20+$F$21*L21+$F$22*L22+$F$23*L23+$F$24*L24+$F$25*L25+$F$26*L26+$F$27*L27)</f>
        <v/>
      </c>
      <c r="M28" s="446" t="str">
        <f t="shared" si="1"/>
        <v/>
      </c>
      <c r="N28" s="446" t="str">
        <f t="shared" si="1"/>
        <v/>
      </c>
      <c r="O28" s="446" t="str">
        <f t="shared" si="1"/>
        <v/>
      </c>
      <c r="P28" s="446" t="str">
        <f t="shared" si="1"/>
        <v/>
      </c>
      <c r="Q28" s="446" t="str">
        <f t="shared" si="1"/>
        <v/>
      </c>
      <c r="R28" s="447"/>
      <c r="S28" s="434"/>
      <c r="T28" s="347"/>
    </row>
    <row r="29" spans="1:20" s="485" customFormat="1" ht="25.25" customHeight="1">
      <c r="A29" s="484"/>
      <c r="B29" s="1198" t="s">
        <v>715</v>
      </c>
      <c r="C29" s="1199"/>
      <c r="D29" s="1199"/>
      <c r="E29" s="1200"/>
      <c r="F29" s="378">
        <v>0.8571428571428571</v>
      </c>
      <c r="G29" s="448"/>
      <c r="H29" s="448"/>
      <c r="I29" s="448"/>
      <c r="J29" s="448"/>
      <c r="K29" s="448"/>
      <c r="L29" s="448"/>
      <c r="M29" s="448"/>
      <c r="N29" s="448"/>
      <c r="O29" s="448"/>
      <c r="P29" s="448"/>
      <c r="Q29" s="448"/>
      <c r="R29" s="402"/>
      <c r="S29" s="434"/>
      <c r="T29" s="347"/>
    </row>
    <row r="30" spans="1:20" s="485" customFormat="1" ht="18" customHeight="1" thickBot="1">
      <c r="A30" s="484"/>
      <c r="B30" s="1201" t="s">
        <v>716</v>
      </c>
      <c r="C30" s="1197"/>
      <c r="D30" s="1197"/>
      <c r="E30" s="1197"/>
      <c r="F30" s="1202"/>
      <c r="G30" s="446" t="str">
        <f>IF(G29="",G28,ROUND(G28*6/7,2))</f>
        <v/>
      </c>
      <c r="H30" s="446" t="str">
        <f t="shared" ref="H30:Q30" si="2">IF(H29="",H28,ROUND(H28*6/7,2))</f>
        <v/>
      </c>
      <c r="I30" s="446" t="str">
        <f t="shared" si="2"/>
        <v/>
      </c>
      <c r="J30" s="446" t="str">
        <f t="shared" si="2"/>
        <v/>
      </c>
      <c r="K30" s="446" t="str">
        <f>IF(K29="",K28,ROUND(K28*6/7,2))</f>
        <v/>
      </c>
      <c r="L30" s="446" t="str">
        <f>IF(L29="",L28,ROUND(L28*6/7,2))</f>
        <v/>
      </c>
      <c r="M30" s="446" t="str">
        <f>IF(M29="",M28,ROUND(M28*6/7,2))</f>
        <v/>
      </c>
      <c r="N30" s="446" t="str">
        <f t="shared" si="2"/>
        <v/>
      </c>
      <c r="O30" s="446" t="str">
        <f t="shared" si="2"/>
        <v/>
      </c>
      <c r="P30" s="449" t="str">
        <f t="shared" si="2"/>
        <v/>
      </c>
      <c r="Q30" s="449" t="str">
        <f t="shared" si="2"/>
        <v/>
      </c>
      <c r="R30" s="450" t="str">
        <f>IF(SUM(G30:Q30)=0,"",SUM(G30:Q30))</f>
        <v/>
      </c>
      <c r="S30" s="451" t="s">
        <v>717</v>
      </c>
      <c r="T30" s="409"/>
    </row>
    <row r="31" spans="1:20" s="485" customFormat="1" ht="45" customHeight="1" thickBot="1">
      <c r="A31" s="484"/>
      <c r="B31" s="1231" t="s">
        <v>747</v>
      </c>
      <c r="C31" s="1232"/>
      <c r="D31" s="1232"/>
      <c r="E31" s="1232"/>
      <c r="F31" s="1232"/>
      <c r="G31" s="1232"/>
      <c r="H31" s="1232"/>
      <c r="I31" s="1232"/>
      <c r="J31" s="1232"/>
      <c r="K31" s="1232"/>
      <c r="L31" s="1232"/>
      <c r="M31" s="1232"/>
      <c r="N31" s="1232"/>
      <c r="O31" s="1232"/>
      <c r="P31" s="1207" t="s">
        <v>748</v>
      </c>
      <c r="Q31" s="1208"/>
      <c r="R31" s="452" t="str">
        <f>IF(COUNTIF(G30:Q30,"&gt;0")=0,"",COUNTIF(G30:Q30,"&gt;0"))</f>
        <v/>
      </c>
      <c r="S31" s="453" t="s">
        <v>720</v>
      </c>
      <c r="T31" s="409"/>
    </row>
    <row r="32" spans="1:20" s="485" customFormat="1" ht="45" customHeight="1" thickBot="1">
      <c r="A32" s="484"/>
      <c r="B32" s="1233"/>
      <c r="C32" s="1234"/>
      <c r="D32" s="1234"/>
      <c r="E32" s="1234"/>
      <c r="F32" s="1234"/>
      <c r="G32" s="1234"/>
      <c r="H32" s="1234"/>
      <c r="I32" s="1234"/>
      <c r="J32" s="1234"/>
      <c r="K32" s="1234"/>
      <c r="L32" s="1234"/>
      <c r="M32" s="1234"/>
      <c r="N32" s="1234"/>
      <c r="O32" s="1234"/>
      <c r="P32" s="1207" t="s">
        <v>749</v>
      </c>
      <c r="Q32" s="1208"/>
      <c r="R32" s="411" t="str">
        <f>IFERROR(IF(R31&lt;1,"",R30/R31),"")</f>
        <v/>
      </c>
      <c r="S32" s="454" t="s">
        <v>722</v>
      </c>
      <c r="T32" s="412"/>
    </row>
    <row r="33" spans="1:19" ht="81.650000000000006" customHeight="1" thickBot="1">
      <c r="A33" s="455"/>
      <c r="B33" s="1235"/>
      <c r="C33" s="1236"/>
      <c r="D33" s="1236"/>
      <c r="E33" s="1236"/>
      <c r="F33" s="1236"/>
      <c r="G33" s="1236"/>
      <c r="H33" s="1236"/>
      <c r="I33" s="1236"/>
      <c r="J33" s="1236"/>
      <c r="K33" s="1236"/>
      <c r="L33" s="1236"/>
      <c r="M33" s="1236"/>
      <c r="N33" s="1236"/>
      <c r="O33" s="1237"/>
      <c r="P33" s="420"/>
      <c r="Q33" s="456"/>
      <c r="R33" s="420"/>
      <c r="S33" s="421"/>
    </row>
    <row r="34" spans="1:19" ht="7.5" customHeight="1" thickBot="1"/>
    <row r="35" spans="1:19" ht="18" customHeight="1" thickBot="1">
      <c r="A35" s="1209" t="s">
        <v>750</v>
      </c>
      <c r="B35" s="1210"/>
      <c r="C35" s="1211" t="s">
        <v>751</v>
      </c>
      <c r="D35" s="1212"/>
      <c r="E35" s="1212"/>
      <c r="F35" s="1212"/>
      <c r="G35" s="1212"/>
      <c r="H35" s="1212"/>
      <c r="I35" s="1212"/>
      <c r="J35" s="1212"/>
      <c r="K35" s="1212"/>
      <c r="L35" s="1212"/>
      <c r="M35" s="1212"/>
      <c r="N35" s="1212"/>
      <c r="O35" s="1212"/>
      <c r="P35" s="1212"/>
      <c r="Q35" s="1212"/>
      <c r="R35" s="1212"/>
      <c r="S35" s="1213"/>
    </row>
    <row r="36" spans="1:19" ht="13.5" customHeight="1" thickBot="1">
      <c r="A36" s="457"/>
      <c r="B36" s="458"/>
      <c r="C36" s="459"/>
      <c r="D36" s="460"/>
      <c r="E36" s="460"/>
      <c r="F36" s="460"/>
      <c r="G36" s="460"/>
      <c r="H36" s="460"/>
      <c r="I36" s="460"/>
      <c r="J36" s="460"/>
      <c r="K36" s="460"/>
      <c r="L36" s="460"/>
      <c r="M36" s="460"/>
      <c r="N36" s="460"/>
      <c r="O36" s="460"/>
      <c r="P36" s="460"/>
      <c r="Q36" s="461"/>
      <c r="R36" s="461"/>
      <c r="S36" s="462"/>
    </row>
    <row r="37" spans="1:19" ht="13.5" customHeight="1">
      <c r="A37" s="463"/>
      <c r="B37" s="460"/>
      <c r="C37" s="1214" t="s">
        <v>752</v>
      </c>
      <c r="D37" s="1215"/>
      <c r="E37" s="464"/>
      <c r="F37" s="465"/>
      <c r="G37" s="466"/>
      <c r="H37" s="1218" t="s">
        <v>753</v>
      </c>
      <c r="I37" s="1219"/>
      <c r="J37" s="467"/>
      <c r="K37" s="468"/>
      <c r="L37" s="1222" t="s">
        <v>754</v>
      </c>
      <c r="M37" s="1223"/>
      <c r="N37" s="1224"/>
      <c r="O37" s="460"/>
      <c r="P37" s="460"/>
      <c r="Q37" s="460"/>
      <c r="R37" s="460"/>
      <c r="S37" s="469"/>
    </row>
    <row r="38" spans="1:19" ht="13.5" customHeight="1">
      <c r="A38" s="463"/>
      <c r="B38" s="460"/>
      <c r="C38" s="1216"/>
      <c r="D38" s="1217"/>
      <c r="E38" s="1228" t="s">
        <v>755</v>
      </c>
      <c r="F38" s="1229">
        <v>0.9</v>
      </c>
      <c r="G38" s="1230" t="s">
        <v>755</v>
      </c>
      <c r="H38" s="1220"/>
      <c r="I38" s="1221"/>
      <c r="J38" s="1240" t="s">
        <v>756</v>
      </c>
      <c r="K38" s="1241"/>
      <c r="L38" s="1225"/>
      <c r="M38" s="1226"/>
      <c r="N38" s="1227"/>
      <c r="O38" s="460"/>
      <c r="P38" s="460"/>
      <c r="Q38" s="460"/>
      <c r="R38" s="460"/>
      <c r="S38" s="469"/>
    </row>
    <row r="39" spans="1:19" ht="7.5" customHeight="1">
      <c r="A39" s="463"/>
      <c r="B39" s="460"/>
      <c r="C39" s="1214"/>
      <c r="D39" s="1215"/>
      <c r="E39" s="1228"/>
      <c r="F39" s="1229"/>
      <c r="G39" s="1230"/>
      <c r="H39" s="1218"/>
      <c r="I39" s="1219"/>
      <c r="J39" s="1240"/>
      <c r="K39" s="1241"/>
      <c r="L39" s="1246" t="str">
        <f>IF(AND(C39="",H39=""),"",C39*0.9*H39)</f>
        <v/>
      </c>
      <c r="M39" s="1247"/>
      <c r="N39" s="1248"/>
      <c r="O39" s="460"/>
      <c r="P39" s="460"/>
      <c r="Q39" s="460"/>
      <c r="R39" s="460"/>
      <c r="S39" s="469"/>
    </row>
    <row r="40" spans="1:19" ht="8.25" customHeight="1">
      <c r="A40" s="463"/>
      <c r="B40" s="460"/>
      <c r="C40" s="1242"/>
      <c r="D40" s="1243"/>
      <c r="E40" s="1228"/>
      <c r="F40" s="1229"/>
      <c r="G40" s="1230"/>
      <c r="H40" s="1244"/>
      <c r="I40" s="1245"/>
      <c r="J40" s="1240"/>
      <c r="K40" s="1241"/>
      <c r="L40" s="1249"/>
      <c r="M40" s="1250"/>
      <c r="N40" s="1251"/>
      <c r="O40" s="460"/>
      <c r="P40" s="460"/>
      <c r="Q40" s="460"/>
      <c r="R40" s="460"/>
      <c r="S40" s="470"/>
    </row>
    <row r="41" spans="1:19" ht="15.75" customHeight="1" thickBot="1">
      <c r="A41" s="463"/>
      <c r="B41" s="460"/>
      <c r="C41" s="1216"/>
      <c r="D41" s="1217"/>
      <c r="E41" s="471" t="s">
        <v>757</v>
      </c>
      <c r="F41" s="465"/>
      <c r="G41" s="466"/>
      <c r="H41" s="1220"/>
      <c r="I41" s="1221"/>
      <c r="J41" s="472" t="s">
        <v>758</v>
      </c>
      <c r="K41" s="473"/>
      <c r="L41" s="1252"/>
      <c r="M41" s="1253"/>
      <c r="N41" s="1254"/>
      <c r="O41" s="460"/>
      <c r="P41" s="460"/>
      <c r="Q41" s="460"/>
      <c r="R41" s="460"/>
      <c r="S41" s="470"/>
    </row>
    <row r="42" spans="1:19" ht="13.5" customHeight="1" thickBot="1">
      <c r="A42" s="474"/>
      <c r="B42" s="475"/>
      <c r="C42" s="476"/>
      <c r="D42" s="477"/>
      <c r="E42" s="478"/>
      <c r="F42" s="478"/>
      <c r="G42" s="478"/>
      <c r="H42" s="479" t="s">
        <v>759</v>
      </c>
      <c r="I42" s="479"/>
      <c r="J42" s="479"/>
      <c r="K42" s="480"/>
      <c r="L42" s="481"/>
      <c r="M42" s="475"/>
      <c r="N42" s="475"/>
      <c r="O42" s="475"/>
      <c r="P42" s="475"/>
      <c r="Q42" s="475"/>
      <c r="R42" s="475"/>
      <c r="S42" s="482"/>
    </row>
    <row r="43" spans="1:19" ht="18" customHeight="1">
      <c r="A43" s="417" t="s">
        <v>760</v>
      </c>
    </row>
    <row r="44" spans="1:19" ht="18" customHeight="1">
      <c r="A44" s="1255" t="s">
        <v>761</v>
      </c>
      <c r="B44" s="1256"/>
      <c r="C44" s="1256"/>
      <c r="D44" s="1256"/>
      <c r="E44" s="1238" t="s">
        <v>762</v>
      </c>
      <c r="F44" s="1238"/>
      <c r="G44" s="1238"/>
      <c r="H44" s="1238"/>
      <c r="I44" s="1239"/>
      <c r="J44" s="1257" t="s">
        <v>763</v>
      </c>
      <c r="K44" s="1258"/>
      <c r="L44" s="1258"/>
      <c r="M44" s="1258"/>
      <c r="N44" s="1258"/>
      <c r="O44" s="1258"/>
      <c r="P44" s="1258"/>
      <c r="Q44" s="1258"/>
      <c r="R44" s="1258"/>
    </row>
    <row r="45" spans="1:19" ht="18" customHeight="1">
      <c r="A45" s="1255" t="s">
        <v>764</v>
      </c>
      <c r="B45" s="1256"/>
      <c r="C45" s="1256"/>
      <c r="D45" s="1256"/>
      <c r="E45" s="1238" t="s">
        <v>765</v>
      </c>
      <c r="F45" s="1238"/>
      <c r="G45" s="1238"/>
      <c r="H45" s="1238"/>
      <c r="I45" s="1239"/>
      <c r="J45" s="1257"/>
      <c r="K45" s="1258"/>
      <c r="L45" s="1258"/>
      <c r="M45" s="1258"/>
      <c r="N45" s="1258"/>
      <c r="O45" s="1258"/>
      <c r="P45" s="1258"/>
      <c r="Q45" s="1258"/>
      <c r="R45" s="1258"/>
    </row>
    <row r="46" spans="1:19" ht="18" customHeight="1">
      <c r="A46" s="1255" t="s">
        <v>766</v>
      </c>
      <c r="B46" s="1256"/>
      <c r="C46" s="1256"/>
      <c r="D46" s="1256"/>
      <c r="E46" s="1238" t="s">
        <v>767</v>
      </c>
      <c r="F46" s="1238"/>
      <c r="G46" s="1238"/>
      <c r="H46" s="1238"/>
      <c r="I46" s="1239"/>
      <c r="J46" s="1257"/>
      <c r="K46" s="1258"/>
      <c r="L46" s="1258"/>
      <c r="M46" s="1258"/>
      <c r="N46" s="1258"/>
      <c r="O46" s="1258"/>
      <c r="P46" s="1258"/>
      <c r="Q46" s="1258"/>
      <c r="R46" s="1258"/>
    </row>
    <row r="47" spans="1:19" ht="18" customHeight="1">
      <c r="F47" s="483"/>
      <c r="G47" s="483"/>
      <c r="H47" s="483"/>
      <c r="I47" s="483"/>
    </row>
    <row r="48" spans="1:19"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sheetData>
  <mergeCells count="46">
    <mergeCell ref="E46:I46"/>
    <mergeCell ref="J38:K40"/>
    <mergeCell ref="C39:D41"/>
    <mergeCell ref="H39:I41"/>
    <mergeCell ref="L39:N41"/>
    <mergeCell ref="A44:D44"/>
    <mergeCell ref="E44:I44"/>
    <mergeCell ref="J44:R46"/>
    <mergeCell ref="A45:D45"/>
    <mergeCell ref="E45:I45"/>
    <mergeCell ref="A46:D46"/>
    <mergeCell ref="P31:Q31"/>
    <mergeCell ref="P32:Q32"/>
    <mergeCell ref="A35:B35"/>
    <mergeCell ref="C35:S35"/>
    <mergeCell ref="C37:D38"/>
    <mergeCell ref="H37:I38"/>
    <mergeCell ref="L37:N38"/>
    <mergeCell ref="E38:E40"/>
    <mergeCell ref="F38:F40"/>
    <mergeCell ref="G38:G40"/>
    <mergeCell ref="B31:O33"/>
    <mergeCell ref="D26:E26"/>
    <mergeCell ref="D27:E27"/>
    <mergeCell ref="C28:E28"/>
    <mergeCell ref="B29:E29"/>
    <mergeCell ref="B30:F30"/>
    <mergeCell ref="B23:B27"/>
    <mergeCell ref="C23:C26"/>
    <mergeCell ref="D23:E23"/>
    <mergeCell ref="D24:E24"/>
    <mergeCell ref="D25:E25"/>
    <mergeCell ref="B19:B22"/>
    <mergeCell ref="C19:E19"/>
    <mergeCell ref="C20:E20"/>
    <mergeCell ref="C21:E21"/>
    <mergeCell ref="C22:E22"/>
    <mergeCell ref="F17:F18"/>
    <mergeCell ref="G17:O17"/>
    <mergeCell ref="P17:Q17"/>
    <mergeCell ref="R17:R18"/>
    <mergeCell ref="A2:S3"/>
    <mergeCell ref="B4:R6"/>
    <mergeCell ref="A15:B16"/>
    <mergeCell ref="C15:S15"/>
    <mergeCell ref="C16:M16"/>
  </mergeCells>
  <phoneticPr fontId="4"/>
  <conditionalFormatting sqref="G23:Q26">
    <cfRule type="expression" dxfId="1" priority="1">
      <formula>SUM($G$27:$Q$27)&lt;&gt;0</formula>
    </cfRule>
  </conditionalFormatting>
  <conditionalFormatting sqref="G27:Q27">
    <cfRule type="expression" dxfId="0" priority="2">
      <formula>SUM($G$23:$Q$26)&lt;&gt;0</formula>
    </cfRule>
  </conditionalFormatting>
  <dataValidations count="1">
    <dataValidation type="list" allowBlank="1" showInputMessage="1" sqref="G29:Q29" xr:uid="{00000000-0002-0000-0E00-000000000000}">
      <formula1>"○, "</formula1>
    </dataValidation>
  </dataValidations>
  <printOptions horizontalCentered="1"/>
  <pageMargins left="0.35433070866141736" right="0" top="0.74803149606299213" bottom="0.74803149606299213" header="0.31496062992125984" footer="0.31496062992125984"/>
  <pageSetup paperSize="9" scale="75" fitToHeight="0" orientation="portrait" r:id="rId1"/>
  <rowBreaks count="1" manualBreakCount="1">
    <brk id="47" max="1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H12"/>
  <sheetViews>
    <sheetView view="pageBreakPreview" zoomScaleNormal="100" zoomScaleSheetLayoutView="100" workbookViewId="0">
      <selection activeCell="G12" sqref="G12"/>
    </sheetView>
  </sheetViews>
  <sheetFormatPr defaultColWidth="9" defaultRowHeight="12"/>
  <cols>
    <col min="1" max="2" width="35.453125" style="515" customWidth="1"/>
    <col min="3" max="3" width="5.453125" style="515" customWidth="1"/>
    <col min="4" max="4" width="35.453125" style="515" customWidth="1"/>
    <col min="5" max="5" width="5.453125" style="515" customWidth="1"/>
    <col min="6" max="7" width="35.453125" style="515" customWidth="1"/>
    <col min="8" max="8" width="13.36328125" style="515" customWidth="1"/>
    <col min="9" max="16384" width="9" style="515"/>
  </cols>
  <sheetData>
    <row r="1" spans="1:8" ht="45" customHeight="1">
      <c r="A1" s="514" t="s">
        <v>794</v>
      </c>
      <c r="F1" s="516"/>
      <c r="H1" s="517" t="s">
        <v>795</v>
      </c>
    </row>
    <row r="2" spans="1:8" ht="36" customHeight="1" thickBot="1">
      <c r="A2" s="518" t="s">
        <v>796</v>
      </c>
      <c r="B2" s="519" t="s">
        <v>797</v>
      </c>
      <c r="C2" s="520"/>
      <c r="D2" s="521" t="s">
        <v>798</v>
      </c>
      <c r="E2" s="520"/>
      <c r="F2" s="1268" t="s">
        <v>799</v>
      </c>
      <c r="G2" s="1269"/>
      <c r="H2" s="521" t="s">
        <v>800</v>
      </c>
    </row>
    <row r="3" spans="1:8" ht="44" customHeight="1">
      <c r="A3" s="1270" t="s">
        <v>801</v>
      </c>
      <c r="B3" s="522" t="s">
        <v>802</v>
      </c>
      <c r="C3" s="523" t="s">
        <v>803</v>
      </c>
      <c r="D3" s="524" t="s">
        <v>804</v>
      </c>
      <c r="E3" s="523" t="s">
        <v>803</v>
      </c>
      <c r="F3" s="524" t="s">
        <v>804</v>
      </c>
      <c r="G3" s="1271" t="s">
        <v>820</v>
      </c>
      <c r="H3" s="525" t="s">
        <v>805</v>
      </c>
    </row>
    <row r="4" spans="1:8" ht="44" customHeight="1">
      <c r="A4" s="1260"/>
      <c r="B4" s="526" t="s">
        <v>806</v>
      </c>
      <c r="C4" s="527" t="s">
        <v>803</v>
      </c>
      <c r="D4" s="528" t="s">
        <v>807</v>
      </c>
      <c r="E4" s="1262" t="s">
        <v>803</v>
      </c>
      <c r="F4" s="1264" t="s">
        <v>808</v>
      </c>
      <c r="G4" s="1272"/>
      <c r="H4" s="1266" t="s">
        <v>809</v>
      </c>
    </row>
    <row r="5" spans="1:8" ht="44" customHeight="1" thickBot="1">
      <c r="A5" s="1261"/>
      <c r="B5" s="529" t="s">
        <v>810</v>
      </c>
      <c r="C5" s="530" t="s">
        <v>803</v>
      </c>
      <c r="D5" s="531" t="s">
        <v>811</v>
      </c>
      <c r="E5" s="1263"/>
      <c r="F5" s="1265"/>
      <c r="G5" s="1272"/>
      <c r="H5" s="1267"/>
    </row>
    <row r="6" spans="1:8" ht="44" customHeight="1">
      <c r="A6" s="1270" t="s">
        <v>812</v>
      </c>
      <c r="B6" s="522" t="s">
        <v>813</v>
      </c>
      <c r="C6" s="523" t="s">
        <v>803</v>
      </c>
      <c r="D6" s="532" t="s">
        <v>814</v>
      </c>
      <c r="E6" s="523" t="s">
        <v>803</v>
      </c>
      <c r="F6" s="533" t="s">
        <v>815</v>
      </c>
      <c r="G6" s="1272"/>
      <c r="H6" s="525" t="s">
        <v>805</v>
      </c>
    </row>
    <row r="7" spans="1:8" ht="44" customHeight="1">
      <c r="A7" s="1260"/>
      <c r="B7" s="526" t="s">
        <v>806</v>
      </c>
      <c r="C7" s="527" t="s">
        <v>803</v>
      </c>
      <c r="D7" s="534" t="s">
        <v>816</v>
      </c>
      <c r="E7" s="1262" t="s">
        <v>803</v>
      </c>
      <c r="F7" s="1264" t="s">
        <v>808</v>
      </c>
      <c r="G7" s="1272"/>
      <c r="H7" s="1266" t="s">
        <v>809</v>
      </c>
    </row>
    <row r="8" spans="1:8" ht="44" customHeight="1" thickBot="1">
      <c r="A8" s="1261"/>
      <c r="B8" s="529" t="s">
        <v>810</v>
      </c>
      <c r="C8" s="530" t="s">
        <v>803</v>
      </c>
      <c r="D8" s="531" t="s">
        <v>811</v>
      </c>
      <c r="E8" s="1263"/>
      <c r="F8" s="1265"/>
      <c r="G8" s="1272"/>
      <c r="H8" s="1267"/>
    </row>
    <row r="9" spans="1:8" ht="44" customHeight="1">
      <c r="A9" s="1259" t="s">
        <v>817</v>
      </c>
      <c r="B9" s="535" t="s">
        <v>813</v>
      </c>
      <c r="C9" s="536" t="s">
        <v>803</v>
      </c>
      <c r="D9" s="532" t="s">
        <v>814</v>
      </c>
      <c r="E9" s="536" t="s">
        <v>803</v>
      </c>
      <c r="F9" s="524" t="s">
        <v>815</v>
      </c>
      <c r="G9" s="1272"/>
      <c r="H9" s="525" t="s">
        <v>805</v>
      </c>
    </row>
    <row r="10" spans="1:8" ht="44" customHeight="1">
      <c r="A10" s="1260"/>
      <c r="B10" s="526" t="s">
        <v>806</v>
      </c>
      <c r="C10" s="527" t="s">
        <v>803</v>
      </c>
      <c r="D10" s="528" t="s">
        <v>807</v>
      </c>
      <c r="E10" s="1262" t="s">
        <v>803</v>
      </c>
      <c r="F10" s="1264" t="s">
        <v>808</v>
      </c>
      <c r="G10" s="1272"/>
      <c r="H10" s="1266" t="s">
        <v>809</v>
      </c>
    </row>
    <row r="11" spans="1:8" ht="44" customHeight="1" thickBot="1">
      <c r="A11" s="1261"/>
      <c r="B11" s="529" t="s">
        <v>810</v>
      </c>
      <c r="C11" s="530" t="s">
        <v>803</v>
      </c>
      <c r="D11" s="537" t="s">
        <v>818</v>
      </c>
      <c r="E11" s="1263"/>
      <c r="F11" s="1265"/>
      <c r="G11" s="1273"/>
      <c r="H11" s="1267"/>
    </row>
    <row r="12" spans="1:8" ht="18.649999999999999" customHeight="1">
      <c r="A12" s="538" t="s">
        <v>819</v>
      </c>
    </row>
  </sheetData>
  <mergeCells count="14">
    <mergeCell ref="A9:A11"/>
    <mergeCell ref="E10:E11"/>
    <mergeCell ref="F10:F11"/>
    <mergeCell ref="H10:H11"/>
    <mergeCell ref="F2:G2"/>
    <mergeCell ref="A3:A5"/>
    <mergeCell ref="G3:G11"/>
    <mergeCell ref="E4:E5"/>
    <mergeCell ref="F4:F5"/>
    <mergeCell ref="H4:H5"/>
    <mergeCell ref="A6:A8"/>
    <mergeCell ref="E7:E8"/>
    <mergeCell ref="F7:F8"/>
    <mergeCell ref="H7:H8"/>
  </mergeCells>
  <phoneticPr fontId="4"/>
  <pageMargins left="0.7" right="0.7" top="0.75" bottom="0.75" header="0.3" footer="0.3"/>
  <pageSetup paperSize="9" scale="66"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2:AK33"/>
  <sheetViews>
    <sheetView topLeftCell="A2" zoomScale="130" zoomScaleNormal="130" workbookViewId="0">
      <selection activeCell="AI20" sqref="AI20"/>
    </sheetView>
  </sheetViews>
  <sheetFormatPr defaultColWidth="4" defaultRowHeight="14"/>
  <cols>
    <col min="1" max="1" width="1.1796875" style="491" customWidth="1"/>
    <col min="2" max="34" width="3.453125" style="491" customWidth="1"/>
    <col min="35" max="16384" width="4" style="491"/>
  </cols>
  <sheetData>
    <row r="2" spans="1:37">
      <c r="A2" s="490" t="s">
        <v>775</v>
      </c>
    </row>
    <row r="3" spans="1:37" ht="6.75" customHeight="1"/>
    <row r="4" spans="1:37" ht="15.5">
      <c r="B4" s="492" t="s">
        <v>776</v>
      </c>
    </row>
    <row r="5" spans="1:37" ht="7.5" customHeight="1"/>
    <row r="6" spans="1:37" s="493" customFormat="1" ht="24" customHeight="1">
      <c r="F6" s="494" t="s">
        <v>777</v>
      </c>
      <c r="G6" s="495"/>
      <c r="H6" s="495"/>
      <c r="I6" s="495"/>
      <c r="J6" s="495"/>
      <c r="K6" s="495"/>
      <c r="L6" s="496"/>
      <c r="M6" s="1274"/>
      <c r="N6" s="1274"/>
      <c r="O6" s="1274"/>
      <c r="P6" s="1274"/>
      <c r="Q6" s="1274"/>
      <c r="R6" s="1274"/>
      <c r="S6" s="1274"/>
      <c r="T6" s="1274"/>
      <c r="U6" s="1274"/>
      <c r="V6" s="1274"/>
      <c r="W6" s="1274"/>
      <c r="X6" s="1274"/>
      <c r="Y6" s="1274"/>
      <c r="AA6" s="497" t="s">
        <v>778</v>
      </c>
    </row>
    <row r="7" spans="1:37" ht="21.75" customHeight="1"/>
    <row r="8" spans="1:37">
      <c r="B8" s="498"/>
      <c r="C8" s="499"/>
      <c r="D8" s="499"/>
      <c r="E8" s="499"/>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99"/>
      <c r="AH8" s="499"/>
      <c r="AI8" s="499"/>
      <c r="AJ8" s="499"/>
      <c r="AK8" s="500"/>
    </row>
    <row r="9" spans="1:37">
      <c r="B9" s="501"/>
      <c r="AK9" s="502"/>
    </row>
    <row r="10" spans="1:37">
      <c r="B10" s="501"/>
      <c r="AK10" s="502"/>
    </row>
    <row r="11" spans="1:37">
      <c r="B11" s="501"/>
      <c r="D11" s="498"/>
      <c r="E11" s="499"/>
      <c r="F11" s="499"/>
      <c r="G11" s="499"/>
      <c r="H11" s="499"/>
      <c r="I11" s="498"/>
      <c r="J11" s="499"/>
      <c r="K11" s="499"/>
      <c r="L11" s="500"/>
      <c r="M11" s="499"/>
      <c r="N11" s="499"/>
      <c r="O11" s="499"/>
      <c r="P11" s="500"/>
      <c r="Q11" s="498"/>
      <c r="R11" s="499"/>
      <c r="S11" s="499"/>
      <c r="T11" s="500"/>
      <c r="U11" s="498"/>
      <c r="V11" s="499"/>
      <c r="W11" s="499"/>
      <c r="X11" s="499"/>
      <c r="Y11" s="499"/>
      <c r="Z11" s="500"/>
      <c r="AA11" s="1275" t="s">
        <v>779</v>
      </c>
      <c r="AB11" s="1275"/>
      <c r="AC11" s="1275"/>
      <c r="AD11" s="1275"/>
      <c r="AE11" s="1275"/>
      <c r="AF11" s="1275"/>
      <c r="AG11" s="1275"/>
      <c r="AH11" s="1275"/>
      <c r="AI11" s="1275"/>
      <c r="AK11" s="502"/>
    </row>
    <row r="12" spans="1:37" ht="15.5">
      <c r="B12" s="501"/>
      <c r="D12" s="501"/>
      <c r="I12" s="503" t="s">
        <v>780</v>
      </c>
      <c r="L12" s="502"/>
      <c r="M12" s="492" t="s">
        <v>781</v>
      </c>
      <c r="P12" s="502"/>
      <c r="Q12" s="503" t="s">
        <v>782</v>
      </c>
      <c r="T12" s="502"/>
      <c r="U12" s="503" t="s">
        <v>783</v>
      </c>
      <c r="Y12" s="492" t="s">
        <v>784</v>
      </c>
      <c r="AA12" s="1275"/>
      <c r="AB12" s="1275"/>
      <c r="AC12" s="1275"/>
      <c r="AD12" s="1275"/>
      <c r="AE12" s="1275"/>
      <c r="AF12" s="1275"/>
      <c r="AG12" s="1275"/>
      <c r="AH12" s="1275"/>
      <c r="AI12" s="1275"/>
      <c r="AK12" s="502"/>
    </row>
    <row r="13" spans="1:37" ht="6.75" customHeight="1">
      <c r="B13" s="501"/>
      <c r="D13" s="501"/>
      <c r="I13" s="501"/>
      <c r="L13" s="502"/>
      <c r="P13" s="502"/>
      <c r="Q13" s="501"/>
      <c r="T13" s="502"/>
      <c r="U13" s="501"/>
      <c r="Z13" s="502"/>
      <c r="AA13" s="504"/>
      <c r="AB13" s="505"/>
      <c r="AC13" s="505"/>
      <c r="AD13" s="505"/>
      <c r="AE13" s="1276" t="s">
        <v>785</v>
      </c>
      <c r="AF13" s="1276"/>
      <c r="AG13" s="1276"/>
      <c r="AH13" s="1276"/>
      <c r="AI13" s="506"/>
      <c r="AK13" s="502"/>
    </row>
    <row r="14" spans="1:37" ht="15.5">
      <c r="B14" s="501"/>
      <c r="D14" s="501"/>
      <c r="I14" s="501"/>
      <c r="K14" s="492" t="s">
        <v>784</v>
      </c>
      <c r="L14" s="502"/>
      <c r="O14" s="492" t="s">
        <v>784</v>
      </c>
      <c r="P14" s="502"/>
      <c r="Q14" s="501"/>
      <c r="S14" s="492" t="s">
        <v>784</v>
      </c>
      <c r="T14" s="502"/>
      <c r="U14" s="503" t="s">
        <v>786</v>
      </c>
      <c r="Z14" s="502"/>
      <c r="AA14" s="501"/>
      <c r="AE14" s="1276"/>
      <c r="AF14" s="1276"/>
      <c r="AG14" s="1276"/>
      <c r="AH14" s="1276"/>
      <c r="AI14" s="502"/>
      <c r="AK14" s="502"/>
    </row>
    <row r="15" spans="1:37">
      <c r="B15" s="501"/>
      <c r="D15" s="501"/>
      <c r="I15" s="507"/>
      <c r="J15" s="508"/>
      <c r="K15" s="508"/>
      <c r="L15" s="509"/>
      <c r="M15" s="508"/>
      <c r="N15" s="508"/>
      <c r="O15" s="508"/>
      <c r="P15" s="509"/>
      <c r="Q15" s="507"/>
      <c r="R15" s="508"/>
      <c r="S15" s="508"/>
      <c r="T15" s="509"/>
      <c r="U15" s="507"/>
      <c r="V15" s="508"/>
      <c r="W15" s="508"/>
      <c r="X15" s="508"/>
      <c r="Y15" s="508"/>
      <c r="Z15" s="509"/>
      <c r="AE15" s="1276"/>
      <c r="AF15" s="1276"/>
      <c r="AG15" s="1276"/>
      <c r="AH15" s="1276"/>
      <c r="AK15" s="502"/>
    </row>
    <row r="16" spans="1:37">
      <c r="B16" s="501"/>
      <c r="D16" s="501"/>
      <c r="L16" s="502"/>
      <c r="AE16" s="1276"/>
      <c r="AF16" s="1276"/>
      <c r="AG16" s="1276"/>
      <c r="AH16" s="1276"/>
      <c r="AK16" s="502"/>
    </row>
    <row r="17" spans="2:37">
      <c r="B17" s="501"/>
      <c r="D17" s="501"/>
      <c r="L17" s="502"/>
      <c r="AE17" s="1276"/>
      <c r="AF17" s="1276"/>
      <c r="AG17" s="1276"/>
      <c r="AH17" s="1276"/>
      <c r="AI17" s="502"/>
      <c r="AK17" s="502"/>
    </row>
    <row r="18" spans="2:37">
      <c r="B18" s="501"/>
      <c r="D18" s="501"/>
      <c r="L18" s="502"/>
      <c r="AE18" s="1276"/>
      <c r="AF18" s="1276"/>
      <c r="AG18" s="1276"/>
      <c r="AH18" s="1276"/>
      <c r="AI18" s="502"/>
      <c r="AK18" s="502"/>
    </row>
    <row r="19" spans="2:37">
      <c r="B19" s="501"/>
      <c r="D19" s="501"/>
      <c r="L19" s="502"/>
      <c r="M19" s="499"/>
      <c r="N19" s="499"/>
      <c r="O19" s="499"/>
      <c r="P19" s="499"/>
      <c r="Q19" s="499"/>
      <c r="R19" s="499"/>
      <c r="S19" s="499"/>
      <c r="T19" s="499"/>
      <c r="U19" s="499"/>
      <c r="V19" s="499"/>
      <c r="W19" s="500"/>
      <c r="X19" s="498"/>
      <c r="Y19" s="499"/>
      <c r="Z19" s="500"/>
      <c r="AD19" s="498"/>
      <c r="AE19" s="499"/>
      <c r="AF19" s="499"/>
      <c r="AG19" s="499"/>
      <c r="AH19" s="499"/>
      <c r="AI19" s="500"/>
      <c r="AK19" s="502"/>
    </row>
    <row r="20" spans="2:37" ht="15.5">
      <c r="B20" s="501"/>
      <c r="D20" s="501"/>
      <c r="E20" s="492" t="s">
        <v>787</v>
      </c>
      <c r="J20" s="510" t="s">
        <v>784</v>
      </c>
      <c r="L20" s="502"/>
      <c r="W20" s="502"/>
      <c r="X20" s="501"/>
      <c r="Z20" s="502"/>
      <c r="AD20" s="501"/>
      <c r="AI20" s="502"/>
      <c r="AK20" s="502"/>
    </row>
    <row r="21" spans="2:37" ht="6.75" customHeight="1">
      <c r="B21" s="501"/>
      <c r="D21" s="501"/>
      <c r="J21" s="510"/>
      <c r="L21" s="502"/>
      <c r="W21" s="502"/>
      <c r="X21" s="501"/>
      <c r="Z21" s="502"/>
      <c r="AD21" s="501"/>
      <c r="AI21" s="502"/>
      <c r="AK21" s="502"/>
    </row>
    <row r="22" spans="2:37" ht="15.5">
      <c r="B22" s="501"/>
      <c r="D22" s="501"/>
      <c r="E22" s="492" t="s">
        <v>788</v>
      </c>
      <c r="L22" s="502"/>
      <c r="W22" s="502"/>
      <c r="X22" s="503" t="s">
        <v>789</v>
      </c>
      <c r="Z22" s="502"/>
      <c r="AD22" s="501"/>
      <c r="AI22" s="502"/>
      <c r="AK22" s="502"/>
    </row>
    <row r="23" spans="2:37" ht="15.5">
      <c r="B23" s="501"/>
      <c r="D23" s="501"/>
      <c r="L23" s="502"/>
      <c r="O23" s="492" t="s">
        <v>790</v>
      </c>
      <c r="R23" s="510" t="s">
        <v>784</v>
      </c>
      <c r="W23" s="502"/>
      <c r="X23" s="501"/>
      <c r="Z23" s="511" t="s">
        <v>784</v>
      </c>
      <c r="AD23" s="501"/>
      <c r="AE23" s="492" t="s">
        <v>791</v>
      </c>
      <c r="AH23" s="510" t="s">
        <v>784</v>
      </c>
      <c r="AI23" s="502"/>
      <c r="AK23" s="502"/>
    </row>
    <row r="24" spans="2:37">
      <c r="B24" s="501"/>
      <c r="D24" s="501"/>
      <c r="L24" s="502"/>
      <c r="W24" s="502"/>
      <c r="X24" s="501"/>
      <c r="Z24" s="502"/>
      <c r="AD24" s="501"/>
      <c r="AI24" s="502"/>
      <c r="AK24" s="502"/>
    </row>
    <row r="25" spans="2:37" ht="6.75" customHeight="1">
      <c r="B25" s="501"/>
      <c r="D25" s="501"/>
      <c r="L25" s="502"/>
      <c r="W25" s="502"/>
      <c r="X25" s="501"/>
      <c r="Z25" s="502"/>
      <c r="AD25" s="501"/>
      <c r="AI25" s="502"/>
      <c r="AK25" s="502"/>
    </row>
    <row r="26" spans="2:37">
      <c r="B26" s="501"/>
      <c r="D26" s="501"/>
      <c r="L26" s="502"/>
      <c r="W26" s="502"/>
      <c r="X26" s="501"/>
      <c r="Z26" s="502"/>
      <c r="AD26" s="501"/>
      <c r="AI26" s="502"/>
      <c r="AK26" s="502"/>
    </row>
    <row r="27" spans="2:37">
      <c r="B27" s="501"/>
      <c r="D27" s="507"/>
      <c r="E27" s="508"/>
      <c r="F27" s="508"/>
      <c r="G27" s="508"/>
      <c r="H27" s="508"/>
      <c r="I27" s="508"/>
      <c r="J27" s="508"/>
      <c r="K27" s="508"/>
      <c r="L27" s="509"/>
      <c r="M27" s="508"/>
      <c r="N27" s="508"/>
      <c r="O27" s="508"/>
      <c r="P27" s="508"/>
      <c r="Q27" s="508"/>
      <c r="R27" s="508"/>
      <c r="S27" s="508"/>
      <c r="T27" s="508"/>
      <c r="U27" s="508"/>
      <c r="V27" s="508"/>
      <c r="W27" s="509"/>
      <c r="X27" s="507"/>
      <c r="Y27" s="508"/>
      <c r="Z27" s="509"/>
      <c r="AA27" s="508"/>
      <c r="AB27" s="508"/>
      <c r="AC27" s="508"/>
      <c r="AD27" s="507"/>
      <c r="AE27" s="508"/>
      <c r="AF27" s="508"/>
      <c r="AG27" s="508"/>
      <c r="AH27" s="508"/>
      <c r="AI27" s="509"/>
      <c r="AK27" s="502"/>
    </row>
    <row r="28" spans="2:37">
      <c r="B28" s="501"/>
      <c r="AK28" s="502"/>
    </row>
    <row r="29" spans="2:37">
      <c r="B29" s="501"/>
      <c r="AK29" s="502"/>
    </row>
    <row r="30" spans="2:37">
      <c r="B30" s="507"/>
      <c r="C30" s="508"/>
      <c r="D30" s="508"/>
      <c r="E30" s="508"/>
      <c r="F30" s="508"/>
      <c r="G30" s="508"/>
      <c r="H30" s="508"/>
      <c r="I30" s="508"/>
      <c r="J30" s="508"/>
      <c r="K30" s="508"/>
      <c r="L30" s="508"/>
      <c r="M30" s="508"/>
      <c r="N30" s="508"/>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509"/>
    </row>
    <row r="32" spans="2:37" s="513" customFormat="1" ht="15.5">
      <c r="B32" s="512" t="s">
        <v>792</v>
      </c>
    </row>
    <row r="33" spans="2:2" s="513" customFormat="1" ht="15.5">
      <c r="B33" s="512" t="s">
        <v>793</v>
      </c>
    </row>
  </sheetData>
  <sheetProtection selectLockedCells="1" selectUnlockedCells="1"/>
  <mergeCells count="3">
    <mergeCell ref="M6:Y6"/>
    <mergeCell ref="AA11:AI12"/>
    <mergeCell ref="AE13:AH18"/>
  </mergeCells>
  <phoneticPr fontId="4"/>
  <printOptions horizontalCentered="1"/>
  <pageMargins left="0.2361111111111111" right="0.2361111111111111" top="0.74791666666666667" bottom="0.74791666666666667" header="0.51180555555555551" footer="0.51180555555555551"/>
  <pageSetup paperSize="9" scale="75" firstPageNumber="0" orientation="portrait" horizontalDpi="300" verticalDpi="300" r:id="rId1"/>
  <headerFooter alignWithMargins="0"/>
  <rowBreaks count="1" manualBreakCount="1">
    <brk id="159" max="16383" man="1"/>
  </rowBreaks>
  <colBreaks count="1" manualBreakCount="1">
    <brk id="1"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4"/>
  <sheetViews>
    <sheetView workbookViewId="0">
      <selection activeCell="S17" sqref="S17"/>
    </sheetView>
  </sheetViews>
  <sheetFormatPr defaultColWidth="7.1796875" defaultRowHeight="13"/>
  <cols>
    <col min="1" max="1" width="7.1796875" style="540"/>
    <col min="2" max="2" width="67" style="540" customWidth="1"/>
    <col min="3" max="16384" width="7.1796875" style="540"/>
  </cols>
  <sheetData>
    <row r="4" spans="2:2" ht="155.25" customHeight="1">
      <c r="B4" s="539" t="s">
        <v>822</v>
      </c>
    </row>
  </sheetData>
  <phoneticPr fontId="4"/>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indexed="13"/>
  </sheetPr>
  <dimension ref="B1:AO130"/>
  <sheetViews>
    <sheetView zoomScaleNormal="100" workbookViewId="0"/>
  </sheetViews>
  <sheetFormatPr defaultColWidth="9" defaultRowHeight="13"/>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531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697" t="s">
        <v>172</v>
      </c>
      <c r="AA3" s="698"/>
      <c r="AB3" s="698"/>
      <c r="AC3" s="698"/>
      <c r="AD3" s="699"/>
      <c r="AE3" s="738"/>
      <c r="AF3" s="739"/>
      <c r="AG3" s="739"/>
      <c r="AH3" s="739"/>
      <c r="AI3" s="739"/>
      <c r="AJ3" s="739"/>
      <c r="AK3" s="739"/>
      <c r="AL3" s="740"/>
      <c r="AM3" s="20"/>
      <c r="AN3" s="1"/>
    </row>
    <row r="4" spans="2:40" s="2" customFormat="1">
      <c r="AN4" s="21"/>
    </row>
    <row r="5" spans="2:40" s="2" customFormat="1">
      <c r="B5" s="676" t="s">
        <v>256</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c r="AF5" s="676"/>
      <c r="AG5" s="676"/>
      <c r="AH5" s="676"/>
      <c r="AI5" s="676"/>
      <c r="AJ5" s="676"/>
      <c r="AK5" s="676"/>
      <c r="AL5" s="676"/>
    </row>
    <row r="6" spans="2:40" s="2" customFormat="1" ht="13.5" customHeight="1">
      <c r="AC6" s="1"/>
      <c r="AD6" s="45"/>
      <c r="AE6" s="45" t="s">
        <v>532</v>
      </c>
      <c r="AH6" s="2" t="s">
        <v>175</v>
      </c>
      <c r="AJ6" s="2" t="s">
        <v>475</v>
      </c>
      <c r="AL6" s="2" t="s">
        <v>288</v>
      </c>
    </row>
    <row r="7" spans="2:40" s="2" customFormat="1">
      <c r="B7" s="676" t="s">
        <v>533</v>
      </c>
      <c r="C7" s="676"/>
      <c r="D7" s="676"/>
      <c r="E7" s="676"/>
      <c r="F7" s="676"/>
      <c r="G7" s="676"/>
      <c r="H7" s="676"/>
      <c r="I7" s="676"/>
      <c r="J7" s="676"/>
      <c r="K7" s="12"/>
      <c r="L7" s="12"/>
      <c r="M7" s="12"/>
      <c r="N7" s="12"/>
      <c r="O7" s="12"/>
      <c r="P7" s="12"/>
      <c r="Q7" s="12"/>
      <c r="R7" s="12"/>
      <c r="S7" s="12"/>
      <c r="T7" s="12"/>
    </row>
    <row r="8" spans="2:40" s="2" customFormat="1">
      <c r="AC8" s="1" t="s">
        <v>257</v>
      </c>
    </row>
    <row r="9" spans="2:40" s="2" customFormat="1">
      <c r="C9" s="1" t="s">
        <v>258</v>
      </c>
      <c r="D9" s="1"/>
    </row>
    <row r="10" spans="2:40" s="2" customFormat="1" ht="6.75" customHeight="1">
      <c r="C10" s="1"/>
      <c r="D10" s="1"/>
    </row>
    <row r="11" spans="2:40" s="2" customFormat="1" ht="14.25" customHeight="1">
      <c r="B11" s="708" t="s">
        <v>183</v>
      </c>
      <c r="C11" s="796" t="s">
        <v>184</v>
      </c>
      <c r="D11" s="783"/>
      <c r="E11" s="783"/>
      <c r="F11" s="783"/>
      <c r="G11" s="783"/>
      <c r="H11" s="783"/>
      <c r="I11" s="783"/>
      <c r="J11" s="783"/>
      <c r="K11" s="81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709"/>
      <c r="C12" s="815" t="s">
        <v>185</v>
      </c>
      <c r="D12" s="682"/>
      <c r="E12" s="682"/>
      <c r="F12" s="682"/>
      <c r="G12" s="682"/>
      <c r="H12" s="682"/>
      <c r="I12" s="682"/>
      <c r="J12" s="682"/>
      <c r="K12" s="68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709"/>
      <c r="C13" s="796" t="s">
        <v>530</v>
      </c>
      <c r="D13" s="783"/>
      <c r="E13" s="783"/>
      <c r="F13" s="783"/>
      <c r="G13" s="783"/>
      <c r="H13" s="783"/>
      <c r="I13" s="783"/>
      <c r="J13" s="783"/>
      <c r="K13" s="784"/>
      <c r="L13" s="1277" t="s">
        <v>534</v>
      </c>
      <c r="M13" s="1278"/>
      <c r="N13" s="1278"/>
      <c r="O13" s="1278"/>
      <c r="P13" s="1278"/>
      <c r="Q13" s="1278"/>
      <c r="R13" s="1278"/>
      <c r="S13" s="1278"/>
      <c r="T13" s="1278"/>
      <c r="U13" s="1278"/>
      <c r="V13" s="1278"/>
      <c r="W13" s="1278"/>
      <c r="X13" s="1278"/>
      <c r="Y13" s="1278"/>
      <c r="Z13" s="1278"/>
      <c r="AA13" s="1278"/>
      <c r="AB13" s="1278"/>
      <c r="AC13" s="1278"/>
      <c r="AD13" s="1278"/>
      <c r="AE13" s="1278"/>
      <c r="AF13" s="1278"/>
      <c r="AG13" s="1278"/>
      <c r="AH13" s="1278"/>
      <c r="AI13" s="1278"/>
      <c r="AJ13" s="1278"/>
      <c r="AK13" s="1278"/>
      <c r="AL13" s="1279"/>
    </row>
    <row r="14" spans="2:40" s="2" customFormat="1">
      <c r="B14" s="709"/>
      <c r="C14" s="815"/>
      <c r="D14" s="682"/>
      <c r="E14" s="682"/>
      <c r="F14" s="682"/>
      <c r="G14" s="682"/>
      <c r="H14" s="682"/>
      <c r="I14" s="682"/>
      <c r="J14" s="682"/>
      <c r="K14" s="819"/>
      <c r="L14" s="1280" t="s">
        <v>535</v>
      </c>
      <c r="M14" s="810"/>
      <c r="N14" s="810"/>
      <c r="O14" s="810"/>
      <c r="P14" s="810"/>
      <c r="Q14" s="810"/>
      <c r="R14" s="810"/>
      <c r="S14" s="810"/>
      <c r="T14" s="810"/>
      <c r="U14" s="810"/>
      <c r="V14" s="810"/>
      <c r="W14" s="810"/>
      <c r="X14" s="810"/>
      <c r="Y14" s="810"/>
      <c r="Z14" s="810"/>
      <c r="AA14" s="810"/>
      <c r="AB14" s="810"/>
      <c r="AC14" s="810"/>
      <c r="AD14" s="810"/>
      <c r="AE14" s="810"/>
      <c r="AF14" s="810"/>
      <c r="AG14" s="810"/>
      <c r="AH14" s="810"/>
      <c r="AI14" s="810"/>
      <c r="AJ14" s="810"/>
      <c r="AK14" s="810"/>
      <c r="AL14" s="1281"/>
    </row>
    <row r="15" spans="2:40" s="2" customFormat="1">
      <c r="B15" s="709"/>
      <c r="C15" s="800"/>
      <c r="D15" s="801"/>
      <c r="E15" s="801"/>
      <c r="F15" s="801"/>
      <c r="G15" s="801"/>
      <c r="H15" s="801"/>
      <c r="I15" s="801"/>
      <c r="J15" s="801"/>
      <c r="K15" s="802"/>
      <c r="L15" s="820" t="s">
        <v>193</v>
      </c>
      <c r="M15" s="821"/>
      <c r="N15" s="821"/>
      <c r="O15" s="821"/>
      <c r="P15" s="821"/>
      <c r="Q15" s="821"/>
      <c r="R15" s="821"/>
      <c r="S15" s="821"/>
      <c r="T15" s="821"/>
      <c r="U15" s="821"/>
      <c r="V15" s="821"/>
      <c r="W15" s="821"/>
      <c r="X15" s="821"/>
      <c r="Y15" s="821"/>
      <c r="Z15" s="821"/>
      <c r="AA15" s="821"/>
      <c r="AB15" s="821"/>
      <c r="AC15" s="821"/>
      <c r="AD15" s="821"/>
      <c r="AE15" s="821"/>
      <c r="AF15" s="821"/>
      <c r="AG15" s="821"/>
      <c r="AH15" s="821"/>
      <c r="AI15" s="821"/>
      <c r="AJ15" s="821"/>
      <c r="AK15" s="821"/>
      <c r="AL15" s="822"/>
    </row>
    <row r="16" spans="2:40" s="2" customFormat="1" ht="14.25" customHeight="1">
      <c r="B16" s="709"/>
      <c r="C16" s="823" t="s">
        <v>194</v>
      </c>
      <c r="D16" s="824"/>
      <c r="E16" s="824"/>
      <c r="F16" s="824"/>
      <c r="G16" s="824"/>
      <c r="H16" s="824"/>
      <c r="I16" s="824"/>
      <c r="J16" s="824"/>
      <c r="K16" s="825"/>
      <c r="L16" s="697" t="s">
        <v>195</v>
      </c>
      <c r="M16" s="698"/>
      <c r="N16" s="698"/>
      <c r="O16" s="698"/>
      <c r="P16" s="699"/>
      <c r="Q16" s="24"/>
      <c r="R16" s="25"/>
      <c r="S16" s="25"/>
      <c r="T16" s="25"/>
      <c r="U16" s="25"/>
      <c r="V16" s="25"/>
      <c r="W16" s="25"/>
      <c r="X16" s="25"/>
      <c r="Y16" s="26"/>
      <c r="Z16" s="781" t="s">
        <v>196</v>
      </c>
      <c r="AA16" s="782"/>
      <c r="AB16" s="782"/>
      <c r="AC16" s="782"/>
      <c r="AD16" s="803"/>
      <c r="AE16" s="28"/>
      <c r="AF16" s="32"/>
      <c r="AG16" s="22"/>
      <c r="AH16" s="22"/>
      <c r="AI16" s="22"/>
      <c r="AJ16" s="1278"/>
      <c r="AK16" s="1278"/>
      <c r="AL16" s="1279"/>
    </row>
    <row r="17" spans="2:40" ht="14.25" customHeight="1">
      <c r="B17" s="709"/>
      <c r="C17" s="1282" t="s">
        <v>259</v>
      </c>
      <c r="D17" s="741"/>
      <c r="E17" s="741"/>
      <c r="F17" s="741"/>
      <c r="G17" s="741"/>
      <c r="H17" s="741"/>
      <c r="I17" s="741"/>
      <c r="J17" s="741"/>
      <c r="K17" s="1283"/>
      <c r="L17" s="27"/>
      <c r="M17" s="27"/>
      <c r="N17" s="27"/>
      <c r="O17" s="27"/>
      <c r="P17" s="27"/>
      <c r="Q17" s="27"/>
      <c r="R17" s="27"/>
      <c r="S17" s="27"/>
      <c r="U17" s="697" t="s">
        <v>198</v>
      </c>
      <c r="V17" s="698"/>
      <c r="W17" s="698"/>
      <c r="X17" s="698"/>
      <c r="Y17" s="699"/>
      <c r="Z17" s="18"/>
      <c r="AA17" s="19"/>
      <c r="AB17" s="19"/>
      <c r="AC17" s="19"/>
      <c r="AD17" s="19"/>
      <c r="AE17" s="1284"/>
      <c r="AF17" s="1284"/>
      <c r="AG17" s="1284"/>
      <c r="AH17" s="1284"/>
      <c r="AI17" s="1284"/>
      <c r="AJ17" s="1284"/>
      <c r="AK17" s="1284"/>
      <c r="AL17" s="17"/>
      <c r="AN17" s="3"/>
    </row>
    <row r="18" spans="2:40" ht="14.25" customHeight="1">
      <c r="B18" s="709"/>
      <c r="C18" s="700" t="s">
        <v>260</v>
      </c>
      <c r="D18" s="700"/>
      <c r="E18" s="700"/>
      <c r="F18" s="700"/>
      <c r="G18" s="700"/>
      <c r="H18" s="804"/>
      <c r="I18" s="804"/>
      <c r="J18" s="804"/>
      <c r="K18" s="805"/>
      <c r="L18" s="697" t="s">
        <v>200</v>
      </c>
      <c r="M18" s="698"/>
      <c r="N18" s="698"/>
      <c r="O18" s="698"/>
      <c r="P18" s="699"/>
      <c r="Q18" s="29"/>
      <c r="R18" s="30"/>
      <c r="S18" s="30"/>
      <c r="T18" s="30"/>
      <c r="U18" s="30"/>
      <c r="V18" s="30"/>
      <c r="W18" s="30"/>
      <c r="X18" s="30"/>
      <c r="Y18" s="31"/>
      <c r="Z18" s="688" t="s">
        <v>201</v>
      </c>
      <c r="AA18" s="688"/>
      <c r="AB18" s="688"/>
      <c r="AC18" s="688"/>
      <c r="AD18" s="689"/>
      <c r="AE18" s="15"/>
      <c r="AF18" s="16"/>
      <c r="AG18" s="16"/>
      <c r="AH18" s="16"/>
      <c r="AI18" s="16"/>
      <c r="AJ18" s="16"/>
      <c r="AK18" s="16"/>
      <c r="AL18" s="17"/>
      <c r="AN18" s="3"/>
    </row>
    <row r="19" spans="2:40" ht="13.5" customHeight="1">
      <c r="B19" s="709"/>
      <c r="C19" s="780" t="s">
        <v>202</v>
      </c>
      <c r="D19" s="780"/>
      <c r="E19" s="780"/>
      <c r="F19" s="780"/>
      <c r="G19" s="780"/>
      <c r="H19" s="807"/>
      <c r="I19" s="807"/>
      <c r="J19" s="807"/>
      <c r="K19" s="807"/>
      <c r="L19" s="1277" t="s">
        <v>534</v>
      </c>
      <c r="M19" s="1278"/>
      <c r="N19" s="1278"/>
      <c r="O19" s="1278"/>
      <c r="P19" s="1278"/>
      <c r="Q19" s="1278"/>
      <c r="R19" s="1278"/>
      <c r="S19" s="1278"/>
      <c r="T19" s="1278"/>
      <c r="U19" s="1278"/>
      <c r="V19" s="1278"/>
      <c r="W19" s="1278"/>
      <c r="X19" s="1278"/>
      <c r="Y19" s="1278"/>
      <c r="Z19" s="1278"/>
      <c r="AA19" s="1278"/>
      <c r="AB19" s="1278"/>
      <c r="AC19" s="1278"/>
      <c r="AD19" s="1278"/>
      <c r="AE19" s="1278"/>
      <c r="AF19" s="1278"/>
      <c r="AG19" s="1278"/>
      <c r="AH19" s="1278"/>
      <c r="AI19" s="1278"/>
      <c r="AJ19" s="1278"/>
      <c r="AK19" s="1278"/>
      <c r="AL19" s="1279"/>
      <c r="AN19" s="3"/>
    </row>
    <row r="20" spans="2:40" ht="14.25" customHeight="1">
      <c r="B20" s="709"/>
      <c r="C20" s="780"/>
      <c r="D20" s="780"/>
      <c r="E20" s="780"/>
      <c r="F20" s="780"/>
      <c r="G20" s="780"/>
      <c r="H20" s="807"/>
      <c r="I20" s="807"/>
      <c r="J20" s="807"/>
      <c r="K20" s="807"/>
      <c r="L20" s="1280" t="s">
        <v>535</v>
      </c>
      <c r="M20" s="810"/>
      <c r="N20" s="810"/>
      <c r="O20" s="810"/>
      <c r="P20" s="810"/>
      <c r="Q20" s="810"/>
      <c r="R20" s="810"/>
      <c r="S20" s="810"/>
      <c r="T20" s="810"/>
      <c r="U20" s="810"/>
      <c r="V20" s="810"/>
      <c r="W20" s="810"/>
      <c r="X20" s="810"/>
      <c r="Y20" s="810"/>
      <c r="Z20" s="810"/>
      <c r="AA20" s="810"/>
      <c r="AB20" s="810"/>
      <c r="AC20" s="810"/>
      <c r="AD20" s="810"/>
      <c r="AE20" s="810"/>
      <c r="AF20" s="810"/>
      <c r="AG20" s="810"/>
      <c r="AH20" s="810"/>
      <c r="AI20" s="810"/>
      <c r="AJ20" s="810"/>
      <c r="AK20" s="810"/>
      <c r="AL20" s="1281"/>
      <c r="AN20" s="3"/>
    </row>
    <row r="21" spans="2:40">
      <c r="B21" s="710"/>
      <c r="C21" s="808"/>
      <c r="D21" s="808"/>
      <c r="E21" s="808"/>
      <c r="F21" s="808"/>
      <c r="G21" s="808"/>
      <c r="H21" s="809"/>
      <c r="I21" s="809"/>
      <c r="J21" s="809"/>
      <c r="K21" s="809"/>
      <c r="L21" s="1285"/>
      <c r="M21" s="1286"/>
      <c r="N21" s="1286"/>
      <c r="O21" s="1286"/>
      <c r="P21" s="1286"/>
      <c r="Q21" s="1286"/>
      <c r="R21" s="1286"/>
      <c r="S21" s="1286"/>
      <c r="T21" s="1286"/>
      <c r="U21" s="1286"/>
      <c r="V21" s="1286"/>
      <c r="W21" s="1286"/>
      <c r="X21" s="1286"/>
      <c r="Y21" s="1286"/>
      <c r="Z21" s="1286"/>
      <c r="AA21" s="1286"/>
      <c r="AB21" s="1286"/>
      <c r="AC21" s="1286"/>
      <c r="AD21" s="1286"/>
      <c r="AE21" s="1286"/>
      <c r="AF21" s="1286"/>
      <c r="AG21" s="1286"/>
      <c r="AH21" s="1286"/>
      <c r="AI21" s="1286"/>
      <c r="AJ21" s="1286"/>
      <c r="AK21" s="1286"/>
      <c r="AL21" s="1287"/>
      <c r="AN21" s="3"/>
    </row>
    <row r="22" spans="2:40" ht="13.5" customHeight="1">
      <c r="B22" s="795" t="s">
        <v>261</v>
      </c>
      <c r="C22" s="796" t="s">
        <v>262</v>
      </c>
      <c r="D22" s="783"/>
      <c r="E22" s="783"/>
      <c r="F22" s="783"/>
      <c r="G22" s="783"/>
      <c r="H22" s="783"/>
      <c r="I22" s="783"/>
      <c r="J22" s="783"/>
      <c r="K22" s="784"/>
      <c r="L22" s="1277" t="s">
        <v>534</v>
      </c>
      <c r="M22" s="1278"/>
      <c r="N22" s="1278"/>
      <c r="O22" s="1278"/>
      <c r="P22" s="1278"/>
      <c r="Q22" s="1278"/>
      <c r="R22" s="1278"/>
      <c r="S22" s="1278"/>
      <c r="T22" s="1278"/>
      <c r="U22" s="1278"/>
      <c r="V22" s="1278"/>
      <c r="W22" s="1278"/>
      <c r="X22" s="1278"/>
      <c r="Y22" s="1278"/>
      <c r="Z22" s="1278"/>
      <c r="AA22" s="1278"/>
      <c r="AB22" s="1278"/>
      <c r="AC22" s="1278"/>
      <c r="AD22" s="1278"/>
      <c r="AE22" s="1278"/>
      <c r="AF22" s="1278"/>
      <c r="AG22" s="1278"/>
      <c r="AH22" s="1278"/>
      <c r="AI22" s="1278"/>
      <c r="AJ22" s="1278"/>
      <c r="AK22" s="1278"/>
      <c r="AL22" s="1279"/>
      <c r="AN22" s="3"/>
    </row>
    <row r="23" spans="2:40" ht="14.25" customHeight="1">
      <c r="B23" s="724"/>
      <c r="C23" s="815"/>
      <c r="D23" s="682"/>
      <c r="E23" s="682"/>
      <c r="F23" s="682"/>
      <c r="G23" s="682"/>
      <c r="H23" s="682"/>
      <c r="I23" s="682"/>
      <c r="J23" s="682"/>
      <c r="K23" s="819"/>
      <c r="L23" s="1280" t="s">
        <v>535</v>
      </c>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1281"/>
      <c r="AN23" s="3"/>
    </row>
    <row r="24" spans="2:40">
      <c r="B24" s="724"/>
      <c r="C24" s="800"/>
      <c r="D24" s="801"/>
      <c r="E24" s="801"/>
      <c r="F24" s="801"/>
      <c r="G24" s="801"/>
      <c r="H24" s="801"/>
      <c r="I24" s="801"/>
      <c r="J24" s="801"/>
      <c r="K24" s="802"/>
      <c r="L24" s="1285"/>
      <c r="M24" s="1286"/>
      <c r="N24" s="1286"/>
      <c r="O24" s="1286"/>
      <c r="P24" s="1286"/>
      <c r="Q24" s="1286"/>
      <c r="R24" s="1286"/>
      <c r="S24" s="1286"/>
      <c r="T24" s="1286"/>
      <c r="U24" s="1286"/>
      <c r="V24" s="1286"/>
      <c r="W24" s="1286"/>
      <c r="X24" s="1286"/>
      <c r="Y24" s="1286"/>
      <c r="Z24" s="1286"/>
      <c r="AA24" s="1286"/>
      <c r="AB24" s="1286"/>
      <c r="AC24" s="1286"/>
      <c r="AD24" s="1286"/>
      <c r="AE24" s="1286"/>
      <c r="AF24" s="1286"/>
      <c r="AG24" s="1286"/>
      <c r="AH24" s="1286"/>
      <c r="AI24" s="1286"/>
      <c r="AJ24" s="1286"/>
      <c r="AK24" s="1286"/>
      <c r="AL24" s="1287"/>
      <c r="AN24" s="3"/>
    </row>
    <row r="25" spans="2:40" ht="14.25" customHeight="1">
      <c r="B25" s="724"/>
      <c r="C25" s="780" t="s">
        <v>194</v>
      </c>
      <c r="D25" s="780"/>
      <c r="E25" s="780"/>
      <c r="F25" s="780"/>
      <c r="G25" s="780"/>
      <c r="H25" s="780"/>
      <c r="I25" s="780"/>
      <c r="J25" s="780"/>
      <c r="K25" s="780"/>
      <c r="L25" s="697" t="s">
        <v>195</v>
      </c>
      <c r="M25" s="698"/>
      <c r="N25" s="698"/>
      <c r="O25" s="698"/>
      <c r="P25" s="699"/>
      <c r="Q25" s="24"/>
      <c r="R25" s="25"/>
      <c r="S25" s="25"/>
      <c r="T25" s="25"/>
      <c r="U25" s="25"/>
      <c r="V25" s="25"/>
      <c r="W25" s="25"/>
      <c r="X25" s="25"/>
      <c r="Y25" s="26"/>
      <c r="Z25" s="781" t="s">
        <v>196</v>
      </c>
      <c r="AA25" s="782"/>
      <c r="AB25" s="782"/>
      <c r="AC25" s="782"/>
      <c r="AD25" s="803"/>
      <c r="AE25" s="28"/>
      <c r="AF25" s="32"/>
      <c r="AG25" s="22"/>
      <c r="AH25" s="22"/>
      <c r="AI25" s="22"/>
      <c r="AJ25" s="1278"/>
      <c r="AK25" s="1278"/>
      <c r="AL25" s="1279"/>
      <c r="AN25" s="3"/>
    </row>
    <row r="26" spans="2:40" ht="13.5" customHeight="1">
      <c r="B26" s="724"/>
      <c r="C26" s="793" t="s">
        <v>263</v>
      </c>
      <c r="D26" s="793"/>
      <c r="E26" s="793"/>
      <c r="F26" s="793"/>
      <c r="G26" s="793"/>
      <c r="H26" s="793"/>
      <c r="I26" s="793"/>
      <c r="J26" s="793"/>
      <c r="K26" s="793"/>
      <c r="L26" s="1277" t="s">
        <v>534</v>
      </c>
      <c r="M26" s="1278"/>
      <c r="N26" s="1278"/>
      <c r="O26" s="1278"/>
      <c r="P26" s="1278"/>
      <c r="Q26" s="1278"/>
      <c r="R26" s="1278"/>
      <c r="S26" s="1278"/>
      <c r="T26" s="1278"/>
      <c r="U26" s="1278"/>
      <c r="V26" s="1278"/>
      <c r="W26" s="1278"/>
      <c r="X26" s="1278"/>
      <c r="Y26" s="1278"/>
      <c r="Z26" s="1278"/>
      <c r="AA26" s="1278"/>
      <c r="AB26" s="1278"/>
      <c r="AC26" s="1278"/>
      <c r="AD26" s="1278"/>
      <c r="AE26" s="1278"/>
      <c r="AF26" s="1278"/>
      <c r="AG26" s="1278"/>
      <c r="AH26" s="1278"/>
      <c r="AI26" s="1278"/>
      <c r="AJ26" s="1278"/>
      <c r="AK26" s="1278"/>
      <c r="AL26" s="1279"/>
      <c r="AN26" s="3"/>
    </row>
    <row r="27" spans="2:40" ht="14.25" customHeight="1">
      <c r="B27" s="724"/>
      <c r="C27" s="793"/>
      <c r="D27" s="793"/>
      <c r="E27" s="793"/>
      <c r="F27" s="793"/>
      <c r="G27" s="793"/>
      <c r="H27" s="793"/>
      <c r="I27" s="793"/>
      <c r="J27" s="793"/>
      <c r="K27" s="793"/>
      <c r="L27" s="1280" t="s">
        <v>535</v>
      </c>
      <c r="M27" s="810"/>
      <c r="N27" s="810"/>
      <c r="O27" s="810"/>
      <c r="P27" s="810"/>
      <c r="Q27" s="810"/>
      <c r="R27" s="810"/>
      <c r="S27" s="810"/>
      <c r="T27" s="810"/>
      <c r="U27" s="810"/>
      <c r="V27" s="810"/>
      <c r="W27" s="810"/>
      <c r="X27" s="810"/>
      <c r="Y27" s="810"/>
      <c r="Z27" s="810"/>
      <c r="AA27" s="810"/>
      <c r="AB27" s="810"/>
      <c r="AC27" s="810"/>
      <c r="AD27" s="810"/>
      <c r="AE27" s="810"/>
      <c r="AF27" s="810"/>
      <c r="AG27" s="810"/>
      <c r="AH27" s="810"/>
      <c r="AI27" s="810"/>
      <c r="AJ27" s="810"/>
      <c r="AK27" s="810"/>
      <c r="AL27" s="1281"/>
      <c r="AN27" s="3"/>
    </row>
    <row r="28" spans="2:40">
      <c r="B28" s="724"/>
      <c r="C28" s="793"/>
      <c r="D28" s="793"/>
      <c r="E28" s="793"/>
      <c r="F28" s="793"/>
      <c r="G28" s="793"/>
      <c r="H28" s="793"/>
      <c r="I28" s="793"/>
      <c r="J28" s="793"/>
      <c r="K28" s="793"/>
      <c r="L28" s="1285"/>
      <c r="M28" s="1286"/>
      <c r="N28" s="1286"/>
      <c r="O28" s="1286"/>
      <c r="P28" s="1286"/>
      <c r="Q28" s="1286"/>
      <c r="R28" s="1286"/>
      <c r="S28" s="1286"/>
      <c r="T28" s="1286"/>
      <c r="U28" s="1286"/>
      <c r="V28" s="1286"/>
      <c r="W28" s="1286"/>
      <c r="X28" s="1286"/>
      <c r="Y28" s="1286"/>
      <c r="Z28" s="1286"/>
      <c r="AA28" s="1286"/>
      <c r="AB28" s="1286"/>
      <c r="AC28" s="1286"/>
      <c r="AD28" s="1286"/>
      <c r="AE28" s="1286"/>
      <c r="AF28" s="1286"/>
      <c r="AG28" s="1286"/>
      <c r="AH28" s="1286"/>
      <c r="AI28" s="1286"/>
      <c r="AJ28" s="1286"/>
      <c r="AK28" s="1286"/>
      <c r="AL28" s="1287"/>
      <c r="AN28" s="3"/>
    </row>
    <row r="29" spans="2:40" ht="14.25" customHeight="1">
      <c r="B29" s="724"/>
      <c r="C29" s="780" t="s">
        <v>194</v>
      </c>
      <c r="D29" s="780"/>
      <c r="E29" s="780"/>
      <c r="F29" s="780"/>
      <c r="G29" s="780"/>
      <c r="H29" s="780"/>
      <c r="I29" s="780"/>
      <c r="J29" s="780"/>
      <c r="K29" s="780"/>
      <c r="L29" s="697" t="s">
        <v>195</v>
      </c>
      <c r="M29" s="698"/>
      <c r="N29" s="698"/>
      <c r="O29" s="698"/>
      <c r="P29" s="699"/>
      <c r="Q29" s="28"/>
      <c r="R29" s="32"/>
      <c r="S29" s="32"/>
      <c r="T29" s="32"/>
      <c r="U29" s="32"/>
      <c r="V29" s="32"/>
      <c r="W29" s="32"/>
      <c r="X29" s="32"/>
      <c r="Y29" s="33"/>
      <c r="Z29" s="781" t="s">
        <v>196</v>
      </c>
      <c r="AA29" s="782"/>
      <c r="AB29" s="782"/>
      <c r="AC29" s="782"/>
      <c r="AD29" s="803"/>
      <c r="AE29" s="28"/>
      <c r="AF29" s="32"/>
      <c r="AG29" s="22"/>
      <c r="AH29" s="22"/>
      <c r="AI29" s="22"/>
      <c r="AJ29" s="1278"/>
      <c r="AK29" s="1278"/>
      <c r="AL29" s="1279"/>
      <c r="AN29" s="3"/>
    </row>
    <row r="30" spans="2:40" ht="14.25" customHeight="1">
      <c r="B30" s="724"/>
      <c r="C30" s="780" t="s">
        <v>208</v>
      </c>
      <c r="D30" s="780"/>
      <c r="E30" s="780"/>
      <c r="F30" s="780"/>
      <c r="G30" s="780"/>
      <c r="H30" s="780"/>
      <c r="I30" s="780"/>
      <c r="J30" s="780"/>
      <c r="K30" s="780"/>
      <c r="L30" s="1288"/>
      <c r="M30" s="1288"/>
      <c r="N30" s="1288"/>
      <c r="O30" s="1288"/>
      <c r="P30" s="1288"/>
      <c r="Q30" s="1288"/>
      <c r="R30" s="1288"/>
      <c r="S30" s="1288"/>
      <c r="T30" s="1288"/>
      <c r="U30" s="1288"/>
      <c r="V30" s="1288"/>
      <c r="W30" s="1288"/>
      <c r="X30" s="1288"/>
      <c r="Y30" s="1288"/>
      <c r="Z30" s="1288"/>
      <c r="AA30" s="1288"/>
      <c r="AB30" s="1288"/>
      <c r="AC30" s="1288"/>
      <c r="AD30" s="1288"/>
      <c r="AE30" s="1288"/>
      <c r="AF30" s="1288"/>
      <c r="AG30" s="1288"/>
      <c r="AH30" s="1288"/>
      <c r="AI30" s="1288"/>
      <c r="AJ30" s="1288"/>
      <c r="AK30" s="1288"/>
      <c r="AL30" s="1288"/>
      <c r="AN30" s="3"/>
    </row>
    <row r="31" spans="2:40" ht="13.5" customHeight="1">
      <c r="B31" s="724"/>
      <c r="C31" s="780" t="s">
        <v>209</v>
      </c>
      <c r="D31" s="780"/>
      <c r="E31" s="780"/>
      <c r="F31" s="780"/>
      <c r="G31" s="780"/>
      <c r="H31" s="780"/>
      <c r="I31" s="780"/>
      <c r="J31" s="780"/>
      <c r="K31" s="780"/>
      <c r="L31" s="1277" t="s">
        <v>534</v>
      </c>
      <c r="M31" s="1278"/>
      <c r="N31" s="1278"/>
      <c r="O31" s="1278"/>
      <c r="P31" s="1278"/>
      <c r="Q31" s="1278"/>
      <c r="R31" s="1278"/>
      <c r="S31" s="1278"/>
      <c r="T31" s="1278"/>
      <c r="U31" s="1278"/>
      <c r="V31" s="1278"/>
      <c r="W31" s="1278"/>
      <c r="X31" s="1278"/>
      <c r="Y31" s="1278"/>
      <c r="Z31" s="1278"/>
      <c r="AA31" s="1278"/>
      <c r="AB31" s="1278"/>
      <c r="AC31" s="1278"/>
      <c r="AD31" s="1278"/>
      <c r="AE31" s="1278"/>
      <c r="AF31" s="1278"/>
      <c r="AG31" s="1278"/>
      <c r="AH31" s="1278"/>
      <c r="AI31" s="1278"/>
      <c r="AJ31" s="1278"/>
      <c r="AK31" s="1278"/>
      <c r="AL31" s="1279"/>
      <c r="AN31" s="3"/>
    </row>
    <row r="32" spans="2:40" ht="14.25" customHeight="1">
      <c r="B32" s="724"/>
      <c r="C32" s="780"/>
      <c r="D32" s="780"/>
      <c r="E32" s="780"/>
      <c r="F32" s="780"/>
      <c r="G32" s="780"/>
      <c r="H32" s="780"/>
      <c r="I32" s="780"/>
      <c r="J32" s="780"/>
      <c r="K32" s="780"/>
      <c r="L32" s="1280" t="s">
        <v>535</v>
      </c>
      <c r="M32" s="810"/>
      <c r="N32" s="810"/>
      <c r="O32" s="810"/>
      <c r="P32" s="810"/>
      <c r="Q32" s="810"/>
      <c r="R32" s="810"/>
      <c r="S32" s="810"/>
      <c r="T32" s="810"/>
      <c r="U32" s="810"/>
      <c r="V32" s="810"/>
      <c r="W32" s="810"/>
      <c r="X32" s="810"/>
      <c r="Y32" s="810"/>
      <c r="Z32" s="810"/>
      <c r="AA32" s="810"/>
      <c r="AB32" s="810"/>
      <c r="AC32" s="810"/>
      <c r="AD32" s="810"/>
      <c r="AE32" s="810"/>
      <c r="AF32" s="810"/>
      <c r="AG32" s="810"/>
      <c r="AH32" s="810"/>
      <c r="AI32" s="810"/>
      <c r="AJ32" s="810"/>
      <c r="AK32" s="810"/>
      <c r="AL32" s="1281"/>
      <c r="AN32" s="3"/>
    </row>
    <row r="33" spans="2:40">
      <c r="B33" s="725"/>
      <c r="C33" s="780"/>
      <c r="D33" s="780"/>
      <c r="E33" s="780"/>
      <c r="F33" s="780"/>
      <c r="G33" s="780"/>
      <c r="H33" s="780"/>
      <c r="I33" s="780"/>
      <c r="J33" s="780"/>
      <c r="K33" s="780"/>
      <c r="L33" s="1285"/>
      <c r="M33" s="1286"/>
      <c r="N33" s="821"/>
      <c r="O33" s="821"/>
      <c r="P33" s="821"/>
      <c r="Q33" s="821"/>
      <c r="R33" s="821"/>
      <c r="S33" s="821"/>
      <c r="T33" s="821"/>
      <c r="U33" s="821"/>
      <c r="V33" s="821"/>
      <c r="W33" s="821"/>
      <c r="X33" s="821"/>
      <c r="Y33" s="821"/>
      <c r="Z33" s="821"/>
      <c r="AA33" s="821"/>
      <c r="AB33" s="821"/>
      <c r="AC33" s="1286"/>
      <c r="AD33" s="1286"/>
      <c r="AE33" s="1286"/>
      <c r="AF33" s="1286"/>
      <c r="AG33" s="1286"/>
      <c r="AH33" s="821"/>
      <c r="AI33" s="821"/>
      <c r="AJ33" s="821"/>
      <c r="AK33" s="821"/>
      <c r="AL33" s="822"/>
      <c r="AN33" s="3"/>
    </row>
    <row r="34" spans="2:40" ht="13.5" customHeight="1">
      <c r="B34" s="795" t="s">
        <v>264</v>
      </c>
      <c r="C34" s="714" t="s">
        <v>211</v>
      </c>
      <c r="D34" s="715"/>
      <c r="E34" s="715"/>
      <c r="F34" s="715"/>
      <c r="G34" s="715"/>
      <c r="H34" s="715"/>
      <c r="I34" s="715"/>
      <c r="J34" s="715"/>
      <c r="K34" s="715"/>
      <c r="L34" s="715"/>
      <c r="M34" s="1305" t="s">
        <v>212</v>
      </c>
      <c r="N34" s="1306"/>
      <c r="O34" s="53" t="s">
        <v>265</v>
      </c>
      <c r="P34" s="49"/>
      <c r="Q34" s="50"/>
      <c r="R34" s="692" t="s">
        <v>214</v>
      </c>
      <c r="S34" s="693"/>
      <c r="T34" s="693"/>
      <c r="U34" s="693"/>
      <c r="V34" s="693"/>
      <c r="W34" s="693"/>
      <c r="X34" s="694"/>
      <c r="Y34" s="1309" t="s">
        <v>215</v>
      </c>
      <c r="Z34" s="1310"/>
      <c r="AA34" s="1310"/>
      <c r="AB34" s="1311"/>
      <c r="AC34" s="695" t="s">
        <v>216</v>
      </c>
      <c r="AD34" s="1312"/>
      <c r="AE34" s="1312"/>
      <c r="AF34" s="1312"/>
      <c r="AG34" s="696"/>
      <c r="AH34" s="1289" t="s">
        <v>266</v>
      </c>
      <c r="AI34" s="1290"/>
      <c r="AJ34" s="1290"/>
      <c r="AK34" s="1290"/>
      <c r="AL34" s="1291"/>
      <c r="AN34" s="3"/>
    </row>
    <row r="35" spans="2:40" ht="14.25" customHeight="1">
      <c r="B35" s="724"/>
      <c r="C35" s="717"/>
      <c r="D35" s="718"/>
      <c r="E35" s="718"/>
      <c r="F35" s="718"/>
      <c r="G35" s="718"/>
      <c r="H35" s="718"/>
      <c r="I35" s="718"/>
      <c r="J35" s="718"/>
      <c r="K35" s="718"/>
      <c r="L35" s="718"/>
      <c r="M35" s="1307"/>
      <c r="N35" s="1308"/>
      <c r="O35" s="54" t="s">
        <v>267</v>
      </c>
      <c r="P35" s="51"/>
      <c r="Q35" s="52"/>
      <c r="R35" s="880"/>
      <c r="S35" s="881"/>
      <c r="T35" s="881"/>
      <c r="U35" s="881"/>
      <c r="V35" s="881"/>
      <c r="W35" s="881"/>
      <c r="X35" s="882"/>
      <c r="Y35" s="55" t="s">
        <v>217</v>
      </c>
      <c r="Z35" s="14"/>
      <c r="AA35" s="14"/>
      <c r="AB35" s="14"/>
      <c r="AC35" s="1292" t="s">
        <v>218</v>
      </c>
      <c r="AD35" s="1293"/>
      <c r="AE35" s="1293"/>
      <c r="AF35" s="1293"/>
      <c r="AG35" s="1294"/>
      <c r="AH35" s="1295" t="s">
        <v>268</v>
      </c>
      <c r="AI35" s="1296"/>
      <c r="AJ35" s="1296"/>
      <c r="AK35" s="1296"/>
      <c r="AL35" s="1297"/>
      <c r="AN35" s="3"/>
    </row>
    <row r="36" spans="2:40" ht="14.25" customHeight="1">
      <c r="B36" s="724"/>
      <c r="C36" s="709"/>
      <c r="D36" s="68"/>
      <c r="E36" s="1298" t="s">
        <v>27</v>
      </c>
      <c r="F36" s="1298"/>
      <c r="G36" s="1298"/>
      <c r="H36" s="1298"/>
      <c r="I36" s="1298"/>
      <c r="J36" s="1298"/>
      <c r="K36" s="1298"/>
      <c r="L36" s="1299"/>
      <c r="M36" s="37"/>
      <c r="N36" s="36"/>
      <c r="O36" s="18"/>
      <c r="P36" s="19"/>
      <c r="Q36" s="36"/>
      <c r="R36" s="11" t="s">
        <v>536</v>
      </c>
      <c r="S36" s="5"/>
      <c r="T36" s="5"/>
      <c r="U36" s="5"/>
      <c r="V36" s="5"/>
      <c r="W36" s="5"/>
      <c r="X36" s="5"/>
      <c r="Y36" s="9"/>
      <c r="Z36" s="30"/>
      <c r="AA36" s="30"/>
      <c r="AB36" s="30"/>
      <c r="AC36" s="15"/>
      <c r="AD36" s="16"/>
      <c r="AE36" s="16"/>
      <c r="AF36" s="16"/>
      <c r="AG36" s="17"/>
      <c r="AH36" s="15"/>
      <c r="AI36" s="16"/>
      <c r="AJ36" s="16"/>
      <c r="AK36" s="16"/>
      <c r="AL36" s="17" t="s">
        <v>428</v>
      </c>
      <c r="AN36" s="3"/>
    </row>
    <row r="37" spans="2:40" ht="14.25" customHeight="1">
      <c r="B37" s="724"/>
      <c r="C37" s="709"/>
      <c r="D37" s="68"/>
      <c r="E37" s="1298" t="s">
        <v>223</v>
      </c>
      <c r="F37" s="1300"/>
      <c r="G37" s="1300"/>
      <c r="H37" s="1300"/>
      <c r="I37" s="1300"/>
      <c r="J37" s="1300"/>
      <c r="K37" s="1300"/>
      <c r="L37" s="1301"/>
      <c r="M37" s="37"/>
      <c r="N37" s="36"/>
      <c r="O37" s="18"/>
      <c r="P37" s="19"/>
      <c r="Q37" s="36"/>
      <c r="R37" s="11" t="s">
        <v>536</v>
      </c>
      <c r="S37" s="5"/>
      <c r="T37" s="5"/>
      <c r="U37" s="5"/>
      <c r="V37" s="5"/>
      <c r="W37" s="5"/>
      <c r="X37" s="5"/>
      <c r="Y37" s="9"/>
      <c r="Z37" s="30"/>
      <c r="AA37" s="30"/>
      <c r="AB37" s="30"/>
      <c r="AC37" s="15"/>
      <c r="AD37" s="16"/>
      <c r="AE37" s="16"/>
      <c r="AF37" s="16"/>
      <c r="AG37" s="17"/>
      <c r="AH37" s="15"/>
      <c r="AI37" s="16"/>
      <c r="AJ37" s="16"/>
      <c r="AK37" s="16"/>
      <c r="AL37" s="17" t="s">
        <v>428</v>
      </c>
      <c r="AN37" s="3"/>
    </row>
    <row r="38" spans="2:40" ht="14.25" customHeight="1">
      <c r="B38" s="724"/>
      <c r="C38" s="709"/>
      <c r="D38" s="68"/>
      <c r="E38" s="1298" t="s">
        <v>47</v>
      </c>
      <c r="F38" s="1300"/>
      <c r="G38" s="1300"/>
      <c r="H38" s="1300"/>
      <c r="I38" s="1300"/>
      <c r="J38" s="1300"/>
      <c r="K38" s="1300"/>
      <c r="L38" s="1301"/>
      <c r="M38" s="37"/>
      <c r="N38" s="36"/>
      <c r="O38" s="18"/>
      <c r="P38" s="19"/>
      <c r="Q38" s="36"/>
      <c r="R38" s="11" t="s">
        <v>536</v>
      </c>
      <c r="S38" s="5"/>
      <c r="T38" s="5"/>
      <c r="U38" s="5"/>
      <c r="V38" s="5"/>
      <c r="W38" s="5"/>
      <c r="X38" s="5"/>
      <c r="Y38" s="9"/>
      <c r="Z38" s="30"/>
      <c r="AA38" s="30"/>
      <c r="AB38" s="30"/>
      <c r="AC38" s="15"/>
      <c r="AD38" s="16"/>
      <c r="AE38" s="16"/>
      <c r="AF38" s="16"/>
      <c r="AG38" s="17"/>
      <c r="AH38" s="15"/>
      <c r="AI38" s="16"/>
      <c r="AJ38" s="16"/>
      <c r="AK38" s="16"/>
      <c r="AL38" s="17" t="s">
        <v>428</v>
      </c>
      <c r="AN38" s="3"/>
    </row>
    <row r="39" spans="2:40" ht="14.25" customHeight="1">
      <c r="B39" s="724"/>
      <c r="C39" s="709"/>
      <c r="D39" s="68"/>
      <c r="E39" s="1298" t="s">
        <v>227</v>
      </c>
      <c r="F39" s="1300"/>
      <c r="G39" s="1300"/>
      <c r="H39" s="1300"/>
      <c r="I39" s="1300"/>
      <c r="J39" s="1300"/>
      <c r="K39" s="1300"/>
      <c r="L39" s="1301"/>
      <c r="M39" s="37"/>
      <c r="N39" s="36"/>
      <c r="O39" s="18"/>
      <c r="P39" s="19"/>
      <c r="Q39" s="36"/>
      <c r="R39" s="11" t="s">
        <v>536</v>
      </c>
      <c r="S39" s="5"/>
      <c r="T39" s="5"/>
      <c r="U39" s="5"/>
      <c r="V39" s="5"/>
      <c r="W39" s="5"/>
      <c r="X39" s="5"/>
      <c r="Y39" s="9"/>
      <c r="Z39" s="30"/>
      <c r="AA39" s="30"/>
      <c r="AB39" s="30"/>
      <c r="AC39" s="15"/>
      <c r="AD39" s="16"/>
      <c r="AE39" s="16"/>
      <c r="AF39" s="16"/>
      <c r="AG39" s="17"/>
      <c r="AH39" s="15"/>
      <c r="AI39" s="16"/>
      <c r="AJ39" s="16"/>
      <c r="AK39" s="16"/>
      <c r="AL39" s="17" t="s">
        <v>428</v>
      </c>
      <c r="AN39" s="3"/>
    </row>
    <row r="40" spans="2:40" ht="14.25" customHeight="1">
      <c r="B40" s="724"/>
      <c r="C40" s="709"/>
      <c r="D40" s="68"/>
      <c r="E40" s="1298" t="s">
        <v>79</v>
      </c>
      <c r="F40" s="1300"/>
      <c r="G40" s="1300"/>
      <c r="H40" s="1300"/>
      <c r="I40" s="1300"/>
      <c r="J40" s="1300"/>
      <c r="K40" s="1300"/>
      <c r="L40" s="1301"/>
      <c r="M40" s="37"/>
      <c r="N40" s="36"/>
      <c r="O40" s="18"/>
      <c r="P40" s="19"/>
      <c r="Q40" s="36"/>
      <c r="R40" s="11" t="s">
        <v>536</v>
      </c>
      <c r="S40" s="5"/>
      <c r="T40" s="5"/>
      <c r="U40" s="5"/>
      <c r="V40" s="5"/>
      <c r="W40" s="5"/>
      <c r="X40" s="5"/>
      <c r="Y40" s="9"/>
      <c r="Z40" s="30"/>
      <c r="AA40" s="30"/>
      <c r="AB40" s="30"/>
      <c r="AC40" s="15"/>
      <c r="AD40" s="16"/>
      <c r="AE40" s="16"/>
      <c r="AF40" s="16"/>
      <c r="AG40" s="17"/>
      <c r="AH40" s="15"/>
      <c r="AI40" s="16"/>
      <c r="AJ40" s="16"/>
      <c r="AK40" s="16"/>
      <c r="AL40" s="17" t="s">
        <v>428</v>
      </c>
      <c r="AN40" s="3"/>
    </row>
    <row r="41" spans="2:40" ht="14.25" customHeight="1" thickBot="1">
      <c r="B41" s="724"/>
      <c r="C41" s="709"/>
      <c r="D41" s="69"/>
      <c r="E41" s="1302" t="s">
        <v>269</v>
      </c>
      <c r="F41" s="1303"/>
      <c r="G41" s="1303"/>
      <c r="H41" s="1303"/>
      <c r="I41" s="1303"/>
      <c r="J41" s="1303"/>
      <c r="K41" s="1303"/>
      <c r="L41" s="1304"/>
      <c r="M41" s="70"/>
      <c r="N41" s="35"/>
      <c r="O41" s="79"/>
      <c r="P41" s="34"/>
      <c r="Q41" s="35"/>
      <c r="R41" s="4" t="s">
        <v>536</v>
      </c>
      <c r="S41" s="80"/>
      <c r="T41" s="80"/>
      <c r="U41" s="80"/>
      <c r="V41" s="80"/>
      <c r="W41" s="80"/>
      <c r="X41" s="80"/>
      <c r="Y41" s="6"/>
      <c r="Z41" s="66"/>
      <c r="AA41" s="66"/>
      <c r="AB41" s="66"/>
      <c r="AC41" s="56"/>
      <c r="AD41" s="57"/>
      <c r="AE41" s="57"/>
      <c r="AF41" s="57"/>
      <c r="AG41" s="58"/>
      <c r="AH41" s="56"/>
      <c r="AI41" s="57"/>
      <c r="AJ41" s="57"/>
      <c r="AK41" s="57"/>
      <c r="AL41" s="58" t="s">
        <v>428</v>
      </c>
      <c r="AN41" s="3"/>
    </row>
    <row r="42" spans="2:40" ht="14.25" customHeight="1" thickTop="1">
      <c r="B42" s="724"/>
      <c r="C42" s="709"/>
      <c r="D42" s="71"/>
      <c r="E42" s="1313" t="s">
        <v>537</v>
      </c>
      <c r="F42" s="1313"/>
      <c r="G42" s="1313"/>
      <c r="H42" s="1313"/>
      <c r="I42" s="1313"/>
      <c r="J42" s="1313"/>
      <c r="K42" s="1313"/>
      <c r="L42" s="1314"/>
      <c r="M42" s="72"/>
      <c r="N42" s="74"/>
      <c r="O42" s="81"/>
      <c r="P42" s="73"/>
      <c r="Q42" s="74"/>
      <c r="R42" s="82" t="s">
        <v>536</v>
      </c>
      <c r="S42" s="83"/>
      <c r="T42" s="83"/>
      <c r="U42" s="83"/>
      <c r="V42" s="83"/>
      <c r="W42" s="83"/>
      <c r="X42" s="83"/>
      <c r="Y42" s="75"/>
      <c r="Z42" s="76"/>
      <c r="AA42" s="76"/>
      <c r="AB42" s="76"/>
      <c r="AC42" s="84"/>
      <c r="AD42" s="77"/>
      <c r="AE42" s="77"/>
      <c r="AF42" s="77"/>
      <c r="AG42" s="78"/>
      <c r="AH42" s="84"/>
      <c r="AI42" s="77"/>
      <c r="AJ42" s="77"/>
      <c r="AK42" s="77"/>
      <c r="AL42" s="78" t="s">
        <v>428</v>
      </c>
      <c r="AN42" s="3"/>
    </row>
    <row r="43" spans="2:40" ht="14.25" customHeight="1">
      <c r="B43" s="724"/>
      <c r="C43" s="709"/>
      <c r="D43" s="68"/>
      <c r="E43" s="1298" t="s">
        <v>134</v>
      </c>
      <c r="F43" s="1300"/>
      <c r="G43" s="1300"/>
      <c r="H43" s="1300"/>
      <c r="I43" s="1300"/>
      <c r="J43" s="1300"/>
      <c r="K43" s="1300"/>
      <c r="L43" s="1301"/>
      <c r="M43" s="37"/>
      <c r="N43" s="36"/>
      <c r="O43" s="18"/>
      <c r="P43" s="19"/>
      <c r="Q43" s="36"/>
      <c r="R43" s="11" t="s">
        <v>536</v>
      </c>
      <c r="S43" s="5"/>
      <c r="T43" s="5"/>
      <c r="U43" s="5"/>
      <c r="V43" s="5"/>
      <c r="W43" s="5"/>
      <c r="X43" s="5"/>
      <c r="Y43" s="9"/>
      <c r="Z43" s="30"/>
      <c r="AA43" s="30"/>
      <c r="AB43" s="30"/>
      <c r="AC43" s="15"/>
      <c r="AD43" s="16"/>
      <c r="AE43" s="16"/>
      <c r="AF43" s="16"/>
      <c r="AG43" s="17"/>
      <c r="AH43" s="15"/>
      <c r="AI43" s="16"/>
      <c r="AJ43" s="16"/>
      <c r="AK43" s="16"/>
      <c r="AL43" s="17" t="s">
        <v>428</v>
      </c>
      <c r="AN43" s="3"/>
    </row>
    <row r="44" spans="2:40" ht="14.25" customHeight="1">
      <c r="B44" s="724"/>
      <c r="C44" s="709"/>
      <c r="D44" s="68"/>
      <c r="E44" s="1298" t="s">
        <v>538</v>
      </c>
      <c r="F44" s="1300"/>
      <c r="G44" s="1300"/>
      <c r="H44" s="1300"/>
      <c r="I44" s="1300"/>
      <c r="J44" s="1300"/>
      <c r="K44" s="1300"/>
      <c r="L44" s="1301"/>
      <c r="M44" s="37"/>
      <c r="N44" s="36"/>
      <c r="O44" s="18"/>
      <c r="P44" s="19"/>
      <c r="Q44" s="36"/>
      <c r="R44" s="11" t="s">
        <v>536</v>
      </c>
      <c r="S44" s="5"/>
      <c r="T44" s="5"/>
      <c r="U44" s="5"/>
      <c r="V44" s="5"/>
      <c r="W44" s="5"/>
      <c r="X44" s="5"/>
      <c r="Y44" s="9"/>
      <c r="Z44" s="30"/>
      <c r="AA44" s="30"/>
      <c r="AB44" s="30"/>
      <c r="AC44" s="15"/>
      <c r="AD44" s="16"/>
      <c r="AE44" s="16"/>
      <c r="AF44" s="16"/>
      <c r="AG44" s="17"/>
      <c r="AH44" s="15"/>
      <c r="AI44" s="16"/>
      <c r="AJ44" s="16"/>
      <c r="AK44" s="16"/>
      <c r="AL44" s="17" t="s">
        <v>428</v>
      </c>
      <c r="AN44" s="3"/>
    </row>
    <row r="45" spans="2:40" ht="14.25" customHeight="1">
      <c r="B45" s="724"/>
      <c r="C45" s="709"/>
      <c r="D45" s="68"/>
      <c r="E45" s="1298" t="s">
        <v>140</v>
      </c>
      <c r="F45" s="1300"/>
      <c r="G45" s="1300"/>
      <c r="H45" s="1300"/>
      <c r="I45" s="1300"/>
      <c r="J45" s="1300"/>
      <c r="K45" s="1300"/>
      <c r="L45" s="1301"/>
      <c r="M45" s="37"/>
      <c r="N45" s="36"/>
      <c r="O45" s="18"/>
      <c r="P45" s="19"/>
      <c r="Q45" s="36"/>
      <c r="R45" s="11" t="s">
        <v>536</v>
      </c>
      <c r="S45" s="5"/>
      <c r="T45" s="5"/>
      <c r="U45" s="5"/>
      <c r="V45" s="5"/>
      <c r="W45" s="5"/>
      <c r="X45" s="5"/>
      <c r="Y45" s="9"/>
      <c r="Z45" s="30"/>
      <c r="AA45" s="30"/>
      <c r="AB45" s="30"/>
      <c r="AC45" s="15"/>
      <c r="AD45" s="16"/>
      <c r="AE45" s="16"/>
      <c r="AF45" s="16"/>
      <c r="AG45" s="17"/>
      <c r="AH45" s="15"/>
      <c r="AI45" s="16"/>
      <c r="AJ45" s="16"/>
      <c r="AK45" s="16"/>
      <c r="AL45" s="17" t="s">
        <v>428</v>
      </c>
      <c r="AN45" s="3"/>
    </row>
    <row r="46" spans="2:40" ht="14.25" customHeight="1">
      <c r="B46" s="724"/>
      <c r="C46" s="709"/>
      <c r="D46" s="68"/>
      <c r="E46" s="1298" t="s">
        <v>234</v>
      </c>
      <c r="F46" s="1300"/>
      <c r="G46" s="1300"/>
      <c r="H46" s="1300"/>
      <c r="I46" s="1300"/>
      <c r="J46" s="1300"/>
      <c r="K46" s="1300"/>
      <c r="L46" s="1301"/>
      <c r="M46" s="37"/>
      <c r="N46" s="36"/>
      <c r="O46" s="18"/>
      <c r="P46" s="19"/>
      <c r="Q46" s="36"/>
      <c r="R46" s="11" t="s">
        <v>536</v>
      </c>
      <c r="S46" s="5"/>
      <c r="T46" s="5"/>
      <c r="U46" s="5"/>
      <c r="V46" s="5"/>
      <c r="W46" s="5"/>
      <c r="X46" s="5"/>
      <c r="Y46" s="9"/>
      <c r="Z46" s="30"/>
      <c r="AA46" s="30"/>
      <c r="AB46" s="30"/>
      <c r="AC46" s="15"/>
      <c r="AD46" s="16"/>
      <c r="AE46" s="16"/>
      <c r="AF46" s="16"/>
      <c r="AG46" s="17"/>
      <c r="AH46" s="15"/>
      <c r="AI46" s="16"/>
      <c r="AJ46" s="16"/>
      <c r="AK46" s="16"/>
      <c r="AL46" s="17" t="s">
        <v>428</v>
      </c>
      <c r="AN46" s="3"/>
    </row>
    <row r="47" spans="2:40" ht="14.25" customHeight="1">
      <c r="B47" s="725"/>
      <c r="C47" s="709"/>
      <c r="D47" s="68"/>
      <c r="E47" s="1298" t="s">
        <v>142</v>
      </c>
      <c r="F47" s="1300"/>
      <c r="G47" s="1300"/>
      <c r="H47" s="1300"/>
      <c r="I47" s="1300"/>
      <c r="J47" s="1300"/>
      <c r="K47" s="1300"/>
      <c r="L47" s="1301"/>
      <c r="M47" s="37"/>
      <c r="N47" s="36"/>
      <c r="O47" s="18"/>
      <c r="P47" s="19"/>
      <c r="Q47" s="36"/>
      <c r="R47" s="11" t="s">
        <v>536</v>
      </c>
      <c r="S47" s="5"/>
      <c r="T47" s="5"/>
      <c r="U47" s="5"/>
      <c r="V47" s="5"/>
      <c r="W47" s="5"/>
      <c r="X47" s="5"/>
      <c r="Y47" s="9"/>
      <c r="Z47" s="30"/>
      <c r="AA47" s="30"/>
      <c r="AB47" s="30"/>
      <c r="AC47" s="15"/>
      <c r="AD47" s="16"/>
      <c r="AE47" s="16"/>
      <c r="AF47" s="16"/>
      <c r="AG47" s="17"/>
      <c r="AH47" s="15"/>
      <c r="AI47" s="16"/>
      <c r="AJ47" s="16"/>
      <c r="AK47" s="16"/>
      <c r="AL47" s="17" t="s">
        <v>428</v>
      </c>
      <c r="AN47" s="3"/>
    </row>
    <row r="48" spans="2:40" ht="14.25" customHeight="1">
      <c r="B48" s="860" t="s">
        <v>270</v>
      </c>
      <c r="C48" s="860"/>
      <c r="D48" s="860"/>
      <c r="E48" s="860"/>
      <c r="F48" s="860"/>
      <c r="G48" s="860"/>
      <c r="H48" s="860"/>
      <c r="I48" s="860"/>
      <c r="J48" s="860"/>
      <c r="K48" s="86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860" t="s">
        <v>271</v>
      </c>
      <c r="C49" s="860"/>
      <c r="D49" s="860"/>
      <c r="E49" s="860"/>
      <c r="F49" s="860"/>
      <c r="G49" s="860"/>
      <c r="H49" s="860"/>
      <c r="I49" s="860"/>
      <c r="J49" s="860"/>
      <c r="K49" s="84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700" t="s">
        <v>238</v>
      </c>
      <c r="C50" s="700"/>
      <c r="D50" s="700"/>
      <c r="E50" s="700"/>
      <c r="F50" s="700"/>
      <c r="G50" s="700"/>
      <c r="H50" s="700"/>
      <c r="I50" s="700"/>
      <c r="J50" s="700"/>
      <c r="K50" s="700"/>
      <c r="L50" s="61"/>
      <c r="M50" s="62"/>
      <c r="N50" s="62"/>
      <c r="O50" s="62"/>
      <c r="P50" s="62"/>
      <c r="Q50" s="62"/>
      <c r="R50" s="63"/>
      <c r="S50" s="63"/>
      <c r="T50" s="63"/>
      <c r="U50" s="64"/>
      <c r="V50" s="9" t="s">
        <v>272</v>
      </c>
      <c r="W50" s="10"/>
      <c r="X50" s="10"/>
      <c r="Y50" s="10"/>
      <c r="Z50" s="30"/>
      <c r="AA50" s="30"/>
      <c r="AB50" s="30"/>
      <c r="AC50" s="16"/>
      <c r="AD50" s="16"/>
      <c r="AE50" s="16"/>
      <c r="AF50" s="16"/>
      <c r="AG50" s="16"/>
      <c r="AH50" s="47"/>
      <c r="AI50" s="16"/>
      <c r="AJ50" s="16"/>
      <c r="AK50" s="16"/>
      <c r="AL50" s="17"/>
      <c r="AN50" s="3"/>
    </row>
    <row r="51" spans="2:40" ht="14.25" customHeight="1">
      <c r="B51" s="1315" t="s">
        <v>273</v>
      </c>
      <c r="C51" s="1315"/>
      <c r="D51" s="1315"/>
      <c r="E51" s="1315"/>
      <c r="F51" s="1315"/>
      <c r="G51" s="1315"/>
      <c r="H51" s="1315"/>
      <c r="I51" s="1315"/>
      <c r="J51" s="1315"/>
      <c r="K51" s="131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705" t="s">
        <v>239</v>
      </c>
      <c r="C52" s="706"/>
      <c r="D52" s="706"/>
      <c r="E52" s="706"/>
      <c r="F52" s="706"/>
      <c r="G52" s="706"/>
      <c r="H52" s="706"/>
      <c r="I52" s="706"/>
      <c r="J52" s="706"/>
      <c r="K52" s="706"/>
      <c r="L52" s="706"/>
      <c r="M52" s="706"/>
      <c r="N52" s="70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708" t="s">
        <v>240</v>
      </c>
      <c r="C53" s="711" t="s">
        <v>241</v>
      </c>
      <c r="D53" s="688"/>
      <c r="E53" s="688"/>
      <c r="F53" s="688"/>
      <c r="G53" s="688"/>
      <c r="H53" s="688"/>
      <c r="I53" s="688"/>
      <c r="J53" s="688"/>
      <c r="K53" s="688"/>
      <c r="L53" s="688"/>
      <c r="M53" s="688"/>
      <c r="N53" s="688"/>
      <c r="O53" s="688"/>
      <c r="P53" s="688"/>
      <c r="Q53" s="688"/>
      <c r="R53" s="688"/>
      <c r="S53" s="688"/>
      <c r="T53" s="689"/>
      <c r="U53" s="711" t="s">
        <v>242</v>
      </c>
      <c r="V53" s="712"/>
      <c r="W53" s="712"/>
      <c r="X53" s="712"/>
      <c r="Y53" s="712"/>
      <c r="Z53" s="712"/>
      <c r="AA53" s="712"/>
      <c r="AB53" s="712"/>
      <c r="AC53" s="712"/>
      <c r="AD53" s="712"/>
      <c r="AE53" s="712"/>
      <c r="AF53" s="712"/>
      <c r="AG53" s="712"/>
      <c r="AH53" s="712"/>
      <c r="AI53" s="712"/>
      <c r="AJ53" s="712"/>
      <c r="AK53" s="712"/>
      <c r="AL53" s="713"/>
      <c r="AN53" s="3"/>
    </row>
    <row r="54" spans="2:40">
      <c r="B54" s="709"/>
      <c r="C54" s="1316"/>
      <c r="D54" s="1317"/>
      <c r="E54" s="1317"/>
      <c r="F54" s="1317"/>
      <c r="G54" s="1317"/>
      <c r="H54" s="1317"/>
      <c r="I54" s="1317"/>
      <c r="J54" s="1317"/>
      <c r="K54" s="1317"/>
      <c r="L54" s="1317"/>
      <c r="M54" s="1317"/>
      <c r="N54" s="1317"/>
      <c r="O54" s="1317"/>
      <c r="P54" s="1317"/>
      <c r="Q54" s="1317"/>
      <c r="R54" s="1317"/>
      <c r="S54" s="1317"/>
      <c r="T54" s="1306"/>
      <c r="U54" s="1316"/>
      <c r="V54" s="1317"/>
      <c r="W54" s="1317"/>
      <c r="X54" s="1317"/>
      <c r="Y54" s="1317"/>
      <c r="Z54" s="1317"/>
      <c r="AA54" s="1317"/>
      <c r="AB54" s="1317"/>
      <c r="AC54" s="1317"/>
      <c r="AD54" s="1317"/>
      <c r="AE54" s="1317"/>
      <c r="AF54" s="1317"/>
      <c r="AG54" s="1317"/>
      <c r="AH54" s="1317"/>
      <c r="AI54" s="1317"/>
      <c r="AJ54" s="1317"/>
      <c r="AK54" s="1317"/>
      <c r="AL54" s="1306"/>
      <c r="AN54" s="3"/>
    </row>
    <row r="55" spans="2:40">
      <c r="B55" s="709"/>
      <c r="C55" s="1318"/>
      <c r="D55" s="730"/>
      <c r="E55" s="730"/>
      <c r="F55" s="730"/>
      <c r="G55" s="730"/>
      <c r="H55" s="730"/>
      <c r="I55" s="730"/>
      <c r="J55" s="730"/>
      <c r="K55" s="730"/>
      <c r="L55" s="730"/>
      <c r="M55" s="730"/>
      <c r="N55" s="730"/>
      <c r="O55" s="730"/>
      <c r="P55" s="730"/>
      <c r="Q55" s="730"/>
      <c r="R55" s="730"/>
      <c r="S55" s="730"/>
      <c r="T55" s="1308"/>
      <c r="U55" s="1318"/>
      <c r="V55" s="730"/>
      <c r="W55" s="730"/>
      <c r="X55" s="730"/>
      <c r="Y55" s="730"/>
      <c r="Z55" s="730"/>
      <c r="AA55" s="730"/>
      <c r="AB55" s="730"/>
      <c r="AC55" s="730"/>
      <c r="AD55" s="730"/>
      <c r="AE55" s="730"/>
      <c r="AF55" s="730"/>
      <c r="AG55" s="730"/>
      <c r="AH55" s="730"/>
      <c r="AI55" s="730"/>
      <c r="AJ55" s="730"/>
      <c r="AK55" s="730"/>
      <c r="AL55" s="1308"/>
      <c r="AN55" s="3"/>
    </row>
    <row r="56" spans="2:40">
      <c r="B56" s="709"/>
      <c r="C56" s="1318"/>
      <c r="D56" s="730"/>
      <c r="E56" s="730"/>
      <c r="F56" s="730"/>
      <c r="G56" s="730"/>
      <c r="H56" s="730"/>
      <c r="I56" s="730"/>
      <c r="J56" s="730"/>
      <c r="K56" s="730"/>
      <c r="L56" s="730"/>
      <c r="M56" s="730"/>
      <c r="N56" s="730"/>
      <c r="O56" s="730"/>
      <c r="P56" s="730"/>
      <c r="Q56" s="730"/>
      <c r="R56" s="730"/>
      <c r="S56" s="730"/>
      <c r="T56" s="1308"/>
      <c r="U56" s="1318"/>
      <c r="V56" s="730"/>
      <c r="W56" s="730"/>
      <c r="X56" s="730"/>
      <c r="Y56" s="730"/>
      <c r="Z56" s="730"/>
      <c r="AA56" s="730"/>
      <c r="AB56" s="730"/>
      <c r="AC56" s="730"/>
      <c r="AD56" s="730"/>
      <c r="AE56" s="730"/>
      <c r="AF56" s="730"/>
      <c r="AG56" s="730"/>
      <c r="AH56" s="730"/>
      <c r="AI56" s="730"/>
      <c r="AJ56" s="730"/>
      <c r="AK56" s="730"/>
      <c r="AL56" s="1308"/>
      <c r="AN56" s="3"/>
    </row>
    <row r="57" spans="2:40">
      <c r="B57" s="710"/>
      <c r="C57" s="1319"/>
      <c r="D57" s="712"/>
      <c r="E57" s="712"/>
      <c r="F57" s="712"/>
      <c r="G57" s="712"/>
      <c r="H57" s="712"/>
      <c r="I57" s="712"/>
      <c r="J57" s="712"/>
      <c r="K57" s="712"/>
      <c r="L57" s="712"/>
      <c r="M57" s="712"/>
      <c r="N57" s="712"/>
      <c r="O57" s="712"/>
      <c r="P57" s="712"/>
      <c r="Q57" s="712"/>
      <c r="R57" s="712"/>
      <c r="S57" s="712"/>
      <c r="T57" s="713"/>
      <c r="U57" s="1319"/>
      <c r="V57" s="712"/>
      <c r="W57" s="712"/>
      <c r="X57" s="712"/>
      <c r="Y57" s="712"/>
      <c r="Z57" s="712"/>
      <c r="AA57" s="712"/>
      <c r="AB57" s="712"/>
      <c r="AC57" s="712"/>
      <c r="AD57" s="712"/>
      <c r="AE57" s="712"/>
      <c r="AF57" s="712"/>
      <c r="AG57" s="712"/>
      <c r="AH57" s="712"/>
      <c r="AI57" s="712"/>
      <c r="AJ57" s="712"/>
      <c r="AK57" s="712"/>
      <c r="AL57" s="713"/>
      <c r="AN57" s="3"/>
    </row>
    <row r="58" spans="2:40" ht="14.25" customHeight="1">
      <c r="B58" s="697" t="s">
        <v>243</v>
      </c>
      <c r="C58" s="698"/>
      <c r="D58" s="698"/>
      <c r="E58" s="698"/>
      <c r="F58" s="699"/>
      <c r="G58" s="700" t="s">
        <v>244</v>
      </c>
      <c r="H58" s="700"/>
      <c r="I58" s="700"/>
      <c r="J58" s="700"/>
      <c r="K58" s="700"/>
      <c r="L58" s="700"/>
      <c r="M58" s="700"/>
      <c r="N58" s="700"/>
      <c r="O58" s="700"/>
      <c r="P58" s="700"/>
      <c r="Q58" s="700"/>
      <c r="R58" s="700"/>
      <c r="S58" s="700"/>
      <c r="T58" s="700"/>
      <c r="U58" s="700"/>
      <c r="V58" s="700"/>
      <c r="W58" s="700"/>
      <c r="X58" s="700"/>
      <c r="Y58" s="700"/>
      <c r="Z58" s="700"/>
      <c r="AA58" s="700"/>
      <c r="AB58" s="700"/>
      <c r="AC58" s="700"/>
      <c r="AD58" s="700"/>
      <c r="AE58" s="700"/>
      <c r="AF58" s="700"/>
      <c r="AG58" s="700"/>
      <c r="AH58" s="700"/>
      <c r="AI58" s="700"/>
      <c r="AJ58" s="700"/>
      <c r="AK58" s="700"/>
      <c r="AL58" s="700"/>
      <c r="AN58" s="3"/>
    </row>
    <row r="60" spans="2:40">
      <c r="B60" s="14" t="s">
        <v>274</v>
      </c>
    </row>
    <row r="61" spans="2:40">
      <c r="B61" s="14" t="s">
        <v>275</v>
      </c>
    </row>
    <row r="62" spans="2:40">
      <c r="B62" s="14" t="s">
        <v>276</v>
      </c>
    </row>
    <row r="63" spans="2:40">
      <c r="B63" s="14" t="s">
        <v>248</v>
      </c>
    </row>
    <row r="64" spans="2:40">
      <c r="B64" s="14" t="s">
        <v>249</v>
      </c>
    </row>
    <row r="65" spans="2:41">
      <c r="B65" s="14" t="s">
        <v>539</v>
      </c>
    </row>
    <row r="66" spans="2:41">
      <c r="B66" s="14" t="s">
        <v>540</v>
      </c>
      <c r="AN66" s="3"/>
      <c r="AO66" s="14"/>
    </row>
    <row r="67" spans="2:41">
      <c r="B67" s="14" t="s">
        <v>277</v>
      </c>
    </row>
    <row r="68" spans="2:41">
      <c r="B68" s="14" t="s">
        <v>278</v>
      </c>
    </row>
    <row r="69" spans="2:41">
      <c r="B69" s="14" t="s">
        <v>279</v>
      </c>
    </row>
    <row r="70" spans="2:41">
      <c r="B70" s="14" t="s">
        <v>255</v>
      </c>
    </row>
    <row r="84" spans="2:2" ht="12.75" customHeight="1">
      <c r="B84" s="46"/>
    </row>
    <row r="85" spans="2:2" ht="12.75" customHeight="1">
      <c r="B85" s="46" t="s">
        <v>286</v>
      </c>
    </row>
    <row r="86" spans="2:2" ht="12.75" customHeight="1">
      <c r="B86" s="46" t="s">
        <v>287</v>
      </c>
    </row>
    <row r="87" spans="2:2" ht="12.75" customHeight="1">
      <c r="B87" s="46" t="s">
        <v>280</v>
      </c>
    </row>
    <row r="88" spans="2:2" ht="12.75" customHeight="1">
      <c r="B88" s="46" t="s">
        <v>281</v>
      </c>
    </row>
    <row r="89" spans="2:2" ht="12.75" customHeight="1">
      <c r="B89" s="46" t="s">
        <v>282</v>
      </c>
    </row>
    <row r="90" spans="2:2" ht="12.75" customHeight="1">
      <c r="B90" s="46" t="s">
        <v>283</v>
      </c>
    </row>
    <row r="91" spans="2:2" ht="12.75" customHeight="1">
      <c r="B91" s="46" t="s">
        <v>284</v>
      </c>
    </row>
    <row r="92" spans="2:2" ht="12.75" customHeight="1">
      <c r="B92" s="46" t="s">
        <v>285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4"/>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FAB14-442B-479F-853D-965E6D747805}">
  <sheetPr>
    <pageSetUpPr fitToPage="1"/>
  </sheetPr>
  <dimension ref="A1:S76"/>
  <sheetViews>
    <sheetView view="pageBreakPreview" zoomScale="57" zoomScaleNormal="100" zoomScaleSheetLayoutView="100" workbookViewId="0"/>
  </sheetViews>
  <sheetFormatPr defaultColWidth="9" defaultRowHeight="20.25" customHeight="1"/>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1" ht="20.25" customHeight="1">
      <c r="A1"/>
      <c r="B1" s="633" t="s">
        <v>81</v>
      </c>
      <c r="C1"/>
      <c r="D1"/>
      <c r="E1"/>
      <c r="F1"/>
      <c r="G1"/>
      <c r="H1"/>
      <c r="I1"/>
      <c r="J1"/>
      <c r="K1"/>
    </row>
    <row r="3" spans="1:11" ht="20.25" customHeight="1">
      <c r="A3" s="216"/>
      <c r="B3" s="2" t="s">
        <v>82</v>
      </c>
      <c r="C3" s="3"/>
      <c r="D3" s="3"/>
      <c r="E3" s="3"/>
      <c r="F3" s="3"/>
      <c r="G3" s="3"/>
      <c r="H3" s="3"/>
      <c r="I3" s="3"/>
      <c r="J3" s="3"/>
      <c r="K3" s="3"/>
    </row>
    <row r="4" spans="1:11" ht="20.25" customHeight="1">
      <c r="A4" s="216"/>
      <c r="B4" s="2" t="s">
        <v>83</v>
      </c>
      <c r="C4" s="3"/>
      <c r="D4" s="3"/>
      <c r="E4" s="3"/>
      <c r="F4" s="3"/>
      <c r="G4" s="3"/>
      <c r="H4" s="3"/>
      <c r="I4" s="3"/>
      <c r="J4" s="3"/>
      <c r="K4" s="3"/>
    </row>
    <row r="5" spans="1:11" ht="20.25" customHeight="1">
      <c r="A5" s="216"/>
      <c r="B5" s="2" t="s">
        <v>824</v>
      </c>
      <c r="C5" s="3"/>
      <c r="D5" s="3"/>
      <c r="E5" s="3"/>
      <c r="F5" s="3"/>
      <c r="G5" s="3"/>
      <c r="H5" s="3"/>
      <c r="I5" s="3"/>
      <c r="J5" s="3"/>
      <c r="K5" s="3"/>
    </row>
    <row r="6" spans="1:11" ht="20.25" customHeight="1">
      <c r="A6" s="216"/>
      <c r="B6" s="2" t="s">
        <v>825</v>
      </c>
      <c r="C6" s="3"/>
      <c r="D6" s="3"/>
      <c r="E6" s="3"/>
      <c r="F6" s="3"/>
      <c r="G6" s="3"/>
      <c r="H6" s="3"/>
      <c r="I6" s="3"/>
      <c r="J6" s="3"/>
      <c r="K6" s="3"/>
    </row>
    <row r="7" spans="1:11" ht="20.25" customHeight="1">
      <c r="A7" s="216"/>
      <c r="B7" s="2" t="s">
        <v>826</v>
      </c>
      <c r="C7" s="3"/>
      <c r="D7" s="3"/>
      <c r="E7" s="3"/>
      <c r="F7" s="3"/>
      <c r="G7" s="3"/>
      <c r="H7" s="3"/>
      <c r="I7" s="3"/>
      <c r="J7" s="3"/>
      <c r="K7" s="3"/>
    </row>
    <row r="8" spans="1:11" ht="20.25" customHeight="1">
      <c r="A8" s="216"/>
      <c r="B8" s="2" t="s">
        <v>827</v>
      </c>
      <c r="C8" s="3"/>
      <c r="D8" s="3"/>
      <c r="E8" s="3"/>
      <c r="F8" s="3"/>
      <c r="G8" s="3"/>
      <c r="H8" s="3"/>
      <c r="I8" s="3"/>
      <c r="J8" s="3"/>
      <c r="K8" s="3"/>
    </row>
    <row r="9" spans="1:11" ht="20.25" customHeight="1">
      <c r="A9" s="216"/>
      <c r="B9" s="2" t="s">
        <v>84</v>
      </c>
      <c r="C9" s="2"/>
      <c r="D9" s="2"/>
      <c r="E9" s="2"/>
      <c r="F9" s="2"/>
      <c r="G9" s="2"/>
      <c r="H9" s="2"/>
      <c r="I9" s="2"/>
      <c r="J9" s="2"/>
      <c r="K9" s="3"/>
    </row>
    <row r="10" spans="1:11" ht="20.25" customHeight="1">
      <c r="A10" s="216"/>
      <c r="B10" s="2" t="s">
        <v>85</v>
      </c>
      <c r="C10" s="3"/>
      <c r="D10" s="3"/>
      <c r="E10" s="3"/>
      <c r="F10" s="3"/>
      <c r="G10" s="3"/>
      <c r="H10" s="3"/>
      <c r="I10" s="3"/>
      <c r="J10" s="3"/>
      <c r="K10" s="3"/>
    </row>
    <row r="11" spans="1:11" ht="20.25" customHeight="1">
      <c r="A11" s="216"/>
      <c r="B11" s="2" t="s">
        <v>86</v>
      </c>
      <c r="C11" s="3"/>
      <c r="D11" s="3"/>
      <c r="E11" s="3"/>
      <c r="F11" s="3"/>
      <c r="G11" s="3"/>
      <c r="H11" s="3"/>
      <c r="I11" s="3"/>
      <c r="J11" s="3"/>
      <c r="K11" s="3"/>
    </row>
    <row r="12" spans="1:11" ht="20.25" customHeight="1">
      <c r="A12" s="216"/>
      <c r="B12" s="2" t="s">
        <v>87</v>
      </c>
      <c r="C12" s="3"/>
      <c r="D12" s="3"/>
      <c r="E12" s="3"/>
      <c r="F12" s="3"/>
      <c r="G12" s="3"/>
      <c r="H12" s="3"/>
      <c r="I12" s="3"/>
      <c r="J12" s="3"/>
      <c r="K12" s="3"/>
    </row>
    <row r="13" spans="1:11" ht="20.25" customHeight="1">
      <c r="A13"/>
      <c r="B13" s="2" t="s">
        <v>88</v>
      </c>
      <c r="C13"/>
      <c r="D13"/>
      <c r="E13"/>
      <c r="F13"/>
      <c r="G13"/>
      <c r="H13"/>
      <c r="I13"/>
      <c r="J13"/>
      <c r="K13"/>
    </row>
    <row r="14" spans="1:11" ht="48" customHeight="1">
      <c r="A14"/>
      <c r="B14" s="682" t="s">
        <v>828</v>
      </c>
      <c r="C14" s="667"/>
      <c r="D14" s="667"/>
      <c r="E14" s="667"/>
      <c r="F14" s="667"/>
      <c r="G14" s="667"/>
      <c r="H14" s="667"/>
      <c r="I14" s="667"/>
      <c r="J14" s="667"/>
      <c r="K14" s="667"/>
    </row>
    <row r="15" spans="1:11" ht="21" customHeight="1">
      <c r="A15"/>
      <c r="B15" s="682" t="s">
        <v>829</v>
      </c>
      <c r="C15" s="682"/>
      <c r="D15" s="682"/>
      <c r="E15" s="682"/>
      <c r="F15" s="682"/>
      <c r="G15" s="682"/>
    </row>
    <row r="16" spans="1:11" ht="20.25" customHeight="1">
      <c r="A16"/>
      <c r="B16" s="2" t="s">
        <v>89</v>
      </c>
      <c r="C16"/>
      <c r="D16"/>
      <c r="E16"/>
      <c r="F16"/>
      <c r="G16"/>
      <c r="H16"/>
      <c r="I16"/>
      <c r="J16"/>
      <c r="K16"/>
    </row>
    <row r="17" spans="1:19" ht="20.25" customHeight="1">
      <c r="A17"/>
      <c r="B17" s="2" t="s">
        <v>90</v>
      </c>
      <c r="C17"/>
      <c r="D17"/>
      <c r="E17"/>
      <c r="F17"/>
      <c r="G17"/>
      <c r="H17"/>
      <c r="I17"/>
      <c r="J17"/>
      <c r="K17"/>
    </row>
    <row r="18" spans="1:19" ht="20.25" customHeight="1">
      <c r="A18"/>
      <c r="B18" s="2" t="s">
        <v>91</v>
      </c>
      <c r="C18"/>
      <c r="D18"/>
      <c r="E18"/>
      <c r="F18"/>
      <c r="G18"/>
      <c r="H18"/>
      <c r="I18"/>
      <c r="J18"/>
      <c r="K18"/>
    </row>
    <row r="19" spans="1:19" ht="20.25" customHeight="1">
      <c r="A19"/>
      <c r="B19" s="2" t="s">
        <v>92</v>
      </c>
      <c r="C19"/>
      <c r="D19"/>
      <c r="E19"/>
      <c r="F19"/>
      <c r="G19"/>
      <c r="H19"/>
      <c r="I19"/>
      <c r="J19"/>
      <c r="K19"/>
    </row>
    <row r="20" spans="1:19" ht="20.25" customHeight="1">
      <c r="A20"/>
      <c r="B20" s="2" t="s">
        <v>93</v>
      </c>
      <c r="C20"/>
      <c r="D20"/>
      <c r="E20"/>
      <c r="F20"/>
      <c r="G20"/>
    </row>
    <row r="21" spans="1:19" ht="20.25" customHeight="1">
      <c r="A21"/>
      <c r="B21" s="2" t="s">
        <v>94</v>
      </c>
      <c r="C21"/>
      <c r="D21"/>
      <c r="E21"/>
      <c r="F21"/>
      <c r="G21"/>
    </row>
    <row r="22" spans="1:19" ht="20.25" customHeight="1">
      <c r="A22"/>
      <c r="B22" s="2" t="s">
        <v>95</v>
      </c>
      <c r="C22"/>
      <c r="D22"/>
      <c r="E22"/>
      <c r="F22"/>
      <c r="G22"/>
    </row>
    <row r="23" spans="1:19" ht="20.25" customHeight="1">
      <c r="A23"/>
      <c r="B23" s="2" t="s">
        <v>96</v>
      </c>
      <c r="C23"/>
      <c r="D23"/>
      <c r="E23"/>
      <c r="F23"/>
      <c r="G23"/>
    </row>
    <row r="24" spans="1:19" ht="20.25" customHeight="1">
      <c r="A24"/>
      <c r="B24" s="2" t="s">
        <v>830</v>
      </c>
      <c r="C24"/>
      <c r="D24"/>
      <c r="E24"/>
      <c r="F24"/>
      <c r="G24"/>
    </row>
    <row r="25" spans="1:19" ht="20.25" customHeight="1">
      <c r="A25"/>
      <c r="B25" s="2" t="s">
        <v>831</v>
      </c>
      <c r="C25"/>
      <c r="D25"/>
      <c r="E25"/>
      <c r="F25"/>
      <c r="G25"/>
    </row>
    <row r="26" spans="1:19" ht="20.25" customHeight="1">
      <c r="A26"/>
      <c r="B26" s="2" t="s">
        <v>97</v>
      </c>
      <c r="C26"/>
      <c r="D26"/>
      <c r="E26"/>
      <c r="F26" s="2"/>
      <c r="G26" s="2"/>
      <c r="S26" s="170"/>
    </row>
    <row r="27" spans="1:19" ht="20.25" customHeight="1">
      <c r="A27"/>
      <c r="B27" s="2" t="s">
        <v>98</v>
      </c>
      <c r="C27"/>
      <c r="D27"/>
      <c r="E27"/>
      <c r="F27"/>
      <c r="G27"/>
      <c r="S27" s="170"/>
    </row>
    <row r="28" spans="1:19" ht="20.25" customHeight="1">
      <c r="A28"/>
      <c r="B28" s="2" t="s">
        <v>99</v>
      </c>
      <c r="C28"/>
      <c r="D28"/>
      <c r="E28"/>
      <c r="F28"/>
      <c r="G28"/>
      <c r="S28" s="170"/>
    </row>
    <row r="29" spans="1:19" s="85" customFormat="1" ht="19.5" customHeight="1">
      <c r="A29" s="634"/>
      <c r="B29" s="2" t="s">
        <v>100</v>
      </c>
      <c r="S29" s="170"/>
    </row>
    <row r="30" spans="1:19" s="85" customFormat="1" ht="19.5" customHeight="1">
      <c r="A30" s="634"/>
      <c r="B30" s="2" t="s">
        <v>832</v>
      </c>
      <c r="S30" s="170"/>
    </row>
    <row r="31" spans="1:19" s="85" customFormat="1" ht="19.5" customHeight="1">
      <c r="A31" s="634"/>
      <c r="B31" s="2" t="s">
        <v>833</v>
      </c>
      <c r="S31" s="170"/>
    </row>
    <row r="32" spans="1:19" s="85" customFormat="1" ht="19.5" customHeight="1">
      <c r="A32" s="634"/>
      <c r="B32" s="667" t="s">
        <v>101</v>
      </c>
      <c r="C32" s="667"/>
      <c r="D32" s="667"/>
      <c r="E32" s="667"/>
      <c r="F32" s="667"/>
      <c r="G32" s="667"/>
      <c r="S32" s="170"/>
    </row>
    <row r="33" spans="1:19" s="85" customFormat="1" ht="19.5" customHeight="1">
      <c r="A33" s="634"/>
      <c r="B33" s="2" t="s">
        <v>102</v>
      </c>
      <c r="S33" s="170"/>
    </row>
    <row r="34" spans="1:19" s="85" customFormat="1" ht="41.25" customHeight="1">
      <c r="A34" s="634"/>
      <c r="B34" s="682" t="s">
        <v>834</v>
      </c>
      <c r="C34" s="682"/>
      <c r="D34" s="682"/>
      <c r="E34" s="682"/>
      <c r="F34" s="682"/>
      <c r="G34" s="682"/>
      <c r="H34" s="682"/>
      <c r="I34" s="682"/>
      <c r="J34" s="682"/>
      <c r="K34" s="682"/>
      <c r="L34" s="635"/>
      <c r="M34" s="635"/>
      <c r="N34" s="635"/>
      <c r="O34" s="635"/>
      <c r="S34" s="170"/>
    </row>
    <row r="35" spans="1:19" s="85" customFormat="1" ht="19.5" customHeight="1">
      <c r="A35" s="634"/>
      <c r="B35" s="2" t="s">
        <v>835</v>
      </c>
      <c r="S35" s="170"/>
    </row>
    <row r="36" spans="1:19" s="170" customFormat="1" ht="20.25" customHeight="1">
      <c r="A36" s="548"/>
      <c r="B36" s="2" t="s">
        <v>103</v>
      </c>
    </row>
    <row r="37" spans="1:19" ht="20.25" customHeight="1">
      <c r="A37" s="1"/>
      <c r="B37" s="2" t="s">
        <v>104</v>
      </c>
      <c r="C37"/>
      <c r="D37"/>
      <c r="E37"/>
      <c r="F37"/>
      <c r="G37"/>
      <c r="S37" s="170"/>
    </row>
    <row r="38" spans="1:19" ht="20.25" customHeight="1">
      <c r="A38" s="1"/>
      <c r="B38" s="2" t="s">
        <v>105</v>
      </c>
      <c r="C38"/>
      <c r="D38"/>
      <c r="E38"/>
      <c r="F38"/>
      <c r="G38"/>
      <c r="S38" s="170"/>
    </row>
    <row r="39" spans="1:19" ht="20.25" customHeight="1">
      <c r="A39" s="1"/>
      <c r="B39" s="2" t="s">
        <v>106</v>
      </c>
      <c r="C39"/>
      <c r="D39"/>
      <c r="E39"/>
      <c r="F39"/>
      <c r="G39"/>
    </row>
    <row r="40" spans="1:19" ht="20.25" customHeight="1">
      <c r="A40" s="1"/>
      <c r="B40" s="2" t="s">
        <v>107</v>
      </c>
      <c r="C40"/>
      <c r="D40"/>
      <c r="E40"/>
      <c r="F40"/>
      <c r="G40"/>
    </row>
    <row r="41" spans="1:19" s="115" customFormat="1" ht="20.25" customHeight="1">
      <c r="B41" s="2" t="s">
        <v>108</v>
      </c>
    </row>
    <row r="42" spans="1:19" s="115" customFormat="1" ht="20.25" customHeight="1">
      <c r="B42" s="2" t="s">
        <v>109</v>
      </c>
    </row>
    <row r="43" spans="1:19" s="115" customFormat="1" ht="20.25" customHeight="1">
      <c r="B43" s="2"/>
    </row>
    <row r="44" spans="1:19" s="115" customFormat="1" ht="20.25" customHeight="1">
      <c r="B44" s="2" t="s">
        <v>110</v>
      </c>
    </row>
    <row r="45" spans="1:19" s="115" customFormat="1" ht="20.25" customHeight="1">
      <c r="B45" s="2" t="s">
        <v>111</v>
      </c>
    </row>
    <row r="46" spans="1:19" s="115" customFormat="1" ht="20.25" customHeight="1">
      <c r="B46" s="2" t="s">
        <v>112</v>
      </c>
    </row>
    <row r="47" spans="1:19" s="115" customFormat="1" ht="20.25" customHeight="1">
      <c r="B47" s="2" t="s">
        <v>113</v>
      </c>
    </row>
    <row r="48" spans="1:19" s="115" customFormat="1" ht="20.25" customHeight="1">
      <c r="B48" s="2" t="s">
        <v>114</v>
      </c>
    </row>
    <row r="49" spans="1:19" s="115" customFormat="1" ht="20.25" customHeight="1">
      <c r="B49" s="2" t="s">
        <v>115</v>
      </c>
    </row>
    <row r="50" spans="1:19" s="115" customFormat="1" ht="20.25" customHeight="1"/>
    <row r="51" spans="1:19" s="115" customFormat="1" ht="20.25" customHeight="1">
      <c r="B51" s="2" t="s">
        <v>116</v>
      </c>
    </row>
    <row r="52" spans="1:19" s="115" customFormat="1" ht="20.25" customHeight="1">
      <c r="B52" s="2" t="s">
        <v>117</v>
      </c>
    </row>
    <row r="53" spans="1:19" s="115" customFormat="1" ht="20.25" customHeight="1">
      <c r="B53" s="2" t="s">
        <v>118</v>
      </c>
    </row>
    <row r="54" spans="1:19" s="115" customFormat="1" ht="42" customHeight="1">
      <c r="B54" s="683" t="s">
        <v>836</v>
      </c>
      <c r="C54" s="683"/>
      <c r="D54" s="683"/>
      <c r="E54" s="683"/>
      <c r="F54" s="683"/>
      <c r="G54" s="683"/>
      <c r="H54" s="683"/>
      <c r="I54" s="683"/>
      <c r="J54" s="683"/>
      <c r="K54" s="683"/>
      <c r="L54" s="683"/>
      <c r="M54" s="683"/>
      <c r="N54" s="683"/>
      <c r="O54" s="683"/>
      <c r="P54" s="683"/>
      <c r="Q54" s="683"/>
      <c r="S54" s="171"/>
    </row>
    <row r="55" spans="1:19" s="115" customFormat="1" ht="20.25" customHeight="1">
      <c r="B55" s="682" t="s">
        <v>119</v>
      </c>
      <c r="C55" s="682"/>
      <c r="D55" s="682"/>
      <c r="E55" s="682"/>
      <c r="F55" s="682"/>
      <c r="G55" s="682"/>
      <c r="S55" s="171"/>
    </row>
    <row r="56" spans="1:19" s="115" customFormat="1" ht="20.25" customHeight="1">
      <c r="B56" s="2" t="s">
        <v>120</v>
      </c>
      <c r="C56" s="85"/>
      <c r="D56" s="85"/>
      <c r="E56" s="85"/>
      <c r="S56" s="171"/>
    </row>
    <row r="57" spans="1:19" s="115" customFormat="1" ht="20.25" customHeight="1">
      <c r="B57" s="2" t="s">
        <v>121</v>
      </c>
      <c r="C57" s="85"/>
      <c r="D57" s="85"/>
      <c r="E57" s="85"/>
      <c r="S57" s="171"/>
    </row>
    <row r="58" spans="1:19" s="115" customFormat="1" ht="35.25" customHeight="1">
      <c r="B58" s="683" t="s">
        <v>837</v>
      </c>
      <c r="C58" s="683"/>
      <c r="D58" s="683"/>
      <c r="E58" s="683"/>
      <c r="F58" s="683"/>
      <c r="G58" s="683"/>
      <c r="H58" s="683"/>
      <c r="I58" s="683"/>
      <c r="J58" s="683"/>
      <c r="K58" s="683"/>
      <c r="L58" s="683"/>
      <c r="M58" s="683"/>
      <c r="N58" s="683"/>
      <c r="O58" s="683"/>
      <c r="P58" s="683"/>
      <c r="Q58" s="683"/>
      <c r="S58" s="171"/>
    </row>
    <row r="59" spans="1:19" s="115" customFormat="1" ht="20.25" customHeight="1">
      <c r="B59" s="667" t="s">
        <v>838</v>
      </c>
      <c r="C59" s="667"/>
      <c r="D59" s="667"/>
      <c r="E59" s="667"/>
      <c r="F59" s="667"/>
      <c r="G59" s="667"/>
      <c r="H59" s="667"/>
      <c r="I59" s="667"/>
      <c r="J59" s="667"/>
      <c r="K59" s="667"/>
      <c r="L59" s="667"/>
      <c r="M59" s="667"/>
      <c r="S59" s="171"/>
    </row>
    <row r="60" spans="1:19" s="115" customFormat="1" ht="20.25" customHeight="1">
      <c r="B60" s="682" t="s">
        <v>839</v>
      </c>
      <c r="C60" s="682"/>
      <c r="D60" s="682"/>
      <c r="E60" s="682"/>
      <c r="F60" s="682"/>
      <c r="G60" s="682"/>
      <c r="S60" s="171"/>
    </row>
    <row r="61" spans="1:19" ht="20.25" customHeight="1">
      <c r="A61" s="216"/>
      <c r="B61" s="2" t="s">
        <v>122</v>
      </c>
      <c r="C61" s="3"/>
      <c r="D61" s="3"/>
      <c r="E61" s="3"/>
      <c r="F61" s="3"/>
      <c r="G61" s="3"/>
      <c r="H61" s="3"/>
      <c r="I61" s="3"/>
      <c r="J61" s="3"/>
      <c r="K61" s="3"/>
    </row>
    <row r="62" spans="1:19" s="115" customFormat="1" ht="20.25" customHeight="1">
      <c r="B62" s="682" t="s">
        <v>123</v>
      </c>
      <c r="C62" s="682"/>
      <c r="D62" s="682"/>
      <c r="E62" s="682"/>
      <c r="F62" s="682"/>
      <c r="G62" s="682"/>
      <c r="S62" s="171"/>
    </row>
    <row r="63" spans="1:19" s="115" customFormat="1" ht="20.25" customHeight="1">
      <c r="B63" s="682" t="s">
        <v>124</v>
      </c>
      <c r="C63" s="682"/>
      <c r="D63" s="682"/>
      <c r="E63" s="682"/>
      <c r="F63" s="682"/>
      <c r="G63" s="682"/>
      <c r="S63" s="171"/>
    </row>
    <row r="64" spans="1:19" s="115" customFormat="1" ht="20.25" customHeight="1">
      <c r="B64" s="682" t="s">
        <v>125</v>
      </c>
      <c r="C64" s="682"/>
      <c r="D64" s="682"/>
      <c r="E64" s="682"/>
      <c r="F64" s="682"/>
      <c r="G64" s="682"/>
      <c r="S64" s="171"/>
    </row>
    <row r="65" spans="1:19" s="115" customFormat="1" ht="20.25" customHeight="1">
      <c r="B65" s="682" t="s">
        <v>126</v>
      </c>
      <c r="C65" s="682"/>
      <c r="D65" s="682"/>
      <c r="E65" s="682"/>
      <c r="F65" s="682"/>
      <c r="G65" s="682"/>
      <c r="S65" s="171"/>
    </row>
    <row r="66" spans="1:19" s="115" customFormat="1" ht="20.25" customHeight="1">
      <c r="B66" s="682" t="s">
        <v>127</v>
      </c>
      <c r="C66" s="682"/>
      <c r="D66" s="682"/>
      <c r="E66" s="682"/>
      <c r="F66" s="682"/>
      <c r="G66" s="682"/>
      <c r="H66" s="682"/>
      <c r="I66" s="682"/>
      <c r="J66" s="682"/>
      <c r="K66" s="682"/>
      <c r="L66" s="682"/>
      <c r="M66" s="682"/>
      <c r="N66" s="682"/>
      <c r="O66" s="682"/>
      <c r="P66" s="682"/>
      <c r="Q66" s="682"/>
      <c r="S66" s="171"/>
    </row>
    <row r="67" spans="1:19" s="115" customFormat="1" ht="20.25" customHeight="1">
      <c r="B67" s="682" t="s">
        <v>840</v>
      </c>
      <c r="C67" s="682"/>
      <c r="D67" s="682"/>
      <c r="E67" s="682"/>
      <c r="F67" s="682"/>
      <c r="G67" s="682"/>
      <c r="H67" s="682"/>
      <c r="I67" s="682"/>
      <c r="J67" s="682"/>
      <c r="K67" s="682"/>
      <c r="L67" s="682"/>
      <c r="M67" s="682"/>
      <c r="N67" s="682"/>
      <c r="O67" s="682"/>
      <c r="P67" s="682"/>
      <c r="Q67" s="682"/>
      <c r="S67" s="171"/>
    </row>
    <row r="68" spans="1:19" s="115" customFormat="1" ht="20.25" customHeight="1">
      <c r="B68" s="682" t="s">
        <v>841</v>
      </c>
      <c r="C68" s="682"/>
      <c r="D68" s="682"/>
      <c r="E68" s="682"/>
      <c r="F68" s="682"/>
      <c r="G68" s="682"/>
      <c r="H68" s="682"/>
      <c r="I68" s="682"/>
      <c r="J68" s="682"/>
      <c r="K68" s="682"/>
      <c r="L68" s="682"/>
      <c r="M68" s="682"/>
      <c r="N68" s="682"/>
      <c r="O68" s="682"/>
      <c r="P68" s="682"/>
      <c r="Q68" s="682"/>
      <c r="S68" s="171"/>
    </row>
    <row r="69" spans="1:19" s="115" customFormat="1" ht="20.25" customHeight="1">
      <c r="B69" s="2" t="s">
        <v>128</v>
      </c>
    </row>
    <row r="70" spans="1:19" s="170" customFormat="1" ht="20.25" customHeight="1">
      <c r="A70" s="548"/>
      <c r="B70" s="2" t="s">
        <v>129</v>
      </c>
      <c r="C70" s="115"/>
      <c r="D70" s="115"/>
      <c r="E70" s="115"/>
    </row>
    <row r="71" spans="1:19" s="170" customFormat="1" ht="20.25" customHeight="1">
      <c r="A71" s="548"/>
      <c r="B71" s="2" t="s">
        <v>130</v>
      </c>
      <c r="C71" s="115"/>
      <c r="D71" s="115"/>
      <c r="E71" s="115"/>
    </row>
    <row r="72" spans="1:19" ht="20.25" customHeight="1">
      <c r="A72" s="216"/>
      <c r="B72" s="2" t="s">
        <v>131</v>
      </c>
      <c r="C72" s="170"/>
      <c r="D72" s="170"/>
      <c r="E72" s="170"/>
      <c r="F72" s="3"/>
      <c r="G72" s="3"/>
      <c r="H72" s="3"/>
      <c r="I72" s="3"/>
      <c r="J72" s="3"/>
      <c r="K72" s="3"/>
    </row>
    <row r="73" spans="1:19" ht="20.25" customHeight="1">
      <c r="A73" s="216"/>
      <c r="B73" s="2"/>
      <c r="C73" s="170"/>
      <c r="D73" s="170"/>
      <c r="E73" s="170"/>
      <c r="F73" s="3"/>
      <c r="G73" s="3"/>
      <c r="H73" s="3"/>
      <c r="I73" s="3"/>
      <c r="J73" s="3"/>
      <c r="K73" s="3"/>
    </row>
    <row r="74" spans="1:19" ht="20.25" customHeight="1">
      <c r="B74" s="633" t="s">
        <v>132</v>
      </c>
      <c r="C74" s="170"/>
      <c r="D74" s="170"/>
      <c r="E74" s="170"/>
    </row>
    <row r="75" spans="1:19" ht="20.25" customHeight="1">
      <c r="C75" s="3"/>
      <c r="D75" s="3"/>
      <c r="E75" s="3"/>
    </row>
    <row r="76" spans="1:19" ht="20.25" customHeight="1">
      <c r="B76" s="2" t="s">
        <v>133</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4"/>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4C060-B0BA-4FB1-81BA-C1872FF075DA}">
  <sheetPr>
    <pageSetUpPr fitToPage="1"/>
  </sheetPr>
  <dimension ref="A1:S62"/>
  <sheetViews>
    <sheetView view="pageBreakPreview" zoomScale="69" zoomScaleNormal="100" zoomScaleSheetLayoutView="100" workbookViewId="0"/>
  </sheetViews>
  <sheetFormatPr defaultColWidth="9" defaultRowHeight="20.25" customHeight="1"/>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1" width="5.36328125" style="1" customWidth="1"/>
    <col min="12" max="14" width="6.453125" style="1" customWidth="1"/>
    <col min="15" max="17" width="5.36328125" style="1" customWidth="1"/>
    <col min="18" max="16384" width="9" style="1"/>
  </cols>
  <sheetData>
    <row r="1" spans="1:14" ht="20.25" customHeight="1">
      <c r="A1"/>
      <c r="B1" s="633" t="s">
        <v>143</v>
      </c>
      <c r="C1"/>
      <c r="D1"/>
      <c r="E1"/>
      <c r="F1"/>
      <c r="G1"/>
      <c r="H1"/>
      <c r="I1"/>
      <c r="J1"/>
      <c r="K1"/>
    </row>
    <row r="3" spans="1:14" ht="21" customHeight="1">
      <c r="A3" s="216"/>
      <c r="B3" s="667" t="s">
        <v>144</v>
      </c>
      <c r="C3" s="667"/>
      <c r="D3" s="667"/>
      <c r="E3" s="667"/>
      <c r="F3" s="667"/>
      <c r="G3" s="667"/>
      <c r="H3" s="667"/>
      <c r="I3" s="667"/>
      <c r="J3" s="667"/>
      <c r="K3" s="667"/>
      <c r="L3" s="667"/>
      <c r="M3" s="667"/>
      <c r="N3" s="667"/>
    </row>
    <row r="4" spans="1:14" ht="20.25" customHeight="1">
      <c r="A4" s="216"/>
      <c r="B4" s="2" t="s">
        <v>83</v>
      </c>
      <c r="C4" s="3"/>
      <c r="D4" s="3"/>
      <c r="E4" s="3"/>
      <c r="F4" s="3"/>
      <c r="G4" s="3"/>
      <c r="H4" s="3"/>
      <c r="I4" s="3"/>
      <c r="J4" s="3"/>
      <c r="K4" s="3"/>
    </row>
    <row r="5" spans="1:14" ht="20.25" customHeight="1">
      <c r="A5" s="216"/>
      <c r="B5" s="2" t="s">
        <v>824</v>
      </c>
      <c r="C5" s="3"/>
      <c r="D5" s="3"/>
      <c r="E5" s="3"/>
      <c r="F5" s="3"/>
      <c r="G5" s="3"/>
      <c r="H5" s="3"/>
      <c r="I5" s="3"/>
      <c r="J5" s="3"/>
      <c r="K5" s="3"/>
    </row>
    <row r="6" spans="1:14" ht="20.25" customHeight="1">
      <c r="A6" s="216"/>
      <c r="B6" s="2" t="s">
        <v>825</v>
      </c>
      <c r="C6" s="3"/>
      <c r="D6" s="3"/>
      <c r="E6" s="3"/>
      <c r="F6" s="3"/>
      <c r="G6" s="3"/>
      <c r="H6" s="3"/>
      <c r="I6" s="3"/>
      <c r="J6" s="3"/>
      <c r="K6" s="3"/>
    </row>
    <row r="7" spans="1:14" ht="20.25" customHeight="1">
      <c r="A7" s="216"/>
      <c r="B7" s="2" t="s">
        <v>826</v>
      </c>
      <c r="C7" s="3"/>
      <c r="D7" s="3"/>
      <c r="E7" s="3"/>
      <c r="F7" s="3"/>
      <c r="G7" s="3"/>
      <c r="H7" s="3"/>
      <c r="I7" s="3"/>
      <c r="J7" s="3"/>
      <c r="K7" s="3"/>
    </row>
    <row r="8" spans="1:14" ht="20.25" customHeight="1">
      <c r="A8" s="216"/>
      <c r="B8" s="2" t="s">
        <v>827</v>
      </c>
      <c r="C8" s="3"/>
      <c r="D8" s="3"/>
      <c r="E8" s="3"/>
      <c r="F8" s="3"/>
      <c r="G8" s="3"/>
      <c r="H8" s="3"/>
      <c r="I8" s="3"/>
      <c r="J8" s="3"/>
      <c r="K8" s="3"/>
    </row>
    <row r="9" spans="1:14" ht="20.25" customHeight="1">
      <c r="A9" s="216"/>
      <c r="B9" s="2" t="s">
        <v>145</v>
      </c>
      <c r="C9" s="3"/>
      <c r="D9" s="3"/>
      <c r="E9" s="3"/>
      <c r="F9" s="3"/>
      <c r="G9" s="3"/>
      <c r="H9" s="3"/>
      <c r="I9" s="3"/>
      <c r="J9" s="3"/>
      <c r="K9" s="3"/>
    </row>
    <row r="10" spans="1:14" ht="20.25" customHeight="1">
      <c r="A10"/>
      <c r="B10" s="2" t="s">
        <v>146</v>
      </c>
      <c r="C10"/>
      <c r="D10"/>
      <c r="E10"/>
      <c r="F10"/>
      <c r="G10"/>
      <c r="H10"/>
      <c r="I10"/>
      <c r="J10"/>
      <c r="K10"/>
    </row>
    <row r="11" spans="1:14" ht="59.25" customHeight="1">
      <c r="A11"/>
      <c r="B11" s="682" t="s">
        <v>147</v>
      </c>
      <c r="C11" s="667"/>
      <c r="D11" s="667"/>
      <c r="E11" s="667"/>
      <c r="F11" s="667"/>
      <c r="G11" s="667"/>
      <c r="H11" s="667"/>
      <c r="I11" s="667"/>
      <c r="J11"/>
      <c r="K11"/>
    </row>
    <row r="12" spans="1:14" ht="20.25" customHeight="1">
      <c r="A12"/>
      <c r="B12" s="2" t="s">
        <v>148</v>
      </c>
      <c r="C12"/>
      <c r="D12"/>
      <c r="E12"/>
      <c r="F12"/>
      <c r="G12"/>
      <c r="H12"/>
      <c r="I12"/>
      <c r="J12"/>
      <c r="K12"/>
    </row>
    <row r="13" spans="1:14" ht="20.25" customHeight="1">
      <c r="A13"/>
      <c r="B13" s="2" t="s">
        <v>149</v>
      </c>
      <c r="C13"/>
      <c r="D13"/>
      <c r="E13"/>
      <c r="F13"/>
      <c r="G13"/>
      <c r="H13"/>
      <c r="I13"/>
      <c r="J13"/>
      <c r="K13"/>
    </row>
    <row r="14" spans="1:14" ht="20.25" customHeight="1">
      <c r="A14"/>
      <c r="B14" s="2" t="s">
        <v>150</v>
      </c>
      <c r="C14"/>
      <c r="D14"/>
      <c r="E14"/>
      <c r="F14"/>
      <c r="G14"/>
      <c r="H14"/>
      <c r="I14"/>
      <c r="J14"/>
      <c r="K14"/>
    </row>
    <row r="15" spans="1:14" ht="20.25" customHeight="1">
      <c r="A15"/>
      <c r="B15" s="2" t="s">
        <v>92</v>
      </c>
      <c r="C15"/>
      <c r="D15"/>
      <c r="E15"/>
      <c r="F15"/>
      <c r="G15"/>
      <c r="H15"/>
      <c r="I15"/>
      <c r="J15"/>
      <c r="K15"/>
    </row>
    <row r="16" spans="1:14" ht="20.25" customHeight="1">
      <c r="A16"/>
      <c r="B16" s="2" t="s">
        <v>151</v>
      </c>
      <c r="C16"/>
      <c r="D16"/>
      <c r="E16"/>
      <c r="F16"/>
      <c r="G16"/>
      <c r="H16"/>
      <c r="I16"/>
      <c r="J16"/>
      <c r="K16"/>
    </row>
    <row r="17" spans="1:11" ht="20.25" customHeight="1">
      <c r="A17"/>
      <c r="B17" s="2" t="s">
        <v>152</v>
      </c>
      <c r="C17"/>
      <c r="D17"/>
      <c r="E17"/>
      <c r="F17"/>
      <c r="G17"/>
      <c r="H17"/>
      <c r="I17"/>
      <c r="J17"/>
      <c r="K17"/>
    </row>
    <row r="18" spans="1:11" ht="20.25" customHeight="1">
      <c r="A18"/>
      <c r="B18" s="2" t="s">
        <v>153</v>
      </c>
      <c r="C18"/>
      <c r="D18"/>
      <c r="E18"/>
      <c r="F18"/>
      <c r="G18"/>
      <c r="H18"/>
      <c r="I18"/>
      <c r="J18"/>
      <c r="K18"/>
    </row>
    <row r="19" spans="1:11" ht="20.25" customHeight="1">
      <c r="A19"/>
      <c r="B19" s="2" t="s">
        <v>154</v>
      </c>
      <c r="C19"/>
      <c r="D19"/>
      <c r="E19"/>
      <c r="F19"/>
      <c r="G19"/>
      <c r="H19"/>
      <c r="I19"/>
      <c r="J19"/>
      <c r="K19"/>
    </row>
    <row r="20" spans="1:11" s="170" customFormat="1" ht="20.25" customHeight="1">
      <c r="A20" s="548"/>
      <c r="B20" s="2" t="s">
        <v>155</v>
      </c>
    </row>
    <row r="21" spans="1:11" ht="20.25" customHeight="1">
      <c r="A21" s="1"/>
      <c r="B21" s="2" t="s">
        <v>156</v>
      </c>
    </row>
    <row r="22" spans="1:11" ht="20.25" customHeight="1">
      <c r="A22" s="1"/>
      <c r="B22" s="2" t="s">
        <v>157</v>
      </c>
    </row>
    <row r="23" spans="1:11" ht="20.25" customHeight="1">
      <c r="A23" s="1"/>
      <c r="B23" s="2" t="s">
        <v>158</v>
      </c>
    </row>
    <row r="24" spans="1:11" ht="20.25" customHeight="1">
      <c r="A24" s="1"/>
      <c r="B24" s="2" t="s">
        <v>107</v>
      </c>
    </row>
    <row r="25" spans="1:11" s="115" customFormat="1" ht="20.25" customHeight="1">
      <c r="B25" s="2" t="s">
        <v>108</v>
      </c>
    </row>
    <row r="26" spans="1:11" s="115" customFormat="1" ht="20.25" customHeight="1">
      <c r="B26" s="2" t="s">
        <v>109</v>
      </c>
    </row>
    <row r="27" spans="1:11" s="115" customFormat="1" ht="20.25" customHeight="1">
      <c r="B27" s="2"/>
    </row>
    <row r="28" spans="1:11" s="115" customFormat="1" ht="20.25" customHeight="1">
      <c r="B28" s="2" t="s">
        <v>110</v>
      </c>
    </row>
    <row r="29" spans="1:11" s="115" customFormat="1" ht="20.25" customHeight="1">
      <c r="B29" s="2" t="s">
        <v>111</v>
      </c>
    </row>
    <row r="30" spans="1:11" s="115" customFormat="1" ht="20.25" customHeight="1">
      <c r="B30" s="2" t="s">
        <v>112</v>
      </c>
    </row>
    <row r="31" spans="1:11" s="115" customFormat="1" ht="20.25" customHeight="1">
      <c r="B31" s="2" t="s">
        <v>113</v>
      </c>
    </row>
    <row r="32" spans="1:11" s="115" customFormat="1" ht="20.25" customHeight="1">
      <c r="B32" s="2" t="s">
        <v>114</v>
      </c>
    </row>
    <row r="33" spans="1:19" s="115" customFormat="1" ht="20.25" customHeight="1">
      <c r="B33" s="2" t="s">
        <v>115</v>
      </c>
    </row>
    <row r="34" spans="1:19" s="115" customFormat="1" ht="20.25" customHeight="1"/>
    <row r="35" spans="1:19" s="115" customFormat="1" ht="20.25" customHeight="1">
      <c r="B35" s="2" t="s">
        <v>159</v>
      </c>
    </row>
    <row r="36" spans="1:19" s="115" customFormat="1" ht="20.25" customHeight="1">
      <c r="B36" s="2" t="s">
        <v>160</v>
      </c>
    </row>
    <row r="37" spans="1:19" s="115" customFormat="1" ht="20.25" customHeight="1">
      <c r="B37" s="2" t="s">
        <v>161</v>
      </c>
      <c r="C37" s="199"/>
      <c r="D37" s="199"/>
      <c r="E37" s="199"/>
      <c r="F37" s="199"/>
      <c r="G37" s="199"/>
    </row>
    <row r="38" spans="1:19" s="115" customFormat="1" ht="20.25" customHeight="1">
      <c r="B38" s="2" t="s">
        <v>162</v>
      </c>
      <c r="C38" s="199"/>
      <c r="D38" s="199"/>
      <c r="E38" s="199"/>
    </row>
    <row r="39" spans="1:19" s="115" customFormat="1" ht="20.25" customHeight="1">
      <c r="B39" s="682" t="s">
        <v>163</v>
      </c>
      <c r="C39" s="682"/>
      <c r="D39" s="682"/>
      <c r="E39" s="682"/>
      <c r="F39" s="682"/>
      <c r="G39" s="682"/>
      <c r="H39" s="682"/>
      <c r="I39" s="682"/>
      <c r="J39" s="682"/>
      <c r="K39" s="682"/>
      <c r="L39" s="682"/>
      <c r="M39" s="682"/>
      <c r="N39" s="682"/>
      <c r="O39" s="682"/>
      <c r="P39" s="682"/>
      <c r="Q39" s="682"/>
      <c r="S39" s="171"/>
    </row>
    <row r="40" spans="1:19" s="115" customFormat="1" ht="20.25" customHeight="1">
      <c r="B40" s="2" t="s">
        <v>164</v>
      </c>
    </row>
    <row r="41" spans="1:19" s="115" customFormat="1" ht="20.25" customHeight="1">
      <c r="B41" s="2" t="s">
        <v>165</v>
      </c>
    </row>
    <row r="42" spans="1:19" s="115" customFormat="1" ht="20.25" customHeight="1">
      <c r="B42" s="2" t="s">
        <v>166</v>
      </c>
    </row>
    <row r="43" spans="1:19" ht="20.25" customHeight="1">
      <c r="A43"/>
      <c r="B43" s="2" t="s">
        <v>167</v>
      </c>
      <c r="C43"/>
      <c r="D43"/>
      <c r="E43"/>
      <c r="F43"/>
      <c r="G43"/>
      <c r="H43"/>
      <c r="I43"/>
      <c r="J43"/>
      <c r="K43"/>
    </row>
    <row r="44" spans="1:19" ht="20.25" customHeight="1">
      <c r="B44" s="2" t="s">
        <v>168</v>
      </c>
    </row>
    <row r="45" spans="1:19" s="170" customFormat="1" ht="20.25" customHeight="1">
      <c r="A45" s="548"/>
      <c r="B45" s="1"/>
    </row>
    <row r="46" spans="1:19" ht="20.25" customHeight="1">
      <c r="B46" s="633" t="s">
        <v>169</v>
      </c>
    </row>
    <row r="47" spans="1:19" ht="20.25" customHeight="1">
      <c r="A47" s="216"/>
      <c r="C47" s="3"/>
      <c r="D47" s="3"/>
      <c r="E47" s="3"/>
      <c r="F47" s="3"/>
      <c r="G47" s="3"/>
      <c r="H47" s="3"/>
      <c r="I47" s="3"/>
      <c r="J47" s="3"/>
      <c r="K47" s="3"/>
    </row>
    <row r="48" spans="1:19" ht="20.25" customHeight="1">
      <c r="B48" s="2" t="s">
        <v>133</v>
      </c>
    </row>
    <row r="49" spans="1:11" ht="20.25" customHeight="1">
      <c r="A49" s="216"/>
      <c r="C49" s="3"/>
      <c r="D49" s="3"/>
      <c r="E49" s="3"/>
      <c r="F49" s="3"/>
      <c r="G49" s="3"/>
      <c r="H49" s="3"/>
      <c r="I49" s="3"/>
      <c r="J49" s="3"/>
      <c r="K49" s="3"/>
    </row>
    <row r="50" spans="1:11" ht="20.25" customHeight="1">
      <c r="A50"/>
      <c r="B50" s="2"/>
      <c r="C50"/>
      <c r="D50"/>
      <c r="E50"/>
      <c r="F50"/>
      <c r="G50"/>
      <c r="H50"/>
      <c r="I50"/>
      <c r="J50"/>
      <c r="K50"/>
    </row>
    <row r="51" spans="1:11" ht="20.25" customHeight="1">
      <c r="A51"/>
      <c r="B51" s="2"/>
      <c r="C51"/>
      <c r="D51"/>
      <c r="E51"/>
      <c r="F51"/>
      <c r="G51"/>
      <c r="H51"/>
      <c r="I51"/>
      <c r="J51"/>
      <c r="K51"/>
    </row>
    <row r="52" spans="1:11" ht="20.25" customHeight="1">
      <c r="A52"/>
      <c r="B52" s="2"/>
      <c r="C52"/>
      <c r="D52"/>
      <c r="E52"/>
      <c r="F52"/>
      <c r="G52"/>
      <c r="H52"/>
      <c r="I52"/>
      <c r="J52"/>
      <c r="K52"/>
    </row>
    <row r="53" spans="1:11" ht="20.25" customHeight="1">
      <c r="A53"/>
      <c r="B53" s="2"/>
      <c r="C53"/>
      <c r="D53"/>
      <c r="E53"/>
      <c r="F53"/>
      <c r="G53"/>
      <c r="H53"/>
      <c r="I53"/>
      <c r="J53"/>
      <c r="K53"/>
    </row>
    <row r="54" spans="1:11" ht="20.25" customHeight="1">
      <c r="A54"/>
      <c r="B54" s="2"/>
      <c r="C54"/>
      <c r="D54"/>
      <c r="E54"/>
      <c r="F54"/>
      <c r="G54"/>
      <c r="H54"/>
      <c r="I54"/>
      <c r="J54"/>
      <c r="K54"/>
    </row>
    <row r="55" spans="1:11" ht="20.25" customHeight="1">
      <c r="A55"/>
      <c r="B55" s="2"/>
      <c r="C55"/>
      <c r="D55"/>
      <c r="E55"/>
      <c r="F55" s="2"/>
      <c r="G55" s="2"/>
    </row>
    <row r="56" spans="1:11" ht="20.25" customHeight="1">
      <c r="A56"/>
      <c r="B56" s="2"/>
      <c r="C56"/>
      <c r="D56"/>
      <c r="E56"/>
      <c r="F56" s="2"/>
      <c r="G56" s="2"/>
    </row>
    <row r="57" spans="1:11" ht="20.25" customHeight="1">
      <c r="A57"/>
      <c r="B57" s="2"/>
      <c r="C57"/>
      <c r="D57"/>
      <c r="E57"/>
      <c r="F57" s="2"/>
      <c r="G57" s="2"/>
    </row>
    <row r="58" spans="1:11" ht="21.75" customHeight="1">
      <c r="A58"/>
      <c r="B58" s="2"/>
      <c r="C58"/>
      <c r="D58"/>
      <c r="E58"/>
      <c r="F58"/>
      <c r="G58"/>
    </row>
    <row r="59" spans="1:11" s="85" customFormat="1" ht="19.5" customHeight="1">
      <c r="A59" s="634"/>
      <c r="B59" s="2"/>
    </row>
    <row r="60" spans="1:11" ht="20.25" customHeight="1">
      <c r="A60" s="1"/>
      <c r="B60" s="2"/>
      <c r="C60"/>
      <c r="D60"/>
      <c r="E60"/>
      <c r="F60"/>
      <c r="G60"/>
    </row>
    <row r="61" spans="1:11" ht="19.5" customHeight="1">
      <c r="A61" s="1"/>
      <c r="B61" s="2"/>
      <c r="C61"/>
      <c r="D61"/>
      <c r="E61"/>
      <c r="F61"/>
      <c r="G61"/>
    </row>
    <row r="62" spans="1:11" ht="20.25" customHeight="1">
      <c r="B62" s="2"/>
    </row>
  </sheetData>
  <mergeCells count="3">
    <mergeCell ref="B3:N3"/>
    <mergeCell ref="B11:I11"/>
    <mergeCell ref="B39:Q39"/>
  </mergeCells>
  <phoneticPr fontId="4"/>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2:AK83"/>
  <sheetViews>
    <sheetView view="pageBreakPreview" zoomScale="70" zoomScaleNormal="100" zoomScaleSheetLayoutView="145" workbookViewId="0">
      <selection activeCell="Q22" sqref="Q22:S22"/>
    </sheetView>
  </sheetViews>
  <sheetFormatPr defaultRowHeight="13"/>
  <cols>
    <col min="1" max="1" width="1.453125" customWidth="1"/>
    <col min="2" max="3" width="4.1796875" customWidth="1"/>
    <col min="4" max="4" width="0.6328125" customWidth="1"/>
    <col min="5" max="30" width="3.08984375" customWidth="1"/>
    <col min="31" max="31" width="5.81640625" customWidth="1"/>
    <col min="32" max="36" width="3.08984375" customWidth="1"/>
    <col min="37" max="37" width="12.36328125" customWidth="1"/>
  </cols>
  <sheetData>
    <row r="2" spans="2:37">
      <c r="B2" t="s">
        <v>171</v>
      </c>
    </row>
    <row r="3" spans="2:37" ht="14.25" customHeight="1">
      <c r="AB3" s="697" t="s">
        <v>172</v>
      </c>
      <c r="AC3" s="698"/>
      <c r="AD3" s="698"/>
      <c r="AE3" s="698"/>
      <c r="AF3" s="699"/>
      <c r="AG3" s="738"/>
      <c r="AH3" s="739"/>
      <c r="AI3" s="739"/>
      <c r="AJ3" s="739"/>
      <c r="AK3" s="740"/>
    </row>
    <row r="5" spans="2:37">
      <c r="B5" s="676" t="s">
        <v>173</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c r="AF5" s="676"/>
      <c r="AG5" s="676"/>
      <c r="AH5" s="676"/>
      <c r="AI5" s="676"/>
      <c r="AJ5" s="676"/>
      <c r="AK5" s="676"/>
    </row>
    <row r="6" spans="2:37" ht="13.5" customHeight="1">
      <c r="AE6" t="s">
        <v>174</v>
      </c>
      <c r="AF6" s="676"/>
      <c r="AG6" s="676"/>
      <c r="AH6" t="s">
        <v>175</v>
      </c>
      <c r="AI6" s="676"/>
      <c r="AJ6" s="676"/>
      <c r="AK6" t="s">
        <v>176</v>
      </c>
    </row>
    <row r="7" spans="2:37">
      <c r="B7" s="676"/>
      <c r="C7" s="676"/>
      <c r="D7" s="676"/>
      <c r="E7" s="676"/>
      <c r="F7" s="676"/>
      <c r="G7" s="676"/>
      <c r="H7" s="676" t="s">
        <v>177</v>
      </c>
      <c r="I7" s="676"/>
      <c r="J7" s="676"/>
      <c r="K7" t="s">
        <v>178</v>
      </c>
    </row>
    <row r="8" spans="2:37">
      <c r="V8" s="826" t="s">
        <v>179</v>
      </c>
      <c r="W8" s="826"/>
      <c r="X8" s="826"/>
      <c r="Y8" s="826"/>
      <c r="Z8" s="826"/>
      <c r="AA8" s="826"/>
      <c r="AB8" s="826"/>
      <c r="AC8" s="826"/>
      <c r="AD8" s="826"/>
      <c r="AE8" s="826"/>
      <c r="AF8" s="826"/>
      <c r="AG8" s="826"/>
      <c r="AH8" s="826"/>
      <c r="AI8" s="826"/>
      <c r="AJ8" s="826"/>
      <c r="AK8" s="826"/>
    </row>
    <row r="9" spans="2:37">
      <c r="Y9" s="676"/>
      <c r="Z9" s="676"/>
      <c r="AA9" s="676"/>
      <c r="AB9" s="676"/>
      <c r="AC9" s="676"/>
      <c r="AD9" s="676"/>
      <c r="AE9" s="676"/>
      <c r="AF9" s="676"/>
      <c r="AG9" s="676"/>
      <c r="AH9" s="676"/>
      <c r="AI9" s="676"/>
      <c r="AJ9" s="676"/>
      <c r="AK9" s="676"/>
    </row>
    <row r="10" spans="2:37">
      <c r="V10" s="676" t="s">
        <v>180</v>
      </c>
      <c r="W10" s="676"/>
      <c r="X10" s="676"/>
      <c r="Y10" s="676"/>
      <c r="Z10" s="676"/>
      <c r="AA10" s="676"/>
      <c r="AB10" s="676"/>
      <c r="AC10" s="676"/>
      <c r="AD10" s="676"/>
      <c r="AE10" s="676"/>
      <c r="AF10" s="676"/>
      <c r="AG10" s="676"/>
      <c r="AH10" s="676"/>
      <c r="AI10" s="676"/>
      <c r="AJ10" s="676"/>
      <c r="AK10" s="676"/>
    </row>
    <row r="11" spans="2:37">
      <c r="Y11" s="676"/>
      <c r="Z11" s="676"/>
      <c r="AA11" s="676"/>
      <c r="AB11" s="676"/>
      <c r="AC11" s="676"/>
      <c r="AD11" s="676"/>
      <c r="AE11" s="676"/>
      <c r="AF11" s="676"/>
      <c r="AG11" s="676"/>
      <c r="AH11" s="676"/>
      <c r="AI11" s="676"/>
      <c r="AJ11" s="676"/>
      <c r="AK11" s="676"/>
    </row>
    <row r="12" spans="2:37">
      <c r="C12" t="s">
        <v>181</v>
      </c>
    </row>
    <row r="13" spans="2:37">
      <c r="N13" s="810"/>
      <c r="O13" s="810"/>
      <c r="AB13" s="697" t="s">
        <v>182</v>
      </c>
      <c r="AC13" s="698"/>
      <c r="AD13" s="698"/>
      <c r="AE13" s="698"/>
      <c r="AF13" s="698"/>
      <c r="AG13" s="698"/>
      <c r="AH13" s="698"/>
      <c r="AI13" s="699"/>
      <c r="AJ13" s="781"/>
      <c r="AK13" s="803"/>
    </row>
    <row r="14" spans="2:37" ht="14.25" customHeight="1">
      <c r="B14" s="708" t="s">
        <v>183</v>
      </c>
      <c r="C14" s="796" t="s">
        <v>184</v>
      </c>
      <c r="D14" s="783"/>
      <c r="E14" s="783"/>
      <c r="F14" s="783"/>
      <c r="G14" s="783"/>
      <c r="H14" s="783"/>
      <c r="I14" s="783"/>
      <c r="J14" s="783"/>
      <c r="K14" s="783"/>
      <c r="L14" s="811"/>
      <c r="M14" s="812"/>
      <c r="N14" s="813"/>
      <c r="O14" s="813"/>
      <c r="P14" s="813"/>
      <c r="Q14" s="813"/>
      <c r="R14" s="813"/>
      <c r="S14" s="813"/>
      <c r="T14" s="813"/>
      <c r="U14" s="813"/>
      <c r="V14" s="813"/>
      <c r="W14" s="813"/>
      <c r="X14" s="813"/>
      <c r="Y14" s="813"/>
      <c r="Z14" s="813"/>
      <c r="AA14" s="813"/>
      <c r="AB14" s="813"/>
      <c r="AC14" s="813"/>
      <c r="AD14" s="813"/>
      <c r="AE14" s="813"/>
      <c r="AF14" s="813"/>
      <c r="AG14" s="813"/>
      <c r="AH14" s="813"/>
      <c r="AI14" s="813"/>
      <c r="AJ14" s="813"/>
      <c r="AK14" s="814"/>
    </row>
    <row r="15" spans="2:37" ht="14.25" customHeight="1">
      <c r="B15" s="709"/>
      <c r="C15" s="815" t="s">
        <v>185</v>
      </c>
      <c r="D15" s="682"/>
      <c r="E15" s="682"/>
      <c r="F15" s="682"/>
      <c r="G15" s="682"/>
      <c r="H15" s="682"/>
      <c r="I15" s="682"/>
      <c r="J15" s="682"/>
      <c r="K15" s="682"/>
      <c r="L15" s="682"/>
      <c r="M15" s="816"/>
      <c r="N15" s="817"/>
      <c r="O15" s="817"/>
      <c r="P15" s="817"/>
      <c r="Q15" s="817"/>
      <c r="R15" s="817"/>
      <c r="S15" s="817"/>
      <c r="T15" s="817"/>
      <c r="U15" s="817"/>
      <c r="V15" s="817"/>
      <c r="W15" s="817"/>
      <c r="X15" s="817"/>
      <c r="Y15" s="817"/>
      <c r="Z15" s="817"/>
      <c r="AA15" s="817"/>
      <c r="AB15" s="817"/>
      <c r="AC15" s="817"/>
      <c r="AD15" s="817"/>
      <c r="AE15" s="817"/>
      <c r="AF15" s="817"/>
      <c r="AG15" s="817"/>
      <c r="AH15" s="817"/>
      <c r="AI15" s="817"/>
      <c r="AJ15" s="817"/>
      <c r="AK15" s="818"/>
    </row>
    <row r="16" spans="2:37" ht="13.5" customHeight="1">
      <c r="B16" s="709"/>
      <c r="C16" s="796" t="s">
        <v>186</v>
      </c>
      <c r="D16" s="783"/>
      <c r="E16" s="783"/>
      <c r="F16" s="783"/>
      <c r="G16" s="783"/>
      <c r="H16" s="783"/>
      <c r="I16" s="783"/>
      <c r="J16" s="783"/>
      <c r="K16" s="783"/>
      <c r="L16" s="784"/>
      <c r="M16" s="781" t="s">
        <v>187</v>
      </c>
      <c r="N16" s="782"/>
      <c r="O16" s="782"/>
      <c r="P16" s="782"/>
      <c r="Q16" s="782"/>
      <c r="R16" s="782"/>
      <c r="S16" s="782"/>
      <c r="T16" t="s">
        <v>188</v>
      </c>
      <c r="U16" s="782"/>
      <c r="V16" s="782"/>
      <c r="W16" s="782"/>
      <c r="X16" t="s">
        <v>189</v>
      </c>
      <c r="Y16" s="783"/>
      <c r="Z16" s="783"/>
      <c r="AA16" s="783"/>
      <c r="AB16" s="783"/>
      <c r="AC16" s="783"/>
      <c r="AD16" s="783"/>
      <c r="AE16" s="783"/>
      <c r="AF16" s="783"/>
      <c r="AG16" s="783"/>
      <c r="AH16" s="783"/>
      <c r="AI16" s="783"/>
      <c r="AJ16" s="783"/>
      <c r="AK16" s="784"/>
    </row>
    <row r="17" spans="2:37" ht="13.5" customHeight="1">
      <c r="B17" s="709"/>
      <c r="C17" s="815"/>
      <c r="D17" s="682"/>
      <c r="E17" s="682"/>
      <c r="F17" s="682"/>
      <c r="G17" s="682"/>
      <c r="H17" s="682"/>
      <c r="I17" s="682"/>
      <c r="J17" s="682"/>
      <c r="K17" s="682"/>
      <c r="L17" s="819"/>
      <c r="M17" s="785" t="s">
        <v>190</v>
      </c>
      <c r="N17" s="786"/>
      <c r="O17" s="786"/>
      <c r="P17" s="786"/>
      <c r="Q17" t="s">
        <v>191</v>
      </c>
      <c r="R17" s="786"/>
      <c r="S17" s="786"/>
      <c r="T17" s="786"/>
      <c r="U17" s="786"/>
      <c r="V17" s="786" t="s">
        <v>192</v>
      </c>
      <c r="W17" s="786"/>
      <c r="X17" s="787"/>
      <c r="Y17" s="787"/>
      <c r="Z17" s="787"/>
      <c r="AA17" s="787"/>
      <c r="AB17" s="787"/>
      <c r="AC17" s="787"/>
      <c r="AD17" s="787"/>
      <c r="AE17" s="787"/>
      <c r="AF17" s="787"/>
      <c r="AG17" s="787"/>
      <c r="AH17" s="787"/>
      <c r="AI17" s="787"/>
      <c r="AJ17" s="787"/>
      <c r="AK17" s="788"/>
    </row>
    <row r="18" spans="2:37" ht="13.5" customHeight="1">
      <c r="B18" s="709"/>
      <c r="C18" s="800"/>
      <c r="D18" s="801"/>
      <c r="E18" s="801"/>
      <c r="F18" s="801"/>
      <c r="G18" s="801"/>
      <c r="H18" s="801"/>
      <c r="I18" s="801"/>
      <c r="J18" s="801"/>
      <c r="K18" s="801"/>
      <c r="L18" s="802"/>
      <c r="M18" s="820" t="s">
        <v>193</v>
      </c>
      <c r="N18" s="821"/>
      <c r="O18" s="821"/>
      <c r="P18" s="821"/>
      <c r="Q18" s="821"/>
      <c r="R18" s="821"/>
      <c r="S18" s="821"/>
      <c r="T18" s="821"/>
      <c r="U18" s="821"/>
      <c r="V18" s="821"/>
      <c r="W18" s="821"/>
      <c r="X18" s="821"/>
      <c r="Y18" s="821"/>
      <c r="Z18" s="821"/>
      <c r="AA18" s="821"/>
      <c r="AB18" s="821"/>
      <c r="AC18" s="821"/>
      <c r="AD18" s="821"/>
      <c r="AE18" s="821"/>
      <c r="AF18" s="821"/>
      <c r="AG18" s="821"/>
      <c r="AH18" s="821"/>
      <c r="AI18" s="821"/>
      <c r="AJ18" s="821"/>
      <c r="AK18" s="822"/>
    </row>
    <row r="19" spans="2:37" ht="14.25" customHeight="1">
      <c r="B19" s="709"/>
      <c r="C19" s="823" t="s">
        <v>194</v>
      </c>
      <c r="D19" s="824"/>
      <c r="E19" s="824"/>
      <c r="F19" s="824"/>
      <c r="G19" s="824"/>
      <c r="H19" s="824"/>
      <c r="I19" s="824"/>
      <c r="J19" s="824"/>
      <c r="K19" s="824"/>
      <c r="L19" s="825"/>
      <c r="M19" s="697" t="s">
        <v>195</v>
      </c>
      <c r="N19" s="698"/>
      <c r="O19" s="698"/>
      <c r="P19" s="698"/>
      <c r="Q19" s="699"/>
      <c r="R19" s="738"/>
      <c r="S19" s="739"/>
      <c r="T19" s="739"/>
      <c r="U19" s="739"/>
      <c r="V19" s="739"/>
      <c r="W19" s="739"/>
      <c r="X19" s="739"/>
      <c r="Y19" s="739"/>
      <c r="Z19" s="739"/>
      <c r="AA19" s="740"/>
      <c r="AB19" s="781" t="s">
        <v>196</v>
      </c>
      <c r="AC19" s="782"/>
      <c r="AD19" s="782"/>
      <c r="AE19" s="782"/>
      <c r="AF19" s="803"/>
      <c r="AG19" s="738"/>
      <c r="AH19" s="739"/>
      <c r="AI19" s="739"/>
      <c r="AJ19" s="739"/>
      <c r="AK19" s="740"/>
    </row>
    <row r="20" spans="2:37" ht="14.25" customHeight="1">
      <c r="B20" s="709"/>
      <c r="C20" s="700" t="s">
        <v>197</v>
      </c>
      <c r="D20" s="700"/>
      <c r="E20" s="700"/>
      <c r="F20" s="700"/>
      <c r="G20" s="700"/>
      <c r="H20" s="700"/>
      <c r="I20" s="700"/>
      <c r="J20" s="700"/>
      <c r="K20" s="700"/>
      <c r="L20" s="700"/>
      <c r="M20" s="711"/>
      <c r="N20" s="688"/>
      <c r="O20" s="688"/>
      <c r="P20" s="688"/>
      <c r="Q20" s="688"/>
      <c r="R20" s="688"/>
      <c r="S20" s="688"/>
      <c r="T20" s="688"/>
      <c r="U20" s="689"/>
      <c r="V20" s="711" t="s">
        <v>198</v>
      </c>
      <c r="W20" s="688"/>
      <c r="X20" s="688"/>
      <c r="Y20" s="688"/>
      <c r="Z20" s="688"/>
      <c r="AA20" s="689"/>
      <c r="AB20" s="711"/>
      <c r="AC20" s="688"/>
      <c r="AD20" s="688"/>
      <c r="AE20" s="688"/>
      <c r="AF20" s="688"/>
      <c r="AG20" s="688"/>
      <c r="AH20" s="688"/>
      <c r="AI20" s="688"/>
      <c r="AJ20" s="688"/>
      <c r="AK20" s="689"/>
    </row>
    <row r="21" spans="2:37" ht="14.25" customHeight="1">
      <c r="B21" s="709"/>
      <c r="C21" s="700" t="s">
        <v>199</v>
      </c>
      <c r="D21" s="700"/>
      <c r="E21" s="700"/>
      <c r="F21" s="700"/>
      <c r="G21" s="700"/>
      <c r="H21" s="700"/>
      <c r="I21" s="700"/>
      <c r="J21" s="804"/>
      <c r="K21" s="804"/>
      <c r="L21" s="805"/>
      <c r="M21" s="711" t="s">
        <v>200</v>
      </c>
      <c r="N21" s="688"/>
      <c r="O21" s="688"/>
      <c r="P21" s="688"/>
      <c r="Q21" s="689"/>
      <c r="R21" s="735"/>
      <c r="S21" s="806"/>
      <c r="T21" s="806"/>
      <c r="U21" s="806"/>
      <c r="V21" s="806"/>
      <c r="W21" s="806"/>
      <c r="X21" s="806"/>
      <c r="Y21" s="806"/>
      <c r="Z21" s="806"/>
      <c r="AA21" s="703"/>
      <c r="AB21" s="688" t="s">
        <v>201</v>
      </c>
      <c r="AC21" s="688"/>
      <c r="AD21" s="688"/>
      <c r="AE21" s="688"/>
      <c r="AF21" s="689"/>
      <c r="AG21" s="735"/>
      <c r="AH21" s="806"/>
      <c r="AI21" s="806"/>
      <c r="AJ21" s="806"/>
      <c r="AK21" s="703"/>
    </row>
    <row r="22" spans="2:37" ht="13.5" customHeight="1">
      <c r="B22" s="709"/>
      <c r="C22" s="780" t="s">
        <v>202</v>
      </c>
      <c r="D22" s="780"/>
      <c r="E22" s="780"/>
      <c r="F22" s="780"/>
      <c r="G22" s="780"/>
      <c r="H22" s="780"/>
      <c r="I22" s="780"/>
      <c r="J22" s="807"/>
      <c r="K22" s="807"/>
      <c r="L22" s="807"/>
      <c r="M22" s="781" t="s">
        <v>187</v>
      </c>
      <c r="N22" s="782"/>
      <c r="O22" s="782"/>
      <c r="P22" s="782"/>
      <c r="Q22" s="782"/>
      <c r="R22" s="782"/>
      <c r="S22" s="782"/>
      <c r="T22" t="s">
        <v>188</v>
      </c>
      <c r="U22" s="782"/>
      <c r="V22" s="782"/>
      <c r="W22" s="782"/>
      <c r="X22" t="s">
        <v>189</v>
      </c>
      <c r="Y22" s="783"/>
      <c r="Z22" s="783"/>
      <c r="AA22" s="783"/>
      <c r="AB22" s="783"/>
      <c r="AC22" s="783"/>
      <c r="AD22" s="783"/>
      <c r="AE22" s="783"/>
      <c r="AF22" s="783"/>
      <c r="AG22" s="783"/>
      <c r="AH22" s="783"/>
      <c r="AI22" s="783"/>
      <c r="AJ22" s="783"/>
      <c r="AK22" s="784"/>
    </row>
    <row r="23" spans="2:37" ht="14.25" customHeight="1">
      <c r="B23" s="709"/>
      <c r="C23" s="780"/>
      <c r="D23" s="780"/>
      <c r="E23" s="780"/>
      <c r="F23" s="780"/>
      <c r="G23" s="780"/>
      <c r="H23" s="780"/>
      <c r="I23" s="780"/>
      <c r="J23" s="807"/>
      <c r="K23" s="807"/>
      <c r="L23" s="807"/>
      <c r="M23" s="785" t="s">
        <v>190</v>
      </c>
      <c r="N23" s="786"/>
      <c r="O23" s="786"/>
      <c r="P23" s="786"/>
      <c r="Q23" t="s">
        <v>191</v>
      </c>
      <c r="R23" s="786"/>
      <c r="S23" s="786"/>
      <c r="T23" s="786"/>
      <c r="U23" s="786"/>
      <c r="V23" s="786" t="s">
        <v>192</v>
      </c>
      <c r="W23" s="786"/>
      <c r="X23" s="787"/>
      <c r="Y23" s="787"/>
      <c r="Z23" s="787"/>
      <c r="AA23" s="787"/>
      <c r="AB23" s="787"/>
      <c r="AC23" s="787"/>
      <c r="AD23" s="787"/>
      <c r="AE23" s="787"/>
      <c r="AF23" s="787"/>
      <c r="AG23" s="787"/>
      <c r="AH23" s="787"/>
      <c r="AI23" s="787"/>
      <c r="AJ23" s="787"/>
      <c r="AK23" s="788"/>
    </row>
    <row r="24" spans="2:37">
      <c r="B24" s="710"/>
      <c r="C24" s="808"/>
      <c r="D24" s="808"/>
      <c r="E24" s="808"/>
      <c r="F24" s="808"/>
      <c r="G24" s="808"/>
      <c r="H24" s="808"/>
      <c r="I24" s="808"/>
      <c r="J24" s="809"/>
      <c r="K24" s="809"/>
      <c r="L24" s="809"/>
      <c r="M24" s="789"/>
      <c r="N24" s="790"/>
      <c r="O24" s="790"/>
      <c r="P24" s="790"/>
      <c r="Q24" s="790"/>
      <c r="R24" s="790"/>
      <c r="S24" s="790"/>
      <c r="T24" s="790"/>
      <c r="U24" s="790"/>
      <c r="V24" s="790"/>
      <c r="W24" s="790"/>
      <c r="X24" s="790"/>
      <c r="Y24" s="790"/>
      <c r="Z24" s="790"/>
      <c r="AA24" s="790"/>
      <c r="AB24" s="790"/>
      <c r="AC24" s="790"/>
      <c r="AD24" s="790"/>
      <c r="AE24" s="790"/>
      <c r="AF24" s="790"/>
      <c r="AG24" s="790"/>
      <c r="AH24" s="790"/>
      <c r="AI24" s="790"/>
      <c r="AJ24" s="790"/>
      <c r="AK24" s="794"/>
    </row>
    <row r="25" spans="2:37" ht="14.25" customHeight="1">
      <c r="B25" s="795" t="s">
        <v>203</v>
      </c>
      <c r="C25" s="796" t="s">
        <v>204</v>
      </c>
      <c r="D25" s="783"/>
      <c r="E25" s="783"/>
      <c r="F25" s="783"/>
      <c r="G25" s="783"/>
      <c r="H25" s="783"/>
      <c r="I25" s="783"/>
      <c r="J25" s="783"/>
      <c r="K25" s="783"/>
      <c r="L25" s="784"/>
      <c r="M25" s="797"/>
      <c r="N25" s="798"/>
      <c r="O25" s="798"/>
      <c r="P25" s="798"/>
      <c r="Q25" s="798"/>
      <c r="R25" s="798"/>
      <c r="S25" s="798"/>
      <c r="T25" s="798"/>
      <c r="U25" s="798"/>
      <c r="V25" s="798"/>
      <c r="W25" s="798"/>
      <c r="X25" s="798"/>
      <c r="Y25" s="798"/>
      <c r="Z25" s="798"/>
      <c r="AA25" s="798"/>
      <c r="AB25" s="798"/>
      <c r="AC25" s="798"/>
      <c r="AD25" s="798"/>
      <c r="AE25" s="798"/>
      <c r="AF25" s="798"/>
      <c r="AG25" s="798"/>
      <c r="AH25" s="798"/>
      <c r="AI25" s="798"/>
      <c r="AJ25" s="798"/>
      <c r="AK25" s="799"/>
    </row>
    <row r="26" spans="2:37" ht="14.25" customHeight="1">
      <c r="B26" s="724"/>
      <c r="C26" s="800" t="s">
        <v>205</v>
      </c>
      <c r="D26" s="801"/>
      <c r="E26" s="801"/>
      <c r="F26" s="801"/>
      <c r="G26" s="801"/>
      <c r="H26" s="801"/>
      <c r="I26" s="801"/>
      <c r="J26" s="801"/>
      <c r="K26" s="801"/>
      <c r="L26" s="802"/>
      <c r="M26" s="800"/>
      <c r="N26" s="801"/>
      <c r="O26" s="801"/>
      <c r="P26" s="801"/>
      <c r="Q26" s="801"/>
      <c r="R26" s="801"/>
      <c r="S26" s="801"/>
      <c r="T26" s="801"/>
      <c r="U26" s="801"/>
      <c r="V26" s="801"/>
      <c r="W26" s="801"/>
      <c r="X26" s="801"/>
      <c r="Y26" s="801"/>
      <c r="Z26" s="801"/>
      <c r="AA26" s="801"/>
      <c r="AB26" s="801"/>
      <c r="AC26" s="801"/>
      <c r="AD26" s="801"/>
      <c r="AE26" s="801"/>
      <c r="AF26" s="801"/>
      <c r="AG26" s="801"/>
      <c r="AH26" s="801"/>
      <c r="AI26" s="801"/>
      <c r="AJ26" s="801"/>
      <c r="AK26" s="802"/>
    </row>
    <row r="27" spans="2:37" ht="13.5" customHeight="1">
      <c r="B27" s="724"/>
      <c r="C27" s="780" t="s">
        <v>206</v>
      </c>
      <c r="D27" s="780"/>
      <c r="E27" s="780"/>
      <c r="F27" s="780"/>
      <c r="G27" s="780"/>
      <c r="H27" s="780"/>
      <c r="I27" s="780"/>
      <c r="J27" s="780"/>
      <c r="K27" s="780"/>
      <c r="L27" s="780"/>
      <c r="M27" s="781" t="s">
        <v>187</v>
      </c>
      <c r="N27" s="782"/>
      <c r="O27" s="782"/>
      <c r="P27" s="782"/>
      <c r="Q27" s="782"/>
      <c r="R27" s="782"/>
      <c r="S27" s="782"/>
      <c r="T27" t="s">
        <v>188</v>
      </c>
      <c r="U27" s="782"/>
      <c r="V27" s="782"/>
      <c r="W27" s="782"/>
      <c r="X27" t="s">
        <v>189</v>
      </c>
      <c r="Y27" s="783"/>
      <c r="Z27" s="783"/>
      <c r="AA27" s="783"/>
      <c r="AB27" s="783"/>
      <c r="AC27" s="783"/>
      <c r="AD27" s="783"/>
      <c r="AE27" s="783"/>
      <c r="AF27" s="783"/>
      <c r="AG27" s="783"/>
      <c r="AH27" s="783"/>
      <c r="AI27" s="783"/>
      <c r="AJ27" s="783"/>
      <c r="AK27" s="784"/>
    </row>
    <row r="28" spans="2:37" ht="14.25" customHeight="1">
      <c r="B28" s="724"/>
      <c r="C28" s="780"/>
      <c r="D28" s="780"/>
      <c r="E28" s="780"/>
      <c r="F28" s="780"/>
      <c r="G28" s="780"/>
      <c r="H28" s="780"/>
      <c r="I28" s="780"/>
      <c r="J28" s="780"/>
      <c r="K28" s="780"/>
      <c r="L28" s="780"/>
      <c r="M28" s="785" t="s">
        <v>190</v>
      </c>
      <c r="N28" s="786"/>
      <c r="O28" s="786"/>
      <c r="P28" s="786"/>
      <c r="Q28" t="s">
        <v>191</v>
      </c>
      <c r="R28" s="786"/>
      <c r="S28" s="786"/>
      <c r="T28" s="786"/>
      <c r="U28" s="786"/>
      <c r="V28" s="786" t="s">
        <v>192</v>
      </c>
      <c r="W28" s="786"/>
      <c r="X28" s="787"/>
      <c r="Y28" s="787"/>
      <c r="Z28" s="787"/>
      <c r="AA28" s="787"/>
      <c r="AB28" s="787"/>
      <c r="AC28" s="787"/>
      <c r="AD28" s="787"/>
      <c r="AE28" s="787"/>
      <c r="AF28" s="787"/>
      <c r="AG28" s="787"/>
      <c r="AH28" s="787"/>
      <c r="AI28" s="787"/>
      <c r="AJ28" s="787"/>
      <c r="AK28" s="788"/>
    </row>
    <row r="29" spans="2:37">
      <c r="B29" s="724"/>
      <c r="C29" s="780"/>
      <c r="D29" s="780"/>
      <c r="E29" s="780"/>
      <c r="F29" s="780"/>
      <c r="G29" s="780"/>
      <c r="H29" s="780"/>
      <c r="I29" s="780"/>
      <c r="J29" s="780"/>
      <c r="K29" s="780"/>
      <c r="L29" s="780"/>
      <c r="M29" s="789"/>
      <c r="N29" s="790"/>
      <c r="O29" s="790"/>
      <c r="P29" s="790"/>
      <c r="Q29" s="790"/>
      <c r="R29" s="790"/>
      <c r="S29" s="790"/>
      <c r="T29" s="790"/>
      <c r="U29" s="790"/>
      <c r="V29" s="790"/>
      <c r="W29" s="790"/>
      <c r="X29" s="790"/>
      <c r="Y29" s="790"/>
      <c r="Z29" s="790"/>
      <c r="AA29" s="790"/>
      <c r="AB29" s="790"/>
      <c r="AC29" s="790"/>
      <c r="AD29" s="790"/>
      <c r="AE29" s="790"/>
      <c r="AF29" s="790"/>
      <c r="AG29" s="790"/>
      <c r="AH29" s="790"/>
      <c r="AI29" s="790"/>
      <c r="AJ29" s="790"/>
      <c r="AK29" s="794"/>
    </row>
    <row r="30" spans="2:37" ht="14.25" customHeight="1">
      <c r="B30" s="724"/>
      <c r="C30" s="780" t="s">
        <v>194</v>
      </c>
      <c r="D30" s="780"/>
      <c r="E30" s="780"/>
      <c r="F30" s="780"/>
      <c r="G30" s="780"/>
      <c r="H30" s="780"/>
      <c r="I30" s="780"/>
      <c r="J30" s="780"/>
      <c r="K30" s="780"/>
      <c r="L30" s="780"/>
      <c r="M30" s="697" t="s">
        <v>195</v>
      </c>
      <c r="N30" s="698"/>
      <c r="O30" s="698"/>
      <c r="P30" s="698"/>
      <c r="Q30" s="699"/>
      <c r="R30" s="738"/>
      <c r="S30" s="739"/>
      <c r="T30" s="739"/>
      <c r="U30" s="739"/>
      <c r="V30" s="739"/>
      <c r="W30" s="739"/>
      <c r="X30" s="739"/>
      <c r="Y30" s="739"/>
      <c r="Z30" s="739"/>
      <c r="AA30" s="740"/>
      <c r="AB30" s="781" t="s">
        <v>196</v>
      </c>
      <c r="AC30" s="782"/>
      <c r="AD30" s="782"/>
      <c r="AE30" s="782"/>
      <c r="AF30" s="803"/>
      <c r="AG30" s="738"/>
      <c r="AH30" s="739"/>
      <c r="AI30" s="739"/>
      <c r="AJ30" s="739"/>
      <c r="AK30" s="740"/>
    </row>
    <row r="31" spans="2:37" ht="13.5" customHeight="1">
      <c r="B31" s="724"/>
      <c r="C31" s="793" t="s">
        <v>207</v>
      </c>
      <c r="D31" s="793"/>
      <c r="E31" s="793"/>
      <c r="F31" s="793"/>
      <c r="G31" s="793"/>
      <c r="H31" s="793"/>
      <c r="I31" s="793"/>
      <c r="J31" s="793"/>
      <c r="K31" s="793"/>
      <c r="L31" s="793"/>
      <c r="M31" s="781" t="s">
        <v>187</v>
      </c>
      <c r="N31" s="782"/>
      <c r="O31" s="782"/>
      <c r="P31" s="782"/>
      <c r="Q31" s="782"/>
      <c r="R31" s="782"/>
      <c r="S31" s="782"/>
      <c r="T31" t="s">
        <v>188</v>
      </c>
      <c r="U31" s="782"/>
      <c r="V31" s="782"/>
      <c r="W31" s="782"/>
      <c r="X31" t="s">
        <v>189</v>
      </c>
      <c r="Y31" s="783"/>
      <c r="Z31" s="783"/>
      <c r="AA31" s="783"/>
      <c r="AB31" s="783"/>
      <c r="AC31" s="783"/>
      <c r="AD31" s="783"/>
      <c r="AE31" s="783"/>
      <c r="AF31" s="783"/>
      <c r="AG31" s="783"/>
      <c r="AH31" s="783"/>
      <c r="AI31" s="783"/>
      <c r="AJ31" s="783"/>
      <c r="AK31" s="784"/>
    </row>
    <row r="32" spans="2:37" ht="14.25" customHeight="1">
      <c r="B32" s="724"/>
      <c r="C32" s="793"/>
      <c r="D32" s="793"/>
      <c r="E32" s="793"/>
      <c r="F32" s="793"/>
      <c r="G32" s="793"/>
      <c r="H32" s="793"/>
      <c r="I32" s="793"/>
      <c r="J32" s="793"/>
      <c r="K32" s="793"/>
      <c r="L32" s="793"/>
      <c r="M32" s="785" t="s">
        <v>190</v>
      </c>
      <c r="N32" s="786"/>
      <c r="O32" s="786"/>
      <c r="P32" s="786"/>
      <c r="Q32" t="s">
        <v>191</v>
      </c>
      <c r="R32" s="786"/>
      <c r="S32" s="786"/>
      <c r="T32" s="786"/>
      <c r="U32" s="786"/>
      <c r="V32" s="786" t="s">
        <v>192</v>
      </c>
      <c r="W32" s="786"/>
      <c r="X32" s="787"/>
      <c r="Y32" s="787"/>
      <c r="Z32" s="787"/>
      <c r="AA32" s="787"/>
      <c r="AB32" s="787"/>
      <c r="AC32" s="787"/>
      <c r="AD32" s="787"/>
      <c r="AE32" s="787"/>
      <c r="AF32" s="787"/>
      <c r="AG32" s="787"/>
      <c r="AH32" s="787"/>
      <c r="AI32" s="787"/>
      <c r="AJ32" s="787"/>
      <c r="AK32" s="788"/>
    </row>
    <row r="33" spans="1:37">
      <c r="B33" s="724"/>
      <c r="C33" s="793"/>
      <c r="D33" s="793"/>
      <c r="E33" s="793"/>
      <c r="F33" s="793"/>
      <c r="G33" s="793"/>
      <c r="H33" s="793"/>
      <c r="I33" s="793"/>
      <c r="J33" s="793"/>
      <c r="K33" s="793"/>
      <c r="L33" s="793"/>
      <c r="M33" s="789"/>
      <c r="N33" s="790"/>
      <c r="O33" s="790"/>
      <c r="P33" s="790"/>
      <c r="Q33" s="790"/>
      <c r="R33" s="790"/>
      <c r="S33" s="790"/>
      <c r="T33" s="790"/>
      <c r="U33" s="790"/>
      <c r="V33" s="790"/>
      <c r="W33" s="790"/>
      <c r="X33" s="790"/>
      <c r="Y33" s="790"/>
      <c r="Z33" s="790"/>
      <c r="AA33" s="790"/>
      <c r="AB33" s="790"/>
      <c r="AC33" s="790"/>
      <c r="AD33" s="790"/>
      <c r="AE33" s="790"/>
      <c r="AF33" s="790"/>
      <c r="AG33" s="790"/>
      <c r="AH33" s="790"/>
      <c r="AI33" s="790"/>
      <c r="AJ33" s="790"/>
      <c r="AK33" s="794"/>
    </row>
    <row r="34" spans="1:37" ht="14.25" customHeight="1">
      <c r="B34" s="724"/>
      <c r="C34" s="780" t="s">
        <v>194</v>
      </c>
      <c r="D34" s="780"/>
      <c r="E34" s="780"/>
      <c r="F34" s="780"/>
      <c r="G34" s="780"/>
      <c r="H34" s="780"/>
      <c r="I34" s="780"/>
      <c r="J34" s="780"/>
      <c r="K34" s="780"/>
      <c r="L34" s="780"/>
      <c r="M34" s="697" t="s">
        <v>195</v>
      </c>
      <c r="N34" s="698"/>
      <c r="O34" s="698"/>
      <c r="P34" s="698"/>
      <c r="Q34" s="699"/>
      <c r="R34" s="738"/>
      <c r="S34" s="739"/>
      <c r="T34" s="739"/>
      <c r="U34" s="739"/>
      <c r="V34" s="739"/>
      <c r="W34" s="739"/>
      <c r="X34" s="739"/>
      <c r="Y34" s="739"/>
      <c r="Z34" s="739"/>
      <c r="AA34" s="740"/>
      <c r="AB34" s="781" t="s">
        <v>196</v>
      </c>
      <c r="AC34" s="782"/>
      <c r="AD34" s="782"/>
      <c r="AE34" s="782"/>
      <c r="AF34" s="803"/>
      <c r="AG34" s="738"/>
      <c r="AH34" s="739"/>
      <c r="AI34" s="739"/>
      <c r="AJ34" s="739"/>
      <c r="AK34" s="740"/>
    </row>
    <row r="35" spans="1:37" ht="14.25" customHeight="1">
      <c r="B35" s="724"/>
      <c r="C35" s="780" t="s">
        <v>208</v>
      </c>
      <c r="D35" s="780"/>
      <c r="E35" s="780"/>
      <c r="F35" s="780"/>
      <c r="G35" s="780"/>
      <c r="H35" s="780"/>
      <c r="I35" s="780"/>
      <c r="J35" s="780"/>
      <c r="K35" s="780"/>
      <c r="L35" s="780"/>
      <c r="M35" s="700"/>
      <c r="N35" s="700"/>
      <c r="O35" s="700"/>
      <c r="P35" s="700"/>
      <c r="Q35" s="700"/>
      <c r="R35" s="700"/>
      <c r="S35" s="700"/>
      <c r="T35" s="700"/>
      <c r="U35" s="700"/>
      <c r="V35" s="700"/>
      <c r="W35" s="700"/>
      <c r="X35" s="700"/>
      <c r="Y35" s="700"/>
      <c r="Z35" s="700"/>
      <c r="AA35" s="700"/>
      <c r="AB35" s="700"/>
      <c r="AC35" s="700"/>
      <c r="AD35" s="700"/>
      <c r="AE35" s="700"/>
      <c r="AF35" s="700"/>
      <c r="AG35" s="700"/>
      <c r="AH35" s="700"/>
      <c r="AI35" s="700"/>
      <c r="AJ35" s="700"/>
      <c r="AK35" s="700"/>
    </row>
    <row r="36" spans="1:37" ht="13.5" customHeight="1">
      <c r="B36" s="724"/>
      <c r="C36" s="780" t="s">
        <v>209</v>
      </c>
      <c r="D36" s="780"/>
      <c r="E36" s="780"/>
      <c r="F36" s="780"/>
      <c r="G36" s="780"/>
      <c r="H36" s="780"/>
      <c r="I36" s="780"/>
      <c r="J36" s="780"/>
      <c r="K36" s="780"/>
      <c r="L36" s="780"/>
      <c r="M36" s="781" t="s">
        <v>187</v>
      </c>
      <c r="N36" s="782"/>
      <c r="O36" s="782"/>
      <c r="P36" s="782"/>
      <c r="Q36" s="782"/>
      <c r="R36" s="782"/>
      <c r="S36" s="782"/>
      <c r="T36" t="s">
        <v>188</v>
      </c>
      <c r="U36" s="782"/>
      <c r="V36" s="782"/>
      <c r="W36" s="782"/>
      <c r="X36" t="s">
        <v>189</v>
      </c>
      <c r="Y36" s="783"/>
      <c r="Z36" s="783"/>
      <c r="AA36" s="783"/>
      <c r="AB36" s="783"/>
      <c r="AC36" s="783"/>
      <c r="AD36" s="783"/>
      <c r="AE36" s="783"/>
      <c r="AF36" s="783"/>
      <c r="AG36" s="783"/>
      <c r="AH36" s="783"/>
      <c r="AI36" s="783"/>
      <c r="AJ36" s="783"/>
      <c r="AK36" s="784"/>
    </row>
    <row r="37" spans="1:37" ht="14.25" customHeight="1">
      <c r="B37" s="724"/>
      <c r="C37" s="780"/>
      <c r="D37" s="780"/>
      <c r="E37" s="780"/>
      <c r="F37" s="780"/>
      <c r="G37" s="780"/>
      <c r="H37" s="780"/>
      <c r="I37" s="780"/>
      <c r="J37" s="780"/>
      <c r="K37" s="780"/>
      <c r="L37" s="780"/>
      <c r="M37" s="785" t="s">
        <v>190</v>
      </c>
      <c r="N37" s="786"/>
      <c r="O37" s="786"/>
      <c r="P37" s="786"/>
      <c r="Q37" t="s">
        <v>191</v>
      </c>
      <c r="R37" s="786"/>
      <c r="S37" s="786"/>
      <c r="T37" s="786"/>
      <c r="U37" s="786"/>
      <c r="V37" s="786" t="s">
        <v>192</v>
      </c>
      <c r="W37" s="786"/>
      <c r="X37" s="787"/>
      <c r="Y37" s="787"/>
      <c r="Z37" s="787"/>
      <c r="AA37" s="787"/>
      <c r="AB37" s="787"/>
      <c r="AC37" s="787"/>
      <c r="AD37" s="787"/>
      <c r="AE37" s="787"/>
      <c r="AF37" s="787"/>
      <c r="AG37" s="787"/>
      <c r="AH37" s="787"/>
      <c r="AI37" s="787"/>
      <c r="AJ37" s="787"/>
      <c r="AK37" s="788"/>
    </row>
    <row r="38" spans="1:37">
      <c r="B38" s="725"/>
      <c r="C38" s="780"/>
      <c r="D38" s="780"/>
      <c r="E38" s="780"/>
      <c r="F38" s="780"/>
      <c r="G38" s="780"/>
      <c r="H38" s="780"/>
      <c r="I38" s="780"/>
      <c r="J38" s="780"/>
      <c r="K38" s="780"/>
      <c r="L38" s="780"/>
      <c r="M38" s="789"/>
      <c r="N38" s="790"/>
      <c r="O38" s="790"/>
      <c r="P38" s="790"/>
      <c r="Q38" s="790"/>
      <c r="R38" s="790"/>
      <c r="S38" s="790"/>
      <c r="T38" s="790"/>
      <c r="U38" s="790"/>
      <c r="V38" s="790"/>
      <c r="W38" s="790"/>
      <c r="X38" s="790"/>
      <c r="Y38" s="790"/>
      <c r="Z38" s="790"/>
      <c r="AA38" s="790"/>
      <c r="AB38" s="790"/>
      <c r="AC38" s="790"/>
      <c r="AD38" s="790"/>
      <c r="AE38" s="790"/>
      <c r="AF38" s="790"/>
      <c r="AG38" s="790"/>
      <c r="AH38" s="790"/>
      <c r="AI38" s="790"/>
      <c r="AJ38" s="791"/>
      <c r="AK38" s="792"/>
    </row>
    <row r="39" spans="1:37" ht="13.5" customHeight="1">
      <c r="A39" s="178"/>
      <c r="B39" s="724" t="s">
        <v>210</v>
      </c>
      <c r="C39" s="726" t="s">
        <v>211</v>
      </c>
      <c r="D39" s="727"/>
      <c r="E39" s="727"/>
      <c r="F39" s="727"/>
      <c r="G39" s="727"/>
      <c r="H39" s="727"/>
      <c r="I39" s="727"/>
      <c r="J39" s="727"/>
      <c r="K39" s="727"/>
      <c r="L39" s="727"/>
      <c r="M39" s="727"/>
      <c r="N39" s="728"/>
      <c r="O39" s="730" t="s">
        <v>212</v>
      </c>
      <c r="P39" s="731"/>
      <c r="Q39" s="733" t="s">
        <v>213</v>
      </c>
      <c r="R39" s="727"/>
      <c r="S39" s="727"/>
      <c r="T39" s="727"/>
      <c r="U39" s="734"/>
      <c r="V39" s="717" t="s">
        <v>214</v>
      </c>
      <c r="W39" s="718"/>
      <c r="X39" s="718"/>
      <c r="Y39" s="718"/>
      <c r="Z39" s="718"/>
      <c r="AA39" s="718"/>
      <c r="AB39" s="718"/>
      <c r="AC39" s="718"/>
      <c r="AD39" s="719"/>
      <c r="AE39" s="729" t="s">
        <v>215</v>
      </c>
      <c r="AF39" s="727"/>
      <c r="AG39" s="779"/>
      <c r="AH39" s="779"/>
      <c r="AI39" s="779"/>
      <c r="AJ39" s="726" t="s">
        <v>216</v>
      </c>
      <c r="AK39" s="774"/>
    </row>
    <row r="40" spans="1:37" ht="14.25" customHeight="1">
      <c r="B40" s="724"/>
      <c r="C40" s="729"/>
      <c r="D40" s="727"/>
      <c r="E40" s="727"/>
      <c r="F40" s="727"/>
      <c r="G40" s="727"/>
      <c r="H40" s="727"/>
      <c r="I40" s="727"/>
      <c r="J40" s="727"/>
      <c r="K40" s="727"/>
      <c r="L40" s="727"/>
      <c r="M40" s="727"/>
      <c r="N40" s="728"/>
      <c r="O40" s="712"/>
      <c r="P40" s="732"/>
      <c r="Q40" s="775" t="s">
        <v>217</v>
      </c>
      <c r="R40" s="776"/>
      <c r="S40" s="776"/>
      <c r="T40" s="776"/>
      <c r="U40" s="777"/>
      <c r="V40" s="720"/>
      <c r="W40" s="721"/>
      <c r="X40" s="721"/>
      <c r="Y40" s="721"/>
      <c r="Z40" s="721"/>
      <c r="AA40" s="721"/>
      <c r="AB40" s="721"/>
      <c r="AC40" s="721"/>
      <c r="AD40" s="722"/>
      <c r="AE40" s="729" t="s">
        <v>217</v>
      </c>
      <c r="AF40" s="727"/>
      <c r="AG40" s="727"/>
      <c r="AH40" s="727"/>
      <c r="AI40" s="727"/>
      <c r="AJ40" s="778" t="s">
        <v>218</v>
      </c>
      <c r="AK40" s="777"/>
    </row>
    <row r="41" spans="1:37" ht="14.25" customHeight="1">
      <c r="B41" s="724"/>
      <c r="C41" s="709" t="s">
        <v>219</v>
      </c>
      <c r="E41" s="684" t="s">
        <v>27</v>
      </c>
      <c r="F41" s="684"/>
      <c r="G41" s="684"/>
      <c r="H41" s="684"/>
      <c r="I41" s="684"/>
      <c r="J41" s="684"/>
      <c r="K41" s="684"/>
      <c r="L41" s="684"/>
      <c r="M41" s="684"/>
      <c r="N41" s="773"/>
      <c r="O41" s="686"/>
      <c r="P41" s="687"/>
      <c r="Q41" s="686"/>
      <c r="R41" s="688"/>
      <c r="S41" s="688"/>
      <c r="T41" s="688"/>
      <c r="U41" s="689"/>
      <c r="V41" t="s">
        <v>9</v>
      </c>
      <c r="W41" s="736" t="s">
        <v>220</v>
      </c>
      <c r="X41" s="736"/>
      <c r="Y41" t="s">
        <v>9</v>
      </c>
      <c r="Z41" s="736" t="s">
        <v>221</v>
      </c>
      <c r="AA41" s="736"/>
      <c r="AB41" t="s">
        <v>9</v>
      </c>
      <c r="AC41" s="736" t="s">
        <v>222</v>
      </c>
      <c r="AD41" s="737"/>
      <c r="AE41" s="738"/>
      <c r="AF41" s="739"/>
      <c r="AG41" s="739"/>
      <c r="AH41" s="739"/>
      <c r="AI41" s="740"/>
      <c r="AJ41" s="735"/>
      <c r="AK41" s="703"/>
    </row>
    <row r="42" spans="1:37" ht="14.25" customHeight="1">
      <c r="B42" s="724"/>
      <c r="C42" s="709"/>
      <c r="E42" s="684" t="s">
        <v>223</v>
      </c>
      <c r="F42" s="772"/>
      <c r="G42" s="772"/>
      <c r="H42" s="772"/>
      <c r="I42" s="772"/>
      <c r="J42" s="772"/>
      <c r="K42" s="772"/>
      <c r="L42" s="772"/>
      <c r="M42" s="772"/>
      <c r="N42" s="773"/>
      <c r="O42" s="686"/>
      <c r="P42" s="687"/>
      <c r="Q42" s="686"/>
      <c r="R42" s="688"/>
      <c r="S42" s="688"/>
      <c r="T42" s="688"/>
      <c r="U42" s="689"/>
      <c r="V42" t="s">
        <v>9</v>
      </c>
      <c r="W42" s="736" t="s">
        <v>220</v>
      </c>
      <c r="X42" s="736"/>
      <c r="Y42" t="s">
        <v>9</v>
      </c>
      <c r="Z42" s="736" t="s">
        <v>221</v>
      </c>
      <c r="AA42" s="736"/>
      <c r="AB42" t="s">
        <v>9</v>
      </c>
      <c r="AC42" s="736" t="s">
        <v>222</v>
      </c>
      <c r="AD42" s="737"/>
      <c r="AE42" s="738"/>
      <c r="AF42" s="739"/>
      <c r="AG42" s="739"/>
      <c r="AH42" s="739"/>
      <c r="AI42" s="740"/>
      <c r="AJ42" s="735"/>
      <c r="AK42" s="703"/>
    </row>
    <row r="43" spans="1:37" ht="14.25" customHeight="1">
      <c r="B43" s="724"/>
      <c r="C43" s="709"/>
      <c r="E43" s="684" t="s">
        <v>33</v>
      </c>
      <c r="F43" s="772"/>
      <c r="G43" s="772"/>
      <c r="H43" s="772"/>
      <c r="I43" s="772"/>
      <c r="J43" s="772"/>
      <c r="K43" s="772"/>
      <c r="L43" s="772"/>
      <c r="M43" s="772"/>
      <c r="N43" s="773"/>
      <c r="O43" s="686"/>
      <c r="P43" s="687"/>
      <c r="Q43" s="686"/>
      <c r="R43" s="688"/>
      <c r="S43" s="688"/>
      <c r="T43" s="688"/>
      <c r="U43" s="689"/>
      <c r="V43" t="s">
        <v>9</v>
      </c>
      <c r="W43" s="736" t="s">
        <v>220</v>
      </c>
      <c r="X43" s="736"/>
      <c r="Y43" t="s">
        <v>9</v>
      </c>
      <c r="Z43" s="736" t="s">
        <v>221</v>
      </c>
      <c r="AA43" s="736"/>
      <c r="AB43" t="s">
        <v>9</v>
      </c>
      <c r="AC43" s="736" t="s">
        <v>222</v>
      </c>
      <c r="AD43" s="737"/>
      <c r="AE43" s="738"/>
      <c r="AF43" s="739"/>
      <c r="AG43" s="739"/>
      <c r="AH43" s="739"/>
      <c r="AI43" s="740"/>
      <c r="AJ43" s="735"/>
      <c r="AK43" s="703"/>
    </row>
    <row r="44" spans="1:37" ht="14.25" customHeight="1">
      <c r="B44" s="724"/>
      <c r="C44" s="709"/>
      <c r="E44" s="684" t="s">
        <v>224</v>
      </c>
      <c r="F44" s="772"/>
      <c r="G44" s="772"/>
      <c r="H44" s="772"/>
      <c r="I44" s="772"/>
      <c r="J44" s="772"/>
      <c r="K44" s="772"/>
      <c r="L44" s="772"/>
      <c r="M44" s="772"/>
      <c r="N44" s="773"/>
      <c r="O44" s="686"/>
      <c r="P44" s="687"/>
      <c r="Q44" s="686"/>
      <c r="R44" s="688"/>
      <c r="S44" s="688"/>
      <c r="T44" s="688"/>
      <c r="U44" s="689"/>
      <c r="V44" t="s">
        <v>9</v>
      </c>
      <c r="W44" s="736" t="s">
        <v>220</v>
      </c>
      <c r="X44" s="736"/>
      <c r="Y44" t="s">
        <v>9</v>
      </c>
      <c r="Z44" s="736" t="s">
        <v>221</v>
      </c>
      <c r="AA44" s="736"/>
      <c r="AB44" t="s">
        <v>9</v>
      </c>
      <c r="AC44" s="736" t="s">
        <v>222</v>
      </c>
      <c r="AD44" s="737"/>
      <c r="AE44" s="738"/>
      <c r="AF44" s="739"/>
      <c r="AG44" s="739"/>
      <c r="AH44" s="739"/>
      <c r="AI44" s="740"/>
      <c r="AJ44" s="735"/>
      <c r="AK44" s="703"/>
    </row>
    <row r="45" spans="1:37" ht="14.25" customHeight="1">
      <c r="B45" s="724"/>
      <c r="C45" s="709"/>
      <c r="E45" s="684" t="s">
        <v>225</v>
      </c>
      <c r="F45" s="772"/>
      <c r="G45" s="772"/>
      <c r="H45" s="772"/>
      <c r="I45" s="772"/>
      <c r="J45" s="772"/>
      <c r="K45" s="772"/>
      <c r="L45" s="772"/>
      <c r="M45" s="772"/>
      <c r="N45" s="773"/>
      <c r="O45" s="686"/>
      <c r="P45" s="687"/>
      <c r="Q45" s="686"/>
      <c r="R45" s="688"/>
      <c r="S45" s="688"/>
      <c r="T45" s="688"/>
      <c r="U45" s="689"/>
      <c r="V45" t="s">
        <v>9</v>
      </c>
      <c r="W45" s="736" t="s">
        <v>220</v>
      </c>
      <c r="X45" s="736"/>
      <c r="Y45" t="s">
        <v>9</v>
      </c>
      <c r="Z45" s="736" t="s">
        <v>221</v>
      </c>
      <c r="AA45" s="736"/>
      <c r="AB45" t="s">
        <v>9</v>
      </c>
      <c r="AC45" s="736" t="s">
        <v>222</v>
      </c>
      <c r="AD45" s="737"/>
      <c r="AE45" s="738"/>
      <c r="AF45" s="739"/>
      <c r="AG45" s="739"/>
      <c r="AH45" s="739"/>
      <c r="AI45" s="740"/>
      <c r="AJ45" s="735"/>
      <c r="AK45" s="703"/>
    </row>
    <row r="46" spans="1:37" ht="14.25" customHeight="1">
      <c r="B46" s="724"/>
      <c r="C46" s="709"/>
      <c r="E46" s="684" t="s">
        <v>47</v>
      </c>
      <c r="F46" s="772"/>
      <c r="G46" s="772"/>
      <c r="H46" s="772"/>
      <c r="I46" s="772"/>
      <c r="J46" s="772"/>
      <c r="K46" s="772"/>
      <c r="L46" s="772"/>
      <c r="M46" s="772"/>
      <c r="N46" s="773"/>
      <c r="O46" s="686"/>
      <c r="P46" s="687"/>
      <c r="Q46" s="686"/>
      <c r="R46" s="688"/>
      <c r="S46" s="688"/>
      <c r="T46" s="688"/>
      <c r="U46" s="689"/>
      <c r="V46" t="s">
        <v>9</v>
      </c>
      <c r="W46" s="736" t="s">
        <v>220</v>
      </c>
      <c r="X46" s="736"/>
      <c r="Y46" t="s">
        <v>9</v>
      </c>
      <c r="Z46" s="736" t="s">
        <v>221</v>
      </c>
      <c r="AA46" s="736"/>
      <c r="AB46" t="s">
        <v>9</v>
      </c>
      <c r="AC46" s="736" t="s">
        <v>222</v>
      </c>
      <c r="AD46" s="737"/>
      <c r="AE46" s="738"/>
      <c r="AF46" s="739"/>
      <c r="AG46" s="739"/>
      <c r="AH46" s="739"/>
      <c r="AI46" s="740"/>
      <c r="AJ46" s="735"/>
      <c r="AK46" s="703"/>
    </row>
    <row r="47" spans="1:37" ht="14.25" customHeight="1">
      <c r="B47" s="724"/>
      <c r="C47" s="709"/>
      <c r="E47" s="684" t="s">
        <v>226</v>
      </c>
      <c r="F47" s="772"/>
      <c r="G47" s="772"/>
      <c r="H47" s="772"/>
      <c r="I47" s="772"/>
      <c r="J47" s="772"/>
      <c r="K47" s="772"/>
      <c r="L47" s="772"/>
      <c r="M47" s="772"/>
      <c r="N47" s="773"/>
      <c r="O47" s="686"/>
      <c r="P47" s="687"/>
      <c r="Q47" s="686"/>
      <c r="R47" s="688"/>
      <c r="S47" s="688"/>
      <c r="T47" s="688"/>
      <c r="U47" s="689"/>
      <c r="V47" t="s">
        <v>9</v>
      </c>
      <c r="W47" s="736" t="s">
        <v>220</v>
      </c>
      <c r="X47" s="736"/>
      <c r="Y47" t="s">
        <v>9</v>
      </c>
      <c r="Z47" s="736" t="s">
        <v>221</v>
      </c>
      <c r="AA47" s="736"/>
      <c r="AB47" t="s">
        <v>9</v>
      </c>
      <c r="AC47" s="736" t="s">
        <v>222</v>
      </c>
      <c r="AD47" s="737"/>
      <c r="AE47" s="738"/>
      <c r="AF47" s="739"/>
      <c r="AG47" s="739"/>
      <c r="AH47" s="739"/>
      <c r="AI47" s="740"/>
      <c r="AJ47" s="735"/>
      <c r="AK47" s="703"/>
    </row>
    <row r="48" spans="1:37" ht="14.25" customHeight="1">
      <c r="B48" s="724"/>
      <c r="C48" s="709"/>
      <c r="E48" s="684" t="s">
        <v>227</v>
      </c>
      <c r="F48" s="772"/>
      <c r="G48" s="772"/>
      <c r="H48" s="772"/>
      <c r="I48" s="772"/>
      <c r="J48" s="772"/>
      <c r="K48" s="772"/>
      <c r="L48" s="772"/>
      <c r="M48" s="772"/>
      <c r="N48" s="773"/>
      <c r="O48" s="686"/>
      <c r="P48" s="687"/>
      <c r="Q48" s="686"/>
      <c r="R48" s="688"/>
      <c r="S48" s="688"/>
      <c r="T48" s="688"/>
      <c r="U48" s="689"/>
      <c r="V48" t="s">
        <v>9</v>
      </c>
      <c r="W48" s="736" t="s">
        <v>220</v>
      </c>
      <c r="X48" s="736"/>
      <c r="Y48" t="s">
        <v>9</v>
      </c>
      <c r="Z48" s="736" t="s">
        <v>221</v>
      </c>
      <c r="AA48" s="736"/>
      <c r="AB48" t="s">
        <v>9</v>
      </c>
      <c r="AC48" s="736" t="s">
        <v>222</v>
      </c>
      <c r="AD48" s="737"/>
      <c r="AE48" s="738"/>
      <c r="AF48" s="739"/>
      <c r="AG48" s="739"/>
      <c r="AH48" s="739"/>
      <c r="AI48" s="740"/>
      <c r="AJ48" s="735"/>
      <c r="AK48" s="703"/>
    </row>
    <row r="49" spans="2:37" ht="14.25" customHeight="1">
      <c r="B49" s="724"/>
      <c r="C49" s="709"/>
      <c r="E49" s="684" t="s">
        <v>228</v>
      </c>
      <c r="F49" s="772"/>
      <c r="G49" s="772"/>
      <c r="H49" s="772"/>
      <c r="I49" s="772"/>
      <c r="J49" s="772"/>
      <c r="K49" s="772"/>
      <c r="L49" s="772"/>
      <c r="M49" s="772"/>
      <c r="N49" s="773"/>
      <c r="O49" s="686"/>
      <c r="P49" s="687"/>
      <c r="Q49" s="686"/>
      <c r="R49" s="688"/>
      <c r="S49" s="688"/>
      <c r="T49" s="688"/>
      <c r="U49" s="689"/>
      <c r="V49" t="s">
        <v>9</v>
      </c>
      <c r="W49" s="736" t="s">
        <v>220</v>
      </c>
      <c r="X49" s="736"/>
      <c r="Y49" t="s">
        <v>9</v>
      </c>
      <c r="Z49" s="736" t="s">
        <v>221</v>
      </c>
      <c r="AA49" s="736"/>
      <c r="AB49" t="s">
        <v>9</v>
      </c>
      <c r="AC49" s="736" t="s">
        <v>222</v>
      </c>
      <c r="AD49" s="737"/>
      <c r="AE49" s="738"/>
      <c r="AF49" s="739"/>
      <c r="AG49" s="739"/>
      <c r="AH49" s="739"/>
      <c r="AI49" s="740"/>
      <c r="AJ49" s="735"/>
      <c r="AK49" s="703"/>
    </row>
    <row r="50" spans="2:37" ht="14.25" customHeight="1">
      <c r="B50" s="724"/>
      <c r="C50" s="709"/>
      <c r="E50" s="684" t="s">
        <v>229</v>
      </c>
      <c r="F50" s="772"/>
      <c r="G50" s="772"/>
      <c r="H50" s="772"/>
      <c r="I50" s="772"/>
      <c r="J50" s="772"/>
      <c r="K50" s="772"/>
      <c r="L50" s="772"/>
      <c r="M50" s="772"/>
      <c r="N50" s="773"/>
      <c r="O50" s="686"/>
      <c r="P50" s="687"/>
      <c r="Q50" s="686"/>
      <c r="R50" s="688"/>
      <c r="S50" s="688"/>
      <c r="T50" s="688"/>
      <c r="U50" s="689"/>
      <c r="V50" t="s">
        <v>9</v>
      </c>
      <c r="W50" s="736" t="s">
        <v>220</v>
      </c>
      <c r="X50" s="736"/>
      <c r="Y50" t="s">
        <v>9</v>
      </c>
      <c r="Z50" s="736" t="s">
        <v>221</v>
      </c>
      <c r="AA50" s="736"/>
      <c r="AB50" t="s">
        <v>9</v>
      </c>
      <c r="AC50" s="736" t="s">
        <v>222</v>
      </c>
      <c r="AD50" s="737"/>
      <c r="AE50" s="738"/>
      <c r="AF50" s="739"/>
      <c r="AG50" s="739"/>
      <c r="AH50" s="739"/>
      <c r="AI50" s="740"/>
      <c r="AJ50" s="735"/>
      <c r="AK50" s="703"/>
    </row>
    <row r="51" spans="2:37" ht="14.25" customHeight="1" thickBot="1">
      <c r="B51" s="724"/>
      <c r="C51" s="709"/>
      <c r="E51" s="763" t="s">
        <v>79</v>
      </c>
      <c r="F51" s="764"/>
      <c r="G51" s="764"/>
      <c r="H51" s="764"/>
      <c r="I51" s="764"/>
      <c r="J51" s="764"/>
      <c r="K51" s="764"/>
      <c r="L51" s="764"/>
      <c r="M51" s="764"/>
      <c r="N51" s="765"/>
      <c r="O51" s="766"/>
      <c r="P51" s="767"/>
      <c r="Q51" s="766"/>
      <c r="R51" s="768"/>
      <c r="S51" s="768"/>
      <c r="T51" s="768"/>
      <c r="U51" s="769"/>
      <c r="V51" t="s">
        <v>9</v>
      </c>
      <c r="W51" s="770" t="s">
        <v>220</v>
      </c>
      <c r="X51" s="770"/>
      <c r="Y51" t="s">
        <v>9</v>
      </c>
      <c r="Z51" s="770" t="s">
        <v>221</v>
      </c>
      <c r="AA51" s="770"/>
      <c r="AB51" t="s">
        <v>9</v>
      </c>
      <c r="AC51" s="770" t="s">
        <v>222</v>
      </c>
      <c r="AD51" s="771"/>
      <c r="AE51" s="744"/>
      <c r="AF51" s="745"/>
      <c r="AG51" s="745"/>
      <c r="AH51" s="745"/>
      <c r="AI51" s="746"/>
      <c r="AJ51" s="747"/>
      <c r="AK51" s="748"/>
    </row>
    <row r="52" spans="2:37" ht="14.25" customHeight="1" thickTop="1">
      <c r="B52" s="724"/>
      <c r="C52" s="709"/>
      <c r="E52" s="749" t="s">
        <v>134</v>
      </c>
      <c r="F52" s="750"/>
      <c r="G52" s="750"/>
      <c r="H52" s="750"/>
      <c r="I52" s="750"/>
      <c r="J52" s="750"/>
      <c r="K52" s="750"/>
      <c r="L52" s="750"/>
      <c r="M52" s="750"/>
      <c r="N52" s="751"/>
      <c r="O52" s="752"/>
      <c r="P52" s="753"/>
      <c r="Q52" s="752"/>
      <c r="R52" s="754"/>
      <c r="S52" s="754"/>
      <c r="T52" s="754"/>
      <c r="U52" s="755"/>
      <c r="V52" t="s">
        <v>9</v>
      </c>
      <c r="W52" s="756" t="s">
        <v>220</v>
      </c>
      <c r="X52" s="756"/>
      <c r="Y52" t="s">
        <v>9</v>
      </c>
      <c r="Z52" s="756" t="s">
        <v>221</v>
      </c>
      <c r="AA52" s="756"/>
      <c r="AB52" t="s">
        <v>9</v>
      </c>
      <c r="AC52" s="756" t="s">
        <v>222</v>
      </c>
      <c r="AD52" s="757"/>
      <c r="AE52" s="758"/>
      <c r="AF52" s="759"/>
      <c r="AG52" s="759"/>
      <c r="AH52" s="759"/>
      <c r="AI52" s="760"/>
      <c r="AJ52" s="761"/>
      <c r="AK52" s="762"/>
    </row>
    <row r="53" spans="2:37" ht="14.25" customHeight="1">
      <c r="B53" s="724"/>
      <c r="C53" s="709"/>
      <c r="E53" s="741" t="s">
        <v>135</v>
      </c>
      <c r="F53" s="742"/>
      <c r="G53" s="742"/>
      <c r="H53" s="742"/>
      <c r="I53" s="742"/>
      <c r="J53" s="742"/>
      <c r="K53" s="742"/>
      <c r="L53" s="742"/>
      <c r="M53" s="742"/>
      <c r="N53" s="743"/>
      <c r="O53" s="686"/>
      <c r="P53" s="687"/>
      <c r="Q53" s="686"/>
      <c r="R53" s="688"/>
      <c r="S53" s="688"/>
      <c r="T53" s="688"/>
      <c r="U53" s="689"/>
      <c r="V53" t="s">
        <v>9</v>
      </c>
      <c r="W53" s="736" t="s">
        <v>220</v>
      </c>
      <c r="X53" s="736"/>
      <c r="Y53" t="s">
        <v>9</v>
      </c>
      <c r="Z53" s="736" t="s">
        <v>221</v>
      </c>
      <c r="AA53" s="736"/>
      <c r="AB53" t="s">
        <v>9</v>
      </c>
      <c r="AC53" s="736" t="s">
        <v>222</v>
      </c>
      <c r="AD53" s="737"/>
      <c r="AE53" s="738"/>
      <c r="AF53" s="739"/>
      <c r="AG53" s="739"/>
      <c r="AH53" s="739"/>
      <c r="AI53" s="740"/>
      <c r="AJ53" s="735"/>
      <c r="AK53" s="703"/>
    </row>
    <row r="54" spans="2:37" ht="14.25" customHeight="1">
      <c r="B54" s="724"/>
      <c r="C54" s="709"/>
      <c r="E54" s="741" t="s">
        <v>230</v>
      </c>
      <c r="F54" s="742"/>
      <c r="G54" s="742"/>
      <c r="H54" s="742"/>
      <c r="I54" s="742"/>
      <c r="J54" s="742"/>
      <c r="K54" s="742"/>
      <c r="L54" s="742"/>
      <c r="M54" s="742"/>
      <c r="N54" s="743"/>
      <c r="O54" s="686"/>
      <c r="P54" s="687"/>
      <c r="Q54" s="686"/>
      <c r="R54" s="688"/>
      <c r="S54" s="688"/>
      <c r="T54" s="688"/>
      <c r="U54" s="689"/>
      <c r="V54" t="s">
        <v>9</v>
      </c>
      <c r="W54" s="736" t="s">
        <v>220</v>
      </c>
      <c r="X54" s="736"/>
      <c r="Y54" t="s">
        <v>9</v>
      </c>
      <c r="Z54" s="736" t="s">
        <v>221</v>
      </c>
      <c r="AA54" s="736"/>
      <c r="AB54" t="s">
        <v>9</v>
      </c>
      <c r="AC54" s="736" t="s">
        <v>222</v>
      </c>
      <c r="AD54" s="737"/>
      <c r="AE54" s="738"/>
      <c r="AF54" s="739"/>
      <c r="AG54" s="739"/>
      <c r="AH54" s="739"/>
      <c r="AI54" s="740"/>
      <c r="AJ54" s="735"/>
      <c r="AK54" s="703"/>
    </row>
    <row r="55" spans="2:37" ht="14.25" customHeight="1">
      <c r="B55" s="724"/>
      <c r="C55" s="709"/>
      <c r="E55" s="741" t="s">
        <v>231</v>
      </c>
      <c r="F55" s="742"/>
      <c r="G55" s="742"/>
      <c r="H55" s="742"/>
      <c r="I55" s="742"/>
      <c r="J55" s="742"/>
      <c r="K55" s="742"/>
      <c r="L55" s="742"/>
      <c r="M55" s="742"/>
      <c r="N55" s="743"/>
      <c r="O55" s="686"/>
      <c r="P55" s="687"/>
      <c r="Q55" s="686"/>
      <c r="R55" s="688"/>
      <c r="S55" s="688"/>
      <c r="T55" s="688"/>
      <c r="U55" s="689"/>
      <c r="V55" t="s">
        <v>9</v>
      </c>
      <c r="W55" s="736" t="s">
        <v>220</v>
      </c>
      <c r="X55" s="736"/>
      <c r="Y55" t="s">
        <v>9</v>
      </c>
      <c r="Z55" s="736" t="s">
        <v>221</v>
      </c>
      <c r="AA55" s="736"/>
      <c r="AB55" t="s">
        <v>9</v>
      </c>
      <c r="AC55" s="736" t="s">
        <v>222</v>
      </c>
      <c r="AD55" s="737"/>
      <c r="AE55" s="738"/>
      <c r="AF55" s="739"/>
      <c r="AG55" s="739"/>
      <c r="AH55" s="739"/>
      <c r="AI55" s="740"/>
      <c r="AJ55" s="735"/>
      <c r="AK55" s="703"/>
    </row>
    <row r="56" spans="2:37" ht="14.25" customHeight="1">
      <c r="B56" s="724"/>
      <c r="C56" s="709"/>
      <c r="E56" s="741" t="s">
        <v>232</v>
      </c>
      <c r="F56" s="742"/>
      <c r="G56" s="742"/>
      <c r="H56" s="742"/>
      <c r="I56" s="742"/>
      <c r="J56" s="742"/>
      <c r="K56" s="742"/>
      <c r="L56" s="742"/>
      <c r="M56" s="742"/>
      <c r="N56" s="743"/>
      <c r="O56" s="686"/>
      <c r="P56" s="687"/>
      <c r="Q56" s="686"/>
      <c r="R56" s="688"/>
      <c r="S56" s="688"/>
      <c r="T56" s="688"/>
      <c r="U56" s="689"/>
      <c r="V56" t="s">
        <v>9</v>
      </c>
      <c r="W56" s="736" t="s">
        <v>220</v>
      </c>
      <c r="X56" s="736"/>
      <c r="Y56" t="s">
        <v>9</v>
      </c>
      <c r="Z56" s="736" t="s">
        <v>221</v>
      </c>
      <c r="AA56" s="736"/>
      <c r="AB56" t="s">
        <v>9</v>
      </c>
      <c r="AC56" s="736" t="s">
        <v>222</v>
      </c>
      <c r="AD56" s="737"/>
      <c r="AE56" s="738"/>
      <c r="AF56" s="739"/>
      <c r="AG56" s="739"/>
      <c r="AH56" s="739"/>
      <c r="AI56" s="740"/>
      <c r="AJ56" s="735"/>
      <c r="AK56" s="703"/>
    </row>
    <row r="57" spans="2:37" ht="14.25" customHeight="1">
      <c r="B57" s="724"/>
      <c r="C57" s="709"/>
      <c r="E57" s="741" t="s">
        <v>140</v>
      </c>
      <c r="F57" s="742"/>
      <c r="G57" s="742"/>
      <c r="H57" s="742"/>
      <c r="I57" s="742"/>
      <c r="J57" s="742"/>
      <c r="K57" s="742"/>
      <c r="L57" s="742"/>
      <c r="M57" s="742"/>
      <c r="N57" s="743"/>
      <c r="O57" s="686"/>
      <c r="P57" s="687"/>
      <c r="Q57" s="686"/>
      <c r="R57" s="688"/>
      <c r="S57" s="688"/>
      <c r="T57" s="688"/>
      <c r="U57" s="689"/>
      <c r="V57" t="s">
        <v>9</v>
      </c>
      <c r="W57" s="736" t="s">
        <v>220</v>
      </c>
      <c r="X57" s="736"/>
      <c r="Y57" t="s">
        <v>9</v>
      </c>
      <c r="Z57" s="736" t="s">
        <v>221</v>
      </c>
      <c r="AA57" s="736"/>
      <c r="AB57" t="s">
        <v>9</v>
      </c>
      <c r="AC57" s="736" t="s">
        <v>222</v>
      </c>
      <c r="AD57" s="737"/>
      <c r="AE57" s="738"/>
      <c r="AF57" s="739"/>
      <c r="AG57" s="739"/>
      <c r="AH57" s="739"/>
      <c r="AI57" s="740"/>
      <c r="AJ57" s="735"/>
      <c r="AK57" s="703"/>
    </row>
    <row r="58" spans="2:37" ht="14.25" customHeight="1">
      <c r="B58" s="724"/>
      <c r="C58" s="709"/>
      <c r="E58" s="741" t="s">
        <v>141</v>
      </c>
      <c r="F58" s="742"/>
      <c r="G58" s="742"/>
      <c r="H58" s="742"/>
      <c r="I58" s="742"/>
      <c r="J58" s="742"/>
      <c r="K58" s="742"/>
      <c r="L58" s="742"/>
      <c r="M58" s="742"/>
      <c r="N58" s="743"/>
      <c r="O58" s="686"/>
      <c r="P58" s="687"/>
      <c r="Q58" s="686"/>
      <c r="R58" s="688"/>
      <c r="S58" s="688"/>
      <c r="T58" s="688"/>
      <c r="U58" s="689"/>
      <c r="V58" t="s">
        <v>9</v>
      </c>
      <c r="W58" s="736" t="s">
        <v>220</v>
      </c>
      <c r="X58" s="736"/>
      <c r="Y58" t="s">
        <v>9</v>
      </c>
      <c r="Z58" s="736" t="s">
        <v>221</v>
      </c>
      <c r="AA58" s="736"/>
      <c r="AB58" t="s">
        <v>9</v>
      </c>
      <c r="AC58" s="736" t="s">
        <v>222</v>
      </c>
      <c r="AD58" s="737"/>
      <c r="AE58" s="738"/>
      <c r="AF58" s="739"/>
      <c r="AG58" s="739"/>
      <c r="AH58" s="739"/>
      <c r="AI58" s="740"/>
      <c r="AJ58" s="735"/>
      <c r="AK58" s="703"/>
    </row>
    <row r="59" spans="2:37" ht="14.25" customHeight="1">
      <c r="B59" s="724"/>
      <c r="C59" s="709"/>
      <c r="E59" s="741" t="s">
        <v>233</v>
      </c>
      <c r="F59" s="742"/>
      <c r="G59" s="742"/>
      <c r="H59" s="742"/>
      <c r="I59" s="742"/>
      <c r="J59" s="742"/>
      <c r="K59" s="742"/>
      <c r="L59" s="742"/>
      <c r="M59" s="742"/>
      <c r="N59" s="743"/>
      <c r="O59" s="686"/>
      <c r="P59" s="687"/>
      <c r="Q59" s="686"/>
      <c r="R59" s="688"/>
      <c r="S59" s="688"/>
      <c r="T59" s="688"/>
      <c r="U59" s="689"/>
      <c r="V59" t="s">
        <v>9</v>
      </c>
      <c r="W59" s="736" t="s">
        <v>220</v>
      </c>
      <c r="X59" s="736"/>
      <c r="Y59" t="s">
        <v>9</v>
      </c>
      <c r="Z59" s="736" t="s">
        <v>221</v>
      </c>
      <c r="AA59" s="736"/>
      <c r="AB59" t="s">
        <v>9</v>
      </c>
      <c r="AC59" s="736" t="s">
        <v>222</v>
      </c>
      <c r="AD59" s="737"/>
      <c r="AE59" s="738"/>
      <c r="AF59" s="739"/>
      <c r="AG59" s="739"/>
      <c r="AH59" s="739"/>
      <c r="AI59" s="740"/>
      <c r="AJ59" s="735"/>
      <c r="AK59" s="703"/>
    </row>
    <row r="60" spans="2:37" ht="14.25" customHeight="1">
      <c r="B60" s="724"/>
      <c r="C60" s="710"/>
      <c r="E60" s="741" t="s">
        <v>234</v>
      </c>
      <c r="F60" s="742"/>
      <c r="G60" s="742"/>
      <c r="H60" s="742"/>
      <c r="I60" s="742"/>
      <c r="J60" s="742"/>
      <c r="K60" s="742"/>
      <c r="L60" s="742"/>
      <c r="M60" s="742"/>
      <c r="N60" s="743"/>
      <c r="O60" s="686"/>
      <c r="P60" s="687"/>
      <c r="Q60" s="686"/>
      <c r="R60" s="688"/>
      <c r="S60" s="688"/>
      <c r="T60" s="688"/>
      <c r="U60" s="689"/>
      <c r="V60" t="s">
        <v>9</v>
      </c>
      <c r="W60" s="736" t="s">
        <v>220</v>
      </c>
      <c r="X60" s="736"/>
      <c r="Y60" t="s">
        <v>9</v>
      </c>
      <c r="Z60" s="736" t="s">
        <v>221</v>
      </c>
      <c r="AA60" s="736"/>
      <c r="AB60" t="s">
        <v>9</v>
      </c>
      <c r="AC60" s="736" t="s">
        <v>222</v>
      </c>
      <c r="AD60" s="737"/>
      <c r="AE60" s="738"/>
      <c r="AF60" s="739"/>
      <c r="AG60" s="739"/>
      <c r="AH60" s="739"/>
      <c r="AI60" s="740"/>
      <c r="AJ60" s="735"/>
      <c r="AK60" s="703"/>
    </row>
    <row r="61" spans="2:37" ht="14.25" customHeight="1">
      <c r="B61" s="724"/>
      <c r="C61" s="723" t="s">
        <v>235</v>
      </c>
      <c r="E61" s="684" t="s">
        <v>170</v>
      </c>
      <c r="F61" s="684"/>
      <c r="G61" s="684"/>
      <c r="H61" s="684"/>
      <c r="I61" s="684"/>
      <c r="J61" s="684"/>
      <c r="K61" s="684"/>
      <c r="L61" s="684"/>
      <c r="M61" s="684"/>
      <c r="N61" s="685"/>
      <c r="O61" s="686"/>
      <c r="P61" s="687"/>
      <c r="Q61" s="686"/>
      <c r="R61" s="688"/>
      <c r="S61" s="688"/>
      <c r="T61" s="688"/>
      <c r="U61" s="689"/>
      <c r="V61" t="s">
        <v>9</v>
      </c>
      <c r="W61" s="736" t="s">
        <v>220</v>
      </c>
      <c r="X61" s="736"/>
      <c r="Y61" t="s">
        <v>9</v>
      </c>
      <c r="Z61" s="736" t="s">
        <v>221</v>
      </c>
      <c r="AA61" s="736"/>
      <c r="AB61" t="s">
        <v>9</v>
      </c>
      <c r="AC61" s="736" t="s">
        <v>222</v>
      </c>
      <c r="AD61" s="737"/>
      <c r="AE61" s="738"/>
      <c r="AF61" s="739"/>
      <c r="AG61" s="739"/>
      <c r="AH61" s="739"/>
      <c r="AI61" s="740"/>
      <c r="AJ61" s="735"/>
      <c r="AK61" s="703"/>
    </row>
    <row r="62" spans="2:37" ht="14.25" customHeight="1">
      <c r="B62" s="724"/>
      <c r="C62" s="723"/>
      <c r="E62" s="684" t="s">
        <v>236</v>
      </c>
      <c r="F62" s="684"/>
      <c r="G62" s="684"/>
      <c r="H62" s="684"/>
      <c r="I62" s="684"/>
      <c r="J62" s="684"/>
      <c r="K62" s="684"/>
      <c r="L62" s="684"/>
      <c r="M62" s="684"/>
      <c r="N62" s="685"/>
      <c r="O62" s="686"/>
      <c r="P62" s="687"/>
      <c r="Q62" s="686"/>
      <c r="R62" s="688"/>
      <c r="S62" s="688"/>
      <c r="T62" s="688"/>
      <c r="U62" s="689"/>
      <c r="V62" t="s">
        <v>9</v>
      </c>
      <c r="W62" s="736" t="s">
        <v>220</v>
      </c>
      <c r="X62" s="736"/>
      <c r="Y62" t="s">
        <v>9</v>
      </c>
      <c r="Z62" s="736" t="s">
        <v>221</v>
      </c>
      <c r="AA62" s="736"/>
      <c r="AB62" t="s">
        <v>9</v>
      </c>
      <c r="AC62" s="736" t="s">
        <v>222</v>
      </c>
      <c r="AD62" s="737"/>
      <c r="AE62" s="738"/>
      <c r="AF62" s="739"/>
      <c r="AG62" s="739"/>
      <c r="AH62" s="739"/>
      <c r="AI62" s="740"/>
      <c r="AJ62" s="735"/>
      <c r="AK62" s="703"/>
    </row>
    <row r="63" spans="2:37" ht="14.25" customHeight="1">
      <c r="B63" s="725"/>
      <c r="C63" s="723"/>
      <c r="E63" s="684" t="s">
        <v>237</v>
      </c>
      <c r="F63" s="684"/>
      <c r="G63" s="684"/>
      <c r="H63" s="684"/>
      <c r="I63" s="684"/>
      <c r="J63" s="684"/>
      <c r="K63" s="684"/>
      <c r="L63" s="684"/>
      <c r="M63" s="684"/>
      <c r="N63" s="685"/>
      <c r="O63" s="686"/>
      <c r="P63" s="687"/>
      <c r="Q63" s="686"/>
      <c r="R63" s="688"/>
      <c r="S63" s="688"/>
      <c r="T63" s="688"/>
      <c r="U63" s="689"/>
      <c r="V63" t="s">
        <v>9</v>
      </c>
      <c r="W63" s="690" t="s">
        <v>220</v>
      </c>
      <c r="X63" s="690"/>
      <c r="Y63" t="s">
        <v>9</v>
      </c>
      <c r="Z63" s="690" t="s">
        <v>221</v>
      </c>
      <c r="AA63" s="690"/>
      <c r="AB63" t="s">
        <v>9</v>
      </c>
      <c r="AC63" s="690" t="s">
        <v>222</v>
      </c>
      <c r="AD63" s="691"/>
      <c r="AE63" s="692"/>
      <c r="AF63" s="693"/>
      <c r="AG63" s="693"/>
      <c r="AH63" s="693"/>
      <c r="AI63" s="694"/>
      <c r="AJ63" s="695"/>
      <c r="AK63" s="696"/>
    </row>
    <row r="64" spans="2:37" ht="14.25" customHeight="1">
      <c r="B64" s="701" t="s">
        <v>238</v>
      </c>
      <c r="C64" s="684"/>
      <c r="D64" s="684"/>
      <c r="E64" s="684"/>
      <c r="F64" s="684"/>
      <c r="G64" s="684"/>
      <c r="H64" s="684"/>
      <c r="I64" s="684"/>
      <c r="J64" s="684"/>
      <c r="K64" s="684"/>
      <c r="L64" s="702"/>
      <c r="V64" s="177"/>
      <c r="W64" s="703"/>
      <c r="X64" s="704"/>
      <c r="Y64" s="704"/>
      <c r="Z64" s="704"/>
      <c r="AA64" s="704"/>
      <c r="AB64" s="704"/>
      <c r="AC64" s="704"/>
      <c r="AD64" s="704"/>
      <c r="AE64" s="704"/>
      <c r="AF64" s="704"/>
      <c r="AG64" s="704"/>
      <c r="AH64" s="704"/>
      <c r="AI64" s="704"/>
      <c r="AJ64" s="704"/>
      <c r="AK64" s="704"/>
    </row>
    <row r="65" spans="2:37" ht="14.25" customHeight="1">
      <c r="B65" s="705" t="s">
        <v>239</v>
      </c>
      <c r="C65" s="706"/>
      <c r="D65" s="706"/>
      <c r="E65" s="706"/>
      <c r="F65" s="706"/>
      <c r="G65" s="706"/>
      <c r="H65" s="706"/>
      <c r="I65" s="706"/>
      <c r="J65" s="706"/>
      <c r="K65" s="706"/>
      <c r="L65" s="706"/>
      <c r="M65" s="706"/>
      <c r="N65" s="706"/>
      <c r="O65" s="707"/>
      <c r="W65" s="703"/>
      <c r="X65" s="704"/>
      <c r="Y65" s="704"/>
      <c r="Z65" s="704"/>
      <c r="AA65" s="704"/>
      <c r="AB65" s="704"/>
      <c r="AC65" s="704"/>
      <c r="AD65" s="704"/>
      <c r="AE65" s="704"/>
      <c r="AF65" s="704"/>
      <c r="AG65" s="704"/>
      <c r="AH65" s="704"/>
      <c r="AI65" s="704"/>
      <c r="AJ65" s="704"/>
      <c r="AK65" s="704"/>
    </row>
    <row r="66" spans="2:37" ht="14.25" customHeight="1">
      <c r="B66" s="708" t="s">
        <v>240</v>
      </c>
      <c r="C66" s="711" t="s">
        <v>241</v>
      </c>
      <c r="D66" s="688"/>
      <c r="E66" s="688"/>
      <c r="F66" s="688"/>
      <c r="G66" s="688"/>
      <c r="H66" s="688"/>
      <c r="I66" s="688"/>
      <c r="J66" s="688"/>
      <c r="K66" s="688"/>
      <c r="L66" s="688"/>
      <c r="M66" s="688"/>
      <c r="N66" s="688"/>
      <c r="O66" s="688"/>
      <c r="P66" s="688"/>
      <c r="Q66" s="688"/>
      <c r="R66" s="688"/>
      <c r="S66" s="688"/>
      <c r="T66" s="688"/>
      <c r="U66" s="689"/>
      <c r="V66" s="711" t="s">
        <v>242</v>
      </c>
      <c r="W66" s="712"/>
      <c r="X66" s="712"/>
      <c r="Y66" s="712"/>
      <c r="Z66" s="712"/>
      <c r="AA66" s="712"/>
      <c r="AB66" s="712"/>
      <c r="AC66" s="712"/>
      <c r="AD66" s="712"/>
      <c r="AE66" s="712"/>
      <c r="AF66" s="712"/>
      <c r="AG66" s="712"/>
      <c r="AH66" s="712"/>
      <c r="AI66" s="712"/>
      <c r="AJ66" s="712"/>
      <c r="AK66" s="713"/>
    </row>
    <row r="67" spans="2:37">
      <c r="B67" s="709"/>
      <c r="C67" s="714"/>
      <c r="D67" s="715"/>
      <c r="E67" s="715"/>
      <c r="F67" s="715"/>
      <c r="G67" s="715"/>
      <c r="H67" s="715"/>
      <c r="I67" s="715"/>
      <c r="J67" s="715"/>
      <c r="K67" s="715"/>
      <c r="L67" s="715"/>
      <c r="M67" s="715"/>
      <c r="N67" s="715"/>
      <c r="O67" s="715"/>
      <c r="P67" s="715"/>
      <c r="Q67" s="715"/>
      <c r="R67" s="715"/>
      <c r="S67" s="715"/>
      <c r="T67" s="715"/>
      <c r="U67" s="716"/>
      <c r="V67" s="714"/>
      <c r="W67" s="715"/>
      <c r="X67" s="715"/>
      <c r="Y67" s="715"/>
      <c r="Z67" s="715"/>
      <c r="AA67" s="715"/>
      <c r="AB67" s="715"/>
      <c r="AC67" s="715"/>
      <c r="AD67" s="715"/>
      <c r="AE67" s="715"/>
      <c r="AF67" s="715"/>
      <c r="AG67" s="715"/>
      <c r="AH67" s="715"/>
      <c r="AI67" s="715"/>
      <c r="AJ67" s="715"/>
      <c r="AK67" s="716"/>
    </row>
    <row r="68" spans="2:37">
      <c r="B68" s="709"/>
      <c r="C68" s="717"/>
      <c r="D68" s="718"/>
      <c r="E68" s="718"/>
      <c r="F68" s="718"/>
      <c r="G68" s="718"/>
      <c r="H68" s="718"/>
      <c r="I68" s="718"/>
      <c r="J68" s="718"/>
      <c r="K68" s="718"/>
      <c r="L68" s="718"/>
      <c r="M68" s="718"/>
      <c r="N68" s="718"/>
      <c r="O68" s="718"/>
      <c r="P68" s="718"/>
      <c r="Q68" s="718"/>
      <c r="R68" s="718"/>
      <c r="S68" s="718"/>
      <c r="T68" s="718"/>
      <c r="U68" s="719"/>
      <c r="V68" s="717"/>
      <c r="W68" s="718"/>
      <c r="X68" s="718"/>
      <c r="Y68" s="718"/>
      <c r="Z68" s="718"/>
      <c r="AA68" s="718"/>
      <c r="AB68" s="718"/>
      <c r="AC68" s="718"/>
      <c r="AD68" s="718"/>
      <c r="AE68" s="718"/>
      <c r="AF68" s="718"/>
      <c r="AG68" s="718"/>
      <c r="AH68" s="718"/>
      <c r="AI68" s="718"/>
      <c r="AJ68" s="718"/>
      <c r="AK68" s="719"/>
    </row>
    <row r="69" spans="2:37">
      <c r="B69" s="709"/>
      <c r="C69" s="717"/>
      <c r="D69" s="718"/>
      <c r="E69" s="718"/>
      <c r="F69" s="718"/>
      <c r="G69" s="718"/>
      <c r="H69" s="718"/>
      <c r="I69" s="718"/>
      <c r="J69" s="718"/>
      <c r="K69" s="718"/>
      <c r="L69" s="718"/>
      <c r="M69" s="718"/>
      <c r="N69" s="718"/>
      <c r="O69" s="718"/>
      <c r="P69" s="718"/>
      <c r="Q69" s="718"/>
      <c r="R69" s="718"/>
      <c r="S69" s="718"/>
      <c r="T69" s="718"/>
      <c r="U69" s="719"/>
      <c r="V69" s="717"/>
      <c r="W69" s="718"/>
      <c r="X69" s="718"/>
      <c r="Y69" s="718"/>
      <c r="Z69" s="718"/>
      <c r="AA69" s="718"/>
      <c r="AB69" s="718"/>
      <c r="AC69" s="718"/>
      <c r="AD69" s="718"/>
      <c r="AE69" s="718"/>
      <c r="AF69" s="718"/>
      <c r="AG69" s="718"/>
      <c r="AH69" s="718"/>
      <c r="AI69" s="718"/>
      <c r="AJ69" s="718"/>
      <c r="AK69" s="719"/>
    </row>
    <row r="70" spans="2:37">
      <c r="B70" s="710"/>
      <c r="C70" s="720"/>
      <c r="D70" s="721"/>
      <c r="E70" s="721"/>
      <c r="F70" s="721"/>
      <c r="G70" s="721"/>
      <c r="H70" s="721"/>
      <c r="I70" s="721"/>
      <c r="J70" s="721"/>
      <c r="K70" s="721"/>
      <c r="L70" s="721"/>
      <c r="M70" s="721"/>
      <c r="N70" s="721"/>
      <c r="O70" s="721"/>
      <c r="P70" s="721"/>
      <c r="Q70" s="721"/>
      <c r="R70" s="721"/>
      <c r="S70" s="721"/>
      <c r="T70" s="721"/>
      <c r="U70" s="722"/>
      <c r="V70" s="720"/>
      <c r="W70" s="721"/>
      <c r="X70" s="721"/>
      <c r="Y70" s="721"/>
      <c r="Z70" s="721"/>
      <c r="AA70" s="721"/>
      <c r="AB70" s="721"/>
      <c r="AC70" s="721"/>
      <c r="AD70" s="721"/>
      <c r="AE70" s="721"/>
      <c r="AF70" s="721"/>
      <c r="AG70" s="721"/>
      <c r="AH70" s="721"/>
      <c r="AI70" s="721"/>
      <c r="AJ70" s="721"/>
      <c r="AK70" s="722"/>
    </row>
    <row r="71" spans="2:37" ht="14.25" customHeight="1">
      <c r="B71" s="697" t="s">
        <v>243</v>
      </c>
      <c r="C71" s="698"/>
      <c r="D71" s="698"/>
      <c r="E71" s="698"/>
      <c r="F71" s="699"/>
      <c r="G71" s="700" t="s">
        <v>244</v>
      </c>
      <c r="H71" s="700"/>
      <c r="I71" s="700"/>
      <c r="J71" s="700"/>
      <c r="K71" s="700"/>
      <c r="L71" s="700"/>
      <c r="M71" s="700"/>
      <c r="N71" s="700"/>
      <c r="O71" s="700"/>
      <c r="P71" s="700"/>
      <c r="Q71" s="700"/>
      <c r="R71" s="700"/>
      <c r="S71" s="700"/>
      <c r="T71" s="700"/>
      <c r="U71" s="700"/>
      <c r="V71" s="700"/>
      <c r="W71" s="700"/>
      <c r="X71" s="700"/>
      <c r="Y71" s="700"/>
      <c r="Z71" s="700"/>
      <c r="AA71" s="700"/>
      <c r="AB71" s="700"/>
      <c r="AC71" s="700"/>
      <c r="AD71" s="700"/>
      <c r="AE71" s="700"/>
      <c r="AF71" s="700"/>
      <c r="AG71" s="700"/>
      <c r="AH71" s="700"/>
      <c r="AI71" s="700"/>
      <c r="AJ71" s="700"/>
      <c r="AK71" s="700"/>
    </row>
    <row r="73" spans="2:37">
      <c r="B73" t="s">
        <v>245</v>
      </c>
    </row>
    <row r="74" spans="2:37">
      <c r="B74" t="s">
        <v>246</v>
      </c>
    </row>
    <row r="75" spans="2:37">
      <c r="B75" t="s">
        <v>247</v>
      </c>
    </row>
    <row r="76" spans="2:37">
      <c r="B76" t="s">
        <v>248</v>
      </c>
    </row>
    <row r="77" spans="2:37">
      <c r="B77" t="s">
        <v>249</v>
      </c>
    </row>
    <row r="78" spans="2:37">
      <c r="B78" t="s">
        <v>250</v>
      </c>
    </row>
    <row r="79" spans="2:37">
      <c r="B79" t="s">
        <v>251</v>
      </c>
    </row>
    <row r="80" spans="2:37">
      <c r="C80" t="s">
        <v>252</v>
      </c>
    </row>
    <row r="81" spans="2:2">
      <c r="B81" t="s">
        <v>253</v>
      </c>
    </row>
    <row r="82" spans="2:2">
      <c r="B82" t="s">
        <v>254</v>
      </c>
    </row>
    <row r="83" spans="2:2">
      <c r="B83" t="s">
        <v>255</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4"/>
  <dataValidations count="2">
    <dataValidation type="list" allowBlank="1" showInputMessage="1" showErrorMessage="1" sqref="AB41:AB63 Y41:Y63 V41:V63" xr:uid="{00000000-0002-0000-0300-000000000000}">
      <formula1>"□,■"</formula1>
    </dataValidation>
    <dataValidation type="list" allowBlank="1" showInputMessage="1" showErrorMessage="1" sqref="O41:P63" xr:uid="{00000000-0002-0000-0300-000001000000}">
      <formula1>"○"</formula1>
    </dataValidation>
  </dataValidations>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D123"/>
  <sheetViews>
    <sheetView zoomScaleNormal="100" zoomScaleSheetLayoutView="115" workbookViewId="0">
      <selection activeCell="B2" sqref="B2"/>
    </sheetView>
  </sheetViews>
  <sheetFormatPr defaultColWidth="3.453125" defaultRowHeight="13"/>
  <cols>
    <col min="1" max="1" width="1.1796875" style="3" customWidth="1"/>
    <col min="2" max="2" width="3.08984375" style="216" customWidth="1"/>
    <col min="3" max="30" width="3.08984375" style="3" customWidth="1"/>
    <col min="31" max="31" width="1.1796875" style="3" customWidth="1"/>
    <col min="32" max="16384" width="3.453125" style="3"/>
  </cols>
  <sheetData>
    <row r="1" spans="2:30" s="1" customFormat="1"/>
    <row r="2" spans="2:30" s="1" customFormat="1">
      <c r="B2" s="1" t="s">
        <v>456</v>
      </c>
    </row>
    <row r="3" spans="2:30" s="1" customFormat="1">
      <c r="U3" s="45" t="s">
        <v>174</v>
      </c>
      <c r="V3" s="676"/>
      <c r="W3" s="676"/>
      <c r="X3" s="45" t="s">
        <v>175</v>
      </c>
      <c r="Y3" s="676"/>
      <c r="Z3" s="676"/>
      <c r="AA3" s="45" t="s">
        <v>176</v>
      </c>
      <c r="AB3" s="676"/>
      <c r="AC3" s="676"/>
      <c r="AD3" s="45" t="s">
        <v>290</v>
      </c>
    </row>
    <row r="4" spans="2:30" s="1" customFormat="1">
      <c r="AD4" s="45"/>
    </row>
    <row r="5" spans="2:30" s="1" customFormat="1">
      <c r="B5" s="676" t="s">
        <v>437</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row>
    <row r="6" spans="2:30" s="1" customFormat="1" ht="28.5" customHeight="1">
      <c r="B6" s="831" t="s">
        <v>457</v>
      </c>
      <c r="C6" s="831"/>
      <c r="D6" s="831"/>
      <c r="E6" s="831"/>
      <c r="F6" s="831"/>
      <c r="G6" s="831"/>
      <c r="H6" s="831"/>
      <c r="I6" s="831"/>
      <c r="J6" s="831"/>
      <c r="K6" s="831"/>
      <c r="L6" s="831"/>
      <c r="M6" s="831"/>
      <c r="N6" s="831"/>
      <c r="O6" s="831"/>
      <c r="P6" s="831"/>
      <c r="Q6" s="831"/>
      <c r="R6" s="831"/>
      <c r="S6" s="831"/>
      <c r="T6" s="831"/>
      <c r="U6" s="831"/>
      <c r="V6" s="831"/>
      <c r="W6" s="831"/>
      <c r="X6" s="831"/>
      <c r="Y6" s="831"/>
      <c r="Z6" s="831"/>
      <c r="AA6" s="831"/>
      <c r="AB6" s="831"/>
      <c r="AC6" s="831"/>
      <c r="AD6" s="831"/>
    </row>
    <row r="7" spans="2:30" s="1" customFormat="1"/>
    <row r="8" spans="2:30" s="1" customFormat="1" ht="23.25" customHeight="1">
      <c r="B8" s="860" t="s">
        <v>438</v>
      </c>
      <c r="C8" s="860"/>
      <c r="D8" s="860"/>
      <c r="E8" s="860"/>
      <c r="F8" s="849"/>
      <c r="G8" s="861"/>
      <c r="H8" s="862"/>
      <c r="I8" s="862"/>
      <c r="J8" s="862"/>
      <c r="K8" s="862"/>
      <c r="L8" s="862"/>
      <c r="M8" s="862"/>
      <c r="N8" s="862"/>
      <c r="O8" s="862"/>
      <c r="P8" s="862"/>
      <c r="Q8" s="862"/>
      <c r="R8" s="862"/>
      <c r="S8" s="862"/>
      <c r="T8" s="862"/>
      <c r="U8" s="862"/>
      <c r="V8" s="862"/>
      <c r="W8" s="862"/>
      <c r="X8" s="862"/>
      <c r="Y8" s="862"/>
      <c r="Z8" s="862"/>
      <c r="AA8" s="862"/>
      <c r="AB8" s="862"/>
      <c r="AC8" s="862"/>
      <c r="AD8" s="863"/>
    </row>
    <row r="9" spans="2:30" ht="23.25" customHeight="1">
      <c r="B9" s="849" t="s">
        <v>439</v>
      </c>
      <c r="C9" s="850"/>
      <c r="D9" s="850"/>
      <c r="E9" s="850"/>
      <c r="F9" s="850"/>
      <c r="G9" s="145" t="s">
        <v>9</v>
      </c>
      <c r="H9" s="221" t="s">
        <v>417</v>
      </c>
      <c r="I9" s="221"/>
      <c r="J9" s="221"/>
      <c r="K9" s="221"/>
      <c r="L9" s="147" t="s">
        <v>9</v>
      </c>
      <c r="M9" s="221" t="s">
        <v>418</v>
      </c>
      <c r="N9" s="221"/>
      <c r="O9" s="221"/>
      <c r="P9" s="221"/>
      <c r="Q9" s="147" t="s">
        <v>9</v>
      </c>
      <c r="R9" s="221" t="s">
        <v>419</v>
      </c>
      <c r="S9" s="219"/>
      <c r="T9" s="219"/>
      <c r="U9" s="219"/>
      <c r="V9" s="219"/>
      <c r="W9" s="219"/>
      <c r="X9" s="219"/>
      <c r="Y9" s="219"/>
      <c r="Z9" s="219"/>
      <c r="AA9" s="219"/>
      <c r="AB9" s="219"/>
      <c r="AC9" s="219"/>
      <c r="AD9" s="150"/>
    </row>
    <row r="10" spans="2:30" ht="23.25" customHeight="1">
      <c r="B10" s="851" t="s">
        <v>440</v>
      </c>
      <c r="C10" s="852"/>
      <c r="D10" s="852"/>
      <c r="E10" s="852"/>
      <c r="F10" s="853"/>
      <c r="G10" s="147" t="s">
        <v>9</v>
      </c>
      <c r="H10" s="7" t="s">
        <v>458</v>
      </c>
      <c r="I10" s="22"/>
      <c r="J10" s="22"/>
      <c r="K10" s="22"/>
      <c r="L10" s="22"/>
      <c r="M10" s="22"/>
      <c r="N10" s="7"/>
      <c r="O10" s="22"/>
      <c r="P10" s="147" t="s">
        <v>9</v>
      </c>
      <c r="Q10" s="7" t="s">
        <v>459</v>
      </c>
      <c r="R10" s="22"/>
      <c r="S10" s="7"/>
      <c r="T10" s="151"/>
      <c r="U10" s="151"/>
      <c r="V10" s="151"/>
      <c r="W10" s="151"/>
      <c r="X10" s="151"/>
      <c r="Y10" s="151"/>
      <c r="Z10" s="151"/>
      <c r="AA10" s="151"/>
      <c r="AB10" s="151"/>
      <c r="AC10" s="151"/>
      <c r="AD10" s="152"/>
    </row>
    <row r="11" spans="2:30" ht="23.25" customHeight="1">
      <c r="B11" s="854"/>
      <c r="C11" s="855"/>
      <c r="D11" s="855"/>
      <c r="E11" s="855"/>
      <c r="F11" s="856"/>
      <c r="G11" s="148" t="s">
        <v>9</v>
      </c>
      <c r="H11" s="8" t="s">
        <v>460</v>
      </c>
      <c r="I11" s="222"/>
      <c r="J11" s="222"/>
      <c r="K11" s="222"/>
      <c r="L11" s="222"/>
      <c r="M11" s="222"/>
      <c r="N11" s="222"/>
      <c r="O11" s="222"/>
      <c r="P11" s="147" t="s">
        <v>9</v>
      </c>
      <c r="Q11" s="8" t="s">
        <v>461</v>
      </c>
      <c r="R11" s="222"/>
      <c r="S11" s="153"/>
      <c r="T11" s="153"/>
      <c r="U11" s="153"/>
      <c r="V11" s="153"/>
      <c r="W11" s="153"/>
      <c r="X11" s="153"/>
      <c r="Y11" s="153"/>
      <c r="Z11" s="153"/>
      <c r="AA11" s="153"/>
      <c r="AB11" s="153"/>
      <c r="AC11" s="153"/>
      <c r="AD11" s="154"/>
    </row>
    <row r="12" spans="2:30" ht="23.25" customHeight="1">
      <c r="B12" s="851" t="s">
        <v>441</v>
      </c>
      <c r="C12" s="852"/>
      <c r="D12" s="852"/>
      <c r="E12" s="852"/>
      <c r="F12" s="853"/>
      <c r="G12" s="147" t="s">
        <v>9</v>
      </c>
      <c r="H12" s="7" t="s">
        <v>442</v>
      </c>
      <c r="I12" s="22"/>
      <c r="J12" s="22"/>
      <c r="K12" s="22"/>
      <c r="L12" s="22"/>
      <c r="M12" s="22"/>
      <c r="N12" s="22"/>
      <c r="O12" s="22"/>
      <c r="P12" s="22"/>
      <c r="Q12" s="22"/>
      <c r="R12" s="22"/>
      <c r="S12" s="147" t="s">
        <v>9</v>
      </c>
      <c r="T12" s="7" t="s">
        <v>443</v>
      </c>
      <c r="U12" s="151"/>
      <c r="V12" s="151"/>
      <c r="W12" s="151"/>
      <c r="X12" s="151"/>
      <c r="Y12" s="151"/>
      <c r="Z12" s="151"/>
      <c r="AA12" s="151"/>
      <c r="AB12" s="151"/>
      <c r="AC12" s="151"/>
      <c r="AD12" s="152"/>
    </row>
    <row r="13" spans="2:30" ht="23.25" customHeight="1">
      <c r="B13" s="854"/>
      <c r="C13" s="855"/>
      <c r="D13" s="855"/>
      <c r="E13" s="855"/>
      <c r="F13" s="856"/>
      <c r="G13" s="148" t="s">
        <v>9</v>
      </c>
      <c r="H13" s="8" t="s">
        <v>444</v>
      </c>
      <c r="I13" s="222"/>
      <c r="J13" s="222"/>
      <c r="K13" s="222"/>
      <c r="L13" s="222"/>
      <c r="M13" s="222"/>
      <c r="N13" s="222"/>
      <c r="O13" s="222"/>
      <c r="P13" s="222"/>
      <c r="Q13" s="222"/>
      <c r="R13" s="222"/>
      <c r="S13" s="153"/>
      <c r="T13" s="153"/>
      <c r="U13" s="153"/>
      <c r="V13" s="153"/>
      <c r="W13" s="153"/>
      <c r="X13" s="153"/>
      <c r="Y13" s="153"/>
      <c r="Z13" s="153"/>
      <c r="AA13" s="153"/>
      <c r="AB13" s="153"/>
      <c r="AC13" s="153"/>
      <c r="AD13" s="154"/>
    </row>
    <row r="14" spans="2:30" s="1" customFormat="1"/>
    <row r="15" spans="2:30" s="1" customFormat="1">
      <c r="B15" s="1" t="s">
        <v>462</v>
      </c>
    </row>
    <row r="16" spans="2:30" s="1" customFormat="1">
      <c r="B16" s="1" t="s">
        <v>445</v>
      </c>
      <c r="AC16" s="2"/>
      <c r="AD16" s="2"/>
    </row>
    <row r="17" spans="2:30" s="1" customFormat="1" ht="6" customHeight="1"/>
    <row r="18" spans="2:30" s="1" customFormat="1" ht="4.5" customHeight="1">
      <c r="B18" s="781" t="s">
        <v>446</v>
      </c>
      <c r="C18" s="782"/>
      <c r="D18" s="782"/>
      <c r="E18" s="782"/>
      <c r="F18" s="803"/>
      <c r="G18" s="6"/>
      <c r="H18" s="7"/>
      <c r="I18" s="7"/>
      <c r="J18" s="7"/>
      <c r="K18" s="7"/>
      <c r="L18" s="7"/>
      <c r="M18" s="7"/>
      <c r="N18" s="7"/>
      <c r="O18" s="7"/>
      <c r="P18" s="7"/>
      <c r="Q18" s="7"/>
      <c r="R18" s="7"/>
      <c r="S18" s="7"/>
      <c r="T18" s="7"/>
      <c r="U18" s="7"/>
      <c r="V18" s="7"/>
      <c r="W18" s="7"/>
      <c r="X18" s="7"/>
      <c r="Y18" s="7"/>
      <c r="Z18" s="6"/>
      <c r="AA18" s="7"/>
      <c r="AB18" s="7"/>
      <c r="AC18" s="857"/>
      <c r="AD18" s="858"/>
    </row>
    <row r="19" spans="2:30" s="1" customFormat="1" ht="15.75" customHeight="1">
      <c r="B19" s="830"/>
      <c r="C19" s="831"/>
      <c r="D19" s="831"/>
      <c r="E19" s="831"/>
      <c r="F19" s="832"/>
      <c r="G19" s="87"/>
      <c r="H19" s="1" t="s">
        <v>463</v>
      </c>
      <c r="Z19" s="156"/>
      <c r="AA19" s="144" t="s">
        <v>420</v>
      </c>
      <c r="AB19" s="144" t="s">
        <v>421</v>
      </c>
      <c r="AC19" s="144" t="s">
        <v>422</v>
      </c>
      <c r="AD19" s="114"/>
    </row>
    <row r="20" spans="2:30" s="1" customFormat="1" ht="18.75" customHeight="1">
      <c r="B20" s="830"/>
      <c r="C20" s="831"/>
      <c r="D20" s="831"/>
      <c r="E20" s="831"/>
      <c r="F20" s="832"/>
      <c r="G20" s="87"/>
      <c r="I20" s="201" t="s">
        <v>423</v>
      </c>
      <c r="J20" s="841" t="s">
        <v>447</v>
      </c>
      <c r="K20" s="842"/>
      <c r="L20" s="842"/>
      <c r="M20" s="842"/>
      <c r="N20" s="842"/>
      <c r="O20" s="842"/>
      <c r="P20" s="842"/>
      <c r="Q20" s="842"/>
      <c r="R20" s="842"/>
      <c r="S20" s="842"/>
      <c r="T20" s="842"/>
      <c r="U20" s="10"/>
      <c r="V20" s="840"/>
      <c r="W20" s="843"/>
      <c r="X20" s="11" t="s">
        <v>366</v>
      </c>
      <c r="Z20" s="88"/>
      <c r="AA20" s="225"/>
      <c r="AB20" s="12"/>
      <c r="AC20" s="225"/>
      <c r="AD20" s="114"/>
    </row>
    <row r="21" spans="2:30" s="1" customFormat="1" ht="18.75" customHeight="1">
      <c r="B21" s="830"/>
      <c r="C21" s="831"/>
      <c r="D21" s="831"/>
      <c r="E21" s="831"/>
      <c r="F21" s="832"/>
      <c r="G21" s="87"/>
      <c r="I21" s="201" t="s">
        <v>424</v>
      </c>
      <c r="J21" s="218" t="s">
        <v>448</v>
      </c>
      <c r="K21" s="10"/>
      <c r="L21" s="10"/>
      <c r="M21" s="10"/>
      <c r="N21" s="10"/>
      <c r="O21" s="10"/>
      <c r="P21" s="10"/>
      <c r="Q21" s="10"/>
      <c r="R21" s="10"/>
      <c r="S21" s="10"/>
      <c r="T21" s="10"/>
      <c r="U21" s="11"/>
      <c r="V21" s="844"/>
      <c r="W21" s="845"/>
      <c r="X21" s="117" t="s">
        <v>366</v>
      </c>
      <c r="Y21" s="157"/>
      <c r="Z21" s="88"/>
      <c r="AA21" s="147" t="s">
        <v>9</v>
      </c>
      <c r="AB21" s="147" t="s">
        <v>421</v>
      </c>
      <c r="AC21" s="147" t="s">
        <v>9</v>
      </c>
      <c r="AD21" s="114"/>
    </row>
    <row r="22" spans="2:30" s="1" customFormat="1">
      <c r="B22" s="830"/>
      <c r="C22" s="831"/>
      <c r="D22" s="831"/>
      <c r="E22" s="831"/>
      <c r="F22" s="832"/>
      <c r="G22" s="87"/>
      <c r="H22" s="1" t="s">
        <v>449</v>
      </c>
      <c r="Z22" s="87"/>
      <c r="AC22" s="2"/>
      <c r="AD22" s="114"/>
    </row>
    <row r="23" spans="2:30" s="1" customFormat="1" ht="15.75" customHeight="1">
      <c r="B23" s="830"/>
      <c r="C23" s="831"/>
      <c r="D23" s="831"/>
      <c r="E23" s="831"/>
      <c r="F23" s="832"/>
      <c r="G23" s="87"/>
      <c r="H23" s="1" t="s">
        <v>450</v>
      </c>
      <c r="T23" s="157"/>
      <c r="V23" s="157"/>
      <c r="Z23" s="88"/>
      <c r="AA23" s="2"/>
      <c r="AB23" s="2"/>
      <c r="AC23" s="2"/>
      <c r="AD23" s="114"/>
    </row>
    <row r="24" spans="2:30" s="1" customFormat="1" ht="30" customHeight="1">
      <c r="B24" s="830"/>
      <c r="C24" s="831"/>
      <c r="D24" s="831"/>
      <c r="E24" s="831"/>
      <c r="F24" s="832"/>
      <c r="G24" s="87"/>
      <c r="I24" s="201" t="s">
        <v>426</v>
      </c>
      <c r="J24" s="841" t="s">
        <v>451</v>
      </c>
      <c r="K24" s="842"/>
      <c r="L24" s="842"/>
      <c r="M24" s="842"/>
      <c r="N24" s="842"/>
      <c r="O24" s="842"/>
      <c r="P24" s="842"/>
      <c r="Q24" s="842"/>
      <c r="R24" s="842"/>
      <c r="S24" s="842"/>
      <c r="T24" s="842"/>
      <c r="U24" s="859"/>
      <c r="V24" s="840"/>
      <c r="W24" s="843"/>
      <c r="X24" s="11" t="s">
        <v>366</v>
      </c>
      <c r="Y24" s="157"/>
      <c r="Z24" s="88"/>
      <c r="AA24" s="147" t="s">
        <v>9</v>
      </c>
      <c r="AB24" s="147" t="s">
        <v>421</v>
      </c>
      <c r="AC24" s="147" t="s">
        <v>9</v>
      </c>
      <c r="AD24" s="114"/>
    </row>
    <row r="25" spans="2:30" s="1" customFormat="1" ht="6" customHeight="1">
      <c r="B25" s="833"/>
      <c r="C25" s="834"/>
      <c r="D25" s="834"/>
      <c r="E25" s="834"/>
      <c r="F25" s="835"/>
      <c r="G25" s="86"/>
      <c r="H25" s="8"/>
      <c r="I25" s="8"/>
      <c r="J25" s="8"/>
      <c r="K25" s="8"/>
      <c r="L25" s="8"/>
      <c r="M25" s="8"/>
      <c r="N25" s="8"/>
      <c r="O25" s="8"/>
      <c r="P25" s="8"/>
      <c r="Q25" s="8"/>
      <c r="R25" s="8"/>
      <c r="S25" s="8"/>
      <c r="T25" s="158"/>
      <c r="U25" s="158"/>
      <c r="V25" s="8"/>
      <c r="W25" s="8"/>
      <c r="X25" s="8"/>
      <c r="Y25" s="8"/>
      <c r="Z25" s="86"/>
      <c r="AA25" s="8"/>
      <c r="AB25" s="8"/>
      <c r="AC25" s="222"/>
      <c r="AD25" s="223"/>
    </row>
    <row r="26" spans="2:30" s="1" customFormat="1" ht="9.75" customHeight="1">
      <c r="B26" s="198"/>
      <c r="C26" s="198"/>
      <c r="D26" s="198"/>
      <c r="E26" s="198"/>
      <c r="F26" s="198"/>
      <c r="T26" s="157"/>
      <c r="U26" s="157"/>
    </row>
    <row r="27" spans="2:30" s="1" customFormat="1">
      <c r="B27" s="1" t="s">
        <v>452</v>
      </c>
      <c r="C27" s="198"/>
      <c r="D27" s="198"/>
      <c r="E27" s="198"/>
      <c r="F27" s="198"/>
      <c r="T27" s="157"/>
      <c r="U27" s="157"/>
    </row>
    <row r="28" spans="2:30" s="1" customFormat="1" ht="6.75" customHeight="1">
      <c r="B28" s="198"/>
      <c r="C28" s="198"/>
      <c r="D28" s="198"/>
      <c r="E28" s="198"/>
      <c r="F28" s="198"/>
      <c r="T28" s="157"/>
      <c r="U28" s="157"/>
    </row>
    <row r="29" spans="2:30" s="1" customFormat="1" ht="4.5" customHeight="1">
      <c r="B29" s="781" t="s">
        <v>446</v>
      </c>
      <c r="C29" s="782"/>
      <c r="D29" s="782"/>
      <c r="E29" s="782"/>
      <c r="F29" s="803"/>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c r="B30" s="830"/>
      <c r="C30" s="831"/>
      <c r="D30" s="831"/>
      <c r="E30" s="831"/>
      <c r="F30" s="832"/>
      <c r="G30" s="87"/>
      <c r="H30" s="1" t="s">
        <v>464</v>
      </c>
      <c r="Z30" s="87"/>
      <c r="AA30" s="144" t="s">
        <v>420</v>
      </c>
      <c r="AB30" s="144" t="s">
        <v>421</v>
      </c>
      <c r="AC30" s="144" t="s">
        <v>422</v>
      </c>
      <c r="AD30" s="155"/>
    </row>
    <row r="31" spans="2:30" s="1" customFormat="1" ht="18.75" customHeight="1">
      <c r="B31" s="830"/>
      <c r="C31" s="831"/>
      <c r="D31" s="831"/>
      <c r="E31" s="831"/>
      <c r="F31" s="832"/>
      <c r="G31" s="87"/>
      <c r="I31" s="201" t="s">
        <v>423</v>
      </c>
      <c r="J31" s="841" t="s">
        <v>447</v>
      </c>
      <c r="K31" s="842"/>
      <c r="L31" s="842"/>
      <c r="M31" s="842"/>
      <c r="N31" s="842"/>
      <c r="O31" s="842"/>
      <c r="P31" s="842"/>
      <c r="Q31" s="842"/>
      <c r="R31" s="842"/>
      <c r="S31" s="842"/>
      <c r="T31" s="842"/>
      <c r="U31" s="11"/>
      <c r="V31" s="840"/>
      <c r="W31" s="843"/>
      <c r="X31" s="11" t="s">
        <v>366</v>
      </c>
      <c r="Z31" s="87"/>
      <c r="AA31" s="225"/>
      <c r="AB31" s="12"/>
      <c r="AC31" s="225"/>
      <c r="AD31" s="114"/>
    </row>
    <row r="32" spans="2:30" s="1" customFormat="1" ht="18.75" customHeight="1">
      <c r="B32" s="830"/>
      <c r="C32" s="831"/>
      <c r="D32" s="831"/>
      <c r="E32" s="831"/>
      <c r="F32" s="832"/>
      <c r="G32" s="87"/>
      <c r="I32" s="217" t="s">
        <v>424</v>
      </c>
      <c r="J32" s="161" t="s">
        <v>448</v>
      </c>
      <c r="K32" s="8"/>
      <c r="L32" s="8"/>
      <c r="M32" s="8"/>
      <c r="N32" s="8"/>
      <c r="O32" s="8"/>
      <c r="P32" s="8"/>
      <c r="Q32" s="8"/>
      <c r="R32" s="8"/>
      <c r="S32" s="8"/>
      <c r="T32" s="8"/>
      <c r="U32" s="117"/>
      <c r="V32" s="844"/>
      <c r="W32" s="845"/>
      <c r="X32" s="117" t="s">
        <v>366</v>
      </c>
      <c r="Y32" s="157"/>
      <c r="Z32" s="88"/>
      <c r="AA32" s="147" t="s">
        <v>9</v>
      </c>
      <c r="AB32" s="147" t="s">
        <v>421</v>
      </c>
      <c r="AC32" s="147" t="s">
        <v>9</v>
      </c>
      <c r="AD32" s="114"/>
    </row>
    <row r="33" spans="2:30" s="1" customFormat="1" ht="6" customHeight="1">
      <c r="B33" s="833"/>
      <c r="C33" s="834"/>
      <c r="D33" s="834"/>
      <c r="E33" s="834"/>
      <c r="F33" s="835"/>
      <c r="G33" s="86"/>
      <c r="H33" s="8"/>
      <c r="I33" s="8"/>
      <c r="J33" s="8"/>
      <c r="K33" s="8"/>
      <c r="L33" s="8"/>
      <c r="M33" s="8"/>
      <c r="N33" s="8"/>
      <c r="O33" s="8"/>
      <c r="P33" s="8"/>
      <c r="Q33" s="8"/>
      <c r="R33" s="8"/>
      <c r="S33" s="8"/>
      <c r="T33" s="158"/>
      <c r="U33" s="158"/>
      <c r="V33" s="8"/>
      <c r="W33" s="8"/>
      <c r="X33" s="8"/>
      <c r="Y33" s="8"/>
      <c r="Z33" s="86"/>
      <c r="AA33" s="8"/>
      <c r="AB33" s="8"/>
      <c r="AC33" s="222"/>
      <c r="AD33" s="223"/>
    </row>
    <row r="34" spans="2:30" s="1" customFormat="1" ht="9.75" customHeight="1">
      <c r="B34" s="198"/>
      <c r="C34" s="198"/>
      <c r="D34" s="198"/>
      <c r="E34" s="198"/>
      <c r="F34" s="198"/>
      <c r="T34" s="157"/>
      <c r="U34" s="157"/>
    </row>
    <row r="35" spans="2:30" s="1" customFormat="1" ht="13.5" customHeight="1">
      <c r="B35" s="1" t="s">
        <v>465</v>
      </c>
      <c r="C35" s="198"/>
      <c r="D35" s="198"/>
      <c r="E35" s="198"/>
      <c r="F35" s="198"/>
      <c r="T35" s="157"/>
      <c r="U35" s="157"/>
    </row>
    <row r="36" spans="2:30" s="1" customFormat="1" ht="6.75" customHeight="1">
      <c r="B36" s="198"/>
      <c r="C36" s="198"/>
      <c r="D36" s="198"/>
      <c r="E36" s="198"/>
      <c r="F36" s="198"/>
      <c r="T36" s="157"/>
      <c r="U36" s="157"/>
    </row>
    <row r="37" spans="2:30" s="1" customFormat="1" ht="4.5" customHeight="1">
      <c r="B37" s="781" t="s">
        <v>446</v>
      </c>
      <c r="C37" s="782"/>
      <c r="D37" s="782"/>
      <c r="E37" s="782"/>
      <c r="F37" s="803"/>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c r="B38" s="833"/>
      <c r="C38" s="834"/>
      <c r="D38" s="834"/>
      <c r="E38" s="834"/>
      <c r="F38" s="835"/>
      <c r="G38" s="87"/>
      <c r="H38" s="1" t="s">
        <v>453</v>
      </c>
      <c r="I38" s="8"/>
      <c r="J38" s="8"/>
      <c r="K38" s="8"/>
      <c r="L38" s="8"/>
      <c r="M38" s="8"/>
      <c r="N38" s="8"/>
      <c r="O38" s="8"/>
      <c r="P38" s="8"/>
      <c r="Q38" s="8"/>
      <c r="R38" s="8"/>
      <c r="S38" s="8"/>
      <c r="T38" s="8"/>
      <c r="U38" s="8"/>
      <c r="V38" s="8"/>
      <c r="W38" s="8"/>
      <c r="X38" s="8"/>
      <c r="Z38" s="87"/>
      <c r="AA38" s="144" t="s">
        <v>420</v>
      </c>
      <c r="AB38" s="144" t="s">
        <v>421</v>
      </c>
      <c r="AC38" s="144" t="s">
        <v>422</v>
      </c>
      <c r="AD38" s="155"/>
    </row>
    <row r="39" spans="2:30" s="1" customFormat="1" ht="18.75" customHeight="1">
      <c r="B39" s="830"/>
      <c r="C39" s="782"/>
      <c r="D39" s="831"/>
      <c r="E39" s="831"/>
      <c r="F39" s="832"/>
      <c r="G39" s="87"/>
      <c r="I39" s="217" t="s">
        <v>423</v>
      </c>
      <c r="J39" s="846" t="s">
        <v>447</v>
      </c>
      <c r="K39" s="847"/>
      <c r="L39" s="847"/>
      <c r="M39" s="847"/>
      <c r="N39" s="847"/>
      <c r="O39" s="847"/>
      <c r="P39" s="847"/>
      <c r="Q39" s="847"/>
      <c r="R39" s="847"/>
      <c r="S39" s="847"/>
      <c r="T39" s="847"/>
      <c r="U39" s="117"/>
      <c r="V39" s="848"/>
      <c r="W39" s="844"/>
      <c r="X39" s="117" t="s">
        <v>366</v>
      </c>
      <c r="Z39" s="87"/>
      <c r="AA39" s="225"/>
      <c r="AB39" s="12"/>
      <c r="AC39" s="225"/>
      <c r="AD39" s="114"/>
    </row>
    <row r="40" spans="2:30" s="1" customFormat="1" ht="18.75" customHeight="1">
      <c r="B40" s="830"/>
      <c r="C40" s="831"/>
      <c r="D40" s="831"/>
      <c r="E40" s="831"/>
      <c r="F40" s="832"/>
      <c r="G40" s="87"/>
      <c r="I40" s="217" t="s">
        <v>424</v>
      </c>
      <c r="J40" s="161" t="s">
        <v>448</v>
      </c>
      <c r="K40" s="8"/>
      <c r="L40" s="8"/>
      <c r="M40" s="8"/>
      <c r="N40" s="8"/>
      <c r="O40" s="8"/>
      <c r="P40" s="8"/>
      <c r="Q40" s="8"/>
      <c r="R40" s="8"/>
      <c r="S40" s="8"/>
      <c r="T40" s="8"/>
      <c r="U40" s="117"/>
      <c r="V40" s="839"/>
      <c r="W40" s="840"/>
      <c r="X40" s="117" t="s">
        <v>366</v>
      </c>
      <c r="Y40" s="157"/>
      <c r="Z40" s="88"/>
      <c r="AA40" s="147" t="s">
        <v>9</v>
      </c>
      <c r="AB40" s="147" t="s">
        <v>421</v>
      </c>
      <c r="AC40" s="147" t="s">
        <v>9</v>
      </c>
      <c r="AD40" s="114"/>
    </row>
    <row r="41" spans="2:30" s="1" customFormat="1" ht="6" customHeight="1">
      <c r="B41" s="833"/>
      <c r="C41" s="834"/>
      <c r="D41" s="834"/>
      <c r="E41" s="834"/>
      <c r="F41" s="835"/>
      <c r="G41" s="86"/>
      <c r="H41" s="8"/>
      <c r="I41" s="8"/>
      <c r="J41" s="8"/>
      <c r="K41" s="8"/>
      <c r="L41" s="8"/>
      <c r="M41" s="8"/>
      <c r="N41" s="8"/>
      <c r="O41" s="8"/>
      <c r="P41" s="8"/>
      <c r="Q41" s="8"/>
      <c r="R41" s="8"/>
      <c r="S41" s="8"/>
      <c r="T41" s="158"/>
      <c r="U41" s="158"/>
      <c r="V41" s="8"/>
      <c r="W41" s="8"/>
      <c r="X41" s="8"/>
      <c r="Y41" s="8"/>
      <c r="Z41" s="86"/>
      <c r="AA41" s="8"/>
      <c r="AB41" s="8"/>
      <c r="AC41" s="222"/>
      <c r="AD41" s="223"/>
    </row>
    <row r="42" spans="2:30" s="1" customFormat="1" ht="4.5" customHeight="1">
      <c r="B42" s="781" t="s">
        <v>455</v>
      </c>
      <c r="C42" s="782"/>
      <c r="D42" s="782"/>
      <c r="E42" s="782"/>
      <c r="F42" s="803"/>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c r="B43" s="830"/>
      <c r="C43" s="831"/>
      <c r="D43" s="831"/>
      <c r="E43" s="831"/>
      <c r="F43" s="832"/>
      <c r="G43" s="87"/>
      <c r="H43" s="1" t="s">
        <v>454</v>
      </c>
      <c r="Z43" s="87"/>
      <c r="AA43" s="144" t="s">
        <v>420</v>
      </c>
      <c r="AB43" s="144" t="s">
        <v>421</v>
      </c>
      <c r="AC43" s="144" t="s">
        <v>422</v>
      </c>
      <c r="AD43" s="155"/>
    </row>
    <row r="44" spans="2:30" s="1" customFormat="1" ht="30" customHeight="1">
      <c r="B44" s="830"/>
      <c r="C44" s="831"/>
      <c r="D44" s="831"/>
      <c r="E44" s="831"/>
      <c r="F44" s="832"/>
      <c r="G44" s="87"/>
      <c r="I44" s="201" t="s">
        <v>423</v>
      </c>
      <c r="J44" s="836" t="s">
        <v>466</v>
      </c>
      <c r="K44" s="837"/>
      <c r="L44" s="837"/>
      <c r="M44" s="837"/>
      <c r="N44" s="837"/>
      <c r="O44" s="837"/>
      <c r="P44" s="837"/>
      <c r="Q44" s="837"/>
      <c r="R44" s="837"/>
      <c r="S44" s="837"/>
      <c r="T44" s="837"/>
      <c r="U44" s="838"/>
      <c r="V44" s="839"/>
      <c r="W44" s="840"/>
      <c r="X44" s="11" t="s">
        <v>366</v>
      </c>
      <c r="Z44" s="87"/>
      <c r="AA44" s="225"/>
      <c r="AB44" s="12"/>
      <c r="AC44" s="225"/>
      <c r="AD44" s="114"/>
    </row>
    <row r="45" spans="2:30" s="1" customFormat="1" ht="33" customHeight="1">
      <c r="B45" s="830"/>
      <c r="C45" s="831"/>
      <c r="D45" s="831"/>
      <c r="E45" s="831"/>
      <c r="F45" s="832"/>
      <c r="G45" s="87"/>
      <c r="I45" s="201" t="s">
        <v>424</v>
      </c>
      <c r="J45" s="836" t="s">
        <v>467</v>
      </c>
      <c r="K45" s="837"/>
      <c r="L45" s="837"/>
      <c r="M45" s="837"/>
      <c r="N45" s="837"/>
      <c r="O45" s="837"/>
      <c r="P45" s="837"/>
      <c r="Q45" s="837"/>
      <c r="R45" s="837"/>
      <c r="S45" s="837"/>
      <c r="T45" s="837"/>
      <c r="U45" s="838"/>
      <c r="V45" s="839"/>
      <c r="W45" s="840"/>
      <c r="X45" s="117" t="s">
        <v>366</v>
      </c>
      <c r="Y45" s="157"/>
      <c r="Z45" s="88"/>
      <c r="AA45" s="147" t="s">
        <v>9</v>
      </c>
      <c r="AB45" s="147" t="s">
        <v>421</v>
      </c>
      <c r="AC45" s="147" t="s">
        <v>9</v>
      </c>
      <c r="AD45" s="114"/>
    </row>
    <row r="46" spans="2:30" s="1" customFormat="1" ht="6" customHeight="1">
      <c r="B46" s="833"/>
      <c r="C46" s="834"/>
      <c r="D46" s="834"/>
      <c r="E46" s="834"/>
      <c r="F46" s="835"/>
      <c r="G46" s="86"/>
      <c r="H46" s="8"/>
      <c r="I46" s="8"/>
      <c r="J46" s="8"/>
      <c r="K46" s="8"/>
      <c r="L46" s="8"/>
      <c r="M46" s="8"/>
      <c r="N46" s="8"/>
      <c r="O46" s="8"/>
      <c r="P46" s="8"/>
      <c r="Q46" s="8"/>
      <c r="R46" s="8"/>
      <c r="S46" s="8"/>
      <c r="T46" s="158"/>
      <c r="U46" s="158"/>
      <c r="V46" s="8"/>
      <c r="W46" s="8"/>
      <c r="X46" s="8"/>
      <c r="Y46" s="8"/>
      <c r="Z46" s="86"/>
      <c r="AA46" s="8"/>
      <c r="AB46" s="8"/>
      <c r="AC46" s="222"/>
      <c r="AD46" s="223"/>
    </row>
    <row r="47" spans="2:30" s="1" customFormat="1" ht="6" customHeight="1">
      <c r="B47" s="198"/>
      <c r="C47" s="198"/>
      <c r="D47" s="198"/>
      <c r="E47" s="198"/>
      <c r="F47" s="198"/>
      <c r="T47" s="157"/>
      <c r="U47" s="157"/>
    </row>
    <row r="48" spans="2:30" s="1" customFormat="1" ht="13.5" customHeight="1">
      <c r="B48" s="827" t="s">
        <v>390</v>
      </c>
      <c r="C48" s="828"/>
      <c r="D48" s="159" t="s">
        <v>468</v>
      </c>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row>
    <row r="49" spans="2:30" s="1" customFormat="1" ht="29.25" customHeight="1">
      <c r="B49" s="827"/>
      <c r="C49" s="828"/>
      <c r="D49" s="829"/>
      <c r="E49" s="829"/>
      <c r="F49" s="829"/>
      <c r="G49" s="829"/>
      <c r="H49" s="829"/>
      <c r="I49" s="829"/>
      <c r="J49" s="829"/>
      <c r="K49" s="829"/>
      <c r="L49" s="829"/>
      <c r="M49" s="829"/>
      <c r="N49" s="829"/>
      <c r="O49" s="829"/>
      <c r="P49" s="829"/>
      <c r="Q49" s="829"/>
      <c r="R49" s="829"/>
      <c r="S49" s="829"/>
      <c r="T49" s="829"/>
      <c r="U49" s="829"/>
      <c r="V49" s="829"/>
      <c r="W49" s="829"/>
      <c r="X49" s="829"/>
      <c r="Y49" s="829"/>
      <c r="Z49" s="829"/>
      <c r="AA49" s="829"/>
      <c r="AB49" s="829"/>
      <c r="AC49" s="829"/>
      <c r="AD49" s="829"/>
    </row>
    <row r="122" spans="3:7">
      <c r="C122" s="59"/>
      <c r="D122" s="59"/>
      <c r="E122" s="59"/>
      <c r="F122" s="59"/>
      <c r="G122" s="59"/>
    </row>
    <row r="123" spans="3:7">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4"/>
  <dataValidations count="1">
    <dataValidation type="list" allowBlank="1" showInputMessage="1" showErrorMessage="1" sqref="G9:G13 L9 Q9 P10:P11 S12 AA21 AC21 AA24 AC24 AA32 AC32 AA40 AC40 AA45 AC45" xr:uid="{00000000-0002-0000-0400-000000000000}">
      <formula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F123"/>
  <sheetViews>
    <sheetView zoomScaleNormal="100" workbookViewId="0">
      <selection activeCell="AH15" sqref="AH15"/>
    </sheetView>
  </sheetViews>
  <sheetFormatPr defaultColWidth="4" defaultRowHeight="13"/>
  <cols>
    <col min="1" max="1" width="1.453125" style="1" customWidth="1"/>
    <col min="2" max="2" width="3.08984375" style="1" customWidth="1"/>
    <col min="3" max="3" width="1.08984375" style="1" customWidth="1"/>
    <col min="4" max="19" width="4" style="1"/>
    <col min="20" max="20" width="3.08984375" style="1" customWidth="1"/>
    <col min="21" max="21" width="2.36328125" style="1" customWidth="1"/>
    <col min="22" max="22" width="4" style="1"/>
    <col min="23" max="23" width="2.1796875" style="1" customWidth="1"/>
    <col min="24" max="24" width="4" style="1"/>
    <col min="25" max="25" width="2.36328125" style="1" customWidth="1"/>
    <col min="26" max="26" width="1.453125" style="1" customWidth="1"/>
    <col min="27" max="29" width="4" style="1"/>
    <col min="30" max="30" width="6.6328125" style="1" bestFit="1" customWidth="1"/>
    <col min="31" max="16384" width="4" style="1"/>
  </cols>
  <sheetData>
    <row r="2" spans="2:30">
      <c r="B2" s="1" t="s">
        <v>484</v>
      </c>
      <c r="C2"/>
      <c r="D2"/>
      <c r="E2"/>
      <c r="F2"/>
      <c r="G2"/>
      <c r="H2"/>
      <c r="I2"/>
      <c r="J2"/>
      <c r="K2"/>
      <c r="L2"/>
      <c r="M2"/>
      <c r="N2"/>
      <c r="O2"/>
      <c r="P2"/>
      <c r="Q2"/>
      <c r="R2"/>
      <c r="S2"/>
      <c r="T2"/>
      <c r="U2"/>
      <c r="V2"/>
      <c r="W2"/>
      <c r="X2"/>
      <c r="Y2"/>
    </row>
    <row r="4" spans="2:30" ht="34.5" customHeight="1">
      <c r="B4" s="875" t="s">
        <v>485</v>
      </c>
      <c r="C4" s="676"/>
      <c r="D4" s="676"/>
      <c r="E4" s="676"/>
      <c r="F4" s="676"/>
      <c r="G4" s="676"/>
      <c r="H4" s="676"/>
      <c r="I4" s="676"/>
      <c r="J4" s="676"/>
      <c r="K4" s="676"/>
      <c r="L4" s="676"/>
      <c r="M4" s="676"/>
      <c r="N4" s="676"/>
      <c r="O4" s="676"/>
      <c r="P4" s="676"/>
      <c r="Q4" s="676"/>
      <c r="R4" s="676"/>
      <c r="S4" s="676"/>
      <c r="T4" s="676"/>
      <c r="U4" s="676"/>
      <c r="V4" s="676"/>
      <c r="W4" s="676"/>
      <c r="X4" s="676"/>
      <c r="Y4" s="676"/>
    </row>
    <row r="5" spans="2:30" ht="13.5" customHeight="1"/>
    <row r="6" spans="2:30" ht="24" customHeight="1">
      <c r="B6" s="876" t="s">
        <v>432</v>
      </c>
      <c r="C6" s="876"/>
      <c r="D6" s="876"/>
      <c r="E6" s="876"/>
      <c r="F6" s="876"/>
      <c r="G6" s="849"/>
      <c r="H6" s="850"/>
      <c r="I6" s="850"/>
      <c r="J6" s="850"/>
      <c r="K6" s="850"/>
      <c r="L6" s="850"/>
      <c r="M6" s="850"/>
      <c r="N6" s="850"/>
      <c r="O6" s="850"/>
      <c r="P6" s="850"/>
      <c r="Q6" s="850"/>
      <c r="R6" s="850"/>
      <c r="S6" s="850"/>
      <c r="T6" s="850"/>
      <c r="U6" s="850"/>
      <c r="V6" s="850"/>
      <c r="W6" s="850"/>
      <c r="X6" s="850"/>
      <c r="Y6" s="877"/>
    </row>
    <row r="7" spans="2:30" ht="24" customHeight="1">
      <c r="B7" s="876" t="s">
        <v>431</v>
      </c>
      <c r="C7" s="876"/>
      <c r="D7" s="876"/>
      <c r="E7" s="876"/>
      <c r="F7" s="876"/>
      <c r="G7" s="194" t="s">
        <v>9</v>
      </c>
      <c r="H7" s="221" t="s">
        <v>417</v>
      </c>
      <c r="I7" s="221"/>
      <c r="J7" s="221"/>
      <c r="K7" s="221"/>
      <c r="L7" s="194" t="s">
        <v>9</v>
      </c>
      <c r="M7" s="221" t="s">
        <v>418</v>
      </c>
      <c r="N7" s="221"/>
      <c r="O7" s="221"/>
      <c r="P7" s="221"/>
      <c r="Q7" s="194" t="s">
        <v>9</v>
      </c>
      <c r="R7" s="221" t="s">
        <v>419</v>
      </c>
      <c r="S7" s="221"/>
      <c r="T7" s="221"/>
      <c r="U7" s="221"/>
      <c r="V7" s="221"/>
      <c r="W7" s="10"/>
      <c r="X7" s="10"/>
      <c r="Y7" s="11"/>
    </row>
    <row r="8" spans="2:30" ht="21.9" customHeight="1">
      <c r="B8" s="692" t="s">
        <v>433</v>
      </c>
      <c r="C8" s="693"/>
      <c r="D8" s="693"/>
      <c r="E8" s="693"/>
      <c r="F8" s="694"/>
      <c r="G8" s="196" t="s">
        <v>9</v>
      </c>
      <c r="H8" s="7" t="s">
        <v>481</v>
      </c>
      <c r="I8" s="202"/>
      <c r="J8" s="202"/>
      <c r="K8" s="202"/>
      <c r="L8" s="202"/>
      <c r="M8" s="202"/>
      <c r="N8" s="202"/>
      <c r="O8" s="202"/>
      <c r="P8" s="202"/>
      <c r="Q8" s="202"/>
      <c r="R8" s="202"/>
      <c r="S8" s="202"/>
      <c r="T8" s="202"/>
      <c r="U8" s="202"/>
      <c r="V8" s="202"/>
      <c r="W8" s="202"/>
      <c r="X8" s="202"/>
      <c r="Y8" s="203"/>
    </row>
    <row r="9" spans="2:30" ht="21.9" customHeight="1">
      <c r="B9" s="878"/>
      <c r="C9" s="676"/>
      <c r="D9" s="676"/>
      <c r="E9" s="676"/>
      <c r="F9" s="879"/>
      <c r="G9" s="197" t="s">
        <v>9</v>
      </c>
      <c r="H9" s="1" t="s">
        <v>482</v>
      </c>
      <c r="I9" s="21"/>
      <c r="J9" s="21"/>
      <c r="K9" s="21"/>
      <c r="L9" s="21"/>
      <c r="M9" s="21"/>
      <c r="N9" s="21"/>
      <c r="O9" s="21"/>
      <c r="P9" s="21"/>
      <c r="Q9" s="21"/>
      <c r="R9" s="21"/>
      <c r="S9" s="21"/>
      <c r="T9" s="21"/>
      <c r="U9" s="21"/>
      <c r="V9" s="21"/>
      <c r="W9" s="21"/>
      <c r="X9" s="21"/>
      <c r="Y9" s="204"/>
    </row>
    <row r="10" spans="2:30" ht="21.9" customHeight="1">
      <c r="B10" s="880"/>
      <c r="C10" s="881"/>
      <c r="D10" s="881"/>
      <c r="E10" s="881"/>
      <c r="F10" s="882"/>
      <c r="G10" s="113" t="s">
        <v>9</v>
      </c>
      <c r="H10" s="8" t="s">
        <v>486</v>
      </c>
      <c r="I10" s="205"/>
      <c r="J10" s="205"/>
      <c r="K10" s="205"/>
      <c r="L10" s="205"/>
      <c r="M10" s="205"/>
      <c r="N10" s="205"/>
      <c r="O10" s="205"/>
      <c r="P10" s="205"/>
      <c r="Q10" s="205"/>
      <c r="R10" s="205"/>
      <c r="S10" s="205"/>
      <c r="T10" s="205"/>
      <c r="U10" s="205"/>
      <c r="V10" s="205"/>
      <c r="W10" s="205"/>
      <c r="X10" s="205"/>
      <c r="Y10" s="206"/>
    </row>
    <row r="11" spans="2:30" ht="13.5" customHeight="1">
      <c r="AD11" s="164"/>
    </row>
    <row r="12" spans="2:30" ht="12.9" customHeight="1">
      <c r="B12" s="6"/>
      <c r="C12" s="7"/>
      <c r="D12" s="7"/>
      <c r="E12" s="7"/>
      <c r="F12" s="7"/>
      <c r="G12" s="7"/>
      <c r="H12" s="7"/>
      <c r="I12" s="7"/>
      <c r="J12" s="7"/>
      <c r="K12" s="7"/>
      <c r="L12" s="7"/>
      <c r="M12" s="7"/>
      <c r="N12" s="7"/>
      <c r="O12" s="7"/>
      <c r="P12" s="7"/>
      <c r="Q12" s="7"/>
      <c r="R12" s="7"/>
      <c r="S12" s="7"/>
      <c r="T12" s="4"/>
      <c r="U12" s="7"/>
      <c r="V12" s="7"/>
      <c r="W12" s="7"/>
      <c r="X12" s="7"/>
      <c r="Y12" s="4"/>
      <c r="Z12"/>
      <c r="AA12"/>
    </row>
    <row r="13" spans="2:30" ht="17.149999999999999" customHeight="1">
      <c r="B13" s="162" t="s">
        <v>487</v>
      </c>
      <c r="C13" s="163"/>
      <c r="T13" s="116"/>
      <c r="V13" s="144" t="s">
        <v>420</v>
      </c>
      <c r="W13" s="144" t="s">
        <v>421</v>
      </c>
      <c r="X13" s="144" t="s">
        <v>422</v>
      </c>
      <c r="Y13" s="116"/>
      <c r="Z13"/>
      <c r="AA13"/>
    </row>
    <row r="14" spans="2:30" ht="17.149999999999999" customHeight="1">
      <c r="B14" s="87"/>
      <c r="T14" s="116"/>
      <c r="Y14" s="116"/>
      <c r="Z14"/>
      <c r="AA14"/>
    </row>
    <row r="15" spans="2:30" ht="49.5" customHeight="1">
      <c r="B15" s="87"/>
      <c r="C15" s="883" t="s">
        <v>483</v>
      </c>
      <c r="D15" s="884"/>
      <c r="E15" s="884"/>
      <c r="F15" s="201" t="s">
        <v>423</v>
      </c>
      <c r="G15" s="780" t="s">
        <v>488</v>
      </c>
      <c r="H15" s="780"/>
      <c r="I15" s="780"/>
      <c r="J15" s="780"/>
      <c r="K15" s="780"/>
      <c r="L15" s="780"/>
      <c r="M15" s="780"/>
      <c r="N15" s="780"/>
      <c r="O15" s="780"/>
      <c r="P15" s="780"/>
      <c r="Q15" s="780"/>
      <c r="R15" s="780"/>
      <c r="S15" s="780"/>
      <c r="T15" s="116"/>
      <c r="V15" s="12" t="s">
        <v>9</v>
      </c>
      <c r="W15" s="12" t="s">
        <v>421</v>
      </c>
      <c r="X15" s="12" t="s">
        <v>9</v>
      </c>
      <c r="Y15" s="116"/>
      <c r="Z15"/>
      <c r="AA15"/>
    </row>
    <row r="16" spans="2:30" ht="69" customHeight="1">
      <c r="B16" s="87"/>
      <c r="C16" s="884"/>
      <c r="D16" s="884"/>
      <c r="E16" s="884"/>
      <c r="F16" s="201" t="s">
        <v>424</v>
      </c>
      <c r="G16" s="780" t="s">
        <v>489</v>
      </c>
      <c r="H16" s="780"/>
      <c r="I16" s="780"/>
      <c r="J16" s="780"/>
      <c r="K16" s="780"/>
      <c r="L16" s="780"/>
      <c r="M16" s="780"/>
      <c r="N16" s="780"/>
      <c r="O16" s="780"/>
      <c r="P16" s="780"/>
      <c r="Q16" s="780"/>
      <c r="R16" s="780"/>
      <c r="S16" s="780"/>
      <c r="T16" s="116"/>
      <c r="V16" s="12" t="s">
        <v>9</v>
      </c>
      <c r="W16" s="12" t="s">
        <v>421</v>
      </c>
      <c r="X16" s="12" t="s">
        <v>9</v>
      </c>
      <c r="Y16" s="116"/>
      <c r="Z16"/>
      <c r="AA16"/>
    </row>
    <row r="17" spans="2:27" ht="39.9" customHeight="1">
      <c r="B17" s="87"/>
      <c r="C17" s="884"/>
      <c r="D17" s="884"/>
      <c r="E17" s="884"/>
      <c r="F17" s="201" t="s">
        <v>426</v>
      </c>
      <c r="G17" s="780" t="s">
        <v>490</v>
      </c>
      <c r="H17" s="780"/>
      <c r="I17" s="780"/>
      <c r="J17" s="780"/>
      <c r="K17" s="780"/>
      <c r="L17" s="780"/>
      <c r="M17" s="780"/>
      <c r="N17" s="780"/>
      <c r="O17" s="780"/>
      <c r="P17" s="780"/>
      <c r="Q17" s="780"/>
      <c r="R17" s="780"/>
      <c r="S17" s="780"/>
      <c r="T17" s="116"/>
      <c r="V17" s="12" t="s">
        <v>9</v>
      </c>
      <c r="W17" s="12" t="s">
        <v>421</v>
      </c>
      <c r="X17" s="12" t="s">
        <v>9</v>
      </c>
      <c r="Y17" s="116"/>
      <c r="Z17"/>
      <c r="AA17"/>
    </row>
    <row r="18" spans="2:27" ht="21.9" customHeight="1">
      <c r="B18" s="87"/>
      <c r="C18" s="884"/>
      <c r="D18" s="884"/>
      <c r="E18" s="884"/>
      <c r="F18" s="201" t="s">
        <v>434</v>
      </c>
      <c r="G18" s="780" t="s">
        <v>491</v>
      </c>
      <c r="H18" s="780"/>
      <c r="I18" s="780"/>
      <c r="J18" s="780"/>
      <c r="K18" s="780"/>
      <c r="L18" s="780"/>
      <c r="M18" s="780"/>
      <c r="N18" s="780"/>
      <c r="O18" s="780"/>
      <c r="P18" s="780"/>
      <c r="Q18" s="780"/>
      <c r="R18" s="780"/>
      <c r="S18" s="780"/>
      <c r="T18" s="116"/>
      <c r="V18" s="12" t="s">
        <v>9</v>
      </c>
      <c r="W18" s="12" t="s">
        <v>421</v>
      </c>
      <c r="X18" s="12" t="s">
        <v>9</v>
      </c>
      <c r="Y18" s="116"/>
      <c r="Z18"/>
      <c r="AA18"/>
    </row>
    <row r="19" spans="2:27" ht="17.399999999999999" customHeight="1">
      <c r="B19" s="87"/>
      <c r="C19" s="225"/>
      <c r="D19" s="225"/>
      <c r="E19" s="225"/>
      <c r="F19" s="12"/>
      <c r="G19" s="21"/>
      <c r="H19" s="21"/>
      <c r="I19" s="21"/>
      <c r="J19" s="21"/>
      <c r="K19" s="21"/>
      <c r="L19" s="21"/>
      <c r="M19" s="21"/>
      <c r="N19" s="21"/>
      <c r="O19" s="21"/>
      <c r="P19" s="21"/>
      <c r="Q19" s="21"/>
      <c r="R19" s="21"/>
      <c r="S19" s="21"/>
      <c r="T19" s="116"/>
      <c r="Y19" s="116"/>
      <c r="Z19"/>
      <c r="AA19"/>
    </row>
    <row r="20" spans="2:27" ht="69" customHeight="1">
      <c r="B20" s="87"/>
      <c r="C20" s="873" t="s">
        <v>492</v>
      </c>
      <c r="D20" s="874"/>
      <c r="E20" s="874"/>
      <c r="F20" s="201" t="s">
        <v>423</v>
      </c>
      <c r="G20" s="780" t="s">
        <v>493</v>
      </c>
      <c r="H20" s="780"/>
      <c r="I20" s="780"/>
      <c r="J20" s="780"/>
      <c r="K20" s="780"/>
      <c r="L20" s="780"/>
      <c r="M20" s="780"/>
      <c r="N20" s="780"/>
      <c r="O20" s="780"/>
      <c r="P20" s="780"/>
      <c r="Q20" s="780"/>
      <c r="R20" s="780"/>
      <c r="S20" s="780"/>
      <c r="T20" s="116"/>
      <c r="V20" s="12" t="s">
        <v>9</v>
      </c>
      <c r="W20" s="12" t="s">
        <v>421</v>
      </c>
      <c r="X20" s="12" t="s">
        <v>9</v>
      </c>
      <c r="Y20" s="116"/>
      <c r="Z20"/>
      <c r="AA20"/>
    </row>
    <row r="21" spans="2:27" ht="69" customHeight="1">
      <c r="B21" s="87"/>
      <c r="C21" s="874"/>
      <c r="D21" s="874"/>
      <c r="E21" s="874"/>
      <c r="F21" s="201" t="s">
        <v>424</v>
      </c>
      <c r="G21" s="780" t="s">
        <v>494</v>
      </c>
      <c r="H21" s="780"/>
      <c r="I21" s="780"/>
      <c r="J21" s="780"/>
      <c r="K21" s="780"/>
      <c r="L21" s="780"/>
      <c r="M21" s="780"/>
      <c r="N21" s="780"/>
      <c r="O21" s="780"/>
      <c r="P21" s="780"/>
      <c r="Q21" s="780"/>
      <c r="R21" s="780"/>
      <c r="S21" s="780"/>
      <c r="T21" s="116"/>
      <c r="V21" s="12" t="s">
        <v>9</v>
      </c>
      <c r="W21" s="12" t="s">
        <v>421</v>
      </c>
      <c r="X21" s="12" t="s">
        <v>9</v>
      </c>
      <c r="Y21" s="116"/>
      <c r="Z21"/>
      <c r="AA21"/>
    </row>
    <row r="22" spans="2:27" ht="49.5" customHeight="1">
      <c r="B22" s="87"/>
      <c r="C22" s="874"/>
      <c r="D22" s="874"/>
      <c r="E22" s="874"/>
      <c r="F22" s="201" t="s">
        <v>426</v>
      </c>
      <c r="G22" s="780" t="s">
        <v>495</v>
      </c>
      <c r="H22" s="780"/>
      <c r="I22" s="780"/>
      <c r="J22" s="780"/>
      <c r="K22" s="780"/>
      <c r="L22" s="780"/>
      <c r="M22" s="780"/>
      <c r="N22" s="780"/>
      <c r="O22" s="780"/>
      <c r="P22" s="780"/>
      <c r="Q22" s="780"/>
      <c r="R22" s="780"/>
      <c r="S22" s="780"/>
      <c r="T22" s="116"/>
      <c r="V22" s="12" t="s">
        <v>9</v>
      </c>
      <c r="W22" s="12" t="s">
        <v>421</v>
      </c>
      <c r="X22" s="12" t="s">
        <v>9</v>
      </c>
      <c r="Y22" s="116"/>
      <c r="Z22"/>
      <c r="AA22"/>
    </row>
    <row r="23" spans="2:27" ht="21.9" customHeight="1">
      <c r="B23" s="87"/>
      <c r="C23" s="874"/>
      <c r="D23" s="874"/>
      <c r="E23" s="874"/>
      <c r="F23" s="201" t="s">
        <v>434</v>
      </c>
      <c r="G23" s="780" t="s">
        <v>496</v>
      </c>
      <c r="H23" s="780"/>
      <c r="I23" s="780"/>
      <c r="J23" s="780"/>
      <c r="K23" s="780"/>
      <c r="L23" s="780"/>
      <c r="M23" s="780"/>
      <c r="N23" s="780"/>
      <c r="O23" s="780"/>
      <c r="P23" s="780"/>
      <c r="Q23" s="780"/>
      <c r="R23" s="780"/>
      <c r="S23" s="780"/>
      <c r="T23" s="116"/>
      <c r="V23" s="12" t="s">
        <v>9</v>
      </c>
      <c r="W23" s="12" t="s">
        <v>421</v>
      </c>
      <c r="X23" s="12" t="s">
        <v>9</v>
      </c>
      <c r="Y23" s="116"/>
      <c r="Z23"/>
      <c r="AA23"/>
    </row>
    <row r="24" spans="2:27" ht="17.399999999999999" customHeight="1">
      <c r="B24" s="87"/>
      <c r="C24" s="225"/>
      <c r="D24" s="225"/>
      <c r="E24" s="225"/>
      <c r="F24" s="12"/>
      <c r="G24" s="21"/>
      <c r="H24" s="21"/>
      <c r="I24" s="21"/>
      <c r="J24" s="21"/>
      <c r="K24" s="21"/>
      <c r="L24" s="21"/>
      <c r="M24" s="21"/>
      <c r="N24" s="21"/>
      <c r="O24" s="21"/>
      <c r="P24" s="21"/>
      <c r="Q24" s="21"/>
      <c r="R24" s="21"/>
      <c r="S24" s="21"/>
      <c r="T24" s="116"/>
      <c r="Y24" s="116"/>
      <c r="Z24"/>
      <c r="AA24"/>
    </row>
    <row r="25" spans="2:27" ht="69" customHeight="1">
      <c r="B25" s="87"/>
      <c r="C25" s="864" t="s">
        <v>497</v>
      </c>
      <c r="D25" s="865"/>
      <c r="E25" s="866"/>
      <c r="F25" s="201" t="s">
        <v>423</v>
      </c>
      <c r="G25" s="780" t="s">
        <v>498</v>
      </c>
      <c r="H25" s="780"/>
      <c r="I25" s="780"/>
      <c r="J25" s="780"/>
      <c r="K25" s="780"/>
      <c r="L25" s="780"/>
      <c r="M25" s="780"/>
      <c r="N25" s="780"/>
      <c r="O25" s="780"/>
      <c r="P25" s="780"/>
      <c r="Q25" s="780"/>
      <c r="R25" s="780"/>
      <c r="S25" s="780"/>
      <c r="T25" s="116"/>
      <c r="V25" s="12" t="s">
        <v>9</v>
      </c>
      <c r="W25" s="12" t="s">
        <v>421</v>
      </c>
      <c r="X25" s="12" t="s">
        <v>9</v>
      </c>
      <c r="Y25" s="116"/>
      <c r="Z25"/>
      <c r="AA25"/>
    </row>
    <row r="26" spans="2:27" ht="69" customHeight="1">
      <c r="B26" s="87"/>
      <c r="C26" s="867"/>
      <c r="D26" s="868"/>
      <c r="E26" s="869"/>
      <c r="F26" s="201" t="s">
        <v>424</v>
      </c>
      <c r="G26" s="780" t="s">
        <v>499</v>
      </c>
      <c r="H26" s="780"/>
      <c r="I26" s="780"/>
      <c r="J26" s="780"/>
      <c r="K26" s="780"/>
      <c r="L26" s="780"/>
      <c r="M26" s="780"/>
      <c r="N26" s="780"/>
      <c r="O26" s="780"/>
      <c r="P26" s="780"/>
      <c r="Q26" s="780"/>
      <c r="R26" s="780"/>
      <c r="S26" s="780"/>
      <c r="T26" s="116"/>
      <c r="V26" s="12" t="s">
        <v>9</v>
      </c>
      <c r="W26" s="12" t="s">
        <v>421</v>
      </c>
      <c r="X26" s="12" t="s">
        <v>9</v>
      </c>
      <c r="Y26" s="116"/>
      <c r="Z26"/>
      <c r="AA26"/>
    </row>
    <row r="27" spans="2:27" ht="49.5" customHeight="1">
      <c r="B27" s="87"/>
      <c r="C27" s="870"/>
      <c r="D27" s="871"/>
      <c r="E27" s="872"/>
      <c r="F27" s="201" t="s">
        <v>426</v>
      </c>
      <c r="G27" s="780" t="s">
        <v>500</v>
      </c>
      <c r="H27" s="780"/>
      <c r="I27" s="780"/>
      <c r="J27" s="780"/>
      <c r="K27" s="780"/>
      <c r="L27" s="780"/>
      <c r="M27" s="780"/>
      <c r="N27" s="780"/>
      <c r="O27" s="780"/>
      <c r="P27" s="780"/>
      <c r="Q27" s="780"/>
      <c r="R27" s="780"/>
      <c r="S27" s="780"/>
      <c r="T27" s="116"/>
      <c r="V27" s="12" t="s">
        <v>9</v>
      </c>
      <c r="W27" s="12" t="s">
        <v>421</v>
      </c>
      <c r="X27" s="12" t="s">
        <v>9</v>
      </c>
      <c r="Y27" s="116"/>
      <c r="Z27"/>
      <c r="AA27"/>
    </row>
    <row r="28" spans="2:27" ht="12.9" customHeight="1">
      <c r="B28" s="86"/>
      <c r="C28" s="8"/>
      <c r="D28" s="8"/>
      <c r="E28" s="8"/>
      <c r="F28" s="8"/>
      <c r="G28" s="8"/>
      <c r="H28" s="8"/>
      <c r="I28" s="8"/>
      <c r="J28" s="8"/>
      <c r="K28" s="8"/>
      <c r="L28" s="8"/>
      <c r="M28" s="8"/>
      <c r="N28" s="8"/>
      <c r="O28" s="8"/>
      <c r="P28" s="8"/>
      <c r="Q28" s="8"/>
      <c r="R28" s="8"/>
      <c r="S28" s="8"/>
      <c r="T28" s="117"/>
      <c r="U28" s="8"/>
      <c r="V28" s="8"/>
      <c r="W28" s="8"/>
      <c r="X28" s="8"/>
      <c r="Y28" s="117"/>
    </row>
    <row r="30" spans="2:27">
      <c r="B30" s="1" t="s">
        <v>435</v>
      </c>
    </row>
    <row r="31" spans="2:27">
      <c r="B31" s="1" t="s">
        <v>436</v>
      </c>
      <c r="K31"/>
      <c r="L31"/>
      <c r="M31"/>
      <c r="N31"/>
      <c r="O31"/>
      <c r="P31"/>
      <c r="Q31"/>
      <c r="R31"/>
      <c r="S31"/>
      <c r="T31"/>
      <c r="U31"/>
      <c r="V31"/>
      <c r="W31"/>
      <c r="X31"/>
      <c r="Y31"/>
      <c r="Z31"/>
      <c r="AA31"/>
    </row>
    <row r="38" spans="3:32">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c r="C39" s="7"/>
    </row>
    <row r="122" spans="3:7">
      <c r="C122" s="8"/>
      <c r="D122" s="8"/>
      <c r="E122" s="8"/>
      <c r="F122" s="8"/>
      <c r="G122" s="8"/>
    </row>
    <row r="123" spans="3:7">
      <c r="C123" s="7"/>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4"/>
  <dataValidations count="1">
    <dataValidation type="list" allowBlank="1" showInputMessage="1" showErrorMessage="1" sqref="V15:V18 X15:X18 V20:V23 X20:X23 V25:V27 X25:X27 L7 Q7 G7:G10" xr:uid="{00000000-0002-0000-0500-000000000000}">
      <formula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123"/>
  <sheetViews>
    <sheetView zoomScaleNormal="100" workbookViewId="0">
      <selection activeCell="B3" sqref="B3:W3"/>
    </sheetView>
  </sheetViews>
  <sheetFormatPr defaultColWidth="9" defaultRowHeight="13"/>
  <cols>
    <col min="1" max="1" width="2.08984375" style="165" customWidth="1"/>
    <col min="2" max="23" width="3.6328125" style="165" customWidth="1"/>
    <col min="24" max="24" width="2.08984375" style="165" customWidth="1"/>
    <col min="25" max="37" width="5.6328125" style="165" customWidth="1"/>
    <col min="38" max="16384" width="9" style="165"/>
  </cols>
  <sheetData>
    <row r="1" spans="2:23">
      <c r="B1" s="165" t="s">
        <v>501</v>
      </c>
      <c r="M1" s="166"/>
      <c r="N1" s="167"/>
      <c r="O1" s="167"/>
      <c r="P1" s="167"/>
      <c r="Q1" s="166" t="s">
        <v>174</v>
      </c>
      <c r="R1" s="168"/>
      <c r="S1" s="167" t="s">
        <v>175</v>
      </c>
      <c r="T1" s="168"/>
      <c r="U1" s="167" t="s">
        <v>176</v>
      </c>
      <c r="V1" s="168"/>
      <c r="W1" s="167" t="s">
        <v>290</v>
      </c>
    </row>
    <row r="2" spans="2:23" ht="5.15" customHeight="1">
      <c r="M2" s="166"/>
      <c r="N2" s="167"/>
      <c r="O2" s="167"/>
      <c r="P2" s="167"/>
      <c r="Q2" s="166"/>
      <c r="R2" s="167"/>
      <c r="S2" s="167"/>
      <c r="T2" s="167"/>
      <c r="U2" s="167"/>
      <c r="V2" s="167"/>
      <c r="W2" s="167"/>
    </row>
    <row r="3" spans="2:23">
      <c r="B3" s="902" t="s">
        <v>502</v>
      </c>
      <c r="C3" s="902"/>
      <c r="D3" s="902"/>
      <c r="E3" s="902"/>
      <c r="F3" s="902"/>
      <c r="G3" s="902"/>
      <c r="H3" s="902"/>
      <c r="I3" s="902"/>
      <c r="J3" s="902"/>
      <c r="K3" s="902"/>
      <c r="L3" s="902"/>
      <c r="M3" s="902"/>
      <c r="N3" s="902"/>
      <c r="O3" s="902"/>
      <c r="P3" s="902"/>
      <c r="Q3" s="902"/>
      <c r="R3" s="902"/>
      <c r="S3" s="902"/>
      <c r="T3" s="902"/>
      <c r="U3" s="902"/>
      <c r="V3" s="902"/>
      <c r="W3" s="902"/>
    </row>
    <row r="4" spans="2:23" ht="5.15" customHeight="1">
      <c r="B4" s="167"/>
      <c r="C4" s="167"/>
      <c r="D4" s="167"/>
      <c r="E4" s="167"/>
      <c r="F4" s="167"/>
      <c r="G4" s="167"/>
      <c r="H4" s="167"/>
      <c r="I4" s="167"/>
      <c r="J4" s="167"/>
      <c r="K4" s="167"/>
      <c r="L4" s="167"/>
      <c r="M4" s="167"/>
      <c r="N4" s="167"/>
      <c r="O4" s="167"/>
      <c r="P4" s="167"/>
      <c r="Q4" s="167"/>
      <c r="R4" s="167"/>
      <c r="S4" s="167"/>
      <c r="T4" s="167"/>
      <c r="U4" s="167"/>
      <c r="V4" s="167"/>
      <c r="W4" s="167"/>
    </row>
    <row r="5" spans="2:23">
      <c r="B5" s="167"/>
      <c r="C5" s="167"/>
      <c r="D5" s="167"/>
      <c r="E5" s="167"/>
      <c r="F5" s="167"/>
      <c r="G5" s="167"/>
      <c r="H5" s="167"/>
      <c r="I5" s="167"/>
      <c r="J5" s="167"/>
      <c r="K5" s="167"/>
      <c r="L5" s="167"/>
      <c r="M5" s="167"/>
      <c r="N5" s="167"/>
      <c r="O5" s="167"/>
      <c r="P5" s="166" t="s">
        <v>349</v>
      </c>
      <c r="Q5" s="903"/>
      <c r="R5" s="903"/>
      <c r="S5" s="903"/>
      <c r="T5" s="903"/>
      <c r="U5" s="903"/>
      <c r="V5" s="903"/>
      <c r="W5" s="903"/>
    </row>
    <row r="6" spans="2:23">
      <c r="B6" s="167"/>
      <c r="C6" s="167"/>
      <c r="D6" s="167"/>
      <c r="E6" s="167"/>
      <c r="F6" s="167"/>
      <c r="G6" s="167"/>
      <c r="H6" s="167"/>
      <c r="I6" s="167"/>
      <c r="J6" s="167"/>
      <c r="K6" s="167"/>
      <c r="L6" s="167"/>
      <c r="M6" s="167"/>
      <c r="N6" s="167"/>
      <c r="O6" s="167"/>
      <c r="P6" s="166" t="s">
        <v>291</v>
      </c>
      <c r="Q6" s="904"/>
      <c r="R6" s="904"/>
      <c r="S6" s="904"/>
      <c r="T6" s="904"/>
      <c r="U6" s="904"/>
      <c r="V6" s="904"/>
      <c r="W6" s="904"/>
    </row>
    <row r="7" spans="2:23" ht="10.5" customHeight="1">
      <c r="B7" s="167"/>
      <c r="C7" s="167"/>
      <c r="D7" s="167"/>
      <c r="E7" s="167"/>
      <c r="F7" s="167"/>
      <c r="G7" s="167"/>
      <c r="H7" s="167"/>
      <c r="I7" s="167"/>
      <c r="J7" s="167"/>
      <c r="K7" s="167"/>
      <c r="L7" s="167"/>
      <c r="M7" s="167"/>
      <c r="N7" s="167"/>
      <c r="O7" s="167"/>
      <c r="P7" s="167"/>
      <c r="Q7" s="167"/>
      <c r="R7" s="167"/>
      <c r="S7" s="167"/>
      <c r="T7" s="167"/>
      <c r="U7" s="167"/>
      <c r="V7" s="167"/>
      <c r="W7" s="167"/>
    </row>
    <row r="8" spans="2:23">
      <c r="B8" s="165" t="s">
        <v>503</v>
      </c>
    </row>
    <row r="9" spans="2:23">
      <c r="C9" s="168" t="s">
        <v>9</v>
      </c>
      <c r="D9" s="165" t="s">
        <v>504</v>
      </c>
      <c r="J9" s="168" t="s">
        <v>9</v>
      </c>
      <c r="K9" s="165" t="s">
        <v>505</v>
      </c>
    </row>
    <row r="10" spans="2:23" ht="10.5" customHeight="1"/>
    <row r="11" spans="2:23">
      <c r="B11" s="165" t="s">
        <v>506</v>
      </c>
    </row>
    <row r="12" spans="2:23">
      <c r="C12" s="168" t="s">
        <v>9</v>
      </c>
      <c r="D12" s="165" t="s">
        <v>507</v>
      </c>
    </row>
    <row r="13" spans="2:23">
      <c r="C13" s="168" t="s">
        <v>9</v>
      </c>
      <c r="D13" s="165" t="s">
        <v>508</v>
      </c>
    </row>
    <row r="14" spans="2:23" ht="10.5" customHeight="1"/>
    <row r="15" spans="2:23">
      <c r="B15" s="165" t="s">
        <v>427</v>
      </c>
    </row>
    <row r="16" spans="2:23" ht="60" customHeight="1">
      <c r="B16" s="888"/>
      <c r="C16" s="888"/>
      <c r="D16" s="888"/>
      <c r="E16" s="888"/>
      <c r="F16" s="897" t="s">
        <v>509</v>
      </c>
      <c r="G16" s="898"/>
      <c r="H16" s="898"/>
      <c r="I16" s="898"/>
      <c r="J16" s="898"/>
      <c r="K16" s="898"/>
      <c r="L16" s="899"/>
      <c r="M16" s="891" t="s">
        <v>510</v>
      </c>
      <c r="N16" s="891"/>
      <c r="O16" s="891"/>
      <c r="P16" s="891"/>
      <c r="Q16" s="891"/>
      <c r="R16" s="891"/>
      <c r="S16" s="891"/>
    </row>
    <row r="17" spans="2:23">
      <c r="B17" s="889">
        <v>4</v>
      </c>
      <c r="C17" s="890"/>
      <c r="D17" s="890" t="s">
        <v>289</v>
      </c>
      <c r="E17" s="900"/>
      <c r="F17" s="886"/>
      <c r="G17" s="887"/>
      <c r="H17" s="887"/>
      <c r="I17" s="887"/>
      <c r="J17" s="887"/>
      <c r="K17" s="887"/>
      <c r="L17" s="228" t="s">
        <v>366</v>
      </c>
      <c r="M17" s="886"/>
      <c r="N17" s="887"/>
      <c r="O17" s="887"/>
      <c r="P17" s="887"/>
      <c r="Q17" s="887"/>
      <c r="R17" s="887"/>
      <c r="S17" s="228" t="s">
        <v>366</v>
      </c>
    </row>
    <row r="18" spans="2:23">
      <c r="B18" s="889">
        <v>5</v>
      </c>
      <c r="C18" s="890"/>
      <c r="D18" s="890" t="s">
        <v>289</v>
      </c>
      <c r="E18" s="900"/>
      <c r="F18" s="886"/>
      <c r="G18" s="887"/>
      <c r="H18" s="887"/>
      <c r="I18" s="887"/>
      <c r="J18" s="887"/>
      <c r="K18" s="887"/>
      <c r="L18" s="228" t="s">
        <v>366</v>
      </c>
      <c r="M18" s="886"/>
      <c r="N18" s="887"/>
      <c r="O18" s="887"/>
      <c r="P18" s="887"/>
      <c r="Q18" s="887"/>
      <c r="R18" s="887"/>
      <c r="S18" s="228" t="s">
        <v>366</v>
      </c>
    </row>
    <row r="19" spans="2:23">
      <c r="B19" s="889">
        <v>6</v>
      </c>
      <c r="C19" s="890"/>
      <c r="D19" s="890" t="s">
        <v>289</v>
      </c>
      <c r="E19" s="900"/>
      <c r="F19" s="886"/>
      <c r="G19" s="887"/>
      <c r="H19" s="887"/>
      <c r="I19" s="887"/>
      <c r="J19" s="887"/>
      <c r="K19" s="887"/>
      <c r="L19" s="228" t="s">
        <v>366</v>
      </c>
      <c r="M19" s="886"/>
      <c r="N19" s="887"/>
      <c r="O19" s="887"/>
      <c r="P19" s="887"/>
      <c r="Q19" s="887"/>
      <c r="R19" s="887"/>
      <c r="S19" s="228" t="s">
        <v>366</v>
      </c>
    </row>
    <row r="20" spans="2:23">
      <c r="B20" s="889">
        <v>7</v>
      </c>
      <c r="C20" s="890"/>
      <c r="D20" s="890" t="s">
        <v>289</v>
      </c>
      <c r="E20" s="900"/>
      <c r="F20" s="886"/>
      <c r="G20" s="887"/>
      <c r="H20" s="887"/>
      <c r="I20" s="887"/>
      <c r="J20" s="887"/>
      <c r="K20" s="887"/>
      <c r="L20" s="228" t="s">
        <v>366</v>
      </c>
      <c r="M20" s="886"/>
      <c r="N20" s="887"/>
      <c r="O20" s="887"/>
      <c r="P20" s="887"/>
      <c r="Q20" s="887"/>
      <c r="R20" s="887"/>
      <c r="S20" s="228" t="s">
        <v>366</v>
      </c>
    </row>
    <row r="21" spans="2:23">
      <c r="B21" s="889">
        <v>8</v>
      </c>
      <c r="C21" s="890"/>
      <c r="D21" s="890" t="s">
        <v>289</v>
      </c>
      <c r="E21" s="900"/>
      <c r="F21" s="886"/>
      <c r="G21" s="887"/>
      <c r="H21" s="887"/>
      <c r="I21" s="887"/>
      <c r="J21" s="887"/>
      <c r="K21" s="887"/>
      <c r="L21" s="228" t="s">
        <v>366</v>
      </c>
      <c r="M21" s="886"/>
      <c r="N21" s="887"/>
      <c r="O21" s="887"/>
      <c r="P21" s="887"/>
      <c r="Q21" s="887"/>
      <c r="R21" s="887"/>
      <c r="S21" s="228" t="s">
        <v>366</v>
      </c>
    </row>
    <row r="22" spans="2:23">
      <c r="B22" s="889">
        <v>9</v>
      </c>
      <c r="C22" s="890"/>
      <c r="D22" s="890" t="s">
        <v>289</v>
      </c>
      <c r="E22" s="900"/>
      <c r="F22" s="886"/>
      <c r="G22" s="887"/>
      <c r="H22" s="887"/>
      <c r="I22" s="887"/>
      <c r="J22" s="887"/>
      <c r="K22" s="887"/>
      <c r="L22" s="228" t="s">
        <v>366</v>
      </c>
      <c r="M22" s="886"/>
      <c r="N22" s="887"/>
      <c r="O22" s="887"/>
      <c r="P22" s="887"/>
      <c r="Q22" s="887"/>
      <c r="R22" s="887"/>
      <c r="S22" s="228" t="s">
        <v>366</v>
      </c>
    </row>
    <row r="23" spans="2:23">
      <c r="B23" s="889">
        <v>10</v>
      </c>
      <c r="C23" s="890"/>
      <c r="D23" s="890" t="s">
        <v>289</v>
      </c>
      <c r="E23" s="900"/>
      <c r="F23" s="886"/>
      <c r="G23" s="887"/>
      <c r="H23" s="887"/>
      <c r="I23" s="887"/>
      <c r="J23" s="887"/>
      <c r="K23" s="887"/>
      <c r="L23" s="228" t="s">
        <v>366</v>
      </c>
      <c r="M23" s="886"/>
      <c r="N23" s="887"/>
      <c r="O23" s="887"/>
      <c r="P23" s="887"/>
      <c r="Q23" s="887"/>
      <c r="R23" s="887"/>
      <c r="S23" s="228" t="s">
        <v>366</v>
      </c>
    </row>
    <row r="24" spans="2:23">
      <c r="B24" s="889">
        <v>11</v>
      </c>
      <c r="C24" s="890"/>
      <c r="D24" s="890" t="s">
        <v>289</v>
      </c>
      <c r="E24" s="900"/>
      <c r="F24" s="886"/>
      <c r="G24" s="887"/>
      <c r="H24" s="887"/>
      <c r="I24" s="887"/>
      <c r="J24" s="887"/>
      <c r="K24" s="887"/>
      <c r="L24" s="228" t="s">
        <v>366</v>
      </c>
      <c r="M24" s="886"/>
      <c r="N24" s="887"/>
      <c r="O24" s="887"/>
      <c r="P24" s="887"/>
      <c r="Q24" s="887"/>
      <c r="R24" s="887"/>
      <c r="S24" s="228" t="s">
        <v>366</v>
      </c>
    </row>
    <row r="25" spans="2:23">
      <c r="B25" s="889">
        <v>12</v>
      </c>
      <c r="C25" s="890"/>
      <c r="D25" s="890" t="s">
        <v>289</v>
      </c>
      <c r="E25" s="900"/>
      <c r="F25" s="886"/>
      <c r="G25" s="887"/>
      <c r="H25" s="887"/>
      <c r="I25" s="887"/>
      <c r="J25" s="887"/>
      <c r="K25" s="887"/>
      <c r="L25" s="228" t="s">
        <v>366</v>
      </c>
      <c r="M25" s="886"/>
      <c r="N25" s="887"/>
      <c r="O25" s="887"/>
      <c r="P25" s="887"/>
      <c r="Q25" s="887"/>
      <c r="R25" s="887"/>
      <c r="S25" s="228" t="s">
        <v>366</v>
      </c>
      <c r="U25" s="888" t="s">
        <v>511</v>
      </c>
      <c r="V25" s="888"/>
      <c r="W25" s="888"/>
    </row>
    <row r="26" spans="2:23">
      <c r="B26" s="889">
        <v>1</v>
      </c>
      <c r="C26" s="890"/>
      <c r="D26" s="890" t="s">
        <v>289</v>
      </c>
      <c r="E26" s="900"/>
      <c r="F26" s="886"/>
      <c r="G26" s="887"/>
      <c r="H26" s="887"/>
      <c r="I26" s="887"/>
      <c r="J26" s="887"/>
      <c r="K26" s="887"/>
      <c r="L26" s="228" t="s">
        <v>366</v>
      </c>
      <c r="M26" s="886"/>
      <c r="N26" s="887"/>
      <c r="O26" s="887"/>
      <c r="P26" s="887"/>
      <c r="Q26" s="887"/>
      <c r="R26" s="887"/>
      <c r="S26" s="228" t="s">
        <v>366</v>
      </c>
      <c r="U26" s="901"/>
      <c r="V26" s="901"/>
      <c r="W26" s="901"/>
    </row>
    <row r="27" spans="2:23">
      <c r="B27" s="889">
        <v>2</v>
      </c>
      <c r="C27" s="890"/>
      <c r="D27" s="890" t="s">
        <v>289</v>
      </c>
      <c r="E27" s="900"/>
      <c r="F27" s="886"/>
      <c r="G27" s="887"/>
      <c r="H27" s="887"/>
      <c r="I27" s="887"/>
      <c r="J27" s="887"/>
      <c r="K27" s="887"/>
      <c r="L27" s="228" t="s">
        <v>366</v>
      </c>
      <c r="M27" s="886"/>
      <c r="N27" s="887"/>
      <c r="O27" s="887"/>
      <c r="P27" s="887"/>
      <c r="Q27" s="887"/>
      <c r="R27" s="887"/>
      <c r="S27" s="228" t="s">
        <v>366</v>
      </c>
    </row>
    <row r="28" spans="2:23">
      <c r="B28" s="888" t="s">
        <v>386</v>
      </c>
      <c r="C28" s="888"/>
      <c r="D28" s="888"/>
      <c r="E28" s="888"/>
      <c r="F28" s="889" t="str">
        <f>IF(SUM(F17:K27)=0,"",SUM(F17:K27))</f>
        <v/>
      </c>
      <c r="G28" s="890"/>
      <c r="H28" s="890"/>
      <c r="I28" s="890"/>
      <c r="J28" s="890"/>
      <c r="K28" s="890"/>
      <c r="L28" s="228" t="s">
        <v>366</v>
      </c>
      <c r="M28" s="889" t="str">
        <f>IF(SUM(M17:R27)=0,"",SUM(M17:R27))</f>
        <v/>
      </c>
      <c r="N28" s="890"/>
      <c r="O28" s="890"/>
      <c r="P28" s="890"/>
      <c r="Q28" s="890"/>
      <c r="R28" s="890"/>
      <c r="S28" s="228" t="s">
        <v>366</v>
      </c>
      <c r="U28" s="888" t="s">
        <v>512</v>
      </c>
      <c r="V28" s="888"/>
      <c r="W28" s="888"/>
    </row>
    <row r="29" spans="2:23" ht="39.9" customHeight="1">
      <c r="B29" s="891" t="s">
        <v>513</v>
      </c>
      <c r="C29" s="888"/>
      <c r="D29" s="888"/>
      <c r="E29" s="888"/>
      <c r="F29" s="892" t="str">
        <f>IF(F28="","",F28/U26)</f>
        <v/>
      </c>
      <c r="G29" s="893"/>
      <c r="H29" s="893"/>
      <c r="I29" s="893"/>
      <c r="J29" s="893"/>
      <c r="K29" s="893"/>
      <c r="L29" s="228" t="s">
        <v>366</v>
      </c>
      <c r="M29" s="892" t="str">
        <f>IF(M28="","",M28/U26)</f>
        <v/>
      </c>
      <c r="N29" s="893"/>
      <c r="O29" s="893"/>
      <c r="P29" s="893"/>
      <c r="Q29" s="893"/>
      <c r="R29" s="893"/>
      <c r="S29" s="228" t="s">
        <v>366</v>
      </c>
      <c r="U29" s="894" t="str">
        <f>IF(F29="","",ROUNDDOWN(M29/F29,3))</f>
        <v/>
      </c>
      <c r="V29" s="895"/>
      <c r="W29" s="896"/>
    </row>
    <row r="31" spans="2:23">
      <c r="B31" s="165" t="s">
        <v>429</v>
      </c>
    </row>
    <row r="32" spans="2:23" ht="60" customHeight="1">
      <c r="B32" s="888"/>
      <c r="C32" s="888"/>
      <c r="D32" s="888"/>
      <c r="E32" s="888"/>
      <c r="F32" s="897" t="s">
        <v>509</v>
      </c>
      <c r="G32" s="898"/>
      <c r="H32" s="898"/>
      <c r="I32" s="898"/>
      <c r="J32" s="898"/>
      <c r="K32" s="898"/>
      <c r="L32" s="899"/>
      <c r="M32" s="891" t="s">
        <v>510</v>
      </c>
      <c r="N32" s="891"/>
      <c r="O32" s="891"/>
      <c r="P32" s="891"/>
      <c r="Q32" s="891"/>
      <c r="R32" s="891"/>
      <c r="S32" s="891"/>
    </row>
    <row r="33" spans="1:32">
      <c r="B33" s="886"/>
      <c r="C33" s="887"/>
      <c r="D33" s="887"/>
      <c r="E33" s="169" t="s">
        <v>289</v>
      </c>
      <c r="F33" s="886"/>
      <c r="G33" s="887"/>
      <c r="H33" s="887"/>
      <c r="I33" s="887"/>
      <c r="J33" s="887"/>
      <c r="K33" s="887"/>
      <c r="L33" s="228" t="s">
        <v>366</v>
      </c>
      <c r="M33" s="886"/>
      <c r="N33" s="887"/>
      <c r="O33" s="887"/>
      <c r="P33" s="887"/>
      <c r="Q33" s="887"/>
      <c r="R33" s="887"/>
      <c r="S33" s="228" t="s">
        <v>366</v>
      </c>
    </row>
    <row r="34" spans="1:32">
      <c r="B34" s="886"/>
      <c r="C34" s="887"/>
      <c r="D34" s="887"/>
      <c r="E34" s="169" t="s">
        <v>289</v>
      </c>
      <c r="F34" s="886"/>
      <c r="G34" s="887"/>
      <c r="H34" s="887"/>
      <c r="I34" s="887"/>
      <c r="J34" s="887"/>
      <c r="K34" s="887"/>
      <c r="L34" s="228" t="s">
        <v>366</v>
      </c>
      <c r="M34" s="886"/>
      <c r="N34" s="887"/>
      <c r="O34" s="887"/>
      <c r="P34" s="887"/>
      <c r="Q34" s="887"/>
      <c r="R34" s="887"/>
      <c r="S34" s="228" t="s">
        <v>366</v>
      </c>
    </row>
    <row r="35" spans="1:32">
      <c r="B35" s="886"/>
      <c r="C35" s="887"/>
      <c r="D35" s="887"/>
      <c r="E35" s="169" t="s">
        <v>430</v>
      </c>
      <c r="F35" s="886"/>
      <c r="G35" s="887"/>
      <c r="H35" s="887"/>
      <c r="I35" s="887"/>
      <c r="J35" s="887"/>
      <c r="K35" s="887"/>
      <c r="L35" s="228" t="s">
        <v>366</v>
      </c>
      <c r="M35" s="886"/>
      <c r="N35" s="887"/>
      <c r="O35" s="887"/>
      <c r="P35" s="887"/>
      <c r="Q35" s="887"/>
      <c r="R35" s="887"/>
      <c r="S35" s="228" t="s">
        <v>366</v>
      </c>
    </row>
    <row r="36" spans="1:32">
      <c r="B36" s="888" t="s">
        <v>386</v>
      </c>
      <c r="C36" s="888"/>
      <c r="D36" s="888"/>
      <c r="E36" s="888"/>
      <c r="F36" s="889" t="str">
        <f>IF(SUM(F33:K35)=0,"",SUM(F33:K35))</f>
        <v/>
      </c>
      <c r="G36" s="890"/>
      <c r="H36" s="890"/>
      <c r="I36" s="890"/>
      <c r="J36" s="890"/>
      <c r="K36" s="890"/>
      <c r="L36" s="228" t="s">
        <v>366</v>
      </c>
      <c r="M36" s="889" t="str">
        <f>IF(SUM(M33:R35)=0,"",SUM(M33:R35))</f>
        <v/>
      </c>
      <c r="N36" s="890"/>
      <c r="O36" s="890"/>
      <c r="P36" s="890"/>
      <c r="Q36" s="890"/>
      <c r="R36" s="890"/>
      <c r="S36" s="228" t="s">
        <v>366</v>
      </c>
      <c r="U36" s="888" t="s">
        <v>512</v>
      </c>
      <c r="V36" s="888"/>
      <c r="W36" s="888"/>
    </row>
    <row r="37" spans="1:32" ht="39.9" customHeight="1">
      <c r="B37" s="891" t="s">
        <v>513</v>
      </c>
      <c r="C37" s="888"/>
      <c r="D37" s="888"/>
      <c r="E37" s="888"/>
      <c r="F37" s="892" t="str">
        <f>IF(F36="","",F36/3)</f>
        <v/>
      </c>
      <c r="G37" s="893"/>
      <c r="H37" s="893"/>
      <c r="I37" s="893"/>
      <c r="J37" s="893"/>
      <c r="K37" s="893"/>
      <c r="L37" s="228" t="s">
        <v>366</v>
      </c>
      <c r="M37" s="892" t="str">
        <f>IF(M36="","",M36/3)</f>
        <v/>
      </c>
      <c r="N37" s="893"/>
      <c r="O37" s="893"/>
      <c r="P37" s="893"/>
      <c r="Q37" s="893"/>
      <c r="R37" s="893"/>
      <c r="S37" s="228" t="s">
        <v>366</v>
      </c>
      <c r="U37" s="894" t="str">
        <f>IF(F37="","",ROUNDDOWN(M37/F37,3))</f>
        <v/>
      </c>
      <c r="V37" s="895"/>
      <c r="W37" s="896"/>
    </row>
    <row r="38" spans="1:32" ht="5.15" customHeight="1">
      <c r="A38" s="181"/>
      <c r="B38" s="183"/>
      <c r="C38" s="180"/>
      <c r="D38" s="180"/>
      <c r="E38" s="180"/>
      <c r="F38" s="179"/>
      <c r="G38" s="179"/>
      <c r="H38" s="179"/>
      <c r="I38" s="179"/>
      <c r="J38" s="179"/>
      <c r="K38" s="179"/>
      <c r="L38" s="180"/>
      <c r="M38" s="179"/>
      <c r="N38" s="179"/>
      <c r="O38" s="179"/>
      <c r="P38" s="179"/>
      <c r="Q38" s="179"/>
      <c r="R38" s="179"/>
      <c r="S38" s="180"/>
      <c r="T38" s="181"/>
      <c r="U38" s="182"/>
      <c r="V38" s="182"/>
      <c r="W38" s="182"/>
      <c r="X38" s="181"/>
      <c r="Y38" s="181"/>
      <c r="Z38" s="181"/>
      <c r="AA38" s="181"/>
      <c r="AB38" s="181"/>
      <c r="AC38" s="181"/>
      <c r="AD38" s="181"/>
      <c r="AE38" s="181"/>
      <c r="AF38" s="181"/>
    </row>
    <row r="39" spans="1:32">
      <c r="B39" s="165" t="s">
        <v>390</v>
      </c>
      <c r="C39" s="186"/>
    </row>
    <row r="40" spans="1:32">
      <c r="B40" s="885" t="s">
        <v>514</v>
      </c>
      <c r="C40" s="885"/>
      <c r="D40" s="885"/>
      <c r="E40" s="885"/>
      <c r="F40" s="885"/>
      <c r="G40" s="885"/>
      <c r="H40" s="885"/>
      <c r="I40" s="885"/>
      <c r="J40" s="885"/>
      <c r="K40" s="885"/>
      <c r="L40" s="885"/>
      <c r="M40" s="885"/>
      <c r="N40" s="885"/>
      <c r="O40" s="885"/>
      <c r="P40" s="885"/>
      <c r="Q40" s="885"/>
      <c r="R40" s="885"/>
      <c r="S40" s="885"/>
      <c r="T40" s="885"/>
      <c r="U40" s="885"/>
      <c r="V40" s="885"/>
      <c r="W40" s="885"/>
    </row>
    <row r="41" spans="1:32">
      <c r="B41" s="885" t="s">
        <v>515</v>
      </c>
      <c r="C41" s="885"/>
      <c r="D41" s="885"/>
      <c r="E41" s="885"/>
      <c r="F41" s="885"/>
      <c r="G41" s="885"/>
      <c r="H41" s="885"/>
      <c r="I41" s="885"/>
      <c r="J41" s="885"/>
      <c r="K41" s="885"/>
      <c r="L41" s="885"/>
      <c r="M41" s="885"/>
      <c r="N41" s="885"/>
      <c r="O41" s="885"/>
      <c r="P41" s="885"/>
      <c r="Q41" s="885"/>
      <c r="R41" s="885"/>
      <c r="S41" s="885"/>
      <c r="T41" s="885"/>
      <c r="U41" s="885"/>
      <c r="V41" s="885"/>
      <c r="W41" s="885"/>
    </row>
    <row r="42" spans="1:32">
      <c r="B42" s="885" t="s">
        <v>516</v>
      </c>
      <c r="C42" s="885"/>
      <c r="D42" s="885"/>
      <c r="E42" s="885"/>
      <c r="F42" s="885"/>
      <c r="G42" s="885"/>
      <c r="H42" s="885"/>
      <c r="I42" s="885"/>
      <c r="J42" s="885"/>
      <c r="K42" s="885"/>
      <c r="L42" s="885"/>
      <c r="M42" s="885"/>
      <c r="N42" s="885"/>
      <c r="O42" s="885"/>
      <c r="P42" s="885"/>
      <c r="Q42" s="885"/>
      <c r="R42" s="885"/>
      <c r="S42" s="885"/>
      <c r="T42" s="885"/>
      <c r="U42" s="885"/>
      <c r="V42" s="885"/>
      <c r="W42" s="885"/>
    </row>
    <row r="43" spans="1:32">
      <c r="B43" s="885" t="s">
        <v>517</v>
      </c>
      <c r="C43" s="885"/>
      <c r="D43" s="885"/>
      <c r="E43" s="885"/>
      <c r="F43" s="885"/>
      <c r="G43" s="885"/>
      <c r="H43" s="885"/>
      <c r="I43" s="885"/>
      <c r="J43" s="885"/>
      <c r="K43" s="885"/>
      <c r="L43" s="885"/>
      <c r="M43" s="885"/>
      <c r="N43" s="885"/>
      <c r="O43" s="885"/>
      <c r="P43" s="885"/>
      <c r="Q43" s="885"/>
      <c r="R43" s="885"/>
      <c r="S43" s="885"/>
      <c r="T43" s="885"/>
      <c r="U43" s="885"/>
      <c r="V43" s="885"/>
      <c r="W43" s="885"/>
    </row>
    <row r="44" spans="1:32">
      <c r="B44" s="885" t="s">
        <v>518</v>
      </c>
      <c r="C44" s="885"/>
      <c r="D44" s="885"/>
      <c r="E44" s="885"/>
      <c r="F44" s="885"/>
      <c r="G44" s="885"/>
      <c r="H44" s="885"/>
      <c r="I44" s="885"/>
      <c r="J44" s="885"/>
      <c r="K44" s="885"/>
      <c r="L44" s="885"/>
      <c r="M44" s="885"/>
      <c r="N44" s="885"/>
      <c r="O44" s="885"/>
      <c r="P44" s="885"/>
      <c r="Q44" s="885"/>
      <c r="R44" s="885"/>
      <c r="S44" s="885"/>
      <c r="T44" s="885"/>
      <c r="U44" s="885"/>
      <c r="V44" s="885"/>
      <c r="W44" s="885"/>
    </row>
    <row r="45" spans="1:32">
      <c r="B45" s="885" t="s">
        <v>519</v>
      </c>
      <c r="C45" s="885"/>
      <c r="D45" s="885"/>
      <c r="E45" s="885"/>
      <c r="F45" s="885"/>
      <c r="G45" s="885"/>
      <c r="H45" s="885"/>
      <c r="I45" s="885"/>
      <c r="J45" s="885"/>
      <c r="K45" s="885"/>
      <c r="L45" s="885"/>
      <c r="M45" s="885"/>
      <c r="N45" s="885"/>
      <c r="O45" s="885"/>
      <c r="P45" s="885"/>
      <c r="Q45" s="885"/>
      <c r="R45" s="885"/>
      <c r="S45" s="885"/>
      <c r="T45" s="885"/>
      <c r="U45" s="885"/>
      <c r="V45" s="885"/>
      <c r="W45" s="885"/>
    </row>
    <row r="46" spans="1:32">
      <c r="B46" s="885" t="s">
        <v>520</v>
      </c>
      <c r="C46" s="885"/>
      <c r="D46" s="885"/>
      <c r="E46" s="885"/>
      <c r="F46" s="885"/>
      <c r="G46" s="885"/>
      <c r="H46" s="885"/>
      <c r="I46" s="885"/>
      <c r="J46" s="885"/>
      <c r="K46" s="885"/>
      <c r="L46" s="885"/>
      <c r="M46" s="885"/>
      <c r="N46" s="885"/>
      <c r="O46" s="885"/>
      <c r="P46" s="885"/>
      <c r="Q46" s="885"/>
      <c r="R46" s="885"/>
      <c r="S46" s="885"/>
      <c r="T46" s="885"/>
      <c r="U46" s="885"/>
      <c r="V46" s="885"/>
      <c r="W46" s="885"/>
    </row>
    <row r="47" spans="1:32">
      <c r="B47" s="885" t="s">
        <v>521</v>
      </c>
      <c r="C47" s="885"/>
      <c r="D47" s="885"/>
      <c r="E47" s="885"/>
      <c r="F47" s="885"/>
      <c r="G47" s="885"/>
      <c r="H47" s="885"/>
      <c r="I47" s="885"/>
      <c r="J47" s="885"/>
      <c r="K47" s="885"/>
      <c r="L47" s="885"/>
      <c r="M47" s="885"/>
      <c r="N47" s="885"/>
      <c r="O47" s="885"/>
      <c r="P47" s="885"/>
      <c r="Q47" s="885"/>
      <c r="R47" s="885"/>
      <c r="S47" s="885"/>
      <c r="T47" s="885"/>
      <c r="U47" s="885"/>
      <c r="V47" s="885"/>
      <c r="W47" s="885"/>
    </row>
    <row r="48" spans="1:32">
      <c r="B48" s="885"/>
      <c r="C48" s="885"/>
      <c r="D48" s="885"/>
      <c r="E48" s="885"/>
      <c r="F48" s="885"/>
      <c r="G48" s="885"/>
      <c r="H48" s="885"/>
      <c r="I48" s="885"/>
      <c r="J48" s="885"/>
      <c r="K48" s="885"/>
      <c r="L48" s="885"/>
      <c r="M48" s="885"/>
      <c r="N48" s="885"/>
      <c r="O48" s="885"/>
      <c r="P48" s="885"/>
      <c r="Q48" s="885"/>
      <c r="R48" s="885"/>
      <c r="S48" s="885"/>
      <c r="T48" s="885"/>
      <c r="U48" s="885"/>
      <c r="V48" s="885"/>
      <c r="W48" s="885"/>
    </row>
    <row r="49" spans="2:23">
      <c r="B49" s="885"/>
      <c r="C49" s="885"/>
      <c r="D49" s="885"/>
      <c r="E49" s="885"/>
      <c r="F49" s="885"/>
      <c r="G49" s="885"/>
      <c r="H49" s="885"/>
      <c r="I49" s="885"/>
      <c r="J49" s="885"/>
      <c r="K49" s="885"/>
      <c r="L49" s="885"/>
      <c r="M49" s="885"/>
      <c r="N49" s="885"/>
      <c r="O49" s="885"/>
      <c r="P49" s="885"/>
      <c r="Q49" s="885"/>
      <c r="R49" s="885"/>
      <c r="S49" s="885"/>
      <c r="T49" s="885"/>
      <c r="U49" s="885"/>
      <c r="V49" s="885"/>
      <c r="W49" s="885"/>
    </row>
    <row r="122" spans="3:7">
      <c r="C122" s="181"/>
      <c r="D122" s="181"/>
      <c r="E122" s="181"/>
      <c r="F122" s="181"/>
      <c r="G122" s="181"/>
    </row>
    <row r="123" spans="3:7">
      <c r="C123" s="186"/>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4"/>
  <dataValidations count="1">
    <dataValidation type="list" allowBlank="1" showInputMessage="1" showErrorMessage="1" sqref="C9 J9 C12:C13" xr:uid="{00000000-0002-0000-0600-000000000000}">
      <formula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D123"/>
  <sheetViews>
    <sheetView zoomScaleNormal="100" workbookViewId="0">
      <selection activeCell="B5" sqref="B5:AD5"/>
    </sheetView>
  </sheetViews>
  <sheetFormatPr defaultColWidth="3.453125" defaultRowHeight="13"/>
  <cols>
    <col min="1" max="1" width="1.1796875" style="3" customWidth="1"/>
    <col min="2" max="2" width="3.36328125" style="216" customWidth="1"/>
    <col min="3" max="3" width="3.36328125" style="3" customWidth="1"/>
    <col min="4" max="6" width="3.453125" style="3"/>
    <col min="7" max="7" width="1.453125" style="3" customWidth="1"/>
    <col min="8" max="24" width="3.453125" style="3"/>
    <col min="25" max="29" width="4.08984375" style="3" customWidth="1"/>
    <col min="30" max="30" width="2.08984375" style="3" customWidth="1"/>
    <col min="31" max="31" width="1.1796875" style="3" customWidth="1"/>
    <col min="32" max="16384" width="3.453125" style="3"/>
  </cols>
  <sheetData>
    <row r="1" spans="2:30" s="1" customFormat="1"/>
    <row r="2" spans="2:30" s="1" customFormat="1">
      <c r="B2" s="1" t="s">
        <v>522</v>
      </c>
    </row>
    <row r="3" spans="2:30" s="1" customFormat="1">
      <c r="X3" s="45" t="s">
        <v>174</v>
      </c>
      <c r="Z3" s="1" t="s">
        <v>175</v>
      </c>
      <c r="AB3" s="1" t="s">
        <v>289</v>
      </c>
      <c r="AD3" s="45" t="s">
        <v>290</v>
      </c>
    </row>
    <row r="4" spans="2:30" s="1" customFormat="1">
      <c r="AD4" s="45"/>
    </row>
    <row r="5" spans="2:30" s="1" customFormat="1" ht="27.75" customHeight="1">
      <c r="B5" s="831" t="s">
        <v>523</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row>
    <row r="6" spans="2:30" s="1" customFormat="1"/>
    <row r="7" spans="2:30" s="1" customFormat="1" ht="39.75" customHeight="1">
      <c r="B7" s="876" t="s">
        <v>438</v>
      </c>
      <c r="C7" s="876"/>
      <c r="D7" s="876"/>
      <c r="E7" s="876"/>
      <c r="F7" s="876"/>
      <c r="G7" s="849"/>
      <c r="H7" s="850"/>
      <c r="I7" s="850"/>
      <c r="J7" s="850"/>
      <c r="K7" s="850"/>
      <c r="L7" s="850"/>
      <c r="M7" s="850"/>
      <c r="N7" s="850"/>
      <c r="O7" s="850"/>
      <c r="P7" s="850"/>
      <c r="Q7" s="850"/>
      <c r="R7" s="850"/>
      <c r="S7" s="850"/>
      <c r="T7" s="850"/>
      <c r="U7" s="850"/>
      <c r="V7" s="850"/>
      <c r="W7" s="850"/>
      <c r="X7" s="850"/>
      <c r="Y7" s="850"/>
      <c r="Z7" s="850"/>
      <c r="AA7" s="850"/>
      <c r="AB7" s="850"/>
      <c r="AC7" s="850"/>
      <c r="AD7" s="877"/>
    </row>
    <row r="8" spans="2:30" ht="39.75" customHeight="1">
      <c r="B8" s="738" t="s">
        <v>439</v>
      </c>
      <c r="C8" s="739"/>
      <c r="D8" s="739"/>
      <c r="E8" s="739"/>
      <c r="F8" s="740"/>
      <c r="G8" s="220"/>
      <c r="H8" s="146" t="s">
        <v>9</v>
      </c>
      <c r="I8" s="221" t="s">
        <v>417</v>
      </c>
      <c r="J8" s="221"/>
      <c r="K8" s="221"/>
      <c r="L8" s="221"/>
      <c r="M8" s="146" t="s">
        <v>9</v>
      </c>
      <c r="N8" s="221" t="s">
        <v>418</v>
      </c>
      <c r="O8" s="221"/>
      <c r="P8" s="221"/>
      <c r="Q8" s="221"/>
      <c r="R8" s="146" t="s">
        <v>9</v>
      </c>
      <c r="S8" s="221" t="s">
        <v>419</v>
      </c>
      <c r="T8" s="221"/>
      <c r="U8" s="221"/>
      <c r="V8" s="221"/>
      <c r="W8" s="221"/>
      <c r="X8" s="221"/>
      <c r="Y8" s="221"/>
      <c r="Z8" s="221"/>
      <c r="AA8" s="221"/>
      <c r="AB8" s="221"/>
      <c r="AC8" s="221"/>
      <c r="AD8" s="224"/>
    </row>
    <row r="9" spans="2:30" ht="39.75" customHeight="1">
      <c r="B9" s="738" t="s">
        <v>469</v>
      </c>
      <c r="C9" s="739"/>
      <c r="D9" s="739"/>
      <c r="E9" s="739"/>
      <c r="F9" s="739"/>
      <c r="G9" s="9"/>
      <c r="H9" s="146" t="s">
        <v>9</v>
      </c>
      <c r="I9" s="221" t="s">
        <v>470</v>
      </c>
      <c r="J9" s="10"/>
      <c r="K9" s="10"/>
      <c r="L9" s="10"/>
      <c r="M9" s="10"/>
      <c r="N9" s="10"/>
      <c r="O9" s="10"/>
      <c r="P9" s="10"/>
      <c r="Q9" s="10"/>
      <c r="R9" s="10"/>
      <c r="S9" s="10"/>
      <c r="T9" s="10"/>
      <c r="U9" s="10"/>
      <c r="V9" s="10"/>
      <c r="W9" s="10"/>
      <c r="X9" s="10"/>
      <c r="Y9" s="10"/>
      <c r="Z9" s="10"/>
      <c r="AA9" s="10"/>
      <c r="AB9" s="10"/>
      <c r="AC9" s="10"/>
      <c r="AD9" s="11"/>
    </row>
    <row r="10" spans="2:30" s="1" customFormat="1"/>
    <row r="11" spans="2:30" s="1" customFormat="1" ht="10.5" customHeight="1">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4"/>
    </row>
    <row r="12" spans="2:30" s="1" customFormat="1" ht="10.5" customHeight="1">
      <c r="B12" s="87"/>
      <c r="C12" s="6"/>
      <c r="D12" s="7"/>
      <c r="E12" s="7"/>
      <c r="F12" s="7"/>
      <c r="G12" s="6"/>
      <c r="H12" s="7"/>
      <c r="I12" s="7"/>
      <c r="J12" s="7"/>
      <c r="K12" s="7"/>
      <c r="L12" s="7"/>
      <c r="M12" s="7"/>
      <c r="N12" s="7"/>
      <c r="O12" s="7"/>
      <c r="P12" s="7"/>
      <c r="Q12" s="7"/>
      <c r="R12" s="7"/>
      <c r="S12" s="7"/>
      <c r="T12" s="7"/>
      <c r="U12" s="7"/>
      <c r="V12" s="7"/>
      <c r="W12" s="7"/>
      <c r="X12" s="7"/>
      <c r="Y12" s="7"/>
      <c r="Z12" s="4"/>
      <c r="AA12" s="7"/>
      <c r="AB12" s="7"/>
      <c r="AC12" s="4"/>
      <c r="AD12" s="116"/>
    </row>
    <row r="13" spans="2:30" s="1" customFormat="1" ht="32.25" customHeight="1">
      <c r="B13" s="226"/>
      <c r="C13" s="911" t="s">
        <v>471</v>
      </c>
      <c r="D13" s="683"/>
      <c r="E13" s="683"/>
      <c r="F13" s="912"/>
      <c r="H13" s="227" t="s">
        <v>423</v>
      </c>
      <c r="I13" s="905" t="s">
        <v>524</v>
      </c>
      <c r="J13" s="906"/>
      <c r="K13" s="906"/>
      <c r="L13" s="906"/>
      <c r="M13" s="906"/>
      <c r="N13" s="906"/>
      <c r="O13" s="906"/>
      <c r="P13" s="906"/>
      <c r="Q13" s="906"/>
      <c r="R13" s="906"/>
      <c r="S13" s="738"/>
      <c r="T13" s="739"/>
      <c r="U13" s="195" t="s">
        <v>366</v>
      </c>
      <c r="V13" s="12"/>
      <c r="W13" s="12"/>
      <c r="X13" s="12"/>
      <c r="Y13" s="12"/>
      <c r="AA13" s="87"/>
      <c r="AC13" s="116"/>
      <c r="AD13" s="116"/>
    </row>
    <row r="14" spans="2:30" s="1" customFormat="1" ht="32.25" customHeight="1">
      <c r="B14" s="226"/>
      <c r="C14" s="226"/>
      <c r="D14" s="199"/>
      <c r="E14" s="199"/>
      <c r="F14" s="200"/>
      <c r="H14" s="227" t="s">
        <v>424</v>
      </c>
      <c r="I14" s="905" t="s">
        <v>525</v>
      </c>
      <c r="J14" s="906"/>
      <c r="K14" s="906"/>
      <c r="L14" s="906"/>
      <c r="M14" s="906"/>
      <c r="N14" s="906"/>
      <c r="O14" s="906"/>
      <c r="P14" s="906"/>
      <c r="Q14" s="906"/>
      <c r="R14" s="906"/>
      <c r="S14" s="738"/>
      <c r="T14" s="739"/>
      <c r="U14" s="195" t="s">
        <v>366</v>
      </c>
      <c r="V14" s="12"/>
      <c r="W14" s="12"/>
      <c r="X14" s="12"/>
      <c r="Y14" s="12"/>
      <c r="AA14" s="174" t="s">
        <v>420</v>
      </c>
      <c r="AB14" s="144" t="s">
        <v>421</v>
      </c>
      <c r="AC14" s="175" t="s">
        <v>422</v>
      </c>
      <c r="AD14" s="116"/>
    </row>
    <row r="15" spans="2:30" s="1" customFormat="1" ht="32.25" customHeight="1">
      <c r="B15" s="87"/>
      <c r="C15" s="87"/>
      <c r="F15" s="116"/>
      <c r="H15" s="227" t="s">
        <v>426</v>
      </c>
      <c r="I15" s="907" t="s">
        <v>472</v>
      </c>
      <c r="J15" s="908"/>
      <c r="K15" s="908"/>
      <c r="L15" s="908"/>
      <c r="M15" s="908"/>
      <c r="N15" s="908"/>
      <c r="O15" s="908"/>
      <c r="P15" s="908"/>
      <c r="Q15" s="908"/>
      <c r="R15" s="909"/>
      <c r="S15" s="738"/>
      <c r="T15" s="739"/>
      <c r="U15" s="195" t="s">
        <v>428</v>
      </c>
      <c r="V15" s="1" t="s">
        <v>425</v>
      </c>
      <c r="W15" s="910" t="s">
        <v>526</v>
      </c>
      <c r="X15" s="910"/>
      <c r="Y15" s="910"/>
      <c r="Z15" s="21"/>
      <c r="AA15" s="160" t="s">
        <v>9</v>
      </c>
      <c r="AB15" s="147" t="s">
        <v>421</v>
      </c>
      <c r="AC15" s="176" t="s">
        <v>9</v>
      </c>
      <c r="AD15" s="149"/>
    </row>
    <row r="16" spans="2:30" s="1" customFormat="1">
      <c r="B16" s="87"/>
      <c r="C16" s="86"/>
      <c r="D16" s="8"/>
      <c r="E16" s="8"/>
      <c r="F16" s="117"/>
      <c r="G16" s="8"/>
      <c r="H16" s="8"/>
      <c r="I16" s="8"/>
      <c r="J16" s="8"/>
      <c r="K16" s="8"/>
      <c r="L16" s="8"/>
      <c r="M16" s="8"/>
      <c r="N16" s="8"/>
      <c r="O16" s="8"/>
      <c r="P16" s="8"/>
      <c r="Q16" s="8"/>
      <c r="R16" s="8"/>
      <c r="S16" s="8"/>
      <c r="T16" s="8"/>
      <c r="U16" s="8"/>
      <c r="V16" s="8"/>
      <c r="W16" s="8"/>
      <c r="X16" s="8"/>
      <c r="Y16" s="8"/>
      <c r="Z16" s="8"/>
      <c r="AA16" s="86"/>
      <c r="AB16" s="8"/>
      <c r="AC16" s="117"/>
      <c r="AD16" s="116"/>
    </row>
    <row r="17" spans="2:30" s="1" customFormat="1" ht="10.5" customHeight="1">
      <c r="B17" s="87"/>
      <c r="C17" s="6"/>
      <c r="D17" s="7"/>
      <c r="E17" s="7"/>
      <c r="F17" s="7"/>
      <c r="G17" s="6"/>
      <c r="H17" s="7"/>
      <c r="I17" s="7"/>
      <c r="J17" s="7"/>
      <c r="K17" s="7"/>
      <c r="L17" s="7"/>
      <c r="M17" s="7"/>
      <c r="N17" s="7"/>
      <c r="O17" s="7"/>
      <c r="P17" s="7"/>
      <c r="Q17" s="7"/>
      <c r="R17" s="7"/>
      <c r="S17" s="7"/>
      <c r="T17" s="7"/>
      <c r="U17" s="7"/>
      <c r="V17" s="7"/>
      <c r="W17" s="7"/>
      <c r="X17" s="7"/>
      <c r="Y17" s="7"/>
      <c r="Z17" s="4"/>
      <c r="AA17" s="7"/>
      <c r="AB17" s="7"/>
      <c r="AC17" s="4"/>
      <c r="AD17" s="116"/>
    </row>
    <row r="18" spans="2:30" s="1" customFormat="1" ht="27" customHeight="1">
      <c r="B18" s="226"/>
      <c r="C18" s="911" t="s">
        <v>473</v>
      </c>
      <c r="D18" s="683"/>
      <c r="E18" s="683"/>
      <c r="F18" s="912"/>
      <c r="H18" s="227" t="s">
        <v>423</v>
      </c>
      <c r="I18" s="905" t="s">
        <v>474</v>
      </c>
      <c r="J18" s="906"/>
      <c r="K18" s="906"/>
      <c r="L18" s="906"/>
      <c r="M18" s="906"/>
      <c r="N18" s="906"/>
      <c r="O18" s="906"/>
      <c r="P18" s="906"/>
      <c r="Q18" s="906"/>
      <c r="R18" s="906"/>
      <c r="S18" s="738"/>
      <c r="T18" s="739"/>
      <c r="U18" s="195" t="s">
        <v>475</v>
      </c>
      <c r="V18" s="12"/>
      <c r="W18" s="12"/>
      <c r="X18" s="12"/>
      <c r="Y18" s="12"/>
      <c r="AA18" s="87"/>
      <c r="AC18" s="116"/>
      <c r="AD18" s="116"/>
    </row>
    <row r="19" spans="2:30" s="1" customFormat="1" ht="27" customHeight="1">
      <c r="B19" s="226"/>
      <c r="C19" s="911"/>
      <c r="D19" s="683"/>
      <c r="E19" s="683"/>
      <c r="F19" s="912"/>
      <c r="H19" s="227" t="s">
        <v>424</v>
      </c>
      <c r="I19" s="905" t="s">
        <v>476</v>
      </c>
      <c r="J19" s="906"/>
      <c r="K19" s="906"/>
      <c r="L19" s="906"/>
      <c r="M19" s="906"/>
      <c r="N19" s="906"/>
      <c r="O19" s="906"/>
      <c r="P19" s="906"/>
      <c r="Q19" s="906"/>
      <c r="R19" s="906"/>
      <c r="S19" s="738"/>
      <c r="T19" s="739"/>
      <c r="U19" s="195" t="s">
        <v>366</v>
      </c>
      <c r="V19" s="12"/>
      <c r="W19" s="12"/>
      <c r="X19" s="12"/>
      <c r="Y19" s="12"/>
      <c r="AA19" s="87"/>
      <c r="AC19" s="116"/>
      <c r="AD19" s="116"/>
    </row>
    <row r="20" spans="2:30" s="1" customFormat="1" ht="27" customHeight="1">
      <c r="B20" s="226"/>
      <c r="C20" s="226"/>
      <c r="D20" s="199"/>
      <c r="E20" s="199"/>
      <c r="F20" s="200"/>
      <c r="H20" s="227" t="s">
        <v>426</v>
      </c>
      <c r="I20" s="905" t="s">
        <v>477</v>
      </c>
      <c r="J20" s="906"/>
      <c r="K20" s="906"/>
      <c r="L20" s="906"/>
      <c r="M20" s="906"/>
      <c r="N20" s="906"/>
      <c r="O20" s="906"/>
      <c r="P20" s="906"/>
      <c r="Q20" s="906"/>
      <c r="R20" s="906"/>
      <c r="S20" s="738"/>
      <c r="T20" s="739"/>
      <c r="U20" s="195" t="s">
        <v>366</v>
      </c>
      <c r="V20" s="12"/>
      <c r="W20" s="12"/>
      <c r="X20" s="12"/>
      <c r="Y20" s="12"/>
      <c r="AA20" s="174" t="s">
        <v>420</v>
      </c>
      <c r="AB20" s="144" t="s">
        <v>421</v>
      </c>
      <c r="AC20" s="175" t="s">
        <v>422</v>
      </c>
      <c r="AD20" s="116"/>
    </row>
    <row r="21" spans="2:30" s="1" customFormat="1" ht="27" customHeight="1">
      <c r="B21" s="87"/>
      <c r="C21" s="87"/>
      <c r="F21" s="116"/>
      <c r="H21" s="227" t="s">
        <v>434</v>
      </c>
      <c r="I21" s="907" t="s">
        <v>478</v>
      </c>
      <c r="J21" s="908"/>
      <c r="K21" s="908"/>
      <c r="L21" s="908"/>
      <c r="M21" s="908"/>
      <c r="N21" s="908"/>
      <c r="O21" s="908"/>
      <c r="P21" s="908"/>
      <c r="Q21" s="908"/>
      <c r="R21" s="909"/>
      <c r="S21" s="738"/>
      <c r="T21" s="739"/>
      <c r="U21" s="195" t="s">
        <v>428</v>
      </c>
      <c r="V21" s="1" t="s">
        <v>425</v>
      </c>
      <c r="W21" s="910" t="s">
        <v>527</v>
      </c>
      <c r="X21" s="910"/>
      <c r="Y21" s="910"/>
      <c r="Z21" s="21"/>
      <c r="AA21" s="160" t="s">
        <v>9</v>
      </c>
      <c r="AB21" s="147" t="s">
        <v>421</v>
      </c>
      <c r="AC21" s="176" t="s">
        <v>9</v>
      </c>
      <c r="AD21" s="149"/>
    </row>
    <row r="22" spans="2:30" s="1" customFormat="1">
      <c r="B22" s="87"/>
      <c r="C22" s="86"/>
      <c r="D22" s="8"/>
      <c r="E22" s="8"/>
      <c r="F22" s="117"/>
      <c r="G22" s="8"/>
      <c r="H22" s="8"/>
      <c r="I22" s="8"/>
      <c r="J22" s="8"/>
      <c r="K22" s="8"/>
      <c r="L22" s="8"/>
      <c r="M22" s="8"/>
      <c r="N22" s="8"/>
      <c r="O22" s="8"/>
      <c r="P22" s="8"/>
      <c r="Q22" s="8"/>
      <c r="R22" s="8"/>
      <c r="S22" s="8"/>
      <c r="T22" s="8"/>
      <c r="U22" s="8"/>
      <c r="V22" s="8"/>
      <c r="W22" s="8"/>
      <c r="X22" s="8"/>
      <c r="Y22" s="8"/>
      <c r="Z22" s="8"/>
      <c r="AA22" s="86"/>
      <c r="AB22" s="8"/>
      <c r="AC22" s="117"/>
      <c r="AD22" s="116"/>
    </row>
    <row r="23" spans="2:30" s="1" customFormat="1">
      <c r="B23" s="86"/>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117"/>
    </row>
    <row r="24" spans="2:30" s="1" customFormat="1" ht="7.5" customHeight="1">
      <c r="B24" s="783"/>
      <c r="C24" s="783"/>
      <c r="D24" s="783"/>
      <c r="E24" s="783"/>
      <c r="F24" s="783"/>
      <c r="G24" s="783"/>
      <c r="H24" s="783"/>
      <c r="I24" s="783"/>
      <c r="J24" s="783"/>
      <c r="K24" s="783"/>
      <c r="L24" s="783"/>
      <c r="M24" s="783"/>
      <c r="N24" s="783"/>
      <c r="O24" s="783"/>
      <c r="P24" s="783"/>
      <c r="Q24" s="783"/>
      <c r="R24" s="783"/>
      <c r="S24" s="783"/>
      <c r="T24" s="783"/>
      <c r="U24" s="783"/>
      <c r="V24" s="783"/>
      <c r="W24" s="783"/>
      <c r="X24" s="783"/>
      <c r="Y24" s="783"/>
      <c r="Z24" s="783"/>
      <c r="AA24" s="783"/>
      <c r="AB24" s="783"/>
      <c r="AC24" s="783"/>
      <c r="AD24" s="783"/>
    </row>
    <row r="25" spans="2:30" s="1" customFormat="1" ht="86.25" customHeight="1">
      <c r="B25" s="826" t="s">
        <v>479</v>
      </c>
      <c r="C25" s="826"/>
      <c r="D25" s="718" t="s">
        <v>528</v>
      </c>
      <c r="E25" s="718"/>
      <c r="F25" s="718"/>
      <c r="G25" s="718"/>
      <c r="H25" s="718"/>
      <c r="I25" s="718"/>
      <c r="J25" s="718"/>
      <c r="K25" s="718"/>
      <c r="L25" s="718"/>
      <c r="M25" s="718"/>
      <c r="N25" s="718"/>
      <c r="O25" s="718"/>
      <c r="P25" s="718"/>
      <c r="Q25" s="718"/>
      <c r="R25" s="718"/>
      <c r="S25" s="718"/>
      <c r="T25" s="718"/>
      <c r="U25" s="718"/>
      <c r="V25" s="718"/>
      <c r="W25" s="718"/>
      <c r="X25" s="718"/>
      <c r="Y25" s="718"/>
      <c r="Z25" s="718"/>
      <c r="AA25" s="718"/>
      <c r="AB25" s="718"/>
      <c r="AC25" s="718"/>
      <c r="AD25" s="21"/>
    </row>
    <row r="26" spans="2:30" s="1" customFormat="1" ht="31.5" customHeight="1">
      <c r="B26" s="682" t="s">
        <v>480</v>
      </c>
      <c r="C26" s="682"/>
      <c r="D26" s="682" t="s">
        <v>541</v>
      </c>
      <c r="E26" s="682"/>
      <c r="F26" s="682"/>
      <c r="G26" s="682"/>
      <c r="H26" s="682"/>
      <c r="I26" s="682"/>
      <c r="J26" s="682"/>
      <c r="K26" s="682"/>
      <c r="L26" s="682"/>
      <c r="M26" s="682"/>
      <c r="N26" s="682"/>
      <c r="O26" s="682"/>
      <c r="P26" s="682"/>
      <c r="Q26" s="682"/>
      <c r="R26" s="682"/>
      <c r="S26" s="682"/>
      <c r="T26" s="682"/>
      <c r="U26" s="682"/>
      <c r="V26" s="682"/>
      <c r="W26" s="682"/>
      <c r="X26" s="682"/>
      <c r="Y26" s="682"/>
      <c r="Z26" s="682"/>
      <c r="AA26" s="682"/>
      <c r="AB26" s="682"/>
      <c r="AC26" s="682"/>
      <c r="AD26" s="199"/>
    </row>
    <row r="27" spans="2:30" s="1" customFormat="1" ht="29.25" customHeight="1">
      <c r="B27" s="682" t="s">
        <v>529</v>
      </c>
      <c r="C27" s="682"/>
      <c r="D27" s="682"/>
      <c r="E27" s="682"/>
      <c r="F27" s="682"/>
      <c r="G27" s="682"/>
      <c r="H27" s="682"/>
      <c r="I27" s="682"/>
      <c r="J27" s="682"/>
      <c r="K27" s="682"/>
      <c r="L27" s="682"/>
      <c r="M27" s="682"/>
      <c r="N27" s="682"/>
      <c r="O27" s="682"/>
      <c r="P27" s="682"/>
      <c r="Q27" s="682"/>
      <c r="R27" s="682"/>
      <c r="S27" s="682"/>
      <c r="T27" s="682"/>
      <c r="U27" s="682"/>
      <c r="V27" s="682"/>
      <c r="W27" s="682"/>
      <c r="X27" s="682"/>
      <c r="Y27" s="682"/>
      <c r="Z27" s="682"/>
      <c r="AA27" s="682"/>
      <c r="AB27" s="682"/>
      <c r="AC27" s="682"/>
      <c r="AD27" s="682"/>
    </row>
    <row r="28" spans="2:30" s="1" customFormat="1">
      <c r="B28" s="682"/>
      <c r="C28" s="682"/>
      <c r="D28" s="682"/>
      <c r="E28" s="682"/>
      <c r="F28" s="682"/>
      <c r="G28" s="682"/>
      <c r="H28" s="682"/>
      <c r="I28" s="682"/>
      <c r="J28" s="682"/>
      <c r="K28" s="682"/>
      <c r="L28" s="682"/>
      <c r="M28" s="682"/>
      <c r="N28" s="682"/>
      <c r="O28" s="682"/>
      <c r="P28" s="682"/>
      <c r="Q28" s="682"/>
      <c r="R28" s="682"/>
      <c r="S28" s="682"/>
      <c r="T28" s="682"/>
      <c r="U28" s="682"/>
      <c r="V28" s="682"/>
      <c r="W28" s="682"/>
      <c r="X28" s="682"/>
      <c r="Y28" s="682"/>
      <c r="Z28" s="682"/>
      <c r="AA28" s="682"/>
      <c r="AB28" s="682"/>
      <c r="AC28" s="682"/>
      <c r="AD28" s="682"/>
    </row>
    <row r="29" spans="2:30" s="14" customFormat="1"/>
    <row r="30" spans="2:30">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row>
    <row r="122" spans="3:7">
      <c r="C122" s="59"/>
      <c r="D122" s="59"/>
      <c r="E122" s="59"/>
      <c r="F122" s="59"/>
      <c r="G122" s="59"/>
    </row>
    <row r="123" spans="3:7">
      <c r="C123" s="57"/>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4"/>
  <dataValidations count="1">
    <dataValidation type="list" allowBlank="1" showInputMessage="1" showErrorMessage="1" sqref="AA15 AC15 AA21 AC21 H8:H9 M8 R8" xr:uid="{00000000-0002-0000-0700-000000000000}">
      <formula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2:AK89"/>
  <sheetViews>
    <sheetView zoomScaleNormal="100" zoomScaleSheetLayoutView="70" workbookViewId="0">
      <selection activeCell="B2" sqref="B2"/>
    </sheetView>
  </sheetViews>
  <sheetFormatPr defaultColWidth="9" defaultRowHeight="13"/>
  <cols>
    <col min="1" max="1" width="1.453125" style="3" customWidth="1"/>
    <col min="2" max="2" width="10" style="3" customWidth="1"/>
    <col min="3" max="3" width="6.81640625" style="3" customWidth="1"/>
    <col min="4" max="4" width="10" style="3" customWidth="1"/>
    <col min="5" max="32" width="3.90625" style="3" customWidth="1"/>
    <col min="33" max="35" width="9" style="3"/>
    <col min="36" max="36" width="2.453125" style="3" customWidth="1"/>
    <col min="37" max="16384" width="9" style="3"/>
  </cols>
  <sheetData>
    <row r="2" spans="2:37">
      <c r="B2" s="123" t="s">
        <v>292</v>
      </c>
    </row>
    <row r="3" spans="2:37">
      <c r="B3" s="124"/>
    </row>
    <row r="4" spans="2:37" ht="13.5" customHeight="1">
      <c r="B4" s="123" t="s">
        <v>293</v>
      </c>
      <c r="X4" s="125" t="s">
        <v>294</v>
      </c>
    </row>
    <row r="5" spans="2:37" ht="6.75" customHeight="1">
      <c r="B5" s="123"/>
      <c r="W5" s="125"/>
      <c r="AJ5" s="126"/>
      <c r="AK5" s="126"/>
    </row>
    <row r="6" spans="2:37" ht="13.5" customHeight="1">
      <c r="X6" s="123" t="s">
        <v>295</v>
      </c>
      <c r="AJ6" s="126"/>
      <c r="AK6" s="126"/>
    </row>
    <row r="7" spans="2:37" ht="6.75" customHeight="1">
      <c r="W7" s="123"/>
      <c r="AJ7" s="126"/>
      <c r="AK7" s="126"/>
    </row>
    <row r="8" spans="2:37" ht="14.25" customHeight="1">
      <c r="B8" s="123" t="s">
        <v>296</v>
      </c>
      <c r="AB8" s="123" t="s">
        <v>297</v>
      </c>
      <c r="AJ8" s="126"/>
      <c r="AK8" s="126"/>
    </row>
    <row r="9" spans="2:37" ht="14.25" customHeight="1">
      <c r="B9" s="124"/>
      <c r="AJ9" s="126"/>
      <c r="AK9" s="126"/>
    </row>
    <row r="10" spans="2:37" ht="18" customHeight="1">
      <c r="B10" s="922" t="s">
        <v>298</v>
      </c>
      <c r="C10" s="922" t="s">
        <v>299</v>
      </c>
      <c r="D10" s="922" t="s">
        <v>300</v>
      </c>
      <c r="E10" s="916" t="s">
        <v>301</v>
      </c>
      <c r="F10" s="917"/>
      <c r="G10" s="917"/>
      <c r="H10" s="917"/>
      <c r="I10" s="917"/>
      <c r="J10" s="917"/>
      <c r="K10" s="927"/>
      <c r="L10" s="916" t="s">
        <v>302</v>
      </c>
      <c r="M10" s="917"/>
      <c r="N10" s="917"/>
      <c r="O10" s="917"/>
      <c r="P10" s="917"/>
      <c r="Q10" s="917"/>
      <c r="R10" s="927"/>
      <c r="S10" s="916" t="s">
        <v>303</v>
      </c>
      <c r="T10" s="917"/>
      <c r="U10" s="917"/>
      <c r="V10" s="917"/>
      <c r="W10" s="917"/>
      <c r="X10" s="917"/>
      <c r="Y10" s="927"/>
      <c r="Z10" s="916" t="s">
        <v>304</v>
      </c>
      <c r="AA10" s="917"/>
      <c r="AB10" s="917"/>
      <c r="AC10" s="917"/>
      <c r="AD10" s="917"/>
      <c r="AE10" s="917"/>
      <c r="AF10" s="918"/>
      <c r="AG10" s="919" t="s">
        <v>305</v>
      </c>
      <c r="AH10" s="922" t="s">
        <v>306</v>
      </c>
      <c r="AI10" s="922" t="s">
        <v>307</v>
      </c>
      <c r="AJ10" s="126"/>
      <c r="AK10" s="126"/>
    </row>
    <row r="11" spans="2:37" ht="18" customHeight="1">
      <c r="B11" s="925"/>
      <c r="C11" s="925"/>
      <c r="D11" s="925"/>
      <c r="E11" s="229">
        <v>1</v>
      </c>
      <c r="F11" s="229">
        <v>2</v>
      </c>
      <c r="G11" s="229">
        <v>3</v>
      </c>
      <c r="H11" s="229">
        <v>4</v>
      </c>
      <c r="I11" s="229">
        <v>5</v>
      </c>
      <c r="J11" s="229">
        <v>6</v>
      </c>
      <c r="K11" s="229">
        <v>7</v>
      </c>
      <c r="L11" s="229">
        <v>8</v>
      </c>
      <c r="M11" s="229">
        <v>9</v>
      </c>
      <c r="N11" s="229">
        <v>10</v>
      </c>
      <c r="O11" s="229">
        <v>11</v>
      </c>
      <c r="P11" s="229">
        <v>12</v>
      </c>
      <c r="Q11" s="229">
        <v>13</v>
      </c>
      <c r="R11" s="229">
        <v>14</v>
      </c>
      <c r="S11" s="229">
        <v>15</v>
      </c>
      <c r="T11" s="229">
        <v>16</v>
      </c>
      <c r="U11" s="229">
        <v>17</v>
      </c>
      <c r="V11" s="229">
        <v>18</v>
      </c>
      <c r="W11" s="229">
        <v>19</v>
      </c>
      <c r="X11" s="229">
        <v>20</v>
      </c>
      <c r="Y11" s="229">
        <v>21</v>
      </c>
      <c r="Z11" s="229">
        <v>22</v>
      </c>
      <c r="AA11" s="229">
        <v>23</v>
      </c>
      <c r="AB11" s="229">
        <v>24</v>
      </c>
      <c r="AC11" s="229">
        <v>25</v>
      </c>
      <c r="AD11" s="229">
        <v>26</v>
      </c>
      <c r="AE11" s="229">
        <v>27</v>
      </c>
      <c r="AF11" s="209">
        <v>28</v>
      </c>
      <c r="AG11" s="920"/>
      <c r="AH11" s="923"/>
      <c r="AI11" s="923"/>
      <c r="AJ11" s="126"/>
      <c r="AK11" s="126"/>
    </row>
    <row r="12" spans="2:37" ht="18" customHeight="1">
      <c r="B12" s="926"/>
      <c r="C12" s="926"/>
      <c r="D12" s="926"/>
      <c r="E12" s="229" t="s">
        <v>308</v>
      </c>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8"/>
      <c r="AG12" s="921"/>
      <c r="AH12" s="924"/>
      <c r="AI12" s="924"/>
      <c r="AJ12" s="126"/>
      <c r="AK12" s="126"/>
    </row>
    <row r="13" spans="2:37" ht="18" customHeight="1">
      <c r="B13" s="914" t="s">
        <v>309</v>
      </c>
      <c r="C13" s="914"/>
      <c r="D13" s="914"/>
      <c r="E13" s="208" t="s">
        <v>310</v>
      </c>
      <c r="F13" s="208" t="s">
        <v>310</v>
      </c>
      <c r="G13" s="208" t="s">
        <v>311</v>
      </c>
      <c r="H13" s="208" t="s">
        <v>312</v>
      </c>
      <c r="I13" s="208" t="s">
        <v>313</v>
      </c>
      <c r="J13" s="208" t="s">
        <v>310</v>
      </c>
      <c r="K13" s="208" t="s">
        <v>313</v>
      </c>
      <c r="L13" s="129"/>
      <c r="M13" s="129"/>
      <c r="N13" s="129"/>
      <c r="O13" s="129"/>
      <c r="P13" s="129"/>
      <c r="Q13" s="129"/>
      <c r="R13" s="129"/>
      <c r="S13" s="129"/>
      <c r="T13" s="129"/>
      <c r="U13" s="129"/>
      <c r="V13" s="129"/>
      <c r="W13" s="129"/>
      <c r="X13" s="129"/>
      <c r="Y13" s="129"/>
      <c r="Z13" s="129"/>
      <c r="AA13" s="129"/>
      <c r="AB13" s="129"/>
      <c r="AC13" s="129"/>
      <c r="AD13" s="129"/>
      <c r="AE13" s="129"/>
      <c r="AF13" s="130"/>
      <c r="AG13" s="131"/>
      <c r="AH13" s="132"/>
      <c r="AI13" s="132"/>
    </row>
    <row r="14" spans="2:37" ht="18" customHeight="1">
      <c r="B14" s="914" t="s">
        <v>314</v>
      </c>
      <c r="C14" s="914"/>
      <c r="D14" s="914"/>
      <c r="E14" s="208" t="s">
        <v>315</v>
      </c>
      <c r="F14" s="208" t="s">
        <v>315</v>
      </c>
      <c r="G14" s="208" t="s">
        <v>315</v>
      </c>
      <c r="H14" s="208" t="s">
        <v>316</v>
      </c>
      <c r="I14" s="208" t="s">
        <v>316</v>
      </c>
      <c r="J14" s="208" t="s">
        <v>317</v>
      </c>
      <c r="K14" s="208" t="s">
        <v>317</v>
      </c>
      <c r="L14" s="129"/>
      <c r="M14" s="129"/>
      <c r="N14" s="129"/>
      <c r="O14" s="129"/>
      <c r="P14" s="129"/>
      <c r="Q14" s="129"/>
      <c r="R14" s="129"/>
      <c r="S14" s="129"/>
      <c r="T14" s="129"/>
      <c r="U14" s="129"/>
      <c r="V14" s="129"/>
      <c r="W14" s="129"/>
      <c r="X14" s="129"/>
      <c r="Y14" s="129"/>
      <c r="Z14" s="129"/>
      <c r="AA14" s="129"/>
      <c r="AB14" s="129"/>
      <c r="AC14" s="129"/>
      <c r="AD14" s="129"/>
      <c r="AE14" s="129"/>
      <c r="AF14" s="130"/>
      <c r="AG14" s="131"/>
      <c r="AH14" s="132"/>
      <c r="AI14" s="132"/>
    </row>
    <row r="15" spans="2:37" ht="18" customHeight="1">
      <c r="B15" s="132"/>
      <c r="C15" s="132"/>
      <c r="D15" s="132"/>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133"/>
      <c r="AG15" s="131"/>
      <c r="AH15" s="132"/>
      <c r="AI15" s="132"/>
    </row>
    <row r="16" spans="2:37" ht="18" customHeight="1">
      <c r="B16" s="132"/>
      <c r="C16" s="132"/>
      <c r="D16" s="132"/>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133"/>
      <c r="AG16" s="131"/>
      <c r="AH16" s="132"/>
      <c r="AI16" s="132"/>
    </row>
    <row r="17" spans="2:37" ht="18" customHeight="1">
      <c r="B17" s="132"/>
      <c r="C17" s="132"/>
      <c r="D17" s="132"/>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133"/>
      <c r="AG17" s="131"/>
      <c r="AH17" s="132"/>
      <c r="AI17" s="132"/>
    </row>
    <row r="18" spans="2:37" ht="18" customHeight="1">
      <c r="B18" s="132"/>
      <c r="C18" s="132"/>
      <c r="D18" s="132"/>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133"/>
      <c r="AG18" s="131"/>
      <c r="AH18" s="132"/>
      <c r="AI18" s="132"/>
    </row>
    <row r="19" spans="2:37" ht="18" customHeight="1">
      <c r="B19" s="132"/>
      <c r="C19" s="132"/>
      <c r="D19" s="132"/>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133"/>
      <c r="AG19" s="131"/>
      <c r="AH19" s="132"/>
      <c r="AI19" s="132"/>
    </row>
    <row r="20" spans="2:37" ht="18" customHeight="1">
      <c r="B20" s="132"/>
      <c r="C20" s="132"/>
      <c r="D20" s="132"/>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133"/>
      <c r="AG20" s="131"/>
      <c r="AH20" s="132"/>
      <c r="AI20" s="132"/>
    </row>
    <row r="21" spans="2:37" ht="18" customHeight="1">
      <c r="B21" s="132"/>
      <c r="C21" s="132"/>
      <c r="D21" s="132"/>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133"/>
      <c r="AG21" s="131"/>
      <c r="AH21" s="132"/>
      <c r="AI21" s="132"/>
    </row>
    <row r="22" spans="2:37" ht="18" customHeight="1">
      <c r="B22" s="132"/>
      <c r="C22" s="132"/>
      <c r="D22" s="132"/>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131"/>
      <c r="AH22" s="132"/>
      <c r="AI22" s="132"/>
    </row>
    <row r="23" spans="2:37" ht="18" customHeight="1">
      <c r="B23" s="132"/>
      <c r="C23" s="132"/>
      <c r="D23" s="132"/>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131"/>
      <c r="AH23" s="132"/>
      <c r="AI23" s="132"/>
    </row>
    <row r="24" spans="2:37" ht="18" customHeight="1" thickBot="1">
      <c r="B24" s="134"/>
      <c r="D24" s="134"/>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131"/>
      <c r="AH24" s="132"/>
      <c r="AI24" s="132"/>
    </row>
    <row r="25" spans="2:37" ht="18" customHeight="1" thickTop="1">
      <c r="B25" s="913" t="s">
        <v>318</v>
      </c>
      <c r="C25" s="915" t="s">
        <v>319</v>
      </c>
      <c r="D25" s="915"/>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c r="AE25" s="210"/>
      <c r="AF25" s="210"/>
      <c r="AI25" s="58"/>
    </row>
    <row r="26" spans="2:37" ht="30" customHeight="1">
      <c r="B26" s="914"/>
      <c r="C26" s="914" t="s">
        <v>320</v>
      </c>
      <c r="D26" s="914"/>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I26" s="122"/>
    </row>
    <row r="27" spans="2:37" ht="8.25" customHeight="1">
      <c r="B27" s="136"/>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I27" s="122"/>
    </row>
    <row r="28" spans="2:37">
      <c r="B28" s="138" t="s">
        <v>321</v>
      </c>
      <c r="E28" s="139"/>
      <c r="AI28" s="140"/>
      <c r="AJ28" s="141"/>
      <c r="AK28" s="141"/>
    </row>
    <row r="29" spans="2:37" ht="6" customHeight="1">
      <c r="B29" s="138"/>
      <c r="AI29" s="122"/>
    </row>
    <row r="30" spans="2:37">
      <c r="B30" s="138" t="s">
        <v>322</v>
      </c>
      <c r="AI30" s="122"/>
    </row>
    <row r="31" spans="2:37">
      <c r="B31" s="138" t="s">
        <v>323</v>
      </c>
      <c r="AI31" s="122"/>
    </row>
    <row r="32" spans="2:37" ht="6.75" customHeight="1">
      <c r="B32" s="138"/>
      <c r="AI32" s="122"/>
    </row>
    <row r="33" spans="2:35">
      <c r="B33" s="138" t="s">
        <v>324</v>
      </c>
      <c r="AI33" s="122"/>
    </row>
    <row r="34" spans="2:35">
      <c r="B34" s="138" t="s">
        <v>323</v>
      </c>
      <c r="AI34" s="122"/>
    </row>
    <row r="35" spans="2:35" ht="6.75" customHeight="1">
      <c r="B35" s="138"/>
      <c r="AI35" s="122"/>
    </row>
    <row r="36" spans="2:35">
      <c r="B36" s="138" t="s">
        <v>325</v>
      </c>
      <c r="AI36" s="122"/>
    </row>
    <row r="37" spans="2:35">
      <c r="B37" s="138" t="s">
        <v>323</v>
      </c>
      <c r="AI37" s="122"/>
    </row>
    <row r="38" spans="2:35" ht="6" customHeight="1">
      <c r="B38" s="14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c r="B39" s="123"/>
      <c r="C39" s="57"/>
    </row>
    <row r="40" spans="2:35" ht="6.75" customHeight="1">
      <c r="B40" s="123"/>
    </row>
    <row r="41" spans="2:35">
      <c r="B41" s="1" t="s">
        <v>326</v>
      </c>
    </row>
    <row r="42" spans="2:35">
      <c r="B42" s="1" t="s">
        <v>327</v>
      </c>
    </row>
    <row r="43" spans="2:35">
      <c r="B43" s="1" t="s">
        <v>328</v>
      </c>
    </row>
    <row r="44" spans="2:35">
      <c r="B44" s="1" t="s">
        <v>329</v>
      </c>
    </row>
    <row r="45" spans="2:35">
      <c r="B45" s="1" t="s">
        <v>330</v>
      </c>
    </row>
    <row r="46" spans="2:35">
      <c r="B46" s="1" t="s">
        <v>331</v>
      </c>
    </row>
    <row r="47" spans="2:35">
      <c r="B47" s="1" t="s">
        <v>332</v>
      </c>
    </row>
    <row r="48" spans="2:35">
      <c r="B48" s="1" t="s">
        <v>333</v>
      </c>
    </row>
    <row r="49" spans="2:2">
      <c r="B49" s="1" t="s">
        <v>334</v>
      </c>
    </row>
    <row r="50" spans="2:2">
      <c r="B50" s="1" t="s">
        <v>335</v>
      </c>
    </row>
    <row r="51" spans="2:2" ht="14">
      <c r="B51" s="143" t="s">
        <v>336</v>
      </c>
    </row>
    <row r="52" spans="2:2">
      <c r="B52" s="1" t="s">
        <v>337</v>
      </c>
    </row>
    <row r="53" spans="2:2">
      <c r="B53" s="1" t="s">
        <v>338</v>
      </c>
    </row>
    <row r="54" spans="2:2">
      <c r="B54" s="1" t="s">
        <v>339</v>
      </c>
    </row>
    <row r="55" spans="2:2">
      <c r="B55" s="1" t="s">
        <v>340</v>
      </c>
    </row>
    <row r="56" spans="2:2">
      <c r="B56" s="1" t="s">
        <v>341</v>
      </c>
    </row>
    <row r="57" spans="2:2">
      <c r="B57" s="1" t="s">
        <v>342</v>
      </c>
    </row>
    <row r="58" spans="2:2">
      <c r="B58" s="1" t="s">
        <v>343</v>
      </c>
    </row>
    <row r="59" spans="2:2">
      <c r="B59" s="1" t="s">
        <v>344</v>
      </c>
    </row>
    <row r="60" spans="2:2">
      <c r="B60" s="1" t="s">
        <v>345</v>
      </c>
    </row>
    <row r="61" spans="2:2">
      <c r="B61" s="1" t="s">
        <v>346</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118"/>
    </row>
    <row r="83" spans="2:12">
      <c r="B83" s="1"/>
    </row>
    <row r="84" spans="2:12">
      <c r="B84" s="1"/>
    </row>
    <row r="85" spans="2:12">
      <c r="B85" s="1"/>
    </row>
    <row r="86" spans="2:12">
      <c r="B86" s="1"/>
    </row>
    <row r="87" spans="2:12">
      <c r="B87" s="1"/>
    </row>
    <row r="88" spans="2:12">
      <c r="B88" s="1"/>
    </row>
    <row r="89" spans="2:12">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4</vt:i4>
      </vt:variant>
    </vt:vector>
  </HeadingPairs>
  <TitlesOfParts>
    <vt:vector size="23" baseType="lpstr">
      <vt:lpstr>別紙1-1（一覧表）</vt:lpstr>
      <vt:lpstr>備考（1）</vt:lpstr>
      <vt:lpstr>備考（1－2）</vt:lpstr>
      <vt:lpstr>別紙２（届出書）</vt:lpstr>
      <vt:lpstr>別紙14-3（サービス提供体制強化加算）</vt:lpstr>
      <vt:lpstr>別紙22（中重度者ケア体制加算）</vt:lpstr>
      <vt:lpstr>別紙22-2（計算書・中重症度ケア体制加算）</vt:lpstr>
      <vt:lpstr>別紙24（通所リハビリテーション事業所における移行支援加算）</vt:lpstr>
      <vt:lpstr>別紙7（従業者の勤務の体制及び勤務形態一覧表）</vt:lpstr>
      <vt:lpstr>別紙7-2（有資格者等の割合の参考計算書）</vt:lpstr>
      <vt:lpstr>参考計算書A（10年以上有資格者の割合）</vt:lpstr>
      <vt:lpstr>参考計算書B（勤続年数）</vt:lpstr>
      <vt:lpstr>届出様式（感染症又は災害発生による評価）</vt:lpstr>
      <vt:lpstr>参考計算書（感染症又は災害発生による評価）</vt:lpstr>
      <vt:lpstr>参考（規模区分）</vt:lpstr>
      <vt:lpstr>参考（規模区分対応表）</vt:lpstr>
      <vt:lpstr>参考３（平面図）</vt:lpstr>
      <vt:lpstr>送付先</vt:lpstr>
      <vt:lpstr>別紙●24</vt:lpstr>
      <vt:lpstr>'参考（規模区分）'!Print_Area</vt:lpstr>
      <vt:lpstr>'参考（規模区分対応表）'!Print_Area</vt:lpstr>
      <vt:lpstr>'備考（1）'!Print_Area</vt:lpstr>
      <vt:lpstr>'備考（1－2）'!Print_Area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佐々木　かれん</dc:creator>
  <cp:keywords/>
  <dc:description/>
  <cp:lastModifiedBy>佐々木　かれん</cp:lastModifiedBy>
  <cp:revision/>
  <cp:lastPrinted>2024-04-11T09:59:57Z</cp:lastPrinted>
  <dcterms:created xsi:type="dcterms:W3CDTF">2023-01-16T02:34:32Z</dcterms:created>
  <dcterms:modified xsi:type="dcterms:W3CDTF">2025-04-09T06:26:33Z</dcterms:modified>
  <cp:category/>
  <cp:contentStatus/>
</cp:coreProperties>
</file>