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1460" windowHeight="9255" activeTab="3"/>
  </bookViews>
  <sheets>
    <sheet name="老健分" sheetId="7" r:id="rId1"/>
    <sheet name="その他事業" sheetId="8" r:id="rId2"/>
    <sheet name="合計" sheetId="9" r:id="rId3"/>
    <sheet name="【記入例】老健分" sheetId="2" r:id="rId4"/>
    <sheet name="【記入例】その他事業" sheetId="5" r:id="rId5"/>
    <sheet name="【記入例】合計" sheetId="6" r:id="rId6"/>
  </sheets>
  <definedNames>
    <definedName name="_xlnm.Print_Area" localSheetId="4">【記入例】その他事業!$A$1:$V$38</definedName>
    <definedName name="_xlnm.Print_Area" localSheetId="5">【記入例】合計!$A$1:$V$38</definedName>
    <definedName name="_xlnm.Print_Area" localSheetId="3">【記入例】老健分!$A$1:$V$38</definedName>
    <definedName name="_xlnm.Print_Area" localSheetId="1">その他事業!$A$1:$V$38</definedName>
    <definedName name="_xlnm.Print_Area" localSheetId="2">合計!$A$1:$V$38</definedName>
    <definedName name="_xlnm.Print_Area" localSheetId="0">老健分!$A$1:$V$38</definedName>
  </definedNames>
  <calcPr calcId="145621"/>
</workbook>
</file>

<file path=xl/calcChain.xml><?xml version="1.0" encoding="utf-8"?>
<calcChain xmlns="http://schemas.openxmlformats.org/spreadsheetml/2006/main">
  <c r="J15" i="2" l="1"/>
  <c r="J37" i="9"/>
  <c r="E37" i="9"/>
  <c r="E8" i="7"/>
  <c r="J8" i="7"/>
  <c r="T8" i="7"/>
  <c r="O8" i="7" s="1"/>
  <c r="O36" i="7" s="1"/>
  <c r="O38" i="7" s="1"/>
  <c r="E15" i="7"/>
  <c r="E36" i="7" s="1"/>
  <c r="J15" i="7"/>
  <c r="O15" i="7"/>
  <c r="T15" i="7"/>
  <c r="V15" i="7"/>
  <c r="E23" i="7"/>
  <c r="J23" i="7"/>
  <c r="V23" i="7" s="1"/>
  <c r="O23" i="7"/>
  <c r="T23" i="7"/>
  <c r="O27" i="7"/>
  <c r="T27" i="7"/>
  <c r="E27" i="7"/>
  <c r="J27" i="7"/>
  <c r="V27" i="7"/>
  <c r="E28" i="7"/>
  <c r="J28" i="7"/>
  <c r="O28" i="7"/>
  <c r="T28" i="7"/>
  <c r="O29" i="7"/>
  <c r="T29" i="7"/>
  <c r="E30" i="7"/>
  <c r="J30" i="7"/>
  <c r="E32" i="7"/>
  <c r="J32" i="7"/>
  <c r="V32" i="7" s="1"/>
  <c r="O32" i="7"/>
  <c r="T32" i="7"/>
  <c r="E33" i="7"/>
  <c r="J33" i="7"/>
  <c r="V33" i="7"/>
  <c r="E34" i="7"/>
  <c r="O34" i="7"/>
  <c r="V34" i="7" s="1"/>
  <c r="E35" i="7"/>
  <c r="J35" i="7"/>
  <c r="V35" i="7"/>
  <c r="J36" i="7"/>
  <c r="J38" i="7" s="1"/>
  <c r="E38" i="7" s="1"/>
  <c r="V38" i="7" s="1"/>
  <c r="T36" i="7"/>
  <c r="T38" i="7" s="1"/>
  <c r="V37" i="7"/>
  <c r="E8" i="8"/>
  <c r="J8" i="8"/>
  <c r="O8" i="8"/>
  <c r="T8" i="8"/>
  <c r="V8" i="8"/>
  <c r="E15" i="8"/>
  <c r="J15" i="8"/>
  <c r="V15" i="8" s="1"/>
  <c r="O15" i="8"/>
  <c r="T15" i="8"/>
  <c r="T36" i="8" s="1"/>
  <c r="T38" i="8" s="1"/>
  <c r="E23" i="8"/>
  <c r="J23" i="8"/>
  <c r="O23" i="8"/>
  <c r="T23" i="8"/>
  <c r="V23" i="8"/>
  <c r="J27" i="8"/>
  <c r="E27" i="8" s="1"/>
  <c r="O27" i="8"/>
  <c r="T27" i="8"/>
  <c r="E28" i="8"/>
  <c r="J28" i="8"/>
  <c r="O28" i="8"/>
  <c r="T28" i="8"/>
  <c r="O29" i="8"/>
  <c r="T29" i="8"/>
  <c r="E30" i="8"/>
  <c r="J30" i="8"/>
  <c r="E32" i="8"/>
  <c r="J32" i="8"/>
  <c r="O32" i="8"/>
  <c r="T32" i="8"/>
  <c r="V32" i="8"/>
  <c r="E33" i="8"/>
  <c r="J33" i="8"/>
  <c r="V33" i="8" s="1"/>
  <c r="E34" i="8"/>
  <c r="O34" i="8"/>
  <c r="V34" i="8"/>
  <c r="E35" i="8"/>
  <c r="J35" i="8"/>
  <c r="V35" i="8" s="1"/>
  <c r="O36" i="8"/>
  <c r="O38" i="8" s="1"/>
  <c r="V37" i="8"/>
  <c r="E5" i="9"/>
  <c r="J5" i="9"/>
  <c r="O5" i="9"/>
  <c r="T5" i="9"/>
  <c r="T8" i="9" s="1"/>
  <c r="E6" i="9"/>
  <c r="J6" i="9"/>
  <c r="J35" i="9" s="1"/>
  <c r="V35" i="9" s="1"/>
  <c r="O6" i="9"/>
  <c r="T6" i="9"/>
  <c r="E7" i="9"/>
  <c r="J7" i="9"/>
  <c r="O7" i="9"/>
  <c r="T7" i="9"/>
  <c r="E8" i="9"/>
  <c r="J8" i="9"/>
  <c r="E9" i="9"/>
  <c r="E34" i="9" s="1"/>
  <c r="V34" i="9" s="1"/>
  <c r="J9" i="9"/>
  <c r="O9" i="9"/>
  <c r="T9" i="9"/>
  <c r="E10" i="9"/>
  <c r="J10" i="9"/>
  <c r="O10" i="9"/>
  <c r="T10" i="9"/>
  <c r="E11" i="9"/>
  <c r="E28" i="9" s="1"/>
  <c r="J11" i="9"/>
  <c r="O11" i="9"/>
  <c r="O29" i="9" s="1"/>
  <c r="O32" i="9" s="1"/>
  <c r="T11" i="9"/>
  <c r="E12" i="9"/>
  <c r="J12" i="9"/>
  <c r="O12" i="9"/>
  <c r="T12" i="9"/>
  <c r="E13" i="9"/>
  <c r="E30" i="9" s="1"/>
  <c r="J13" i="9"/>
  <c r="O13" i="9"/>
  <c r="T13" i="9"/>
  <c r="E14" i="9"/>
  <c r="J14" i="9"/>
  <c r="O14" i="9"/>
  <c r="T14" i="9"/>
  <c r="E15" i="9"/>
  <c r="E36" i="9" s="1"/>
  <c r="J15" i="9"/>
  <c r="O15" i="9"/>
  <c r="T15" i="9"/>
  <c r="V15" i="9"/>
  <c r="E16" i="9"/>
  <c r="J16" i="9"/>
  <c r="O16" i="9"/>
  <c r="T16" i="9"/>
  <c r="E17" i="9"/>
  <c r="J17" i="9"/>
  <c r="O17" i="9"/>
  <c r="T17" i="9"/>
  <c r="E18" i="9"/>
  <c r="J18" i="9"/>
  <c r="O18" i="9"/>
  <c r="T18" i="9"/>
  <c r="E19" i="9"/>
  <c r="J19" i="9"/>
  <c r="O19" i="9"/>
  <c r="T19" i="9"/>
  <c r="E20" i="9"/>
  <c r="J20" i="9"/>
  <c r="J33" i="9" s="1"/>
  <c r="V33" i="9" s="1"/>
  <c r="O20" i="9"/>
  <c r="T20" i="9"/>
  <c r="E21" i="9"/>
  <c r="J21" i="9"/>
  <c r="O21" i="9"/>
  <c r="T21" i="9"/>
  <c r="E22" i="9"/>
  <c r="J22" i="9"/>
  <c r="O22" i="9"/>
  <c r="T22" i="9"/>
  <c r="E23" i="9"/>
  <c r="J23" i="9"/>
  <c r="V23" i="9" s="1"/>
  <c r="O23" i="9"/>
  <c r="T23" i="9"/>
  <c r="E25" i="9"/>
  <c r="O25" i="9"/>
  <c r="T25" i="9"/>
  <c r="T27" i="9" s="1"/>
  <c r="E27" i="9" s="1"/>
  <c r="V27" i="9" s="1"/>
  <c r="T26" i="9"/>
  <c r="O27" i="9"/>
  <c r="J27" i="9"/>
  <c r="J28" i="9"/>
  <c r="O28" i="9"/>
  <c r="T28" i="9"/>
  <c r="T29" i="9"/>
  <c r="J30" i="9"/>
  <c r="J32" i="9"/>
  <c r="T32" i="9"/>
  <c r="E33" i="9"/>
  <c r="O34" i="9"/>
  <c r="E35" i="9"/>
  <c r="J36" i="9"/>
  <c r="J38" i="9" s="1"/>
  <c r="V37" i="9"/>
  <c r="O11" i="6"/>
  <c r="O16" i="6"/>
  <c r="O18" i="6"/>
  <c r="O23" i="6" s="1"/>
  <c r="O25" i="6"/>
  <c r="O29" i="6"/>
  <c r="T26" i="6"/>
  <c r="T25" i="6"/>
  <c r="T27" i="6" s="1"/>
  <c r="E27" i="6" s="1"/>
  <c r="V27" i="6" s="1"/>
  <c r="E25" i="6"/>
  <c r="T22" i="6"/>
  <c r="T21" i="6"/>
  <c r="T20" i="6"/>
  <c r="T19" i="6"/>
  <c r="T18" i="6"/>
  <c r="T17" i="6"/>
  <c r="T16" i="6"/>
  <c r="O22" i="6"/>
  <c r="O21" i="6"/>
  <c r="O20" i="6"/>
  <c r="O19" i="6"/>
  <c r="O17" i="6"/>
  <c r="J22" i="6"/>
  <c r="J21" i="6"/>
  <c r="J20" i="6"/>
  <c r="J19" i="6"/>
  <c r="J18" i="6"/>
  <c r="J17" i="6"/>
  <c r="J16" i="6"/>
  <c r="T14" i="6"/>
  <c r="T13" i="6"/>
  <c r="T12" i="6"/>
  <c r="T11" i="6"/>
  <c r="T10" i="6"/>
  <c r="T9" i="6"/>
  <c r="T15" i="6" s="1"/>
  <c r="O14" i="6"/>
  <c r="O13" i="6"/>
  <c r="O12" i="6"/>
  <c r="O10" i="6"/>
  <c r="O9" i="6"/>
  <c r="J14" i="6"/>
  <c r="J13" i="6"/>
  <c r="J12" i="6"/>
  <c r="J11" i="6"/>
  <c r="J10" i="6"/>
  <c r="J15" i="6" s="1"/>
  <c r="V15" i="6" s="1"/>
  <c r="J9" i="6"/>
  <c r="T7" i="6"/>
  <c r="T6" i="6"/>
  <c r="T5" i="6"/>
  <c r="T8" i="6" s="1"/>
  <c r="O7" i="6"/>
  <c r="O6" i="6"/>
  <c r="O5" i="6"/>
  <c r="J7" i="6"/>
  <c r="J6" i="6"/>
  <c r="J5" i="6"/>
  <c r="J30" i="6" s="1"/>
  <c r="J32" i="6" s="1"/>
  <c r="E28" i="5"/>
  <c r="E30" i="5"/>
  <c r="E32" i="5" s="1"/>
  <c r="E28" i="2"/>
  <c r="E30" i="2"/>
  <c r="E32" i="2"/>
  <c r="E11" i="6"/>
  <c r="E17" i="6"/>
  <c r="E28" i="6" s="1"/>
  <c r="E13" i="6"/>
  <c r="E30" i="6" s="1"/>
  <c r="E19" i="6"/>
  <c r="E5" i="6"/>
  <c r="E8" i="6" s="1"/>
  <c r="E20" i="6"/>
  <c r="E33" i="6"/>
  <c r="V33" i="6" s="1"/>
  <c r="E9" i="6"/>
  <c r="E34" i="6"/>
  <c r="V34" i="6" s="1"/>
  <c r="E6" i="6"/>
  <c r="E14" i="6"/>
  <c r="E21" i="6"/>
  <c r="E35" i="6"/>
  <c r="V35" i="6" s="1"/>
  <c r="E18" i="6"/>
  <c r="E22" i="6"/>
  <c r="E16" i="6"/>
  <c r="E10" i="6"/>
  <c r="E12" i="6"/>
  <c r="E7" i="6"/>
  <c r="J8" i="6"/>
  <c r="J36" i="6" s="1"/>
  <c r="J38" i="6" s="1"/>
  <c r="E15" i="6"/>
  <c r="O15" i="6"/>
  <c r="J23" i="6"/>
  <c r="T23" i="6"/>
  <c r="O27" i="6"/>
  <c r="J27" i="6"/>
  <c r="J28" i="6"/>
  <c r="O28" i="6"/>
  <c r="O32" i="6" s="1"/>
  <c r="T29" i="6"/>
  <c r="J33" i="6"/>
  <c r="O34" i="6"/>
  <c r="J35" i="6"/>
  <c r="V37" i="6"/>
  <c r="E8" i="5"/>
  <c r="J8" i="5"/>
  <c r="V8" i="5" s="1"/>
  <c r="T8" i="5"/>
  <c r="O8" i="5" s="1"/>
  <c r="O36" i="5" s="1"/>
  <c r="O38" i="5" s="1"/>
  <c r="E15" i="5"/>
  <c r="J15" i="5"/>
  <c r="O15" i="5"/>
  <c r="T15" i="5"/>
  <c r="V15" i="5"/>
  <c r="E23" i="5"/>
  <c r="J23" i="5"/>
  <c r="V23" i="5" s="1"/>
  <c r="O23" i="5"/>
  <c r="T23" i="5"/>
  <c r="O27" i="5"/>
  <c r="T27" i="5"/>
  <c r="E27" i="5"/>
  <c r="J27" i="5"/>
  <c r="V27" i="5"/>
  <c r="J28" i="5"/>
  <c r="O28" i="5"/>
  <c r="T28" i="5"/>
  <c r="O29" i="5"/>
  <c r="T29" i="5"/>
  <c r="J30" i="5"/>
  <c r="J32" i="5" s="1"/>
  <c r="O32" i="5"/>
  <c r="T32" i="5"/>
  <c r="E33" i="5"/>
  <c r="J33" i="5"/>
  <c r="V33" i="5" s="1"/>
  <c r="E34" i="5"/>
  <c r="O34" i="5"/>
  <c r="V34" i="5"/>
  <c r="E35" i="5"/>
  <c r="J35" i="5"/>
  <c r="V35" i="5" s="1"/>
  <c r="E36" i="5"/>
  <c r="V37" i="5"/>
  <c r="J23" i="2"/>
  <c r="J8" i="2"/>
  <c r="J36" i="2" s="1"/>
  <c r="E15" i="2"/>
  <c r="V15" i="2" s="1"/>
  <c r="E23" i="2"/>
  <c r="T27" i="2"/>
  <c r="O27" i="2"/>
  <c r="E8" i="2"/>
  <c r="J35" i="2"/>
  <c r="E35" i="2"/>
  <c r="V35" i="2" s="1"/>
  <c r="E34" i="2"/>
  <c r="O34" i="2"/>
  <c r="J33" i="2"/>
  <c r="E33" i="2"/>
  <c r="V33" i="2" s="1"/>
  <c r="T29" i="2"/>
  <c r="T28" i="2"/>
  <c r="O29" i="2"/>
  <c r="O28" i="2"/>
  <c r="J30" i="2"/>
  <c r="J28" i="2"/>
  <c r="O15" i="2"/>
  <c r="T15" i="2"/>
  <c r="J27" i="2"/>
  <c r="E27" i="2" s="1"/>
  <c r="V34" i="2"/>
  <c r="T8" i="2"/>
  <c r="O8" i="2" s="1"/>
  <c r="O23" i="2"/>
  <c r="T23" i="2"/>
  <c r="V37" i="2"/>
  <c r="J38" i="2"/>
  <c r="J32" i="2"/>
  <c r="O32" i="2"/>
  <c r="T32" i="2"/>
  <c r="V32" i="2"/>
  <c r="V23" i="2"/>
  <c r="O36" i="2" l="1"/>
  <c r="O38" i="2" s="1"/>
  <c r="V8" i="2"/>
  <c r="E36" i="2"/>
  <c r="V27" i="2"/>
  <c r="V32" i="5"/>
  <c r="O8" i="6"/>
  <c r="O36" i="6" s="1"/>
  <c r="O38" i="6" s="1"/>
  <c r="T36" i="6"/>
  <c r="T38" i="6" s="1"/>
  <c r="O8" i="9"/>
  <c r="O36" i="9" s="1"/>
  <c r="O38" i="9" s="1"/>
  <c r="E38" i="9" s="1"/>
  <c r="V38" i="9" s="1"/>
  <c r="T36" i="9"/>
  <c r="T38" i="9" s="1"/>
  <c r="E36" i="8"/>
  <c r="V27" i="8"/>
  <c r="E38" i="6"/>
  <c r="V38" i="6" s="1"/>
  <c r="E32" i="6"/>
  <c r="V36" i="9"/>
  <c r="E32" i="9"/>
  <c r="V32" i="9" s="1"/>
  <c r="V36" i="7"/>
  <c r="V8" i="7"/>
  <c r="T36" i="2"/>
  <c r="T38" i="2" s="1"/>
  <c r="E38" i="2" s="1"/>
  <c r="V38" i="2" s="1"/>
  <c r="T36" i="5"/>
  <c r="T38" i="5" s="1"/>
  <c r="J36" i="5"/>
  <c r="T28" i="6"/>
  <c r="T32" i="6" s="1"/>
  <c r="E23" i="6"/>
  <c r="V23" i="6" s="1"/>
  <c r="J36" i="8"/>
  <c r="J38" i="8" s="1"/>
  <c r="E38" i="8" s="1"/>
  <c r="V38" i="8" s="1"/>
  <c r="V32" i="6" l="1"/>
  <c r="V36" i="8"/>
  <c r="V8" i="6"/>
  <c r="V36" i="5"/>
  <c r="J38" i="5"/>
  <c r="E38" i="5" s="1"/>
  <c r="V38" i="5" s="1"/>
  <c r="V8" i="9"/>
  <c r="E36" i="6"/>
  <c r="V36" i="6" s="1"/>
  <c r="V36" i="2"/>
</calcChain>
</file>

<file path=xl/sharedStrings.xml><?xml version="1.0" encoding="utf-8"?>
<sst xmlns="http://schemas.openxmlformats.org/spreadsheetml/2006/main" count="750" uniqueCount="72">
  <si>
    <t>総事業費の内訳</t>
    <rPh sb="0" eb="4">
      <t>ソウジギョウヒ</t>
    </rPh>
    <rPh sb="5" eb="7">
      <t>ウチワケ</t>
    </rPh>
    <phoneticPr fontId="2"/>
  </si>
  <si>
    <t>自己資金の内訳</t>
    <rPh sb="0" eb="2">
      <t>ジコ</t>
    </rPh>
    <rPh sb="2" eb="4">
      <t>シキン</t>
    </rPh>
    <rPh sb="5" eb="7">
      <t>ウチワケ</t>
    </rPh>
    <phoneticPr fontId="2"/>
  </si>
  <si>
    <t>借入金の内訳</t>
    <rPh sb="0" eb="2">
      <t>カリイレ</t>
    </rPh>
    <rPh sb="2" eb="3">
      <t>キン</t>
    </rPh>
    <rPh sb="4" eb="6">
      <t>ウチワケ</t>
    </rPh>
    <phoneticPr fontId="2"/>
  </si>
  <si>
    <t>補助金の内訳</t>
    <rPh sb="0" eb="3">
      <t>ホジョキン</t>
    </rPh>
    <rPh sb="4" eb="6">
      <t>ウチワケ</t>
    </rPh>
    <phoneticPr fontId="2"/>
  </si>
  <si>
    <t>項　　　目</t>
    <rPh sb="0" eb="1">
      <t>コウ</t>
    </rPh>
    <rPh sb="4" eb="5">
      <t>メ</t>
    </rPh>
    <phoneticPr fontId="2"/>
  </si>
  <si>
    <t>建築工事費</t>
    <rPh sb="0" eb="2">
      <t>ケンチク</t>
    </rPh>
    <rPh sb="2" eb="5">
      <t>コウジヒ</t>
    </rPh>
    <phoneticPr fontId="2"/>
  </si>
  <si>
    <t>小計</t>
    <rPh sb="0" eb="1">
      <t>ショウ</t>
    </rPh>
    <rPh sb="1" eb="2">
      <t>ケイ</t>
    </rPh>
    <phoneticPr fontId="2"/>
  </si>
  <si>
    <t>用地費</t>
    <rPh sb="0" eb="2">
      <t>ヨウチ</t>
    </rPh>
    <rPh sb="2" eb="3">
      <t>ヒ</t>
    </rPh>
    <phoneticPr fontId="2"/>
  </si>
  <si>
    <t>運転資金</t>
    <rPh sb="0" eb="2">
      <t>ウンテン</t>
    </rPh>
    <rPh sb="2" eb="4">
      <t>シキン</t>
    </rPh>
    <phoneticPr fontId="2"/>
  </si>
  <si>
    <t>合計</t>
    <rPh sb="0" eb="2">
      <t>ゴウケイ</t>
    </rPh>
    <phoneticPr fontId="2"/>
  </si>
  <si>
    <t>預金</t>
    <rPh sb="0" eb="2">
      <t>ヨキン</t>
    </rPh>
    <phoneticPr fontId="2"/>
  </si>
  <si>
    <t>○○銀行○○支店</t>
    <rPh sb="2" eb="4">
      <t>ギンコウ</t>
    </rPh>
    <rPh sb="6" eb="8">
      <t>シテン</t>
    </rPh>
    <phoneticPr fontId="2"/>
  </si>
  <si>
    <t>備考（預金先等）</t>
    <rPh sb="0" eb="1">
      <t>ソナエ</t>
    </rPh>
    <rPh sb="1" eb="2">
      <t>コウ</t>
    </rPh>
    <rPh sb="3" eb="5">
      <t>ヨキン</t>
    </rPh>
    <rPh sb="5" eb="7">
      <t>サキトウ</t>
    </rPh>
    <phoneticPr fontId="2"/>
  </si>
  <si>
    <t>備考（使途）</t>
    <rPh sb="0" eb="1">
      <t>ソナエ</t>
    </rPh>
    <rPh sb="1" eb="2">
      <t>コウ</t>
    </rPh>
    <rPh sb="3" eb="5">
      <t>シト</t>
    </rPh>
    <phoneticPr fontId="2"/>
  </si>
  <si>
    <t>備　考</t>
    <rPh sb="0" eb="1">
      <t>ソナエ</t>
    </rPh>
    <rPh sb="2" eb="3">
      <t>コウ</t>
    </rPh>
    <phoneticPr fontId="2"/>
  </si>
  <si>
    <r>
      <t>備考</t>
    </r>
    <r>
      <rPr>
        <sz val="10"/>
        <rFont val="ＭＳ Ｐゴシック"/>
        <family val="3"/>
        <charset val="128"/>
      </rPr>
      <t>（補助金種別）</t>
    </r>
    <rPh sb="0" eb="2">
      <t>ビコウ</t>
    </rPh>
    <rPh sb="3" eb="6">
      <t>ホジョキン</t>
    </rPh>
    <rPh sb="6" eb="8">
      <t>シュベツ</t>
    </rPh>
    <phoneticPr fontId="2"/>
  </si>
  <si>
    <t>年度計</t>
    <rPh sb="0" eb="2">
      <t>ネンド</t>
    </rPh>
    <rPh sb="2" eb="3">
      <t>ケイ</t>
    </rPh>
    <phoneticPr fontId="2"/>
  </si>
  <si>
    <t>補助金の受入
・
つなぎ資金返済</t>
    <rPh sb="0" eb="3">
      <t>ホジョキン</t>
    </rPh>
    <rPh sb="4" eb="6">
      <t>ウケイレ</t>
    </rPh>
    <rPh sb="12" eb="14">
      <t>シキン</t>
    </rPh>
    <rPh sb="14" eb="16">
      <t>ヘンサイ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</si>
  <si>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（補助対象外）</t>
    </r>
    <rPh sb="0" eb="2">
      <t>コウジ</t>
    </rPh>
    <rPh sb="2" eb="5">
      <t>ジムヒ</t>
    </rPh>
    <rPh sb="7" eb="9">
      <t>ホジョ</t>
    </rPh>
    <rPh sb="9" eb="12">
      <t>タイショウガイ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</si>
  <si>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（補助対象＋補助対象外）</t>
    </r>
    <rPh sb="0" eb="2">
      <t>コウジ</t>
    </rPh>
    <rPh sb="2" eb="5">
      <t>ジムヒ</t>
    </rPh>
    <rPh sb="7" eb="9">
      <t>ホジョ</t>
    </rPh>
    <rPh sb="9" eb="11">
      <t>タイショウ</t>
    </rPh>
    <rPh sb="12" eb="14">
      <t>ホジョ</t>
    </rPh>
    <rPh sb="14" eb="17">
      <t>タイショウガイ</t>
    </rPh>
    <phoneticPr fontId="2"/>
  </si>
  <si>
    <t>設備（備品）費</t>
    <rPh sb="0" eb="2">
      <t>セツビ</t>
    </rPh>
    <rPh sb="3" eb="5">
      <t>ビヒン</t>
    </rPh>
    <rPh sb="6" eb="7">
      <t>ヒ</t>
    </rPh>
    <phoneticPr fontId="2"/>
  </si>
  <si>
    <t xml:space="preserve"> </t>
    <phoneticPr fontId="2"/>
  </si>
  <si>
    <t>金　　　額  a+b+c</t>
    <rPh sb="0" eb="1">
      <t>キン</t>
    </rPh>
    <rPh sb="4" eb="5">
      <t>ガク</t>
    </rPh>
    <phoneticPr fontId="2"/>
  </si>
  <si>
    <t>金　　　額    a</t>
    <rPh sb="0" eb="1">
      <t>キン</t>
    </rPh>
    <rPh sb="4" eb="5">
      <t>ガク</t>
    </rPh>
    <phoneticPr fontId="2"/>
  </si>
  <si>
    <t>金　　　額     b</t>
    <rPh sb="0" eb="1">
      <t>キン</t>
    </rPh>
    <rPh sb="4" eb="5">
      <t>ガク</t>
    </rPh>
    <phoneticPr fontId="2"/>
  </si>
  <si>
    <t>金　　　額    c</t>
    <rPh sb="0" eb="1">
      <t>キン</t>
    </rPh>
    <rPh sb="4" eb="5">
      <t>ガク</t>
    </rPh>
    <phoneticPr fontId="2"/>
  </si>
  <si>
    <t>年度計  A</t>
    <rPh sb="0" eb="2">
      <t>ネンド</t>
    </rPh>
    <rPh sb="2" eb="3">
      <t>ケイ</t>
    </rPh>
    <phoneticPr fontId="2"/>
  </si>
  <si>
    <t>年度計  B</t>
    <rPh sb="0" eb="2">
      <t>ネンド</t>
    </rPh>
    <rPh sb="2" eb="3">
      <t>ケイ</t>
    </rPh>
    <phoneticPr fontId="2"/>
  </si>
  <si>
    <t>年度計  C</t>
    <rPh sb="0" eb="2">
      <t>ネンド</t>
    </rPh>
    <rPh sb="2" eb="3">
      <t>ケイ</t>
    </rPh>
    <phoneticPr fontId="2"/>
  </si>
  <si>
    <t>年度計  D</t>
    <rPh sb="0" eb="2">
      <t>ネンド</t>
    </rPh>
    <rPh sb="2" eb="3">
      <t>ケイ</t>
    </rPh>
    <phoneticPr fontId="2"/>
  </si>
  <si>
    <t>小計A+B+C+D</t>
    <rPh sb="0" eb="1">
      <t>ショウ</t>
    </rPh>
    <rPh sb="1" eb="2">
      <t>ケイ</t>
    </rPh>
    <phoneticPr fontId="2"/>
  </si>
  <si>
    <t>法人事務費</t>
    <rPh sb="0" eb="2">
      <t>ホウジン</t>
    </rPh>
    <rPh sb="2" eb="5">
      <t>ジムヒ</t>
    </rPh>
    <phoneticPr fontId="2"/>
  </si>
  <si>
    <t>つなぎ資金(A)返済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</si>
  <si>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都補助金</t>
    <rPh sb="0" eb="1">
      <t>ト</t>
    </rPh>
    <rPh sb="1" eb="4">
      <t>ホジョキン</t>
    </rPh>
    <phoneticPr fontId="2"/>
  </si>
  <si>
    <t>市町村補助金</t>
    <rPh sb="0" eb="3">
      <t>シチョウソン</t>
    </rPh>
    <rPh sb="3" eb="6">
      <t>ホジョキン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</si>
  <si>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</si>
  <si>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区市町村補助金</t>
    <rPh sb="0" eb="4">
      <t>クシチョウソン</t>
    </rPh>
    <rPh sb="4" eb="7">
      <t>ホジョキン</t>
    </rPh>
    <phoneticPr fontId="2"/>
  </si>
  <si>
    <t>つなぎ資金(B)返済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</si>
  <si>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用地</t>
    <rPh sb="0" eb="2">
      <t>ヨウチ</t>
    </rPh>
    <phoneticPr fontId="2"/>
  </si>
  <si>
    <t>施設整備費小計</t>
    <rPh sb="0" eb="2">
      <t>シセツ</t>
    </rPh>
    <rPh sb="2" eb="5">
      <t>セイビヒ</t>
    </rPh>
    <rPh sb="5" eb="7">
      <t>ショウケイ</t>
    </rPh>
    <phoneticPr fontId="2"/>
  </si>
  <si>
    <t>（様式８）</t>
    <rPh sb="1" eb="3">
      <t>ヨウシキ</t>
    </rPh>
    <phoneticPr fontId="2"/>
  </si>
  <si>
    <t xml:space="preserve"> </t>
    <phoneticPr fontId="2"/>
  </si>
  <si>
    <t xml:space="preserve"> </t>
    <phoneticPr fontId="2"/>
  </si>
  <si>
    <t>独立行政法人福祉医療機構</t>
    <phoneticPr fontId="2"/>
  </si>
  <si>
    <t xml:space="preserve"> </t>
    <phoneticPr fontId="2"/>
  </si>
  <si>
    <t>　</t>
    <phoneticPr fontId="2"/>
  </si>
  <si>
    <t>つなぎ資金(A)
○○銀行○○支店</t>
    <phoneticPr fontId="2"/>
  </si>
  <si>
    <t>○○銀行○○支店</t>
    <phoneticPr fontId="2"/>
  </si>
  <si>
    <t>建築</t>
    <rPh sb="0" eb="2">
      <t>ケンチク</t>
    </rPh>
    <phoneticPr fontId="2"/>
  </si>
  <si>
    <t>つなぎ資金(B)
○○銀行○○支店</t>
    <phoneticPr fontId="2"/>
  </si>
  <si>
    <t>独立行政法人福祉医療機構</t>
    <phoneticPr fontId="2"/>
  </si>
  <si>
    <t>独立行政法人福祉医療機構</t>
    <phoneticPr fontId="2"/>
  </si>
  <si>
    <t>独立行政法人福祉医療機構
○○銀行○○支店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5" eb="17">
      <t>ギンコウ</t>
    </rPh>
    <rPh sb="19" eb="21">
      <t>シテン</t>
    </rPh>
    <phoneticPr fontId="2"/>
  </si>
  <si>
    <t>○○銀行○○支店</t>
    <phoneticPr fontId="2"/>
  </si>
  <si>
    <t>独立行政法人福祉医療機構</t>
    <phoneticPr fontId="2"/>
  </si>
  <si>
    <t>つなぎ資金(A)
○○銀行○○支店</t>
    <phoneticPr fontId="2"/>
  </si>
  <si>
    <t>○○銀行○○支店</t>
    <phoneticPr fontId="2"/>
  </si>
  <si>
    <t>つなぎ資金(B)
○○銀行○○支店</t>
    <phoneticPr fontId="2"/>
  </si>
  <si>
    <t>　</t>
    <phoneticPr fontId="2"/>
  </si>
  <si>
    <t>　</t>
    <phoneticPr fontId="2"/>
  </si>
  <si>
    <t>年度別資金繰り表（老健分）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ロウケン</t>
    </rPh>
    <rPh sb="11" eb="12">
      <t>ブン</t>
    </rPh>
    <phoneticPr fontId="2"/>
  </si>
  <si>
    <t>年度別資金繰り表（その他事業分）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11" eb="12">
      <t>タ</t>
    </rPh>
    <rPh sb="12" eb="14">
      <t>ジギョウ</t>
    </rPh>
    <rPh sb="14" eb="15">
      <t>ブン</t>
    </rPh>
    <phoneticPr fontId="2"/>
  </si>
  <si>
    <t>年度別資金繰り表（合計）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ゴウケイ</t>
    </rPh>
    <phoneticPr fontId="2"/>
  </si>
  <si>
    <t>年度</t>
    <rPh sb="0" eb="2">
      <t>ネンド</t>
    </rPh>
    <phoneticPr fontId="2"/>
  </si>
  <si>
    <t>合
計</t>
    <rPh sb="0" eb="1">
      <t>ゴウ</t>
    </rPh>
    <rPh sb="4" eb="5">
      <t>ケイ</t>
    </rPh>
    <phoneticPr fontId="2"/>
  </si>
  <si>
    <t>〈３０年度分〉</t>
    <rPh sb="3" eb="5">
      <t>ネンド</t>
    </rPh>
    <rPh sb="5" eb="6">
      <t>ブン</t>
    </rPh>
    <phoneticPr fontId="2"/>
  </si>
  <si>
    <t>〈３１年度分〉</t>
    <rPh sb="3" eb="5">
      <t>ネンド</t>
    </rPh>
    <rPh sb="5" eb="6">
      <t>ブン</t>
    </rPh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</si>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</sst>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3" fillId="2" borderId="3" xfId="1" applyNumberFormat="1" applyFont="1" applyFill="1" applyBorder="1" applyAlignment="1">
      <alignment horizontal="right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vertical="center"/>
    </xf>
    <xf numFmtId="176" fontId="4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Alignment="1">
      <alignment vertical="center"/>
    </xf>
    <xf numFmtId="176" fontId="6" fillId="0" borderId="0" xfId="1" applyNumberFormat="1" applyFont="1" applyBorder="1">
      <alignment vertical="center"/>
    </xf>
    <xf numFmtId="176" fontId="1" fillId="2" borderId="4" xfId="1" applyNumberFormat="1" applyFont="1" applyFill="1" applyBorder="1">
      <alignment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" fillId="2" borderId="7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textRotation="255"/>
    </xf>
    <xf numFmtId="176" fontId="4" fillId="0" borderId="11" xfId="1" applyNumberFormat="1" applyFont="1" applyBorder="1" applyAlignment="1">
      <alignment horizontal="distributed" vertical="center" wrapText="1"/>
    </xf>
    <xf numFmtId="176" fontId="4" fillId="0" borderId="12" xfId="1" applyNumberFormat="1" applyFont="1" applyBorder="1" applyAlignment="1">
      <alignment vertical="center" wrapText="1"/>
    </xf>
    <xf numFmtId="176" fontId="4" fillId="0" borderId="11" xfId="1" applyNumberFormat="1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0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>
      <alignment vertical="center"/>
    </xf>
    <xf numFmtId="176" fontId="7" fillId="0" borderId="14" xfId="1" applyNumberFormat="1" applyFont="1" applyBorder="1" applyAlignment="1">
      <alignment horizontal="center" vertical="center" shrinkToFit="1"/>
    </xf>
    <xf numFmtId="176" fontId="4" fillId="0" borderId="10" xfId="1" applyNumberFormat="1" applyFont="1" applyBorder="1">
      <alignment vertical="center"/>
    </xf>
    <xf numFmtId="176" fontId="4" fillId="0" borderId="11" xfId="1" applyNumberFormat="1" applyFont="1" applyBorder="1" applyAlignment="1">
      <alignment vertical="center" wrapText="1"/>
    </xf>
    <xf numFmtId="176" fontId="4" fillId="0" borderId="15" xfId="1" applyNumberFormat="1" applyFont="1" applyBorder="1">
      <alignment vertical="center"/>
    </xf>
    <xf numFmtId="176" fontId="4" fillId="0" borderId="16" xfId="1" applyNumberFormat="1" applyFont="1" applyBorder="1" applyAlignment="1">
      <alignment vertical="center" textRotation="255"/>
    </xf>
    <xf numFmtId="176" fontId="4" fillId="0" borderId="17" xfId="1" applyNumberFormat="1" applyFont="1" applyBorder="1" applyAlignment="1">
      <alignment vertical="center" wrapText="1"/>
    </xf>
    <xf numFmtId="176" fontId="4" fillId="0" borderId="18" xfId="1" applyNumberFormat="1" applyFont="1" applyBorder="1">
      <alignment vertical="center"/>
    </xf>
    <xf numFmtId="176" fontId="7" fillId="0" borderId="19" xfId="1" applyNumberFormat="1" applyFont="1" applyBorder="1" applyAlignment="1">
      <alignment horizontal="center" vertical="center" shrinkToFit="1"/>
    </xf>
    <xf numFmtId="176" fontId="4" fillId="0" borderId="16" xfId="1" applyNumberFormat="1" applyFont="1" applyBorder="1">
      <alignment vertical="center"/>
    </xf>
    <xf numFmtId="176" fontId="4" fillId="0" borderId="0" xfId="1" applyNumberFormat="1" applyFont="1" applyBorder="1" applyAlignment="1">
      <alignment vertical="center" wrapText="1"/>
    </xf>
    <xf numFmtId="176" fontId="4" fillId="0" borderId="20" xfId="1" applyNumberFormat="1" applyFont="1" applyBorder="1">
      <alignment vertical="center"/>
    </xf>
    <xf numFmtId="176" fontId="4" fillId="0" borderId="21" xfId="1" applyNumberFormat="1" applyFont="1" applyBorder="1" applyAlignment="1">
      <alignment vertical="center" textRotation="255"/>
    </xf>
    <xf numFmtId="176" fontId="4" fillId="0" borderId="22" xfId="1" applyNumberFormat="1" applyFont="1" applyBorder="1" applyAlignment="1">
      <alignment horizontal="distributed" vertical="center" wrapText="1"/>
    </xf>
    <xf numFmtId="176" fontId="4" fillId="0" borderId="23" xfId="1" applyNumberFormat="1" applyFont="1" applyBorder="1" applyAlignment="1">
      <alignment vertical="center" wrapText="1"/>
    </xf>
    <xf numFmtId="176" fontId="4" fillId="0" borderId="24" xfId="1" applyNumberFormat="1" applyFont="1" applyBorder="1" applyAlignment="1">
      <alignment horizontal="right" vertical="center"/>
    </xf>
    <xf numFmtId="176" fontId="4" fillId="0" borderId="22" xfId="1" applyNumberFormat="1" applyFont="1" applyBorder="1">
      <alignment vertical="center"/>
    </xf>
    <xf numFmtId="176" fontId="4" fillId="0" borderId="25" xfId="1" applyNumberFormat="1" applyFont="1" applyBorder="1">
      <alignment vertical="center"/>
    </xf>
    <xf numFmtId="176" fontId="4" fillId="0" borderId="21" xfId="1" applyNumberFormat="1" applyFont="1" applyBorder="1">
      <alignment vertical="center"/>
    </xf>
    <xf numFmtId="176" fontId="4" fillId="0" borderId="22" xfId="1" applyNumberFormat="1" applyFont="1" applyBorder="1" applyAlignment="1">
      <alignment vertical="center" wrapText="1"/>
    </xf>
    <xf numFmtId="176" fontId="4" fillId="0" borderId="26" xfId="1" applyNumberFormat="1" applyFont="1" applyBorder="1">
      <alignment vertical="center"/>
    </xf>
    <xf numFmtId="176" fontId="3" fillId="2" borderId="16" xfId="1" applyNumberFormat="1" applyFont="1" applyFill="1" applyBorder="1" applyAlignment="1">
      <alignment vertical="center" textRotation="255"/>
    </xf>
    <xf numFmtId="176" fontId="3" fillId="2" borderId="0" xfId="1" applyNumberFormat="1" applyFont="1" applyFill="1" applyBorder="1" applyAlignment="1">
      <alignment horizontal="distributed" vertical="center"/>
    </xf>
    <xf numFmtId="176" fontId="3" fillId="2" borderId="17" xfId="1" applyNumberFormat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>
      <alignment horizontal="right" vertical="center" shrinkToFit="1"/>
    </xf>
    <xf numFmtId="176" fontId="3" fillId="2" borderId="0" xfId="1" applyNumberFormat="1" applyFont="1" applyFill="1" applyBorder="1">
      <alignment vertical="center"/>
    </xf>
    <xf numFmtId="176" fontId="3" fillId="2" borderId="18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6" fontId="3" fillId="2" borderId="20" xfId="1" applyNumberFormat="1" applyFont="1" applyFill="1" applyBorder="1">
      <alignment vertical="center"/>
    </xf>
    <xf numFmtId="176" fontId="4" fillId="0" borderId="27" xfId="1" applyNumberFormat="1" applyFont="1" applyBorder="1" applyAlignment="1">
      <alignment vertical="center" textRotation="255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29" xfId="1" applyNumberFormat="1" applyFont="1" applyBorder="1" applyAlignment="1">
      <alignment vertical="center" wrapText="1"/>
    </xf>
    <xf numFmtId="176" fontId="4" fillId="0" borderId="28" xfId="1" applyNumberFormat="1" applyFont="1" applyBorder="1">
      <alignment vertical="center"/>
    </xf>
    <xf numFmtId="176" fontId="4" fillId="0" borderId="30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6" fontId="4" fillId="0" borderId="28" xfId="1" applyNumberFormat="1" applyFont="1" applyBorder="1" applyAlignment="1">
      <alignment vertical="center" shrinkToFit="1"/>
    </xf>
    <xf numFmtId="176" fontId="4" fillId="0" borderId="31" xfId="1" applyNumberFormat="1" applyFont="1" applyBorder="1" applyAlignment="1">
      <alignment horizontal="center" vertical="center"/>
    </xf>
    <xf numFmtId="176" fontId="4" fillId="0" borderId="31" xfId="1" applyNumberFormat="1" applyFont="1" applyBorder="1">
      <alignment vertical="center"/>
    </xf>
    <xf numFmtId="176" fontId="4" fillId="0" borderId="2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 shrinkToFit="1"/>
    </xf>
    <xf numFmtId="176" fontId="4" fillId="0" borderId="0" xfId="1" applyNumberFormat="1" applyFont="1" applyBorder="1" applyAlignment="1">
      <alignment vertical="center" shrinkToFit="1"/>
    </xf>
    <xf numFmtId="176" fontId="7" fillId="0" borderId="22" xfId="1" applyNumberFormat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center" vertical="center"/>
    </xf>
    <xf numFmtId="176" fontId="3" fillId="2" borderId="32" xfId="1" applyNumberFormat="1" applyFont="1" applyFill="1" applyBorder="1" applyAlignment="1">
      <alignment vertical="center" textRotation="255"/>
    </xf>
    <xf numFmtId="176" fontId="3" fillId="2" borderId="33" xfId="1" applyNumberFormat="1" applyFont="1" applyFill="1" applyBorder="1" applyAlignment="1">
      <alignment horizontal="distributed" vertical="center"/>
    </xf>
    <xf numFmtId="176" fontId="3" fillId="2" borderId="34" xfId="1" applyNumberFormat="1" applyFont="1" applyFill="1" applyBorder="1" applyAlignment="1">
      <alignment horizontal="center" vertical="center"/>
    </xf>
    <xf numFmtId="176" fontId="3" fillId="2" borderId="33" xfId="1" applyNumberFormat="1" applyFont="1" applyFill="1" applyBorder="1">
      <alignment vertical="center"/>
    </xf>
    <xf numFmtId="176" fontId="3" fillId="2" borderId="35" xfId="1" applyNumberFormat="1" applyFont="1" applyFill="1" applyBorder="1">
      <alignment vertical="center"/>
    </xf>
    <xf numFmtId="176" fontId="3" fillId="2" borderId="32" xfId="1" applyNumberFormat="1" applyFont="1" applyFill="1" applyBorder="1">
      <alignment vertical="center"/>
    </xf>
    <xf numFmtId="176" fontId="3" fillId="2" borderId="36" xfId="1" applyNumberFormat="1" applyFont="1" applyFill="1" applyBorder="1">
      <alignment vertical="center"/>
    </xf>
    <xf numFmtId="176" fontId="4" fillId="3" borderId="27" xfId="1" applyNumberFormat="1" applyFont="1" applyFill="1" applyBorder="1" applyAlignment="1">
      <alignment vertical="center" textRotation="255"/>
    </xf>
    <xf numFmtId="176" fontId="4" fillId="3" borderId="28" xfId="1" applyNumberFormat="1" applyFont="1" applyFill="1" applyBorder="1" applyAlignment="1">
      <alignment horizontal="distributed" vertical="center"/>
    </xf>
    <xf numFmtId="176" fontId="4" fillId="3" borderId="29" xfId="1" applyNumberFormat="1" applyFont="1" applyFill="1" applyBorder="1" applyAlignment="1">
      <alignment horizontal="center" vertical="center"/>
    </xf>
    <xf numFmtId="176" fontId="4" fillId="3" borderId="1" xfId="1" applyNumberFormat="1" applyFont="1" applyFill="1" applyBorder="1" applyAlignment="1">
      <alignment horizontal="right" vertical="center" shrinkToFit="1"/>
    </xf>
    <xf numFmtId="176" fontId="4" fillId="3" borderId="28" xfId="1" applyNumberFormat="1" applyFont="1" applyFill="1" applyBorder="1">
      <alignment vertical="center"/>
    </xf>
    <xf numFmtId="176" fontId="4" fillId="3" borderId="30" xfId="1" applyNumberFormat="1" applyFont="1" applyFill="1" applyBorder="1">
      <alignment vertical="center"/>
    </xf>
    <xf numFmtId="176" fontId="4" fillId="3" borderId="27" xfId="1" applyNumberFormat="1" applyFont="1" applyFill="1" applyBorder="1">
      <alignment vertical="center"/>
    </xf>
    <xf numFmtId="176" fontId="4" fillId="3" borderId="28" xfId="1" applyNumberFormat="1" applyFont="1" applyFill="1" applyBorder="1" applyAlignment="1">
      <alignment horizontal="left" vertical="center" wrapText="1"/>
    </xf>
    <xf numFmtId="176" fontId="4" fillId="3" borderId="31" xfId="1" applyNumberFormat="1" applyFont="1" applyFill="1" applyBorder="1">
      <alignment vertical="center"/>
    </xf>
    <xf numFmtId="176" fontId="4" fillId="0" borderId="20" xfId="1" applyNumberFormat="1" applyFont="1" applyBorder="1" applyAlignment="1">
      <alignment horizontal="center" vertical="center" wrapText="1"/>
    </xf>
    <xf numFmtId="176" fontId="3" fillId="2" borderId="37" xfId="1" applyNumberFormat="1" applyFont="1" applyFill="1" applyBorder="1" applyAlignment="1">
      <alignment horizontal="right" vertical="center" shrinkToFit="1"/>
    </xf>
    <xf numFmtId="176" fontId="3" fillId="2" borderId="38" xfId="1" applyNumberFormat="1" applyFont="1" applyFill="1" applyBorder="1">
      <alignment vertical="center"/>
    </xf>
    <xf numFmtId="176" fontId="3" fillId="2" borderId="39" xfId="1" applyNumberFormat="1" applyFont="1" applyFill="1" applyBorder="1" applyAlignment="1">
      <alignment horizontal="distributed" vertical="center"/>
    </xf>
    <xf numFmtId="176" fontId="3" fillId="2" borderId="39" xfId="1" applyNumberFormat="1" applyFont="1" applyFill="1" applyBorder="1">
      <alignment vertical="center"/>
    </xf>
    <xf numFmtId="176" fontId="3" fillId="2" borderId="37" xfId="1" applyNumberFormat="1" applyFont="1" applyFill="1" applyBorder="1" applyAlignment="1">
      <alignment horizontal="right" vertical="center"/>
    </xf>
    <xf numFmtId="176" fontId="3" fillId="2" borderId="40" xfId="1" applyNumberFormat="1" applyFont="1" applyFill="1" applyBorder="1">
      <alignment vertical="center"/>
    </xf>
    <xf numFmtId="176" fontId="4" fillId="0" borderId="28" xfId="1" applyNumberFormat="1" applyFont="1" applyBorder="1" applyAlignment="1">
      <alignment vertical="center" wrapText="1"/>
    </xf>
    <xf numFmtId="176" fontId="4" fillId="0" borderId="31" xfId="1" applyNumberFormat="1" applyFont="1" applyBorder="1" applyAlignment="1">
      <alignment horizontal="center" vertical="center" wrapText="1"/>
    </xf>
    <xf numFmtId="176" fontId="3" fillId="2" borderId="41" xfId="1" applyNumberFormat="1" applyFont="1" applyFill="1" applyBorder="1" applyAlignment="1">
      <alignment vertical="center" textRotation="255"/>
    </xf>
    <xf numFmtId="176" fontId="3" fillId="2" borderId="42" xfId="1" applyNumberFormat="1" applyFont="1" applyFill="1" applyBorder="1" applyAlignment="1">
      <alignment horizontal="distributed" vertical="center"/>
    </xf>
    <xf numFmtId="176" fontId="3" fillId="2" borderId="43" xfId="1" applyNumberFormat="1" applyFont="1" applyFill="1" applyBorder="1" applyAlignment="1">
      <alignment horizontal="center" vertical="center"/>
    </xf>
    <xf numFmtId="176" fontId="3" fillId="2" borderId="3" xfId="1" applyNumberFormat="1" applyFont="1" applyFill="1" applyBorder="1" applyAlignment="1">
      <alignment horizontal="right" vertical="center" shrinkToFit="1"/>
    </xf>
    <xf numFmtId="176" fontId="3" fillId="2" borderId="42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1" xfId="1" applyNumberFormat="1" applyFont="1" applyFill="1" applyBorder="1">
      <alignment vertical="center"/>
    </xf>
    <xf numFmtId="176" fontId="3" fillId="2" borderId="45" xfId="1" applyNumberFormat="1" applyFont="1" applyFill="1" applyBorder="1">
      <alignment vertical="center"/>
    </xf>
    <xf numFmtId="176" fontId="4" fillId="0" borderId="46" xfId="1" applyNumberFormat="1" applyFont="1" applyBorder="1" applyAlignment="1">
      <alignment horizontal="center" vertical="center" textRotation="255"/>
    </xf>
    <xf numFmtId="176" fontId="4" fillId="0" borderId="47" xfId="1" applyNumberFormat="1" applyFont="1" applyBorder="1" applyAlignment="1">
      <alignment horizontal="distributed" vertical="center" wrapText="1"/>
    </xf>
    <xf numFmtId="176" fontId="4" fillId="0" borderId="48" xfId="1" applyNumberFormat="1" applyFont="1" applyBorder="1" applyAlignment="1">
      <alignment vertical="center" wrapText="1"/>
    </xf>
    <xf numFmtId="176" fontId="4" fillId="0" borderId="49" xfId="1" applyNumberFormat="1" applyFont="1" applyBorder="1" applyAlignment="1">
      <alignment horizontal="right" vertical="center"/>
    </xf>
    <xf numFmtId="176" fontId="4" fillId="0" borderId="47" xfId="1" applyNumberFormat="1" applyFont="1" applyBorder="1">
      <alignment vertical="center"/>
    </xf>
    <xf numFmtId="176" fontId="4" fillId="0" borderId="50" xfId="1" applyNumberFormat="1" applyFont="1" applyBorder="1">
      <alignment vertical="center"/>
    </xf>
    <xf numFmtId="176" fontId="7" fillId="0" borderId="51" xfId="1" applyNumberFormat="1" applyFont="1" applyBorder="1" applyAlignment="1">
      <alignment horizontal="center" vertical="center" shrinkToFit="1"/>
    </xf>
    <xf numFmtId="176" fontId="4" fillId="0" borderId="46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shrinkToFit="1"/>
    </xf>
    <xf numFmtId="176" fontId="4" fillId="0" borderId="52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wrapText="1"/>
    </xf>
    <xf numFmtId="176" fontId="4" fillId="0" borderId="16" xfId="1" applyNumberFormat="1" applyFont="1" applyBorder="1" applyAlignment="1">
      <alignment horizontal="center" vertical="center" textRotation="255"/>
    </xf>
    <xf numFmtId="176" fontId="3" fillId="0" borderId="0" xfId="1" applyNumberFormat="1" applyFont="1" applyBorder="1" applyAlignment="1">
      <alignment vertical="center" wrapText="1"/>
    </xf>
    <xf numFmtId="176" fontId="3" fillId="0" borderId="20" xfId="1" applyNumberFormat="1" applyFont="1" applyBorder="1" applyAlignment="1">
      <alignment horizontal="center" vertical="center" wrapText="1"/>
    </xf>
    <xf numFmtId="176" fontId="4" fillId="0" borderId="41" xfId="1" applyNumberFormat="1" applyFont="1" applyBorder="1" applyAlignment="1">
      <alignment horizontal="center" vertical="center" textRotation="255"/>
    </xf>
    <xf numFmtId="176" fontId="4" fillId="3" borderId="42" xfId="1" applyNumberFormat="1" applyFont="1" applyFill="1" applyBorder="1" applyAlignment="1">
      <alignment horizontal="distributed" vertical="center"/>
    </xf>
    <xf numFmtId="176" fontId="4" fillId="3" borderId="43" xfId="1" applyNumberFormat="1" applyFont="1" applyFill="1" applyBorder="1">
      <alignment vertical="center"/>
    </xf>
    <xf numFmtId="176" fontId="4" fillId="3" borderId="53" xfId="1" applyNumberFormat="1" applyFont="1" applyFill="1" applyBorder="1" applyAlignment="1">
      <alignment horizontal="right" vertical="center" shrinkToFit="1"/>
    </xf>
    <xf numFmtId="176" fontId="4" fillId="3" borderId="42" xfId="1" applyNumberFormat="1" applyFont="1" applyFill="1" applyBorder="1">
      <alignment vertical="center"/>
    </xf>
    <xf numFmtId="176" fontId="4" fillId="3" borderId="44" xfId="1" applyNumberFormat="1" applyFont="1" applyFill="1" applyBorder="1">
      <alignment vertical="center"/>
    </xf>
    <xf numFmtId="176" fontId="4" fillId="3" borderId="41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/>
    </xf>
    <xf numFmtId="176" fontId="4" fillId="3" borderId="45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 wrapText="1"/>
    </xf>
    <xf numFmtId="176" fontId="4" fillId="3" borderId="45" xfId="1" applyNumberFormat="1" applyFont="1" applyFill="1" applyBorder="1" applyAlignment="1">
      <alignment horizontal="center" vertical="center"/>
    </xf>
    <xf numFmtId="176" fontId="4" fillId="0" borderId="54" xfId="1" applyNumberFormat="1" applyFont="1" applyBorder="1" applyAlignment="1">
      <alignment horizontal="center" vertical="center" textRotation="255"/>
    </xf>
    <xf numFmtId="176" fontId="4" fillId="3" borderId="55" xfId="1" applyNumberFormat="1" applyFont="1" applyFill="1" applyBorder="1" applyAlignment="1">
      <alignment horizontal="distributed" vertical="center"/>
    </xf>
    <xf numFmtId="176" fontId="4" fillId="3" borderId="56" xfId="1" applyNumberFormat="1" applyFont="1" applyFill="1" applyBorder="1">
      <alignment vertical="center"/>
    </xf>
    <xf numFmtId="176" fontId="4" fillId="3" borderId="57" xfId="1" applyNumberFormat="1" applyFont="1" applyFill="1" applyBorder="1" applyAlignment="1">
      <alignment horizontal="right" vertical="center" shrinkToFit="1"/>
    </xf>
    <xf numFmtId="176" fontId="4" fillId="3" borderId="55" xfId="1" applyNumberFormat="1" applyFont="1" applyFill="1" applyBorder="1">
      <alignment vertical="center"/>
    </xf>
    <xf numFmtId="176" fontId="4" fillId="3" borderId="58" xfId="1" applyNumberFormat="1" applyFont="1" applyFill="1" applyBorder="1">
      <alignment vertical="center"/>
    </xf>
    <xf numFmtId="176" fontId="4" fillId="3" borderId="54" xfId="1" applyNumberFormat="1" applyFont="1" applyFill="1" applyBorder="1">
      <alignment vertical="center"/>
    </xf>
    <xf numFmtId="176" fontId="4" fillId="3" borderId="59" xfId="1" applyNumberFormat="1" applyFont="1" applyFill="1" applyBorder="1">
      <alignment vertical="center"/>
    </xf>
    <xf numFmtId="176" fontId="4" fillId="0" borderId="21" xfId="1" applyNumberFormat="1" applyFont="1" applyBorder="1" applyAlignment="1">
      <alignment horizontal="center" vertical="center" textRotation="255"/>
    </xf>
    <xf numFmtId="176" fontId="4" fillId="3" borderId="22" xfId="1" applyNumberFormat="1" applyFont="1" applyFill="1" applyBorder="1" applyAlignment="1">
      <alignment horizontal="distributed" vertical="center"/>
    </xf>
    <xf numFmtId="176" fontId="4" fillId="3" borderId="23" xfId="1" applyNumberFormat="1" applyFont="1" applyFill="1" applyBorder="1">
      <alignment vertical="center"/>
    </xf>
    <xf numFmtId="176" fontId="4" fillId="3" borderId="60" xfId="1" applyNumberFormat="1" applyFont="1" applyFill="1" applyBorder="1" applyAlignment="1">
      <alignment horizontal="right" vertical="center" shrinkToFit="1"/>
    </xf>
    <xf numFmtId="176" fontId="4" fillId="3" borderId="22" xfId="1" applyNumberFormat="1" applyFont="1" applyFill="1" applyBorder="1">
      <alignment vertical="center"/>
    </xf>
    <xf numFmtId="176" fontId="4" fillId="3" borderId="25" xfId="1" applyNumberFormat="1" applyFont="1" applyFill="1" applyBorder="1">
      <alignment vertical="center"/>
    </xf>
    <xf numFmtId="176" fontId="4" fillId="3" borderId="21" xfId="1" applyNumberFormat="1" applyFont="1" applyFill="1" applyBorder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6" xfId="1" applyNumberFormat="1" applyFont="1" applyFill="1" applyBorder="1">
      <alignment vertical="center"/>
    </xf>
    <xf numFmtId="176" fontId="3" fillId="2" borderId="61" xfId="1" applyNumberFormat="1" applyFont="1" applyFill="1" applyBorder="1" applyAlignment="1">
      <alignment horizontal="center" vertical="center" textRotation="255"/>
    </xf>
    <xf numFmtId="176" fontId="3" fillId="2" borderId="62" xfId="1" applyNumberFormat="1" applyFont="1" applyFill="1" applyBorder="1" applyAlignment="1">
      <alignment horizontal="distributed" vertical="center"/>
    </xf>
    <xf numFmtId="176" fontId="3" fillId="2" borderId="63" xfId="1" applyNumberFormat="1" applyFont="1" applyFill="1" applyBorder="1">
      <alignment vertical="center"/>
    </xf>
    <xf numFmtId="176" fontId="3" fillId="2" borderId="64" xfId="1" applyNumberFormat="1" applyFont="1" applyFill="1" applyBorder="1" applyAlignment="1">
      <alignment horizontal="right" vertical="center" shrinkToFit="1"/>
    </xf>
    <xf numFmtId="176" fontId="3" fillId="2" borderId="62" xfId="1" applyNumberFormat="1" applyFont="1" applyFill="1" applyBorder="1">
      <alignment vertical="center"/>
    </xf>
    <xf numFmtId="176" fontId="3" fillId="2" borderId="65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horizontal="distributed" vertical="center"/>
    </xf>
    <xf numFmtId="176" fontId="4" fillId="3" borderId="17" xfId="1" applyNumberFormat="1" applyFont="1" applyFill="1" applyBorder="1">
      <alignment vertical="center"/>
    </xf>
    <xf numFmtId="176" fontId="3" fillId="3" borderId="60" xfId="1" applyNumberFormat="1" applyFont="1" applyFill="1" applyBorder="1" applyAlignment="1">
      <alignment horizontal="right" vertical="center" shrinkToFit="1"/>
    </xf>
    <xf numFmtId="176" fontId="4" fillId="3" borderId="0" xfId="1" applyNumberFormat="1" applyFont="1" applyFill="1" applyBorder="1">
      <alignment vertical="center"/>
    </xf>
    <xf numFmtId="176" fontId="4" fillId="3" borderId="18" xfId="1" applyNumberFormat="1" applyFont="1" applyFill="1" applyBorder="1">
      <alignment vertical="center"/>
    </xf>
    <xf numFmtId="176" fontId="4" fillId="3" borderId="1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20" xfId="1" applyNumberFormat="1" applyFont="1" applyFill="1" applyBorder="1">
      <alignment vertical="center"/>
    </xf>
    <xf numFmtId="176" fontId="4" fillId="3" borderId="40" xfId="1" applyNumberFormat="1" applyFont="1" applyFill="1" applyBorder="1">
      <alignment vertical="center"/>
    </xf>
    <xf numFmtId="176" fontId="3" fillId="2" borderId="34" xfId="1" applyNumberFormat="1" applyFont="1" applyFill="1" applyBorder="1">
      <alignment vertical="center"/>
    </xf>
    <xf numFmtId="176" fontId="9" fillId="0" borderId="0" xfId="1" applyNumberFormat="1" applyFont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>
      <alignment vertical="center"/>
    </xf>
    <xf numFmtId="176" fontId="7" fillId="3" borderId="42" xfId="1" applyNumberFormat="1" applyFont="1" applyFill="1" applyBorder="1">
      <alignment vertical="center"/>
    </xf>
    <xf numFmtId="176" fontId="7" fillId="3" borderId="42" xfId="1" applyNumberFormat="1" applyFont="1" applyFill="1" applyBorder="1" applyAlignment="1">
      <alignment horizontal="center" vertical="center"/>
    </xf>
    <xf numFmtId="176" fontId="7" fillId="3" borderId="55" xfId="1" applyNumberFormat="1" applyFont="1" applyFill="1" applyBorder="1" applyAlignment="1">
      <alignment horizontal="center" vertical="center"/>
    </xf>
    <xf numFmtId="176" fontId="7" fillId="3" borderId="22" xfId="1" applyNumberFormat="1" applyFont="1" applyFill="1" applyBorder="1" applyAlignment="1">
      <alignment horizontal="center" vertical="center"/>
    </xf>
    <xf numFmtId="176" fontId="10" fillId="2" borderId="62" xfId="1" applyNumberFormat="1" applyFont="1" applyFill="1" applyBorder="1" applyAlignment="1">
      <alignment horizontal="center" vertical="center"/>
    </xf>
    <xf numFmtId="176" fontId="7" fillId="3" borderId="0" xfId="1" applyNumberFormat="1" applyFont="1" applyFill="1" applyBorder="1" applyAlignment="1">
      <alignment horizontal="center" vertical="center"/>
    </xf>
    <xf numFmtId="176" fontId="10" fillId="2" borderId="33" xfId="1" applyNumberFormat="1" applyFont="1" applyFill="1" applyBorder="1">
      <alignment vertical="center"/>
    </xf>
    <xf numFmtId="49" fontId="6" fillId="0" borderId="0" xfId="1" applyNumberFormat="1" applyFont="1" applyAlignment="1">
      <alignment horizontal="center" vertical="center"/>
    </xf>
    <xf numFmtId="49" fontId="3" fillId="0" borderId="46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/>
    </xf>
    <xf numFmtId="49" fontId="3" fillId="0" borderId="67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176" fontId="8" fillId="3" borderId="54" xfId="1" applyNumberFormat="1" applyFont="1" applyFill="1" applyBorder="1" applyAlignment="1">
      <alignment horizontal="left" vertical="center" wrapText="1" shrinkToFit="1"/>
    </xf>
    <xf numFmtId="176" fontId="8" fillId="3" borderId="55" xfId="1" applyNumberFormat="1" applyFont="1" applyFill="1" applyBorder="1" applyAlignment="1">
      <alignment horizontal="left" vertical="center" wrapText="1" shrinkToFit="1"/>
    </xf>
    <xf numFmtId="176" fontId="8" fillId="3" borderId="56" xfId="1" applyNumberFormat="1" applyFont="1" applyFill="1" applyBorder="1" applyAlignment="1">
      <alignment horizontal="left" vertical="center" wrapText="1" shrinkToFit="1"/>
    </xf>
    <xf numFmtId="176" fontId="1" fillId="2" borderId="68" xfId="1" applyNumberFormat="1" applyFont="1" applyFill="1" applyBorder="1" applyAlignment="1">
      <alignment horizontal="center" vertical="center"/>
    </xf>
    <xf numFmtId="176" fontId="1" fillId="2" borderId="69" xfId="1" applyNumberFormat="1" applyFont="1" applyFill="1" applyBorder="1" applyAlignment="1">
      <alignment horizontal="center" vertical="center"/>
    </xf>
    <xf numFmtId="176" fontId="1" fillId="2" borderId="70" xfId="1" applyNumberFormat="1" applyFont="1" applyFill="1" applyBorder="1" applyAlignment="1">
      <alignment horizontal="center" vertical="center"/>
    </xf>
    <xf numFmtId="176" fontId="1" fillId="2" borderId="4" xfId="1" applyNumberFormat="1" applyFont="1" applyFill="1" applyBorder="1" applyAlignment="1">
      <alignment horizontal="center"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1" fillId="0" borderId="0" xfId="1" applyNumberFormat="1" applyFont="1" applyAlignment="1">
      <alignment horizontal="left" vertical="center"/>
    </xf>
    <xf numFmtId="176" fontId="11" fillId="0" borderId="39" xfId="1" applyNumberFormat="1" applyFont="1" applyBorder="1" applyAlignment="1">
      <alignment horizontal="left" vertical="center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 applyAlignment="1">
      <alignment horizontal="distributed" vertical="center" wrapText="1"/>
    </xf>
    <xf numFmtId="176" fontId="1" fillId="2" borderId="71" xfId="1" applyNumberFormat="1" applyFont="1" applyFill="1" applyBorder="1" applyAlignment="1">
      <alignment horizontal="center" vertical="center"/>
    </xf>
    <xf numFmtId="49" fontId="6" fillId="0" borderId="27" xfId="1" applyNumberFormat="1" applyFont="1" applyBorder="1" applyAlignment="1">
      <alignment horizontal="center" vertical="center"/>
    </xf>
    <xf numFmtId="49" fontId="6" fillId="0" borderId="67" xfId="1" applyNumberFormat="1" applyFont="1" applyBorder="1" applyAlignment="1">
      <alignment horizontal="center" vertical="center"/>
    </xf>
    <xf numFmtId="176" fontId="1" fillId="2" borderId="72" xfId="1" applyNumberFormat="1" applyFont="1" applyFill="1" applyBorder="1" applyAlignment="1">
      <alignment horizontal="center" vertical="center"/>
    </xf>
    <xf numFmtId="49" fontId="3" fillId="0" borderId="73" xfId="1" applyNumberFormat="1" applyFont="1" applyBorder="1" applyAlignment="1">
      <alignment horizontal="center" vertical="center"/>
    </xf>
    <xf numFmtId="49" fontId="3" fillId="0" borderId="74" xfId="1" applyNumberFormat="1" applyFont="1" applyBorder="1" applyAlignment="1">
      <alignment horizontal="center" vertical="center"/>
    </xf>
    <xf numFmtId="49" fontId="3" fillId="0" borderId="75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vertical="top" wrapText="1"/>
    </xf>
    <xf numFmtId="176" fontId="4" fillId="0" borderId="22" xfId="1" applyNumberFormat="1" applyFont="1" applyBorder="1" applyAlignment="1">
      <alignment vertical="top" wrapText="1"/>
    </xf>
    <xf numFmtId="49" fontId="3" fillId="0" borderId="76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9217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9218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9219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9221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9222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　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10241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10242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10243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10245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0246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11265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11266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11267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11269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1270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4099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4101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4102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　健</a:t>
          </a:r>
        </a:p>
      </xdr:txBody>
    </xdr:sp>
    <xdr:clientData/>
  </xdr:twoCellAnchor>
  <xdr:twoCellAnchor>
    <xdr:from>
      <xdr:col>10</xdr:col>
      <xdr:colOff>314325</xdr:colOff>
      <xdr:row>16</xdr:row>
      <xdr:rowOff>161925</xdr:rowOff>
    </xdr:from>
    <xdr:to>
      <xdr:col>11</xdr:col>
      <xdr:colOff>76200</xdr:colOff>
      <xdr:row>16</xdr:row>
      <xdr:rowOff>161925</xdr:rowOff>
    </xdr:to>
    <xdr:sp macro="" textlink="">
      <xdr:nvSpPr>
        <xdr:cNvPr id="4103" name="Line 7"/>
        <xdr:cNvSpPr>
          <a:spLocks noChangeShapeType="1"/>
        </xdr:cNvSpPr>
      </xdr:nvSpPr>
      <xdr:spPr bwMode="auto">
        <a:xfrm flipH="1" flipV="1">
          <a:off x="7267575" y="5572125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457200</xdr:colOff>
      <xdr:row>0</xdr:row>
      <xdr:rowOff>104775</xdr:rowOff>
    </xdr:from>
    <xdr:to>
      <xdr:col>17</xdr:col>
      <xdr:colOff>1123950</xdr:colOff>
      <xdr:row>1</xdr:row>
      <xdr:rowOff>600075</xdr:rowOff>
    </xdr:to>
    <xdr:sp macro="" textlink="">
      <xdr:nvSpPr>
        <xdr:cNvPr id="4104" name="AutoShape 8"/>
        <xdr:cNvSpPr>
          <a:spLocks noChangeArrowheads="1"/>
        </xdr:cNvSpPr>
      </xdr:nvSpPr>
      <xdr:spPr bwMode="auto">
        <a:xfrm>
          <a:off x="11439525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7169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7171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7173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7174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  <xdr:twoCellAnchor>
    <xdr:from>
      <xdr:col>15</xdr:col>
      <xdr:colOff>504825</xdr:colOff>
      <xdr:row>0</xdr:row>
      <xdr:rowOff>104775</xdr:rowOff>
    </xdr:from>
    <xdr:to>
      <xdr:col>18</xdr:col>
      <xdr:colOff>19050</xdr:colOff>
      <xdr:row>1</xdr:row>
      <xdr:rowOff>600075</xdr:rowOff>
    </xdr:to>
    <xdr:sp macro="" textlink="">
      <xdr:nvSpPr>
        <xdr:cNvPr id="7177" name="AutoShape 9"/>
        <xdr:cNvSpPr>
          <a:spLocks noChangeArrowheads="1"/>
        </xdr:cNvSpPr>
      </xdr:nvSpPr>
      <xdr:spPr bwMode="auto">
        <a:xfrm>
          <a:off x="11487150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23</xdr:row>
      <xdr:rowOff>123825</xdr:rowOff>
    </xdr:from>
    <xdr:to>
      <xdr:col>3</xdr:col>
      <xdr:colOff>57150</xdr:colOff>
      <xdr:row>25</xdr:row>
      <xdr:rowOff>142875</xdr:rowOff>
    </xdr:to>
    <xdr:sp macro="" textlink="">
      <xdr:nvSpPr>
        <xdr:cNvPr id="8193" name="AutoShape 1"/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15</xdr:row>
      <xdr:rowOff>200025</xdr:rowOff>
    </xdr:from>
    <xdr:to>
      <xdr:col>16</xdr:col>
      <xdr:colOff>9525</xdr:colOff>
      <xdr:row>17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24</xdr:row>
      <xdr:rowOff>95250</xdr:rowOff>
    </xdr:from>
    <xdr:to>
      <xdr:col>16</xdr:col>
      <xdr:colOff>95250</xdr:colOff>
      <xdr:row>25</xdr:row>
      <xdr:rowOff>219075</xdr:rowOff>
    </xdr:to>
    <xdr:sp macro="" textlink="">
      <xdr:nvSpPr>
        <xdr:cNvPr id="8195" name="AutoShape 3"/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24</xdr:row>
      <xdr:rowOff>180975</xdr:rowOff>
    </xdr:from>
    <xdr:to>
      <xdr:col>16</xdr:col>
      <xdr:colOff>0</xdr:colOff>
      <xdr:row>24</xdr:row>
      <xdr:rowOff>257175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16</xdr:row>
      <xdr:rowOff>66675</xdr:rowOff>
    </xdr:from>
    <xdr:to>
      <xdr:col>17</xdr:col>
      <xdr:colOff>9525</xdr:colOff>
      <xdr:row>17</xdr:row>
      <xdr:rowOff>257175</xdr:rowOff>
    </xdr:to>
    <xdr:sp macro="" textlink="">
      <xdr:nvSpPr>
        <xdr:cNvPr id="8197" name="AutoShape 5"/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8198" name="Rectangle 6"/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  <xdr:twoCellAnchor>
    <xdr:from>
      <xdr:col>15</xdr:col>
      <xdr:colOff>447675</xdr:colOff>
      <xdr:row>0</xdr:row>
      <xdr:rowOff>76200</xdr:rowOff>
    </xdr:from>
    <xdr:to>
      <xdr:col>17</xdr:col>
      <xdr:colOff>1114425</xdr:colOff>
      <xdr:row>1</xdr:row>
      <xdr:rowOff>571500</xdr:rowOff>
    </xdr:to>
    <xdr:sp macro="" textlink="">
      <xdr:nvSpPr>
        <xdr:cNvPr id="8201" name="AutoShape 9"/>
        <xdr:cNvSpPr>
          <a:spLocks noChangeArrowheads="1"/>
        </xdr:cNvSpPr>
      </xdr:nvSpPr>
      <xdr:spPr bwMode="auto">
        <a:xfrm>
          <a:off x="11430000" y="76200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AB40"/>
  <sheetViews>
    <sheetView showGridLines="0" zoomScale="75" zoomScaleNormal="75" zoomScaleSheetLayoutView="100" workbookViewId="0">
      <selection activeCell="A28" sqref="A28:A38"/>
    </sheetView>
  </sheetViews>
  <sheetFormatPr defaultRowHeight="13.5" x14ac:dyDescent="0.15"/>
  <cols>
    <col min="1" max="1" width="5" style="169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3" t="s">
        <v>60</v>
      </c>
      <c r="B1" s="183"/>
      <c r="C1" s="183"/>
      <c r="D1" s="183"/>
      <c r="E1" s="183"/>
      <c r="F1" s="183"/>
      <c r="U1" s="159" t="s">
        <v>40</v>
      </c>
    </row>
    <row r="2" spans="1:28" s="6" customFormat="1" ht="53.25" customHeight="1" thickBot="1" x14ac:dyDescent="0.2">
      <c r="A2" s="184"/>
      <c r="B2" s="184"/>
      <c r="C2" s="184"/>
      <c r="D2" s="184"/>
      <c r="E2" s="184"/>
      <c r="F2" s="184"/>
      <c r="H2" s="7"/>
      <c r="M2" s="8"/>
      <c r="R2" s="7"/>
    </row>
    <row r="3" spans="1:28" ht="21.75" customHeight="1" x14ac:dyDescent="0.15">
      <c r="A3" s="188" t="s">
        <v>63</v>
      </c>
      <c r="B3" s="177" t="s">
        <v>0</v>
      </c>
      <c r="C3" s="178"/>
      <c r="D3" s="178"/>
      <c r="E3" s="178"/>
      <c r="F3" s="178"/>
      <c r="G3" s="190" t="s">
        <v>1</v>
      </c>
      <c r="H3" s="178"/>
      <c r="I3" s="178"/>
      <c r="J3" s="178"/>
      <c r="K3" s="178"/>
      <c r="L3" s="177" t="s">
        <v>2</v>
      </c>
      <c r="M3" s="178"/>
      <c r="N3" s="178"/>
      <c r="O3" s="178"/>
      <c r="P3" s="179"/>
      <c r="Q3" s="177" t="s">
        <v>3</v>
      </c>
      <c r="R3" s="178"/>
      <c r="S3" s="178"/>
      <c r="T3" s="178"/>
      <c r="U3" s="179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8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7" t="s">
        <v>4</v>
      </c>
      <c r="H4" s="181"/>
      <c r="I4" s="182"/>
      <c r="J4" s="13" t="s">
        <v>23</v>
      </c>
      <c r="K4" s="14" t="s">
        <v>12</v>
      </c>
      <c r="L4" s="180" t="s">
        <v>4</v>
      </c>
      <c r="M4" s="181"/>
      <c r="N4" s="182"/>
      <c r="O4" s="13" t="s">
        <v>24</v>
      </c>
      <c r="P4" s="15" t="s">
        <v>14</v>
      </c>
      <c r="Q4" s="180" t="s">
        <v>4</v>
      </c>
      <c r="R4" s="181"/>
      <c r="S4" s="182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67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92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92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93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1" t="s">
        <v>68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92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92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92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92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92"/>
      <c r="B14" s="35"/>
      <c r="C14" s="22" t="s">
        <v>31</v>
      </c>
      <c r="D14" s="37"/>
      <c r="E14" s="38"/>
      <c r="F14" s="39"/>
      <c r="G14" s="40"/>
      <c r="H14" s="22" t="s">
        <v>10</v>
      </c>
      <c r="I14" s="39"/>
      <c r="J14" s="38"/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3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1" t="s">
        <v>69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/>
      <c r="P16" s="81"/>
      <c r="Q16" s="32" t="s">
        <v>65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92"/>
      <c r="B17" s="28"/>
      <c r="C17" s="22" t="s">
        <v>5</v>
      </c>
      <c r="D17" s="29"/>
      <c r="E17" s="2"/>
      <c r="F17" s="23"/>
      <c r="G17" s="30"/>
      <c r="H17" s="22" t="s">
        <v>10</v>
      </c>
      <c r="I17" s="23"/>
      <c r="J17" s="2"/>
      <c r="K17" s="31"/>
      <c r="L17" s="32"/>
      <c r="M17" s="63" t="s">
        <v>51</v>
      </c>
      <c r="N17" s="23"/>
      <c r="O17" s="2"/>
      <c r="P17" s="34"/>
      <c r="Q17" s="32"/>
      <c r="R17" s="33" t="s">
        <v>33</v>
      </c>
      <c r="S17" s="23"/>
      <c r="T17" s="2"/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92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/>
      <c r="P18" s="34"/>
      <c r="Q18" s="32"/>
      <c r="R18" s="33" t="s">
        <v>34</v>
      </c>
      <c r="S18" s="23"/>
      <c r="T18" s="2"/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92"/>
      <c r="B19" s="28"/>
      <c r="C19" s="22" t="s">
        <v>19</v>
      </c>
      <c r="D19" s="29"/>
      <c r="E19" s="2"/>
      <c r="F19" s="23"/>
      <c r="G19" s="30"/>
      <c r="H19" s="22" t="s">
        <v>10</v>
      </c>
      <c r="I19" s="23"/>
      <c r="J19" s="2"/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92"/>
      <c r="B20" s="28"/>
      <c r="C20" s="22" t="s">
        <v>20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92"/>
      <c r="B21" s="28"/>
      <c r="C21" s="22" t="s">
        <v>31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92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3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70</v>
      </c>
      <c r="B24" s="52"/>
      <c r="C24" s="185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66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92"/>
      <c r="B25" s="28"/>
      <c r="C25" s="186"/>
      <c r="D25" s="29"/>
      <c r="E25" s="2"/>
      <c r="F25" s="23"/>
      <c r="G25" s="30"/>
      <c r="H25" s="22"/>
      <c r="I25" s="23"/>
      <c r="J25" s="2"/>
      <c r="K25" s="23"/>
      <c r="L25" s="32"/>
      <c r="M25" s="194" t="s">
        <v>37</v>
      </c>
      <c r="N25" s="23"/>
      <c r="O25" s="2"/>
      <c r="P25" s="34"/>
      <c r="Q25" s="32"/>
      <c r="R25" s="33" t="s">
        <v>33</v>
      </c>
      <c r="S25" s="23"/>
      <c r="T25" s="2"/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92"/>
      <c r="B26" s="28"/>
      <c r="C26" s="186"/>
      <c r="D26" s="29"/>
      <c r="E26" s="2"/>
      <c r="F26" s="23"/>
      <c r="G26" s="30"/>
      <c r="H26" s="22"/>
      <c r="I26" s="23"/>
      <c r="J26" s="2"/>
      <c r="K26" s="23"/>
      <c r="L26" s="32"/>
      <c r="M26" s="195"/>
      <c r="N26" s="23"/>
      <c r="O26" s="2"/>
      <c r="P26" s="34"/>
      <c r="Q26" s="32"/>
      <c r="R26" s="33" t="s">
        <v>36</v>
      </c>
      <c r="S26" s="23"/>
      <c r="T26" s="2"/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96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64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74" t="s">
        <v>52</v>
      </c>
      <c r="M34" s="175"/>
      <c r="N34" s="176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/>
      <c r="F37" s="152"/>
      <c r="G37" s="153"/>
      <c r="H37" s="149" t="s">
        <v>10</v>
      </c>
      <c r="I37" s="152"/>
      <c r="J37" s="151"/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169" t="s">
        <v>45</v>
      </c>
    </row>
    <row r="40" spans="1:28" ht="16.5" customHeight="1" x14ac:dyDescent="0.15">
      <c r="C40" s="4" t="s">
        <v>45</v>
      </c>
    </row>
  </sheetData>
  <mergeCells count="17"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  <mergeCell ref="A28:A38"/>
    <mergeCell ref="A24:A27"/>
    <mergeCell ref="L34:N34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AB40"/>
  <sheetViews>
    <sheetView showGridLines="0" topLeftCell="A9" zoomScale="75" zoomScaleNormal="75" zoomScaleSheetLayoutView="100" workbookViewId="0">
      <selection activeCell="A28" sqref="A28:A38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3" t="s">
        <v>61</v>
      </c>
      <c r="B1" s="183"/>
      <c r="C1" s="183"/>
      <c r="D1" s="183"/>
      <c r="E1" s="183"/>
      <c r="F1" s="183"/>
      <c r="G1" s="183"/>
      <c r="H1" s="183"/>
      <c r="U1" s="159" t="s">
        <v>40</v>
      </c>
    </row>
    <row r="2" spans="1:28" s="6" customFormat="1" ht="53.25" customHeight="1" thickBot="1" x14ac:dyDescent="0.2">
      <c r="A2" s="184"/>
      <c r="B2" s="184"/>
      <c r="C2" s="184"/>
      <c r="D2" s="184"/>
      <c r="E2" s="184"/>
      <c r="F2" s="184"/>
      <c r="G2" s="184"/>
      <c r="H2" s="184"/>
      <c r="M2" s="8"/>
      <c r="R2" s="7"/>
    </row>
    <row r="3" spans="1:28" ht="21.75" customHeight="1" x14ac:dyDescent="0.15">
      <c r="A3" s="188" t="s">
        <v>63</v>
      </c>
      <c r="B3" s="177" t="s">
        <v>0</v>
      </c>
      <c r="C3" s="178"/>
      <c r="D3" s="178"/>
      <c r="E3" s="178"/>
      <c r="F3" s="178"/>
      <c r="G3" s="190" t="s">
        <v>1</v>
      </c>
      <c r="H3" s="178"/>
      <c r="I3" s="178"/>
      <c r="J3" s="178"/>
      <c r="K3" s="178"/>
      <c r="L3" s="177" t="s">
        <v>2</v>
      </c>
      <c r="M3" s="178"/>
      <c r="N3" s="178"/>
      <c r="O3" s="178"/>
      <c r="P3" s="179"/>
      <c r="Q3" s="177" t="s">
        <v>3</v>
      </c>
      <c r="R3" s="178"/>
      <c r="S3" s="178"/>
      <c r="T3" s="178"/>
      <c r="U3" s="179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8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7" t="s">
        <v>4</v>
      </c>
      <c r="H4" s="181"/>
      <c r="I4" s="182"/>
      <c r="J4" s="13" t="s">
        <v>23</v>
      </c>
      <c r="K4" s="14" t="s">
        <v>12</v>
      </c>
      <c r="L4" s="180" t="s">
        <v>4</v>
      </c>
      <c r="M4" s="181"/>
      <c r="N4" s="182"/>
      <c r="O4" s="13" t="s">
        <v>24</v>
      </c>
      <c r="P4" s="15" t="s">
        <v>14</v>
      </c>
      <c r="Q4" s="180" t="s">
        <v>4</v>
      </c>
      <c r="R4" s="181"/>
      <c r="S4" s="182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67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92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92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93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1" t="s">
        <v>68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92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92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92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92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92"/>
      <c r="B14" s="35"/>
      <c r="C14" s="22" t="s">
        <v>31</v>
      </c>
      <c r="D14" s="37"/>
      <c r="E14" s="38"/>
      <c r="F14" s="39"/>
      <c r="G14" s="40"/>
      <c r="H14" s="22" t="s">
        <v>10</v>
      </c>
      <c r="I14" s="39"/>
      <c r="J14" s="38"/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3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1" t="s">
        <v>69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0</v>
      </c>
      <c r="P16" s="81"/>
      <c r="Q16" s="32" t="s">
        <v>65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92"/>
      <c r="B17" s="28"/>
      <c r="C17" s="22" t="s">
        <v>5</v>
      </c>
      <c r="D17" s="29"/>
      <c r="E17" s="2"/>
      <c r="F17" s="23"/>
      <c r="G17" s="30"/>
      <c r="H17" s="22" t="s">
        <v>10</v>
      </c>
      <c r="I17" s="23"/>
      <c r="J17" s="2"/>
      <c r="K17" s="31"/>
      <c r="L17" s="32"/>
      <c r="M17" s="63" t="s">
        <v>51</v>
      </c>
      <c r="N17" s="23"/>
      <c r="O17" s="2">
        <v>0</v>
      </c>
      <c r="P17" s="34"/>
      <c r="Q17" s="32"/>
      <c r="R17" s="33" t="s">
        <v>33</v>
      </c>
      <c r="S17" s="23"/>
      <c r="T17" s="2"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92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>
        <v>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92"/>
      <c r="B19" s="28"/>
      <c r="C19" s="22" t="s">
        <v>19</v>
      </c>
      <c r="D19" s="29"/>
      <c r="E19" s="2"/>
      <c r="F19" s="23"/>
      <c r="G19" s="30"/>
      <c r="H19" s="22" t="s">
        <v>10</v>
      </c>
      <c r="I19" s="23"/>
      <c r="J19" s="2"/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92"/>
      <c r="B20" s="28"/>
      <c r="C20" s="22" t="s">
        <v>20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92"/>
      <c r="B21" s="28"/>
      <c r="C21" s="22" t="s">
        <v>31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92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3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91" t="s">
        <v>70</v>
      </c>
      <c r="B24" s="52"/>
      <c r="C24" s="185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66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92"/>
      <c r="B25" s="28"/>
      <c r="C25" s="186"/>
      <c r="D25" s="29"/>
      <c r="E25" s="2"/>
      <c r="F25" s="23"/>
      <c r="G25" s="30"/>
      <c r="H25" s="22"/>
      <c r="I25" s="23"/>
      <c r="J25" s="2"/>
      <c r="K25" s="23"/>
      <c r="L25" s="32"/>
      <c r="M25" s="194" t="s">
        <v>37</v>
      </c>
      <c r="N25" s="23"/>
      <c r="O25" s="2">
        <v>0</v>
      </c>
      <c r="P25" s="34"/>
      <c r="Q25" s="32"/>
      <c r="R25" s="33" t="s">
        <v>33</v>
      </c>
      <c r="S25" s="23"/>
      <c r="T25" s="2"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92"/>
      <c r="B26" s="28"/>
      <c r="C26" s="186"/>
      <c r="D26" s="29"/>
      <c r="E26" s="2"/>
      <c r="F26" s="23"/>
      <c r="G26" s="30"/>
      <c r="H26" s="22"/>
      <c r="I26" s="23"/>
      <c r="J26" s="2"/>
      <c r="K26" s="23"/>
      <c r="L26" s="32"/>
      <c r="M26" s="195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96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64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74" t="s">
        <v>52</v>
      </c>
      <c r="M34" s="175"/>
      <c r="N34" s="176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0</v>
      </c>
      <c r="F37" s="152"/>
      <c r="G37" s="153"/>
      <c r="H37" s="149" t="s">
        <v>10</v>
      </c>
      <c r="I37" s="152"/>
      <c r="J37" s="151"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45</v>
      </c>
    </row>
    <row r="40" spans="1:28" ht="16.5" customHeight="1" x14ac:dyDescent="0.15">
      <c r="C40" s="4" t="s">
        <v>45</v>
      </c>
    </row>
  </sheetData>
  <mergeCells count="17">
    <mergeCell ref="A28:A38"/>
    <mergeCell ref="A24:A27"/>
    <mergeCell ref="L34:N34"/>
    <mergeCell ref="Q3:U3"/>
    <mergeCell ref="L3:P3"/>
    <mergeCell ref="Q4:S4"/>
    <mergeCell ref="M25:M26"/>
    <mergeCell ref="A1:H2"/>
    <mergeCell ref="C24:C26"/>
    <mergeCell ref="G4:I4"/>
    <mergeCell ref="L4:N4"/>
    <mergeCell ref="A3:A4"/>
    <mergeCell ref="B3:F3"/>
    <mergeCell ref="G3:K3"/>
    <mergeCell ref="A16:A23"/>
    <mergeCell ref="A9:A15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AB40"/>
  <sheetViews>
    <sheetView showGridLines="0" topLeftCell="A9" zoomScale="75" zoomScaleNormal="75" zoomScaleSheetLayoutView="100" workbookViewId="0">
      <selection activeCell="A28" sqref="A28:A38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3" t="s">
        <v>62</v>
      </c>
      <c r="B1" s="183"/>
      <c r="C1" s="183"/>
      <c r="D1" s="183"/>
      <c r="E1" s="183"/>
      <c r="F1" s="183"/>
      <c r="U1" s="159" t="s">
        <v>40</v>
      </c>
    </row>
    <row r="2" spans="1:28" s="6" customFormat="1" ht="53.25" customHeight="1" thickBot="1" x14ac:dyDescent="0.2">
      <c r="A2" s="184"/>
      <c r="B2" s="184"/>
      <c r="C2" s="184"/>
      <c r="D2" s="184"/>
      <c r="E2" s="184"/>
      <c r="F2" s="184"/>
      <c r="H2" s="7"/>
      <c r="M2" s="8"/>
      <c r="R2" s="7"/>
    </row>
    <row r="3" spans="1:28" ht="21.75" customHeight="1" x14ac:dyDescent="0.15">
      <c r="A3" s="188" t="s">
        <v>63</v>
      </c>
      <c r="B3" s="177" t="s">
        <v>0</v>
      </c>
      <c r="C3" s="178"/>
      <c r="D3" s="178"/>
      <c r="E3" s="178"/>
      <c r="F3" s="178"/>
      <c r="G3" s="190" t="s">
        <v>1</v>
      </c>
      <c r="H3" s="178"/>
      <c r="I3" s="178"/>
      <c r="J3" s="178"/>
      <c r="K3" s="178"/>
      <c r="L3" s="177" t="s">
        <v>2</v>
      </c>
      <c r="M3" s="178"/>
      <c r="N3" s="178"/>
      <c r="O3" s="178"/>
      <c r="P3" s="179"/>
      <c r="Q3" s="177" t="s">
        <v>3</v>
      </c>
      <c r="R3" s="178"/>
      <c r="S3" s="178"/>
      <c r="T3" s="178"/>
      <c r="U3" s="179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8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7" t="s">
        <v>4</v>
      </c>
      <c r="H4" s="181"/>
      <c r="I4" s="182"/>
      <c r="J4" s="13" t="s">
        <v>23</v>
      </c>
      <c r="K4" s="14" t="s">
        <v>12</v>
      </c>
      <c r="L4" s="180" t="s">
        <v>4</v>
      </c>
      <c r="M4" s="181"/>
      <c r="N4" s="182"/>
      <c r="O4" s="13" t="s">
        <v>24</v>
      </c>
      <c r="P4" s="15" t="s">
        <v>14</v>
      </c>
      <c r="Q4" s="180" t="s">
        <v>4</v>
      </c>
      <c r="R4" s="181"/>
      <c r="S4" s="182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91" t="s">
        <v>67</v>
      </c>
      <c r="B5" s="17"/>
      <c r="C5" s="18" t="s">
        <v>18</v>
      </c>
      <c r="D5" s="19"/>
      <c r="E5" s="1">
        <f>老健分!E5+その他事業!E5</f>
        <v>0</v>
      </c>
      <c r="F5" s="20"/>
      <c r="G5" s="21"/>
      <c r="H5" s="22" t="s">
        <v>10</v>
      </c>
      <c r="I5" s="23"/>
      <c r="J5" s="1">
        <f>老健分!J5+その他事業!J5</f>
        <v>0</v>
      </c>
      <c r="K5" s="24" t="s">
        <v>11</v>
      </c>
      <c r="L5" s="25"/>
      <c r="M5" s="26"/>
      <c r="N5" s="20"/>
      <c r="O5" s="1">
        <f>老健分!O5+その他事業!O5</f>
        <v>0</v>
      </c>
      <c r="P5" s="27"/>
      <c r="Q5" s="25"/>
      <c r="R5" s="18"/>
      <c r="S5" s="20"/>
      <c r="T5" s="1">
        <f>老健分!T5+その他事業!T5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92"/>
      <c r="B6" s="28"/>
      <c r="C6" s="22" t="s">
        <v>31</v>
      </c>
      <c r="D6" s="29"/>
      <c r="E6" s="2">
        <f>老健分!E6+その他事業!E6</f>
        <v>0</v>
      </c>
      <c r="F6" s="23"/>
      <c r="G6" s="30"/>
      <c r="H6" s="22" t="s">
        <v>10</v>
      </c>
      <c r="I6" s="23"/>
      <c r="J6" s="2">
        <f>老健分!J6+その他事業!J6</f>
        <v>0</v>
      </c>
      <c r="K6" s="31" t="s">
        <v>11</v>
      </c>
      <c r="L6" s="32"/>
      <c r="M6" s="33"/>
      <c r="N6" s="23"/>
      <c r="O6" s="2">
        <f>老健分!O6+その他事業!O6</f>
        <v>0</v>
      </c>
      <c r="P6" s="34"/>
      <c r="Q6" s="32"/>
      <c r="R6" s="22"/>
      <c r="S6" s="23"/>
      <c r="T6" s="2">
        <f>老健分!T6+その他事業!T6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92"/>
      <c r="B7" s="35"/>
      <c r="C7" s="36"/>
      <c r="D7" s="37"/>
      <c r="E7" s="38">
        <f>老健分!E7+その他事業!E7</f>
        <v>0</v>
      </c>
      <c r="F7" s="39"/>
      <c r="G7" s="40"/>
      <c r="H7" s="36"/>
      <c r="I7" s="39"/>
      <c r="J7" s="38">
        <f>老健分!J7+その他事業!J7</f>
        <v>0</v>
      </c>
      <c r="K7" s="39"/>
      <c r="L7" s="41"/>
      <c r="M7" s="42"/>
      <c r="N7" s="39"/>
      <c r="O7" s="38">
        <f>老健分!O7+その他事業!O7</f>
        <v>0</v>
      </c>
      <c r="P7" s="43"/>
      <c r="Q7" s="41"/>
      <c r="R7" s="36"/>
      <c r="S7" s="39"/>
      <c r="T7" s="38">
        <f>老健分!T7+その他事業!T7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93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1" t="s">
        <v>68</v>
      </c>
      <c r="B9" s="52" t="s">
        <v>42</v>
      </c>
      <c r="C9" s="53" t="s">
        <v>7</v>
      </c>
      <c r="D9" s="54"/>
      <c r="E9" s="1">
        <f>老健分!E9+その他事業!E9</f>
        <v>0</v>
      </c>
      <c r="F9" s="55"/>
      <c r="G9" s="56"/>
      <c r="H9" s="53"/>
      <c r="I9" s="55"/>
      <c r="J9" s="1">
        <f>老健分!J9+その他事業!J9</f>
        <v>0</v>
      </c>
      <c r="K9" s="24"/>
      <c r="L9" s="57"/>
      <c r="M9" s="58" t="s">
        <v>54</v>
      </c>
      <c r="N9" s="55"/>
      <c r="O9" s="1">
        <f>老健分!O9+その他事業!O9</f>
        <v>0</v>
      </c>
      <c r="P9" s="59" t="s">
        <v>38</v>
      </c>
      <c r="Q9" s="57"/>
      <c r="R9" s="53"/>
      <c r="S9" s="55"/>
      <c r="T9" s="1">
        <f>老健分!T9+その他事業!T9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92"/>
      <c r="B10" s="28" t="s">
        <v>44</v>
      </c>
      <c r="D10" s="29"/>
      <c r="E10" s="2">
        <f>老健分!E10+その他事業!E10</f>
        <v>0</v>
      </c>
      <c r="F10" s="23"/>
      <c r="G10" s="30"/>
      <c r="H10" s="22"/>
      <c r="I10" s="23"/>
      <c r="J10" s="2">
        <f>老健分!J10+その他事業!J10</f>
        <v>0</v>
      </c>
      <c r="K10" s="31"/>
      <c r="L10" s="32"/>
      <c r="M10" s="33" t="s">
        <v>11</v>
      </c>
      <c r="N10" s="23"/>
      <c r="O10" s="2">
        <f>老健分!O10+その他事業!O10</f>
        <v>0</v>
      </c>
      <c r="P10" s="61" t="s">
        <v>38</v>
      </c>
      <c r="Q10" s="32"/>
      <c r="R10" s="22"/>
      <c r="S10" s="23"/>
      <c r="T10" s="2">
        <f>老健分!T10+その他事業!T10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92"/>
      <c r="B11" s="28"/>
      <c r="C11" s="22" t="s">
        <v>5</v>
      </c>
      <c r="D11" s="29"/>
      <c r="E11" s="2">
        <f>老健分!E11+その他事業!E11</f>
        <v>0</v>
      </c>
      <c r="F11" s="23"/>
      <c r="G11" s="30"/>
      <c r="H11" s="22" t="s">
        <v>10</v>
      </c>
      <c r="I11" s="23"/>
      <c r="J11" s="2">
        <f>老健分!J11+その他事業!J11</f>
        <v>0</v>
      </c>
      <c r="K11" s="31" t="s">
        <v>11</v>
      </c>
      <c r="L11" s="32"/>
      <c r="M11" s="33" t="s">
        <v>55</v>
      </c>
      <c r="N11" s="23"/>
      <c r="O11" s="2">
        <f>老健分!O11+その他事業!O11</f>
        <v>0</v>
      </c>
      <c r="P11" s="61" t="s">
        <v>48</v>
      </c>
      <c r="Q11" s="32"/>
      <c r="R11" s="22"/>
      <c r="S11" s="23"/>
      <c r="T11" s="2">
        <f>老健分!T11+その他事業!T11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92"/>
      <c r="B12" s="28"/>
      <c r="C12" s="22"/>
      <c r="D12" s="29"/>
      <c r="E12" s="2">
        <f>老健分!E12+その他事業!E12</f>
        <v>0</v>
      </c>
      <c r="F12" s="23"/>
      <c r="G12" s="30"/>
      <c r="H12" s="22"/>
      <c r="I12" s="23"/>
      <c r="J12" s="2">
        <f>老健分!J12+その他事業!J12</f>
        <v>0</v>
      </c>
      <c r="K12" s="62"/>
      <c r="L12" s="32"/>
      <c r="M12" s="63"/>
      <c r="N12" s="23"/>
      <c r="O12" s="2">
        <f>老健分!O12+その他事業!O12</f>
        <v>0</v>
      </c>
      <c r="P12" s="61"/>
      <c r="Q12" s="32"/>
      <c r="R12" s="22"/>
      <c r="S12" s="23"/>
      <c r="T12" s="2">
        <f>老健分!T12+その他事業!T12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92"/>
      <c r="B13" s="28"/>
      <c r="C13" s="22" t="s">
        <v>19</v>
      </c>
      <c r="D13" s="29"/>
      <c r="E13" s="2">
        <f>老健分!E13+その他事業!E13</f>
        <v>0</v>
      </c>
      <c r="F13" s="23"/>
      <c r="G13" s="30"/>
      <c r="H13" s="22" t="s">
        <v>10</v>
      </c>
      <c r="I13" s="23"/>
      <c r="J13" s="2">
        <f>老健分!J13+その他事業!J13</f>
        <v>0</v>
      </c>
      <c r="K13" s="31" t="s">
        <v>11</v>
      </c>
      <c r="L13" s="32"/>
      <c r="M13" s="63"/>
      <c r="N13" s="23"/>
      <c r="O13" s="2">
        <f>老健分!O13+その他事業!O13</f>
        <v>0</v>
      </c>
      <c r="P13" s="61"/>
      <c r="Q13" s="32"/>
      <c r="R13" s="22"/>
      <c r="S13" s="23"/>
      <c r="T13" s="2">
        <f>老健分!T13+その他事業!T13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92"/>
      <c r="B14" s="35"/>
      <c r="C14" s="22" t="s">
        <v>31</v>
      </c>
      <c r="D14" s="37"/>
      <c r="E14" s="38">
        <f>老健分!E14+その他事業!E14</f>
        <v>0</v>
      </c>
      <c r="F14" s="39"/>
      <c r="G14" s="40"/>
      <c r="H14" s="22" t="s">
        <v>10</v>
      </c>
      <c r="I14" s="39"/>
      <c r="J14" s="38">
        <f>老健分!J14+その他事業!J14</f>
        <v>0</v>
      </c>
      <c r="K14" s="64" t="s">
        <v>56</v>
      </c>
      <c r="L14" s="41"/>
      <c r="M14" s="42"/>
      <c r="N14" s="39"/>
      <c r="O14" s="38">
        <f>老健分!O14+その他事業!O14</f>
        <v>0</v>
      </c>
      <c r="P14" s="65"/>
      <c r="Q14" s="41"/>
      <c r="R14" s="36"/>
      <c r="S14" s="39"/>
      <c r="T14" s="38">
        <f>老健分!T14+その他事業!T14</f>
        <v>0</v>
      </c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3"/>
      <c r="B15" s="66"/>
      <c r="C15" s="67" t="s">
        <v>27</v>
      </c>
      <c r="D15" s="68"/>
      <c r="E15" s="47">
        <f>SUM(E9:E14)</f>
        <v>0</v>
      </c>
      <c r="F15" s="69"/>
      <c r="G15" s="70"/>
      <c r="H15" s="67" t="s">
        <v>16</v>
      </c>
      <c r="I15" s="69"/>
      <c r="J15" s="47">
        <f>SUM(J9:J14)</f>
        <v>0</v>
      </c>
      <c r="K15" s="69"/>
      <c r="L15" s="71"/>
      <c r="M15" s="67" t="s">
        <v>16</v>
      </c>
      <c r="N15" s="69"/>
      <c r="O15" s="47">
        <f>SUM(O9:O14)</f>
        <v>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1" t="s">
        <v>69</v>
      </c>
      <c r="B16" s="73"/>
      <c r="C16" s="74"/>
      <c r="D16" s="75"/>
      <c r="E16" s="1">
        <f>老健分!E16+その他事業!E16</f>
        <v>0</v>
      </c>
      <c r="F16" s="77"/>
      <c r="G16" s="78"/>
      <c r="H16" s="74"/>
      <c r="I16" s="77"/>
      <c r="J16" s="1">
        <f>老健分!J16+その他事業!J16</f>
        <v>0</v>
      </c>
      <c r="K16" s="77"/>
      <c r="L16" s="79"/>
      <c r="M16" s="80" t="s">
        <v>32</v>
      </c>
      <c r="N16" s="77"/>
      <c r="O16" s="1">
        <f>老健分!O16+その他事業!O16</f>
        <v>0</v>
      </c>
      <c r="P16" s="81"/>
      <c r="Q16" s="32" t="s">
        <v>65</v>
      </c>
      <c r="R16" s="33"/>
      <c r="S16" s="77"/>
      <c r="T16" s="1">
        <f>老健分!T16+その他事業!T16</f>
        <v>0</v>
      </c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92"/>
      <c r="B17" s="28"/>
      <c r="C17" s="22" t="s">
        <v>5</v>
      </c>
      <c r="D17" s="29"/>
      <c r="E17" s="2">
        <f>老健分!E17+その他事業!E17</f>
        <v>0</v>
      </c>
      <c r="F17" s="23"/>
      <c r="G17" s="30"/>
      <c r="H17" s="22" t="s">
        <v>10</v>
      </c>
      <c r="I17" s="23"/>
      <c r="J17" s="2">
        <f>老健分!J17+その他事業!J17</f>
        <v>0</v>
      </c>
      <c r="K17" s="31"/>
      <c r="L17" s="32"/>
      <c r="M17" s="63" t="s">
        <v>51</v>
      </c>
      <c r="N17" s="23"/>
      <c r="O17" s="2">
        <f>老健分!O17+その他事業!O17</f>
        <v>0</v>
      </c>
      <c r="P17" s="34"/>
      <c r="Q17" s="32"/>
      <c r="R17" s="33" t="s">
        <v>33</v>
      </c>
      <c r="S17" s="23"/>
      <c r="T17" s="2">
        <f>老健分!T17+その他事業!T17</f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92"/>
      <c r="B18" s="28"/>
      <c r="C18" s="22"/>
      <c r="D18" s="29"/>
      <c r="E18" s="2">
        <f>老健分!E18+その他事業!E18</f>
        <v>0</v>
      </c>
      <c r="F18" s="23"/>
      <c r="G18" s="30"/>
      <c r="H18" s="22"/>
      <c r="I18" s="23"/>
      <c r="J18" s="2">
        <f>老健分!J18+その他事業!J18</f>
        <v>0</v>
      </c>
      <c r="K18" s="62"/>
      <c r="L18" s="32"/>
      <c r="M18" s="33" t="s">
        <v>57</v>
      </c>
      <c r="N18" s="23"/>
      <c r="O18" s="2">
        <f>老健分!O18+その他事業!O18</f>
        <v>0</v>
      </c>
      <c r="P18" s="34"/>
      <c r="Q18" s="32"/>
      <c r="R18" s="33" t="s">
        <v>34</v>
      </c>
      <c r="S18" s="23"/>
      <c r="T18" s="2">
        <f>老健分!T18+その他事業!T18</f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92"/>
      <c r="B19" s="28"/>
      <c r="C19" s="22" t="s">
        <v>19</v>
      </c>
      <c r="D19" s="29"/>
      <c r="E19" s="2">
        <f>老健分!E19+その他事業!E19</f>
        <v>0</v>
      </c>
      <c r="F19" s="23"/>
      <c r="G19" s="30"/>
      <c r="H19" s="22" t="s">
        <v>10</v>
      </c>
      <c r="I19" s="23"/>
      <c r="J19" s="2">
        <f>老健分!J19+その他事業!J19</f>
        <v>0</v>
      </c>
      <c r="K19" s="31" t="s">
        <v>11</v>
      </c>
      <c r="L19" s="32"/>
      <c r="M19" s="23"/>
      <c r="N19" s="23"/>
      <c r="O19" s="2">
        <f>老健分!O19+その他事業!O19</f>
        <v>0</v>
      </c>
      <c r="P19" s="34"/>
      <c r="Q19" s="32"/>
      <c r="R19" s="23"/>
      <c r="S19" s="23"/>
      <c r="T19" s="2">
        <f>老健分!T19+その他事業!T19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92"/>
      <c r="B20" s="28"/>
      <c r="C20" s="22" t="s">
        <v>20</v>
      </c>
      <c r="D20" s="29"/>
      <c r="E20" s="2">
        <f>老健分!E20+その他事業!E20</f>
        <v>0</v>
      </c>
      <c r="F20" s="23"/>
      <c r="G20" s="30"/>
      <c r="H20" s="22" t="s">
        <v>10</v>
      </c>
      <c r="I20" s="23"/>
      <c r="J20" s="2">
        <f>老健分!J20+その他事業!J20</f>
        <v>0</v>
      </c>
      <c r="K20" s="31" t="s">
        <v>11</v>
      </c>
      <c r="L20" s="32"/>
      <c r="M20" s="63"/>
      <c r="N20" s="23"/>
      <c r="O20" s="2">
        <f>老健分!O20+その他事業!O20</f>
        <v>0</v>
      </c>
      <c r="P20" s="34"/>
      <c r="Q20" s="32"/>
      <c r="R20" s="23"/>
      <c r="S20" s="23"/>
      <c r="T20" s="2">
        <f>老健分!T20+その他事業!T20</f>
        <v>0</v>
      </c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92"/>
      <c r="B21" s="28"/>
      <c r="C21" s="22" t="s">
        <v>31</v>
      </c>
      <c r="D21" s="29"/>
      <c r="E21" s="2">
        <f>老健分!E21+その他事業!E21</f>
        <v>0</v>
      </c>
      <c r="F21" s="23"/>
      <c r="G21" s="30"/>
      <c r="H21" s="22" t="s">
        <v>10</v>
      </c>
      <c r="I21" s="23"/>
      <c r="J21" s="2">
        <f>老健分!J21+その他事業!J21</f>
        <v>0</v>
      </c>
      <c r="K21" s="31" t="s">
        <v>11</v>
      </c>
      <c r="L21" s="32"/>
      <c r="M21" s="33"/>
      <c r="N21" s="23"/>
      <c r="O21" s="2">
        <f>老健分!O21+その他事業!O21</f>
        <v>0</v>
      </c>
      <c r="P21" s="61"/>
      <c r="Q21" s="32"/>
      <c r="R21" s="22"/>
      <c r="S21" s="23"/>
      <c r="T21" s="2">
        <f>老健分!T21+その他事業!T21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92"/>
      <c r="B22" s="35"/>
      <c r="C22" s="36"/>
      <c r="D22" s="37"/>
      <c r="E22" s="2">
        <f>老健分!E22+その他事業!E22</f>
        <v>0</v>
      </c>
      <c r="F22" s="39"/>
      <c r="G22" s="40"/>
      <c r="H22" s="36"/>
      <c r="I22" s="39"/>
      <c r="J22" s="2">
        <f>老健分!J22+その他事業!J22</f>
        <v>0</v>
      </c>
      <c r="K22" s="64"/>
      <c r="L22" s="32"/>
      <c r="M22" s="33"/>
      <c r="N22" s="23"/>
      <c r="O22" s="2">
        <f>老健分!O22+その他事業!O22</f>
        <v>0</v>
      </c>
      <c r="P22" s="61"/>
      <c r="Q22" s="32"/>
      <c r="R22" s="22"/>
      <c r="S22" s="39"/>
      <c r="T22" s="2">
        <f>老健分!T22+その他事業!T22</f>
        <v>0</v>
      </c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3"/>
      <c r="B23" s="44"/>
      <c r="C23" s="45" t="s">
        <v>28</v>
      </c>
      <c r="D23" s="46" t="s">
        <v>21</v>
      </c>
      <c r="E23" s="83">
        <f>SUM(E16:E22)</f>
        <v>0</v>
      </c>
      <c r="F23" s="48"/>
      <c r="G23" s="84"/>
      <c r="H23" s="85" t="s">
        <v>16</v>
      </c>
      <c r="I23" s="86"/>
      <c r="J23" s="83">
        <f>SUM(J16:J22)</f>
        <v>0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91" t="s">
        <v>70</v>
      </c>
      <c r="B24" s="52"/>
      <c r="C24" s="185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66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92"/>
      <c r="B25" s="28"/>
      <c r="C25" s="186"/>
      <c r="D25" s="29"/>
      <c r="E25" s="2">
        <f>老健分!E25+その他事業!E25</f>
        <v>0</v>
      </c>
      <c r="F25" s="23"/>
      <c r="G25" s="30"/>
      <c r="H25" s="22"/>
      <c r="I25" s="23"/>
      <c r="J25" s="2"/>
      <c r="K25" s="23"/>
      <c r="L25" s="32"/>
      <c r="M25" s="194" t="s">
        <v>37</v>
      </c>
      <c r="N25" s="23"/>
      <c r="O25" s="2">
        <f>老健分!O25+その他事業!O25</f>
        <v>0</v>
      </c>
      <c r="P25" s="34"/>
      <c r="Q25" s="32"/>
      <c r="R25" s="33" t="s">
        <v>33</v>
      </c>
      <c r="S25" s="23"/>
      <c r="T25" s="2">
        <f>老健分!T25+その他事業!T25</f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92"/>
      <c r="B26" s="28"/>
      <c r="C26" s="186"/>
      <c r="D26" s="29"/>
      <c r="E26" s="2"/>
      <c r="F26" s="23"/>
      <c r="G26" s="30"/>
      <c r="H26" s="22"/>
      <c r="I26" s="23"/>
      <c r="J26" s="2"/>
      <c r="K26" s="23"/>
      <c r="L26" s="32"/>
      <c r="M26" s="195"/>
      <c r="N26" s="23"/>
      <c r="O26" s="2"/>
      <c r="P26" s="34"/>
      <c r="Q26" s="32"/>
      <c r="R26" s="33" t="s">
        <v>36</v>
      </c>
      <c r="S26" s="23"/>
      <c r="T26" s="2">
        <f>老健分!T26+その他事業!T26</f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96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64</v>
      </c>
      <c r="B28" s="99"/>
      <c r="C28" s="100" t="s">
        <v>5</v>
      </c>
      <c r="D28" s="101"/>
      <c r="E28" s="102">
        <f>E11+E17</f>
        <v>0</v>
      </c>
      <c r="F28" s="103"/>
      <c r="G28" s="104"/>
      <c r="H28" s="100" t="s">
        <v>10</v>
      </c>
      <c r="I28" s="103"/>
      <c r="J28" s="102">
        <f>J11+J17</f>
        <v>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0</v>
      </c>
      <c r="F30" s="23"/>
      <c r="G30" s="30"/>
      <c r="H30" s="22" t="s">
        <v>10</v>
      </c>
      <c r="I30" s="23"/>
      <c r="J30" s="2">
        <f>J5+J13+J19</f>
        <v>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0</v>
      </c>
      <c r="F32" s="117"/>
      <c r="G32" s="118"/>
      <c r="H32" s="114"/>
      <c r="I32" s="117"/>
      <c r="J32" s="116">
        <f>SUM(J28:J31)</f>
        <v>0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0</v>
      </c>
      <c r="F33" s="117"/>
      <c r="G33" s="118"/>
      <c r="H33" s="114" t="s">
        <v>10</v>
      </c>
      <c r="I33" s="117"/>
      <c r="J33" s="116">
        <f>J20</f>
        <v>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0</v>
      </c>
      <c r="F34" s="128"/>
      <c r="G34" s="129"/>
      <c r="H34" s="125"/>
      <c r="I34" s="128"/>
      <c r="J34" s="127"/>
      <c r="K34" s="164"/>
      <c r="L34" s="174" t="s">
        <v>52</v>
      </c>
      <c r="M34" s="175"/>
      <c r="N34" s="176"/>
      <c r="O34" s="127">
        <f>O9+O10</f>
        <v>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0</v>
      </c>
      <c r="F35" s="136"/>
      <c r="G35" s="137"/>
      <c r="H35" s="133" t="s">
        <v>10</v>
      </c>
      <c r="I35" s="136"/>
      <c r="J35" s="135">
        <f>J6+J14+J21</f>
        <v>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0</v>
      </c>
      <c r="F36" s="145"/>
      <c r="G36" s="146"/>
      <c r="H36" s="142" t="s">
        <v>6</v>
      </c>
      <c r="I36" s="145"/>
      <c r="J36" s="144">
        <f>J8+J15+J23+J27</f>
        <v>0</v>
      </c>
      <c r="K36" s="166"/>
      <c r="L36" s="147"/>
      <c r="M36" s="142" t="s">
        <v>6</v>
      </c>
      <c r="N36" s="145"/>
      <c r="O36" s="144">
        <f>O8+O15+O23+O27</f>
        <v>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2">
        <f>老健分!E37+その他事業!E37</f>
        <v>0</v>
      </c>
      <c r="F37" s="152"/>
      <c r="G37" s="153"/>
      <c r="H37" s="149" t="s">
        <v>10</v>
      </c>
      <c r="I37" s="152"/>
      <c r="J37" s="2">
        <f>老健分!J37+その他事業!J37</f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0</v>
      </c>
      <c r="F38" s="69"/>
      <c r="G38" s="70"/>
      <c r="H38" s="67" t="s">
        <v>9</v>
      </c>
      <c r="I38" s="69"/>
      <c r="J38" s="83">
        <f>J36+J37</f>
        <v>0</v>
      </c>
      <c r="K38" s="168"/>
      <c r="L38" s="71"/>
      <c r="M38" s="67" t="s">
        <v>9</v>
      </c>
      <c r="N38" s="69"/>
      <c r="O38" s="83">
        <f>O36+O37</f>
        <v>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45</v>
      </c>
    </row>
    <row r="40" spans="1:28" ht="16.5" customHeight="1" x14ac:dyDescent="0.15">
      <c r="C40" s="4" t="s">
        <v>45</v>
      </c>
    </row>
  </sheetData>
  <mergeCells count="17">
    <mergeCell ref="A28:A38"/>
    <mergeCell ref="A24:A27"/>
    <mergeCell ref="L34:N34"/>
    <mergeCell ref="Q3:U3"/>
    <mergeCell ref="L3:P3"/>
    <mergeCell ref="Q4:S4"/>
    <mergeCell ref="M25:M26"/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  <pageSetUpPr fitToPage="1"/>
  </sheetPr>
  <dimension ref="A1:AB40"/>
  <sheetViews>
    <sheetView showGridLines="0" tabSelected="1" topLeftCell="A9" zoomScale="75" zoomScaleNormal="75" zoomScaleSheetLayoutView="100" workbookViewId="0">
      <selection activeCell="F26" sqref="F26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3" t="s">
        <v>60</v>
      </c>
      <c r="B1" s="183"/>
      <c r="C1" s="183"/>
      <c r="D1" s="183"/>
      <c r="E1" s="183"/>
      <c r="F1" s="183"/>
      <c r="U1" s="159" t="s">
        <v>40</v>
      </c>
    </row>
    <row r="2" spans="1:28" s="6" customFormat="1" ht="53.25" customHeight="1" thickBot="1" x14ac:dyDescent="0.2">
      <c r="A2" s="184"/>
      <c r="B2" s="184"/>
      <c r="C2" s="184"/>
      <c r="D2" s="184"/>
      <c r="E2" s="184"/>
      <c r="F2" s="184"/>
      <c r="H2" s="7"/>
      <c r="M2" s="8"/>
      <c r="R2" s="7"/>
    </row>
    <row r="3" spans="1:28" ht="21.75" customHeight="1" x14ac:dyDescent="0.15">
      <c r="A3" s="188" t="s">
        <v>63</v>
      </c>
      <c r="B3" s="177" t="s">
        <v>0</v>
      </c>
      <c r="C3" s="178"/>
      <c r="D3" s="178"/>
      <c r="E3" s="178"/>
      <c r="F3" s="178"/>
      <c r="G3" s="190" t="s">
        <v>1</v>
      </c>
      <c r="H3" s="178"/>
      <c r="I3" s="178"/>
      <c r="J3" s="178"/>
      <c r="K3" s="178"/>
      <c r="L3" s="177" t="s">
        <v>2</v>
      </c>
      <c r="M3" s="178"/>
      <c r="N3" s="178"/>
      <c r="O3" s="178"/>
      <c r="P3" s="179"/>
      <c r="Q3" s="177" t="s">
        <v>3</v>
      </c>
      <c r="R3" s="178"/>
      <c r="S3" s="178"/>
      <c r="T3" s="178"/>
      <c r="U3" s="179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8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7" t="s">
        <v>4</v>
      </c>
      <c r="H4" s="181"/>
      <c r="I4" s="182"/>
      <c r="J4" s="13" t="s">
        <v>23</v>
      </c>
      <c r="K4" s="14" t="s">
        <v>12</v>
      </c>
      <c r="L4" s="180" t="s">
        <v>4</v>
      </c>
      <c r="M4" s="181"/>
      <c r="N4" s="182"/>
      <c r="O4" s="13" t="s">
        <v>24</v>
      </c>
      <c r="P4" s="15" t="s">
        <v>14</v>
      </c>
      <c r="Q4" s="180" t="s">
        <v>4</v>
      </c>
      <c r="R4" s="181"/>
      <c r="S4" s="182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71</v>
      </c>
      <c r="B5" s="17"/>
      <c r="C5" s="18" t="s">
        <v>18</v>
      </c>
      <c r="D5" s="19"/>
      <c r="E5" s="1">
        <v>15000000</v>
      </c>
      <c r="F5" s="20"/>
      <c r="G5" s="21"/>
      <c r="H5" s="22" t="s">
        <v>10</v>
      </c>
      <c r="I5" s="23"/>
      <c r="J5" s="1">
        <v>15000000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1"/>
      <c r="B6" s="28"/>
      <c r="C6" s="22" t="s">
        <v>31</v>
      </c>
      <c r="D6" s="29"/>
      <c r="E6" s="2">
        <v>6946140</v>
      </c>
      <c r="F6" s="23"/>
      <c r="G6" s="30"/>
      <c r="H6" s="22" t="s">
        <v>10</v>
      </c>
      <c r="I6" s="23"/>
      <c r="J6" s="2">
        <v>6946140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71"/>
      <c r="B8" s="44"/>
      <c r="C8" s="45" t="s">
        <v>26</v>
      </c>
      <c r="D8" s="46"/>
      <c r="E8" s="47">
        <f>SUM(E5:E7)</f>
        <v>21946140</v>
      </c>
      <c r="F8" s="48"/>
      <c r="G8" s="49"/>
      <c r="H8" s="45" t="s">
        <v>16</v>
      </c>
      <c r="I8" s="48"/>
      <c r="J8" s="47">
        <f>SUM(J5:J7)</f>
        <v>21946140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1" t="s">
        <v>68</v>
      </c>
      <c r="B9" s="52" t="s">
        <v>42</v>
      </c>
      <c r="C9" s="53" t="s">
        <v>7</v>
      </c>
      <c r="D9" s="54"/>
      <c r="E9" s="1">
        <v>607810000</v>
      </c>
      <c r="F9" s="55"/>
      <c r="G9" s="56"/>
      <c r="H9" s="53"/>
      <c r="I9" s="55"/>
      <c r="J9" s="1"/>
      <c r="K9" s="24"/>
      <c r="L9" s="57"/>
      <c r="M9" s="58" t="s">
        <v>50</v>
      </c>
      <c r="N9" s="55"/>
      <c r="O9" s="1">
        <v>200000000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92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407810000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92"/>
      <c r="B11" s="28"/>
      <c r="C11" s="22" t="s">
        <v>5</v>
      </c>
      <c r="D11" s="29"/>
      <c r="E11" s="2">
        <v>352627455</v>
      </c>
      <c r="F11" s="23"/>
      <c r="G11" s="30"/>
      <c r="H11" s="22" t="s">
        <v>10</v>
      </c>
      <c r="I11" s="23"/>
      <c r="J11" s="2">
        <v>120427455</v>
      </c>
      <c r="K11" s="31" t="s">
        <v>11</v>
      </c>
      <c r="L11" s="32"/>
      <c r="M11" s="33" t="s">
        <v>46</v>
      </c>
      <c r="N11" s="23"/>
      <c r="O11" s="2">
        <v>232200000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92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92"/>
      <c r="B13" s="28"/>
      <c r="C13" s="22" t="s">
        <v>19</v>
      </c>
      <c r="D13" s="29"/>
      <c r="E13" s="2">
        <v>24040619</v>
      </c>
      <c r="F13" s="23"/>
      <c r="G13" s="30"/>
      <c r="H13" s="22" t="s">
        <v>10</v>
      </c>
      <c r="I13" s="23"/>
      <c r="J13" s="2">
        <v>24040619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92"/>
      <c r="B14" s="35"/>
      <c r="C14" s="22" t="s">
        <v>31</v>
      </c>
      <c r="D14" s="37"/>
      <c r="E14" s="38">
        <v>8682675</v>
      </c>
      <c r="F14" s="39"/>
      <c r="G14" s="40"/>
      <c r="H14" s="22" t="s">
        <v>10</v>
      </c>
      <c r="I14" s="39"/>
      <c r="J14" s="38">
        <v>8682675</v>
      </c>
      <c r="K14" s="64" t="s">
        <v>47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3"/>
      <c r="B15" s="66"/>
      <c r="C15" s="67" t="s">
        <v>27</v>
      </c>
      <c r="D15" s="68"/>
      <c r="E15" s="47">
        <f>SUM(E9:E14)</f>
        <v>993160749</v>
      </c>
      <c r="F15" s="69"/>
      <c r="G15" s="70"/>
      <c r="H15" s="67" t="s">
        <v>16</v>
      </c>
      <c r="I15" s="69"/>
      <c r="J15" s="47">
        <f>SUM(J9:J14)</f>
        <v>153150749</v>
      </c>
      <c r="K15" s="69"/>
      <c r="L15" s="71"/>
      <c r="M15" s="67" t="s">
        <v>16</v>
      </c>
      <c r="N15" s="69"/>
      <c r="O15" s="47">
        <f>SUM(O9:O14)</f>
        <v>840010000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1" t="s">
        <v>69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-232200000</v>
      </c>
      <c r="P16" s="81"/>
      <c r="Q16" s="32" t="s">
        <v>65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92"/>
      <c r="B17" s="28"/>
      <c r="C17" s="22" t="s">
        <v>5</v>
      </c>
      <c r="D17" s="29"/>
      <c r="E17" s="2">
        <v>836131685</v>
      </c>
      <c r="F17" s="23"/>
      <c r="G17" s="30"/>
      <c r="H17" s="22" t="s">
        <v>10</v>
      </c>
      <c r="I17" s="23"/>
      <c r="J17" s="2">
        <v>-105668315</v>
      </c>
      <c r="K17" s="31"/>
      <c r="L17" s="32"/>
      <c r="M17" s="63" t="s">
        <v>43</v>
      </c>
      <c r="N17" s="23"/>
      <c r="O17" s="2">
        <v>400000000</v>
      </c>
      <c r="P17" s="34"/>
      <c r="Q17" s="32"/>
      <c r="R17" s="33" t="s">
        <v>33</v>
      </c>
      <c r="S17" s="23"/>
      <c r="T17" s="2">
        <v>232200000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92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49</v>
      </c>
      <c r="N18" s="23"/>
      <c r="O18" s="2">
        <v>541800000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92"/>
      <c r="B19" s="28"/>
      <c r="C19" s="22" t="s">
        <v>19</v>
      </c>
      <c r="D19" s="29"/>
      <c r="E19" s="2">
        <v>41095657</v>
      </c>
      <c r="F19" s="23"/>
      <c r="G19" s="30"/>
      <c r="H19" s="22" t="s">
        <v>10</v>
      </c>
      <c r="I19" s="23"/>
      <c r="J19" s="2">
        <v>41095657</v>
      </c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92"/>
      <c r="B20" s="28"/>
      <c r="C20" s="22" t="s">
        <v>20</v>
      </c>
      <c r="D20" s="29"/>
      <c r="E20" s="2">
        <v>67000000</v>
      </c>
      <c r="F20" s="23"/>
      <c r="G20" s="30"/>
      <c r="H20" s="22" t="s">
        <v>10</v>
      </c>
      <c r="I20" s="23"/>
      <c r="J20" s="2">
        <v>67000000</v>
      </c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92"/>
      <c r="B21" s="28"/>
      <c r="C21" s="22" t="s">
        <v>31</v>
      </c>
      <c r="D21" s="29"/>
      <c r="E21" s="2">
        <v>27784561</v>
      </c>
      <c r="F21" s="23"/>
      <c r="G21" s="30"/>
      <c r="H21" s="22" t="s">
        <v>10</v>
      </c>
      <c r="I21" s="23"/>
      <c r="J21" s="2">
        <v>27784561</v>
      </c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92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3"/>
      <c r="B23" s="44"/>
      <c r="C23" s="45" t="s">
        <v>28</v>
      </c>
      <c r="D23" s="46" t="s">
        <v>21</v>
      </c>
      <c r="E23" s="83">
        <f>SUM(E16:E22)</f>
        <v>972011903</v>
      </c>
      <c r="F23" s="48"/>
      <c r="G23" s="84"/>
      <c r="H23" s="85" t="s">
        <v>16</v>
      </c>
      <c r="I23" s="86"/>
      <c r="J23" s="83">
        <f>SUM(J16:J22)</f>
        <v>30211903</v>
      </c>
      <c r="K23" s="86"/>
      <c r="L23" s="71"/>
      <c r="M23" s="67" t="s">
        <v>16</v>
      </c>
      <c r="N23" s="69"/>
      <c r="O23" s="87">
        <f>SUM(O16:O22)</f>
        <v>709600000</v>
      </c>
      <c r="P23" s="72"/>
      <c r="Q23" s="71"/>
      <c r="R23" s="67" t="s">
        <v>16</v>
      </c>
      <c r="S23" s="48"/>
      <c r="T23" s="83">
        <f>SUM(T16:T22)</f>
        <v>232200000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70</v>
      </c>
      <c r="B24" s="52"/>
      <c r="C24" s="185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66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1"/>
      <c r="B25" s="28"/>
      <c r="C25" s="186"/>
      <c r="D25" s="29"/>
      <c r="E25" s="2"/>
      <c r="F25" s="23"/>
      <c r="G25" s="30"/>
      <c r="H25" s="22"/>
      <c r="I25" s="23"/>
      <c r="J25" s="2"/>
      <c r="K25" s="23"/>
      <c r="L25" s="32"/>
      <c r="M25" s="194" t="s">
        <v>37</v>
      </c>
      <c r="N25" s="23"/>
      <c r="O25" s="2">
        <v>-541800000</v>
      </c>
      <c r="P25" s="34"/>
      <c r="Q25" s="32"/>
      <c r="R25" s="33" t="s">
        <v>33</v>
      </c>
      <c r="S25" s="23"/>
      <c r="T25" s="2">
        <v>541800000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1"/>
      <c r="B26" s="28"/>
      <c r="C26" s="186"/>
      <c r="D26" s="29"/>
      <c r="E26" s="2"/>
      <c r="F26" s="23"/>
      <c r="G26" s="30"/>
      <c r="H26" s="22"/>
      <c r="I26" s="23"/>
      <c r="J26" s="2"/>
      <c r="K26" s="23"/>
      <c r="L26" s="32"/>
      <c r="M26" s="195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1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-541800000</v>
      </c>
      <c r="P27" s="98"/>
      <c r="Q27" s="97"/>
      <c r="R27" s="92" t="s">
        <v>16</v>
      </c>
      <c r="S27" s="95"/>
      <c r="T27" s="94">
        <f>SUM(T24:T26)</f>
        <v>541800000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64</v>
      </c>
      <c r="B28" s="99"/>
      <c r="C28" s="100" t="s">
        <v>5</v>
      </c>
      <c r="D28" s="101"/>
      <c r="E28" s="102">
        <f>E11+E17</f>
        <v>1188759140</v>
      </c>
      <c r="F28" s="103"/>
      <c r="G28" s="104"/>
      <c r="H28" s="100" t="s">
        <v>10</v>
      </c>
      <c r="I28" s="103"/>
      <c r="J28" s="102">
        <f>J11+J17</f>
        <v>14759140</v>
      </c>
      <c r="K28" s="105" t="s">
        <v>11</v>
      </c>
      <c r="L28" s="106"/>
      <c r="M28" s="107" t="s">
        <v>43</v>
      </c>
      <c r="N28" s="103"/>
      <c r="O28" s="102">
        <f>O17</f>
        <v>400000000</v>
      </c>
      <c r="P28" s="108"/>
      <c r="Q28" s="106"/>
      <c r="R28" s="109" t="s">
        <v>33</v>
      </c>
      <c r="S28" s="103"/>
      <c r="T28" s="102">
        <f>T17+T25</f>
        <v>774000000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80136276</v>
      </c>
      <c r="F30" s="23"/>
      <c r="G30" s="30"/>
      <c r="H30" s="22" t="s">
        <v>10</v>
      </c>
      <c r="I30" s="23"/>
      <c r="J30" s="2">
        <f>J5+J13+J19</f>
        <v>80136276</v>
      </c>
      <c r="K30" s="160" t="s">
        <v>53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1268895416</v>
      </c>
      <c r="F32" s="117"/>
      <c r="G32" s="118"/>
      <c r="H32" s="114"/>
      <c r="I32" s="117"/>
      <c r="J32" s="116">
        <f>SUM(J28:J31)</f>
        <v>94895416</v>
      </c>
      <c r="K32" s="162"/>
      <c r="L32" s="119"/>
      <c r="M32" s="120"/>
      <c r="N32" s="117"/>
      <c r="O32" s="116">
        <f>SUM(O28:O31)</f>
        <v>400000000</v>
      </c>
      <c r="P32" s="121"/>
      <c r="Q32" s="119"/>
      <c r="R32" s="114"/>
      <c r="S32" s="117"/>
      <c r="T32" s="116">
        <f>SUM(T28:T31)</f>
        <v>774000000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67000000</v>
      </c>
      <c r="F33" s="117"/>
      <c r="G33" s="118"/>
      <c r="H33" s="114" t="s">
        <v>10</v>
      </c>
      <c r="I33" s="117"/>
      <c r="J33" s="116">
        <f>J20</f>
        <v>67000000</v>
      </c>
      <c r="K33" s="163" t="s">
        <v>47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607810000</v>
      </c>
      <c r="F34" s="128"/>
      <c r="G34" s="129"/>
      <c r="H34" s="125"/>
      <c r="I34" s="128"/>
      <c r="J34" s="127"/>
      <c r="K34" s="164"/>
      <c r="L34" s="174" t="s">
        <v>52</v>
      </c>
      <c r="M34" s="175"/>
      <c r="N34" s="176"/>
      <c r="O34" s="127">
        <f>O9+O10</f>
        <v>607810000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43413376</v>
      </c>
      <c r="F35" s="136"/>
      <c r="G35" s="137"/>
      <c r="H35" s="133" t="s">
        <v>10</v>
      </c>
      <c r="I35" s="136"/>
      <c r="J35" s="135">
        <f>J6+J14+J21</f>
        <v>43413376</v>
      </c>
      <c r="K35" s="165" t="s">
        <v>47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1987118792</v>
      </c>
      <c r="F36" s="145"/>
      <c r="G36" s="146"/>
      <c r="H36" s="142" t="s">
        <v>6</v>
      </c>
      <c r="I36" s="145"/>
      <c r="J36" s="144">
        <f>J8+J15+J23+J27</f>
        <v>205308792</v>
      </c>
      <c r="K36" s="166"/>
      <c r="L36" s="147"/>
      <c r="M36" s="142" t="s">
        <v>6</v>
      </c>
      <c r="N36" s="145"/>
      <c r="O36" s="144">
        <f>O8+O15+O23+O27</f>
        <v>1007810000</v>
      </c>
      <c r="P36" s="148"/>
      <c r="Q36" s="147"/>
      <c r="R36" s="142" t="s">
        <v>6</v>
      </c>
      <c r="S36" s="145"/>
      <c r="T36" s="144">
        <f>T8+T15+T23+T27</f>
        <v>774000000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120000000</v>
      </c>
      <c r="F37" s="152"/>
      <c r="G37" s="153"/>
      <c r="H37" s="149" t="s">
        <v>10</v>
      </c>
      <c r="I37" s="152"/>
      <c r="J37" s="151">
        <v>120000000</v>
      </c>
      <c r="K37" s="167" t="s">
        <v>47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2107118792</v>
      </c>
      <c r="F38" s="69"/>
      <c r="G38" s="70"/>
      <c r="H38" s="67" t="s">
        <v>9</v>
      </c>
      <c r="I38" s="69"/>
      <c r="J38" s="83">
        <f>J36+J37</f>
        <v>325308792</v>
      </c>
      <c r="K38" s="168"/>
      <c r="L38" s="71"/>
      <c r="M38" s="67" t="s">
        <v>9</v>
      </c>
      <c r="N38" s="69"/>
      <c r="O38" s="83">
        <f>O36+O37</f>
        <v>1007810000</v>
      </c>
      <c r="P38" s="72"/>
      <c r="Q38" s="71"/>
      <c r="R38" s="67" t="s">
        <v>9</v>
      </c>
      <c r="S38" s="69"/>
      <c r="T38" s="83">
        <f>T36+T37</f>
        <v>774000000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45</v>
      </c>
    </row>
    <row r="40" spans="1:28" ht="16.5" customHeight="1" x14ac:dyDescent="0.15">
      <c r="C40" s="4" t="s">
        <v>45</v>
      </c>
    </row>
  </sheetData>
  <mergeCells count="17">
    <mergeCell ref="Q3:U3"/>
    <mergeCell ref="L3:P3"/>
    <mergeCell ref="Q4:S4"/>
    <mergeCell ref="A9:A15"/>
    <mergeCell ref="A5:A8"/>
    <mergeCell ref="G4:I4"/>
    <mergeCell ref="L4:N4"/>
    <mergeCell ref="A3:A4"/>
    <mergeCell ref="B3:F3"/>
    <mergeCell ref="G3:K3"/>
    <mergeCell ref="L34:N34"/>
    <mergeCell ref="A1:F2"/>
    <mergeCell ref="A28:A38"/>
    <mergeCell ref="A24:A27"/>
    <mergeCell ref="C24:C26"/>
    <mergeCell ref="M25:M26"/>
    <mergeCell ref="A16:A23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  <pageSetUpPr fitToPage="1"/>
  </sheetPr>
  <dimension ref="A1:AB40"/>
  <sheetViews>
    <sheetView showGridLines="0" topLeftCell="A9" zoomScale="75" zoomScaleNormal="75" zoomScaleSheetLayoutView="100" workbookViewId="0">
      <selection activeCell="A28" sqref="A28:A38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3" t="s">
        <v>61</v>
      </c>
      <c r="B1" s="183"/>
      <c r="C1" s="183"/>
      <c r="D1" s="183"/>
      <c r="E1" s="183"/>
      <c r="F1" s="183"/>
      <c r="G1" s="183"/>
      <c r="H1" s="183"/>
      <c r="U1" s="159" t="s">
        <v>40</v>
      </c>
    </row>
    <row r="2" spans="1:28" s="6" customFormat="1" ht="53.25" customHeight="1" thickBot="1" x14ac:dyDescent="0.2">
      <c r="A2" s="184"/>
      <c r="B2" s="184"/>
      <c r="C2" s="184"/>
      <c r="D2" s="184"/>
      <c r="E2" s="184"/>
      <c r="F2" s="184"/>
      <c r="G2" s="184"/>
      <c r="H2" s="184"/>
      <c r="M2" s="8"/>
      <c r="R2" s="7"/>
    </row>
    <row r="3" spans="1:28" ht="21.75" customHeight="1" x14ac:dyDescent="0.15">
      <c r="A3" s="188" t="s">
        <v>63</v>
      </c>
      <c r="B3" s="177" t="s">
        <v>0</v>
      </c>
      <c r="C3" s="178"/>
      <c r="D3" s="178"/>
      <c r="E3" s="178"/>
      <c r="F3" s="178"/>
      <c r="G3" s="190" t="s">
        <v>1</v>
      </c>
      <c r="H3" s="178"/>
      <c r="I3" s="178"/>
      <c r="J3" s="178"/>
      <c r="K3" s="178"/>
      <c r="L3" s="177" t="s">
        <v>2</v>
      </c>
      <c r="M3" s="178"/>
      <c r="N3" s="178"/>
      <c r="O3" s="178"/>
      <c r="P3" s="179"/>
      <c r="Q3" s="177" t="s">
        <v>3</v>
      </c>
      <c r="R3" s="178"/>
      <c r="S3" s="178"/>
      <c r="T3" s="178"/>
      <c r="U3" s="179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8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7" t="s">
        <v>4</v>
      </c>
      <c r="H4" s="181"/>
      <c r="I4" s="182"/>
      <c r="J4" s="13" t="s">
        <v>23</v>
      </c>
      <c r="K4" s="14" t="s">
        <v>12</v>
      </c>
      <c r="L4" s="180" t="s">
        <v>4</v>
      </c>
      <c r="M4" s="181"/>
      <c r="N4" s="182"/>
      <c r="O4" s="13" t="s">
        <v>24</v>
      </c>
      <c r="P4" s="15" t="s">
        <v>14</v>
      </c>
      <c r="Q4" s="180" t="s">
        <v>4</v>
      </c>
      <c r="R4" s="181"/>
      <c r="S4" s="182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67</v>
      </c>
      <c r="B5" s="17"/>
      <c r="C5" s="18" t="s">
        <v>18</v>
      </c>
      <c r="D5" s="19"/>
      <c r="E5" s="1">
        <v>2276000</v>
      </c>
      <c r="F5" s="20"/>
      <c r="G5" s="21"/>
      <c r="H5" s="22" t="s">
        <v>10</v>
      </c>
      <c r="I5" s="23"/>
      <c r="J5" s="1">
        <v>2276000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1"/>
      <c r="B6" s="28"/>
      <c r="C6" s="22" t="s">
        <v>31</v>
      </c>
      <c r="D6" s="29"/>
      <c r="E6" s="2">
        <v>1053860</v>
      </c>
      <c r="F6" s="23"/>
      <c r="G6" s="30"/>
      <c r="H6" s="22" t="s">
        <v>10</v>
      </c>
      <c r="I6" s="23"/>
      <c r="J6" s="2">
        <v>1053860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71"/>
      <c r="B8" s="44"/>
      <c r="C8" s="45" t="s">
        <v>26</v>
      </c>
      <c r="D8" s="46"/>
      <c r="E8" s="47">
        <f>SUM(E5:E7)</f>
        <v>3329860</v>
      </c>
      <c r="F8" s="48"/>
      <c r="G8" s="49"/>
      <c r="H8" s="45" t="s">
        <v>16</v>
      </c>
      <c r="I8" s="48"/>
      <c r="J8" s="47">
        <f>SUM(J5:J7)</f>
        <v>3329860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1" t="s">
        <v>68</v>
      </c>
      <c r="B9" s="52" t="s">
        <v>42</v>
      </c>
      <c r="C9" s="53" t="s">
        <v>7</v>
      </c>
      <c r="D9" s="54"/>
      <c r="E9" s="1">
        <v>92190000</v>
      </c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>
        <v>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92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92190000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92"/>
      <c r="B11" s="28"/>
      <c r="C11" s="22" t="s">
        <v>5</v>
      </c>
      <c r="D11" s="29"/>
      <c r="E11" s="2">
        <v>53484796</v>
      </c>
      <c r="F11" s="23"/>
      <c r="G11" s="30"/>
      <c r="H11" s="22" t="s">
        <v>10</v>
      </c>
      <c r="I11" s="23"/>
      <c r="J11" s="2">
        <v>53484796</v>
      </c>
      <c r="K11" s="31" t="s">
        <v>11</v>
      </c>
      <c r="L11" s="32"/>
      <c r="M11" s="33" t="s">
        <v>55</v>
      </c>
      <c r="N11" s="23"/>
      <c r="O11" s="2">
        <v>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92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92"/>
      <c r="B13" s="28"/>
      <c r="C13" s="22" t="s">
        <v>19</v>
      </c>
      <c r="D13" s="29"/>
      <c r="E13" s="2">
        <v>3646194</v>
      </c>
      <c r="F13" s="23"/>
      <c r="G13" s="30"/>
      <c r="H13" s="22" t="s">
        <v>10</v>
      </c>
      <c r="I13" s="23"/>
      <c r="J13" s="2">
        <v>3646194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92"/>
      <c r="B14" s="35"/>
      <c r="C14" s="22" t="s">
        <v>31</v>
      </c>
      <c r="D14" s="37"/>
      <c r="E14" s="38">
        <v>1317325</v>
      </c>
      <c r="F14" s="39"/>
      <c r="G14" s="40"/>
      <c r="H14" s="22" t="s">
        <v>10</v>
      </c>
      <c r="I14" s="39"/>
      <c r="J14" s="38">
        <v>1317325</v>
      </c>
      <c r="K14" s="64" t="s">
        <v>56</v>
      </c>
      <c r="L14" s="41"/>
      <c r="M14" s="42"/>
      <c r="N14" s="39"/>
      <c r="O14" s="38"/>
      <c r="P14" s="65"/>
      <c r="Q14" s="41"/>
      <c r="R14" s="36"/>
      <c r="S14" s="39"/>
      <c r="T14" s="38"/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3"/>
      <c r="B15" s="66"/>
      <c r="C15" s="67" t="s">
        <v>27</v>
      </c>
      <c r="D15" s="68"/>
      <c r="E15" s="47">
        <f>SUM(E9:E14)</f>
        <v>150638315</v>
      </c>
      <c r="F15" s="69"/>
      <c r="G15" s="70"/>
      <c r="H15" s="67" t="s">
        <v>16</v>
      </c>
      <c r="I15" s="69"/>
      <c r="J15" s="47">
        <f>SUM(J9:J14)</f>
        <v>58448315</v>
      </c>
      <c r="K15" s="69"/>
      <c r="L15" s="71"/>
      <c r="M15" s="67" t="s">
        <v>16</v>
      </c>
      <c r="N15" s="69"/>
      <c r="O15" s="47">
        <f>SUM(O9:O14)</f>
        <v>92190000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1" t="s">
        <v>69</v>
      </c>
      <c r="B16" s="73"/>
      <c r="C16" s="74"/>
      <c r="D16" s="75"/>
      <c r="E16" s="76"/>
      <c r="F16" s="77"/>
      <c r="G16" s="78"/>
      <c r="H16" s="74"/>
      <c r="I16" s="77"/>
      <c r="J16" s="76"/>
      <c r="K16" s="77"/>
      <c r="L16" s="79"/>
      <c r="M16" s="80" t="s">
        <v>32</v>
      </c>
      <c r="N16" s="77"/>
      <c r="O16" s="1">
        <v>0</v>
      </c>
      <c r="P16" s="81"/>
      <c r="Q16" s="32" t="s">
        <v>65</v>
      </c>
      <c r="R16" s="33"/>
      <c r="S16" s="77"/>
      <c r="T16" s="76"/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92"/>
      <c r="B17" s="28"/>
      <c r="C17" s="22" t="s">
        <v>5</v>
      </c>
      <c r="D17" s="29"/>
      <c r="E17" s="2">
        <v>126821064</v>
      </c>
      <c r="F17" s="23"/>
      <c r="G17" s="30"/>
      <c r="H17" s="22" t="s">
        <v>10</v>
      </c>
      <c r="I17" s="23"/>
      <c r="J17" s="2">
        <v>126821064</v>
      </c>
      <c r="K17" s="31"/>
      <c r="L17" s="32"/>
      <c r="M17" s="63" t="s">
        <v>51</v>
      </c>
      <c r="N17" s="23"/>
      <c r="O17" s="2">
        <v>0</v>
      </c>
      <c r="P17" s="34"/>
      <c r="Q17" s="32"/>
      <c r="R17" s="33" t="s">
        <v>33</v>
      </c>
      <c r="S17" s="23"/>
      <c r="T17" s="2">
        <v>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92"/>
      <c r="B18" s="28"/>
      <c r="C18" s="22"/>
      <c r="D18" s="29"/>
      <c r="E18" s="2"/>
      <c r="F18" s="23"/>
      <c r="G18" s="30"/>
      <c r="H18" s="22"/>
      <c r="I18" s="23"/>
      <c r="J18" s="2"/>
      <c r="K18" s="62"/>
      <c r="L18" s="32"/>
      <c r="M18" s="33" t="s">
        <v>57</v>
      </c>
      <c r="N18" s="23"/>
      <c r="O18" s="2">
        <v>0</v>
      </c>
      <c r="P18" s="34"/>
      <c r="Q18" s="32"/>
      <c r="R18" s="33" t="s">
        <v>34</v>
      </c>
      <c r="S18" s="23"/>
      <c r="T18" s="2"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92"/>
      <c r="B19" s="28"/>
      <c r="C19" s="22" t="s">
        <v>19</v>
      </c>
      <c r="D19" s="29"/>
      <c r="E19" s="2">
        <v>6232530</v>
      </c>
      <c r="F19" s="23"/>
      <c r="G19" s="30"/>
      <c r="H19" s="22" t="s">
        <v>10</v>
      </c>
      <c r="I19" s="23"/>
      <c r="J19" s="2">
        <v>6232530</v>
      </c>
      <c r="K19" s="31" t="s">
        <v>11</v>
      </c>
      <c r="L19" s="32"/>
      <c r="M19" s="23"/>
      <c r="N19" s="23"/>
      <c r="O19" s="2"/>
      <c r="P19" s="34"/>
      <c r="Q19" s="32"/>
      <c r="R19" s="23"/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92"/>
      <c r="B20" s="28"/>
      <c r="C20" s="22" t="s">
        <v>20</v>
      </c>
      <c r="D20" s="29"/>
      <c r="E20" s="2">
        <v>17000000</v>
      </c>
      <c r="F20" s="23"/>
      <c r="G20" s="30"/>
      <c r="H20" s="22" t="s">
        <v>10</v>
      </c>
      <c r="I20" s="23"/>
      <c r="J20" s="2">
        <v>17000000</v>
      </c>
      <c r="K20" s="31" t="s">
        <v>11</v>
      </c>
      <c r="L20" s="32"/>
      <c r="M20" s="63"/>
      <c r="N20" s="23"/>
      <c r="O20" s="2"/>
      <c r="P20" s="34"/>
      <c r="Q20" s="32"/>
      <c r="R20" s="23"/>
      <c r="S20" s="23"/>
      <c r="T20" s="2"/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92"/>
      <c r="B21" s="28"/>
      <c r="C21" s="22" t="s">
        <v>31</v>
      </c>
      <c r="D21" s="29"/>
      <c r="E21" s="2">
        <v>4215439</v>
      </c>
      <c r="F21" s="23"/>
      <c r="G21" s="30"/>
      <c r="H21" s="22" t="s">
        <v>10</v>
      </c>
      <c r="I21" s="23"/>
      <c r="J21" s="2">
        <v>4215439</v>
      </c>
      <c r="K21" s="31" t="s">
        <v>11</v>
      </c>
      <c r="L21" s="32"/>
      <c r="M21" s="33"/>
      <c r="N21" s="23"/>
      <c r="O21" s="2"/>
      <c r="P21" s="61"/>
      <c r="Q21" s="32"/>
      <c r="R21" s="22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92"/>
      <c r="B22" s="35"/>
      <c r="C22" s="36"/>
      <c r="D22" s="37"/>
      <c r="E22" s="2"/>
      <c r="F22" s="39"/>
      <c r="G22" s="40"/>
      <c r="H22" s="36"/>
      <c r="I22" s="39"/>
      <c r="J22" s="2"/>
      <c r="K22" s="64"/>
      <c r="L22" s="32"/>
      <c r="M22" s="33"/>
      <c r="N22" s="23"/>
      <c r="O22" s="38"/>
      <c r="P22" s="61"/>
      <c r="Q22" s="32"/>
      <c r="R22" s="22"/>
      <c r="S22" s="39"/>
      <c r="T22" s="2"/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3"/>
      <c r="B23" s="44"/>
      <c r="C23" s="45" t="s">
        <v>28</v>
      </c>
      <c r="D23" s="46" t="s">
        <v>21</v>
      </c>
      <c r="E23" s="83">
        <f>SUM(E16:E22)</f>
        <v>154269033</v>
      </c>
      <c r="F23" s="48"/>
      <c r="G23" s="84"/>
      <c r="H23" s="85" t="s">
        <v>16</v>
      </c>
      <c r="I23" s="86"/>
      <c r="J23" s="83">
        <f>SUM(J16:J22)</f>
        <v>154269033</v>
      </c>
      <c r="K23" s="86"/>
      <c r="L23" s="71"/>
      <c r="M23" s="67" t="s">
        <v>16</v>
      </c>
      <c r="N23" s="69"/>
      <c r="O23" s="87">
        <f>SUM(O16:O22)</f>
        <v>0</v>
      </c>
      <c r="P23" s="72"/>
      <c r="Q23" s="71"/>
      <c r="R23" s="67" t="s">
        <v>16</v>
      </c>
      <c r="S23" s="48"/>
      <c r="T23" s="83">
        <f>SUM(T16:T22)</f>
        <v>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70</v>
      </c>
      <c r="B24" s="52"/>
      <c r="C24" s="185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66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1"/>
      <c r="B25" s="28"/>
      <c r="C25" s="186"/>
      <c r="D25" s="29"/>
      <c r="E25" s="2"/>
      <c r="F25" s="23"/>
      <c r="G25" s="30"/>
      <c r="H25" s="22"/>
      <c r="I25" s="23"/>
      <c r="J25" s="2"/>
      <c r="K25" s="23"/>
      <c r="L25" s="32"/>
      <c r="M25" s="194" t="s">
        <v>37</v>
      </c>
      <c r="N25" s="23"/>
      <c r="O25" s="2">
        <v>0</v>
      </c>
      <c r="P25" s="34"/>
      <c r="Q25" s="32"/>
      <c r="R25" s="33" t="s">
        <v>33</v>
      </c>
      <c r="S25" s="23"/>
      <c r="T25" s="2">
        <v>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1"/>
      <c r="B26" s="28"/>
      <c r="C26" s="186"/>
      <c r="D26" s="29"/>
      <c r="E26" s="2"/>
      <c r="F26" s="23"/>
      <c r="G26" s="30"/>
      <c r="H26" s="22"/>
      <c r="I26" s="23"/>
      <c r="J26" s="2"/>
      <c r="K26" s="23"/>
      <c r="L26" s="32"/>
      <c r="M26" s="195"/>
      <c r="N26" s="23"/>
      <c r="O26" s="2"/>
      <c r="P26" s="34"/>
      <c r="Q26" s="32"/>
      <c r="R26" s="33" t="s">
        <v>36</v>
      </c>
      <c r="S26" s="23"/>
      <c r="T26" s="2"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1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0</v>
      </c>
      <c r="P27" s="98"/>
      <c r="Q27" s="97"/>
      <c r="R27" s="92" t="s">
        <v>16</v>
      </c>
      <c r="S27" s="95"/>
      <c r="T27" s="94">
        <f>SUM(T24:T26)</f>
        <v>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64</v>
      </c>
      <c r="B28" s="99"/>
      <c r="C28" s="100" t="s">
        <v>5</v>
      </c>
      <c r="D28" s="101"/>
      <c r="E28" s="102">
        <f>E11+E17</f>
        <v>180305860</v>
      </c>
      <c r="F28" s="103"/>
      <c r="G28" s="104"/>
      <c r="H28" s="100" t="s">
        <v>10</v>
      </c>
      <c r="I28" s="103"/>
      <c r="J28" s="102">
        <f>J11+J17</f>
        <v>180305860</v>
      </c>
      <c r="K28" s="105" t="s">
        <v>11</v>
      </c>
      <c r="L28" s="106"/>
      <c r="M28" s="107" t="s">
        <v>43</v>
      </c>
      <c r="N28" s="103"/>
      <c r="O28" s="102">
        <f>O17</f>
        <v>0</v>
      </c>
      <c r="P28" s="108"/>
      <c r="Q28" s="106"/>
      <c r="R28" s="109" t="s">
        <v>33</v>
      </c>
      <c r="S28" s="103"/>
      <c r="T28" s="102">
        <f>T17+T25</f>
        <v>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12154724</v>
      </c>
      <c r="F30" s="23"/>
      <c r="G30" s="30"/>
      <c r="H30" s="22" t="s">
        <v>10</v>
      </c>
      <c r="I30" s="23"/>
      <c r="J30" s="2">
        <f>J5+J13+J19</f>
        <v>12154724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192460584</v>
      </c>
      <c r="F32" s="117"/>
      <c r="G32" s="118"/>
      <c r="H32" s="114"/>
      <c r="I32" s="117"/>
      <c r="J32" s="116">
        <f>SUM(J28:J31)</f>
        <v>192460584</v>
      </c>
      <c r="K32" s="162"/>
      <c r="L32" s="119"/>
      <c r="M32" s="120"/>
      <c r="N32" s="117"/>
      <c r="O32" s="116">
        <f>SUM(O28:O31)</f>
        <v>0</v>
      </c>
      <c r="P32" s="121"/>
      <c r="Q32" s="119"/>
      <c r="R32" s="114"/>
      <c r="S32" s="117"/>
      <c r="T32" s="116">
        <f>SUM(T28:T31)</f>
        <v>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17000000</v>
      </c>
      <c r="F33" s="117"/>
      <c r="G33" s="118"/>
      <c r="H33" s="114" t="s">
        <v>10</v>
      </c>
      <c r="I33" s="117"/>
      <c r="J33" s="116">
        <f>J20</f>
        <v>17000000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92190000</v>
      </c>
      <c r="F34" s="128"/>
      <c r="G34" s="129"/>
      <c r="H34" s="125"/>
      <c r="I34" s="128"/>
      <c r="J34" s="127"/>
      <c r="K34" s="164"/>
      <c r="L34" s="174" t="s">
        <v>52</v>
      </c>
      <c r="M34" s="175"/>
      <c r="N34" s="176"/>
      <c r="O34" s="127">
        <f>O9+O10</f>
        <v>92190000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6586624</v>
      </c>
      <c r="F35" s="136"/>
      <c r="G35" s="137"/>
      <c r="H35" s="133" t="s">
        <v>10</v>
      </c>
      <c r="I35" s="136"/>
      <c r="J35" s="135">
        <f>J6+J14+J21</f>
        <v>6586624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308237208</v>
      </c>
      <c r="F36" s="145"/>
      <c r="G36" s="146"/>
      <c r="H36" s="142" t="s">
        <v>6</v>
      </c>
      <c r="I36" s="145"/>
      <c r="J36" s="144">
        <f>J8+J15+J23+J27</f>
        <v>216047208</v>
      </c>
      <c r="K36" s="166"/>
      <c r="L36" s="147"/>
      <c r="M36" s="142" t="s">
        <v>6</v>
      </c>
      <c r="N36" s="145"/>
      <c r="O36" s="144">
        <f>O8+O15+O23+O27</f>
        <v>92190000</v>
      </c>
      <c r="P36" s="148"/>
      <c r="Q36" s="147"/>
      <c r="R36" s="142" t="s">
        <v>6</v>
      </c>
      <c r="S36" s="145"/>
      <c r="T36" s="144">
        <f>T8+T15+T23+T27</f>
        <v>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0</v>
      </c>
      <c r="F37" s="152"/>
      <c r="G37" s="153"/>
      <c r="H37" s="149" t="s">
        <v>10</v>
      </c>
      <c r="I37" s="152"/>
      <c r="J37" s="151">
        <v>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308237208</v>
      </c>
      <c r="F38" s="69"/>
      <c r="G38" s="70"/>
      <c r="H38" s="67" t="s">
        <v>9</v>
      </c>
      <c r="I38" s="69"/>
      <c r="J38" s="83">
        <f>J36+J37</f>
        <v>216047208</v>
      </c>
      <c r="K38" s="168"/>
      <c r="L38" s="71"/>
      <c r="M38" s="67" t="s">
        <v>9</v>
      </c>
      <c r="N38" s="69"/>
      <c r="O38" s="83">
        <f>O36+O37</f>
        <v>92190000</v>
      </c>
      <c r="P38" s="72"/>
      <c r="Q38" s="71"/>
      <c r="R38" s="67" t="s">
        <v>9</v>
      </c>
      <c r="S38" s="69"/>
      <c r="T38" s="83">
        <f>T36+T37</f>
        <v>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58</v>
      </c>
    </row>
    <row r="40" spans="1:28" ht="16.5" customHeight="1" x14ac:dyDescent="0.15">
      <c r="C40" s="4" t="s">
        <v>58</v>
      </c>
    </row>
  </sheetData>
  <mergeCells count="17">
    <mergeCell ref="A1:H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  <mergeCell ref="A28:A38"/>
    <mergeCell ref="A24:A27"/>
    <mergeCell ref="L34:N34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  <pageSetUpPr fitToPage="1"/>
  </sheetPr>
  <dimension ref="A1:AB40"/>
  <sheetViews>
    <sheetView showGridLines="0" showZeros="0" zoomScale="75" zoomScaleNormal="75" zoomScaleSheetLayoutView="100" workbookViewId="0">
      <selection activeCell="A28" sqref="A28:A38"/>
    </sheetView>
  </sheetViews>
  <sheetFormatPr defaultRowHeight="13.5" x14ac:dyDescent="0.15"/>
  <cols>
    <col min="1" max="1" width="5" style="4" customWidth="1"/>
    <col min="2" max="2" width="1.5" style="4" customWidth="1"/>
    <col min="3" max="3" width="17" style="4" customWidth="1"/>
    <col min="4" max="4" width="1.25" style="4" customWidth="1"/>
    <col min="5" max="5" width="16.125" style="4" customWidth="1"/>
    <col min="6" max="6" width="15" style="4" customWidth="1"/>
    <col min="7" max="7" width="1.625" style="4" customWidth="1"/>
    <col min="8" max="8" width="15.125" style="4" bestFit="1" customWidth="1"/>
    <col min="9" max="9" width="1.625" style="4" customWidth="1"/>
    <col min="10" max="10" width="17" style="4" customWidth="1"/>
    <col min="11" max="11" width="15.125" style="4" customWidth="1"/>
    <col min="12" max="12" width="1.625" style="4" customWidth="1"/>
    <col min="13" max="13" width="17.625" style="5" bestFit="1" customWidth="1"/>
    <col min="14" max="14" width="1.625" style="4" customWidth="1"/>
    <col min="15" max="15" width="16.875" style="4" customWidth="1"/>
    <col min="16" max="16" width="15" style="4" customWidth="1"/>
    <col min="17" max="17" width="1.625" style="4" customWidth="1"/>
    <col min="18" max="18" width="15.125" style="4" bestFit="1" customWidth="1"/>
    <col min="19" max="19" width="1.625" style="4" customWidth="1"/>
    <col min="20" max="20" width="16.875" style="4" customWidth="1"/>
    <col min="21" max="21" width="15" style="4" customWidth="1"/>
    <col min="22" max="16384" width="9" style="4"/>
  </cols>
  <sheetData>
    <row r="1" spans="1:28" ht="19.5" customHeight="1" x14ac:dyDescent="0.15">
      <c r="A1" s="183" t="s">
        <v>62</v>
      </c>
      <c r="B1" s="183"/>
      <c r="C1" s="183"/>
      <c r="D1" s="183"/>
      <c r="E1" s="183"/>
      <c r="F1" s="183"/>
      <c r="U1" s="159" t="s">
        <v>40</v>
      </c>
    </row>
    <row r="2" spans="1:28" s="6" customFormat="1" ht="53.25" customHeight="1" thickBot="1" x14ac:dyDescent="0.2">
      <c r="A2" s="184"/>
      <c r="B2" s="184"/>
      <c r="C2" s="184"/>
      <c r="D2" s="184"/>
      <c r="E2" s="184"/>
      <c r="F2" s="184"/>
      <c r="H2" s="7"/>
      <c r="M2" s="8"/>
      <c r="R2" s="7"/>
    </row>
    <row r="3" spans="1:28" ht="21.75" customHeight="1" x14ac:dyDescent="0.15">
      <c r="A3" s="188" t="s">
        <v>63</v>
      </c>
      <c r="B3" s="177" t="s">
        <v>0</v>
      </c>
      <c r="C3" s="178"/>
      <c r="D3" s="178"/>
      <c r="E3" s="178"/>
      <c r="F3" s="178"/>
      <c r="G3" s="190" t="s">
        <v>1</v>
      </c>
      <c r="H3" s="178"/>
      <c r="I3" s="178"/>
      <c r="J3" s="178"/>
      <c r="K3" s="178"/>
      <c r="L3" s="177" t="s">
        <v>2</v>
      </c>
      <c r="M3" s="178"/>
      <c r="N3" s="178"/>
      <c r="O3" s="178"/>
      <c r="P3" s="179"/>
      <c r="Q3" s="177" t="s">
        <v>3</v>
      </c>
      <c r="R3" s="178"/>
      <c r="S3" s="178"/>
      <c r="T3" s="178"/>
      <c r="U3" s="179"/>
      <c r="V3" s="9"/>
      <c r="W3" s="9"/>
      <c r="X3" s="9"/>
      <c r="Y3" s="9"/>
      <c r="Z3" s="9"/>
      <c r="AA3" s="9"/>
      <c r="AB3" s="9"/>
    </row>
    <row r="4" spans="1:28" ht="21.75" customHeight="1" thickBot="1" x14ac:dyDescent="0.2">
      <c r="A4" s="189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7" t="s">
        <v>4</v>
      </c>
      <c r="H4" s="181"/>
      <c r="I4" s="182"/>
      <c r="J4" s="13" t="s">
        <v>23</v>
      </c>
      <c r="K4" s="14" t="s">
        <v>12</v>
      </c>
      <c r="L4" s="180" t="s">
        <v>4</v>
      </c>
      <c r="M4" s="181"/>
      <c r="N4" s="182"/>
      <c r="O4" s="13" t="s">
        <v>24</v>
      </c>
      <c r="P4" s="15" t="s">
        <v>14</v>
      </c>
      <c r="Q4" s="180" t="s">
        <v>4</v>
      </c>
      <c r="R4" s="181"/>
      <c r="S4" s="182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5" customHeight="1" x14ac:dyDescent="0.15">
      <c r="A5" s="171" t="s">
        <v>67</v>
      </c>
      <c r="B5" s="17"/>
      <c r="C5" s="18" t="s">
        <v>18</v>
      </c>
      <c r="D5" s="19"/>
      <c r="E5" s="1">
        <f>【記入例】老健分!E5+【記入例】その他事業!E5</f>
        <v>17276000</v>
      </c>
      <c r="F5" s="20"/>
      <c r="G5" s="21"/>
      <c r="H5" s="22" t="s">
        <v>10</v>
      </c>
      <c r="I5" s="23"/>
      <c r="J5" s="1">
        <f>【記入例】老健分!J5+【記入例】その他事業!J5</f>
        <v>17276000</v>
      </c>
      <c r="K5" s="24" t="s">
        <v>11</v>
      </c>
      <c r="L5" s="25"/>
      <c r="M5" s="26"/>
      <c r="N5" s="20"/>
      <c r="O5" s="1">
        <f>【記入例】老健分!O5+【記入例】その他事業!O5</f>
        <v>0</v>
      </c>
      <c r="P5" s="27"/>
      <c r="Q5" s="25"/>
      <c r="R5" s="18"/>
      <c r="S5" s="20"/>
      <c r="T5" s="1">
        <f>【記入例】老健分!T5+【記入例】その他事業!T5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5" customHeight="1" x14ac:dyDescent="0.15">
      <c r="A6" s="171"/>
      <c r="B6" s="28"/>
      <c r="C6" s="22" t="s">
        <v>31</v>
      </c>
      <c r="D6" s="29"/>
      <c r="E6" s="2">
        <f>【記入例】老健分!E6+【記入例】その他事業!E6</f>
        <v>8000000</v>
      </c>
      <c r="F6" s="23"/>
      <c r="G6" s="30"/>
      <c r="H6" s="22" t="s">
        <v>10</v>
      </c>
      <c r="I6" s="23"/>
      <c r="J6" s="2">
        <f>【記入例】老健分!J6+【記入例】その他事業!J6</f>
        <v>8000000</v>
      </c>
      <c r="K6" s="31" t="s">
        <v>11</v>
      </c>
      <c r="L6" s="32"/>
      <c r="M6" s="33"/>
      <c r="N6" s="23"/>
      <c r="O6" s="2">
        <f>【記入例】老健分!O6+【記入例】その他事業!O6</f>
        <v>0</v>
      </c>
      <c r="P6" s="34"/>
      <c r="Q6" s="32"/>
      <c r="R6" s="22"/>
      <c r="S6" s="23"/>
      <c r="T6" s="2">
        <f>【記入例】老健分!T6+【記入例】その他事業!T6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5" customHeight="1" thickBot="1" x14ac:dyDescent="0.2">
      <c r="A7" s="171"/>
      <c r="B7" s="35"/>
      <c r="C7" s="36"/>
      <c r="D7" s="37"/>
      <c r="E7" s="38">
        <f>【記入例】老健分!E7+【記入例】その他事業!E7</f>
        <v>0</v>
      </c>
      <c r="F7" s="39"/>
      <c r="G7" s="40"/>
      <c r="H7" s="36"/>
      <c r="I7" s="39"/>
      <c r="J7" s="38">
        <f>【記入例】老健分!J7+【記入例】その他事業!J7</f>
        <v>0</v>
      </c>
      <c r="K7" s="39"/>
      <c r="L7" s="41"/>
      <c r="M7" s="42"/>
      <c r="N7" s="39"/>
      <c r="O7" s="38">
        <f>【記入例】老健分!O7+【記入例】その他事業!O7</f>
        <v>0</v>
      </c>
      <c r="P7" s="43"/>
      <c r="Q7" s="41"/>
      <c r="R7" s="36"/>
      <c r="S7" s="39"/>
      <c r="T7" s="38">
        <f>【記入例】老健分!T7+【記入例】その他事業!T7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">
      <c r="A8" s="171"/>
      <c r="B8" s="44"/>
      <c r="C8" s="45" t="s">
        <v>26</v>
      </c>
      <c r="D8" s="46"/>
      <c r="E8" s="47">
        <f>SUM(E5:E7)</f>
        <v>25276000</v>
      </c>
      <c r="F8" s="48"/>
      <c r="G8" s="49"/>
      <c r="H8" s="45" t="s">
        <v>16</v>
      </c>
      <c r="I8" s="48"/>
      <c r="J8" s="47">
        <f>SUM(J5:J7)</f>
        <v>25276000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5" customHeight="1" x14ac:dyDescent="0.15">
      <c r="A9" s="191" t="s">
        <v>68</v>
      </c>
      <c r="B9" s="52" t="s">
        <v>42</v>
      </c>
      <c r="C9" s="53" t="s">
        <v>7</v>
      </c>
      <c r="D9" s="54"/>
      <c r="E9" s="1">
        <f>【記入例】老健分!E9+【記入例】その他事業!E9</f>
        <v>700000000</v>
      </c>
      <c r="F9" s="55"/>
      <c r="G9" s="56"/>
      <c r="H9" s="53"/>
      <c r="I9" s="55"/>
      <c r="J9" s="1">
        <f>【記入例】老健分!J9+【記入例】その他事業!J9</f>
        <v>0</v>
      </c>
      <c r="K9" s="24"/>
      <c r="L9" s="57"/>
      <c r="M9" s="58" t="s">
        <v>54</v>
      </c>
      <c r="N9" s="55"/>
      <c r="O9" s="1">
        <f>【記入例】老健分!O9+【記入例】その他事業!O9</f>
        <v>200000000</v>
      </c>
      <c r="P9" s="59" t="s">
        <v>38</v>
      </c>
      <c r="Q9" s="57"/>
      <c r="R9" s="53"/>
      <c r="S9" s="55"/>
      <c r="T9" s="1">
        <f>【記入例】老健分!T9+【記入例】その他事業!T9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5" customHeight="1" x14ac:dyDescent="0.15">
      <c r="A10" s="192"/>
      <c r="B10" s="28" t="s">
        <v>44</v>
      </c>
      <c r="D10" s="29"/>
      <c r="E10" s="2">
        <f>【記入例】老健分!E10+【記入例】その他事業!E10</f>
        <v>0</v>
      </c>
      <c r="F10" s="23"/>
      <c r="G10" s="30"/>
      <c r="H10" s="22"/>
      <c r="I10" s="23"/>
      <c r="J10" s="2">
        <f>【記入例】老健分!J10+【記入例】その他事業!J10</f>
        <v>0</v>
      </c>
      <c r="K10" s="31"/>
      <c r="L10" s="32"/>
      <c r="M10" s="33" t="s">
        <v>11</v>
      </c>
      <c r="N10" s="23"/>
      <c r="O10" s="2">
        <f>【記入例】老健分!O10+【記入例】その他事業!O10</f>
        <v>500000000</v>
      </c>
      <c r="P10" s="61" t="s">
        <v>38</v>
      </c>
      <c r="Q10" s="32"/>
      <c r="R10" s="22"/>
      <c r="S10" s="23"/>
      <c r="T10" s="2">
        <f>【記入例】老健分!T10+【記入例】その他事業!T10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5" customHeight="1" x14ac:dyDescent="0.15">
      <c r="A11" s="192"/>
      <c r="B11" s="28"/>
      <c r="C11" s="22" t="s">
        <v>5</v>
      </c>
      <c r="D11" s="29"/>
      <c r="E11" s="2">
        <f>【記入例】老健分!E11+【記入例】その他事業!E11</f>
        <v>406112251</v>
      </c>
      <c r="F11" s="23"/>
      <c r="G11" s="30"/>
      <c r="H11" s="22" t="s">
        <v>10</v>
      </c>
      <c r="I11" s="23"/>
      <c r="J11" s="2">
        <f>【記入例】老健分!J11+【記入例】その他事業!J11</f>
        <v>173912251</v>
      </c>
      <c r="K11" s="31" t="s">
        <v>11</v>
      </c>
      <c r="L11" s="32"/>
      <c r="M11" s="33" t="s">
        <v>55</v>
      </c>
      <c r="N11" s="23"/>
      <c r="O11" s="2">
        <f>【記入例】老健分!O11+【記入例】その他事業!O11</f>
        <v>232200000</v>
      </c>
      <c r="P11" s="61" t="s">
        <v>48</v>
      </c>
      <c r="Q11" s="32"/>
      <c r="R11" s="22"/>
      <c r="S11" s="23"/>
      <c r="T11" s="2">
        <f>【記入例】老健分!T11+【記入例】その他事業!T11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5" customHeight="1" x14ac:dyDescent="0.15">
      <c r="A12" s="192"/>
      <c r="B12" s="28"/>
      <c r="C12" s="22"/>
      <c r="D12" s="29"/>
      <c r="E12" s="2">
        <f>【記入例】老健分!E12+【記入例】その他事業!E12</f>
        <v>0</v>
      </c>
      <c r="F12" s="23"/>
      <c r="G12" s="30"/>
      <c r="H12" s="22"/>
      <c r="I12" s="23"/>
      <c r="J12" s="2">
        <f>【記入例】老健分!J12+【記入例】その他事業!J12</f>
        <v>0</v>
      </c>
      <c r="K12" s="62"/>
      <c r="L12" s="32"/>
      <c r="M12" s="63"/>
      <c r="N12" s="23"/>
      <c r="O12" s="2">
        <f>【記入例】老健分!O12+【記入例】その他事業!O12</f>
        <v>0</v>
      </c>
      <c r="P12" s="61"/>
      <c r="Q12" s="32"/>
      <c r="R12" s="22"/>
      <c r="S12" s="23"/>
      <c r="T12" s="2">
        <f>【記入例】老健分!T12+【記入例】その他事業!T12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5" customHeight="1" x14ac:dyDescent="0.15">
      <c r="A13" s="192"/>
      <c r="B13" s="28"/>
      <c r="C13" s="22" t="s">
        <v>19</v>
      </c>
      <c r="D13" s="29"/>
      <c r="E13" s="2">
        <f>【記入例】老健分!E13+【記入例】その他事業!E13</f>
        <v>27686813</v>
      </c>
      <c r="F13" s="23"/>
      <c r="G13" s="30"/>
      <c r="H13" s="22" t="s">
        <v>10</v>
      </c>
      <c r="I13" s="23"/>
      <c r="J13" s="2">
        <f>【記入例】老健分!J13+【記入例】その他事業!J13</f>
        <v>27686813</v>
      </c>
      <c r="K13" s="31" t="s">
        <v>11</v>
      </c>
      <c r="L13" s="32"/>
      <c r="M13" s="63"/>
      <c r="N13" s="23"/>
      <c r="O13" s="2">
        <f>【記入例】老健分!O13+【記入例】その他事業!O13</f>
        <v>0</v>
      </c>
      <c r="P13" s="61"/>
      <c r="Q13" s="32"/>
      <c r="R13" s="22"/>
      <c r="S13" s="23"/>
      <c r="T13" s="2">
        <f>【記入例】老健分!T13+【記入例】その他事業!T13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5" customHeight="1" thickBot="1" x14ac:dyDescent="0.2">
      <c r="A14" s="192"/>
      <c r="B14" s="35"/>
      <c r="C14" s="22" t="s">
        <v>31</v>
      </c>
      <c r="D14" s="37"/>
      <c r="E14" s="38">
        <f>【記入例】老健分!E14+【記入例】その他事業!E14</f>
        <v>10000000</v>
      </c>
      <c r="F14" s="39"/>
      <c r="G14" s="40"/>
      <c r="H14" s="22" t="s">
        <v>10</v>
      </c>
      <c r="I14" s="39"/>
      <c r="J14" s="38">
        <f>【記入例】老健分!J14+【記入例】その他事業!J14</f>
        <v>10000000</v>
      </c>
      <c r="K14" s="64" t="s">
        <v>56</v>
      </c>
      <c r="L14" s="41"/>
      <c r="M14" s="42"/>
      <c r="N14" s="39"/>
      <c r="O14" s="38">
        <f>【記入例】老健分!O14+【記入例】その他事業!O14</f>
        <v>0</v>
      </c>
      <c r="P14" s="65"/>
      <c r="Q14" s="41"/>
      <c r="R14" s="36"/>
      <c r="S14" s="39"/>
      <c r="T14" s="38">
        <f>【記入例】老健分!T14+【記入例】その他事業!T14</f>
        <v>0</v>
      </c>
      <c r="U14" s="43"/>
      <c r="V14" s="23"/>
      <c r="W14" s="23"/>
      <c r="X14" s="23"/>
      <c r="Y14" s="23"/>
      <c r="Z14" s="23"/>
      <c r="AA14" s="23"/>
      <c r="AB14" s="23"/>
    </row>
    <row r="15" spans="1:28" s="6" customFormat="1" ht="30" customHeight="1" thickTop="1" thickBot="1" x14ac:dyDescent="0.2">
      <c r="A15" s="193"/>
      <c r="B15" s="66"/>
      <c r="C15" s="67" t="s">
        <v>27</v>
      </c>
      <c r="D15" s="68"/>
      <c r="E15" s="47">
        <f>SUM(E9:E14)</f>
        <v>1143799064</v>
      </c>
      <c r="F15" s="69"/>
      <c r="G15" s="70"/>
      <c r="H15" s="67" t="s">
        <v>16</v>
      </c>
      <c r="I15" s="69"/>
      <c r="J15" s="47">
        <f>SUM(J9:J14)</f>
        <v>211599064</v>
      </c>
      <c r="K15" s="69"/>
      <c r="L15" s="71"/>
      <c r="M15" s="67" t="s">
        <v>16</v>
      </c>
      <c r="N15" s="69"/>
      <c r="O15" s="47">
        <f>SUM(O9:O14)</f>
        <v>932200000</v>
      </c>
      <c r="P15" s="72"/>
      <c r="Q15" s="71"/>
      <c r="R15" s="67" t="s">
        <v>16</v>
      </c>
      <c r="S15" s="69"/>
      <c r="T15" s="47">
        <f>SUM(T9:T14)</f>
        <v>0</v>
      </c>
      <c r="U15" s="72"/>
      <c r="V15" s="23" t="str">
        <f>IF(E15=J15+O15+T15,"ＯＫ","ＮＧ")</f>
        <v>ＯＫ</v>
      </c>
      <c r="W15" s="23"/>
      <c r="X15" s="23"/>
      <c r="Y15" s="23"/>
      <c r="Z15" s="23"/>
      <c r="AA15" s="23"/>
      <c r="AB15" s="23"/>
    </row>
    <row r="16" spans="1:28" s="6" customFormat="1" ht="27" customHeight="1" x14ac:dyDescent="0.15">
      <c r="A16" s="191" t="s">
        <v>69</v>
      </c>
      <c r="B16" s="73"/>
      <c r="C16" s="74"/>
      <c r="D16" s="75"/>
      <c r="E16" s="1">
        <f>【記入例】老健分!E16+【記入例】その他事業!E16</f>
        <v>0</v>
      </c>
      <c r="F16" s="77"/>
      <c r="G16" s="78"/>
      <c r="H16" s="74"/>
      <c r="I16" s="77"/>
      <c r="J16" s="1">
        <f>【記入例】老健分!J16+【記入例】その他事業!J16</f>
        <v>0</v>
      </c>
      <c r="K16" s="77"/>
      <c r="L16" s="79"/>
      <c r="M16" s="80" t="s">
        <v>32</v>
      </c>
      <c r="N16" s="77"/>
      <c r="O16" s="1">
        <f>【記入例】老健分!O16+【記入例】その他事業!O16</f>
        <v>-232200000</v>
      </c>
      <c r="P16" s="81"/>
      <c r="Q16" s="32" t="s">
        <v>65</v>
      </c>
      <c r="R16" s="33"/>
      <c r="S16" s="77"/>
      <c r="T16" s="1">
        <f>【記入例】老健分!T16+【記入例】その他事業!T16</f>
        <v>0</v>
      </c>
      <c r="U16" s="81"/>
      <c r="V16" s="23"/>
      <c r="W16" s="23"/>
      <c r="X16" s="23"/>
      <c r="Y16" s="23"/>
      <c r="Z16" s="23"/>
      <c r="AA16" s="23"/>
      <c r="AB16" s="23"/>
    </row>
    <row r="17" spans="1:28" s="6" customFormat="1" ht="24.95" customHeight="1" x14ac:dyDescent="0.15">
      <c r="A17" s="192"/>
      <c r="B17" s="28"/>
      <c r="C17" s="22" t="s">
        <v>5</v>
      </c>
      <c r="D17" s="29"/>
      <c r="E17" s="2">
        <f>【記入例】老健分!E17+【記入例】その他事業!E17</f>
        <v>962952749</v>
      </c>
      <c r="F17" s="23"/>
      <c r="G17" s="30"/>
      <c r="H17" s="22" t="s">
        <v>10</v>
      </c>
      <c r="I17" s="23"/>
      <c r="J17" s="2">
        <f>【記入例】老健分!J17+【記入例】その他事業!J17</f>
        <v>21152749</v>
      </c>
      <c r="K17" s="31"/>
      <c r="L17" s="32"/>
      <c r="M17" s="63" t="s">
        <v>51</v>
      </c>
      <c r="N17" s="23"/>
      <c r="O17" s="2">
        <f>【記入例】老健分!O17+【記入例】その他事業!O17</f>
        <v>400000000</v>
      </c>
      <c r="P17" s="34"/>
      <c r="Q17" s="32"/>
      <c r="R17" s="33" t="s">
        <v>33</v>
      </c>
      <c r="S17" s="23"/>
      <c r="T17" s="2">
        <f>【記入例】老健分!T17+【記入例】その他事業!T17</f>
        <v>232200000</v>
      </c>
      <c r="U17" s="82" t="s">
        <v>35</v>
      </c>
      <c r="V17" s="23"/>
      <c r="W17" s="23"/>
      <c r="X17" s="23"/>
      <c r="Y17" s="23"/>
      <c r="Z17" s="23"/>
      <c r="AA17" s="23"/>
      <c r="AB17" s="23"/>
    </row>
    <row r="18" spans="1:28" s="6" customFormat="1" ht="24.95" customHeight="1" x14ac:dyDescent="0.15">
      <c r="A18" s="192"/>
      <c r="B18" s="28"/>
      <c r="C18" s="22"/>
      <c r="D18" s="29"/>
      <c r="E18" s="2">
        <f>【記入例】老健分!E18+【記入例】その他事業!E18</f>
        <v>0</v>
      </c>
      <c r="F18" s="23"/>
      <c r="G18" s="30"/>
      <c r="H18" s="22"/>
      <c r="I18" s="23"/>
      <c r="J18" s="2">
        <f>【記入例】老健分!J18+【記入例】その他事業!J18</f>
        <v>0</v>
      </c>
      <c r="K18" s="62"/>
      <c r="L18" s="32"/>
      <c r="M18" s="33" t="s">
        <v>57</v>
      </c>
      <c r="N18" s="23"/>
      <c r="O18" s="2">
        <f>【記入例】老健分!O18+【記入例】その他事業!O18</f>
        <v>541800000</v>
      </c>
      <c r="P18" s="34"/>
      <c r="Q18" s="32"/>
      <c r="R18" s="33" t="s">
        <v>34</v>
      </c>
      <c r="S18" s="23"/>
      <c r="T18" s="2">
        <f>【記入例】老健分!T18+【記入例】その他事業!T18</f>
        <v>0</v>
      </c>
      <c r="U18" s="82"/>
      <c r="V18" s="23"/>
      <c r="W18" s="23"/>
      <c r="X18" s="23"/>
      <c r="Y18" s="23"/>
      <c r="Z18" s="23"/>
      <c r="AA18" s="23"/>
      <c r="AB18" s="23"/>
    </row>
    <row r="19" spans="1:28" s="6" customFormat="1" ht="24.95" customHeight="1" x14ac:dyDescent="0.15">
      <c r="A19" s="192"/>
      <c r="B19" s="28"/>
      <c r="C19" s="22" t="s">
        <v>19</v>
      </c>
      <c r="D19" s="29"/>
      <c r="E19" s="2">
        <f>【記入例】老健分!E19+【記入例】その他事業!E19</f>
        <v>47328187</v>
      </c>
      <c r="F19" s="23"/>
      <c r="G19" s="30"/>
      <c r="H19" s="22" t="s">
        <v>10</v>
      </c>
      <c r="I19" s="23"/>
      <c r="J19" s="2">
        <f>【記入例】老健分!J19+【記入例】その他事業!J19</f>
        <v>47328187</v>
      </c>
      <c r="K19" s="31" t="s">
        <v>11</v>
      </c>
      <c r="L19" s="32"/>
      <c r="M19" s="23"/>
      <c r="N19" s="23"/>
      <c r="O19" s="2">
        <f>【記入例】老健分!O19+【記入例】その他事業!O19</f>
        <v>0</v>
      </c>
      <c r="P19" s="34"/>
      <c r="Q19" s="32"/>
      <c r="R19" s="23"/>
      <c r="S19" s="23"/>
      <c r="T19" s="2">
        <f>【記入例】老健分!T19+【記入例】その他事業!T19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5" customHeight="1" x14ac:dyDescent="0.15">
      <c r="A20" s="192"/>
      <c r="B20" s="28"/>
      <c r="C20" s="22" t="s">
        <v>20</v>
      </c>
      <c r="D20" s="29"/>
      <c r="E20" s="2">
        <f>【記入例】老健分!E20+【記入例】その他事業!E20</f>
        <v>84000000</v>
      </c>
      <c r="F20" s="23"/>
      <c r="G20" s="30"/>
      <c r="H20" s="22" t="s">
        <v>10</v>
      </c>
      <c r="I20" s="23"/>
      <c r="J20" s="2">
        <f>【記入例】老健分!J20+【記入例】その他事業!J20</f>
        <v>84000000</v>
      </c>
      <c r="K20" s="31" t="s">
        <v>11</v>
      </c>
      <c r="L20" s="32"/>
      <c r="M20" s="63"/>
      <c r="N20" s="23"/>
      <c r="O20" s="2">
        <f>【記入例】老健分!O20+【記入例】その他事業!O20</f>
        <v>0</v>
      </c>
      <c r="P20" s="34"/>
      <c r="Q20" s="32"/>
      <c r="R20" s="23"/>
      <c r="S20" s="23"/>
      <c r="T20" s="2">
        <f>【記入例】老健分!T20+【記入例】その他事業!T20</f>
        <v>0</v>
      </c>
      <c r="U20" s="34"/>
      <c r="V20" s="23"/>
      <c r="W20" s="23"/>
      <c r="X20" s="23"/>
      <c r="Y20" s="23"/>
      <c r="Z20" s="23"/>
      <c r="AA20" s="23"/>
      <c r="AB20" s="23"/>
    </row>
    <row r="21" spans="1:28" s="6" customFormat="1" ht="24.95" customHeight="1" x14ac:dyDescent="0.15">
      <c r="A21" s="192"/>
      <c r="B21" s="28"/>
      <c r="C21" s="22" t="s">
        <v>31</v>
      </c>
      <c r="D21" s="29"/>
      <c r="E21" s="2">
        <f>【記入例】老健分!E21+【記入例】その他事業!E21</f>
        <v>32000000</v>
      </c>
      <c r="F21" s="23"/>
      <c r="G21" s="30"/>
      <c r="H21" s="22" t="s">
        <v>10</v>
      </c>
      <c r="I21" s="23"/>
      <c r="J21" s="2">
        <f>【記入例】老健分!J21+【記入例】その他事業!J21</f>
        <v>32000000</v>
      </c>
      <c r="K21" s="31" t="s">
        <v>11</v>
      </c>
      <c r="L21" s="32"/>
      <c r="M21" s="33"/>
      <c r="N21" s="23"/>
      <c r="O21" s="2">
        <f>【記入例】老健分!O21+【記入例】その他事業!O21</f>
        <v>0</v>
      </c>
      <c r="P21" s="61"/>
      <c r="Q21" s="32"/>
      <c r="R21" s="22"/>
      <c r="S21" s="23"/>
      <c r="T21" s="2">
        <f>【記入例】老健分!T21+【記入例】その他事業!T21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5" customHeight="1" thickBot="1" x14ac:dyDescent="0.2">
      <c r="A22" s="192"/>
      <c r="B22" s="35"/>
      <c r="C22" s="36"/>
      <c r="D22" s="37"/>
      <c r="E22" s="2">
        <f>【記入例】老健分!E22+【記入例】その他事業!E22</f>
        <v>0</v>
      </c>
      <c r="F22" s="39"/>
      <c r="G22" s="40"/>
      <c r="H22" s="36"/>
      <c r="I22" s="39"/>
      <c r="J22" s="2">
        <f>【記入例】老健分!J22+【記入例】その他事業!J22</f>
        <v>0</v>
      </c>
      <c r="K22" s="64"/>
      <c r="L22" s="32"/>
      <c r="M22" s="33"/>
      <c r="N22" s="23"/>
      <c r="O22" s="2">
        <f>【記入例】老健分!O22+【記入例】その他事業!O22</f>
        <v>0</v>
      </c>
      <c r="P22" s="61"/>
      <c r="Q22" s="32"/>
      <c r="R22" s="22"/>
      <c r="S22" s="39"/>
      <c r="T22" s="2">
        <f>【記入例】老健分!T22+【記入例】その他事業!T22</f>
        <v>0</v>
      </c>
      <c r="U22" s="43"/>
      <c r="V22" s="23"/>
      <c r="W22" s="23"/>
      <c r="X22" s="23"/>
      <c r="Y22" s="23"/>
      <c r="Z22" s="23"/>
      <c r="AA22" s="23"/>
      <c r="AB22" s="23"/>
    </row>
    <row r="23" spans="1:28" s="6" customFormat="1" ht="30" customHeight="1" thickTop="1" thickBot="1" x14ac:dyDescent="0.2">
      <c r="A23" s="193"/>
      <c r="B23" s="44"/>
      <c r="C23" s="45" t="s">
        <v>28</v>
      </c>
      <c r="D23" s="46" t="s">
        <v>21</v>
      </c>
      <c r="E23" s="83">
        <f>SUM(E16:E22)</f>
        <v>1126280936</v>
      </c>
      <c r="F23" s="48"/>
      <c r="G23" s="84"/>
      <c r="H23" s="85" t="s">
        <v>16</v>
      </c>
      <c r="I23" s="86"/>
      <c r="J23" s="83">
        <f>SUM(J16:J22)</f>
        <v>184480936</v>
      </c>
      <c r="K23" s="86"/>
      <c r="L23" s="71"/>
      <c r="M23" s="67" t="s">
        <v>16</v>
      </c>
      <c r="N23" s="69"/>
      <c r="O23" s="87">
        <f>SUM(O16:O22)</f>
        <v>709600000</v>
      </c>
      <c r="P23" s="72"/>
      <c r="Q23" s="71"/>
      <c r="R23" s="67" t="s">
        <v>16</v>
      </c>
      <c r="S23" s="48"/>
      <c r="T23" s="83">
        <f>SUM(T16:T22)</f>
        <v>232200000</v>
      </c>
      <c r="U23" s="88"/>
      <c r="V23" s="23" t="str">
        <f>IF(E23=J23+O23+T23,"ＯＫ","ＮＧ")</f>
        <v>ＯＫ</v>
      </c>
      <c r="W23" s="23"/>
      <c r="X23" s="23"/>
      <c r="Y23" s="23"/>
      <c r="Z23" s="23"/>
      <c r="AA23" s="23"/>
      <c r="AB23" s="23"/>
    </row>
    <row r="24" spans="1:28" s="6" customFormat="1" ht="16.5" customHeight="1" x14ac:dyDescent="0.15">
      <c r="A24" s="173" t="s">
        <v>70</v>
      </c>
      <c r="B24" s="52"/>
      <c r="C24" s="185" t="s">
        <v>17</v>
      </c>
      <c r="D24" s="54"/>
      <c r="E24" s="1"/>
      <c r="F24" s="55"/>
      <c r="G24" s="56"/>
      <c r="H24" s="53"/>
      <c r="I24" s="55"/>
      <c r="J24" s="1"/>
      <c r="K24" s="55"/>
      <c r="L24" s="57"/>
      <c r="M24" s="89"/>
      <c r="N24" s="55"/>
      <c r="O24" s="1"/>
      <c r="P24" s="60"/>
      <c r="Q24" s="57" t="s">
        <v>66</v>
      </c>
      <c r="R24" s="89"/>
      <c r="S24" s="55"/>
      <c r="T24" s="1"/>
      <c r="U24" s="90"/>
      <c r="V24" s="23"/>
      <c r="W24" s="23"/>
      <c r="X24" s="23"/>
      <c r="Y24" s="23"/>
      <c r="Z24" s="23"/>
      <c r="AA24" s="23"/>
      <c r="AB24" s="23"/>
    </row>
    <row r="25" spans="1:28" s="6" customFormat="1" ht="24" customHeight="1" x14ac:dyDescent="0.15">
      <c r="A25" s="171"/>
      <c r="B25" s="28"/>
      <c r="C25" s="186"/>
      <c r="D25" s="29"/>
      <c r="E25" s="2">
        <f>【記入例】老健分!E25+【記入例】その他事業!E25</f>
        <v>0</v>
      </c>
      <c r="F25" s="23"/>
      <c r="G25" s="30"/>
      <c r="H25" s="22"/>
      <c r="I25" s="23"/>
      <c r="J25" s="2"/>
      <c r="K25" s="23"/>
      <c r="L25" s="32"/>
      <c r="M25" s="194" t="s">
        <v>37</v>
      </c>
      <c r="N25" s="23"/>
      <c r="O25" s="2">
        <f>【記入例】老健分!O25+【記入例】その他事業!O25</f>
        <v>-541800000</v>
      </c>
      <c r="P25" s="34"/>
      <c r="Q25" s="32"/>
      <c r="R25" s="33" t="s">
        <v>33</v>
      </c>
      <c r="S25" s="23"/>
      <c r="T25" s="2">
        <f>【記入例】老健分!T25+【記入例】その他事業!T25</f>
        <v>541800000</v>
      </c>
      <c r="U25" s="82" t="s">
        <v>35</v>
      </c>
      <c r="V25" s="23"/>
      <c r="W25" s="23"/>
      <c r="X25" s="23"/>
      <c r="Y25" s="23"/>
      <c r="Z25" s="23"/>
      <c r="AA25" s="23"/>
      <c r="AB25" s="23"/>
    </row>
    <row r="26" spans="1:28" s="6" customFormat="1" ht="22.5" customHeight="1" thickBot="1" x14ac:dyDescent="0.2">
      <c r="A26" s="171"/>
      <c r="B26" s="28"/>
      <c r="C26" s="186"/>
      <c r="D26" s="29"/>
      <c r="E26" s="2"/>
      <c r="F26" s="23"/>
      <c r="G26" s="30"/>
      <c r="H26" s="22"/>
      <c r="I26" s="23"/>
      <c r="J26" s="2"/>
      <c r="K26" s="23"/>
      <c r="L26" s="32"/>
      <c r="M26" s="195"/>
      <c r="N26" s="23"/>
      <c r="O26" s="2"/>
      <c r="P26" s="34"/>
      <c r="Q26" s="32"/>
      <c r="R26" s="33" t="s">
        <v>36</v>
      </c>
      <c r="S26" s="23"/>
      <c r="T26" s="2">
        <f>【記入例】老健分!T26+【記入例】その他事業!T26</f>
        <v>0</v>
      </c>
      <c r="U26" s="82" t="s">
        <v>35</v>
      </c>
      <c r="V26" s="23"/>
      <c r="W26" s="23"/>
      <c r="X26" s="23"/>
      <c r="Y26" s="23"/>
      <c r="Z26" s="23"/>
      <c r="AA26" s="23"/>
      <c r="AB26" s="23"/>
    </row>
    <row r="27" spans="1:28" s="6" customFormat="1" ht="30" customHeight="1" thickTop="1" thickBot="1" x14ac:dyDescent="0.2">
      <c r="A27" s="171"/>
      <c r="B27" s="91"/>
      <c r="C27" s="92" t="s">
        <v>29</v>
      </c>
      <c r="D27" s="93"/>
      <c r="E27" s="94">
        <f>J27+O27+T27</f>
        <v>0</v>
      </c>
      <c r="F27" s="95"/>
      <c r="G27" s="96"/>
      <c r="H27" s="92" t="s">
        <v>16</v>
      </c>
      <c r="I27" s="95"/>
      <c r="J27" s="94">
        <f>SUM(J24:J26)</f>
        <v>0</v>
      </c>
      <c r="K27" s="95"/>
      <c r="L27" s="97"/>
      <c r="M27" s="92" t="s">
        <v>16</v>
      </c>
      <c r="N27" s="95"/>
      <c r="O27" s="3">
        <f>SUM(O24:O26)</f>
        <v>-541800000</v>
      </c>
      <c r="P27" s="98"/>
      <c r="Q27" s="97"/>
      <c r="R27" s="92" t="s">
        <v>16</v>
      </c>
      <c r="S27" s="95"/>
      <c r="T27" s="94">
        <f>SUM(T24:T26)</f>
        <v>541800000</v>
      </c>
      <c r="U27" s="98"/>
      <c r="V27" s="23" t="str">
        <f>IF(E27=J27+O27+T27,"ＯＫ","ＮＧ")</f>
        <v>ＯＫ</v>
      </c>
      <c r="W27" s="23"/>
      <c r="X27" s="23"/>
      <c r="Y27" s="23"/>
      <c r="Z27" s="23"/>
      <c r="AA27" s="23"/>
      <c r="AB27" s="23"/>
    </row>
    <row r="28" spans="1:28" s="6" customFormat="1" ht="24.95" customHeight="1" thickTop="1" x14ac:dyDescent="0.15">
      <c r="A28" s="170" t="s">
        <v>64</v>
      </c>
      <c r="B28" s="99"/>
      <c r="C28" s="100" t="s">
        <v>5</v>
      </c>
      <c r="D28" s="101"/>
      <c r="E28" s="102">
        <f>E11+E17</f>
        <v>1369065000</v>
      </c>
      <c r="F28" s="103"/>
      <c r="G28" s="104"/>
      <c r="H28" s="100" t="s">
        <v>10</v>
      </c>
      <c r="I28" s="103"/>
      <c r="J28" s="102">
        <f>J11+J17</f>
        <v>195065000</v>
      </c>
      <c r="K28" s="105" t="s">
        <v>11</v>
      </c>
      <c r="L28" s="106"/>
      <c r="M28" s="107" t="s">
        <v>43</v>
      </c>
      <c r="N28" s="103"/>
      <c r="O28" s="102">
        <f>O17</f>
        <v>400000000</v>
      </c>
      <c r="P28" s="108"/>
      <c r="Q28" s="106"/>
      <c r="R28" s="109" t="s">
        <v>33</v>
      </c>
      <c r="S28" s="103"/>
      <c r="T28" s="102">
        <f>T17+T25</f>
        <v>774000000</v>
      </c>
      <c r="U28" s="90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24.95" customHeight="1" x14ac:dyDescent="0.15">
      <c r="A29" s="171"/>
      <c r="B29" s="110"/>
      <c r="C29" s="22"/>
      <c r="D29" s="29"/>
      <c r="E29" s="2"/>
      <c r="F29" s="23"/>
      <c r="G29" s="30"/>
      <c r="H29" s="22"/>
      <c r="I29" s="23"/>
      <c r="J29" s="2"/>
      <c r="K29" s="62"/>
      <c r="L29" s="32"/>
      <c r="M29" s="33" t="s">
        <v>11</v>
      </c>
      <c r="N29" s="23"/>
      <c r="O29" s="2">
        <f>O11+O16+O18+O25</f>
        <v>0</v>
      </c>
      <c r="P29" s="34"/>
      <c r="Q29" s="32"/>
      <c r="R29" s="33" t="s">
        <v>36</v>
      </c>
      <c r="S29" s="23"/>
      <c r="T29" s="2">
        <f>T18+T26</f>
        <v>0</v>
      </c>
      <c r="U29" s="82" t="s">
        <v>35</v>
      </c>
      <c r="V29" s="23"/>
      <c r="W29" s="23"/>
      <c r="X29" s="23"/>
      <c r="Y29" s="23"/>
      <c r="Z29" s="23"/>
      <c r="AA29" s="23"/>
      <c r="AB29" s="23"/>
    </row>
    <row r="30" spans="1:28" s="6" customFormat="1" ht="24.95" customHeight="1" x14ac:dyDescent="0.15">
      <c r="A30" s="171"/>
      <c r="B30" s="110"/>
      <c r="C30" s="22" t="s">
        <v>19</v>
      </c>
      <c r="D30" s="29"/>
      <c r="E30" s="2">
        <f>E13+E19+E5</f>
        <v>92291000</v>
      </c>
      <c r="F30" s="23"/>
      <c r="G30" s="30"/>
      <c r="H30" s="22" t="s">
        <v>10</v>
      </c>
      <c r="I30" s="23"/>
      <c r="J30" s="2">
        <f>J5+J13+J19</f>
        <v>92291000</v>
      </c>
      <c r="K30" s="160" t="s">
        <v>56</v>
      </c>
      <c r="L30" s="32"/>
      <c r="N30" s="23"/>
      <c r="O30" s="2"/>
      <c r="P30" s="34"/>
      <c r="Q30" s="32"/>
      <c r="S30" s="23"/>
      <c r="T30" s="2"/>
      <c r="U30" s="82"/>
      <c r="V30" s="23"/>
      <c r="W30" s="23"/>
      <c r="X30" s="23"/>
      <c r="Y30" s="23"/>
      <c r="Z30" s="23"/>
      <c r="AA30" s="23"/>
      <c r="AB30" s="23"/>
    </row>
    <row r="31" spans="1:28" s="6" customFormat="1" ht="24.95" customHeight="1" thickBot="1" x14ac:dyDescent="0.2">
      <c r="A31" s="171"/>
      <c r="B31" s="110"/>
      <c r="C31" s="22"/>
      <c r="D31" s="29"/>
      <c r="E31" s="38"/>
      <c r="F31" s="23"/>
      <c r="G31" s="30"/>
      <c r="H31" s="22"/>
      <c r="I31" s="23"/>
      <c r="J31" s="38"/>
      <c r="K31" s="161"/>
      <c r="L31" s="32"/>
      <c r="M31" s="33"/>
      <c r="N31" s="23"/>
      <c r="O31" s="38"/>
      <c r="P31" s="34"/>
      <c r="Q31" s="32"/>
      <c r="R31" s="111"/>
      <c r="S31" s="23"/>
      <c r="T31" s="38"/>
      <c r="U31" s="112"/>
      <c r="V31" s="23"/>
      <c r="W31" s="23"/>
      <c r="X31" s="23"/>
      <c r="Y31" s="23"/>
      <c r="Z31" s="23"/>
      <c r="AA31" s="23"/>
      <c r="AB31" s="23"/>
    </row>
    <row r="32" spans="1:28" s="6" customFormat="1" ht="30" customHeight="1" thickTop="1" thickBot="1" x14ac:dyDescent="0.2">
      <c r="A32" s="171"/>
      <c r="B32" s="113"/>
      <c r="C32" s="114" t="s">
        <v>39</v>
      </c>
      <c r="D32" s="115"/>
      <c r="E32" s="116">
        <f>SUM(E28:E31)</f>
        <v>1461356000</v>
      </c>
      <c r="F32" s="117"/>
      <c r="G32" s="118"/>
      <c r="H32" s="114"/>
      <c r="I32" s="117"/>
      <c r="J32" s="116">
        <f>SUM(J28:J31)</f>
        <v>287356000</v>
      </c>
      <c r="K32" s="162"/>
      <c r="L32" s="119"/>
      <c r="M32" s="120"/>
      <c r="N32" s="117"/>
      <c r="O32" s="116">
        <f>SUM(O28:O31)</f>
        <v>400000000</v>
      </c>
      <c r="P32" s="121"/>
      <c r="Q32" s="119"/>
      <c r="R32" s="114"/>
      <c r="S32" s="117"/>
      <c r="T32" s="116">
        <f>SUM(T28:T31)</f>
        <v>774000000</v>
      </c>
      <c r="U32" s="121"/>
      <c r="V32" s="23" t="str">
        <f t="shared" ref="V32:V38" si="0">IF(E32=J32+O32+T32,"ＯＫ","ＮＧ")</f>
        <v>ＯＫ</v>
      </c>
      <c r="W32" s="23"/>
      <c r="X32" s="23"/>
      <c r="Y32" s="23"/>
      <c r="Z32" s="23"/>
      <c r="AA32" s="23"/>
      <c r="AB32" s="23"/>
    </row>
    <row r="33" spans="1:28" s="6" customFormat="1" ht="30" customHeight="1" thickTop="1" thickBot="1" x14ac:dyDescent="0.2">
      <c r="A33" s="171"/>
      <c r="B33" s="113"/>
      <c r="C33" s="114" t="s">
        <v>20</v>
      </c>
      <c r="D33" s="115"/>
      <c r="E33" s="116">
        <f>E20</f>
        <v>84000000</v>
      </c>
      <c r="F33" s="117"/>
      <c r="G33" s="118"/>
      <c r="H33" s="114" t="s">
        <v>10</v>
      </c>
      <c r="I33" s="117"/>
      <c r="J33" s="116">
        <f>J20</f>
        <v>84000000</v>
      </c>
      <c r="K33" s="163" t="s">
        <v>56</v>
      </c>
      <c r="L33" s="119"/>
      <c r="M33" s="120"/>
      <c r="N33" s="117"/>
      <c r="O33" s="116"/>
      <c r="P33" s="121"/>
      <c r="Q33" s="119"/>
      <c r="R33" s="122"/>
      <c r="S33" s="117"/>
      <c r="T33" s="116"/>
      <c r="U33" s="123"/>
      <c r="V33" s="23" t="str">
        <f t="shared" si="0"/>
        <v>ＯＫ</v>
      </c>
      <c r="W33" s="23"/>
      <c r="X33" s="23"/>
      <c r="Y33" s="23"/>
      <c r="Z33" s="23"/>
      <c r="AA33" s="23"/>
      <c r="AB33" s="23"/>
    </row>
    <row r="34" spans="1:28" s="6" customFormat="1" ht="30" customHeight="1" thickBot="1" x14ac:dyDescent="0.2">
      <c r="A34" s="171"/>
      <c r="B34" s="124"/>
      <c r="C34" s="125" t="s">
        <v>7</v>
      </c>
      <c r="D34" s="126"/>
      <c r="E34" s="127">
        <f>E9</f>
        <v>700000000</v>
      </c>
      <c r="F34" s="128"/>
      <c r="G34" s="129"/>
      <c r="H34" s="125"/>
      <c r="I34" s="128"/>
      <c r="J34" s="127"/>
      <c r="K34" s="164"/>
      <c r="L34" s="174" t="s">
        <v>52</v>
      </c>
      <c r="M34" s="175"/>
      <c r="N34" s="176"/>
      <c r="O34" s="127">
        <f>O9+O10</f>
        <v>700000000</v>
      </c>
      <c r="P34" s="131"/>
      <c r="Q34" s="130"/>
      <c r="R34" s="125"/>
      <c r="S34" s="128"/>
      <c r="T34" s="127"/>
      <c r="U34" s="131"/>
      <c r="V34" s="23" t="str">
        <f t="shared" si="0"/>
        <v>ＯＫ</v>
      </c>
      <c r="W34" s="23"/>
      <c r="X34" s="23"/>
      <c r="Y34" s="23"/>
      <c r="Z34" s="23"/>
      <c r="AA34" s="23"/>
      <c r="AB34" s="23"/>
    </row>
    <row r="35" spans="1:28" s="6" customFormat="1" ht="30" customHeight="1" thickBot="1" x14ac:dyDescent="0.2">
      <c r="A35" s="171"/>
      <c r="B35" s="132"/>
      <c r="C35" s="133" t="s">
        <v>31</v>
      </c>
      <c r="D35" s="134"/>
      <c r="E35" s="135">
        <f>E6+E14+E21</f>
        <v>50000000</v>
      </c>
      <c r="F35" s="136"/>
      <c r="G35" s="137"/>
      <c r="H35" s="133" t="s">
        <v>10</v>
      </c>
      <c r="I35" s="136"/>
      <c r="J35" s="135">
        <f>J6+J14+J21</f>
        <v>50000000</v>
      </c>
      <c r="K35" s="165" t="s">
        <v>56</v>
      </c>
      <c r="L35" s="138"/>
      <c r="M35" s="139"/>
      <c r="N35" s="136"/>
      <c r="O35" s="135"/>
      <c r="P35" s="140"/>
      <c r="Q35" s="138"/>
      <c r="R35" s="133"/>
      <c r="S35" s="136"/>
      <c r="T35" s="135"/>
      <c r="U35" s="140"/>
      <c r="V35" s="23" t="str">
        <f t="shared" si="0"/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">
      <c r="A36" s="171"/>
      <c r="B36" s="141"/>
      <c r="C36" s="142" t="s">
        <v>30</v>
      </c>
      <c r="D36" s="143"/>
      <c r="E36" s="144">
        <f>E8+E15+E23+E27</f>
        <v>2295356000</v>
      </c>
      <c r="F36" s="145"/>
      <c r="G36" s="146"/>
      <c r="H36" s="142" t="s">
        <v>6</v>
      </c>
      <c r="I36" s="145"/>
      <c r="J36" s="144">
        <f>J8+J15+J23+J27</f>
        <v>421356000</v>
      </c>
      <c r="K36" s="166"/>
      <c r="L36" s="147"/>
      <c r="M36" s="142" t="s">
        <v>6</v>
      </c>
      <c r="N36" s="145"/>
      <c r="O36" s="144">
        <f>O8+O15+O23+O27</f>
        <v>1100000000</v>
      </c>
      <c r="P36" s="148"/>
      <c r="Q36" s="147"/>
      <c r="R36" s="142" t="s">
        <v>6</v>
      </c>
      <c r="S36" s="145"/>
      <c r="T36" s="144">
        <f>T8+T15+T23+T27</f>
        <v>774000000</v>
      </c>
      <c r="U36" s="148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Top="1" thickBot="1" x14ac:dyDescent="0.2">
      <c r="A37" s="171"/>
      <c r="B37" s="110"/>
      <c r="C37" s="149" t="s">
        <v>8</v>
      </c>
      <c r="D37" s="150"/>
      <c r="E37" s="151">
        <v>120000000</v>
      </c>
      <c r="F37" s="152"/>
      <c r="G37" s="153"/>
      <c r="H37" s="149" t="s">
        <v>10</v>
      </c>
      <c r="I37" s="152"/>
      <c r="J37" s="151">
        <v>120000000</v>
      </c>
      <c r="K37" s="167" t="s">
        <v>56</v>
      </c>
      <c r="L37" s="154"/>
      <c r="M37" s="155"/>
      <c r="N37" s="152"/>
      <c r="O37" s="151"/>
      <c r="P37" s="156"/>
      <c r="Q37" s="154"/>
      <c r="R37" s="149"/>
      <c r="S37" s="152"/>
      <c r="T37" s="151"/>
      <c r="U37" s="157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Top="1" thickBot="1" x14ac:dyDescent="0.2">
      <c r="A38" s="172"/>
      <c r="B38" s="66"/>
      <c r="C38" s="67" t="s">
        <v>9</v>
      </c>
      <c r="D38" s="158"/>
      <c r="E38" s="83">
        <f>J38+O38+T38</f>
        <v>2415356000</v>
      </c>
      <c r="F38" s="69"/>
      <c r="G38" s="70"/>
      <c r="H38" s="67" t="s">
        <v>9</v>
      </c>
      <c r="I38" s="69"/>
      <c r="J38" s="83">
        <f>J36+J37</f>
        <v>541356000</v>
      </c>
      <c r="K38" s="168"/>
      <c r="L38" s="71"/>
      <c r="M38" s="67" t="s">
        <v>9</v>
      </c>
      <c r="N38" s="69"/>
      <c r="O38" s="83">
        <f>O36+O37</f>
        <v>1100000000</v>
      </c>
      <c r="P38" s="72"/>
      <c r="Q38" s="71"/>
      <c r="R38" s="67" t="s">
        <v>9</v>
      </c>
      <c r="S38" s="69"/>
      <c r="T38" s="83">
        <f>T36+T37</f>
        <v>774000000</v>
      </c>
      <c r="U38" s="72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ht="16.5" customHeight="1" x14ac:dyDescent="0.15">
      <c r="A39" s="4" t="s">
        <v>59</v>
      </c>
    </row>
    <row r="40" spans="1:28" ht="16.5" customHeight="1" x14ac:dyDescent="0.15">
      <c r="C40" s="4" t="s">
        <v>59</v>
      </c>
    </row>
  </sheetData>
  <mergeCells count="17">
    <mergeCell ref="A1:F2"/>
    <mergeCell ref="C24:C26"/>
    <mergeCell ref="G4:I4"/>
    <mergeCell ref="L4:N4"/>
    <mergeCell ref="A3:A4"/>
    <mergeCell ref="B3:F3"/>
    <mergeCell ref="G3:K3"/>
    <mergeCell ref="A16:A23"/>
    <mergeCell ref="A9:A15"/>
    <mergeCell ref="A5:A8"/>
    <mergeCell ref="M25:M26"/>
    <mergeCell ref="A28:A38"/>
    <mergeCell ref="A24:A27"/>
    <mergeCell ref="L34:N34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老健分</vt:lpstr>
      <vt:lpstr>その他事業</vt:lpstr>
      <vt:lpstr>合計</vt:lpstr>
      <vt:lpstr>【記入例】老健分</vt:lpstr>
      <vt:lpstr>【記入例】その他事業</vt:lpstr>
      <vt:lpstr>【記入例】合計</vt:lpstr>
      <vt:lpstr>【記入例】その他事業!Print_Area</vt:lpstr>
      <vt:lpstr>【記入例】合計!Print_Area</vt:lpstr>
      <vt:lpstr>【記入例】老健分!Print_Area</vt:lpstr>
      <vt:lpstr>その他事業!Print_Area</vt:lpstr>
      <vt:lpstr>合計!Print_Area</vt:lpstr>
      <vt:lpstr>老健分!Print_Area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2013-08-14T02:44:48Z</cp:lastPrinted>
  <dcterms:created xsi:type="dcterms:W3CDTF">2003-07-04T04:56:49Z</dcterms:created>
  <dcterms:modified xsi:type="dcterms:W3CDTF">2019-06-12T02:49:09Z</dcterms:modified>
</cp:coreProperties>
</file>