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6.112.52\SienFolder\旧施設支援課\★施設整備係\★都有地担当\1 福祉インフラ\★都有地　個別案件\2 公募前案件\02 品川区（東大井三丁目）\12 公募要項\02 起案\様式\借受申請書類\"/>
    </mc:Choice>
  </mc:AlternateContent>
  <bookViews>
    <workbookView xWindow="0" yWindow="0" windowWidth="20490" windowHeight="7770" tabRatio="705" activeTab="3"/>
  </bookViews>
  <sheets>
    <sheet name="特養ホーム " sheetId="14" r:id="rId1"/>
    <sheet name="老人短期入所施設" sheetId="16" r:id="rId2"/>
    <sheet name="自由提案事業" sheetId="18" r:id="rId3"/>
    <sheet name="記入例" sheetId="4" r:id="rId4"/>
  </sheets>
  <definedNames>
    <definedName name="_xlnm.Print_Area" localSheetId="3">記入例!$A$1:$O$26</definedName>
    <definedName name="_xlnm.Print_Area" localSheetId="2">自由提案事業!$A$1:$O$29</definedName>
    <definedName name="_xlnm.Print_Area" localSheetId="0">'特養ホーム '!$A$1:$O$28</definedName>
    <definedName name="_xlnm.Print_Area" localSheetId="1">老人短期入所施設!$A$1:$O$28</definedName>
    <definedName name="_xlnm.Print_Titles" localSheetId="3">記入例!$A:$I</definedName>
    <definedName name="_xlnm.Print_Titles" localSheetId="2">自由提案事業!$A:$I</definedName>
    <definedName name="_xlnm.Print_Titles" localSheetId="0">'特養ホーム '!$A:$I</definedName>
    <definedName name="_xlnm.Print_Titles" localSheetId="1">老人短期入所施設!$A:$I</definedName>
  </definedNames>
  <calcPr calcId="162913"/>
</workbook>
</file>

<file path=xl/calcChain.xml><?xml version="1.0" encoding="utf-8"?>
<calcChain xmlns="http://schemas.openxmlformats.org/spreadsheetml/2006/main">
  <c r="J21" i="14" l="1"/>
  <c r="J26" i="14"/>
  <c r="J27" i="14"/>
  <c r="K10" i="4"/>
  <c r="J10" i="4"/>
  <c r="J20" i="4" l="1"/>
  <c r="J29" i="18" l="1"/>
  <c r="O27" i="18"/>
  <c r="N27" i="18"/>
  <c r="M27" i="18"/>
  <c r="L27" i="18"/>
  <c r="K27" i="18"/>
  <c r="J27" i="18"/>
  <c r="O26" i="18"/>
  <c r="N26" i="18"/>
  <c r="M26" i="18"/>
  <c r="L26" i="18"/>
  <c r="K26" i="18"/>
  <c r="J26" i="18"/>
  <c r="O25" i="18"/>
  <c r="N25" i="18"/>
  <c r="M25" i="18"/>
  <c r="L25" i="18"/>
  <c r="K25" i="18"/>
  <c r="J25" i="18"/>
  <c r="O24" i="18"/>
  <c r="N24" i="18"/>
  <c r="M24" i="18"/>
  <c r="L24" i="18"/>
  <c r="K24" i="18"/>
  <c r="J24" i="18"/>
  <c r="O23" i="18"/>
  <c r="N23" i="18"/>
  <c r="M23" i="18"/>
  <c r="L23" i="18"/>
  <c r="K23" i="18"/>
  <c r="J23" i="18"/>
  <c r="O22" i="18"/>
  <c r="N22" i="18"/>
  <c r="M22" i="18"/>
  <c r="L22" i="18"/>
  <c r="K22" i="18"/>
  <c r="J22" i="18"/>
  <c r="O21" i="18"/>
  <c r="N21" i="18"/>
  <c r="M21" i="18"/>
  <c r="L21" i="18"/>
  <c r="K21" i="18"/>
  <c r="J21" i="18"/>
  <c r="O20" i="18"/>
  <c r="O28" i="18" s="1"/>
  <c r="N20" i="18"/>
  <c r="N28" i="18" s="1"/>
  <c r="M20" i="18"/>
  <c r="M28" i="18" s="1"/>
  <c r="L20" i="18"/>
  <c r="L28" i="18" s="1"/>
  <c r="K20" i="18"/>
  <c r="K28" i="18" s="1"/>
  <c r="J20" i="18"/>
  <c r="J28" i="18" s="1"/>
  <c r="O17" i="18"/>
  <c r="N17" i="18"/>
  <c r="M17" i="18"/>
  <c r="L17" i="18"/>
  <c r="K17" i="18"/>
  <c r="J17" i="18"/>
  <c r="O16" i="18"/>
  <c r="N16" i="18"/>
  <c r="M16" i="18"/>
  <c r="L16" i="18"/>
  <c r="K16" i="18"/>
  <c r="J16" i="18"/>
  <c r="O15" i="18"/>
  <c r="N15" i="18"/>
  <c r="M15" i="18"/>
  <c r="L15" i="18"/>
  <c r="K15" i="18"/>
  <c r="J15" i="18"/>
  <c r="O14" i="18"/>
  <c r="N14" i="18"/>
  <c r="M14" i="18"/>
  <c r="L14" i="18"/>
  <c r="K14" i="18"/>
  <c r="J14" i="18"/>
  <c r="O13" i="18"/>
  <c r="N13" i="18"/>
  <c r="M13" i="18"/>
  <c r="L13" i="18"/>
  <c r="K13" i="18"/>
  <c r="J13" i="18"/>
  <c r="O12" i="18"/>
  <c r="N12" i="18"/>
  <c r="M12" i="18"/>
  <c r="L12" i="18"/>
  <c r="K12" i="18"/>
  <c r="J12" i="18"/>
  <c r="O11" i="18"/>
  <c r="N11" i="18"/>
  <c r="M11" i="18"/>
  <c r="L11" i="18"/>
  <c r="L19" i="18" s="1"/>
  <c r="K11" i="18"/>
  <c r="J11" i="18"/>
  <c r="O10" i="18"/>
  <c r="N10" i="18"/>
  <c r="N18" i="18" s="1"/>
  <c r="M10" i="18"/>
  <c r="M18" i="18" s="1"/>
  <c r="L10" i="18"/>
  <c r="L18" i="18" s="1"/>
  <c r="K10" i="18"/>
  <c r="J10" i="18"/>
  <c r="L29" i="18" l="1"/>
  <c r="K18" i="18"/>
  <c r="K19" i="18" s="1"/>
  <c r="K29" i="18" s="1"/>
  <c r="O18" i="18"/>
  <c r="O19" i="18" s="1"/>
  <c r="O29" i="18" s="1"/>
  <c r="M19" i="18"/>
  <c r="M29" i="18" s="1"/>
  <c r="J18" i="18"/>
  <c r="J19" i="18" s="1"/>
  <c r="N19" i="18"/>
  <c r="N29" i="18" s="1"/>
  <c r="J10" i="14" l="1"/>
  <c r="K10" i="14"/>
  <c r="L10" i="14"/>
  <c r="M10" i="14"/>
  <c r="N10" i="14"/>
  <c r="O10" i="14"/>
  <c r="J11" i="14"/>
  <c r="K11" i="14"/>
  <c r="L11" i="14"/>
  <c r="M11" i="14"/>
  <c r="N11" i="14"/>
  <c r="O11" i="14"/>
  <c r="J12" i="14"/>
  <c r="K12" i="14"/>
  <c r="L12" i="14"/>
  <c r="M12" i="14"/>
  <c r="N12" i="14"/>
  <c r="N20" i="14" s="1"/>
  <c r="O12" i="14"/>
  <c r="J13" i="14"/>
  <c r="K13" i="14"/>
  <c r="K20" i="14" s="1"/>
  <c r="L13" i="14"/>
  <c r="M13" i="14"/>
  <c r="N13" i="14"/>
  <c r="O13" i="14"/>
  <c r="J14" i="14"/>
  <c r="K14" i="14"/>
  <c r="L14" i="14"/>
  <c r="M14" i="14"/>
  <c r="N14" i="14"/>
  <c r="O14" i="14"/>
  <c r="J15" i="14"/>
  <c r="K15" i="14"/>
  <c r="L15" i="14"/>
  <c r="M15" i="14"/>
  <c r="N15" i="14"/>
  <c r="O15" i="14"/>
  <c r="J16" i="14"/>
  <c r="K16" i="14"/>
  <c r="L16" i="14"/>
  <c r="M16" i="14"/>
  <c r="N16" i="14"/>
  <c r="O16" i="14"/>
  <c r="J17" i="14"/>
  <c r="K17" i="14"/>
  <c r="L17" i="14"/>
  <c r="M17" i="14"/>
  <c r="N17" i="14"/>
  <c r="O17" i="14"/>
  <c r="J18" i="14"/>
  <c r="K18" i="14"/>
  <c r="L18" i="14"/>
  <c r="M18" i="14"/>
  <c r="N18" i="14"/>
  <c r="O18" i="14"/>
  <c r="J19" i="14"/>
  <c r="K19" i="14"/>
  <c r="L19" i="14"/>
  <c r="L20" i="14" s="1"/>
  <c r="M19" i="14"/>
  <c r="N19" i="14"/>
  <c r="O19" i="14"/>
  <c r="J22" i="14"/>
  <c r="K22" i="14"/>
  <c r="L22" i="14"/>
  <c r="M22" i="14"/>
  <c r="M26" i="14" s="1"/>
  <c r="N22" i="14"/>
  <c r="O22" i="14"/>
  <c r="J23" i="14"/>
  <c r="K23" i="14"/>
  <c r="L23" i="14"/>
  <c r="M23" i="14"/>
  <c r="N23" i="14"/>
  <c r="N26" i="14" s="1"/>
  <c r="O23" i="14"/>
  <c r="J24" i="14"/>
  <c r="K24" i="14"/>
  <c r="L24" i="14"/>
  <c r="M24" i="14"/>
  <c r="N24" i="14"/>
  <c r="O24" i="14"/>
  <c r="J25" i="14"/>
  <c r="K25" i="14"/>
  <c r="K26" i="14"/>
  <c r="L25" i="14"/>
  <c r="M25" i="14"/>
  <c r="N25" i="14"/>
  <c r="O25" i="14"/>
  <c r="O26" i="14" s="1"/>
  <c r="L26" i="14"/>
  <c r="J10" i="16"/>
  <c r="K10" i="16"/>
  <c r="L10" i="16"/>
  <c r="M10" i="16"/>
  <c r="N10" i="16"/>
  <c r="O10" i="16"/>
  <c r="J11" i="16"/>
  <c r="K11" i="16"/>
  <c r="L11" i="16"/>
  <c r="M11" i="16"/>
  <c r="N11" i="16"/>
  <c r="O11" i="16"/>
  <c r="J12" i="16"/>
  <c r="K12" i="16"/>
  <c r="L12" i="16"/>
  <c r="M12" i="16"/>
  <c r="N12" i="16"/>
  <c r="O12" i="16"/>
  <c r="J13" i="16"/>
  <c r="K13" i="16"/>
  <c r="L13" i="16"/>
  <c r="M13" i="16"/>
  <c r="N13" i="16"/>
  <c r="O13" i="16"/>
  <c r="J14" i="16"/>
  <c r="K14" i="16"/>
  <c r="L14" i="16"/>
  <c r="M14" i="16"/>
  <c r="N14" i="16"/>
  <c r="O14" i="16"/>
  <c r="J15" i="16"/>
  <c r="K15" i="16"/>
  <c r="L15" i="16"/>
  <c r="M15" i="16"/>
  <c r="N15" i="16"/>
  <c r="O15" i="16"/>
  <c r="J16" i="16"/>
  <c r="K16" i="16"/>
  <c r="L16" i="16"/>
  <c r="M16" i="16"/>
  <c r="N16" i="16"/>
  <c r="O16" i="16"/>
  <c r="J17" i="16"/>
  <c r="K17" i="16"/>
  <c r="L17" i="16"/>
  <c r="M17" i="16"/>
  <c r="N17" i="16"/>
  <c r="O17" i="16"/>
  <c r="J18" i="16"/>
  <c r="K18" i="16"/>
  <c r="L18" i="16"/>
  <c r="M18" i="16"/>
  <c r="N18" i="16"/>
  <c r="O18" i="16"/>
  <c r="J19" i="16"/>
  <c r="K19" i="16"/>
  <c r="L19" i="16"/>
  <c r="M19" i="16"/>
  <c r="N19" i="16"/>
  <c r="O19" i="16"/>
  <c r="O20" i="16" s="1"/>
  <c r="L20" i="16"/>
  <c r="J22" i="16"/>
  <c r="K22" i="16"/>
  <c r="L22" i="16"/>
  <c r="M22" i="16"/>
  <c r="N22" i="16"/>
  <c r="O22" i="16"/>
  <c r="J23" i="16"/>
  <c r="K23" i="16"/>
  <c r="L23" i="16"/>
  <c r="M23" i="16"/>
  <c r="N23" i="16"/>
  <c r="O23" i="16"/>
  <c r="J24" i="16"/>
  <c r="K24" i="16"/>
  <c r="L24" i="16"/>
  <c r="M24" i="16"/>
  <c r="N24" i="16"/>
  <c r="O24" i="16"/>
  <c r="J25" i="16"/>
  <c r="K25" i="16"/>
  <c r="L25" i="16"/>
  <c r="M25" i="16"/>
  <c r="N25" i="16"/>
  <c r="N26" i="16" s="1"/>
  <c r="O25" i="16"/>
  <c r="O26" i="16" s="1"/>
  <c r="M26" i="16"/>
  <c r="J8" i="4"/>
  <c r="K8" i="4"/>
  <c r="L8" i="4"/>
  <c r="M8" i="4"/>
  <c r="N8" i="4"/>
  <c r="O8" i="4"/>
  <c r="J9" i="4"/>
  <c r="K9" i="4"/>
  <c r="L9" i="4"/>
  <c r="M9" i="4"/>
  <c r="N9" i="4"/>
  <c r="O9" i="4"/>
  <c r="L10" i="4"/>
  <c r="M10" i="4"/>
  <c r="N10" i="4"/>
  <c r="O10" i="4"/>
  <c r="J11" i="4"/>
  <c r="K11" i="4"/>
  <c r="L11" i="4"/>
  <c r="M11" i="4"/>
  <c r="N11" i="4"/>
  <c r="O11" i="4"/>
  <c r="J12" i="4"/>
  <c r="K12" i="4"/>
  <c r="L12" i="4"/>
  <c r="M12" i="4"/>
  <c r="N12" i="4"/>
  <c r="O12" i="4"/>
  <c r="J13" i="4"/>
  <c r="K13" i="4"/>
  <c r="L13" i="4"/>
  <c r="M13" i="4"/>
  <c r="N13" i="4"/>
  <c r="O13" i="4"/>
  <c r="J14" i="4"/>
  <c r="K14" i="4"/>
  <c r="L14" i="4"/>
  <c r="M14" i="4"/>
  <c r="N14" i="4"/>
  <c r="O14" i="4"/>
  <c r="J15" i="4"/>
  <c r="K15" i="4"/>
  <c r="L15" i="4"/>
  <c r="M15" i="4"/>
  <c r="N15" i="4"/>
  <c r="O15" i="4"/>
  <c r="J16" i="4"/>
  <c r="K16" i="4"/>
  <c r="L16" i="4"/>
  <c r="M16" i="4"/>
  <c r="N16" i="4"/>
  <c r="O16" i="4"/>
  <c r="J17" i="4"/>
  <c r="K17" i="4"/>
  <c r="L17" i="4"/>
  <c r="M17" i="4"/>
  <c r="N17" i="4"/>
  <c r="O17" i="4"/>
  <c r="K20" i="4"/>
  <c r="L20" i="4"/>
  <c r="M20" i="4"/>
  <c r="N20" i="4"/>
  <c r="O20" i="4"/>
  <c r="J21" i="4"/>
  <c r="K21" i="4"/>
  <c r="L21" i="4"/>
  <c r="M21" i="4"/>
  <c r="N21" i="4"/>
  <c r="O21" i="4"/>
  <c r="J22" i="4"/>
  <c r="K22" i="4"/>
  <c r="L22" i="4"/>
  <c r="M22" i="4"/>
  <c r="N22" i="4"/>
  <c r="O22" i="4"/>
  <c r="J23" i="4"/>
  <c r="K23" i="4"/>
  <c r="L23" i="4"/>
  <c r="M23" i="4"/>
  <c r="N23" i="4"/>
  <c r="O23" i="4"/>
  <c r="O20" i="14" l="1"/>
  <c r="O21" i="14" s="1"/>
  <c r="M20" i="14"/>
  <c r="M18" i="4"/>
  <c r="M19" i="4" s="1"/>
  <c r="O18" i="4"/>
  <c r="K18" i="4"/>
  <c r="K19" i="4" s="1"/>
  <c r="L26" i="16"/>
  <c r="K20" i="16"/>
  <c r="K21" i="16" s="1"/>
  <c r="O21" i="16"/>
  <c r="O27" i="16" s="1"/>
  <c r="J26" i="16"/>
  <c r="N20" i="16"/>
  <c r="L21" i="16"/>
  <c r="L27" i="16" s="1"/>
  <c r="K26" i="16"/>
  <c r="J24" i="4"/>
  <c r="L24" i="4"/>
  <c r="K24" i="4"/>
  <c r="N18" i="4"/>
  <c r="N19" i="4" s="1"/>
  <c r="N25" i="4" s="1"/>
  <c r="O24" i="4"/>
  <c r="O19" i="4"/>
  <c r="N24" i="4"/>
  <c r="M24" i="4"/>
  <c r="J18" i="4"/>
  <c r="J19" i="4" s="1"/>
  <c r="J25" i="4" s="1"/>
  <c r="N21" i="16"/>
  <c r="N27" i="16" s="1"/>
  <c r="N27" i="14"/>
  <c r="L21" i="14"/>
  <c r="L27" i="14" s="1"/>
  <c r="O27" i="14"/>
  <c r="M20" i="16"/>
  <c r="M21" i="16" s="1"/>
  <c r="M27" i="16" s="1"/>
  <c r="M21" i="14"/>
  <c r="M27" i="14" s="1"/>
  <c r="N21" i="14"/>
  <c r="J20" i="14"/>
  <c r="L18" i="4"/>
  <c r="L19" i="4" s="1"/>
  <c r="K21" i="14"/>
  <c r="K27" i="14" s="1"/>
  <c r="J20" i="16"/>
  <c r="J21" i="16" s="1"/>
  <c r="J27" i="16" s="1"/>
  <c r="K25" i="4" l="1"/>
  <c r="M25" i="4"/>
  <c r="L25" i="4"/>
  <c r="K27" i="16"/>
  <c r="O25" i="4"/>
</calcChain>
</file>

<file path=xl/sharedStrings.xml><?xml version="1.0" encoding="utf-8"?>
<sst xmlns="http://schemas.openxmlformats.org/spreadsheetml/2006/main" count="211" uniqueCount="42">
  <si>
    <t>名</t>
    <rPh sb="0" eb="1">
      <t>メイ</t>
    </rPh>
    <phoneticPr fontId="1"/>
  </si>
  <si>
    <t>介護福祉施設サービス費</t>
    <rPh sb="0" eb="2">
      <t>カイゴ</t>
    </rPh>
    <rPh sb="2" eb="4">
      <t>フクシ</t>
    </rPh>
    <rPh sb="4" eb="6">
      <t>シセツ</t>
    </rPh>
    <rPh sb="10" eb="11">
      <t>ヒ</t>
    </rPh>
    <phoneticPr fontId="1"/>
  </si>
  <si>
    <t>日</t>
    <rPh sb="0" eb="1">
      <t>ニチ</t>
    </rPh>
    <phoneticPr fontId="1"/>
  </si>
  <si>
    <t>稼働率</t>
    <rPh sb="0" eb="2">
      <t>カドウ</t>
    </rPh>
    <rPh sb="2" eb="3">
      <t>リツ</t>
    </rPh>
    <phoneticPr fontId="1"/>
  </si>
  <si>
    <t>要介護１</t>
    <rPh sb="0" eb="3">
      <t>ヨウカイゴ</t>
    </rPh>
    <phoneticPr fontId="1"/>
  </si>
  <si>
    <t>（</t>
    <phoneticPr fontId="1"/>
  </si>
  <si>
    <t>人）</t>
    <rPh sb="0" eb="1">
      <t>ニン</t>
    </rPh>
    <phoneticPr fontId="1"/>
  </si>
  <si>
    <t>点</t>
    <rPh sb="0" eb="1">
      <t>テン</t>
    </rPh>
    <phoneticPr fontId="1"/>
  </si>
  <si>
    <t>要介護２</t>
    <rPh sb="0" eb="3">
      <t>ヨウカイゴ</t>
    </rPh>
    <phoneticPr fontId="1"/>
  </si>
  <si>
    <t>要介護３</t>
    <rPh sb="0" eb="3">
      <t>ヨウカイゴ</t>
    </rPh>
    <phoneticPr fontId="1"/>
  </si>
  <si>
    <t>要介護４</t>
    <rPh sb="0" eb="3">
      <t>ヨウカイゴ</t>
    </rPh>
    <phoneticPr fontId="1"/>
  </si>
  <si>
    <t>要介護５</t>
    <rPh sb="0" eb="3">
      <t>ヨウカイゴ</t>
    </rPh>
    <phoneticPr fontId="1"/>
  </si>
  <si>
    <t>個別機能訓練加算</t>
    <rPh sb="0" eb="2">
      <t>コベツ</t>
    </rPh>
    <rPh sb="2" eb="4">
      <t>キノウ</t>
    </rPh>
    <rPh sb="4" eb="6">
      <t>クンレン</t>
    </rPh>
    <rPh sb="6" eb="8">
      <t>カサン</t>
    </rPh>
    <phoneticPr fontId="1"/>
  </si>
  <si>
    <t>円</t>
    <rPh sb="0" eb="1">
      <t>エン</t>
    </rPh>
    <phoneticPr fontId="1"/>
  </si>
  <si>
    <t>食費</t>
    <rPh sb="0" eb="2">
      <t>ショクヒ</t>
    </rPh>
    <phoneticPr fontId="1"/>
  </si>
  <si>
    <t>日常生活費</t>
    <rPh sb="0" eb="2">
      <t>ニチジョウ</t>
    </rPh>
    <rPh sb="2" eb="5">
      <t>セイカツヒ</t>
    </rPh>
    <phoneticPr fontId="1"/>
  </si>
  <si>
    <t>居住費</t>
    <rPh sb="0" eb="2">
      <t>キョジュウ</t>
    </rPh>
    <rPh sb="2" eb="3">
      <t>ヒ</t>
    </rPh>
    <phoneticPr fontId="1"/>
  </si>
  <si>
    <t>/1</t>
    <phoneticPr fontId="1"/>
  </si>
  <si>
    <t>利用者負担　計</t>
    <rPh sb="0" eb="3">
      <t>リヨウシャ</t>
    </rPh>
    <rPh sb="3" eb="5">
      <t>フタン</t>
    </rPh>
    <rPh sb="6" eb="7">
      <t>ケイ</t>
    </rPh>
    <phoneticPr fontId="1"/>
  </si>
  <si>
    <t>介護報酬　計　（利用者負担１割分含む）</t>
    <rPh sb="0" eb="2">
      <t>カイゴ</t>
    </rPh>
    <rPh sb="2" eb="4">
      <t>ホウシュウ</t>
    </rPh>
    <rPh sb="5" eb="6">
      <t>ケイ</t>
    </rPh>
    <rPh sb="8" eb="11">
      <t>リヨウシャ</t>
    </rPh>
    <rPh sb="11" eb="13">
      <t>フタン</t>
    </rPh>
    <rPh sb="14" eb="15">
      <t>ワリ</t>
    </rPh>
    <rPh sb="15" eb="16">
      <t>ブン</t>
    </rPh>
    <rPh sb="16" eb="17">
      <t>フク</t>
    </rPh>
    <phoneticPr fontId="1"/>
  </si>
  <si>
    <t>介護報酬単価等</t>
    <rPh sb="0" eb="2">
      <t>カイゴ</t>
    </rPh>
    <rPh sb="2" eb="4">
      <t>ホウシュウ</t>
    </rPh>
    <rPh sb="4" eb="6">
      <t>タンカ</t>
    </rPh>
    <rPh sb="6" eb="7">
      <t>トウ</t>
    </rPh>
    <phoneticPr fontId="1"/>
  </si>
  <si>
    <t>収入　合計</t>
    <rPh sb="0" eb="2">
      <t>シュウニュウ</t>
    </rPh>
    <rPh sb="3" eb="5">
      <t>ゴウケイ</t>
    </rPh>
    <phoneticPr fontId="1"/>
  </si>
  <si>
    <t>定員</t>
    <rPh sb="0" eb="2">
      <t>テイイン</t>
    </rPh>
    <phoneticPr fontId="1"/>
  </si>
  <si>
    <t>（単位：千円）</t>
    <rPh sb="1" eb="3">
      <t>タンイ</t>
    </rPh>
    <rPh sb="4" eb="6">
      <t>センエン</t>
    </rPh>
    <phoneticPr fontId="1"/>
  </si>
  <si>
    <t>法人名：</t>
    <rPh sb="0" eb="2">
      <t>ホウジン</t>
    </rPh>
    <rPh sb="2" eb="3">
      <t>メイ</t>
    </rPh>
    <phoneticPr fontId="1"/>
  </si>
  <si>
    <t>単位単価：</t>
    <rPh sb="0" eb="2">
      <t>タンイ</t>
    </rPh>
    <rPh sb="2" eb="4">
      <t>タンカ</t>
    </rPh>
    <phoneticPr fontId="1"/>
  </si>
  <si>
    <t>加　算</t>
    <rPh sb="0" eb="1">
      <t>カ</t>
    </rPh>
    <rPh sb="2" eb="3">
      <t>ザン</t>
    </rPh>
    <phoneticPr fontId="1"/>
  </si>
  <si>
    <t xml:space="preserve">    etc…</t>
    <phoneticPr fontId="1"/>
  </si>
  <si>
    <t xml:space="preserve">    etc…</t>
    <phoneticPr fontId="1"/>
  </si>
  <si>
    <t>稼働率（%）</t>
    <rPh sb="0" eb="2">
      <t>カドウ</t>
    </rPh>
    <rPh sb="2" eb="3">
      <t>リツ</t>
    </rPh>
    <phoneticPr fontId="1"/>
  </si>
  <si>
    <t>介護職員処遇改善加算</t>
    <rPh sb="0" eb="2">
      <t>カイゴ</t>
    </rPh>
    <rPh sb="2" eb="4">
      <t>ショクイン</t>
    </rPh>
    <rPh sb="4" eb="6">
      <t>ショグウ</t>
    </rPh>
    <rPh sb="6" eb="8">
      <t>カイゼン</t>
    </rPh>
    <rPh sb="8" eb="10">
      <t>カサン</t>
    </rPh>
    <phoneticPr fontId="1"/>
  </si>
  <si>
    <t>特別養護老人ホーム</t>
    <rPh sb="0" eb="2">
      <t>トクベツ</t>
    </rPh>
    <rPh sb="2" eb="4">
      <t>ヨウゴ</t>
    </rPh>
    <rPh sb="4" eb="6">
      <t>ロウジン</t>
    </rPh>
    <phoneticPr fontId="1"/>
  </si>
  <si>
    <t>宿泊費</t>
    <rPh sb="0" eb="3">
      <t>シュクハクヒ</t>
    </rPh>
    <phoneticPr fontId="1"/>
  </si>
  <si>
    <t>資金収支見込計算書・積算根拠（収入）</t>
    <rPh sb="0" eb="2">
      <t>シキン</t>
    </rPh>
    <rPh sb="8" eb="9">
      <t>ショ</t>
    </rPh>
    <rPh sb="10" eb="12">
      <t>セキサン</t>
    </rPh>
    <rPh sb="12" eb="14">
      <t>コンキョ</t>
    </rPh>
    <rPh sb="15" eb="17">
      <t>シュウニュウ</t>
    </rPh>
    <phoneticPr fontId="1"/>
  </si>
  <si>
    <t>【様式１４－１】</t>
    <phoneticPr fontId="1"/>
  </si>
  <si>
    <t>老人短期入所施設</t>
    <rPh sb="0" eb="1">
      <t>ロウジン</t>
    </rPh>
    <rPh sb="1" eb="3">
      <t>タンキ</t>
    </rPh>
    <rPh sb="3" eb="5">
      <t>ニュウショ</t>
    </rPh>
    <rPh sb="5" eb="7">
      <t>シセツ</t>
    </rPh>
    <phoneticPr fontId="1"/>
  </si>
  <si>
    <t>令和７年度</t>
    <rPh sb="0" eb="2">
      <t>レイワ</t>
    </rPh>
    <rPh sb="3" eb="5">
      <t>ネンド</t>
    </rPh>
    <phoneticPr fontId="1"/>
  </si>
  <si>
    <t>令和８年度</t>
    <rPh sb="0" eb="2">
      <t>レイワ</t>
    </rPh>
    <rPh sb="3" eb="5">
      <t>ネンド</t>
    </rPh>
    <phoneticPr fontId="1"/>
  </si>
  <si>
    <t>令和９年度</t>
    <rPh sb="0" eb="2">
      <t>レイワ</t>
    </rPh>
    <rPh sb="3" eb="4">
      <t>ネン</t>
    </rPh>
    <rPh sb="4" eb="5">
      <t>ド</t>
    </rPh>
    <phoneticPr fontId="1"/>
  </si>
  <si>
    <t>令和１０年度</t>
    <rPh sb="0" eb="2">
      <t>レイワ</t>
    </rPh>
    <rPh sb="4" eb="6">
      <t>ネンド</t>
    </rPh>
    <phoneticPr fontId="1"/>
  </si>
  <si>
    <t>令和１１年度</t>
    <rPh sb="0" eb="2">
      <t>レイワ</t>
    </rPh>
    <rPh sb="4" eb="6">
      <t>ネンド</t>
    </rPh>
    <phoneticPr fontId="1"/>
  </si>
  <si>
    <t>令和１２年度</t>
    <rPh sb="0" eb="2">
      <t>レイワ</t>
    </rPh>
    <rPh sb="4" eb="6">
      <t>ネンド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</si>
</sst>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%"/>
    <numFmt numFmtId="177" formatCode="#,##0;&quot;△ &quot;#,##0"/>
    <numFmt numFmtId="178" formatCode="#,##0.00&quot;円&quot;"/>
  </numFmts>
  <fonts count="36" x14ac:knownFonts="1"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HGSｺﾞｼｯｸM"/>
      <family val="3"/>
      <charset val="128"/>
    </font>
    <font>
      <sz val="7"/>
      <name val="HGSｺﾞｼｯｸM"/>
      <family val="3"/>
      <charset val="128"/>
    </font>
    <font>
      <sz val="6"/>
      <name val="HGSｺﾞｼｯｸM"/>
      <family val="3"/>
      <charset val="128"/>
    </font>
    <font>
      <b/>
      <sz val="8"/>
      <name val="HGSｺﾞｼｯｸM"/>
      <family val="3"/>
      <charset val="128"/>
    </font>
    <font>
      <b/>
      <sz val="7"/>
      <name val="HGSｺﾞｼｯｸM"/>
      <family val="3"/>
      <charset val="128"/>
    </font>
    <font>
      <sz val="12"/>
      <name val="HGSｺﾞｼｯｸM"/>
      <family val="3"/>
      <charset val="128"/>
    </font>
    <font>
      <sz val="8"/>
      <color indexed="10"/>
      <name val="HGSｺﾞｼｯｸM"/>
      <family val="3"/>
      <charset val="128"/>
    </font>
    <font>
      <b/>
      <sz val="12"/>
      <name val="HGSｺﾞｼｯｸM"/>
      <family val="3"/>
      <charset val="128"/>
    </font>
    <font>
      <b/>
      <sz val="14"/>
      <name val="HGSｺﾞｼｯｸM"/>
      <family val="3"/>
      <charset val="128"/>
    </font>
    <font>
      <sz val="11"/>
      <name val="HGSｺﾞｼｯｸM"/>
      <family val="3"/>
      <charset val="128"/>
    </font>
    <font>
      <sz val="10"/>
      <name val="HGSｺﾞｼｯｸM"/>
      <family val="3"/>
      <charset val="128"/>
    </font>
    <font>
      <b/>
      <sz val="11"/>
      <name val="HGSｺﾞｼｯｸM"/>
      <family val="3"/>
      <charset val="128"/>
    </font>
    <font>
      <sz val="11"/>
      <color indexed="42"/>
      <name val="HGSｺﾞｼｯｸM"/>
      <family val="3"/>
      <charset val="128"/>
    </font>
    <font>
      <sz val="10"/>
      <name val="ＭＳ Ｐゴシック"/>
      <family val="3"/>
      <charset val="128"/>
    </font>
    <font>
      <sz val="12"/>
      <color indexed="42"/>
      <name val="HGSｺﾞｼｯｸM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8"/>
      <color rgb="FFFF0000"/>
      <name val="HGSｺﾞｼｯｸM"/>
      <family val="3"/>
      <charset val="128"/>
    </font>
    <font>
      <sz val="12"/>
      <name val="ＭＳ ゴシック"/>
      <family val="3"/>
      <charset val="128"/>
    </font>
  </fonts>
  <fills count="3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CCFFCC"/>
        <bgColor indexed="64"/>
      </patternFill>
    </fill>
  </fills>
  <borders count="81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>
      <left style="hair">
        <color indexed="64"/>
      </left>
      <right/>
      <top style="hair">
        <color indexed="64"/>
      </top>
      <bottom style="hair">
        <color indexed="64"/>
      </bottom>
      <diagonal style="hair">
        <color indexed="64"/>
      </diagonal>
    </border>
    <border diagonalUp="1">
      <left/>
      <right/>
      <top style="hair">
        <color indexed="64"/>
      </top>
      <bottom style="hair">
        <color indexed="64"/>
      </bottom>
      <diagonal style="hair">
        <color indexed="64"/>
      </diagonal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 style="medium">
        <color indexed="64"/>
      </bottom>
      <diagonal style="thin">
        <color indexed="64"/>
      </diagonal>
    </border>
    <border diagonalDown="1">
      <left/>
      <right/>
      <top style="medium">
        <color indexed="64"/>
      </top>
      <bottom style="medium">
        <color indexed="64"/>
      </bottom>
      <diagonal style="thin">
        <color indexed="64"/>
      </diagonal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4">
    <xf numFmtId="0" fontId="0" fillId="0" borderId="0">
      <alignment vertical="center"/>
    </xf>
    <xf numFmtId="0" fontId="17" fillId="5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29" borderId="72" applyNumberFormat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15" fillId="4" borderId="73" applyNumberFormat="0" applyFont="0" applyAlignment="0" applyProtection="0">
      <alignment vertical="center"/>
    </xf>
    <xf numFmtId="0" fontId="22" fillId="0" borderId="74" applyNumberFormat="0" applyFill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75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0" fontId="26" fillId="0" borderId="76" applyNumberFormat="0" applyFill="0" applyAlignment="0" applyProtection="0">
      <alignment vertical="center"/>
    </xf>
    <xf numFmtId="0" fontId="27" fillId="0" borderId="77" applyNumberFormat="0" applyFill="0" applyAlignment="0" applyProtection="0">
      <alignment vertical="center"/>
    </xf>
    <xf numFmtId="0" fontId="28" fillId="0" borderId="78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79" applyNumberFormat="0" applyFill="0" applyAlignment="0" applyProtection="0">
      <alignment vertical="center"/>
    </xf>
    <xf numFmtId="0" fontId="30" fillId="32" borderId="80" applyNumberForma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3" borderId="75" applyNumberFormat="0" applyAlignment="0" applyProtection="0">
      <alignment vertical="center"/>
    </xf>
    <xf numFmtId="0" fontId="33" fillId="33" borderId="0" applyNumberFormat="0" applyBorder="0" applyAlignment="0" applyProtection="0">
      <alignment vertical="center"/>
    </xf>
  </cellStyleXfs>
  <cellXfs count="134">
    <xf numFmtId="0" fontId="0" fillId="0" borderId="0" xfId="0" applyAlignment="1">
      <alignment vertical="center"/>
    </xf>
    <xf numFmtId="38" fontId="2" fillId="0" borderId="0" xfId="34" applyFont="1" applyAlignment="1">
      <alignment vertical="center"/>
    </xf>
    <xf numFmtId="38" fontId="2" fillId="0" borderId="1" xfId="34" applyFont="1" applyBorder="1" applyAlignment="1">
      <alignment vertical="center"/>
    </xf>
    <xf numFmtId="38" fontId="2" fillId="0" borderId="2" xfId="34" applyFont="1" applyBorder="1" applyAlignment="1">
      <alignment vertical="center"/>
    </xf>
    <xf numFmtId="38" fontId="2" fillId="0" borderId="3" xfId="34" applyFont="1" applyBorder="1" applyAlignment="1">
      <alignment vertical="center"/>
    </xf>
    <xf numFmtId="38" fontId="2" fillId="2" borderId="3" xfId="34" applyFont="1" applyFill="1" applyBorder="1" applyAlignment="1" applyProtection="1">
      <alignment vertical="center"/>
      <protection locked="0"/>
    </xf>
    <xf numFmtId="38" fontId="2" fillId="0" borderId="0" xfId="34" applyFont="1" applyBorder="1" applyAlignment="1">
      <alignment vertical="center"/>
    </xf>
    <xf numFmtId="38" fontId="2" fillId="0" borderId="4" xfId="34" applyFont="1" applyBorder="1" applyAlignment="1">
      <alignment horizontal="center" vertical="center"/>
    </xf>
    <xf numFmtId="38" fontId="2" fillId="0" borderId="5" xfId="34" applyFont="1" applyBorder="1" applyAlignment="1">
      <alignment horizontal="center" vertical="center"/>
    </xf>
    <xf numFmtId="38" fontId="2" fillId="0" borderId="6" xfId="34" applyFont="1" applyBorder="1" applyAlignment="1">
      <alignment vertical="center"/>
    </xf>
    <xf numFmtId="38" fontId="2" fillId="2" borderId="7" xfId="34" applyFont="1" applyFill="1" applyBorder="1" applyAlignment="1" applyProtection="1">
      <alignment vertical="center"/>
      <protection locked="0"/>
    </xf>
    <xf numFmtId="38" fontId="2" fillId="0" borderId="8" xfId="34" applyFont="1" applyBorder="1" applyAlignment="1">
      <alignment vertical="center"/>
    </xf>
    <xf numFmtId="38" fontId="2" fillId="2" borderId="9" xfId="34" applyFont="1" applyFill="1" applyBorder="1" applyAlignment="1" applyProtection="1">
      <alignment vertical="center"/>
      <protection locked="0"/>
    </xf>
    <xf numFmtId="9" fontId="2" fillId="2" borderId="10" xfId="28" applyNumberFormat="1" applyFont="1" applyFill="1" applyBorder="1" applyAlignment="1" applyProtection="1">
      <alignment vertical="center"/>
      <protection locked="0"/>
    </xf>
    <xf numFmtId="38" fontId="2" fillId="0" borderId="11" xfId="34" applyFont="1" applyBorder="1" applyAlignment="1">
      <alignment vertical="center"/>
    </xf>
    <xf numFmtId="38" fontId="3" fillId="0" borderId="12" xfId="34" applyFont="1" applyBorder="1" applyAlignment="1">
      <alignment vertical="center"/>
    </xf>
    <xf numFmtId="38" fontId="3" fillId="0" borderId="13" xfId="34" applyFont="1" applyBorder="1" applyAlignment="1">
      <alignment vertical="center"/>
    </xf>
    <xf numFmtId="38" fontId="3" fillId="0" borderId="14" xfId="34" applyFont="1" applyBorder="1" applyAlignment="1">
      <alignment vertical="center"/>
    </xf>
    <xf numFmtId="38" fontId="5" fillId="0" borderId="15" xfId="34" quotePrefix="1" applyFont="1" applyBorder="1" applyAlignment="1">
      <alignment horizontal="right" vertical="center"/>
    </xf>
    <xf numFmtId="38" fontId="6" fillId="0" borderId="16" xfId="34" applyFont="1" applyBorder="1" applyAlignment="1">
      <alignment vertical="center"/>
    </xf>
    <xf numFmtId="177" fontId="7" fillId="0" borderId="0" xfId="34" applyNumberFormat="1" applyFont="1" applyAlignment="1">
      <alignment horizontal="center" vertical="center"/>
    </xf>
    <xf numFmtId="177" fontId="2" fillId="0" borderId="0" xfId="34" applyNumberFormat="1" applyFont="1" applyAlignment="1">
      <alignment vertical="center"/>
    </xf>
    <xf numFmtId="177" fontId="2" fillId="0" borderId="0" xfId="34" applyNumberFormat="1" applyFont="1" applyAlignment="1">
      <alignment horizontal="center" vertical="center"/>
    </xf>
    <xf numFmtId="177" fontId="4" fillId="0" borderId="17" xfId="34" applyNumberFormat="1" applyFont="1" applyBorder="1" applyAlignment="1">
      <alignment horizontal="right" vertical="center"/>
    </xf>
    <xf numFmtId="177" fontId="8" fillId="0" borderId="18" xfId="34" applyNumberFormat="1" applyFont="1" applyBorder="1" applyAlignment="1">
      <alignment vertical="center"/>
    </xf>
    <xf numFmtId="177" fontId="8" fillId="0" borderId="19" xfId="34" applyNumberFormat="1" applyFont="1" applyBorder="1" applyAlignment="1">
      <alignment vertical="center"/>
    </xf>
    <xf numFmtId="177" fontId="8" fillId="0" borderId="20" xfId="34" applyNumberFormat="1" applyFont="1" applyBorder="1" applyAlignment="1">
      <alignment vertical="center"/>
    </xf>
    <xf numFmtId="177" fontId="8" fillId="0" borderId="17" xfId="34" applyNumberFormat="1" applyFont="1" applyBorder="1" applyAlignment="1">
      <alignment vertical="center"/>
    </xf>
    <xf numFmtId="177" fontId="8" fillId="0" borderId="21" xfId="34" applyNumberFormat="1" applyFont="1" applyBorder="1" applyAlignment="1">
      <alignment vertical="center"/>
    </xf>
    <xf numFmtId="177" fontId="8" fillId="0" borderId="22" xfId="34" applyNumberFormat="1" applyFont="1" applyBorder="1" applyAlignment="1">
      <alignment vertical="center"/>
    </xf>
    <xf numFmtId="177" fontId="8" fillId="0" borderId="23" xfId="34" applyNumberFormat="1" applyFont="1" applyBorder="1" applyAlignment="1">
      <alignment vertical="center"/>
    </xf>
    <xf numFmtId="177" fontId="8" fillId="0" borderId="24" xfId="34" applyNumberFormat="1" applyFont="1" applyBorder="1" applyAlignment="1">
      <alignment vertical="center"/>
    </xf>
    <xf numFmtId="9" fontId="2" fillId="2" borderId="25" xfId="28" applyNumberFormat="1" applyFont="1" applyFill="1" applyBorder="1" applyAlignment="1" applyProtection="1">
      <alignment vertical="center"/>
      <protection locked="0"/>
    </xf>
    <xf numFmtId="177" fontId="4" fillId="0" borderId="6" xfId="34" applyNumberFormat="1" applyFont="1" applyBorder="1" applyAlignment="1">
      <alignment horizontal="right" vertical="center"/>
    </xf>
    <xf numFmtId="177" fontId="8" fillId="0" borderId="26" xfId="34" applyNumberFormat="1" applyFont="1" applyBorder="1" applyAlignment="1">
      <alignment vertical="center"/>
    </xf>
    <xf numFmtId="38" fontId="2" fillId="2" borderId="11" xfId="34" applyFont="1" applyFill="1" applyBorder="1" applyAlignment="1" applyProtection="1">
      <alignment horizontal="center" vertical="center"/>
      <protection locked="0"/>
    </xf>
    <xf numFmtId="9" fontId="2" fillId="2" borderId="27" xfId="28" applyNumberFormat="1" applyFont="1" applyFill="1" applyBorder="1" applyAlignment="1" applyProtection="1">
      <alignment vertical="center"/>
      <protection locked="0"/>
    </xf>
    <xf numFmtId="38" fontId="9" fillId="0" borderId="0" xfId="34" applyFont="1" applyAlignment="1">
      <alignment wrapText="1"/>
    </xf>
    <xf numFmtId="38" fontId="2" fillId="2" borderId="3" xfId="34" applyFont="1" applyFill="1" applyBorder="1" applyAlignment="1">
      <alignment vertical="center"/>
    </xf>
    <xf numFmtId="38" fontId="9" fillId="0" borderId="0" xfId="34" applyFont="1" applyBorder="1" applyAlignment="1">
      <alignment wrapText="1"/>
    </xf>
    <xf numFmtId="38" fontId="10" fillId="0" borderId="0" xfId="34" applyFont="1" applyAlignment="1">
      <alignment vertical="center"/>
    </xf>
    <xf numFmtId="178" fontId="2" fillId="2" borderId="28" xfId="34" applyNumberFormat="1" applyFont="1" applyFill="1" applyBorder="1" applyAlignment="1">
      <alignment horizontal="center" vertical="center"/>
    </xf>
    <xf numFmtId="38" fontId="9" fillId="0" borderId="0" xfId="34" applyFont="1" applyFill="1" applyBorder="1" applyAlignment="1">
      <alignment wrapText="1"/>
    </xf>
    <xf numFmtId="177" fontId="8" fillId="0" borderId="29" xfId="34" applyNumberFormat="1" applyFont="1" applyBorder="1" applyAlignment="1">
      <alignment vertical="center"/>
    </xf>
    <xf numFmtId="177" fontId="8" fillId="0" borderId="30" xfId="34" applyNumberFormat="1" applyFont="1" applyBorder="1" applyAlignment="1">
      <alignment vertical="center"/>
    </xf>
    <xf numFmtId="38" fontId="2" fillId="0" borderId="31" xfId="34" applyFont="1" applyBorder="1" applyAlignment="1">
      <alignment vertical="center"/>
    </xf>
    <xf numFmtId="38" fontId="2" fillId="0" borderId="32" xfId="34" applyFont="1" applyBorder="1" applyAlignment="1">
      <alignment vertical="center"/>
    </xf>
    <xf numFmtId="177" fontId="8" fillId="0" borderId="33" xfId="34" applyNumberFormat="1" applyFont="1" applyBorder="1" applyAlignment="1">
      <alignment vertical="center"/>
    </xf>
    <xf numFmtId="9" fontId="2" fillId="2" borderId="34" xfId="28" applyNumberFormat="1" applyFont="1" applyFill="1" applyBorder="1" applyAlignment="1" applyProtection="1">
      <alignment vertical="center"/>
      <protection locked="0"/>
    </xf>
    <xf numFmtId="177" fontId="4" fillId="0" borderId="35" xfId="34" applyNumberFormat="1" applyFont="1" applyBorder="1" applyAlignment="1">
      <alignment horizontal="right" vertical="center"/>
    </xf>
    <xf numFmtId="177" fontId="8" fillId="0" borderId="36" xfId="34" applyNumberFormat="1" applyFont="1" applyBorder="1" applyAlignment="1">
      <alignment vertical="center"/>
    </xf>
    <xf numFmtId="177" fontId="8" fillId="0" borderId="37" xfId="34" applyNumberFormat="1" applyFont="1" applyBorder="1" applyAlignment="1">
      <alignment vertical="center"/>
    </xf>
    <xf numFmtId="177" fontId="8" fillId="0" borderId="38" xfId="34" applyNumberFormat="1" applyFont="1" applyBorder="1" applyAlignment="1">
      <alignment vertical="center"/>
    </xf>
    <xf numFmtId="177" fontId="8" fillId="0" borderId="35" xfId="34" applyNumberFormat="1" applyFont="1" applyBorder="1" applyAlignment="1">
      <alignment vertical="center"/>
    </xf>
    <xf numFmtId="177" fontId="8" fillId="0" borderId="39" xfId="34" applyNumberFormat="1" applyFont="1" applyBorder="1" applyAlignment="1">
      <alignment vertical="center"/>
    </xf>
    <xf numFmtId="38" fontId="6" fillId="0" borderId="15" xfId="34" applyFont="1" applyBorder="1" applyAlignment="1">
      <alignment vertical="center"/>
    </xf>
    <xf numFmtId="9" fontId="2" fillId="2" borderId="40" xfId="28" applyNumberFormat="1" applyFont="1" applyFill="1" applyBorder="1" applyAlignment="1" applyProtection="1">
      <alignment vertical="center"/>
      <protection locked="0"/>
    </xf>
    <xf numFmtId="177" fontId="8" fillId="0" borderId="41" xfId="34" applyNumberFormat="1" applyFont="1" applyBorder="1" applyAlignment="1">
      <alignment vertical="center"/>
    </xf>
    <xf numFmtId="177" fontId="8" fillId="0" borderId="42" xfId="34" applyNumberFormat="1" applyFont="1" applyBorder="1" applyAlignment="1">
      <alignment vertical="center"/>
    </xf>
    <xf numFmtId="177" fontId="8" fillId="0" borderId="43" xfId="34" applyNumberFormat="1" applyFont="1" applyBorder="1" applyAlignment="1">
      <alignment vertical="center"/>
    </xf>
    <xf numFmtId="177" fontId="8" fillId="0" borderId="44" xfId="34" applyNumberFormat="1" applyFont="1" applyBorder="1" applyAlignment="1">
      <alignment vertical="center"/>
    </xf>
    <xf numFmtId="177" fontId="8" fillId="0" borderId="2" xfId="34" applyNumberFormat="1" applyFont="1" applyBorder="1" applyAlignment="1">
      <alignment vertical="center"/>
    </xf>
    <xf numFmtId="177" fontId="8" fillId="0" borderId="45" xfId="34" applyNumberFormat="1" applyFont="1" applyBorder="1" applyAlignment="1">
      <alignment vertical="center"/>
    </xf>
    <xf numFmtId="177" fontId="8" fillId="0" borderId="46" xfId="34" applyNumberFormat="1" applyFont="1" applyBorder="1" applyAlignment="1">
      <alignment vertical="center"/>
    </xf>
    <xf numFmtId="38" fontId="5" fillId="0" borderId="48" xfId="34" applyFont="1" applyBorder="1" applyAlignment="1">
      <alignment vertical="center"/>
    </xf>
    <xf numFmtId="177" fontId="8" fillId="0" borderId="48" xfId="34" applyNumberFormat="1" applyFont="1" applyBorder="1" applyAlignment="1">
      <alignment vertical="center"/>
    </xf>
    <xf numFmtId="38" fontId="13" fillId="0" borderId="49" xfId="34" applyFont="1" applyFill="1" applyBorder="1" applyAlignment="1">
      <alignment vertical="center"/>
    </xf>
    <xf numFmtId="38" fontId="9" fillId="0" borderId="49" xfId="34" applyFont="1" applyBorder="1" applyAlignment="1">
      <alignment wrapText="1"/>
    </xf>
    <xf numFmtId="177" fontId="12" fillId="0" borderId="50" xfId="34" applyNumberFormat="1" applyFont="1" applyBorder="1" applyAlignment="1">
      <alignment horizontal="right" vertical="center"/>
    </xf>
    <xf numFmtId="177" fontId="2" fillId="0" borderId="0" xfId="34" applyNumberFormat="1" applyFont="1" applyBorder="1" applyAlignment="1">
      <alignment horizontal="right" vertical="center"/>
    </xf>
    <xf numFmtId="177" fontId="2" fillId="0" borderId="49" xfId="34" applyNumberFormat="1" applyFont="1" applyBorder="1" applyAlignment="1">
      <alignment horizontal="right" vertical="center"/>
    </xf>
    <xf numFmtId="9" fontId="2" fillId="0" borderId="49" xfId="28" applyNumberFormat="1" applyFont="1" applyFill="1" applyBorder="1" applyAlignment="1" applyProtection="1">
      <alignment horizontal="center" vertical="center"/>
      <protection locked="0"/>
    </xf>
    <xf numFmtId="38" fontId="9" fillId="0" borderId="0" xfId="34" applyFont="1" applyAlignment="1">
      <alignment vertical="center"/>
    </xf>
    <xf numFmtId="38" fontId="8" fillId="2" borderId="3" xfId="34" applyFont="1" applyFill="1" applyBorder="1" applyAlignment="1">
      <alignment vertical="center"/>
    </xf>
    <xf numFmtId="178" fontId="8" fillId="2" borderId="28" xfId="34" applyNumberFormat="1" applyFont="1" applyFill="1" applyBorder="1" applyAlignment="1">
      <alignment horizontal="center" vertical="center"/>
    </xf>
    <xf numFmtId="38" fontId="8" fillId="2" borderId="3" xfId="34" applyFont="1" applyFill="1" applyBorder="1" applyAlignment="1" applyProtection="1">
      <alignment vertical="center"/>
      <protection locked="0"/>
    </xf>
    <xf numFmtId="38" fontId="8" fillId="2" borderId="7" xfId="34" applyFont="1" applyFill="1" applyBorder="1" applyAlignment="1" applyProtection="1">
      <alignment vertical="center"/>
      <protection locked="0"/>
    </xf>
    <xf numFmtId="177" fontId="12" fillId="0" borderId="0" xfId="34" applyNumberFormat="1" applyFont="1" applyBorder="1" applyAlignment="1">
      <alignment horizontal="right" vertical="center"/>
    </xf>
    <xf numFmtId="38" fontId="11" fillId="0" borderId="50" xfId="34" applyFont="1" applyFill="1" applyBorder="1" applyAlignment="1">
      <alignment vertical="center"/>
    </xf>
    <xf numFmtId="38" fontId="14" fillId="0" borderId="50" xfId="34" applyFont="1" applyFill="1" applyBorder="1" applyAlignment="1">
      <alignment horizontal="center" vertical="center"/>
    </xf>
    <xf numFmtId="38" fontId="2" fillId="0" borderId="54" xfId="34" applyFont="1" applyBorder="1" applyAlignment="1">
      <alignment vertical="center"/>
    </xf>
    <xf numFmtId="38" fontId="8" fillId="2" borderId="55" xfId="34" applyFont="1" applyFill="1" applyBorder="1" applyAlignment="1" applyProtection="1">
      <alignment vertical="center"/>
      <protection locked="0"/>
    </xf>
    <xf numFmtId="38" fontId="8" fillId="2" borderId="55" xfId="34" applyFont="1" applyFill="1" applyBorder="1" applyAlignment="1">
      <alignment vertical="center"/>
    </xf>
    <xf numFmtId="38" fontId="7" fillId="0" borderId="28" xfId="34" applyFont="1" applyBorder="1" applyAlignment="1">
      <alignment vertical="center"/>
    </xf>
    <xf numFmtId="176" fontId="8" fillId="2" borderId="9" xfId="34" applyNumberFormat="1" applyFont="1" applyFill="1" applyBorder="1" applyAlignment="1">
      <alignment horizontal="right" vertical="center"/>
    </xf>
    <xf numFmtId="9" fontId="2" fillId="2" borderId="9" xfId="34" applyNumberFormat="1" applyFont="1" applyFill="1" applyBorder="1" applyAlignment="1">
      <alignment vertical="center"/>
    </xf>
    <xf numFmtId="38" fontId="2" fillId="2" borderId="3" xfId="34" applyFont="1" applyFill="1" applyBorder="1" applyAlignment="1">
      <alignment vertical="center"/>
    </xf>
    <xf numFmtId="38" fontId="2" fillId="0" borderId="11" xfId="34" applyFont="1" applyBorder="1" applyAlignment="1">
      <alignment vertical="center"/>
    </xf>
    <xf numFmtId="38" fontId="13" fillId="34" borderId="49" xfId="34" quotePrefix="1" applyFont="1" applyFill="1" applyBorder="1" applyAlignment="1">
      <alignment vertical="center"/>
    </xf>
    <xf numFmtId="38" fontId="9" fillId="34" borderId="49" xfId="34" applyFont="1" applyFill="1" applyBorder="1" applyAlignment="1">
      <alignment wrapText="1"/>
    </xf>
    <xf numFmtId="38" fontId="13" fillId="34" borderId="49" xfId="34" applyFont="1" applyFill="1" applyBorder="1" applyAlignment="1">
      <alignment vertical="center"/>
    </xf>
    <xf numFmtId="38" fontId="35" fillId="0" borderId="0" xfId="34" applyFont="1" applyAlignment="1">
      <alignment vertical="center"/>
    </xf>
    <xf numFmtId="177" fontId="3" fillId="0" borderId="51" xfId="34" applyNumberFormat="1" applyFont="1" applyFill="1" applyBorder="1" applyAlignment="1">
      <alignment horizontal="center" vertical="center"/>
    </xf>
    <xf numFmtId="177" fontId="3" fillId="0" borderId="47" xfId="34" applyNumberFormat="1" applyFont="1" applyFill="1" applyBorder="1" applyAlignment="1">
      <alignment horizontal="center" vertical="center"/>
    </xf>
    <xf numFmtId="177" fontId="3" fillId="0" borderId="52" xfId="34" applyNumberFormat="1" applyFont="1" applyFill="1" applyBorder="1" applyAlignment="1">
      <alignment horizontal="center" vertical="center"/>
    </xf>
    <xf numFmtId="177" fontId="3" fillId="0" borderId="53" xfId="34" applyNumberFormat="1" applyFont="1" applyFill="1" applyBorder="1" applyAlignment="1">
      <alignment horizontal="center" vertical="center"/>
    </xf>
    <xf numFmtId="38" fontId="16" fillId="2" borderId="28" xfId="34" applyFont="1" applyFill="1" applyBorder="1" applyAlignment="1">
      <alignment horizontal="center" vertical="center"/>
    </xf>
    <xf numFmtId="38" fontId="2" fillId="2" borderId="3" xfId="34" applyFont="1" applyFill="1" applyBorder="1" applyAlignment="1">
      <alignment vertical="center"/>
    </xf>
    <xf numFmtId="38" fontId="2" fillId="2" borderId="2" xfId="34" applyFont="1" applyFill="1" applyBorder="1" applyAlignment="1">
      <alignment vertical="center"/>
    </xf>
    <xf numFmtId="38" fontId="2" fillId="0" borderId="67" xfId="34" applyFont="1" applyFill="1" applyBorder="1" applyAlignment="1">
      <alignment horizontal="center" vertical="center"/>
    </xf>
    <xf numFmtId="38" fontId="2" fillId="0" borderId="68" xfId="34" applyFont="1" applyFill="1" applyBorder="1" applyAlignment="1">
      <alignment horizontal="center" vertical="center"/>
    </xf>
    <xf numFmtId="38" fontId="2" fillId="0" borderId="69" xfId="34" applyFont="1" applyFill="1" applyBorder="1" applyAlignment="1">
      <alignment horizontal="center" vertical="center"/>
    </xf>
    <xf numFmtId="38" fontId="2" fillId="0" borderId="70" xfId="34" applyFont="1" applyBorder="1" applyAlignment="1">
      <alignment horizontal="center" vertical="center"/>
    </xf>
    <xf numFmtId="38" fontId="2" fillId="0" borderId="71" xfId="34" applyFont="1" applyBorder="1" applyAlignment="1">
      <alignment horizontal="center" vertical="center"/>
    </xf>
    <xf numFmtId="38" fontId="5" fillId="0" borderId="56" xfId="34" applyFont="1" applyBorder="1" applyAlignment="1">
      <alignment vertical="center"/>
    </xf>
    <xf numFmtId="38" fontId="5" fillId="0" borderId="57" xfId="34" applyFont="1" applyBorder="1" applyAlignment="1">
      <alignment vertical="center"/>
    </xf>
    <xf numFmtId="38" fontId="5" fillId="0" borderId="58" xfId="34" applyFont="1" applyBorder="1" applyAlignment="1">
      <alignment vertical="center"/>
    </xf>
    <xf numFmtId="38" fontId="2" fillId="0" borderId="11" xfId="34" applyFont="1" applyBorder="1" applyAlignment="1">
      <alignment horizontal="center" vertical="center"/>
    </xf>
    <xf numFmtId="38" fontId="2" fillId="0" borderId="59" xfId="34" applyFont="1" applyBorder="1" applyAlignment="1">
      <alignment horizontal="center" vertical="center"/>
    </xf>
    <xf numFmtId="38" fontId="2" fillId="0" borderId="60" xfId="34" applyFont="1" applyBorder="1" applyAlignment="1">
      <alignment horizontal="center" vertical="center"/>
    </xf>
    <xf numFmtId="38" fontId="2" fillId="0" borderId="61" xfId="34" applyFont="1" applyBorder="1" applyAlignment="1">
      <alignment vertical="center"/>
    </xf>
    <xf numFmtId="38" fontId="2" fillId="0" borderId="11" xfId="34" applyFont="1" applyBorder="1" applyAlignment="1">
      <alignment vertical="center"/>
    </xf>
    <xf numFmtId="38" fontId="2" fillId="0" borderId="59" xfId="34" applyFont="1" applyBorder="1" applyAlignment="1">
      <alignment vertical="center"/>
    </xf>
    <xf numFmtId="38" fontId="2" fillId="2" borderId="42" xfId="34" applyFont="1" applyFill="1" applyBorder="1" applyAlignment="1">
      <alignment vertical="center"/>
    </xf>
    <xf numFmtId="38" fontId="2" fillId="2" borderId="62" xfId="34" applyFont="1" applyFill="1" applyBorder="1" applyAlignment="1">
      <alignment vertical="center"/>
    </xf>
    <xf numFmtId="38" fontId="2" fillId="2" borderId="45" xfId="34" applyFont="1" applyFill="1" applyBorder="1" applyAlignment="1">
      <alignment vertical="center"/>
    </xf>
    <xf numFmtId="38" fontId="2" fillId="0" borderId="63" xfId="34" applyFont="1" applyFill="1" applyBorder="1" applyAlignment="1">
      <alignment horizontal="center" vertical="center" textRotation="255"/>
    </xf>
    <xf numFmtId="38" fontId="2" fillId="0" borderId="64" xfId="34" applyFont="1" applyFill="1" applyBorder="1" applyAlignment="1">
      <alignment horizontal="center" vertical="center" textRotation="255"/>
    </xf>
    <xf numFmtId="38" fontId="2" fillId="0" borderId="65" xfId="34" applyFont="1" applyFill="1" applyBorder="1" applyAlignment="1">
      <alignment horizontal="center" vertical="center" textRotation="255"/>
    </xf>
    <xf numFmtId="38" fontId="2" fillId="2" borderId="66" xfId="34" applyFont="1" applyFill="1" applyBorder="1" applyAlignment="1">
      <alignment vertical="center"/>
    </xf>
    <xf numFmtId="38" fontId="2" fillId="2" borderId="7" xfId="34" applyFont="1" applyFill="1" applyBorder="1" applyAlignment="1">
      <alignment vertical="center"/>
    </xf>
    <xf numFmtId="38" fontId="2" fillId="2" borderId="44" xfId="34" applyFont="1" applyFill="1" applyBorder="1" applyAlignment="1">
      <alignment vertical="center"/>
    </xf>
    <xf numFmtId="38" fontId="2" fillId="2" borderId="41" xfId="34" applyFont="1" applyFill="1" applyBorder="1" applyAlignment="1">
      <alignment vertical="center"/>
    </xf>
    <xf numFmtId="38" fontId="34" fillId="2" borderId="66" xfId="34" applyFont="1" applyFill="1" applyBorder="1" applyAlignment="1">
      <alignment vertical="center"/>
    </xf>
    <xf numFmtId="38" fontId="34" fillId="2" borderId="7" xfId="34" applyFont="1" applyFill="1" applyBorder="1" applyAlignment="1">
      <alignment vertical="center"/>
    </xf>
    <xf numFmtId="38" fontId="34" fillId="2" borderId="44" xfId="34" applyFont="1" applyFill="1" applyBorder="1" applyAlignment="1">
      <alignment vertical="center"/>
    </xf>
    <xf numFmtId="38" fontId="14" fillId="2" borderId="28" xfId="34" applyFont="1" applyFill="1" applyBorder="1" applyAlignment="1">
      <alignment horizontal="center" vertical="center"/>
    </xf>
    <xf numFmtId="38" fontId="2" fillId="2" borderId="41" xfId="34" applyFont="1" applyFill="1" applyBorder="1" applyAlignment="1">
      <alignment horizontal="left" vertical="center"/>
    </xf>
    <xf numFmtId="38" fontId="2" fillId="2" borderId="3" xfId="34" applyFont="1" applyFill="1" applyBorder="1" applyAlignment="1">
      <alignment horizontal="left" vertical="center"/>
    </xf>
    <xf numFmtId="38" fontId="2" fillId="2" borderId="2" xfId="34" applyFont="1" applyFill="1" applyBorder="1" applyAlignment="1">
      <alignment horizontal="left" vertical="center"/>
    </xf>
    <xf numFmtId="38" fontId="2" fillId="2" borderId="42" xfId="34" applyFont="1" applyFill="1" applyBorder="1" applyAlignment="1">
      <alignment horizontal="left" vertical="center"/>
    </xf>
    <xf numFmtId="38" fontId="2" fillId="2" borderId="62" xfId="34" applyFont="1" applyFill="1" applyBorder="1" applyAlignment="1">
      <alignment horizontal="left" vertical="center"/>
    </xf>
    <xf numFmtId="38" fontId="2" fillId="2" borderId="45" xfId="34" applyFont="1" applyFill="1" applyBorder="1" applyAlignment="1">
      <alignment horizontal="left" vertical="center"/>
    </xf>
    <xf numFmtId="38" fontId="13" fillId="2" borderId="49" xfId="34" applyFont="1" applyFill="1" applyBorder="1" applyAlignment="1">
      <alignment horizontal="left" vertical="center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パーセント" xfId="28" builtinId="5"/>
    <cellStyle name="メモ" xfId="29" builtinId="10" customBuiltin="1"/>
    <cellStyle name="リンク セル" xfId="30" builtinId="24" customBuiltin="1"/>
    <cellStyle name="悪い" xfId="31" builtinId="27" customBuiltin="1"/>
    <cellStyle name="計算" xfId="32" builtinId="22" customBuiltin="1"/>
    <cellStyle name="警告文" xfId="33" builtinId="11" customBuiltin="1"/>
    <cellStyle name="桁区切り" xfId="34" builtinId="6"/>
    <cellStyle name="見出し 1" xfId="35" builtinId="16" customBuiltin="1"/>
    <cellStyle name="見出し 2" xfId="36" builtinId="17" customBuiltin="1"/>
    <cellStyle name="見出し 3" xfId="37" builtinId="18" customBuiltin="1"/>
    <cellStyle name="見出し 4" xfId="38" builtinId="19" customBuiltin="1"/>
    <cellStyle name="集計" xfId="39" builtinId="25" customBuiltin="1"/>
    <cellStyle name="出力" xfId="40" builtinId="21" customBuiltin="1"/>
    <cellStyle name="説明文" xfId="41" builtinId="53" customBuiltin="1"/>
    <cellStyle name="入力" xfId="42" builtinId="20" customBuiltin="1"/>
    <cellStyle name="標準" xfId="0" builtinId="0"/>
    <cellStyle name="良い" xfId="43" builtinId="26" customBuiltin="1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152344</xdr:colOff>
      <xdr:row>3</xdr:row>
      <xdr:rowOff>9897</xdr:rowOff>
    </xdr:from>
    <xdr:to>
      <xdr:col>9</xdr:col>
      <xdr:colOff>47439</xdr:colOff>
      <xdr:row>3</xdr:row>
      <xdr:rowOff>219149</xdr:rowOff>
    </xdr:to>
    <xdr:sp macro="" textlink="" fLocksText="0">
      <xdr:nvSpPr>
        <xdr:cNvPr id="114" name="Rectangle 25"/>
        <xdr:cNvSpPr/>
      </xdr:nvSpPr>
      <xdr:spPr bwMode="auto">
        <a:xfrm>
          <a:off x="152400" y="733425"/>
          <a:ext cx="2533650" cy="209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1000" b="0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赤数字のセルには計算式が入っています。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152344</xdr:colOff>
      <xdr:row>3</xdr:row>
      <xdr:rowOff>9897</xdr:rowOff>
    </xdr:from>
    <xdr:to>
      <xdr:col>9</xdr:col>
      <xdr:colOff>47439</xdr:colOff>
      <xdr:row>3</xdr:row>
      <xdr:rowOff>229046</xdr:rowOff>
    </xdr:to>
    <xdr:sp macro="" textlink="" fLocksText="0">
      <xdr:nvSpPr>
        <xdr:cNvPr id="20" name="Rectangle 25"/>
        <xdr:cNvSpPr/>
      </xdr:nvSpPr>
      <xdr:spPr bwMode="auto">
        <a:xfrm>
          <a:off x="152400" y="733425"/>
          <a:ext cx="2533650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1000" b="0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赤数字のセルには計算式が入っています。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152344</xdr:colOff>
      <xdr:row>3</xdr:row>
      <xdr:rowOff>9897</xdr:rowOff>
    </xdr:from>
    <xdr:to>
      <xdr:col>9</xdr:col>
      <xdr:colOff>47439</xdr:colOff>
      <xdr:row>3</xdr:row>
      <xdr:rowOff>219149</xdr:rowOff>
    </xdr:to>
    <xdr:sp macro="" textlink="" fLocksText="0">
      <xdr:nvSpPr>
        <xdr:cNvPr id="2" name="Rectangle 25"/>
        <xdr:cNvSpPr/>
      </xdr:nvSpPr>
      <xdr:spPr bwMode="auto">
        <a:xfrm>
          <a:off x="152344" y="1095747"/>
          <a:ext cx="2533520" cy="209252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1000" b="0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赤数字のセルには計算式が入っています。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638175</xdr:colOff>
      <xdr:row>3</xdr:row>
      <xdr:rowOff>352425</xdr:rowOff>
    </xdr:from>
    <xdr:to>
      <xdr:col>11</xdr:col>
      <xdr:colOff>647663</xdr:colOff>
      <xdr:row>24</xdr:row>
      <xdr:rowOff>352425</xdr:rowOff>
    </xdr:to>
    <xdr:sp macro="" textlink="" fLocksText="0">
      <xdr:nvSpPr>
        <xdr:cNvPr id="2219" name="角丸四角形 1"/>
        <xdr:cNvSpPr/>
      </xdr:nvSpPr>
      <xdr:spPr>
        <a:xfrm>
          <a:off x="3952875" y="1438275"/>
          <a:ext cx="657188" cy="7600950"/>
        </a:xfrm>
        <a:prstGeom prst="roundRect">
          <a:avLst/>
        </a:prstGeom>
        <a:noFill/>
        <a:ln>
          <a:solidFill>
            <a:schemeClr val="tx1"/>
          </a:solidFill>
          <a:prstDash val="lgDashDot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bg1"/>
        </a:fontRef>
      </xdr:style>
      <xdr:txBody>
        <a:bodyPr vertOverflow="clip" horzOverflow="clip" lIns="91440" tIns="45720" rIns="91440" bIns="45720" anchor="t"/>
        <a:lstStyle/>
        <a:p>
          <a:endParaRPr lang="ja-JP" altLang="en-US"/>
        </a:p>
      </xdr:txBody>
    </xdr:sp>
    <xdr:clientData/>
  </xdr:twoCellAnchor>
  <xdr:twoCellAnchor>
    <xdr:from>
      <xdr:col>15</xdr:col>
      <xdr:colOff>0</xdr:colOff>
      <xdr:row>5</xdr:row>
      <xdr:rowOff>0</xdr:rowOff>
    </xdr:from>
    <xdr:to>
      <xdr:col>15</xdr:col>
      <xdr:colOff>0</xdr:colOff>
      <xdr:row>6</xdr:row>
      <xdr:rowOff>94729</xdr:rowOff>
    </xdr:to>
    <xdr:sp macro="" textlink="" fLocksText="0">
      <xdr:nvSpPr>
        <xdr:cNvPr id="2220" name="AutoShape 32"/>
        <xdr:cNvSpPr/>
      </xdr:nvSpPr>
      <xdr:spPr bwMode="auto">
        <a:xfrm>
          <a:off x="6553200" y="1447800"/>
          <a:ext cx="0" cy="457200"/>
        </a:xfrm>
        <a:prstGeom prst="flowChartAlternateProcess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１年目：</a:t>
          </a:r>
          <a:r>
            <a:rPr lang="en-US" altLang="ja-JP" sz="1000" b="0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85</a:t>
          </a:r>
          <a:r>
            <a:rPr lang="ja-JP" altLang="en-US" sz="1000" b="0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％以下</a:t>
          </a:r>
        </a:p>
        <a:p>
          <a:pPr algn="l" rtl="0">
            <a:defRPr sz="1000"/>
          </a:pPr>
          <a:r>
            <a:rPr lang="ja-JP" altLang="en-US" sz="1000" b="0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２年目以降：</a:t>
          </a:r>
          <a:r>
            <a:rPr lang="en-US" altLang="ja-JP" sz="1000" b="0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95</a:t>
          </a:r>
          <a:r>
            <a:rPr lang="ja-JP" altLang="en-US" sz="1000" b="0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％以下</a:t>
          </a:r>
        </a:p>
      </xdr:txBody>
    </xdr:sp>
    <xdr:clientData/>
  </xdr:twoCellAnchor>
  <xdr:twoCellAnchor>
    <xdr:from>
      <xdr:col>9</xdr:col>
      <xdr:colOff>57150</xdr:colOff>
      <xdr:row>7</xdr:row>
      <xdr:rowOff>28575</xdr:rowOff>
    </xdr:from>
    <xdr:to>
      <xdr:col>9</xdr:col>
      <xdr:colOff>133350</xdr:colOff>
      <xdr:row>11</xdr:row>
      <xdr:rowOff>171450</xdr:rowOff>
    </xdr:to>
    <xdr:sp macro="" textlink="">
      <xdr:nvSpPr>
        <xdr:cNvPr id="15593" name="AutoShape 58"/>
        <xdr:cNvSpPr>
          <a:spLocks/>
        </xdr:cNvSpPr>
      </xdr:nvSpPr>
      <xdr:spPr bwMode="auto">
        <a:xfrm>
          <a:off x="2724150" y="2200275"/>
          <a:ext cx="76200" cy="1590675"/>
        </a:xfrm>
        <a:prstGeom prst="rightBrace">
          <a:avLst>
            <a:gd name="adj1" fmla="val 17395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57150</xdr:colOff>
      <xdr:row>12</xdr:row>
      <xdr:rowOff>28575</xdr:rowOff>
    </xdr:from>
    <xdr:to>
      <xdr:col>9</xdr:col>
      <xdr:colOff>104775</xdr:colOff>
      <xdr:row>17</xdr:row>
      <xdr:rowOff>171450</xdr:rowOff>
    </xdr:to>
    <xdr:sp macro="" textlink="">
      <xdr:nvSpPr>
        <xdr:cNvPr id="15594" name="AutoShape 59"/>
        <xdr:cNvSpPr>
          <a:spLocks/>
        </xdr:cNvSpPr>
      </xdr:nvSpPr>
      <xdr:spPr bwMode="auto">
        <a:xfrm>
          <a:off x="2724150" y="4010025"/>
          <a:ext cx="47625" cy="1952625"/>
        </a:xfrm>
        <a:prstGeom prst="rightBrace">
          <a:avLst>
            <a:gd name="adj1" fmla="val 341667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57150</xdr:colOff>
      <xdr:row>19</xdr:row>
      <xdr:rowOff>28575</xdr:rowOff>
    </xdr:from>
    <xdr:to>
      <xdr:col>9</xdr:col>
      <xdr:colOff>133350</xdr:colOff>
      <xdr:row>22</xdr:row>
      <xdr:rowOff>190500</xdr:rowOff>
    </xdr:to>
    <xdr:sp macro="" textlink="">
      <xdr:nvSpPr>
        <xdr:cNvPr id="15595" name="AutoShape 60"/>
        <xdr:cNvSpPr>
          <a:spLocks/>
        </xdr:cNvSpPr>
      </xdr:nvSpPr>
      <xdr:spPr bwMode="auto">
        <a:xfrm>
          <a:off x="2724150" y="6543675"/>
          <a:ext cx="76200" cy="1247775"/>
        </a:xfrm>
        <a:prstGeom prst="rightBrace">
          <a:avLst>
            <a:gd name="adj1" fmla="val 13645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565448</xdr:colOff>
      <xdr:row>6</xdr:row>
      <xdr:rowOff>339130</xdr:rowOff>
    </xdr:from>
    <xdr:to>
      <xdr:col>14</xdr:col>
      <xdr:colOff>571500</xdr:colOff>
      <xdr:row>8</xdr:row>
      <xdr:rowOff>209550</xdr:rowOff>
    </xdr:to>
    <xdr:sp macro="" textlink="" fLocksText="0">
      <xdr:nvSpPr>
        <xdr:cNvPr id="2224" name="AutoShape 61"/>
        <xdr:cNvSpPr/>
      </xdr:nvSpPr>
      <xdr:spPr bwMode="auto">
        <a:xfrm>
          <a:off x="3105448" y="2510830"/>
          <a:ext cx="3085802" cy="594320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人数</a:t>
          </a:r>
          <a:r>
            <a:rPr lang="en-US" altLang="ja-JP" sz="900" b="0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×365</a:t>
          </a:r>
          <a:r>
            <a:rPr lang="ja-JP" altLang="en-US" sz="900" b="0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日</a:t>
          </a:r>
          <a:r>
            <a:rPr lang="en-US" altLang="ja-JP" sz="900" b="0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×</a:t>
          </a:r>
          <a:r>
            <a:rPr lang="ja-JP" altLang="en-US" sz="900" b="0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稼働率</a:t>
          </a:r>
          <a:r>
            <a:rPr lang="en-US" altLang="ja-JP" sz="900" b="0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×</a:t>
          </a:r>
          <a:r>
            <a:rPr lang="ja-JP" altLang="en-US" sz="900" b="0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介護報酬単価</a:t>
          </a:r>
          <a:r>
            <a:rPr lang="en-US" altLang="ja-JP" sz="900" b="0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×</a:t>
          </a:r>
          <a:r>
            <a:rPr lang="ja-JP" altLang="en-US" sz="900" b="0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単位単価</a:t>
          </a:r>
        </a:p>
        <a:p>
          <a:pPr algn="l" rtl="0">
            <a:defRPr sz="1000"/>
          </a:pPr>
          <a:r>
            <a:rPr lang="ja-JP" altLang="en-US" sz="900" b="0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（例）要介護３・令和９年度</a:t>
          </a:r>
        </a:p>
        <a:p>
          <a:pPr algn="l" rtl="0">
            <a:defRPr sz="1000"/>
          </a:pPr>
          <a:r>
            <a:rPr lang="en-US" altLang="ja-JP" sz="900" b="0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8</a:t>
          </a:r>
          <a:r>
            <a:rPr lang="ja-JP" altLang="en-US" sz="900" b="0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r>
            <a:rPr lang="en-US" altLang="ja-JP" sz="900" b="0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×365</a:t>
          </a:r>
          <a:r>
            <a:rPr lang="ja-JP" altLang="en-US" sz="900" b="0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日</a:t>
          </a:r>
          <a:r>
            <a:rPr lang="en-US" altLang="ja-JP" sz="900" b="0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×95</a:t>
          </a:r>
          <a:r>
            <a:rPr lang="ja-JP" altLang="en-US" sz="900" b="0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％</a:t>
          </a:r>
          <a:r>
            <a:rPr lang="en-US" altLang="ja-JP" sz="900" b="0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×762</a:t>
          </a:r>
          <a:r>
            <a:rPr lang="ja-JP" altLang="en-US" sz="900" b="0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点</a:t>
          </a:r>
          <a:r>
            <a:rPr lang="en-US" altLang="ja-JP" sz="900" b="0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×10.90</a:t>
          </a:r>
          <a:r>
            <a:rPr lang="ja-JP" altLang="en-US" sz="900" b="0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円＝</a:t>
          </a:r>
          <a:r>
            <a:rPr lang="en-US" altLang="ja-JP" sz="900" b="0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23,040</a:t>
          </a:r>
          <a:r>
            <a:rPr lang="ja-JP" altLang="en-US" sz="900" b="0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千円</a:t>
          </a:r>
          <a:endParaRPr lang="en-US" altLang="ja-JP" sz="900" b="0" i="0" u="non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en-US" altLang="ja-JP" sz="900" b="0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                                             </a:t>
          </a:r>
          <a:r>
            <a:rPr lang="ja-JP" altLang="en-US" sz="900" b="0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　（千円未満切捨）</a:t>
          </a:r>
        </a:p>
      </xdr:txBody>
    </xdr:sp>
    <xdr:clientData/>
  </xdr:twoCellAnchor>
  <xdr:twoCellAnchor>
    <xdr:from>
      <xdr:col>11</xdr:col>
      <xdr:colOff>203200</xdr:colOff>
      <xdr:row>8</xdr:row>
      <xdr:rowOff>228600</xdr:rowOff>
    </xdr:from>
    <xdr:to>
      <xdr:col>11</xdr:col>
      <xdr:colOff>241300</xdr:colOff>
      <xdr:row>9</xdr:row>
      <xdr:rowOff>200025</xdr:rowOff>
    </xdr:to>
    <xdr:sp macro="" textlink="">
      <xdr:nvSpPr>
        <xdr:cNvPr id="15597" name="Line 62"/>
        <xdr:cNvSpPr>
          <a:spLocks noChangeShapeType="1"/>
        </xdr:cNvSpPr>
      </xdr:nvSpPr>
      <xdr:spPr bwMode="auto">
        <a:xfrm>
          <a:off x="3975100" y="3124200"/>
          <a:ext cx="38100" cy="333375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600260</xdr:colOff>
      <xdr:row>13</xdr:row>
      <xdr:rowOff>48071</xdr:rowOff>
    </xdr:from>
    <xdr:to>
      <xdr:col>14</xdr:col>
      <xdr:colOff>234949</xdr:colOff>
      <xdr:row>15</xdr:row>
      <xdr:rowOff>18380</xdr:rowOff>
    </xdr:to>
    <xdr:sp macro="" textlink="" fLocksText="0">
      <xdr:nvSpPr>
        <xdr:cNvPr id="2226" name="AutoShape 63"/>
        <xdr:cNvSpPr/>
      </xdr:nvSpPr>
      <xdr:spPr bwMode="auto">
        <a:xfrm>
          <a:off x="3140260" y="4753421"/>
          <a:ext cx="2714439" cy="694209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定員</a:t>
          </a:r>
          <a:r>
            <a:rPr lang="en-US" altLang="ja-JP" sz="900" b="0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×365</a:t>
          </a:r>
          <a:r>
            <a:rPr lang="ja-JP" altLang="en-US" sz="900" b="0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日</a:t>
          </a:r>
          <a:r>
            <a:rPr lang="en-US" altLang="ja-JP" sz="900" b="0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×</a:t>
          </a:r>
          <a:r>
            <a:rPr lang="ja-JP" altLang="en-US" sz="900" b="0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稼働率</a:t>
          </a:r>
          <a:r>
            <a:rPr lang="en-US" altLang="ja-JP" sz="900" b="0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×</a:t>
          </a:r>
          <a:r>
            <a:rPr lang="ja-JP" altLang="en-US" sz="900" b="0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加算単価</a:t>
          </a:r>
          <a:r>
            <a:rPr lang="en-US" altLang="ja-JP" sz="900" b="0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×</a:t>
          </a:r>
          <a:r>
            <a:rPr lang="ja-JP" altLang="en-US" sz="900" b="0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単位単価</a:t>
          </a:r>
        </a:p>
        <a:p>
          <a:pPr algn="l" rtl="0">
            <a:defRPr sz="1000"/>
          </a:pPr>
          <a:r>
            <a:rPr lang="ja-JP" altLang="en-US" sz="900" b="0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（例）個別機能訓練加算・</a:t>
          </a:r>
          <a:r>
            <a:rPr lang="ja-JP" altLang="en-US" sz="900" b="0" i="0" u="non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令和９</a:t>
          </a:r>
          <a:r>
            <a:rPr lang="ja-JP" altLang="en-US" sz="900" b="0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年度</a:t>
          </a:r>
        </a:p>
        <a:p>
          <a:pPr algn="l" rtl="0">
            <a:lnSpc>
              <a:spcPts val="1100"/>
            </a:lnSpc>
            <a:defRPr sz="1000"/>
          </a:pPr>
          <a:r>
            <a:rPr lang="en-US" altLang="ja-JP" sz="900" b="0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29</a:t>
          </a:r>
          <a:r>
            <a:rPr lang="ja-JP" altLang="en-US" sz="900" b="0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r>
            <a:rPr lang="en-US" altLang="ja-JP" sz="900" b="0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×365</a:t>
          </a:r>
          <a:r>
            <a:rPr lang="ja-JP" altLang="en-US" sz="900" b="0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日</a:t>
          </a:r>
          <a:r>
            <a:rPr lang="en-US" altLang="ja-JP" sz="900" b="0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×95</a:t>
          </a:r>
          <a:r>
            <a:rPr lang="ja-JP" altLang="en-US" sz="900" b="0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％</a:t>
          </a:r>
          <a:r>
            <a:rPr lang="en-US" altLang="ja-JP" sz="900" b="0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×12</a:t>
          </a:r>
          <a:r>
            <a:rPr lang="ja-JP" altLang="en-US" sz="900" b="0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点</a:t>
          </a:r>
          <a:r>
            <a:rPr lang="en-US" altLang="ja-JP" sz="900" b="0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×10.90</a:t>
          </a:r>
          <a:r>
            <a:rPr lang="ja-JP" altLang="en-US" sz="900" b="0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円＝</a:t>
          </a:r>
          <a:r>
            <a:rPr lang="en-US" altLang="ja-JP" sz="900" b="0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1,315</a:t>
          </a:r>
          <a:r>
            <a:rPr lang="ja-JP" altLang="en-US" sz="900" b="0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千円</a:t>
          </a:r>
        </a:p>
        <a:p>
          <a:pPr algn="l" rtl="0">
            <a:defRPr sz="1000"/>
          </a:pPr>
          <a:r>
            <a:rPr lang="ja-JP" altLang="en-US" sz="900" b="0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　　　　　　　　　　　　　　　　　　　　　（千円未満切捨）</a:t>
          </a:r>
        </a:p>
      </xdr:txBody>
    </xdr:sp>
    <xdr:clientData/>
  </xdr:twoCellAnchor>
  <xdr:twoCellAnchor>
    <xdr:from>
      <xdr:col>11</xdr:col>
      <xdr:colOff>95250</xdr:colOff>
      <xdr:row>12</xdr:row>
      <xdr:rowOff>152400</xdr:rowOff>
    </xdr:from>
    <xdr:to>
      <xdr:col>11</xdr:col>
      <xdr:colOff>285750</xdr:colOff>
      <xdr:row>13</xdr:row>
      <xdr:rowOff>95250</xdr:rowOff>
    </xdr:to>
    <xdr:sp macro="" textlink="">
      <xdr:nvSpPr>
        <xdr:cNvPr id="15599" name="Line 64"/>
        <xdr:cNvSpPr>
          <a:spLocks noChangeShapeType="1"/>
        </xdr:cNvSpPr>
      </xdr:nvSpPr>
      <xdr:spPr bwMode="auto">
        <a:xfrm flipV="1">
          <a:off x="4057650" y="4133850"/>
          <a:ext cx="190500" cy="30480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57298</xdr:colOff>
      <xdr:row>20</xdr:row>
      <xdr:rowOff>57596</xdr:rowOff>
    </xdr:from>
    <xdr:to>
      <xdr:col>14</xdr:col>
      <xdr:colOff>177799</xdr:colOff>
      <xdr:row>22</xdr:row>
      <xdr:rowOff>50800</xdr:rowOff>
    </xdr:to>
    <xdr:sp macro="" textlink="" fLocksText="0">
      <xdr:nvSpPr>
        <xdr:cNvPr id="2228" name="AutoShape 65"/>
        <xdr:cNvSpPr/>
      </xdr:nvSpPr>
      <xdr:spPr bwMode="auto">
        <a:xfrm>
          <a:off x="3213248" y="7296596"/>
          <a:ext cx="2584301" cy="717104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定員</a:t>
          </a:r>
          <a:r>
            <a:rPr lang="en-US" altLang="ja-JP" sz="900" b="0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×365</a:t>
          </a:r>
          <a:r>
            <a:rPr lang="ja-JP" altLang="en-US" sz="900" b="0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日</a:t>
          </a:r>
          <a:r>
            <a:rPr lang="en-US" altLang="ja-JP" sz="900" b="0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×</a:t>
          </a:r>
          <a:r>
            <a:rPr lang="ja-JP" altLang="en-US" sz="900" b="0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稼働率</a:t>
          </a:r>
          <a:r>
            <a:rPr lang="en-US" altLang="ja-JP" sz="900" b="0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×</a:t>
          </a:r>
          <a:r>
            <a:rPr lang="ja-JP" altLang="en-US" sz="900" b="0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１日あたり負担額</a:t>
          </a:r>
        </a:p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（例）居住費・令和９年度</a:t>
          </a:r>
        </a:p>
        <a:p>
          <a:pPr algn="l" rtl="0">
            <a:defRPr sz="1000"/>
          </a:pPr>
          <a:r>
            <a:rPr lang="en-US" altLang="ja-JP" sz="900" b="0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29</a:t>
          </a:r>
          <a:r>
            <a:rPr lang="ja-JP" altLang="en-US" sz="900" b="0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r>
            <a:rPr lang="en-US" altLang="ja-JP" sz="900" b="0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×365</a:t>
          </a:r>
          <a:r>
            <a:rPr lang="ja-JP" altLang="en-US" sz="900" b="0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日</a:t>
          </a:r>
          <a:r>
            <a:rPr lang="en-US" altLang="ja-JP" sz="900" b="0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×95</a:t>
          </a:r>
          <a:r>
            <a:rPr lang="ja-JP" altLang="en-US" sz="900" b="0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％</a:t>
          </a:r>
          <a:r>
            <a:rPr lang="en-US" altLang="ja-JP" sz="900" b="0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×2,000</a:t>
          </a:r>
          <a:r>
            <a:rPr lang="ja-JP" altLang="en-US" sz="900" b="0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円＝</a:t>
          </a:r>
          <a:r>
            <a:rPr lang="en-US" altLang="ja-JP" sz="900" b="0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20,111</a:t>
          </a:r>
          <a:r>
            <a:rPr lang="ja-JP" altLang="en-US" sz="900" b="0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千円</a:t>
          </a:r>
        </a:p>
        <a:p>
          <a:pPr algn="l" rtl="0">
            <a:defRPr sz="1000"/>
          </a:pPr>
          <a:r>
            <a:rPr lang="ja-JP" altLang="en-US" sz="900" b="0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　　　　　　　　　　　　　　　　　（千円未満切捨）</a:t>
          </a:r>
        </a:p>
      </xdr:txBody>
    </xdr:sp>
    <xdr:clientData/>
  </xdr:twoCellAnchor>
  <xdr:twoCellAnchor>
    <xdr:from>
      <xdr:col>11</xdr:col>
      <xdr:colOff>95250</xdr:colOff>
      <xdr:row>19</xdr:row>
      <xdr:rowOff>228600</xdr:rowOff>
    </xdr:from>
    <xdr:to>
      <xdr:col>11</xdr:col>
      <xdr:colOff>247650</xdr:colOff>
      <xdr:row>20</xdr:row>
      <xdr:rowOff>57150</xdr:rowOff>
    </xdr:to>
    <xdr:sp macro="" textlink="">
      <xdr:nvSpPr>
        <xdr:cNvPr id="15601" name="Line 69"/>
        <xdr:cNvSpPr>
          <a:spLocks noChangeShapeType="1"/>
        </xdr:cNvSpPr>
      </xdr:nvSpPr>
      <xdr:spPr bwMode="auto">
        <a:xfrm flipV="1">
          <a:off x="4057650" y="6743700"/>
          <a:ext cx="152400" cy="19050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199876</xdr:colOff>
      <xdr:row>1</xdr:row>
      <xdr:rowOff>229046</xdr:rowOff>
    </xdr:from>
    <xdr:to>
      <xdr:col>11</xdr:col>
      <xdr:colOff>561677</xdr:colOff>
      <xdr:row>2</xdr:row>
      <xdr:rowOff>190872</xdr:rowOff>
    </xdr:to>
    <xdr:sp macro="" textlink="" fLocksText="0">
      <xdr:nvSpPr>
        <xdr:cNvPr id="2230" name="AutoShape 70"/>
        <xdr:cNvSpPr/>
      </xdr:nvSpPr>
      <xdr:spPr bwMode="auto">
        <a:xfrm>
          <a:off x="4148421" y="592728"/>
          <a:ext cx="361801" cy="1052871"/>
        </a:xfrm>
        <a:prstGeom prst="wedgeRoundRectCallout">
          <a:avLst>
            <a:gd name="adj1" fmla="val -24676"/>
            <a:gd name="adj2" fmla="val 103320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18288" rIns="27432" bIns="18288" anchor="ctr" upright="1"/>
        <a:lstStyle/>
        <a:p>
          <a:pPr algn="ctr" rtl="0"/>
          <a:r>
            <a:rPr lang="ja-JP" altLang="en-US" sz="1000" b="0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注２</a:t>
          </a:r>
        </a:p>
      </xdr:txBody>
    </xdr:sp>
    <xdr:clientData/>
  </xdr:twoCellAnchor>
  <xdr:twoCellAnchor>
    <xdr:from>
      <xdr:col>12</xdr:col>
      <xdr:colOff>190426</xdr:colOff>
      <xdr:row>2</xdr:row>
      <xdr:rowOff>161479</xdr:rowOff>
    </xdr:from>
    <xdr:to>
      <xdr:col>12</xdr:col>
      <xdr:colOff>581323</xdr:colOff>
      <xdr:row>3</xdr:row>
      <xdr:rowOff>123304</xdr:rowOff>
    </xdr:to>
    <xdr:sp macro="" textlink="" fLocksText="0">
      <xdr:nvSpPr>
        <xdr:cNvPr id="2231" name="AutoShape 71"/>
        <xdr:cNvSpPr/>
      </xdr:nvSpPr>
      <xdr:spPr bwMode="auto">
        <a:xfrm>
          <a:off x="4800526" y="885379"/>
          <a:ext cx="390897" cy="323775"/>
        </a:xfrm>
        <a:prstGeom prst="wedgeRoundRectCallout">
          <a:avLst>
            <a:gd name="adj1" fmla="val -122539"/>
            <a:gd name="adj2" fmla="val 132675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18288" rIns="27432" bIns="18288" anchor="ctr" upright="1"/>
        <a:lstStyle/>
        <a:p>
          <a:pPr algn="ctr" rtl="0"/>
          <a:r>
            <a:rPr lang="ja-JP" altLang="en-US" sz="1000" b="0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注３</a:t>
          </a:r>
        </a:p>
      </xdr:txBody>
    </xdr:sp>
    <xdr:clientData/>
  </xdr:twoCellAnchor>
  <xdr:twoCellAnchor>
    <xdr:from>
      <xdr:col>8</xdr:col>
      <xdr:colOff>161934</xdr:colOff>
      <xdr:row>5</xdr:row>
      <xdr:rowOff>124420</xdr:rowOff>
    </xdr:from>
    <xdr:to>
      <xdr:col>9</xdr:col>
      <xdr:colOff>285899</xdr:colOff>
      <xdr:row>6</xdr:row>
      <xdr:rowOff>86246</xdr:rowOff>
    </xdr:to>
    <xdr:sp macro="" textlink="" fLocksText="0">
      <xdr:nvSpPr>
        <xdr:cNvPr id="2232" name="AutoShape 72"/>
        <xdr:cNvSpPr/>
      </xdr:nvSpPr>
      <xdr:spPr bwMode="auto">
        <a:xfrm>
          <a:off x="2628900" y="1571625"/>
          <a:ext cx="323850" cy="323850"/>
        </a:xfrm>
        <a:prstGeom prst="wedgeRoundRectCallout">
          <a:avLst>
            <a:gd name="adj1" fmla="val 153845"/>
            <a:gd name="adj2" fmla="val -54119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18288" rIns="27432" bIns="18288" anchor="ctr" upright="1"/>
        <a:lstStyle/>
        <a:p>
          <a:pPr algn="ctr" rtl="0"/>
          <a:r>
            <a:rPr lang="ja-JP" altLang="en-US" sz="1000" b="0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注４</a:t>
          </a:r>
        </a:p>
      </xdr:txBody>
    </xdr:sp>
    <xdr:clientData/>
  </xdr:twoCellAnchor>
  <xdr:twoCellAnchor>
    <xdr:from>
      <xdr:col>4</xdr:col>
      <xdr:colOff>123825</xdr:colOff>
      <xdr:row>5</xdr:row>
      <xdr:rowOff>237531</xdr:rowOff>
    </xdr:from>
    <xdr:to>
      <xdr:col>5</xdr:col>
      <xdr:colOff>314362</xdr:colOff>
      <xdr:row>6</xdr:row>
      <xdr:rowOff>133351</xdr:rowOff>
    </xdr:to>
    <xdr:sp macro="" textlink="" fLocksText="0">
      <xdr:nvSpPr>
        <xdr:cNvPr id="2233" name="AutoShape 73"/>
        <xdr:cNvSpPr/>
      </xdr:nvSpPr>
      <xdr:spPr bwMode="auto">
        <a:xfrm>
          <a:off x="1333500" y="2047281"/>
          <a:ext cx="495337" cy="257770"/>
        </a:xfrm>
        <a:prstGeom prst="wedgeRoundRectCallout">
          <a:avLst>
            <a:gd name="adj1" fmla="val 79269"/>
            <a:gd name="adj2" fmla="val -49312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18288" rIns="27432" bIns="18288" anchor="ctr" upright="1"/>
        <a:lstStyle/>
        <a:p>
          <a:pPr algn="ctr" rtl="0"/>
          <a:r>
            <a:rPr lang="ja-JP" altLang="en-US" sz="1000" b="0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注５</a:t>
          </a:r>
        </a:p>
      </xdr:txBody>
    </xdr:sp>
    <xdr:clientData/>
  </xdr:twoCellAnchor>
  <xdr:twoCellAnchor>
    <xdr:from>
      <xdr:col>2</xdr:col>
      <xdr:colOff>257231</xdr:colOff>
      <xdr:row>7</xdr:row>
      <xdr:rowOff>209252</xdr:rowOff>
    </xdr:from>
    <xdr:to>
      <xdr:col>2</xdr:col>
      <xdr:colOff>571556</xdr:colOff>
      <xdr:row>8</xdr:row>
      <xdr:rowOff>171078</xdr:rowOff>
    </xdr:to>
    <xdr:sp macro="" textlink="" fLocksText="0">
      <xdr:nvSpPr>
        <xdr:cNvPr id="2234" name="AutoShape 74"/>
        <xdr:cNvSpPr/>
      </xdr:nvSpPr>
      <xdr:spPr bwMode="auto">
        <a:xfrm>
          <a:off x="619125" y="2381250"/>
          <a:ext cx="314325" cy="323850"/>
        </a:xfrm>
        <a:prstGeom prst="wedgeRoundRectCallout">
          <a:avLst>
            <a:gd name="adj1" fmla="val 115188"/>
            <a:gd name="adj2" fmla="val 240390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18288" rIns="27432" bIns="18288" anchor="ctr" upright="1"/>
        <a:lstStyle/>
        <a:p>
          <a:pPr algn="ctr" rtl="0"/>
          <a:r>
            <a:rPr lang="ja-JP" altLang="en-US" sz="1000" b="0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注６</a:t>
          </a:r>
        </a:p>
      </xdr:txBody>
    </xdr:sp>
    <xdr:clientData/>
  </xdr:twoCellAnchor>
  <xdr:twoCellAnchor>
    <xdr:from>
      <xdr:col>5</xdr:col>
      <xdr:colOff>0</xdr:colOff>
      <xdr:row>13</xdr:row>
      <xdr:rowOff>86246</xdr:rowOff>
    </xdr:from>
    <xdr:to>
      <xdr:col>6</xdr:col>
      <xdr:colOff>0</xdr:colOff>
      <xdr:row>14</xdr:row>
      <xdr:rowOff>48071</xdr:rowOff>
    </xdr:to>
    <xdr:sp macro="" textlink="" fLocksText="0">
      <xdr:nvSpPr>
        <xdr:cNvPr id="2235" name="AutoShape 77"/>
        <xdr:cNvSpPr/>
      </xdr:nvSpPr>
      <xdr:spPr bwMode="auto">
        <a:xfrm>
          <a:off x="1514475" y="4429125"/>
          <a:ext cx="323850" cy="323850"/>
        </a:xfrm>
        <a:prstGeom prst="wedgeRoundRectCallout">
          <a:avLst>
            <a:gd name="adj1" fmla="val -79342"/>
            <a:gd name="adj2" fmla="val 129187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18288" rIns="27432" bIns="18288" anchor="ctr" upright="1"/>
        <a:lstStyle/>
        <a:p>
          <a:pPr algn="ctr" rtl="0"/>
          <a:r>
            <a:rPr lang="ja-JP" altLang="en-US" sz="1000" b="0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注７</a:t>
          </a:r>
        </a:p>
      </xdr:txBody>
    </xdr:sp>
    <xdr:clientData/>
  </xdr:twoCellAnchor>
  <xdr:twoCellAnchor>
    <xdr:from>
      <xdr:col>4</xdr:col>
      <xdr:colOff>257101</xdr:colOff>
      <xdr:row>19</xdr:row>
      <xdr:rowOff>85055</xdr:rowOff>
    </xdr:from>
    <xdr:to>
      <xdr:col>5</xdr:col>
      <xdr:colOff>276206</xdr:colOff>
      <xdr:row>20</xdr:row>
      <xdr:rowOff>18604</xdr:rowOff>
    </xdr:to>
    <xdr:sp macro="" textlink="" fLocksText="0">
      <xdr:nvSpPr>
        <xdr:cNvPr id="2236" name="AutoShape 78"/>
        <xdr:cNvSpPr/>
      </xdr:nvSpPr>
      <xdr:spPr bwMode="auto">
        <a:xfrm>
          <a:off x="1466776" y="6962105"/>
          <a:ext cx="323905" cy="295499"/>
        </a:xfrm>
        <a:prstGeom prst="wedgeRoundRectCallout">
          <a:avLst>
            <a:gd name="adj1" fmla="val 113417"/>
            <a:gd name="adj2" fmla="val -6523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18288" rIns="27432" bIns="18288" anchor="ctr" upright="1"/>
        <a:lstStyle/>
        <a:p>
          <a:pPr algn="ctr" rtl="0"/>
          <a:r>
            <a:rPr lang="ja-JP" altLang="en-US" sz="1000" b="0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注８</a:t>
          </a:r>
        </a:p>
      </xdr:txBody>
    </xdr:sp>
    <xdr:clientData/>
  </xdr:twoCellAnchor>
  <xdr:twoCellAnchor>
    <xdr:from>
      <xdr:col>4</xdr:col>
      <xdr:colOff>11545</xdr:colOff>
      <xdr:row>9</xdr:row>
      <xdr:rowOff>66675</xdr:rowOff>
    </xdr:from>
    <xdr:to>
      <xdr:col>4</xdr:col>
      <xdr:colOff>87745</xdr:colOff>
      <xdr:row>11</xdr:row>
      <xdr:rowOff>257175</xdr:rowOff>
    </xdr:to>
    <xdr:sp macro="" textlink="">
      <xdr:nvSpPr>
        <xdr:cNvPr id="15610" name="AutoShape 80"/>
        <xdr:cNvSpPr>
          <a:spLocks/>
        </xdr:cNvSpPr>
      </xdr:nvSpPr>
      <xdr:spPr bwMode="auto">
        <a:xfrm>
          <a:off x="1166090" y="3287857"/>
          <a:ext cx="76200" cy="906318"/>
        </a:xfrm>
        <a:prstGeom prst="leftBrace">
          <a:avLst>
            <a:gd name="adj1" fmla="val 166667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76200</xdr:colOff>
      <xdr:row>12</xdr:row>
      <xdr:rowOff>47625</xdr:rowOff>
    </xdr:from>
    <xdr:to>
      <xdr:col>4</xdr:col>
      <xdr:colOff>152400</xdr:colOff>
      <xdr:row>17</xdr:row>
      <xdr:rowOff>180975</xdr:rowOff>
    </xdr:to>
    <xdr:sp macro="" textlink="">
      <xdr:nvSpPr>
        <xdr:cNvPr id="15611" name="AutoShape 81"/>
        <xdr:cNvSpPr>
          <a:spLocks/>
        </xdr:cNvSpPr>
      </xdr:nvSpPr>
      <xdr:spPr bwMode="auto">
        <a:xfrm>
          <a:off x="1285875" y="4029075"/>
          <a:ext cx="76200" cy="1943100"/>
        </a:xfrm>
        <a:prstGeom prst="rightBrace">
          <a:avLst>
            <a:gd name="adj1" fmla="val 212500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76200</xdr:colOff>
      <xdr:row>4</xdr:row>
      <xdr:rowOff>209550</xdr:rowOff>
    </xdr:from>
    <xdr:to>
      <xdr:col>15</xdr:col>
      <xdr:colOff>0</xdr:colOff>
      <xdr:row>5</xdr:row>
      <xdr:rowOff>114300</xdr:rowOff>
    </xdr:to>
    <xdr:sp macro="" textlink="">
      <xdr:nvSpPr>
        <xdr:cNvPr id="15612" name="AutoShape 82"/>
        <xdr:cNvSpPr>
          <a:spLocks/>
        </xdr:cNvSpPr>
      </xdr:nvSpPr>
      <xdr:spPr bwMode="auto">
        <a:xfrm rot="5400000">
          <a:off x="4514850" y="-476250"/>
          <a:ext cx="266700" cy="3810000"/>
        </a:xfrm>
        <a:prstGeom prst="rightBrace">
          <a:avLst>
            <a:gd name="adj1" fmla="val 70635"/>
            <a:gd name="adj2" fmla="val 83333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</xdr:col>
      <xdr:colOff>190491</xdr:colOff>
      <xdr:row>2</xdr:row>
      <xdr:rowOff>218405</xdr:rowOff>
    </xdr:from>
    <xdr:to>
      <xdr:col>6</xdr:col>
      <xdr:colOff>181012</xdr:colOff>
      <xdr:row>3</xdr:row>
      <xdr:rowOff>181645</xdr:rowOff>
    </xdr:to>
    <xdr:sp macro="" textlink="" fLocksText="0">
      <xdr:nvSpPr>
        <xdr:cNvPr id="2241" name="AutoShape 84"/>
        <xdr:cNvSpPr/>
      </xdr:nvSpPr>
      <xdr:spPr bwMode="auto">
        <a:xfrm>
          <a:off x="1704966" y="942305"/>
          <a:ext cx="314371" cy="325190"/>
        </a:xfrm>
        <a:prstGeom prst="wedgeRoundRectCallout">
          <a:avLst>
            <a:gd name="adj1" fmla="val -104712"/>
            <a:gd name="adj2" fmla="val 57062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18288" rIns="27432" bIns="18288" anchor="ctr" upright="1"/>
        <a:lstStyle/>
        <a:p>
          <a:pPr algn="ctr" rtl="0"/>
          <a:r>
            <a:rPr lang="ja-JP" altLang="en-US" sz="1000" b="0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注１</a:t>
          </a:r>
        </a:p>
      </xdr:txBody>
    </xdr:sp>
    <xdr:clientData/>
  </xdr:twoCellAnchor>
  <xdr:twoCellAnchor>
    <xdr:from>
      <xdr:col>5</xdr:col>
      <xdr:colOff>74</xdr:colOff>
      <xdr:row>22</xdr:row>
      <xdr:rowOff>18380</xdr:rowOff>
    </xdr:from>
    <xdr:to>
      <xdr:col>6</xdr:col>
      <xdr:colOff>57150</xdr:colOff>
      <xdr:row>22</xdr:row>
      <xdr:rowOff>313879</xdr:rowOff>
    </xdr:to>
    <xdr:sp macro="" textlink="" fLocksText="0">
      <xdr:nvSpPr>
        <xdr:cNvPr id="2244" name="AutoShape 79"/>
        <xdr:cNvSpPr/>
      </xdr:nvSpPr>
      <xdr:spPr bwMode="auto">
        <a:xfrm>
          <a:off x="1514549" y="7981280"/>
          <a:ext cx="380926" cy="295499"/>
        </a:xfrm>
        <a:prstGeom prst="wedgeRoundRectCallout">
          <a:avLst>
            <a:gd name="adj1" fmla="val 136996"/>
            <a:gd name="adj2" fmla="val 26050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注９</a:t>
          </a:r>
          <a:endParaRPr lang="en-US" altLang="ja-JP" sz="1000" b="0" i="0" u="non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6</xdr:col>
      <xdr:colOff>152400</xdr:colOff>
      <xdr:row>19</xdr:row>
      <xdr:rowOff>38100</xdr:rowOff>
    </xdr:from>
    <xdr:to>
      <xdr:col>6</xdr:col>
      <xdr:colOff>198119</xdr:colOff>
      <xdr:row>21</xdr:row>
      <xdr:rowOff>285750</xdr:rowOff>
    </xdr:to>
    <xdr:sp macro="" textlink="">
      <xdr:nvSpPr>
        <xdr:cNvPr id="28" name="AutoShape 80"/>
        <xdr:cNvSpPr>
          <a:spLocks/>
        </xdr:cNvSpPr>
      </xdr:nvSpPr>
      <xdr:spPr bwMode="auto">
        <a:xfrm>
          <a:off x="1990725" y="6915150"/>
          <a:ext cx="45719" cy="971550"/>
        </a:xfrm>
        <a:prstGeom prst="leftBrace">
          <a:avLst>
            <a:gd name="adj1" fmla="val 166667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R28"/>
  <sheetViews>
    <sheetView showGridLines="0" view="pageBreakPreview" zoomScaleNormal="70" zoomScaleSheetLayoutView="100" workbookViewId="0">
      <selection activeCell="J27" sqref="J27"/>
    </sheetView>
  </sheetViews>
  <sheetFormatPr defaultColWidth="9.09765625" defaultRowHeight="28.5" customHeight="1" x14ac:dyDescent="0.2"/>
  <cols>
    <col min="1" max="2" width="2.69921875" style="1" customWidth="1"/>
    <col min="3" max="3" width="9.3984375" style="1" bestFit="1" customWidth="1"/>
    <col min="4" max="4" width="3.296875" style="1" bestFit="1" customWidth="1"/>
    <col min="5" max="5" width="4.59765625" style="1" bestFit="1" customWidth="1"/>
    <col min="6" max="6" width="4.8984375" style="1" bestFit="1" customWidth="1"/>
    <col min="7" max="7" width="3.09765625" style="1" customWidth="1"/>
    <col min="8" max="8" width="5.8984375" style="1" bestFit="1" customWidth="1"/>
    <col min="9" max="9" width="3" style="1" bestFit="1" customWidth="1"/>
    <col min="10" max="10" width="9.69921875" style="1" customWidth="1"/>
    <col min="11" max="15" width="9.69921875" style="21" customWidth="1"/>
    <col min="16" max="16384" width="9.09765625" style="1"/>
  </cols>
  <sheetData>
    <row r="1" spans="1:18" ht="28.5" customHeight="1" x14ac:dyDescent="0.2">
      <c r="A1" s="91" t="s">
        <v>34</v>
      </c>
    </row>
    <row r="2" spans="1:18" ht="28.5" customHeight="1" x14ac:dyDescent="0.2">
      <c r="A2" s="72" t="s">
        <v>33</v>
      </c>
      <c r="B2" s="37"/>
      <c r="C2" s="37"/>
      <c r="D2" s="37"/>
      <c r="E2" s="37"/>
      <c r="F2" s="37"/>
      <c r="G2" s="37"/>
      <c r="H2" s="37"/>
      <c r="I2" s="37"/>
      <c r="J2" s="37"/>
      <c r="K2" s="20"/>
      <c r="L2" s="20"/>
      <c r="M2" s="83" t="s">
        <v>24</v>
      </c>
      <c r="N2" s="96"/>
      <c r="O2" s="96"/>
      <c r="P2" s="42"/>
      <c r="Q2" s="42"/>
      <c r="R2" s="42"/>
    </row>
    <row r="3" spans="1:18" ht="28.5" customHeight="1" x14ac:dyDescent="0.2">
      <c r="A3" s="40"/>
      <c r="B3" s="37"/>
      <c r="C3" s="37"/>
      <c r="D3" s="37"/>
      <c r="E3" s="37"/>
      <c r="F3" s="37"/>
      <c r="G3" s="37"/>
      <c r="H3" s="37"/>
      <c r="I3" s="37"/>
      <c r="J3" s="37"/>
      <c r="K3" s="20"/>
      <c r="L3" s="20"/>
      <c r="M3" s="78"/>
      <c r="N3" s="79"/>
      <c r="O3" s="79"/>
      <c r="P3" s="42"/>
      <c r="Q3" s="42"/>
      <c r="R3" s="42"/>
    </row>
    <row r="4" spans="1:18" ht="28.5" customHeight="1" x14ac:dyDescent="0.2">
      <c r="A4" s="39"/>
      <c r="B4" s="39"/>
      <c r="C4" s="39"/>
      <c r="D4" s="39"/>
      <c r="E4" s="39"/>
      <c r="F4" s="39"/>
      <c r="G4" s="39"/>
      <c r="H4" s="39"/>
      <c r="I4" s="39"/>
      <c r="J4" s="39"/>
      <c r="K4" s="22"/>
      <c r="L4" s="22"/>
      <c r="M4" s="77"/>
      <c r="O4" s="22"/>
    </row>
    <row r="5" spans="1:18" ht="28.5" customHeight="1" x14ac:dyDescent="0.2">
      <c r="A5" s="39"/>
      <c r="B5" s="39"/>
      <c r="C5" s="39"/>
      <c r="D5" s="39"/>
      <c r="E5" s="39"/>
      <c r="F5" s="39"/>
      <c r="G5" s="39"/>
      <c r="H5" s="39"/>
      <c r="I5" s="39"/>
      <c r="J5" s="39"/>
      <c r="K5" s="22"/>
      <c r="L5" s="22"/>
      <c r="M5" s="77"/>
      <c r="O5" s="22"/>
    </row>
    <row r="6" spans="1:18" ht="28.5" customHeight="1" thickBot="1" x14ac:dyDescent="0.25">
      <c r="A6" s="90" t="s">
        <v>31</v>
      </c>
      <c r="B6" s="89"/>
      <c r="C6" s="89"/>
      <c r="D6" s="89"/>
      <c r="E6" s="89"/>
      <c r="F6" s="89"/>
      <c r="G6" s="89"/>
      <c r="H6" s="89"/>
      <c r="I6" s="89"/>
      <c r="J6" s="67"/>
      <c r="K6" s="70" t="s">
        <v>25</v>
      </c>
      <c r="L6" s="41"/>
      <c r="M6" s="70"/>
      <c r="N6" s="71"/>
      <c r="O6" s="69" t="s">
        <v>23</v>
      </c>
    </row>
    <row r="7" spans="1:18" ht="28.5" customHeight="1" thickBot="1" x14ac:dyDescent="0.25">
      <c r="A7" s="102"/>
      <c r="B7" s="103"/>
      <c r="C7" s="103"/>
      <c r="D7" s="103"/>
      <c r="E7" s="103"/>
      <c r="F7" s="103"/>
      <c r="G7" s="99" t="s">
        <v>20</v>
      </c>
      <c r="H7" s="100"/>
      <c r="I7" s="101"/>
      <c r="J7" s="92" t="s">
        <v>36</v>
      </c>
      <c r="K7" s="93" t="s">
        <v>37</v>
      </c>
      <c r="L7" s="94" t="s">
        <v>38</v>
      </c>
      <c r="M7" s="93" t="s">
        <v>39</v>
      </c>
      <c r="N7" s="93" t="s">
        <v>40</v>
      </c>
      <c r="O7" s="95" t="s">
        <v>41</v>
      </c>
    </row>
    <row r="8" spans="1:18" ht="28.5" customHeight="1" x14ac:dyDescent="0.2">
      <c r="A8" s="109" t="s">
        <v>22</v>
      </c>
      <c r="B8" s="107"/>
      <c r="C8" s="35"/>
      <c r="D8" s="14" t="s">
        <v>0</v>
      </c>
      <c r="E8" s="14"/>
      <c r="F8" s="14"/>
      <c r="G8" s="107" t="s">
        <v>3</v>
      </c>
      <c r="H8" s="107"/>
      <c r="I8" s="108"/>
      <c r="J8" s="56"/>
      <c r="K8" s="36"/>
      <c r="L8" s="13"/>
      <c r="M8" s="13"/>
      <c r="N8" s="32"/>
      <c r="O8" s="48"/>
    </row>
    <row r="9" spans="1:18" ht="28.5" customHeight="1" x14ac:dyDescent="0.2">
      <c r="A9" s="46"/>
      <c r="B9" s="6" t="s">
        <v>1</v>
      </c>
      <c r="C9" s="6"/>
      <c r="D9" s="6"/>
      <c r="E9" s="6"/>
      <c r="F9" s="6"/>
      <c r="G9" s="6"/>
      <c r="H9" s="18" t="s">
        <v>17</v>
      </c>
      <c r="I9" s="19" t="s">
        <v>2</v>
      </c>
      <c r="J9" s="55"/>
      <c r="K9" s="23"/>
      <c r="L9" s="23"/>
      <c r="M9" s="23"/>
      <c r="N9" s="33"/>
      <c r="O9" s="49"/>
    </row>
    <row r="10" spans="1:18" ht="28.5" customHeight="1" x14ac:dyDescent="0.2">
      <c r="A10" s="46"/>
      <c r="B10" s="7"/>
      <c r="C10" s="2" t="s">
        <v>4</v>
      </c>
      <c r="D10" s="4" t="s">
        <v>5</v>
      </c>
      <c r="E10" s="5"/>
      <c r="F10" s="3" t="s">
        <v>6</v>
      </c>
      <c r="G10" s="2"/>
      <c r="H10" s="38"/>
      <c r="I10" s="15" t="s">
        <v>7</v>
      </c>
      <c r="J10" s="57">
        <f t="shared" ref="J10:O14" si="0">ROUNDDOWN($E10*$H10*365*$L$6*J$8/1000,)</f>
        <v>0</v>
      </c>
      <c r="K10" s="29">
        <f t="shared" si="0"/>
        <v>0</v>
      </c>
      <c r="L10" s="29">
        <f t="shared" si="0"/>
        <v>0</v>
      </c>
      <c r="M10" s="29">
        <f t="shared" si="0"/>
        <v>0</v>
      </c>
      <c r="N10" s="29">
        <f t="shared" si="0"/>
        <v>0</v>
      </c>
      <c r="O10" s="50">
        <f t="shared" si="0"/>
        <v>0</v>
      </c>
    </row>
    <row r="11" spans="1:18" ht="28.5" customHeight="1" x14ac:dyDescent="0.2">
      <c r="A11" s="46"/>
      <c r="B11" s="7"/>
      <c r="C11" s="2" t="s">
        <v>8</v>
      </c>
      <c r="D11" s="4" t="s">
        <v>5</v>
      </c>
      <c r="E11" s="5"/>
      <c r="F11" s="3" t="s">
        <v>6</v>
      </c>
      <c r="G11" s="2"/>
      <c r="H11" s="38"/>
      <c r="I11" s="15" t="s">
        <v>7</v>
      </c>
      <c r="J11" s="57">
        <f t="shared" si="0"/>
        <v>0</v>
      </c>
      <c r="K11" s="29">
        <f t="shared" si="0"/>
        <v>0</v>
      </c>
      <c r="L11" s="29">
        <f t="shared" si="0"/>
        <v>0</v>
      </c>
      <c r="M11" s="29">
        <f t="shared" si="0"/>
        <v>0</v>
      </c>
      <c r="N11" s="29">
        <f t="shared" si="0"/>
        <v>0</v>
      </c>
      <c r="O11" s="50">
        <f t="shared" si="0"/>
        <v>0</v>
      </c>
    </row>
    <row r="12" spans="1:18" ht="28.5" customHeight="1" x14ac:dyDescent="0.2">
      <c r="A12" s="46"/>
      <c r="B12" s="7"/>
      <c r="C12" s="2" t="s">
        <v>9</v>
      </c>
      <c r="D12" s="4" t="s">
        <v>5</v>
      </c>
      <c r="E12" s="5"/>
      <c r="F12" s="3" t="s">
        <v>6</v>
      </c>
      <c r="G12" s="2"/>
      <c r="H12" s="38"/>
      <c r="I12" s="15" t="s">
        <v>7</v>
      </c>
      <c r="J12" s="57">
        <f t="shared" si="0"/>
        <v>0</v>
      </c>
      <c r="K12" s="29">
        <f t="shared" si="0"/>
        <v>0</v>
      </c>
      <c r="L12" s="29">
        <f t="shared" si="0"/>
        <v>0</v>
      </c>
      <c r="M12" s="29">
        <f t="shared" si="0"/>
        <v>0</v>
      </c>
      <c r="N12" s="29">
        <f t="shared" si="0"/>
        <v>0</v>
      </c>
      <c r="O12" s="50">
        <f t="shared" si="0"/>
        <v>0</v>
      </c>
    </row>
    <row r="13" spans="1:18" ht="28.5" customHeight="1" x14ac:dyDescent="0.2">
      <c r="A13" s="46"/>
      <c r="B13" s="7"/>
      <c r="C13" s="2" t="s">
        <v>10</v>
      </c>
      <c r="D13" s="4" t="s">
        <v>5</v>
      </c>
      <c r="E13" s="5"/>
      <c r="F13" s="3" t="s">
        <v>6</v>
      </c>
      <c r="G13" s="2"/>
      <c r="H13" s="38"/>
      <c r="I13" s="15" t="s">
        <v>7</v>
      </c>
      <c r="J13" s="57">
        <f t="shared" si="0"/>
        <v>0</v>
      </c>
      <c r="K13" s="29">
        <f t="shared" si="0"/>
        <v>0</v>
      </c>
      <c r="L13" s="29">
        <f t="shared" si="0"/>
        <v>0</v>
      </c>
      <c r="M13" s="29">
        <f t="shared" si="0"/>
        <v>0</v>
      </c>
      <c r="N13" s="29">
        <f t="shared" si="0"/>
        <v>0</v>
      </c>
      <c r="O13" s="50">
        <f t="shared" si="0"/>
        <v>0</v>
      </c>
    </row>
    <row r="14" spans="1:18" ht="28.5" customHeight="1" x14ac:dyDescent="0.2">
      <c r="A14" s="46"/>
      <c r="B14" s="8"/>
      <c r="C14" s="2" t="s">
        <v>11</v>
      </c>
      <c r="D14" s="4" t="s">
        <v>5</v>
      </c>
      <c r="E14" s="5"/>
      <c r="F14" s="3" t="s">
        <v>6</v>
      </c>
      <c r="G14" s="2"/>
      <c r="H14" s="38"/>
      <c r="I14" s="15" t="s">
        <v>7</v>
      </c>
      <c r="J14" s="57">
        <f t="shared" si="0"/>
        <v>0</v>
      </c>
      <c r="K14" s="29">
        <f t="shared" si="0"/>
        <v>0</v>
      </c>
      <c r="L14" s="29">
        <f t="shared" si="0"/>
        <v>0</v>
      </c>
      <c r="M14" s="29">
        <f t="shared" si="0"/>
        <v>0</v>
      </c>
      <c r="N14" s="29">
        <f t="shared" si="0"/>
        <v>0</v>
      </c>
      <c r="O14" s="50">
        <f t="shared" si="0"/>
        <v>0</v>
      </c>
    </row>
    <row r="15" spans="1:18" ht="28.5" customHeight="1" x14ac:dyDescent="0.2">
      <c r="A15" s="46"/>
      <c r="B15" s="116" t="s">
        <v>26</v>
      </c>
      <c r="C15" s="97" t="s">
        <v>12</v>
      </c>
      <c r="D15" s="97"/>
      <c r="E15" s="97"/>
      <c r="F15" s="98"/>
      <c r="G15" s="2"/>
      <c r="H15" s="38"/>
      <c r="I15" s="15" t="s">
        <v>7</v>
      </c>
      <c r="J15" s="57">
        <f t="shared" ref="J15:O19" si="1">ROUNDDOWN($H15*$C$8*J$8*365*$L$6/1000,)</f>
        <v>0</v>
      </c>
      <c r="K15" s="29">
        <f t="shared" si="1"/>
        <v>0</v>
      </c>
      <c r="L15" s="29">
        <f t="shared" si="1"/>
        <v>0</v>
      </c>
      <c r="M15" s="29">
        <f t="shared" si="1"/>
        <v>0</v>
      </c>
      <c r="N15" s="29">
        <f t="shared" si="1"/>
        <v>0</v>
      </c>
      <c r="O15" s="50">
        <f t="shared" si="1"/>
        <v>0</v>
      </c>
    </row>
    <row r="16" spans="1:18" ht="28.5" customHeight="1" x14ac:dyDescent="0.2">
      <c r="A16" s="46"/>
      <c r="B16" s="117"/>
      <c r="C16" s="97" t="s">
        <v>28</v>
      </c>
      <c r="D16" s="97"/>
      <c r="E16" s="97"/>
      <c r="F16" s="98"/>
      <c r="G16" s="2"/>
      <c r="H16" s="38"/>
      <c r="I16" s="15" t="s">
        <v>7</v>
      </c>
      <c r="J16" s="57">
        <f t="shared" si="1"/>
        <v>0</v>
      </c>
      <c r="K16" s="29">
        <f t="shared" si="1"/>
        <v>0</v>
      </c>
      <c r="L16" s="29">
        <f t="shared" si="1"/>
        <v>0</v>
      </c>
      <c r="M16" s="29">
        <f t="shared" si="1"/>
        <v>0</v>
      </c>
      <c r="N16" s="29">
        <f t="shared" si="1"/>
        <v>0</v>
      </c>
      <c r="O16" s="50">
        <f t="shared" si="1"/>
        <v>0</v>
      </c>
    </row>
    <row r="17" spans="1:15" ht="28.5" customHeight="1" x14ac:dyDescent="0.2">
      <c r="A17" s="46"/>
      <c r="B17" s="117"/>
      <c r="C17" s="97"/>
      <c r="D17" s="97"/>
      <c r="E17" s="97"/>
      <c r="F17" s="98"/>
      <c r="G17" s="2"/>
      <c r="H17" s="38"/>
      <c r="I17" s="15" t="s">
        <v>7</v>
      </c>
      <c r="J17" s="57">
        <f t="shared" si="1"/>
        <v>0</v>
      </c>
      <c r="K17" s="29">
        <f t="shared" si="1"/>
        <v>0</v>
      </c>
      <c r="L17" s="29">
        <f t="shared" si="1"/>
        <v>0</v>
      </c>
      <c r="M17" s="29">
        <f t="shared" si="1"/>
        <v>0</v>
      </c>
      <c r="N17" s="29">
        <f t="shared" si="1"/>
        <v>0</v>
      </c>
      <c r="O17" s="50">
        <f t="shared" si="1"/>
        <v>0</v>
      </c>
    </row>
    <row r="18" spans="1:15" ht="28.5" customHeight="1" x14ac:dyDescent="0.2">
      <c r="A18" s="46"/>
      <c r="B18" s="117"/>
      <c r="C18" s="97"/>
      <c r="D18" s="97"/>
      <c r="E18" s="97"/>
      <c r="F18" s="98"/>
      <c r="G18" s="2"/>
      <c r="H18" s="38"/>
      <c r="I18" s="15" t="s">
        <v>7</v>
      </c>
      <c r="J18" s="57">
        <f t="shared" si="1"/>
        <v>0</v>
      </c>
      <c r="K18" s="29">
        <f t="shared" si="1"/>
        <v>0</v>
      </c>
      <c r="L18" s="29">
        <f t="shared" si="1"/>
        <v>0</v>
      </c>
      <c r="M18" s="29">
        <f t="shared" si="1"/>
        <v>0</v>
      </c>
      <c r="N18" s="29">
        <f t="shared" si="1"/>
        <v>0</v>
      </c>
      <c r="O18" s="50">
        <f t="shared" si="1"/>
        <v>0</v>
      </c>
    </row>
    <row r="19" spans="1:15" ht="28.5" customHeight="1" x14ac:dyDescent="0.2">
      <c r="A19" s="46"/>
      <c r="B19" s="117"/>
      <c r="C19" s="97"/>
      <c r="D19" s="97"/>
      <c r="E19" s="97"/>
      <c r="F19" s="98"/>
      <c r="G19" s="2"/>
      <c r="H19" s="38"/>
      <c r="I19" s="15" t="s">
        <v>7</v>
      </c>
      <c r="J19" s="57">
        <f t="shared" si="1"/>
        <v>0</v>
      </c>
      <c r="K19" s="29">
        <f>ROUNDDOWN($H19*$C$8*K$8*365*$L$6/1000,)</f>
        <v>0</v>
      </c>
      <c r="L19" s="29">
        <f t="shared" si="1"/>
        <v>0</v>
      </c>
      <c r="M19" s="29">
        <f t="shared" si="1"/>
        <v>0</v>
      </c>
      <c r="N19" s="29">
        <f t="shared" si="1"/>
        <v>0</v>
      </c>
      <c r="O19" s="50">
        <f t="shared" si="1"/>
        <v>0</v>
      </c>
    </row>
    <row r="20" spans="1:15" ht="28.5" customHeight="1" x14ac:dyDescent="0.2">
      <c r="A20" s="46"/>
      <c r="B20" s="118"/>
      <c r="C20" s="97" t="s">
        <v>30</v>
      </c>
      <c r="D20" s="97"/>
      <c r="E20" s="97"/>
      <c r="F20" s="98"/>
      <c r="G20" s="11"/>
      <c r="H20" s="85">
        <v>0</v>
      </c>
      <c r="I20" s="16"/>
      <c r="J20" s="58">
        <f t="shared" ref="J20:O20" si="2">ROUNDDOWN(SUM(J10:J19)*$H20,0)</f>
        <v>0</v>
      </c>
      <c r="K20" s="31">
        <f t="shared" si="2"/>
        <v>0</v>
      </c>
      <c r="L20" s="31">
        <f t="shared" si="2"/>
        <v>0</v>
      </c>
      <c r="M20" s="31">
        <f t="shared" si="2"/>
        <v>0</v>
      </c>
      <c r="N20" s="31">
        <f t="shared" si="2"/>
        <v>0</v>
      </c>
      <c r="O20" s="51">
        <f t="shared" si="2"/>
        <v>0</v>
      </c>
    </row>
    <row r="21" spans="1:15" ht="28.5" customHeight="1" x14ac:dyDescent="0.2">
      <c r="A21" s="110" t="s">
        <v>19</v>
      </c>
      <c r="B21" s="111"/>
      <c r="C21" s="111"/>
      <c r="D21" s="111"/>
      <c r="E21" s="111"/>
      <c r="F21" s="111"/>
      <c r="G21" s="111"/>
      <c r="H21" s="111"/>
      <c r="I21" s="112"/>
      <c r="J21" s="24">
        <f>SUM(J10:J20)</f>
        <v>0</v>
      </c>
      <c r="K21" s="59">
        <f t="shared" ref="K21:O21" si="3">SUM(K10:K20)</f>
        <v>0</v>
      </c>
      <c r="L21" s="25">
        <f t="shared" si="3"/>
        <v>0</v>
      </c>
      <c r="M21" s="25">
        <f t="shared" si="3"/>
        <v>0</v>
      </c>
      <c r="N21" s="34">
        <f t="shared" si="3"/>
        <v>0</v>
      </c>
      <c r="O21" s="52">
        <f t="shared" si="3"/>
        <v>0</v>
      </c>
    </row>
    <row r="22" spans="1:15" ht="28.5" customHeight="1" x14ac:dyDescent="0.2">
      <c r="A22" s="45"/>
      <c r="B22" s="119" t="s">
        <v>16</v>
      </c>
      <c r="C22" s="120"/>
      <c r="D22" s="120"/>
      <c r="E22" s="120"/>
      <c r="F22" s="121"/>
      <c r="G22" s="9"/>
      <c r="H22" s="10"/>
      <c r="I22" s="17" t="s">
        <v>13</v>
      </c>
      <c r="J22" s="26">
        <f t="shared" ref="J22:O25" si="4">ROUNDDOWN($H22*$C$8*J$8*365/1000,)</f>
        <v>0</v>
      </c>
      <c r="K22" s="60">
        <f t="shared" si="4"/>
        <v>0</v>
      </c>
      <c r="L22" s="27">
        <f t="shared" si="4"/>
        <v>0</v>
      </c>
      <c r="M22" s="27">
        <f t="shared" si="4"/>
        <v>0</v>
      </c>
      <c r="N22" s="27">
        <f t="shared" si="4"/>
        <v>0</v>
      </c>
      <c r="O22" s="53">
        <f t="shared" si="4"/>
        <v>0</v>
      </c>
    </row>
    <row r="23" spans="1:15" ht="28.5" customHeight="1" x14ac:dyDescent="0.2">
      <c r="A23" s="46"/>
      <c r="B23" s="122" t="s">
        <v>14</v>
      </c>
      <c r="C23" s="97"/>
      <c r="D23" s="97"/>
      <c r="E23" s="97"/>
      <c r="F23" s="98"/>
      <c r="G23" s="2"/>
      <c r="H23" s="5"/>
      <c r="I23" s="15" t="s">
        <v>13</v>
      </c>
      <c r="J23" s="28">
        <f t="shared" si="4"/>
        <v>0</v>
      </c>
      <c r="K23" s="61">
        <f t="shared" si="4"/>
        <v>0</v>
      </c>
      <c r="L23" s="29">
        <f t="shared" si="4"/>
        <v>0</v>
      </c>
      <c r="M23" s="29">
        <f t="shared" si="4"/>
        <v>0</v>
      </c>
      <c r="N23" s="29">
        <f t="shared" si="4"/>
        <v>0</v>
      </c>
      <c r="O23" s="50">
        <f t="shared" si="4"/>
        <v>0</v>
      </c>
    </row>
    <row r="24" spans="1:15" ht="28.5" customHeight="1" x14ac:dyDescent="0.2">
      <c r="A24" s="46"/>
      <c r="B24" s="122" t="s">
        <v>15</v>
      </c>
      <c r="C24" s="97"/>
      <c r="D24" s="97"/>
      <c r="E24" s="97"/>
      <c r="F24" s="98"/>
      <c r="G24" s="2"/>
      <c r="H24" s="5"/>
      <c r="I24" s="15" t="s">
        <v>13</v>
      </c>
      <c r="J24" s="28">
        <f t="shared" si="4"/>
        <v>0</v>
      </c>
      <c r="K24" s="61">
        <f t="shared" si="4"/>
        <v>0</v>
      </c>
      <c r="L24" s="29">
        <f t="shared" si="4"/>
        <v>0</v>
      </c>
      <c r="M24" s="29">
        <f t="shared" si="4"/>
        <v>0</v>
      </c>
      <c r="N24" s="29">
        <f t="shared" si="4"/>
        <v>0</v>
      </c>
      <c r="O24" s="50">
        <f t="shared" si="4"/>
        <v>0</v>
      </c>
    </row>
    <row r="25" spans="1:15" ht="28.5" customHeight="1" x14ac:dyDescent="0.2">
      <c r="A25" s="46"/>
      <c r="B25" s="113"/>
      <c r="C25" s="114"/>
      <c r="D25" s="114"/>
      <c r="E25" s="114"/>
      <c r="F25" s="115"/>
      <c r="G25" s="11"/>
      <c r="H25" s="12"/>
      <c r="I25" s="16" t="s">
        <v>13</v>
      </c>
      <c r="J25" s="30">
        <f t="shared" si="4"/>
        <v>0</v>
      </c>
      <c r="K25" s="62">
        <f t="shared" si="4"/>
        <v>0</v>
      </c>
      <c r="L25" s="31">
        <f t="shared" si="4"/>
        <v>0</v>
      </c>
      <c r="M25" s="31">
        <f t="shared" si="4"/>
        <v>0</v>
      </c>
      <c r="N25" s="31">
        <f t="shared" si="4"/>
        <v>0</v>
      </c>
      <c r="O25" s="51">
        <f t="shared" si="4"/>
        <v>0</v>
      </c>
    </row>
    <row r="26" spans="1:15" ht="28.5" customHeight="1" x14ac:dyDescent="0.2">
      <c r="A26" s="110" t="s">
        <v>18</v>
      </c>
      <c r="B26" s="111"/>
      <c r="C26" s="111"/>
      <c r="D26" s="111"/>
      <c r="E26" s="111"/>
      <c r="F26" s="111"/>
      <c r="G26" s="111"/>
      <c r="H26" s="111"/>
      <c r="I26" s="112"/>
      <c r="J26" s="24">
        <f>SUM(J22:J25)</f>
        <v>0</v>
      </c>
      <c r="K26" s="59">
        <f t="shared" ref="K26:O26" si="5">SUM(K22:K25)</f>
        <v>0</v>
      </c>
      <c r="L26" s="25">
        <f t="shared" si="5"/>
        <v>0</v>
      </c>
      <c r="M26" s="25">
        <f t="shared" si="5"/>
        <v>0</v>
      </c>
      <c r="N26" s="34">
        <f t="shared" si="5"/>
        <v>0</v>
      </c>
      <c r="O26" s="52">
        <f t="shared" si="5"/>
        <v>0</v>
      </c>
    </row>
    <row r="27" spans="1:15" ht="28.5" customHeight="1" thickBot="1" x14ac:dyDescent="0.25">
      <c r="A27" s="104" t="s">
        <v>21</v>
      </c>
      <c r="B27" s="105"/>
      <c r="C27" s="105"/>
      <c r="D27" s="105"/>
      <c r="E27" s="105"/>
      <c r="F27" s="105"/>
      <c r="G27" s="105"/>
      <c r="H27" s="105"/>
      <c r="I27" s="106"/>
      <c r="J27" s="43">
        <f>SUM(J26,J21)</f>
        <v>0</v>
      </c>
      <c r="K27" s="63">
        <f t="shared" ref="K27:O27" si="6">SUM(K26,K21)</f>
        <v>0</v>
      </c>
      <c r="L27" s="44">
        <f t="shared" si="6"/>
        <v>0</v>
      </c>
      <c r="M27" s="44">
        <f t="shared" si="6"/>
        <v>0</v>
      </c>
      <c r="N27" s="47">
        <f t="shared" si="6"/>
        <v>0</v>
      </c>
      <c r="O27" s="54">
        <f t="shared" si="6"/>
        <v>0</v>
      </c>
    </row>
    <row r="28" spans="1:15" ht="28.5" customHeight="1" x14ac:dyDescent="0.2">
      <c r="A28" s="64"/>
      <c r="B28" s="64"/>
      <c r="C28" s="64"/>
      <c r="D28" s="64"/>
      <c r="E28" s="64"/>
      <c r="F28" s="64"/>
      <c r="G28" s="64"/>
      <c r="H28" s="64"/>
      <c r="I28" s="64"/>
      <c r="J28" s="65"/>
      <c r="K28" s="65"/>
      <c r="L28" s="65"/>
      <c r="M28" s="65"/>
      <c r="N28" s="65"/>
      <c r="O28" s="65"/>
    </row>
  </sheetData>
  <mergeCells count="19">
    <mergeCell ref="A27:I27"/>
    <mergeCell ref="G8:I8"/>
    <mergeCell ref="A8:B8"/>
    <mergeCell ref="A26:I26"/>
    <mergeCell ref="C18:F18"/>
    <mergeCell ref="B25:F25"/>
    <mergeCell ref="B15:B20"/>
    <mergeCell ref="B22:F22"/>
    <mergeCell ref="B23:F23"/>
    <mergeCell ref="B24:F24"/>
    <mergeCell ref="A21:I21"/>
    <mergeCell ref="C19:F19"/>
    <mergeCell ref="C20:F20"/>
    <mergeCell ref="N2:O2"/>
    <mergeCell ref="C15:F15"/>
    <mergeCell ref="C16:F16"/>
    <mergeCell ref="C17:F17"/>
    <mergeCell ref="G7:I7"/>
    <mergeCell ref="A7:F7"/>
  </mergeCells>
  <phoneticPr fontId="1"/>
  <printOptions horizontalCentered="1"/>
  <pageMargins left="0.25" right="0.25" top="0.75" bottom="0.75" header="0.3" footer="0.3"/>
  <pageSetup paperSize="9" scale="79" fitToHeight="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R28"/>
  <sheetViews>
    <sheetView showGridLines="0" view="pageBreakPreview" zoomScaleNormal="70" zoomScaleSheetLayoutView="100" workbookViewId="0">
      <selection activeCell="J27" sqref="J27"/>
    </sheetView>
  </sheetViews>
  <sheetFormatPr defaultColWidth="9.09765625" defaultRowHeight="28.5" customHeight="1" x14ac:dyDescent="0.2"/>
  <cols>
    <col min="1" max="2" width="2.69921875" style="1" customWidth="1"/>
    <col min="3" max="3" width="9.3984375" style="1" bestFit="1" customWidth="1"/>
    <col min="4" max="4" width="3.296875" style="1" bestFit="1" customWidth="1"/>
    <col min="5" max="5" width="4.59765625" style="1" bestFit="1" customWidth="1"/>
    <col min="6" max="6" width="4.8984375" style="1" bestFit="1" customWidth="1"/>
    <col min="7" max="7" width="3.09765625" style="1" customWidth="1"/>
    <col min="8" max="8" width="5.8984375" style="1" bestFit="1" customWidth="1"/>
    <col min="9" max="9" width="3" style="1" bestFit="1" customWidth="1"/>
    <col min="10" max="10" width="9.69921875" style="1" customWidth="1"/>
    <col min="11" max="15" width="9.69921875" style="21" customWidth="1"/>
    <col min="16" max="16384" width="9.09765625" style="1"/>
  </cols>
  <sheetData>
    <row r="1" spans="1:18" ht="28.5" customHeight="1" x14ac:dyDescent="0.2">
      <c r="A1" s="91" t="s">
        <v>34</v>
      </c>
    </row>
    <row r="2" spans="1:18" ht="28.5" customHeight="1" x14ac:dyDescent="0.2">
      <c r="A2" s="72" t="s">
        <v>33</v>
      </c>
      <c r="B2" s="37"/>
      <c r="C2" s="37"/>
      <c r="D2" s="37"/>
      <c r="E2" s="37"/>
      <c r="F2" s="37"/>
      <c r="G2" s="37"/>
      <c r="H2" s="37"/>
      <c r="I2" s="37"/>
      <c r="J2" s="37"/>
      <c r="K2" s="20"/>
      <c r="L2" s="20"/>
      <c r="M2" s="83" t="s">
        <v>24</v>
      </c>
      <c r="N2" s="126"/>
      <c r="O2" s="126"/>
      <c r="P2" s="42"/>
      <c r="Q2" s="42"/>
      <c r="R2" s="42"/>
    </row>
    <row r="3" spans="1:18" ht="28.5" customHeight="1" x14ac:dyDescent="0.2">
      <c r="A3" s="40"/>
      <c r="B3" s="37"/>
      <c r="C3" s="37"/>
      <c r="D3" s="37"/>
      <c r="E3" s="37"/>
      <c r="F3" s="37"/>
      <c r="G3" s="37"/>
      <c r="H3" s="37"/>
      <c r="I3" s="37"/>
      <c r="J3" s="37"/>
      <c r="K3" s="20"/>
      <c r="L3" s="20"/>
      <c r="M3" s="78"/>
      <c r="N3" s="79"/>
      <c r="O3" s="79"/>
      <c r="P3" s="42"/>
      <c r="Q3" s="42"/>
      <c r="R3" s="42"/>
    </row>
    <row r="4" spans="1:18" ht="28.5" customHeight="1" x14ac:dyDescent="0.2">
      <c r="A4" s="39"/>
      <c r="B4" s="39"/>
      <c r="C4" s="39"/>
      <c r="D4" s="39"/>
      <c r="E4" s="39"/>
      <c r="F4" s="39"/>
      <c r="G4" s="39"/>
      <c r="H4" s="39"/>
      <c r="I4" s="39"/>
      <c r="J4" s="39"/>
      <c r="K4" s="22"/>
      <c r="L4" s="22"/>
      <c r="M4" s="77"/>
      <c r="O4" s="22"/>
    </row>
    <row r="5" spans="1:18" ht="28.5" customHeight="1" x14ac:dyDescent="0.2">
      <c r="A5" s="39"/>
      <c r="B5" s="39"/>
      <c r="C5" s="39"/>
      <c r="D5" s="39"/>
      <c r="E5" s="39"/>
      <c r="F5" s="39"/>
      <c r="G5" s="39"/>
      <c r="H5" s="39"/>
      <c r="I5" s="39"/>
      <c r="J5" s="39"/>
      <c r="K5" s="22"/>
      <c r="L5" s="22"/>
      <c r="M5" s="77"/>
      <c r="O5" s="22"/>
    </row>
    <row r="6" spans="1:18" ht="28.5" customHeight="1" thickBot="1" x14ac:dyDescent="0.25">
      <c r="A6" s="88" t="s">
        <v>35</v>
      </c>
      <c r="B6" s="89"/>
      <c r="C6" s="89"/>
      <c r="D6" s="89"/>
      <c r="E6" s="89"/>
      <c r="F6" s="89"/>
      <c r="G6" s="89"/>
      <c r="H6" s="89"/>
      <c r="I6" s="89"/>
      <c r="J6" s="67"/>
      <c r="K6" s="70" t="s">
        <v>25</v>
      </c>
      <c r="L6" s="41"/>
      <c r="M6" s="70"/>
      <c r="N6" s="71"/>
      <c r="O6" s="69" t="s">
        <v>23</v>
      </c>
    </row>
    <row r="7" spans="1:18" ht="28.5" customHeight="1" thickBot="1" x14ac:dyDescent="0.25">
      <c r="A7" s="102"/>
      <c r="B7" s="103"/>
      <c r="C7" s="103"/>
      <c r="D7" s="103"/>
      <c r="E7" s="103"/>
      <c r="F7" s="103"/>
      <c r="G7" s="99" t="s">
        <v>20</v>
      </c>
      <c r="H7" s="100"/>
      <c r="I7" s="101"/>
      <c r="J7" s="92" t="s">
        <v>36</v>
      </c>
      <c r="K7" s="93" t="s">
        <v>37</v>
      </c>
      <c r="L7" s="94" t="s">
        <v>38</v>
      </c>
      <c r="M7" s="93" t="s">
        <v>39</v>
      </c>
      <c r="N7" s="93" t="s">
        <v>40</v>
      </c>
      <c r="O7" s="95" t="s">
        <v>41</v>
      </c>
    </row>
    <row r="8" spans="1:18" ht="28.5" customHeight="1" x14ac:dyDescent="0.2">
      <c r="A8" s="109" t="s">
        <v>22</v>
      </c>
      <c r="B8" s="107"/>
      <c r="C8" s="35"/>
      <c r="D8" s="14" t="s">
        <v>0</v>
      </c>
      <c r="E8" s="14"/>
      <c r="F8" s="14"/>
      <c r="G8" s="107" t="s">
        <v>3</v>
      </c>
      <c r="H8" s="107"/>
      <c r="I8" s="108"/>
      <c r="J8" s="56"/>
      <c r="K8" s="36"/>
      <c r="L8" s="13"/>
      <c r="M8" s="13"/>
      <c r="N8" s="32"/>
      <c r="O8" s="48"/>
    </row>
    <row r="9" spans="1:18" ht="28.5" customHeight="1" x14ac:dyDescent="0.2">
      <c r="A9" s="46"/>
      <c r="B9" s="6" t="s">
        <v>1</v>
      </c>
      <c r="C9" s="6"/>
      <c r="D9" s="6"/>
      <c r="E9" s="6"/>
      <c r="F9" s="6"/>
      <c r="G9" s="6"/>
      <c r="H9" s="18" t="s">
        <v>17</v>
      </c>
      <c r="I9" s="19" t="s">
        <v>2</v>
      </c>
      <c r="J9" s="55"/>
      <c r="K9" s="23"/>
      <c r="L9" s="23"/>
      <c r="M9" s="23"/>
      <c r="N9" s="33"/>
      <c r="O9" s="49"/>
    </row>
    <row r="10" spans="1:18" ht="28.5" customHeight="1" x14ac:dyDescent="0.2">
      <c r="A10" s="46"/>
      <c r="B10" s="7"/>
      <c r="C10" s="2" t="s">
        <v>4</v>
      </c>
      <c r="D10" s="4" t="s">
        <v>5</v>
      </c>
      <c r="E10" s="5"/>
      <c r="F10" s="3" t="s">
        <v>6</v>
      </c>
      <c r="G10" s="2"/>
      <c r="H10" s="38"/>
      <c r="I10" s="15" t="s">
        <v>7</v>
      </c>
      <c r="J10" s="57">
        <f t="shared" ref="J10:O14" si="0">ROUNDDOWN($E10*$H10*365*$L$6*J$8/1000,)</f>
        <v>0</v>
      </c>
      <c r="K10" s="29">
        <f t="shared" si="0"/>
        <v>0</v>
      </c>
      <c r="L10" s="29">
        <f t="shared" si="0"/>
        <v>0</v>
      </c>
      <c r="M10" s="29">
        <f t="shared" si="0"/>
        <v>0</v>
      </c>
      <c r="N10" s="29">
        <f t="shared" si="0"/>
        <v>0</v>
      </c>
      <c r="O10" s="50">
        <f t="shared" si="0"/>
        <v>0</v>
      </c>
    </row>
    <row r="11" spans="1:18" ht="28.5" customHeight="1" x14ac:dyDescent="0.2">
      <c r="A11" s="46"/>
      <c r="B11" s="7"/>
      <c r="C11" s="2" t="s">
        <v>8</v>
      </c>
      <c r="D11" s="4" t="s">
        <v>5</v>
      </c>
      <c r="E11" s="5"/>
      <c r="F11" s="3" t="s">
        <v>6</v>
      </c>
      <c r="G11" s="2"/>
      <c r="H11" s="38"/>
      <c r="I11" s="15" t="s">
        <v>7</v>
      </c>
      <c r="J11" s="57">
        <f t="shared" si="0"/>
        <v>0</v>
      </c>
      <c r="K11" s="29">
        <f t="shared" si="0"/>
        <v>0</v>
      </c>
      <c r="L11" s="29">
        <f t="shared" si="0"/>
        <v>0</v>
      </c>
      <c r="M11" s="29">
        <f t="shared" si="0"/>
        <v>0</v>
      </c>
      <c r="N11" s="29">
        <f t="shared" si="0"/>
        <v>0</v>
      </c>
      <c r="O11" s="50">
        <f t="shared" si="0"/>
        <v>0</v>
      </c>
    </row>
    <row r="12" spans="1:18" ht="28.5" customHeight="1" x14ac:dyDescent="0.2">
      <c r="A12" s="46"/>
      <c r="B12" s="7"/>
      <c r="C12" s="2" t="s">
        <v>9</v>
      </c>
      <c r="D12" s="4" t="s">
        <v>5</v>
      </c>
      <c r="E12" s="5"/>
      <c r="F12" s="3" t="s">
        <v>6</v>
      </c>
      <c r="G12" s="2"/>
      <c r="H12" s="38"/>
      <c r="I12" s="15" t="s">
        <v>7</v>
      </c>
      <c r="J12" s="57">
        <f t="shared" si="0"/>
        <v>0</v>
      </c>
      <c r="K12" s="29">
        <f t="shared" si="0"/>
        <v>0</v>
      </c>
      <c r="L12" s="29">
        <f t="shared" si="0"/>
        <v>0</v>
      </c>
      <c r="M12" s="29">
        <f t="shared" si="0"/>
        <v>0</v>
      </c>
      <c r="N12" s="29">
        <f t="shared" si="0"/>
        <v>0</v>
      </c>
      <c r="O12" s="50">
        <f t="shared" si="0"/>
        <v>0</v>
      </c>
    </row>
    <row r="13" spans="1:18" ht="28.5" customHeight="1" x14ac:dyDescent="0.2">
      <c r="A13" s="46"/>
      <c r="B13" s="7"/>
      <c r="C13" s="2" t="s">
        <v>10</v>
      </c>
      <c r="D13" s="4" t="s">
        <v>5</v>
      </c>
      <c r="E13" s="5"/>
      <c r="F13" s="3" t="s">
        <v>6</v>
      </c>
      <c r="G13" s="2"/>
      <c r="H13" s="38"/>
      <c r="I13" s="15" t="s">
        <v>7</v>
      </c>
      <c r="J13" s="57">
        <f t="shared" si="0"/>
        <v>0</v>
      </c>
      <c r="K13" s="29">
        <f t="shared" si="0"/>
        <v>0</v>
      </c>
      <c r="L13" s="29">
        <f t="shared" si="0"/>
        <v>0</v>
      </c>
      <c r="M13" s="29">
        <f t="shared" si="0"/>
        <v>0</v>
      </c>
      <c r="N13" s="29">
        <f t="shared" si="0"/>
        <v>0</v>
      </c>
      <c r="O13" s="50">
        <f t="shared" si="0"/>
        <v>0</v>
      </c>
    </row>
    <row r="14" spans="1:18" ht="28.5" customHeight="1" x14ac:dyDescent="0.2">
      <c r="A14" s="46"/>
      <c r="B14" s="8"/>
      <c r="C14" s="2" t="s">
        <v>11</v>
      </c>
      <c r="D14" s="4" t="s">
        <v>5</v>
      </c>
      <c r="E14" s="5"/>
      <c r="F14" s="3" t="s">
        <v>6</v>
      </c>
      <c r="G14" s="2"/>
      <c r="H14" s="38"/>
      <c r="I14" s="15" t="s">
        <v>7</v>
      </c>
      <c r="J14" s="57">
        <f t="shared" si="0"/>
        <v>0</v>
      </c>
      <c r="K14" s="29">
        <f t="shared" si="0"/>
        <v>0</v>
      </c>
      <c r="L14" s="29">
        <f t="shared" si="0"/>
        <v>0</v>
      </c>
      <c r="M14" s="29">
        <f t="shared" si="0"/>
        <v>0</v>
      </c>
      <c r="N14" s="29">
        <f t="shared" si="0"/>
        <v>0</v>
      </c>
      <c r="O14" s="50">
        <f t="shared" si="0"/>
        <v>0</v>
      </c>
    </row>
    <row r="15" spans="1:18" ht="28.5" customHeight="1" x14ac:dyDescent="0.2">
      <c r="A15" s="46"/>
      <c r="B15" s="116" t="s">
        <v>26</v>
      </c>
      <c r="C15" s="97" t="s">
        <v>12</v>
      </c>
      <c r="D15" s="97"/>
      <c r="E15" s="97"/>
      <c r="F15" s="98"/>
      <c r="G15" s="2"/>
      <c r="H15" s="38"/>
      <c r="I15" s="15" t="s">
        <v>7</v>
      </c>
      <c r="J15" s="57">
        <f t="shared" ref="J15:O19" si="1">ROUNDDOWN($H15*$C$8*J$8*365*$L$6/1000,)</f>
        <v>0</v>
      </c>
      <c r="K15" s="29">
        <f t="shared" si="1"/>
        <v>0</v>
      </c>
      <c r="L15" s="29">
        <f t="shared" si="1"/>
        <v>0</v>
      </c>
      <c r="M15" s="29">
        <f t="shared" si="1"/>
        <v>0</v>
      </c>
      <c r="N15" s="29">
        <f t="shared" si="1"/>
        <v>0</v>
      </c>
      <c r="O15" s="50">
        <f t="shared" si="1"/>
        <v>0</v>
      </c>
    </row>
    <row r="16" spans="1:18" ht="28.5" customHeight="1" x14ac:dyDescent="0.2">
      <c r="A16" s="46"/>
      <c r="B16" s="117"/>
      <c r="C16" s="97" t="s">
        <v>27</v>
      </c>
      <c r="D16" s="97"/>
      <c r="E16" s="97"/>
      <c r="F16" s="98"/>
      <c r="G16" s="2"/>
      <c r="H16" s="38"/>
      <c r="I16" s="15" t="s">
        <v>7</v>
      </c>
      <c r="J16" s="57">
        <f t="shared" si="1"/>
        <v>0</v>
      </c>
      <c r="K16" s="29">
        <f t="shared" si="1"/>
        <v>0</v>
      </c>
      <c r="L16" s="29">
        <f t="shared" si="1"/>
        <v>0</v>
      </c>
      <c r="M16" s="29">
        <f t="shared" si="1"/>
        <v>0</v>
      </c>
      <c r="N16" s="29">
        <f t="shared" si="1"/>
        <v>0</v>
      </c>
      <c r="O16" s="50">
        <f t="shared" si="1"/>
        <v>0</v>
      </c>
    </row>
    <row r="17" spans="1:15" ht="28.5" customHeight="1" x14ac:dyDescent="0.2">
      <c r="A17" s="46"/>
      <c r="B17" s="117"/>
      <c r="C17" s="97"/>
      <c r="D17" s="97"/>
      <c r="E17" s="97"/>
      <c r="F17" s="98"/>
      <c r="G17" s="2"/>
      <c r="H17" s="38"/>
      <c r="I17" s="15" t="s">
        <v>7</v>
      </c>
      <c r="J17" s="57">
        <f t="shared" si="1"/>
        <v>0</v>
      </c>
      <c r="K17" s="29">
        <f t="shared" si="1"/>
        <v>0</v>
      </c>
      <c r="L17" s="29">
        <f t="shared" si="1"/>
        <v>0</v>
      </c>
      <c r="M17" s="29">
        <f t="shared" si="1"/>
        <v>0</v>
      </c>
      <c r="N17" s="29">
        <f t="shared" si="1"/>
        <v>0</v>
      </c>
      <c r="O17" s="50">
        <f t="shared" si="1"/>
        <v>0</v>
      </c>
    </row>
    <row r="18" spans="1:15" ht="28.5" customHeight="1" x14ac:dyDescent="0.2">
      <c r="A18" s="46"/>
      <c r="B18" s="117"/>
      <c r="C18" s="97"/>
      <c r="D18" s="97"/>
      <c r="E18" s="97"/>
      <c r="F18" s="98"/>
      <c r="G18" s="2"/>
      <c r="H18" s="38"/>
      <c r="I18" s="15" t="s">
        <v>7</v>
      </c>
      <c r="J18" s="57">
        <f t="shared" si="1"/>
        <v>0</v>
      </c>
      <c r="K18" s="29">
        <f t="shared" si="1"/>
        <v>0</v>
      </c>
      <c r="L18" s="29">
        <f t="shared" si="1"/>
        <v>0</v>
      </c>
      <c r="M18" s="29">
        <f t="shared" si="1"/>
        <v>0</v>
      </c>
      <c r="N18" s="29">
        <f t="shared" si="1"/>
        <v>0</v>
      </c>
      <c r="O18" s="50">
        <f t="shared" si="1"/>
        <v>0</v>
      </c>
    </row>
    <row r="19" spans="1:15" ht="28.5" customHeight="1" x14ac:dyDescent="0.2">
      <c r="A19" s="46"/>
      <c r="B19" s="117"/>
      <c r="C19" s="97"/>
      <c r="D19" s="97"/>
      <c r="E19" s="97"/>
      <c r="F19" s="98"/>
      <c r="G19" s="2"/>
      <c r="H19" s="38"/>
      <c r="I19" s="15" t="s">
        <v>7</v>
      </c>
      <c r="J19" s="57">
        <f t="shared" si="1"/>
        <v>0</v>
      </c>
      <c r="K19" s="29">
        <f t="shared" si="1"/>
        <v>0</v>
      </c>
      <c r="L19" s="29">
        <f t="shared" si="1"/>
        <v>0</v>
      </c>
      <c r="M19" s="29">
        <f t="shared" si="1"/>
        <v>0</v>
      </c>
      <c r="N19" s="29">
        <f t="shared" si="1"/>
        <v>0</v>
      </c>
      <c r="O19" s="50">
        <f t="shared" si="1"/>
        <v>0</v>
      </c>
    </row>
    <row r="20" spans="1:15" ht="28.5" customHeight="1" x14ac:dyDescent="0.2">
      <c r="A20" s="46"/>
      <c r="B20" s="118"/>
      <c r="C20" s="97" t="s">
        <v>30</v>
      </c>
      <c r="D20" s="97"/>
      <c r="E20" s="97"/>
      <c r="F20" s="98"/>
      <c r="G20" s="11"/>
      <c r="H20" s="85">
        <v>0</v>
      </c>
      <c r="I20" s="16"/>
      <c r="J20" s="58">
        <f t="shared" ref="J20:O20" si="2">ROUNDDOWN(SUM(J10:J19)*$H20,0)</f>
        <v>0</v>
      </c>
      <c r="K20" s="31">
        <f t="shared" si="2"/>
        <v>0</v>
      </c>
      <c r="L20" s="31">
        <f t="shared" si="2"/>
        <v>0</v>
      </c>
      <c r="M20" s="31">
        <f t="shared" si="2"/>
        <v>0</v>
      </c>
      <c r="N20" s="31">
        <f t="shared" si="2"/>
        <v>0</v>
      </c>
      <c r="O20" s="51">
        <f t="shared" si="2"/>
        <v>0</v>
      </c>
    </row>
    <row r="21" spans="1:15" ht="28.5" customHeight="1" x14ac:dyDescent="0.2">
      <c r="A21" s="110" t="s">
        <v>19</v>
      </c>
      <c r="B21" s="111"/>
      <c r="C21" s="111"/>
      <c r="D21" s="111"/>
      <c r="E21" s="111"/>
      <c r="F21" s="111"/>
      <c r="G21" s="111"/>
      <c r="H21" s="111"/>
      <c r="I21" s="112"/>
      <c r="J21" s="24">
        <f t="shared" ref="J21:O21" si="3">SUM(J10:J20)</f>
        <v>0</v>
      </c>
      <c r="K21" s="59">
        <f t="shared" si="3"/>
        <v>0</v>
      </c>
      <c r="L21" s="25">
        <f t="shared" si="3"/>
        <v>0</v>
      </c>
      <c r="M21" s="25">
        <f t="shared" si="3"/>
        <v>0</v>
      </c>
      <c r="N21" s="34">
        <f t="shared" si="3"/>
        <v>0</v>
      </c>
      <c r="O21" s="52">
        <f t="shared" si="3"/>
        <v>0</v>
      </c>
    </row>
    <row r="22" spans="1:15" ht="28.5" customHeight="1" x14ac:dyDescent="0.2">
      <c r="A22" s="45"/>
      <c r="B22" s="123" t="s">
        <v>32</v>
      </c>
      <c r="C22" s="124"/>
      <c r="D22" s="124"/>
      <c r="E22" s="124"/>
      <c r="F22" s="125"/>
      <c r="G22" s="9"/>
      <c r="H22" s="10"/>
      <c r="I22" s="17" t="s">
        <v>13</v>
      </c>
      <c r="J22" s="26">
        <f t="shared" ref="J22:O25" si="4">ROUNDDOWN($H22*$C$8*J$8*365/1000,)</f>
        <v>0</v>
      </c>
      <c r="K22" s="60">
        <f t="shared" si="4"/>
        <v>0</v>
      </c>
      <c r="L22" s="27">
        <f t="shared" si="4"/>
        <v>0</v>
      </c>
      <c r="M22" s="27">
        <f t="shared" si="4"/>
        <v>0</v>
      </c>
      <c r="N22" s="27">
        <f t="shared" si="4"/>
        <v>0</v>
      </c>
      <c r="O22" s="53">
        <f t="shared" si="4"/>
        <v>0</v>
      </c>
    </row>
    <row r="23" spans="1:15" ht="28.5" customHeight="1" x14ac:dyDescent="0.2">
      <c r="A23" s="46"/>
      <c r="B23" s="122" t="s">
        <v>14</v>
      </c>
      <c r="C23" s="97"/>
      <c r="D23" s="97"/>
      <c r="E23" s="97"/>
      <c r="F23" s="98"/>
      <c r="G23" s="2"/>
      <c r="H23" s="5"/>
      <c r="I23" s="15" t="s">
        <v>13</v>
      </c>
      <c r="J23" s="28">
        <f t="shared" si="4"/>
        <v>0</v>
      </c>
      <c r="K23" s="61">
        <f t="shared" si="4"/>
        <v>0</v>
      </c>
      <c r="L23" s="29">
        <f t="shared" si="4"/>
        <v>0</v>
      </c>
      <c r="M23" s="29">
        <f t="shared" si="4"/>
        <v>0</v>
      </c>
      <c r="N23" s="29">
        <f t="shared" si="4"/>
        <v>0</v>
      </c>
      <c r="O23" s="50">
        <f t="shared" si="4"/>
        <v>0</v>
      </c>
    </row>
    <row r="24" spans="1:15" ht="28.5" customHeight="1" x14ac:dyDescent="0.2">
      <c r="A24" s="46"/>
      <c r="B24" s="122" t="s">
        <v>15</v>
      </c>
      <c r="C24" s="97"/>
      <c r="D24" s="97"/>
      <c r="E24" s="97"/>
      <c r="F24" s="98"/>
      <c r="G24" s="2"/>
      <c r="H24" s="5"/>
      <c r="I24" s="15" t="s">
        <v>13</v>
      </c>
      <c r="J24" s="28">
        <f t="shared" si="4"/>
        <v>0</v>
      </c>
      <c r="K24" s="61">
        <f t="shared" si="4"/>
        <v>0</v>
      </c>
      <c r="L24" s="29">
        <f t="shared" si="4"/>
        <v>0</v>
      </c>
      <c r="M24" s="29">
        <f t="shared" si="4"/>
        <v>0</v>
      </c>
      <c r="N24" s="29">
        <f t="shared" si="4"/>
        <v>0</v>
      </c>
      <c r="O24" s="50">
        <f t="shared" si="4"/>
        <v>0</v>
      </c>
    </row>
    <row r="25" spans="1:15" ht="28.5" customHeight="1" x14ac:dyDescent="0.2">
      <c r="A25" s="46"/>
      <c r="B25" s="113"/>
      <c r="C25" s="114"/>
      <c r="D25" s="114"/>
      <c r="E25" s="114"/>
      <c r="F25" s="115"/>
      <c r="G25" s="11"/>
      <c r="H25" s="12"/>
      <c r="I25" s="16" t="s">
        <v>13</v>
      </c>
      <c r="J25" s="30">
        <f t="shared" si="4"/>
        <v>0</v>
      </c>
      <c r="K25" s="62">
        <f t="shared" si="4"/>
        <v>0</v>
      </c>
      <c r="L25" s="31">
        <f t="shared" si="4"/>
        <v>0</v>
      </c>
      <c r="M25" s="31">
        <f t="shared" si="4"/>
        <v>0</v>
      </c>
      <c r="N25" s="31">
        <f t="shared" si="4"/>
        <v>0</v>
      </c>
      <c r="O25" s="51">
        <f t="shared" si="4"/>
        <v>0</v>
      </c>
    </row>
    <row r="26" spans="1:15" ht="28.5" customHeight="1" x14ac:dyDescent="0.2">
      <c r="A26" s="110" t="s">
        <v>18</v>
      </c>
      <c r="B26" s="111"/>
      <c r="C26" s="111"/>
      <c r="D26" s="111"/>
      <c r="E26" s="111"/>
      <c r="F26" s="111"/>
      <c r="G26" s="111"/>
      <c r="H26" s="111"/>
      <c r="I26" s="112"/>
      <c r="J26" s="24">
        <f t="shared" ref="J26:O26" si="5">SUM(J22:J25)</f>
        <v>0</v>
      </c>
      <c r="K26" s="59">
        <f t="shared" si="5"/>
        <v>0</v>
      </c>
      <c r="L26" s="25">
        <f t="shared" si="5"/>
        <v>0</v>
      </c>
      <c r="M26" s="25">
        <f t="shared" si="5"/>
        <v>0</v>
      </c>
      <c r="N26" s="34">
        <f t="shared" si="5"/>
        <v>0</v>
      </c>
      <c r="O26" s="52">
        <f t="shared" si="5"/>
        <v>0</v>
      </c>
    </row>
    <row r="27" spans="1:15" ht="28.5" customHeight="1" thickBot="1" x14ac:dyDescent="0.25">
      <c r="A27" s="104" t="s">
        <v>21</v>
      </c>
      <c r="B27" s="105"/>
      <c r="C27" s="105"/>
      <c r="D27" s="105"/>
      <c r="E27" s="105"/>
      <c r="F27" s="105"/>
      <c r="G27" s="105"/>
      <c r="H27" s="105"/>
      <c r="I27" s="106"/>
      <c r="J27" s="43">
        <f t="shared" ref="J27:O27" si="6">SUM(J26,J21)</f>
        <v>0</v>
      </c>
      <c r="K27" s="63">
        <f t="shared" si="6"/>
        <v>0</v>
      </c>
      <c r="L27" s="44">
        <f t="shared" si="6"/>
        <v>0</v>
      </c>
      <c r="M27" s="44">
        <f t="shared" si="6"/>
        <v>0</v>
      </c>
      <c r="N27" s="47">
        <f t="shared" si="6"/>
        <v>0</v>
      </c>
      <c r="O27" s="54">
        <f t="shared" si="6"/>
        <v>0</v>
      </c>
    </row>
    <row r="28" spans="1:15" ht="28.5" customHeight="1" x14ac:dyDescent="0.2">
      <c r="A28" s="64"/>
      <c r="B28" s="64"/>
      <c r="C28" s="64"/>
      <c r="D28" s="64"/>
      <c r="E28" s="64"/>
      <c r="F28" s="64"/>
      <c r="G28" s="64"/>
      <c r="H28" s="64"/>
      <c r="I28" s="64"/>
      <c r="J28" s="65"/>
      <c r="K28" s="65"/>
      <c r="L28" s="65"/>
      <c r="M28" s="65"/>
      <c r="N28" s="65"/>
      <c r="O28" s="65"/>
    </row>
  </sheetData>
  <mergeCells count="19">
    <mergeCell ref="N2:O2"/>
    <mergeCell ref="A7:F7"/>
    <mergeCell ref="G7:I7"/>
    <mergeCell ref="A8:B8"/>
    <mergeCell ref="G8:I8"/>
    <mergeCell ref="B25:F25"/>
    <mergeCell ref="A26:I26"/>
    <mergeCell ref="A27:I27"/>
    <mergeCell ref="C19:F19"/>
    <mergeCell ref="C20:F20"/>
    <mergeCell ref="A21:I21"/>
    <mergeCell ref="B22:F22"/>
    <mergeCell ref="B23:F23"/>
    <mergeCell ref="B24:F24"/>
    <mergeCell ref="B15:B20"/>
    <mergeCell ref="C15:F15"/>
    <mergeCell ref="C16:F16"/>
    <mergeCell ref="C17:F17"/>
    <mergeCell ref="C18:F18"/>
  </mergeCells>
  <phoneticPr fontId="1"/>
  <printOptions horizontalCentered="1"/>
  <pageMargins left="0.25" right="0.25" top="0.75" bottom="0.75" header="0.3" footer="0.3"/>
  <pageSetup paperSize="9" scale="79" fitToHeight="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R30"/>
  <sheetViews>
    <sheetView showGridLines="0" view="pageBreakPreview" zoomScaleNormal="100" zoomScaleSheetLayoutView="100" workbookViewId="0">
      <selection activeCell="J27" sqref="J27"/>
    </sheetView>
  </sheetViews>
  <sheetFormatPr defaultRowHeight="28.5" customHeight="1" x14ac:dyDescent="0.2"/>
  <cols>
    <col min="1" max="2" width="2.69921875" style="1" customWidth="1"/>
    <col min="3" max="3" width="9.3984375" style="1" bestFit="1" customWidth="1"/>
    <col min="4" max="4" width="3.296875" style="1" bestFit="1" customWidth="1"/>
    <col min="5" max="5" width="4.59765625" style="1" bestFit="1" customWidth="1"/>
    <col min="6" max="6" width="4.8984375" style="1" bestFit="1" customWidth="1"/>
    <col min="7" max="7" width="3.09765625" style="1" customWidth="1"/>
    <col min="8" max="8" width="5.8984375" style="1" bestFit="1" customWidth="1"/>
    <col min="9" max="9" width="3" style="1" bestFit="1" customWidth="1"/>
    <col min="10" max="10" width="9.69921875" style="1" customWidth="1"/>
    <col min="11" max="15" width="9.69921875" style="21" customWidth="1"/>
    <col min="16" max="256" width="9.09765625" style="1"/>
    <col min="257" max="258" width="2.69921875" style="1" customWidth="1"/>
    <col min="259" max="259" width="9.3984375" style="1" bestFit="1" customWidth="1"/>
    <col min="260" max="260" width="3.296875" style="1" bestFit="1" customWidth="1"/>
    <col min="261" max="261" width="4.59765625" style="1" bestFit="1" customWidth="1"/>
    <col min="262" max="262" width="4.8984375" style="1" bestFit="1" customWidth="1"/>
    <col min="263" max="263" width="3.09765625" style="1" customWidth="1"/>
    <col min="264" max="264" width="5.8984375" style="1" bestFit="1" customWidth="1"/>
    <col min="265" max="265" width="3" style="1" bestFit="1" customWidth="1"/>
    <col min="266" max="271" width="9.69921875" style="1" customWidth="1"/>
    <col min="272" max="512" width="9.09765625" style="1"/>
    <col min="513" max="514" width="2.69921875" style="1" customWidth="1"/>
    <col min="515" max="515" width="9.3984375" style="1" bestFit="1" customWidth="1"/>
    <col min="516" max="516" width="3.296875" style="1" bestFit="1" customWidth="1"/>
    <col min="517" max="517" width="4.59765625" style="1" bestFit="1" customWidth="1"/>
    <col min="518" max="518" width="4.8984375" style="1" bestFit="1" customWidth="1"/>
    <col min="519" max="519" width="3.09765625" style="1" customWidth="1"/>
    <col min="520" max="520" width="5.8984375" style="1" bestFit="1" customWidth="1"/>
    <col min="521" max="521" width="3" style="1" bestFit="1" customWidth="1"/>
    <col min="522" max="527" width="9.69921875" style="1" customWidth="1"/>
    <col min="528" max="768" width="9.09765625" style="1"/>
    <col min="769" max="770" width="2.69921875" style="1" customWidth="1"/>
    <col min="771" max="771" width="9.3984375" style="1" bestFit="1" customWidth="1"/>
    <col min="772" max="772" width="3.296875" style="1" bestFit="1" customWidth="1"/>
    <col min="773" max="773" width="4.59765625" style="1" bestFit="1" customWidth="1"/>
    <col min="774" max="774" width="4.8984375" style="1" bestFit="1" customWidth="1"/>
    <col min="775" max="775" width="3.09765625" style="1" customWidth="1"/>
    <col min="776" max="776" width="5.8984375" style="1" bestFit="1" customWidth="1"/>
    <col min="777" max="777" width="3" style="1" bestFit="1" customWidth="1"/>
    <col min="778" max="783" width="9.69921875" style="1" customWidth="1"/>
    <col min="784" max="1024" width="9.09765625" style="1"/>
    <col min="1025" max="1026" width="2.69921875" style="1" customWidth="1"/>
    <col min="1027" max="1027" width="9.3984375" style="1" bestFit="1" customWidth="1"/>
    <col min="1028" max="1028" width="3.296875" style="1" bestFit="1" customWidth="1"/>
    <col min="1029" max="1029" width="4.59765625" style="1" bestFit="1" customWidth="1"/>
    <col min="1030" max="1030" width="4.8984375" style="1" bestFit="1" customWidth="1"/>
    <col min="1031" max="1031" width="3.09765625" style="1" customWidth="1"/>
    <col min="1032" max="1032" width="5.8984375" style="1" bestFit="1" customWidth="1"/>
    <col min="1033" max="1033" width="3" style="1" bestFit="1" customWidth="1"/>
    <col min="1034" max="1039" width="9.69921875" style="1" customWidth="1"/>
    <col min="1040" max="1280" width="9.09765625" style="1"/>
    <col min="1281" max="1282" width="2.69921875" style="1" customWidth="1"/>
    <col min="1283" max="1283" width="9.3984375" style="1" bestFit="1" customWidth="1"/>
    <col min="1284" max="1284" width="3.296875" style="1" bestFit="1" customWidth="1"/>
    <col min="1285" max="1285" width="4.59765625" style="1" bestFit="1" customWidth="1"/>
    <col min="1286" max="1286" width="4.8984375" style="1" bestFit="1" customWidth="1"/>
    <col min="1287" max="1287" width="3.09765625" style="1" customWidth="1"/>
    <col min="1288" max="1288" width="5.8984375" style="1" bestFit="1" customWidth="1"/>
    <col min="1289" max="1289" width="3" style="1" bestFit="1" customWidth="1"/>
    <col min="1290" max="1295" width="9.69921875" style="1" customWidth="1"/>
    <col min="1296" max="1536" width="9.09765625" style="1"/>
    <col min="1537" max="1538" width="2.69921875" style="1" customWidth="1"/>
    <col min="1539" max="1539" width="9.3984375" style="1" bestFit="1" customWidth="1"/>
    <col min="1540" max="1540" width="3.296875" style="1" bestFit="1" customWidth="1"/>
    <col min="1541" max="1541" width="4.59765625" style="1" bestFit="1" customWidth="1"/>
    <col min="1542" max="1542" width="4.8984375" style="1" bestFit="1" customWidth="1"/>
    <col min="1543" max="1543" width="3.09765625" style="1" customWidth="1"/>
    <col min="1544" max="1544" width="5.8984375" style="1" bestFit="1" customWidth="1"/>
    <col min="1545" max="1545" width="3" style="1" bestFit="1" customWidth="1"/>
    <col min="1546" max="1551" width="9.69921875" style="1" customWidth="1"/>
    <col min="1552" max="1792" width="9.09765625" style="1"/>
    <col min="1793" max="1794" width="2.69921875" style="1" customWidth="1"/>
    <col min="1795" max="1795" width="9.3984375" style="1" bestFit="1" customWidth="1"/>
    <col min="1796" max="1796" width="3.296875" style="1" bestFit="1" customWidth="1"/>
    <col min="1797" max="1797" width="4.59765625" style="1" bestFit="1" customWidth="1"/>
    <col min="1798" max="1798" width="4.8984375" style="1" bestFit="1" customWidth="1"/>
    <col min="1799" max="1799" width="3.09765625" style="1" customWidth="1"/>
    <col min="1800" max="1800" width="5.8984375" style="1" bestFit="1" customWidth="1"/>
    <col min="1801" max="1801" width="3" style="1" bestFit="1" customWidth="1"/>
    <col min="1802" max="1807" width="9.69921875" style="1" customWidth="1"/>
    <col min="1808" max="2048" width="9.09765625" style="1"/>
    <col min="2049" max="2050" width="2.69921875" style="1" customWidth="1"/>
    <col min="2051" max="2051" width="9.3984375" style="1" bestFit="1" customWidth="1"/>
    <col min="2052" max="2052" width="3.296875" style="1" bestFit="1" customWidth="1"/>
    <col min="2053" max="2053" width="4.59765625" style="1" bestFit="1" customWidth="1"/>
    <col min="2054" max="2054" width="4.8984375" style="1" bestFit="1" customWidth="1"/>
    <col min="2055" max="2055" width="3.09765625" style="1" customWidth="1"/>
    <col min="2056" max="2056" width="5.8984375" style="1" bestFit="1" customWidth="1"/>
    <col min="2057" max="2057" width="3" style="1" bestFit="1" customWidth="1"/>
    <col min="2058" max="2063" width="9.69921875" style="1" customWidth="1"/>
    <col min="2064" max="2304" width="9.09765625" style="1"/>
    <col min="2305" max="2306" width="2.69921875" style="1" customWidth="1"/>
    <col min="2307" max="2307" width="9.3984375" style="1" bestFit="1" customWidth="1"/>
    <col min="2308" max="2308" width="3.296875" style="1" bestFit="1" customWidth="1"/>
    <col min="2309" max="2309" width="4.59765625" style="1" bestFit="1" customWidth="1"/>
    <col min="2310" max="2310" width="4.8984375" style="1" bestFit="1" customWidth="1"/>
    <col min="2311" max="2311" width="3.09765625" style="1" customWidth="1"/>
    <col min="2312" max="2312" width="5.8984375" style="1" bestFit="1" customWidth="1"/>
    <col min="2313" max="2313" width="3" style="1" bestFit="1" customWidth="1"/>
    <col min="2314" max="2319" width="9.69921875" style="1" customWidth="1"/>
    <col min="2320" max="2560" width="9.09765625" style="1"/>
    <col min="2561" max="2562" width="2.69921875" style="1" customWidth="1"/>
    <col min="2563" max="2563" width="9.3984375" style="1" bestFit="1" customWidth="1"/>
    <col min="2564" max="2564" width="3.296875" style="1" bestFit="1" customWidth="1"/>
    <col min="2565" max="2565" width="4.59765625" style="1" bestFit="1" customWidth="1"/>
    <col min="2566" max="2566" width="4.8984375" style="1" bestFit="1" customWidth="1"/>
    <col min="2567" max="2567" width="3.09765625" style="1" customWidth="1"/>
    <col min="2568" max="2568" width="5.8984375" style="1" bestFit="1" customWidth="1"/>
    <col min="2569" max="2569" width="3" style="1" bestFit="1" customWidth="1"/>
    <col min="2570" max="2575" width="9.69921875" style="1" customWidth="1"/>
    <col min="2576" max="2816" width="9.09765625" style="1"/>
    <col min="2817" max="2818" width="2.69921875" style="1" customWidth="1"/>
    <col min="2819" max="2819" width="9.3984375" style="1" bestFit="1" customWidth="1"/>
    <col min="2820" max="2820" width="3.296875" style="1" bestFit="1" customWidth="1"/>
    <col min="2821" max="2821" width="4.59765625" style="1" bestFit="1" customWidth="1"/>
    <col min="2822" max="2822" width="4.8984375" style="1" bestFit="1" customWidth="1"/>
    <col min="2823" max="2823" width="3.09765625" style="1" customWidth="1"/>
    <col min="2824" max="2824" width="5.8984375" style="1" bestFit="1" customWidth="1"/>
    <col min="2825" max="2825" width="3" style="1" bestFit="1" customWidth="1"/>
    <col min="2826" max="2831" width="9.69921875" style="1" customWidth="1"/>
    <col min="2832" max="3072" width="9.09765625" style="1"/>
    <col min="3073" max="3074" width="2.69921875" style="1" customWidth="1"/>
    <col min="3075" max="3075" width="9.3984375" style="1" bestFit="1" customWidth="1"/>
    <col min="3076" max="3076" width="3.296875" style="1" bestFit="1" customWidth="1"/>
    <col min="3077" max="3077" width="4.59765625" style="1" bestFit="1" customWidth="1"/>
    <col min="3078" max="3078" width="4.8984375" style="1" bestFit="1" customWidth="1"/>
    <col min="3079" max="3079" width="3.09765625" style="1" customWidth="1"/>
    <col min="3080" max="3080" width="5.8984375" style="1" bestFit="1" customWidth="1"/>
    <col min="3081" max="3081" width="3" style="1" bestFit="1" customWidth="1"/>
    <col min="3082" max="3087" width="9.69921875" style="1" customWidth="1"/>
    <col min="3088" max="3328" width="9.09765625" style="1"/>
    <col min="3329" max="3330" width="2.69921875" style="1" customWidth="1"/>
    <col min="3331" max="3331" width="9.3984375" style="1" bestFit="1" customWidth="1"/>
    <col min="3332" max="3332" width="3.296875" style="1" bestFit="1" customWidth="1"/>
    <col min="3333" max="3333" width="4.59765625" style="1" bestFit="1" customWidth="1"/>
    <col min="3334" max="3334" width="4.8984375" style="1" bestFit="1" customWidth="1"/>
    <col min="3335" max="3335" width="3.09765625" style="1" customWidth="1"/>
    <col min="3336" max="3336" width="5.8984375" style="1" bestFit="1" customWidth="1"/>
    <col min="3337" max="3337" width="3" style="1" bestFit="1" customWidth="1"/>
    <col min="3338" max="3343" width="9.69921875" style="1" customWidth="1"/>
    <col min="3344" max="3584" width="9.09765625" style="1"/>
    <col min="3585" max="3586" width="2.69921875" style="1" customWidth="1"/>
    <col min="3587" max="3587" width="9.3984375" style="1" bestFit="1" customWidth="1"/>
    <col min="3588" max="3588" width="3.296875" style="1" bestFit="1" customWidth="1"/>
    <col min="3589" max="3589" width="4.59765625" style="1" bestFit="1" customWidth="1"/>
    <col min="3590" max="3590" width="4.8984375" style="1" bestFit="1" customWidth="1"/>
    <col min="3591" max="3591" width="3.09765625" style="1" customWidth="1"/>
    <col min="3592" max="3592" width="5.8984375" style="1" bestFit="1" customWidth="1"/>
    <col min="3593" max="3593" width="3" style="1" bestFit="1" customWidth="1"/>
    <col min="3594" max="3599" width="9.69921875" style="1" customWidth="1"/>
    <col min="3600" max="3840" width="9.09765625" style="1"/>
    <col min="3841" max="3842" width="2.69921875" style="1" customWidth="1"/>
    <col min="3843" max="3843" width="9.3984375" style="1" bestFit="1" customWidth="1"/>
    <col min="3844" max="3844" width="3.296875" style="1" bestFit="1" customWidth="1"/>
    <col min="3845" max="3845" width="4.59765625" style="1" bestFit="1" customWidth="1"/>
    <col min="3846" max="3846" width="4.8984375" style="1" bestFit="1" customWidth="1"/>
    <col min="3847" max="3847" width="3.09765625" style="1" customWidth="1"/>
    <col min="3848" max="3848" width="5.8984375" style="1" bestFit="1" customWidth="1"/>
    <col min="3849" max="3849" width="3" style="1" bestFit="1" customWidth="1"/>
    <col min="3850" max="3855" width="9.69921875" style="1" customWidth="1"/>
    <col min="3856" max="4096" width="9.09765625" style="1"/>
    <col min="4097" max="4098" width="2.69921875" style="1" customWidth="1"/>
    <col min="4099" max="4099" width="9.3984375" style="1" bestFit="1" customWidth="1"/>
    <col min="4100" max="4100" width="3.296875" style="1" bestFit="1" customWidth="1"/>
    <col min="4101" max="4101" width="4.59765625" style="1" bestFit="1" customWidth="1"/>
    <col min="4102" max="4102" width="4.8984375" style="1" bestFit="1" customWidth="1"/>
    <col min="4103" max="4103" width="3.09765625" style="1" customWidth="1"/>
    <col min="4104" max="4104" width="5.8984375" style="1" bestFit="1" customWidth="1"/>
    <col min="4105" max="4105" width="3" style="1" bestFit="1" customWidth="1"/>
    <col min="4106" max="4111" width="9.69921875" style="1" customWidth="1"/>
    <col min="4112" max="4352" width="9.09765625" style="1"/>
    <col min="4353" max="4354" width="2.69921875" style="1" customWidth="1"/>
    <col min="4355" max="4355" width="9.3984375" style="1" bestFit="1" customWidth="1"/>
    <col min="4356" max="4356" width="3.296875" style="1" bestFit="1" customWidth="1"/>
    <col min="4357" max="4357" width="4.59765625" style="1" bestFit="1" customWidth="1"/>
    <col min="4358" max="4358" width="4.8984375" style="1" bestFit="1" customWidth="1"/>
    <col min="4359" max="4359" width="3.09765625" style="1" customWidth="1"/>
    <col min="4360" max="4360" width="5.8984375" style="1" bestFit="1" customWidth="1"/>
    <col min="4361" max="4361" width="3" style="1" bestFit="1" customWidth="1"/>
    <col min="4362" max="4367" width="9.69921875" style="1" customWidth="1"/>
    <col min="4368" max="4608" width="9.09765625" style="1"/>
    <col min="4609" max="4610" width="2.69921875" style="1" customWidth="1"/>
    <col min="4611" max="4611" width="9.3984375" style="1" bestFit="1" customWidth="1"/>
    <col min="4612" max="4612" width="3.296875" style="1" bestFit="1" customWidth="1"/>
    <col min="4613" max="4613" width="4.59765625" style="1" bestFit="1" customWidth="1"/>
    <col min="4614" max="4614" width="4.8984375" style="1" bestFit="1" customWidth="1"/>
    <col min="4615" max="4615" width="3.09765625" style="1" customWidth="1"/>
    <col min="4616" max="4616" width="5.8984375" style="1" bestFit="1" customWidth="1"/>
    <col min="4617" max="4617" width="3" style="1" bestFit="1" customWidth="1"/>
    <col min="4618" max="4623" width="9.69921875" style="1" customWidth="1"/>
    <col min="4624" max="4864" width="9.09765625" style="1"/>
    <col min="4865" max="4866" width="2.69921875" style="1" customWidth="1"/>
    <col min="4867" max="4867" width="9.3984375" style="1" bestFit="1" customWidth="1"/>
    <col min="4868" max="4868" width="3.296875" style="1" bestFit="1" customWidth="1"/>
    <col min="4869" max="4869" width="4.59765625" style="1" bestFit="1" customWidth="1"/>
    <col min="4870" max="4870" width="4.8984375" style="1" bestFit="1" customWidth="1"/>
    <col min="4871" max="4871" width="3.09765625" style="1" customWidth="1"/>
    <col min="4872" max="4872" width="5.8984375" style="1" bestFit="1" customWidth="1"/>
    <col min="4873" max="4873" width="3" style="1" bestFit="1" customWidth="1"/>
    <col min="4874" max="4879" width="9.69921875" style="1" customWidth="1"/>
    <col min="4880" max="5120" width="9.09765625" style="1"/>
    <col min="5121" max="5122" width="2.69921875" style="1" customWidth="1"/>
    <col min="5123" max="5123" width="9.3984375" style="1" bestFit="1" customWidth="1"/>
    <col min="5124" max="5124" width="3.296875" style="1" bestFit="1" customWidth="1"/>
    <col min="5125" max="5125" width="4.59765625" style="1" bestFit="1" customWidth="1"/>
    <col min="5126" max="5126" width="4.8984375" style="1" bestFit="1" customWidth="1"/>
    <col min="5127" max="5127" width="3.09765625" style="1" customWidth="1"/>
    <col min="5128" max="5128" width="5.8984375" style="1" bestFit="1" customWidth="1"/>
    <col min="5129" max="5129" width="3" style="1" bestFit="1" customWidth="1"/>
    <col min="5130" max="5135" width="9.69921875" style="1" customWidth="1"/>
    <col min="5136" max="5376" width="9.09765625" style="1"/>
    <col min="5377" max="5378" width="2.69921875" style="1" customWidth="1"/>
    <col min="5379" max="5379" width="9.3984375" style="1" bestFit="1" customWidth="1"/>
    <col min="5380" max="5380" width="3.296875" style="1" bestFit="1" customWidth="1"/>
    <col min="5381" max="5381" width="4.59765625" style="1" bestFit="1" customWidth="1"/>
    <col min="5382" max="5382" width="4.8984375" style="1" bestFit="1" customWidth="1"/>
    <col min="5383" max="5383" width="3.09765625" style="1" customWidth="1"/>
    <col min="5384" max="5384" width="5.8984375" style="1" bestFit="1" customWidth="1"/>
    <col min="5385" max="5385" width="3" style="1" bestFit="1" customWidth="1"/>
    <col min="5386" max="5391" width="9.69921875" style="1" customWidth="1"/>
    <col min="5392" max="5632" width="9.09765625" style="1"/>
    <col min="5633" max="5634" width="2.69921875" style="1" customWidth="1"/>
    <col min="5635" max="5635" width="9.3984375" style="1" bestFit="1" customWidth="1"/>
    <col min="5636" max="5636" width="3.296875" style="1" bestFit="1" customWidth="1"/>
    <col min="5637" max="5637" width="4.59765625" style="1" bestFit="1" customWidth="1"/>
    <col min="5638" max="5638" width="4.8984375" style="1" bestFit="1" customWidth="1"/>
    <col min="5639" max="5639" width="3.09765625" style="1" customWidth="1"/>
    <col min="5640" max="5640" width="5.8984375" style="1" bestFit="1" customWidth="1"/>
    <col min="5641" max="5641" width="3" style="1" bestFit="1" customWidth="1"/>
    <col min="5642" max="5647" width="9.69921875" style="1" customWidth="1"/>
    <col min="5648" max="5888" width="9.09765625" style="1"/>
    <col min="5889" max="5890" width="2.69921875" style="1" customWidth="1"/>
    <col min="5891" max="5891" width="9.3984375" style="1" bestFit="1" customWidth="1"/>
    <col min="5892" max="5892" width="3.296875" style="1" bestFit="1" customWidth="1"/>
    <col min="5893" max="5893" width="4.59765625" style="1" bestFit="1" customWidth="1"/>
    <col min="5894" max="5894" width="4.8984375" style="1" bestFit="1" customWidth="1"/>
    <col min="5895" max="5895" width="3.09765625" style="1" customWidth="1"/>
    <col min="5896" max="5896" width="5.8984375" style="1" bestFit="1" customWidth="1"/>
    <col min="5897" max="5897" width="3" style="1" bestFit="1" customWidth="1"/>
    <col min="5898" max="5903" width="9.69921875" style="1" customWidth="1"/>
    <col min="5904" max="6144" width="9.09765625" style="1"/>
    <col min="6145" max="6146" width="2.69921875" style="1" customWidth="1"/>
    <col min="6147" max="6147" width="9.3984375" style="1" bestFit="1" customWidth="1"/>
    <col min="6148" max="6148" width="3.296875" style="1" bestFit="1" customWidth="1"/>
    <col min="6149" max="6149" width="4.59765625" style="1" bestFit="1" customWidth="1"/>
    <col min="6150" max="6150" width="4.8984375" style="1" bestFit="1" customWidth="1"/>
    <col min="6151" max="6151" width="3.09765625" style="1" customWidth="1"/>
    <col min="6152" max="6152" width="5.8984375" style="1" bestFit="1" customWidth="1"/>
    <col min="6153" max="6153" width="3" style="1" bestFit="1" customWidth="1"/>
    <col min="6154" max="6159" width="9.69921875" style="1" customWidth="1"/>
    <col min="6160" max="6400" width="9.09765625" style="1"/>
    <col min="6401" max="6402" width="2.69921875" style="1" customWidth="1"/>
    <col min="6403" max="6403" width="9.3984375" style="1" bestFit="1" customWidth="1"/>
    <col min="6404" max="6404" width="3.296875" style="1" bestFit="1" customWidth="1"/>
    <col min="6405" max="6405" width="4.59765625" style="1" bestFit="1" customWidth="1"/>
    <col min="6406" max="6406" width="4.8984375" style="1" bestFit="1" customWidth="1"/>
    <col min="6407" max="6407" width="3.09765625" style="1" customWidth="1"/>
    <col min="6408" max="6408" width="5.8984375" style="1" bestFit="1" customWidth="1"/>
    <col min="6409" max="6409" width="3" style="1" bestFit="1" customWidth="1"/>
    <col min="6410" max="6415" width="9.69921875" style="1" customWidth="1"/>
    <col min="6416" max="6656" width="9.09765625" style="1"/>
    <col min="6657" max="6658" width="2.69921875" style="1" customWidth="1"/>
    <col min="6659" max="6659" width="9.3984375" style="1" bestFit="1" customWidth="1"/>
    <col min="6660" max="6660" width="3.296875" style="1" bestFit="1" customWidth="1"/>
    <col min="6661" max="6661" width="4.59765625" style="1" bestFit="1" customWidth="1"/>
    <col min="6662" max="6662" width="4.8984375" style="1" bestFit="1" customWidth="1"/>
    <col min="6663" max="6663" width="3.09765625" style="1" customWidth="1"/>
    <col min="6664" max="6664" width="5.8984375" style="1" bestFit="1" customWidth="1"/>
    <col min="6665" max="6665" width="3" style="1" bestFit="1" customWidth="1"/>
    <col min="6666" max="6671" width="9.69921875" style="1" customWidth="1"/>
    <col min="6672" max="6912" width="9.09765625" style="1"/>
    <col min="6913" max="6914" width="2.69921875" style="1" customWidth="1"/>
    <col min="6915" max="6915" width="9.3984375" style="1" bestFit="1" customWidth="1"/>
    <col min="6916" max="6916" width="3.296875" style="1" bestFit="1" customWidth="1"/>
    <col min="6917" max="6917" width="4.59765625" style="1" bestFit="1" customWidth="1"/>
    <col min="6918" max="6918" width="4.8984375" style="1" bestFit="1" customWidth="1"/>
    <col min="6919" max="6919" width="3.09765625" style="1" customWidth="1"/>
    <col min="6920" max="6920" width="5.8984375" style="1" bestFit="1" customWidth="1"/>
    <col min="6921" max="6921" width="3" style="1" bestFit="1" customWidth="1"/>
    <col min="6922" max="6927" width="9.69921875" style="1" customWidth="1"/>
    <col min="6928" max="7168" width="9.09765625" style="1"/>
    <col min="7169" max="7170" width="2.69921875" style="1" customWidth="1"/>
    <col min="7171" max="7171" width="9.3984375" style="1" bestFit="1" customWidth="1"/>
    <col min="7172" max="7172" width="3.296875" style="1" bestFit="1" customWidth="1"/>
    <col min="7173" max="7173" width="4.59765625" style="1" bestFit="1" customWidth="1"/>
    <col min="7174" max="7174" width="4.8984375" style="1" bestFit="1" customWidth="1"/>
    <col min="7175" max="7175" width="3.09765625" style="1" customWidth="1"/>
    <col min="7176" max="7176" width="5.8984375" style="1" bestFit="1" customWidth="1"/>
    <col min="7177" max="7177" width="3" style="1" bestFit="1" customWidth="1"/>
    <col min="7178" max="7183" width="9.69921875" style="1" customWidth="1"/>
    <col min="7184" max="7424" width="9.09765625" style="1"/>
    <col min="7425" max="7426" width="2.69921875" style="1" customWidth="1"/>
    <col min="7427" max="7427" width="9.3984375" style="1" bestFit="1" customWidth="1"/>
    <col min="7428" max="7428" width="3.296875" style="1" bestFit="1" customWidth="1"/>
    <col min="7429" max="7429" width="4.59765625" style="1" bestFit="1" customWidth="1"/>
    <col min="7430" max="7430" width="4.8984375" style="1" bestFit="1" customWidth="1"/>
    <col min="7431" max="7431" width="3.09765625" style="1" customWidth="1"/>
    <col min="7432" max="7432" width="5.8984375" style="1" bestFit="1" customWidth="1"/>
    <col min="7433" max="7433" width="3" style="1" bestFit="1" customWidth="1"/>
    <col min="7434" max="7439" width="9.69921875" style="1" customWidth="1"/>
    <col min="7440" max="7680" width="9.09765625" style="1"/>
    <col min="7681" max="7682" width="2.69921875" style="1" customWidth="1"/>
    <col min="7683" max="7683" width="9.3984375" style="1" bestFit="1" customWidth="1"/>
    <col min="7684" max="7684" width="3.296875" style="1" bestFit="1" customWidth="1"/>
    <col min="7685" max="7685" width="4.59765625" style="1" bestFit="1" customWidth="1"/>
    <col min="7686" max="7686" width="4.8984375" style="1" bestFit="1" customWidth="1"/>
    <col min="7687" max="7687" width="3.09765625" style="1" customWidth="1"/>
    <col min="7688" max="7688" width="5.8984375" style="1" bestFit="1" customWidth="1"/>
    <col min="7689" max="7689" width="3" style="1" bestFit="1" customWidth="1"/>
    <col min="7690" max="7695" width="9.69921875" style="1" customWidth="1"/>
    <col min="7696" max="7936" width="9.09765625" style="1"/>
    <col min="7937" max="7938" width="2.69921875" style="1" customWidth="1"/>
    <col min="7939" max="7939" width="9.3984375" style="1" bestFit="1" customWidth="1"/>
    <col min="7940" max="7940" width="3.296875" style="1" bestFit="1" customWidth="1"/>
    <col min="7941" max="7941" width="4.59765625" style="1" bestFit="1" customWidth="1"/>
    <col min="7942" max="7942" width="4.8984375" style="1" bestFit="1" customWidth="1"/>
    <col min="7943" max="7943" width="3.09765625" style="1" customWidth="1"/>
    <col min="7944" max="7944" width="5.8984375" style="1" bestFit="1" customWidth="1"/>
    <col min="7945" max="7945" width="3" style="1" bestFit="1" customWidth="1"/>
    <col min="7946" max="7951" width="9.69921875" style="1" customWidth="1"/>
    <col min="7952" max="8192" width="9.09765625" style="1"/>
    <col min="8193" max="8194" width="2.69921875" style="1" customWidth="1"/>
    <col min="8195" max="8195" width="9.3984375" style="1" bestFit="1" customWidth="1"/>
    <col min="8196" max="8196" width="3.296875" style="1" bestFit="1" customWidth="1"/>
    <col min="8197" max="8197" width="4.59765625" style="1" bestFit="1" customWidth="1"/>
    <col min="8198" max="8198" width="4.8984375" style="1" bestFit="1" customWidth="1"/>
    <col min="8199" max="8199" width="3.09765625" style="1" customWidth="1"/>
    <col min="8200" max="8200" width="5.8984375" style="1" bestFit="1" customWidth="1"/>
    <col min="8201" max="8201" width="3" style="1" bestFit="1" customWidth="1"/>
    <col min="8202" max="8207" width="9.69921875" style="1" customWidth="1"/>
    <col min="8208" max="8448" width="9.09765625" style="1"/>
    <col min="8449" max="8450" width="2.69921875" style="1" customWidth="1"/>
    <col min="8451" max="8451" width="9.3984375" style="1" bestFit="1" customWidth="1"/>
    <col min="8452" max="8452" width="3.296875" style="1" bestFit="1" customWidth="1"/>
    <col min="8453" max="8453" width="4.59765625" style="1" bestFit="1" customWidth="1"/>
    <col min="8454" max="8454" width="4.8984375" style="1" bestFit="1" customWidth="1"/>
    <col min="8455" max="8455" width="3.09765625" style="1" customWidth="1"/>
    <col min="8456" max="8456" width="5.8984375" style="1" bestFit="1" customWidth="1"/>
    <col min="8457" max="8457" width="3" style="1" bestFit="1" customWidth="1"/>
    <col min="8458" max="8463" width="9.69921875" style="1" customWidth="1"/>
    <col min="8464" max="8704" width="9.09765625" style="1"/>
    <col min="8705" max="8706" width="2.69921875" style="1" customWidth="1"/>
    <col min="8707" max="8707" width="9.3984375" style="1" bestFit="1" customWidth="1"/>
    <col min="8708" max="8708" width="3.296875" style="1" bestFit="1" customWidth="1"/>
    <col min="8709" max="8709" width="4.59765625" style="1" bestFit="1" customWidth="1"/>
    <col min="8710" max="8710" width="4.8984375" style="1" bestFit="1" customWidth="1"/>
    <col min="8711" max="8711" width="3.09765625" style="1" customWidth="1"/>
    <col min="8712" max="8712" width="5.8984375" style="1" bestFit="1" customWidth="1"/>
    <col min="8713" max="8713" width="3" style="1" bestFit="1" customWidth="1"/>
    <col min="8714" max="8719" width="9.69921875" style="1" customWidth="1"/>
    <col min="8720" max="8960" width="9.09765625" style="1"/>
    <col min="8961" max="8962" width="2.69921875" style="1" customWidth="1"/>
    <col min="8963" max="8963" width="9.3984375" style="1" bestFit="1" customWidth="1"/>
    <col min="8964" max="8964" width="3.296875" style="1" bestFit="1" customWidth="1"/>
    <col min="8965" max="8965" width="4.59765625" style="1" bestFit="1" customWidth="1"/>
    <col min="8966" max="8966" width="4.8984375" style="1" bestFit="1" customWidth="1"/>
    <col min="8967" max="8967" width="3.09765625" style="1" customWidth="1"/>
    <col min="8968" max="8968" width="5.8984375" style="1" bestFit="1" customWidth="1"/>
    <col min="8969" max="8969" width="3" style="1" bestFit="1" customWidth="1"/>
    <col min="8970" max="8975" width="9.69921875" style="1" customWidth="1"/>
    <col min="8976" max="9216" width="9.09765625" style="1"/>
    <col min="9217" max="9218" width="2.69921875" style="1" customWidth="1"/>
    <col min="9219" max="9219" width="9.3984375" style="1" bestFit="1" customWidth="1"/>
    <col min="9220" max="9220" width="3.296875" style="1" bestFit="1" customWidth="1"/>
    <col min="9221" max="9221" width="4.59765625" style="1" bestFit="1" customWidth="1"/>
    <col min="9222" max="9222" width="4.8984375" style="1" bestFit="1" customWidth="1"/>
    <col min="9223" max="9223" width="3.09765625" style="1" customWidth="1"/>
    <col min="9224" max="9224" width="5.8984375" style="1" bestFit="1" customWidth="1"/>
    <col min="9225" max="9225" width="3" style="1" bestFit="1" customWidth="1"/>
    <col min="9226" max="9231" width="9.69921875" style="1" customWidth="1"/>
    <col min="9232" max="9472" width="9.09765625" style="1"/>
    <col min="9473" max="9474" width="2.69921875" style="1" customWidth="1"/>
    <col min="9475" max="9475" width="9.3984375" style="1" bestFit="1" customWidth="1"/>
    <col min="9476" max="9476" width="3.296875" style="1" bestFit="1" customWidth="1"/>
    <col min="9477" max="9477" width="4.59765625" style="1" bestFit="1" customWidth="1"/>
    <col min="9478" max="9478" width="4.8984375" style="1" bestFit="1" customWidth="1"/>
    <col min="9479" max="9479" width="3.09765625" style="1" customWidth="1"/>
    <col min="9480" max="9480" width="5.8984375" style="1" bestFit="1" customWidth="1"/>
    <col min="9481" max="9481" width="3" style="1" bestFit="1" customWidth="1"/>
    <col min="9482" max="9487" width="9.69921875" style="1" customWidth="1"/>
    <col min="9488" max="9728" width="9.09765625" style="1"/>
    <col min="9729" max="9730" width="2.69921875" style="1" customWidth="1"/>
    <col min="9731" max="9731" width="9.3984375" style="1" bestFit="1" customWidth="1"/>
    <col min="9732" max="9732" width="3.296875" style="1" bestFit="1" customWidth="1"/>
    <col min="9733" max="9733" width="4.59765625" style="1" bestFit="1" customWidth="1"/>
    <col min="9734" max="9734" width="4.8984375" style="1" bestFit="1" customWidth="1"/>
    <col min="9735" max="9735" width="3.09765625" style="1" customWidth="1"/>
    <col min="9736" max="9736" width="5.8984375" style="1" bestFit="1" customWidth="1"/>
    <col min="9737" max="9737" width="3" style="1" bestFit="1" customWidth="1"/>
    <col min="9738" max="9743" width="9.69921875" style="1" customWidth="1"/>
    <col min="9744" max="9984" width="9.09765625" style="1"/>
    <col min="9985" max="9986" width="2.69921875" style="1" customWidth="1"/>
    <col min="9987" max="9987" width="9.3984375" style="1" bestFit="1" customWidth="1"/>
    <col min="9988" max="9988" width="3.296875" style="1" bestFit="1" customWidth="1"/>
    <col min="9989" max="9989" width="4.59765625" style="1" bestFit="1" customWidth="1"/>
    <col min="9990" max="9990" width="4.8984375" style="1" bestFit="1" customWidth="1"/>
    <col min="9991" max="9991" width="3.09765625" style="1" customWidth="1"/>
    <col min="9992" max="9992" width="5.8984375" style="1" bestFit="1" customWidth="1"/>
    <col min="9993" max="9993" width="3" style="1" bestFit="1" customWidth="1"/>
    <col min="9994" max="9999" width="9.69921875" style="1" customWidth="1"/>
    <col min="10000" max="10240" width="9.09765625" style="1"/>
    <col min="10241" max="10242" width="2.69921875" style="1" customWidth="1"/>
    <col min="10243" max="10243" width="9.3984375" style="1" bestFit="1" customWidth="1"/>
    <col min="10244" max="10244" width="3.296875" style="1" bestFit="1" customWidth="1"/>
    <col min="10245" max="10245" width="4.59765625" style="1" bestFit="1" customWidth="1"/>
    <col min="10246" max="10246" width="4.8984375" style="1" bestFit="1" customWidth="1"/>
    <col min="10247" max="10247" width="3.09765625" style="1" customWidth="1"/>
    <col min="10248" max="10248" width="5.8984375" style="1" bestFit="1" customWidth="1"/>
    <col min="10249" max="10249" width="3" style="1" bestFit="1" customWidth="1"/>
    <col min="10250" max="10255" width="9.69921875" style="1" customWidth="1"/>
    <col min="10256" max="10496" width="9.09765625" style="1"/>
    <col min="10497" max="10498" width="2.69921875" style="1" customWidth="1"/>
    <col min="10499" max="10499" width="9.3984375" style="1" bestFit="1" customWidth="1"/>
    <col min="10500" max="10500" width="3.296875" style="1" bestFit="1" customWidth="1"/>
    <col min="10501" max="10501" width="4.59765625" style="1" bestFit="1" customWidth="1"/>
    <col min="10502" max="10502" width="4.8984375" style="1" bestFit="1" customWidth="1"/>
    <col min="10503" max="10503" width="3.09765625" style="1" customWidth="1"/>
    <col min="10504" max="10504" width="5.8984375" style="1" bestFit="1" customWidth="1"/>
    <col min="10505" max="10505" width="3" style="1" bestFit="1" customWidth="1"/>
    <col min="10506" max="10511" width="9.69921875" style="1" customWidth="1"/>
    <col min="10512" max="10752" width="9.09765625" style="1"/>
    <col min="10753" max="10754" width="2.69921875" style="1" customWidth="1"/>
    <col min="10755" max="10755" width="9.3984375" style="1" bestFit="1" customWidth="1"/>
    <col min="10756" max="10756" width="3.296875" style="1" bestFit="1" customWidth="1"/>
    <col min="10757" max="10757" width="4.59765625" style="1" bestFit="1" customWidth="1"/>
    <col min="10758" max="10758" width="4.8984375" style="1" bestFit="1" customWidth="1"/>
    <col min="10759" max="10759" width="3.09765625" style="1" customWidth="1"/>
    <col min="10760" max="10760" width="5.8984375" style="1" bestFit="1" customWidth="1"/>
    <col min="10761" max="10761" width="3" style="1" bestFit="1" customWidth="1"/>
    <col min="10762" max="10767" width="9.69921875" style="1" customWidth="1"/>
    <col min="10768" max="11008" width="9.09765625" style="1"/>
    <col min="11009" max="11010" width="2.69921875" style="1" customWidth="1"/>
    <col min="11011" max="11011" width="9.3984375" style="1" bestFit="1" customWidth="1"/>
    <col min="11012" max="11012" width="3.296875" style="1" bestFit="1" customWidth="1"/>
    <col min="11013" max="11013" width="4.59765625" style="1" bestFit="1" customWidth="1"/>
    <col min="11014" max="11014" width="4.8984375" style="1" bestFit="1" customWidth="1"/>
    <col min="11015" max="11015" width="3.09765625" style="1" customWidth="1"/>
    <col min="11016" max="11016" width="5.8984375" style="1" bestFit="1" customWidth="1"/>
    <col min="11017" max="11017" width="3" style="1" bestFit="1" customWidth="1"/>
    <col min="11018" max="11023" width="9.69921875" style="1" customWidth="1"/>
    <col min="11024" max="11264" width="9.09765625" style="1"/>
    <col min="11265" max="11266" width="2.69921875" style="1" customWidth="1"/>
    <col min="11267" max="11267" width="9.3984375" style="1" bestFit="1" customWidth="1"/>
    <col min="11268" max="11268" width="3.296875" style="1" bestFit="1" customWidth="1"/>
    <col min="11269" max="11269" width="4.59765625" style="1" bestFit="1" customWidth="1"/>
    <col min="11270" max="11270" width="4.8984375" style="1" bestFit="1" customWidth="1"/>
    <col min="11271" max="11271" width="3.09765625" style="1" customWidth="1"/>
    <col min="11272" max="11272" width="5.8984375" style="1" bestFit="1" customWidth="1"/>
    <col min="11273" max="11273" width="3" style="1" bestFit="1" customWidth="1"/>
    <col min="11274" max="11279" width="9.69921875" style="1" customWidth="1"/>
    <col min="11280" max="11520" width="9.09765625" style="1"/>
    <col min="11521" max="11522" width="2.69921875" style="1" customWidth="1"/>
    <col min="11523" max="11523" width="9.3984375" style="1" bestFit="1" customWidth="1"/>
    <col min="11524" max="11524" width="3.296875" style="1" bestFit="1" customWidth="1"/>
    <col min="11525" max="11525" width="4.59765625" style="1" bestFit="1" customWidth="1"/>
    <col min="11526" max="11526" width="4.8984375" style="1" bestFit="1" customWidth="1"/>
    <col min="11527" max="11527" width="3.09765625" style="1" customWidth="1"/>
    <col min="11528" max="11528" width="5.8984375" style="1" bestFit="1" customWidth="1"/>
    <col min="11529" max="11529" width="3" style="1" bestFit="1" customWidth="1"/>
    <col min="11530" max="11535" width="9.69921875" style="1" customWidth="1"/>
    <col min="11536" max="11776" width="9.09765625" style="1"/>
    <col min="11777" max="11778" width="2.69921875" style="1" customWidth="1"/>
    <col min="11779" max="11779" width="9.3984375" style="1" bestFit="1" customWidth="1"/>
    <col min="11780" max="11780" width="3.296875" style="1" bestFit="1" customWidth="1"/>
    <col min="11781" max="11781" width="4.59765625" style="1" bestFit="1" customWidth="1"/>
    <col min="11782" max="11782" width="4.8984375" style="1" bestFit="1" customWidth="1"/>
    <col min="11783" max="11783" width="3.09765625" style="1" customWidth="1"/>
    <col min="11784" max="11784" width="5.8984375" style="1" bestFit="1" customWidth="1"/>
    <col min="11785" max="11785" width="3" style="1" bestFit="1" customWidth="1"/>
    <col min="11786" max="11791" width="9.69921875" style="1" customWidth="1"/>
    <col min="11792" max="12032" width="9.09765625" style="1"/>
    <col min="12033" max="12034" width="2.69921875" style="1" customWidth="1"/>
    <col min="12035" max="12035" width="9.3984375" style="1" bestFit="1" customWidth="1"/>
    <col min="12036" max="12036" width="3.296875" style="1" bestFit="1" customWidth="1"/>
    <col min="12037" max="12037" width="4.59765625" style="1" bestFit="1" customWidth="1"/>
    <col min="12038" max="12038" width="4.8984375" style="1" bestFit="1" customWidth="1"/>
    <col min="12039" max="12039" width="3.09765625" style="1" customWidth="1"/>
    <col min="12040" max="12040" width="5.8984375" style="1" bestFit="1" customWidth="1"/>
    <col min="12041" max="12041" width="3" style="1" bestFit="1" customWidth="1"/>
    <col min="12042" max="12047" width="9.69921875" style="1" customWidth="1"/>
    <col min="12048" max="12288" width="9.09765625" style="1"/>
    <col min="12289" max="12290" width="2.69921875" style="1" customWidth="1"/>
    <col min="12291" max="12291" width="9.3984375" style="1" bestFit="1" customWidth="1"/>
    <col min="12292" max="12292" width="3.296875" style="1" bestFit="1" customWidth="1"/>
    <col min="12293" max="12293" width="4.59765625" style="1" bestFit="1" customWidth="1"/>
    <col min="12294" max="12294" width="4.8984375" style="1" bestFit="1" customWidth="1"/>
    <col min="12295" max="12295" width="3.09765625" style="1" customWidth="1"/>
    <col min="12296" max="12296" width="5.8984375" style="1" bestFit="1" customWidth="1"/>
    <col min="12297" max="12297" width="3" style="1" bestFit="1" customWidth="1"/>
    <col min="12298" max="12303" width="9.69921875" style="1" customWidth="1"/>
    <col min="12304" max="12544" width="9.09765625" style="1"/>
    <col min="12545" max="12546" width="2.69921875" style="1" customWidth="1"/>
    <col min="12547" max="12547" width="9.3984375" style="1" bestFit="1" customWidth="1"/>
    <col min="12548" max="12548" width="3.296875" style="1" bestFit="1" customWidth="1"/>
    <col min="12549" max="12549" width="4.59765625" style="1" bestFit="1" customWidth="1"/>
    <col min="12550" max="12550" width="4.8984375" style="1" bestFit="1" customWidth="1"/>
    <col min="12551" max="12551" width="3.09765625" style="1" customWidth="1"/>
    <col min="12552" max="12552" width="5.8984375" style="1" bestFit="1" customWidth="1"/>
    <col min="12553" max="12553" width="3" style="1" bestFit="1" customWidth="1"/>
    <col min="12554" max="12559" width="9.69921875" style="1" customWidth="1"/>
    <col min="12560" max="12800" width="9.09765625" style="1"/>
    <col min="12801" max="12802" width="2.69921875" style="1" customWidth="1"/>
    <col min="12803" max="12803" width="9.3984375" style="1" bestFit="1" customWidth="1"/>
    <col min="12804" max="12804" width="3.296875" style="1" bestFit="1" customWidth="1"/>
    <col min="12805" max="12805" width="4.59765625" style="1" bestFit="1" customWidth="1"/>
    <col min="12806" max="12806" width="4.8984375" style="1" bestFit="1" customWidth="1"/>
    <col min="12807" max="12807" width="3.09765625" style="1" customWidth="1"/>
    <col min="12808" max="12808" width="5.8984375" style="1" bestFit="1" customWidth="1"/>
    <col min="12809" max="12809" width="3" style="1" bestFit="1" customWidth="1"/>
    <col min="12810" max="12815" width="9.69921875" style="1" customWidth="1"/>
    <col min="12816" max="13056" width="9.09765625" style="1"/>
    <col min="13057" max="13058" width="2.69921875" style="1" customWidth="1"/>
    <col min="13059" max="13059" width="9.3984375" style="1" bestFit="1" customWidth="1"/>
    <col min="13060" max="13060" width="3.296875" style="1" bestFit="1" customWidth="1"/>
    <col min="13061" max="13061" width="4.59765625" style="1" bestFit="1" customWidth="1"/>
    <col min="13062" max="13062" width="4.8984375" style="1" bestFit="1" customWidth="1"/>
    <col min="13063" max="13063" width="3.09765625" style="1" customWidth="1"/>
    <col min="13064" max="13064" width="5.8984375" style="1" bestFit="1" customWidth="1"/>
    <col min="13065" max="13065" width="3" style="1" bestFit="1" customWidth="1"/>
    <col min="13066" max="13071" width="9.69921875" style="1" customWidth="1"/>
    <col min="13072" max="13312" width="9.09765625" style="1"/>
    <col min="13313" max="13314" width="2.69921875" style="1" customWidth="1"/>
    <col min="13315" max="13315" width="9.3984375" style="1" bestFit="1" customWidth="1"/>
    <col min="13316" max="13316" width="3.296875" style="1" bestFit="1" customWidth="1"/>
    <col min="13317" max="13317" width="4.59765625" style="1" bestFit="1" customWidth="1"/>
    <col min="13318" max="13318" width="4.8984375" style="1" bestFit="1" customWidth="1"/>
    <col min="13319" max="13319" width="3.09765625" style="1" customWidth="1"/>
    <col min="13320" max="13320" width="5.8984375" style="1" bestFit="1" customWidth="1"/>
    <col min="13321" max="13321" width="3" style="1" bestFit="1" customWidth="1"/>
    <col min="13322" max="13327" width="9.69921875" style="1" customWidth="1"/>
    <col min="13328" max="13568" width="9.09765625" style="1"/>
    <col min="13569" max="13570" width="2.69921875" style="1" customWidth="1"/>
    <col min="13571" max="13571" width="9.3984375" style="1" bestFit="1" customWidth="1"/>
    <col min="13572" max="13572" width="3.296875" style="1" bestFit="1" customWidth="1"/>
    <col min="13573" max="13573" width="4.59765625" style="1" bestFit="1" customWidth="1"/>
    <col min="13574" max="13574" width="4.8984375" style="1" bestFit="1" customWidth="1"/>
    <col min="13575" max="13575" width="3.09765625" style="1" customWidth="1"/>
    <col min="13576" max="13576" width="5.8984375" style="1" bestFit="1" customWidth="1"/>
    <col min="13577" max="13577" width="3" style="1" bestFit="1" customWidth="1"/>
    <col min="13578" max="13583" width="9.69921875" style="1" customWidth="1"/>
    <col min="13584" max="13824" width="9.09765625" style="1"/>
    <col min="13825" max="13826" width="2.69921875" style="1" customWidth="1"/>
    <col min="13827" max="13827" width="9.3984375" style="1" bestFit="1" customWidth="1"/>
    <col min="13828" max="13828" width="3.296875" style="1" bestFit="1" customWidth="1"/>
    <col min="13829" max="13829" width="4.59765625" style="1" bestFit="1" customWidth="1"/>
    <col min="13830" max="13830" width="4.8984375" style="1" bestFit="1" customWidth="1"/>
    <col min="13831" max="13831" width="3.09765625" style="1" customWidth="1"/>
    <col min="13832" max="13832" width="5.8984375" style="1" bestFit="1" customWidth="1"/>
    <col min="13833" max="13833" width="3" style="1" bestFit="1" customWidth="1"/>
    <col min="13834" max="13839" width="9.69921875" style="1" customWidth="1"/>
    <col min="13840" max="14080" width="9.09765625" style="1"/>
    <col min="14081" max="14082" width="2.69921875" style="1" customWidth="1"/>
    <col min="14083" max="14083" width="9.3984375" style="1" bestFit="1" customWidth="1"/>
    <col min="14084" max="14084" width="3.296875" style="1" bestFit="1" customWidth="1"/>
    <col min="14085" max="14085" width="4.59765625" style="1" bestFit="1" customWidth="1"/>
    <col min="14086" max="14086" width="4.8984375" style="1" bestFit="1" customWidth="1"/>
    <col min="14087" max="14087" width="3.09765625" style="1" customWidth="1"/>
    <col min="14088" max="14088" width="5.8984375" style="1" bestFit="1" customWidth="1"/>
    <col min="14089" max="14089" width="3" style="1" bestFit="1" customWidth="1"/>
    <col min="14090" max="14095" width="9.69921875" style="1" customWidth="1"/>
    <col min="14096" max="14336" width="9.09765625" style="1"/>
    <col min="14337" max="14338" width="2.69921875" style="1" customWidth="1"/>
    <col min="14339" max="14339" width="9.3984375" style="1" bestFit="1" customWidth="1"/>
    <col min="14340" max="14340" width="3.296875" style="1" bestFit="1" customWidth="1"/>
    <col min="14341" max="14341" width="4.59765625" style="1" bestFit="1" customWidth="1"/>
    <col min="14342" max="14342" width="4.8984375" style="1" bestFit="1" customWidth="1"/>
    <col min="14343" max="14343" width="3.09765625" style="1" customWidth="1"/>
    <col min="14344" max="14344" width="5.8984375" style="1" bestFit="1" customWidth="1"/>
    <col min="14345" max="14345" width="3" style="1" bestFit="1" customWidth="1"/>
    <col min="14346" max="14351" width="9.69921875" style="1" customWidth="1"/>
    <col min="14352" max="14592" width="9.09765625" style="1"/>
    <col min="14593" max="14594" width="2.69921875" style="1" customWidth="1"/>
    <col min="14595" max="14595" width="9.3984375" style="1" bestFit="1" customWidth="1"/>
    <col min="14596" max="14596" width="3.296875" style="1" bestFit="1" customWidth="1"/>
    <col min="14597" max="14597" width="4.59765625" style="1" bestFit="1" customWidth="1"/>
    <col min="14598" max="14598" width="4.8984375" style="1" bestFit="1" customWidth="1"/>
    <col min="14599" max="14599" width="3.09765625" style="1" customWidth="1"/>
    <col min="14600" max="14600" width="5.8984375" style="1" bestFit="1" customWidth="1"/>
    <col min="14601" max="14601" width="3" style="1" bestFit="1" customWidth="1"/>
    <col min="14602" max="14607" width="9.69921875" style="1" customWidth="1"/>
    <col min="14608" max="14848" width="9.09765625" style="1"/>
    <col min="14849" max="14850" width="2.69921875" style="1" customWidth="1"/>
    <col min="14851" max="14851" width="9.3984375" style="1" bestFit="1" customWidth="1"/>
    <col min="14852" max="14852" width="3.296875" style="1" bestFit="1" customWidth="1"/>
    <col min="14853" max="14853" width="4.59765625" style="1" bestFit="1" customWidth="1"/>
    <col min="14854" max="14854" width="4.8984375" style="1" bestFit="1" customWidth="1"/>
    <col min="14855" max="14855" width="3.09765625" style="1" customWidth="1"/>
    <col min="14856" max="14856" width="5.8984375" style="1" bestFit="1" customWidth="1"/>
    <col min="14857" max="14857" width="3" style="1" bestFit="1" customWidth="1"/>
    <col min="14858" max="14863" width="9.69921875" style="1" customWidth="1"/>
    <col min="14864" max="15104" width="9.09765625" style="1"/>
    <col min="15105" max="15106" width="2.69921875" style="1" customWidth="1"/>
    <col min="15107" max="15107" width="9.3984375" style="1" bestFit="1" customWidth="1"/>
    <col min="15108" max="15108" width="3.296875" style="1" bestFit="1" customWidth="1"/>
    <col min="15109" max="15109" width="4.59765625" style="1" bestFit="1" customWidth="1"/>
    <col min="15110" max="15110" width="4.8984375" style="1" bestFit="1" customWidth="1"/>
    <col min="15111" max="15111" width="3.09765625" style="1" customWidth="1"/>
    <col min="15112" max="15112" width="5.8984375" style="1" bestFit="1" customWidth="1"/>
    <col min="15113" max="15113" width="3" style="1" bestFit="1" customWidth="1"/>
    <col min="15114" max="15119" width="9.69921875" style="1" customWidth="1"/>
    <col min="15120" max="15360" width="9.09765625" style="1"/>
    <col min="15361" max="15362" width="2.69921875" style="1" customWidth="1"/>
    <col min="15363" max="15363" width="9.3984375" style="1" bestFit="1" customWidth="1"/>
    <col min="15364" max="15364" width="3.296875" style="1" bestFit="1" customWidth="1"/>
    <col min="15365" max="15365" width="4.59765625" style="1" bestFit="1" customWidth="1"/>
    <col min="15366" max="15366" width="4.8984375" style="1" bestFit="1" customWidth="1"/>
    <col min="15367" max="15367" width="3.09765625" style="1" customWidth="1"/>
    <col min="15368" max="15368" width="5.8984375" style="1" bestFit="1" customWidth="1"/>
    <col min="15369" max="15369" width="3" style="1" bestFit="1" customWidth="1"/>
    <col min="15370" max="15375" width="9.69921875" style="1" customWidth="1"/>
    <col min="15376" max="15616" width="9.09765625" style="1"/>
    <col min="15617" max="15618" width="2.69921875" style="1" customWidth="1"/>
    <col min="15619" max="15619" width="9.3984375" style="1" bestFit="1" customWidth="1"/>
    <col min="15620" max="15620" width="3.296875" style="1" bestFit="1" customWidth="1"/>
    <col min="15621" max="15621" width="4.59765625" style="1" bestFit="1" customWidth="1"/>
    <col min="15622" max="15622" width="4.8984375" style="1" bestFit="1" customWidth="1"/>
    <col min="15623" max="15623" width="3.09765625" style="1" customWidth="1"/>
    <col min="15624" max="15624" width="5.8984375" style="1" bestFit="1" customWidth="1"/>
    <col min="15625" max="15625" width="3" style="1" bestFit="1" customWidth="1"/>
    <col min="15626" max="15631" width="9.69921875" style="1" customWidth="1"/>
    <col min="15632" max="15872" width="9.09765625" style="1"/>
    <col min="15873" max="15874" width="2.69921875" style="1" customWidth="1"/>
    <col min="15875" max="15875" width="9.3984375" style="1" bestFit="1" customWidth="1"/>
    <col min="15876" max="15876" width="3.296875" style="1" bestFit="1" customWidth="1"/>
    <col min="15877" max="15877" width="4.59765625" style="1" bestFit="1" customWidth="1"/>
    <col min="15878" max="15878" width="4.8984375" style="1" bestFit="1" customWidth="1"/>
    <col min="15879" max="15879" width="3.09765625" style="1" customWidth="1"/>
    <col min="15880" max="15880" width="5.8984375" style="1" bestFit="1" customWidth="1"/>
    <col min="15881" max="15881" width="3" style="1" bestFit="1" customWidth="1"/>
    <col min="15882" max="15887" width="9.69921875" style="1" customWidth="1"/>
    <col min="15888" max="16128" width="9.09765625" style="1"/>
    <col min="16129" max="16130" width="2.69921875" style="1" customWidth="1"/>
    <col min="16131" max="16131" width="9.3984375" style="1" bestFit="1" customWidth="1"/>
    <col min="16132" max="16132" width="3.296875" style="1" bestFit="1" customWidth="1"/>
    <col min="16133" max="16133" width="4.59765625" style="1" bestFit="1" customWidth="1"/>
    <col min="16134" max="16134" width="4.8984375" style="1" bestFit="1" customWidth="1"/>
    <col min="16135" max="16135" width="3.09765625" style="1" customWidth="1"/>
    <col min="16136" max="16136" width="5.8984375" style="1" bestFit="1" customWidth="1"/>
    <col min="16137" max="16137" width="3" style="1" bestFit="1" customWidth="1"/>
    <col min="16138" max="16143" width="9.69921875" style="1" customWidth="1"/>
    <col min="16144" max="16384" width="9.09765625" style="1"/>
  </cols>
  <sheetData>
    <row r="1" spans="1:18" ht="28.5" customHeight="1" x14ac:dyDescent="0.2">
      <c r="A1" s="91" t="s">
        <v>34</v>
      </c>
    </row>
    <row r="2" spans="1:18" ht="28.5" customHeight="1" x14ac:dyDescent="0.2">
      <c r="A2" s="72" t="s">
        <v>33</v>
      </c>
      <c r="B2" s="37"/>
      <c r="C2" s="37"/>
      <c r="D2" s="37"/>
      <c r="E2" s="37"/>
      <c r="F2" s="37"/>
      <c r="G2" s="37"/>
      <c r="H2" s="37"/>
      <c r="I2" s="37"/>
      <c r="J2" s="37"/>
      <c r="K2" s="20"/>
      <c r="L2" s="20"/>
      <c r="M2" s="83" t="s">
        <v>24</v>
      </c>
      <c r="N2" s="96"/>
      <c r="O2" s="96"/>
      <c r="P2" s="42"/>
      <c r="Q2" s="42"/>
      <c r="R2" s="42"/>
    </row>
    <row r="3" spans="1:18" ht="28.5" customHeight="1" x14ac:dyDescent="0.2">
      <c r="A3" s="40"/>
      <c r="B3" s="37"/>
      <c r="C3" s="37"/>
      <c r="D3" s="37"/>
      <c r="E3" s="37"/>
      <c r="F3" s="37"/>
      <c r="G3" s="37"/>
      <c r="H3" s="37"/>
      <c r="I3" s="37"/>
      <c r="J3" s="37"/>
      <c r="K3" s="20"/>
      <c r="L3" s="20"/>
      <c r="M3" s="78"/>
      <c r="N3" s="79"/>
      <c r="O3" s="79"/>
      <c r="P3" s="42"/>
      <c r="Q3" s="42"/>
      <c r="R3" s="42"/>
    </row>
    <row r="4" spans="1:18" ht="28.5" customHeight="1" x14ac:dyDescent="0.2">
      <c r="A4" s="39"/>
      <c r="B4" s="39"/>
      <c r="C4" s="39"/>
      <c r="D4" s="39"/>
      <c r="E4" s="39"/>
      <c r="F4" s="39"/>
      <c r="G4" s="39"/>
      <c r="H4" s="39"/>
      <c r="I4" s="39"/>
      <c r="J4" s="39"/>
      <c r="K4" s="22"/>
      <c r="L4" s="22"/>
      <c r="M4" s="77"/>
      <c r="O4" s="22"/>
    </row>
    <row r="5" spans="1:18" ht="28.5" customHeight="1" x14ac:dyDescent="0.2">
      <c r="A5" s="39"/>
      <c r="B5" s="39"/>
      <c r="C5" s="39"/>
      <c r="D5" s="39"/>
      <c r="E5" s="39"/>
      <c r="F5" s="39"/>
      <c r="G5" s="39"/>
      <c r="H5" s="39"/>
      <c r="I5" s="39"/>
      <c r="J5" s="39"/>
      <c r="K5" s="22"/>
      <c r="L5" s="22"/>
      <c r="M5" s="77"/>
      <c r="O5" s="22"/>
    </row>
    <row r="6" spans="1:18" ht="28.5" customHeight="1" thickBot="1" x14ac:dyDescent="0.25">
      <c r="A6" s="133"/>
      <c r="B6" s="133"/>
      <c r="C6" s="133"/>
      <c r="D6" s="133"/>
      <c r="E6" s="133"/>
      <c r="F6" s="133"/>
      <c r="G6" s="133"/>
      <c r="H6" s="133"/>
      <c r="I6" s="133"/>
      <c r="J6" s="67"/>
      <c r="K6" s="70" t="s">
        <v>25</v>
      </c>
      <c r="L6" s="41"/>
      <c r="M6" s="70"/>
      <c r="N6" s="71"/>
      <c r="O6" s="69" t="s">
        <v>23</v>
      </c>
    </row>
    <row r="7" spans="1:18" ht="28.5" customHeight="1" thickBot="1" x14ac:dyDescent="0.25">
      <c r="A7" s="102"/>
      <c r="B7" s="103"/>
      <c r="C7" s="103"/>
      <c r="D7" s="103"/>
      <c r="E7" s="103"/>
      <c r="F7" s="103"/>
      <c r="G7" s="99" t="s">
        <v>20</v>
      </c>
      <c r="H7" s="100"/>
      <c r="I7" s="101"/>
      <c r="J7" s="92" t="s">
        <v>36</v>
      </c>
      <c r="K7" s="93" t="s">
        <v>37</v>
      </c>
      <c r="L7" s="94" t="s">
        <v>38</v>
      </c>
      <c r="M7" s="93" t="s">
        <v>39</v>
      </c>
      <c r="N7" s="93" t="s">
        <v>40</v>
      </c>
      <c r="O7" s="95" t="s">
        <v>41</v>
      </c>
    </row>
    <row r="8" spans="1:18" ht="28.5" customHeight="1" x14ac:dyDescent="0.2">
      <c r="A8" s="109" t="s">
        <v>22</v>
      </c>
      <c r="B8" s="107"/>
      <c r="C8" s="35"/>
      <c r="D8" s="87" t="s">
        <v>0</v>
      </c>
      <c r="E8" s="87"/>
      <c r="F8" s="87"/>
      <c r="G8" s="107" t="s">
        <v>3</v>
      </c>
      <c r="H8" s="107"/>
      <c r="I8" s="108"/>
      <c r="J8" s="56"/>
      <c r="K8" s="36"/>
      <c r="L8" s="13"/>
      <c r="M8" s="13"/>
      <c r="N8" s="32"/>
      <c r="O8" s="48"/>
    </row>
    <row r="9" spans="1:18" ht="28.5" customHeight="1" x14ac:dyDescent="0.2">
      <c r="A9" s="46"/>
      <c r="B9" s="6"/>
      <c r="C9" s="6"/>
      <c r="D9" s="6"/>
      <c r="E9" s="6"/>
      <c r="F9" s="6"/>
      <c r="G9" s="6"/>
      <c r="H9" s="18" t="s">
        <v>17</v>
      </c>
      <c r="I9" s="19" t="s">
        <v>2</v>
      </c>
      <c r="J9" s="55"/>
      <c r="K9" s="23"/>
      <c r="L9" s="23"/>
      <c r="M9" s="23"/>
      <c r="N9" s="33"/>
      <c r="O9" s="49"/>
    </row>
    <row r="10" spans="1:18" ht="28.5" customHeight="1" x14ac:dyDescent="0.2">
      <c r="A10" s="46"/>
      <c r="B10" s="7"/>
      <c r="C10" s="2"/>
      <c r="D10" s="4" t="s">
        <v>5</v>
      </c>
      <c r="E10" s="5"/>
      <c r="F10" s="3" t="s">
        <v>6</v>
      </c>
      <c r="G10" s="2"/>
      <c r="H10" s="86"/>
      <c r="I10" s="15" t="s">
        <v>7</v>
      </c>
      <c r="J10" s="57">
        <f t="shared" ref="J10:O10" si="0">ROUNDDOWN($E10*$H10*365*$L$6*J$8/1000,)</f>
        <v>0</v>
      </c>
      <c r="K10" s="29">
        <f>ROUNDDOWN($E10*$H10*365*$L$6*K$8/1000,)</f>
        <v>0</v>
      </c>
      <c r="L10" s="29">
        <f>ROUNDDOWN($E10*$H10*365*$L$6*L$8/1000,)</f>
        <v>0</v>
      </c>
      <c r="M10" s="29">
        <f t="shared" si="0"/>
        <v>0</v>
      </c>
      <c r="N10" s="29">
        <f t="shared" si="0"/>
        <v>0</v>
      </c>
      <c r="O10" s="50">
        <f t="shared" si="0"/>
        <v>0</v>
      </c>
    </row>
    <row r="11" spans="1:18" ht="28.5" customHeight="1" x14ac:dyDescent="0.2">
      <c r="A11" s="46"/>
      <c r="B11" s="116" t="s">
        <v>26</v>
      </c>
      <c r="C11" s="97"/>
      <c r="D11" s="97"/>
      <c r="E11" s="97"/>
      <c r="F11" s="98"/>
      <c r="G11" s="2"/>
      <c r="H11" s="86"/>
      <c r="I11" s="15" t="s">
        <v>7</v>
      </c>
      <c r="J11" s="57">
        <f t="shared" ref="J11:O17" si="1">ROUNDDOWN($H11*$C$8*J$8*365*$L$6/1000,)</f>
        <v>0</v>
      </c>
      <c r="K11" s="29">
        <f t="shared" si="1"/>
        <v>0</v>
      </c>
      <c r="L11" s="29">
        <f t="shared" si="1"/>
        <v>0</v>
      </c>
      <c r="M11" s="29">
        <f t="shared" si="1"/>
        <v>0</v>
      </c>
      <c r="N11" s="29">
        <f t="shared" si="1"/>
        <v>0</v>
      </c>
      <c r="O11" s="50">
        <f t="shared" si="1"/>
        <v>0</v>
      </c>
    </row>
    <row r="12" spans="1:18" ht="28.5" customHeight="1" x14ac:dyDescent="0.2">
      <c r="A12" s="46"/>
      <c r="B12" s="117"/>
      <c r="C12" s="97"/>
      <c r="D12" s="97"/>
      <c r="E12" s="97"/>
      <c r="F12" s="98"/>
      <c r="G12" s="2"/>
      <c r="H12" s="86"/>
      <c r="I12" s="15" t="s">
        <v>7</v>
      </c>
      <c r="J12" s="57">
        <f t="shared" si="1"/>
        <v>0</v>
      </c>
      <c r="K12" s="29">
        <f t="shared" si="1"/>
        <v>0</v>
      </c>
      <c r="L12" s="29">
        <f t="shared" si="1"/>
        <v>0</v>
      </c>
      <c r="M12" s="29">
        <f t="shared" si="1"/>
        <v>0</v>
      </c>
      <c r="N12" s="29">
        <f t="shared" si="1"/>
        <v>0</v>
      </c>
      <c r="O12" s="50">
        <f t="shared" si="1"/>
        <v>0</v>
      </c>
    </row>
    <row r="13" spans="1:18" ht="28.5" customHeight="1" x14ac:dyDescent="0.2">
      <c r="A13" s="46"/>
      <c r="B13" s="117"/>
      <c r="C13" s="97"/>
      <c r="D13" s="97"/>
      <c r="E13" s="97"/>
      <c r="F13" s="98"/>
      <c r="G13" s="2"/>
      <c r="H13" s="86"/>
      <c r="I13" s="15" t="s">
        <v>7</v>
      </c>
      <c r="J13" s="57">
        <f t="shared" si="1"/>
        <v>0</v>
      </c>
      <c r="K13" s="29">
        <f t="shared" si="1"/>
        <v>0</v>
      </c>
      <c r="L13" s="29">
        <f t="shared" si="1"/>
        <v>0</v>
      </c>
      <c r="M13" s="29">
        <f t="shared" si="1"/>
        <v>0</v>
      </c>
      <c r="N13" s="29">
        <f t="shared" si="1"/>
        <v>0</v>
      </c>
      <c r="O13" s="50">
        <f t="shared" si="1"/>
        <v>0</v>
      </c>
    </row>
    <row r="14" spans="1:18" ht="28.5" customHeight="1" x14ac:dyDescent="0.2">
      <c r="A14" s="46"/>
      <c r="B14" s="117"/>
      <c r="C14" s="97"/>
      <c r="D14" s="97"/>
      <c r="E14" s="97"/>
      <c r="F14" s="98"/>
      <c r="G14" s="2"/>
      <c r="H14" s="86"/>
      <c r="I14" s="15" t="s">
        <v>7</v>
      </c>
      <c r="J14" s="57">
        <f t="shared" si="1"/>
        <v>0</v>
      </c>
      <c r="K14" s="29">
        <f t="shared" si="1"/>
        <v>0</v>
      </c>
      <c r="L14" s="29">
        <f t="shared" si="1"/>
        <v>0</v>
      </c>
      <c r="M14" s="29">
        <f t="shared" si="1"/>
        <v>0</v>
      </c>
      <c r="N14" s="29">
        <f t="shared" si="1"/>
        <v>0</v>
      </c>
      <c r="O14" s="50">
        <f t="shared" si="1"/>
        <v>0</v>
      </c>
    </row>
    <row r="15" spans="1:18" ht="28.5" customHeight="1" x14ac:dyDescent="0.2">
      <c r="A15" s="46"/>
      <c r="B15" s="117"/>
      <c r="C15" s="97"/>
      <c r="D15" s="97"/>
      <c r="E15" s="97"/>
      <c r="F15" s="98"/>
      <c r="G15" s="2"/>
      <c r="H15" s="86"/>
      <c r="I15" s="15" t="s">
        <v>7</v>
      </c>
      <c r="J15" s="57">
        <f t="shared" si="1"/>
        <v>0</v>
      </c>
      <c r="K15" s="29">
        <f t="shared" si="1"/>
        <v>0</v>
      </c>
      <c r="L15" s="29">
        <f t="shared" si="1"/>
        <v>0</v>
      </c>
      <c r="M15" s="29">
        <f t="shared" si="1"/>
        <v>0</v>
      </c>
      <c r="N15" s="29">
        <f t="shared" si="1"/>
        <v>0</v>
      </c>
      <c r="O15" s="50">
        <f t="shared" si="1"/>
        <v>0</v>
      </c>
    </row>
    <row r="16" spans="1:18" ht="28.5" customHeight="1" x14ac:dyDescent="0.2">
      <c r="A16" s="46"/>
      <c r="B16" s="117"/>
      <c r="C16" s="97"/>
      <c r="D16" s="97"/>
      <c r="E16" s="97"/>
      <c r="F16" s="98"/>
      <c r="G16" s="2"/>
      <c r="H16" s="86"/>
      <c r="I16" s="15" t="s">
        <v>7</v>
      </c>
      <c r="J16" s="57">
        <f t="shared" si="1"/>
        <v>0</v>
      </c>
      <c r="K16" s="29">
        <f t="shared" si="1"/>
        <v>0</v>
      </c>
      <c r="L16" s="29">
        <f t="shared" si="1"/>
        <v>0</v>
      </c>
      <c r="M16" s="29">
        <f t="shared" si="1"/>
        <v>0</v>
      </c>
      <c r="N16" s="29">
        <f t="shared" si="1"/>
        <v>0</v>
      </c>
      <c r="O16" s="50">
        <f t="shared" si="1"/>
        <v>0</v>
      </c>
    </row>
    <row r="17" spans="1:15" ht="28.5" customHeight="1" x14ac:dyDescent="0.2">
      <c r="A17" s="46"/>
      <c r="B17" s="117"/>
      <c r="C17" s="97"/>
      <c r="D17" s="97"/>
      <c r="E17" s="97"/>
      <c r="F17" s="98"/>
      <c r="G17" s="2"/>
      <c r="H17" s="86"/>
      <c r="I17" s="15" t="s">
        <v>7</v>
      </c>
      <c r="J17" s="57">
        <f t="shared" si="1"/>
        <v>0</v>
      </c>
      <c r="K17" s="29">
        <f>ROUNDDOWN($H17*$C$8*K$8*365*$L$6/1000,)</f>
        <v>0</v>
      </c>
      <c r="L17" s="29">
        <f t="shared" si="1"/>
        <v>0</v>
      </c>
      <c r="M17" s="29">
        <f t="shared" si="1"/>
        <v>0</v>
      </c>
      <c r="N17" s="29">
        <f t="shared" si="1"/>
        <v>0</v>
      </c>
      <c r="O17" s="50">
        <f t="shared" si="1"/>
        <v>0</v>
      </c>
    </row>
    <row r="18" spans="1:15" ht="28.5" customHeight="1" x14ac:dyDescent="0.2">
      <c r="A18" s="46"/>
      <c r="B18" s="118"/>
      <c r="C18" s="97"/>
      <c r="D18" s="97"/>
      <c r="E18" s="97"/>
      <c r="F18" s="98"/>
      <c r="G18" s="11"/>
      <c r="H18" s="85"/>
      <c r="I18" s="16"/>
      <c r="J18" s="58">
        <f t="shared" ref="J18:O18" si="2">ROUNDDOWN(SUM(J10:J17)*$H18,0)</f>
        <v>0</v>
      </c>
      <c r="K18" s="31">
        <f t="shared" si="2"/>
        <v>0</v>
      </c>
      <c r="L18" s="31">
        <f t="shared" si="2"/>
        <v>0</v>
      </c>
      <c r="M18" s="31">
        <f t="shared" si="2"/>
        <v>0</v>
      </c>
      <c r="N18" s="31">
        <f t="shared" si="2"/>
        <v>0</v>
      </c>
      <c r="O18" s="51">
        <f t="shared" si="2"/>
        <v>0</v>
      </c>
    </row>
    <row r="19" spans="1:15" ht="28.5" customHeight="1" x14ac:dyDescent="0.2">
      <c r="A19" s="110" t="s">
        <v>19</v>
      </c>
      <c r="B19" s="111"/>
      <c r="C19" s="111"/>
      <c r="D19" s="111"/>
      <c r="E19" s="111"/>
      <c r="F19" s="111"/>
      <c r="G19" s="111"/>
      <c r="H19" s="111"/>
      <c r="I19" s="112"/>
      <c r="J19" s="24">
        <f t="shared" ref="J19:O19" si="3">SUM(J10:J18)</f>
        <v>0</v>
      </c>
      <c r="K19" s="59">
        <f t="shared" si="3"/>
        <v>0</v>
      </c>
      <c r="L19" s="25">
        <f t="shared" si="3"/>
        <v>0</v>
      </c>
      <c r="M19" s="25">
        <f t="shared" si="3"/>
        <v>0</v>
      </c>
      <c r="N19" s="34">
        <f t="shared" si="3"/>
        <v>0</v>
      </c>
      <c r="O19" s="52">
        <f t="shared" si="3"/>
        <v>0</v>
      </c>
    </row>
    <row r="20" spans="1:15" ht="28.5" customHeight="1" x14ac:dyDescent="0.2">
      <c r="A20" s="45"/>
      <c r="B20" s="119"/>
      <c r="C20" s="120"/>
      <c r="D20" s="120"/>
      <c r="E20" s="120"/>
      <c r="F20" s="121"/>
      <c r="G20" s="9"/>
      <c r="H20" s="10"/>
      <c r="I20" s="17" t="s">
        <v>13</v>
      </c>
      <c r="J20" s="26">
        <f t="shared" ref="J20:O27" si="4">ROUNDDOWN($H20*$C$8*J$8*365/1000,)</f>
        <v>0</v>
      </c>
      <c r="K20" s="60">
        <f>ROUNDDOWN($H20*$C$8*K$8*365/1000,)</f>
        <v>0</v>
      </c>
      <c r="L20" s="27">
        <f t="shared" si="4"/>
        <v>0</v>
      </c>
      <c r="M20" s="27">
        <f t="shared" si="4"/>
        <v>0</v>
      </c>
      <c r="N20" s="27">
        <f t="shared" si="4"/>
        <v>0</v>
      </c>
      <c r="O20" s="53">
        <f t="shared" si="4"/>
        <v>0</v>
      </c>
    </row>
    <row r="21" spans="1:15" ht="28.5" customHeight="1" x14ac:dyDescent="0.2">
      <c r="A21" s="46"/>
      <c r="B21" s="122"/>
      <c r="C21" s="97"/>
      <c r="D21" s="97"/>
      <c r="E21" s="97"/>
      <c r="F21" s="98"/>
      <c r="G21" s="2"/>
      <c r="H21" s="5"/>
      <c r="I21" s="15" t="s">
        <v>13</v>
      </c>
      <c r="J21" s="28">
        <f t="shared" si="4"/>
        <v>0</v>
      </c>
      <c r="K21" s="61">
        <f t="shared" si="4"/>
        <v>0</v>
      </c>
      <c r="L21" s="29">
        <f t="shared" si="4"/>
        <v>0</v>
      </c>
      <c r="M21" s="29">
        <f t="shared" si="4"/>
        <v>0</v>
      </c>
      <c r="N21" s="29">
        <f t="shared" si="4"/>
        <v>0</v>
      </c>
      <c r="O21" s="50">
        <f t="shared" si="4"/>
        <v>0</v>
      </c>
    </row>
    <row r="22" spans="1:15" ht="28.5" customHeight="1" x14ac:dyDescent="0.2">
      <c r="A22" s="46"/>
      <c r="B22" s="122"/>
      <c r="C22" s="97"/>
      <c r="D22" s="97"/>
      <c r="E22" s="97"/>
      <c r="F22" s="98"/>
      <c r="G22" s="2"/>
      <c r="H22" s="5"/>
      <c r="I22" s="15" t="s">
        <v>13</v>
      </c>
      <c r="J22" s="28">
        <f>ROUNDDOWN($H22*$C$8*J$8*365/1000,)</f>
        <v>0</v>
      </c>
      <c r="K22" s="61">
        <f t="shared" si="4"/>
        <v>0</v>
      </c>
      <c r="L22" s="29">
        <f t="shared" si="4"/>
        <v>0</v>
      </c>
      <c r="M22" s="29">
        <f t="shared" si="4"/>
        <v>0</v>
      </c>
      <c r="N22" s="29">
        <f t="shared" si="4"/>
        <v>0</v>
      </c>
      <c r="O22" s="50">
        <f t="shared" si="4"/>
        <v>0</v>
      </c>
    </row>
    <row r="23" spans="1:15" ht="28.5" customHeight="1" x14ac:dyDescent="0.2">
      <c r="A23" s="46"/>
      <c r="B23" s="127"/>
      <c r="C23" s="128"/>
      <c r="D23" s="128"/>
      <c r="E23" s="128"/>
      <c r="F23" s="129"/>
      <c r="G23" s="11"/>
      <c r="H23" s="12"/>
      <c r="I23" s="15" t="s">
        <v>13</v>
      </c>
      <c r="J23" s="28">
        <f>ROUNDDOWN($H23*$C$8*J$8*365/1000,)</f>
        <v>0</v>
      </c>
      <c r="K23" s="61">
        <f t="shared" si="4"/>
        <v>0</v>
      </c>
      <c r="L23" s="29">
        <f t="shared" si="4"/>
        <v>0</v>
      </c>
      <c r="M23" s="29">
        <f t="shared" si="4"/>
        <v>0</v>
      </c>
      <c r="N23" s="29">
        <f t="shared" si="4"/>
        <v>0</v>
      </c>
      <c r="O23" s="50">
        <f t="shared" si="4"/>
        <v>0</v>
      </c>
    </row>
    <row r="24" spans="1:15" ht="28.5" customHeight="1" x14ac:dyDescent="0.2">
      <c r="A24" s="46"/>
      <c r="B24" s="127"/>
      <c r="C24" s="128"/>
      <c r="D24" s="128"/>
      <c r="E24" s="128"/>
      <c r="F24" s="129"/>
      <c r="G24" s="11"/>
      <c r="H24" s="12"/>
      <c r="I24" s="15" t="s">
        <v>13</v>
      </c>
      <c r="J24" s="28">
        <f>ROUNDDOWN($H24*$C$8*J$8*365/1000,)</f>
        <v>0</v>
      </c>
      <c r="K24" s="61">
        <f t="shared" si="4"/>
        <v>0</v>
      </c>
      <c r="L24" s="29">
        <f t="shared" si="4"/>
        <v>0</v>
      </c>
      <c r="M24" s="29">
        <f t="shared" si="4"/>
        <v>0</v>
      </c>
      <c r="N24" s="29">
        <f t="shared" si="4"/>
        <v>0</v>
      </c>
      <c r="O24" s="50">
        <f t="shared" si="4"/>
        <v>0</v>
      </c>
    </row>
    <row r="25" spans="1:15" ht="28.5" customHeight="1" x14ac:dyDescent="0.2">
      <c r="A25" s="46"/>
      <c r="B25" s="127"/>
      <c r="C25" s="128"/>
      <c r="D25" s="128"/>
      <c r="E25" s="128"/>
      <c r="F25" s="129"/>
      <c r="G25" s="11"/>
      <c r="H25" s="12"/>
      <c r="I25" s="15" t="s">
        <v>13</v>
      </c>
      <c r="J25" s="28">
        <f>ROUNDDOWN($H25*$C$8*J$8*365/1000,)</f>
        <v>0</v>
      </c>
      <c r="K25" s="61">
        <f t="shared" si="4"/>
        <v>0</v>
      </c>
      <c r="L25" s="29">
        <f t="shared" si="4"/>
        <v>0</v>
      </c>
      <c r="M25" s="29">
        <f t="shared" si="4"/>
        <v>0</v>
      </c>
      <c r="N25" s="29">
        <f t="shared" si="4"/>
        <v>0</v>
      </c>
      <c r="O25" s="50">
        <f t="shared" si="4"/>
        <v>0</v>
      </c>
    </row>
    <row r="26" spans="1:15" ht="28.5" customHeight="1" x14ac:dyDescent="0.2">
      <c r="A26" s="46"/>
      <c r="B26" s="127"/>
      <c r="C26" s="128"/>
      <c r="D26" s="128"/>
      <c r="E26" s="128"/>
      <c r="F26" s="129"/>
      <c r="G26" s="11"/>
      <c r="H26" s="12"/>
      <c r="I26" s="15" t="s">
        <v>13</v>
      </c>
      <c r="J26" s="28">
        <f>ROUNDDOWN($H26*$C$8*J$8*365/1000,)</f>
        <v>0</v>
      </c>
      <c r="K26" s="61">
        <f t="shared" si="4"/>
        <v>0</v>
      </c>
      <c r="L26" s="29">
        <f t="shared" si="4"/>
        <v>0</v>
      </c>
      <c r="M26" s="29">
        <f t="shared" si="4"/>
        <v>0</v>
      </c>
      <c r="N26" s="29">
        <f t="shared" si="4"/>
        <v>0</v>
      </c>
      <c r="O26" s="50">
        <f t="shared" si="4"/>
        <v>0</v>
      </c>
    </row>
    <row r="27" spans="1:15" ht="28.5" customHeight="1" x14ac:dyDescent="0.2">
      <c r="A27" s="46"/>
      <c r="B27" s="130"/>
      <c r="C27" s="131"/>
      <c r="D27" s="131"/>
      <c r="E27" s="131"/>
      <c r="F27" s="132"/>
      <c r="G27" s="11"/>
      <c r="H27" s="12"/>
      <c r="I27" s="16" t="s">
        <v>13</v>
      </c>
      <c r="J27" s="30">
        <f t="shared" si="4"/>
        <v>0</v>
      </c>
      <c r="K27" s="62">
        <f t="shared" si="4"/>
        <v>0</v>
      </c>
      <c r="L27" s="31">
        <f t="shared" si="4"/>
        <v>0</v>
      </c>
      <c r="M27" s="31">
        <f t="shared" si="4"/>
        <v>0</v>
      </c>
      <c r="N27" s="31">
        <f t="shared" si="4"/>
        <v>0</v>
      </c>
      <c r="O27" s="51">
        <f t="shared" si="4"/>
        <v>0</v>
      </c>
    </row>
    <row r="28" spans="1:15" ht="28.5" customHeight="1" x14ac:dyDescent="0.2">
      <c r="A28" s="110" t="s">
        <v>18</v>
      </c>
      <c r="B28" s="111"/>
      <c r="C28" s="111"/>
      <c r="D28" s="111"/>
      <c r="E28" s="111"/>
      <c r="F28" s="111"/>
      <c r="G28" s="111"/>
      <c r="H28" s="111"/>
      <c r="I28" s="112"/>
      <c r="J28" s="24">
        <f t="shared" ref="J28:O28" si="5">SUM(J20:J27)</f>
        <v>0</v>
      </c>
      <c r="K28" s="59">
        <f t="shared" si="5"/>
        <v>0</v>
      </c>
      <c r="L28" s="25">
        <f t="shared" si="5"/>
        <v>0</v>
      </c>
      <c r="M28" s="25">
        <f t="shared" si="5"/>
        <v>0</v>
      </c>
      <c r="N28" s="34">
        <f t="shared" si="5"/>
        <v>0</v>
      </c>
      <c r="O28" s="52">
        <f t="shared" si="5"/>
        <v>0</v>
      </c>
    </row>
    <row r="29" spans="1:15" ht="28.5" customHeight="1" thickBot="1" x14ac:dyDescent="0.25">
      <c r="A29" s="104" t="s">
        <v>21</v>
      </c>
      <c r="B29" s="105"/>
      <c r="C29" s="105"/>
      <c r="D29" s="105"/>
      <c r="E29" s="105"/>
      <c r="F29" s="105"/>
      <c r="G29" s="105"/>
      <c r="H29" s="105"/>
      <c r="I29" s="106"/>
      <c r="J29" s="43">
        <f>SUM(J28,J19)</f>
        <v>0</v>
      </c>
      <c r="K29" s="63">
        <f t="shared" ref="K29:O29" si="6">SUM(K28,K19)</f>
        <v>0</v>
      </c>
      <c r="L29" s="44">
        <f t="shared" si="6"/>
        <v>0</v>
      </c>
      <c r="M29" s="44">
        <f t="shared" si="6"/>
        <v>0</v>
      </c>
      <c r="N29" s="47">
        <f t="shared" si="6"/>
        <v>0</v>
      </c>
      <c r="O29" s="54">
        <f t="shared" si="6"/>
        <v>0</v>
      </c>
    </row>
    <row r="30" spans="1:15" ht="28.5" customHeight="1" x14ac:dyDescent="0.2">
      <c r="A30" s="64"/>
      <c r="B30" s="64"/>
      <c r="C30" s="64"/>
      <c r="D30" s="64"/>
      <c r="E30" s="64"/>
      <c r="F30" s="64"/>
      <c r="G30" s="64"/>
      <c r="H30" s="64"/>
      <c r="I30" s="64"/>
      <c r="J30" s="65"/>
      <c r="K30" s="65"/>
      <c r="L30" s="65"/>
      <c r="M30" s="65"/>
      <c r="N30" s="65"/>
      <c r="O30" s="65"/>
    </row>
  </sheetData>
  <mergeCells count="26">
    <mergeCell ref="N2:O2"/>
    <mergeCell ref="A6:I6"/>
    <mergeCell ref="A7:F7"/>
    <mergeCell ref="G7:I7"/>
    <mergeCell ref="A8:B8"/>
    <mergeCell ref="G8:I8"/>
    <mergeCell ref="B24:F24"/>
    <mergeCell ref="B11:B18"/>
    <mergeCell ref="C11:F11"/>
    <mergeCell ref="C12:F12"/>
    <mergeCell ref="C13:F13"/>
    <mergeCell ref="C14:F14"/>
    <mergeCell ref="C15:F15"/>
    <mergeCell ref="C16:F16"/>
    <mergeCell ref="C17:F17"/>
    <mergeCell ref="C18:F18"/>
    <mergeCell ref="A19:I19"/>
    <mergeCell ref="B20:F20"/>
    <mergeCell ref="B21:F21"/>
    <mergeCell ref="B22:F22"/>
    <mergeCell ref="B23:F23"/>
    <mergeCell ref="B25:F25"/>
    <mergeCell ref="B26:F26"/>
    <mergeCell ref="B27:F27"/>
    <mergeCell ref="A28:I28"/>
    <mergeCell ref="A29:I29"/>
  </mergeCells>
  <phoneticPr fontId="1"/>
  <printOptions horizontalCentered="1"/>
  <pageMargins left="0.25" right="0.25" top="0.75" bottom="0.75" header="0.3" footer="0.3"/>
  <pageSetup paperSize="9" scale="79" fitToHeight="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6"/>
  <sheetViews>
    <sheetView showGridLines="0" tabSelected="1" view="pageLayout" topLeftCell="A13" zoomScaleNormal="100" zoomScaleSheetLayoutView="100" workbookViewId="0">
      <selection activeCell="M16" sqref="M16"/>
    </sheetView>
  </sheetViews>
  <sheetFormatPr defaultColWidth="9.09765625" defaultRowHeight="28.5" customHeight="1" x14ac:dyDescent="0.2"/>
  <cols>
    <col min="1" max="2" width="2.69921875" style="1" customWidth="1"/>
    <col min="3" max="3" width="9.3984375" style="1" bestFit="1" customWidth="1"/>
    <col min="4" max="4" width="3.296875" style="1" bestFit="1" customWidth="1"/>
    <col min="5" max="5" width="4.59765625" style="1" bestFit="1" customWidth="1"/>
    <col min="6" max="6" width="4.8984375" style="1" bestFit="1" customWidth="1"/>
    <col min="7" max="7" width="3.09765625" style="1" customWidth="1"/>
    <col min="8" max="8" width="6.296875" style="1" bestFit="1" customWidth="1"/>
    <col min="9" max="9" width="3" style="1" bestFit="1" customWidth="1"/>
    <col min="10" max="10" width="9.69921875" style="1" customWidth="1"/>
    <col min="11" max="15" width="9.69921875" style="21" customWidth="1"/>
    <col min="16" max="16384" width="9.09765625" style="1"/>
  </cols>
  <sheetData>
    <row r="1" spans="1:18" ht="28.5" customHeight="1" x14ac:dyDescent="0.2">
      <c r="A1" s="91" t="s">
        <v>34</v>
      </c>
    </row>
    <row r="2" spans="1:18" ht="28.5" customHeight="1" x14ac:dyDescent="0.2">
      <c r="A2" s="72" t="s">
        <v>33</v>
      </c>
      <c r="B2" s="37"/>
      <c r="C2" s="37"/>
      <c r="D2" s="37"/>
      <c r="E2" s="37"/>
      <c r="F2" s="37"/>
      <c r="G2" s="37"/>
      <c r="H2" s="37"/>
      <c r="I2" s="37"/>
      <c r="J2" s="37"/>
      <c r="K2" s="20"/>
      <c r="L2" s="20"/>
      <c r="M2" s="83" t="s">
        <v>24</v>
      </c>
      <c r="N2" s="126"/>
      <c r="O2" s="126"/>
      <c r="P2" s="42"/>
      <c r="Q2" s="42"/>
      <c r="R2" s="42"/>
    </row>
    <row r="3" spans="1:18" ht="28.5" customHeight="1" x14ac:dyDescent="0.2">
      <c r="A3" s="39"/>
      <c r="B3" s="39"/>
      <c r="C3" s="39"/>
      <c r="D3" s="39"/>
      <c r="E3" s="39"/>
      <c r="F3" s="39"/>
      <c r="G3" s="39"/>
      <c r="H3" s="39"/>
      <c r="I3" s="39"/>
      <c r="J3" s="39"/>
      <c r="K3" s="22"/>
      <c r="L3" s="22"/>
      <c r="M3" s="68"/>
      <c r="O3" s="22"/>
    </row>
    <row r="4" spans="1:18" ht="28.5" customHeight="1" thickBot="1" x14ac:dyDescent="0.25">
      <c r="A4" s="66" t="s">
        <v>31</v>
      </c>
      <c r="B4" s="67"/>
      <c r="C4" s="67"/>
      <c r="D4" s="67"/>
      <c r="E4" s="67"/>
      <c r="F4" s="67"/>
      <c r="G4" s="67"/>
      <c r="H4" s="67"/>
      <c r="I4" s="67"/>
      <c r="J4" s="67"/>
      <c r="K4" s="70" t="s">
        <v>25</v>
      </c>
      <c r="L4" s="74">
        <v>10.9</v>
      </c>
      <c r="M4" s="70"/>
      <c r="N4" s="71"/>
      <c r="O4" s="69" t="s">
        <v>23</v>
      </c>
    </row>
    <row r="5" spans="1:18" ht="28.5" customHeight="1" thickBot="1" x14ac:dyDescent="0.25">
      <c r="A5" s="102"/>
      <c r="B5" s="103"/>
      <c r="C5" s="103"/>
      <c r="D5" s="103"/>
      <c r="E5" s="103"/>
      <c r="F5" s="103"/>
      <c r="G5" s="99" t="s">
        <v>20</v>
      </c>
      <c r="H5" s="100"/>
      <c r="I5" s="101"/>
      <c r="J5" s="92" t="s">
        <v>36</v>
      </c>
      <c r="K5" s="93" t="s">
        <v>37</v>
      </c>
      <c r="L5" s="94" t="s">
        <v>38</v>
      </c>
      <c r="M5" s="93" t="s">
        <v>39</v>
      </c>
      <c r="N5" s="93" t="s">
        <v>40</v>
      </c>
      <c r="O5" s="95" t="s">
        <v>41</v>
      </c>
    </row>
    <row r="6" spans="1:18" ht="28.5" customHeight="1" x14ac:dyDescent="0.2">
      <c r="A6" s="109" t="s">
        <v>22</v>
      </c>
      <c r="B6" s="107"/>
      <c r="C6" s="35">
        <v>29</v>
      </c>
      <c r="D6" s="14" t="s">
        <v>0</v>
      </c>
      <c r="E6" s="14"/>
      <c r="F6" s="14"/>
      <c r="G6" s="107" t="s">
        <v>29</v>
      </c>
      <c r="H6" s="107"/>
      <c r="I6" s="108"/>
      <c r="J6" s="56"/>
      <c r="K6" s="36">
        <v>0.83</v>
      </c>
      <c r="L6" s="13">
        <v>0.95</v>
      </c>
      <c r="M6" s="13">
        <v>0.95</v>
      </c>
      <c r="N6" s="32">
        <v>0.95</v>
      </c>
      <c r="O6" s="48">
        <v>0.95</v>
      </c>
    </row>
    <row r="7" spans="1:18" ht="28.5" customHeight="1" x14ac:dyDescent="0.2">
      <c r="A7" s="46"/>
      <c r="B7" s="6" t="s">
        <v>1</v>
      </c>
      <c r="C7" s="6"/>
      <c r="D7" s="6"/>
      <c r="E7" s="6"/>
      <c r="F7" s="6"/>
      <c r="G7" s="6"/>
      <c r="H7" s="18" t="s">
        <v>17</v>
      </c>
      <c r="I7" s="19" t="s">
        <v>2</v>
      </c>
      <c r="J7" s="55"/>
      <c r="K7" s="23"/>
      <c r="L7" s="23"/>
      <c r="M7" s="23"/>
      <c r="N7" s="33"/>
      <c r="O7" s="49"/>
    </row>
    <row r="8" spans="1:18" ht="28.5" customHeight="1" x14ac:dyDescent="0.2">
      <c r="A8" s="46"/>
      <c r="B8" s="7"/>
      <c r="C8" s="80"/>
      <c r="D8" s="4" t="s">
        <v>5</v>
      </c>
      <c r="E8" s="81"/>
      <c r="F8" s="3" t="s">
        <v>6</v>
      </c>
      <c r="G8" s="2"/>
      <c r="H8" s="82"/>
      <c r="I8" s="15" t="s">
        <v>7</v>
      </c>
      <c r="J8" s="57">
        <f t="shared" ref="J8:O12" si="0">ROUNDDOWN($E8*$H8*365*$L$4*J$6/1000,)</f>
        <v>0</v>
      </c>
      <c r="K8" s="29">
        <f t="shared" si="0"/>
        <v>0</v>
      </c>
      <c r="L8" s="29">
        <f t="shared" si="0"/>
        <v>0</v>
      </c>
      <c r="M8" s="29">
        <f t="shared" si="0"/>
        <v>0</v>
      </c>
      <c r="N8" s="29">
        <f t="shared" si="0"/>
        <v>0</v>
      </c>
      <c r="O8" s="50">
        <f t="shared" si="0"/>
        <v>0</v>
      </c>
    </row>
    <row r="9" spans="1:18" ht="28.5" customHeight="1" x14ac:dyDescent="0.2">
      <c r="A9" s="46"/>
      <c r="B9" s="7"/>
      <c r="C9" s="80"/>
      <c r="D9" s="4" t="s">
        <v>5</v>
      </c>
      <c r="E9" s="81"/>
      <c r="F9" s="3" t="s">
        <v>6</v>
      </c>
      <c r="G9" s="2"/>
      <c r="H9" s="82"/>
      <c r="I9" s="15" t="s">
        <v>7</v>
      </c>
      <c r="J9" s="57">
        <f t="shared" si="0"/>
        <v>0</v>
      </c>
      <c r="K9" s="29">
        <f t="shared" si="0"/>
        <v>0</v>
      </c>
      <c r="L9" s="29">
        <f t="shared" si="0"/>
        <v>0</v>
      </c>
      <c r="M9" s="29">
        <f t="shared" si="0"/>
        <v>0</v>
      </c>
      <c r="N9" s="29">
        <f t="shared" si="0"/>
        <v>0</v>
      </c>
      <c r="O9" s="50">
        <f t="shared" si="0"/>
        <v>0</v>
      </c>
    </row>
    <row r="10" spans="1:18" ht="28.5" customHeight="1" x14ac:dyDescent="0.2">
      <c r="A10" s="46"/>
      <c r="B10" s="7"/>
      <c r="C10" s="2" t="s">
        <v>9</v>
      </c>
      <c r="D10" s="4" t="s">
        <v>5</v>
      </c>
      <c r="E10" s="75">
        <v>8</v>
      </c>
      <c r="F10" s="3" t="s">
        <v>6</v>
      </c>
      <c r="G10" s="2"/>
      <c r="H10" s="73">
        <v>762</v>
      </c>
      <c r="I10" s="15" t="s">
        <v>7</v>
      </c>
      <c r="J10" s="57">
        <f>ROUNDDOWN($E10*$H10*記入例!T2365*$L$6*J$8/1000,)</f>
        <v>0</v>
      </c>
      <c r="K10" s="29">
        <f>ROUNDDOWN($E10*$H10*365*$L$4*K$6/1000,)</f>
        <v>20129</v>
      </c>
      <c r="L10" s="29">
        <f t="shared" si="0"/>
        <v>23040</v>
      </c>
      <c r="M10" s="29">
        <f t="shared" si="0"/>
        <v>23040</v>
      </c>
      <c r="N10" s="29">
        <f t="shared" si="0"/>
        <v>23040</v>
      </c>
      <c r="O10" s="50">
        <f t="shared" si="0"/>
        <v>23040</v>
      </c>
    </row>
    <row r="11" spans="1:18" ht="28.5" customHeight="1" x14ac:dyDescent="0.2">
      <c r="A11" s="46"/>
      <c r="B11" s="7"/>
      <c r="C11" s="2" t="s">
        <v>10</v>
      </c>
      <c r="D11" s="4" t="s">
        <v>5</v>
      </c>
      <c r="E11" s="75">
        <v>12</v>
      </c>
      <c r="F11" s="3" t="s">
        <v>6</v>
      </c>
      <c r="G11" s="2"/>
      <c r="H11" s="73">
        <v>828</v>
      </c>
      <c r="I11" s="15" t="s">
        <v>7</v>
      </c>
      <c r="J11" s="57">
        <f t="shared" si="0"/>
        <v>0</v>
      </c>
      <c r="K11" s="29">
        <f t="shared" si="0"/>
        <v>32810</v>
      </c>
      <c r="L11" s="29">
        <f t="shared" si="0"/>
        <v>37553</v>
      </c>
      <c r="M11" s="29">
        <f t="shared" si="0"/>
        <v>37553</v>
      </c>
      <c r="N11" s="29">
        <f t="shared" si="0"/>
        <v>37553</v>
      </c>
      <c r="O11" s="50">
        <f t="shared" si="0"/>
        <v>37553</v>
      </c>
    </row>
    <row r="12" spans="1:18" ht="28.5" customHeight="1" x14ac:dyDescent="0.2">
      <c r="A12" s="46"/>
      <c r="B12" s="8"/>
      <c r="C12" s="2" t="s">
        <v>11</v>
      </c>
      <c r="D12" s="4" t="s">
        <v>5</v>
      </c>
      <c r="E12" s="75">
        <v>9</v>
      </c>
      <c r="F12" s="3" t="s">
        <v>6</v>
      </c>
      <c r="G12" s="2"/>
      <c r="H12" s="73">
        <v>894</v>
      </c>
      <c r="I12" s="15" t="s">
        <v>7</v>
      </c>
      <c r="J12" s="57">
        <f t="shared" si="0"/>
        <v>0</v>
      </c>
      <c r="K12" s="29">
        <f t="shared" si="0"/>
        <v>26569</v>
      </c>
      <c r="L12" s="29">
        <f t="shared" si="0"/>
        <v>30410</v>
      </c>
      <c r="M12" s="29">
        <f t="shared" si="0"/>
        <v>30410</v>
      </c>
      <c r="N12" s="29">
        <f t="shared" si="0"/>
        <v>30410</v>
      </c>
      <c r="O12" s="50">
        <f t="shared" si="0"/>
        <v>30410</v>
      </c>
    </row>
    <row r="13" spans="1:18" ht="28.5" customHeight="1" x14ac:dyDescent="0.2">
      <c r="A13" s="46"/>
      <c r="B13" s="116" t="s">
        <v>26</v>
      </c>
      <c r="C13" s="97" t="s">
        <v>12</v>
      </c>
      <c r="D13" s="97"/>
      <c r="E13" s="97"/>
      <c r="F13" s="98"/>
      <c r="G13" s="2"/>
      <c r="H13" s="73">
        <v>12</v>
      </c>
      <c r="I13" s="15" t="s">
        <v>7</v>
      </c>
      <c r="J13" s="57">
        <f t="shared" ref="J13:O17" si="1">ROUNDDOWN($H13*$C$6*J$6*365*$L$4/1000,)</f>
        <v>0</v>
      </c>
      <c r="K13" s="29">
        <f t="shared" si="1"/>
        <v>1149</v>
      </c>
      <c r="L13" s="29">
        <f t="shared" si="1"/>
        <v>1315</v>
      </c>
      <c r="M13" s="29">
        <f t="shared" si="1"/>
        <v>1315</v>
      </c>
      <c r="N13" s="29">
        <f t="shared" si="1"/>
        <v>1315</v>
      </c>
      <c r="O13" s="50">
        <f t="shared" si="1"/>
        <v>1315</v>
      </c>
    </row>
    <row r="14" spans="1:18" ht="28.5" customHeight="1" x14ac:dyDescent="0.2">
      <c r="A14" s="46"/>
      <c r="B14" s="117"/>
      <c r="C14" s="97" t="s">
        <v>27</v>
      </c>
      <c r="D14" s="97"/>
      <c r="E14" s="97"/>
      <c r="F14" s="98"/>
      <c r="G14" s="2"/>
      <c r="H14" s="73">
        <v>0</v>
      </c>
      <c r="I14" s="15" t="s">
        <v>7</v>
      </c>
      <c r="J14" s="57">
        <f t="shared" si="1"/>
        <v>0</v>
      </c>
      <c r="K14" s="29">
        <f t="shared" si="1"/>
        <v>0</v>
      </c>
      <c r="L14" s="29">
        <f t="shared" si="1"/>
        <v>0</v>
      </c>
      <c r="M14" s="29">
        <f t="shared" si="1"/>
        <v>0</v>
      </c>
      <c r="N14" s="29">
        <f t="shared" si="1"/>
        <v>0</v>
      </c>
      <c r="O14" s="50">
        <f t="shared" si="1"/>
        <v>0</v>
      </c>
    </row>
    <row r="15" spans="1:18" ht="28.5" customHeight="1" x14ac:dyDescent="0.2">
      <c r="A15" s="46"/>
      <c r="B15" s="117"/>
      <c r="C15" s="97"/>
      <c r="D15" s="97"/>
      <c r="E15" s="97"/>
      <c r="F15" s="98"/>
      <c r="G15" s="2"/>
      <c r="H15" s="73">
        <v>0</v>
      </c>
      <c r="I15" s="15" t="s">
        <v>7</v>
      </c>
      <c r="J15" s="57">
        <f t="shared" si="1"/>
        <v>0</v>
      </c>
      <c r="K15" s="29">
        <f t="shared" si="1"/>
        <v>0</v>
      </c>
      <c r="L15" s="29">
        <f t="shared" si="1"/>
        <v>0</v>
      </c>
      <c r="M15" s="29">
        <f t="shared" si="1"/>
        <v>0</v>
      </c>
      <c r="N15" s="29">
        <f t="shared" si="1"/>
        <v>0</v>
      </c>
      <c r="O15" s="50">
        <f t="shared" si="1"/>
        <v>0</v>
      </c>
    </row>
    <row r="16" spans="1:18" ht="28.5" customHeight="1" x14ac:dyDescent="0.2">
      <c r="A16" s="46"/>
      <c r="B16" s="117"/>
      <c r="C16" s="97"/>
      <c r="D16" s="97"/>
      <c r="E16" s="97"/>
      <c r="F16" s="98"/>
      <c r="G16" s="2"/>
      <c r="H16" s="38"/>
      <c r="I16" s="15" t="s">
        <v>7</v>
      </c>
      <c r="J16" s="57">
        <f t="shared" si="1"/>
        <v>0</v>
      </c>
      <c r="K16" s="29">
        <f t="shared" si="1"/>
        <v>0</v>
      </c>
      <c r="L16" s="29">
        <f t="shared" si="1"/>
        <v>0</v>
      </c>
      <c r="M16" s="29">
        <f t="shared" si="1"/>
        <v>0</v>
      </c>
      <c r="N16" s="29">
        <f t="shared" si="1"/>
        <v>0</v>
      </c>
      <c r="O16" s="50">
        <f t="shared" si="1"/>
        <v>0</v>
      </c>
    </row>
    <row r="17" spans="1:15" ht="28.5" customHeight="1" x14ac:dyDescent="0.2">
      <c r="A17" s="46"/>
      <c r="B17" s="117"/>
      <c r="C17" s="97"/>
      <c r="D17" s="97"/>
      <c r="E17" s="97"/>
      <c r="F17" s="98"/>
      <c r="G17" s="2"/>
      <c r="H17" s="38"/>
      <c r="I17" s="15" t="s">
        <v>7</v>
      </c>
      <c r="J17" s="57">
        <f t="shared" si="1"/>
        <v>0</v>
      </c>
      <c r="K17" s="29">
        <f t="shared" si="1"/>
        <v>0</v>
      </c>
      <c r="L17" s="29">
        <f t="shared" si="1"/>
        <v>0</v>
      </c>
      <c r="M17" s="29">
        <f t="shared" si="1"/>
        <v>0</v>
      </c>
      <c r="N17" s="29">
        <f t="shared" si="1"/>
        <v>0</v>
      </c>
      <c r="O17" s="50">
        <f t="shared" si="1"/>
        <v>0</v>
      </c>
    </row>
    <row r="18" spans="1:15" ht="28.5" customHeight="1" x14ac:dyDescent="0.2">
      <c r="A18" s="46"/>
      <c r="B18" s="118"/>
      <c r="C18" s="97" t="s">
        <v>30</v>
      </c>
      <c r="D18" s="97"/>
      <c r="E18" s="97"/>
      <c r="F18" s="98"/>
      <c r="G18" s="11"/>
      <c r="H18" s="84">
        <v>5.8999999999999997E-2</v>
      </c>
      <c r="I18" s="16"/>
      <c r="J18" s="58">
        <f t="shared" ref="J18:O18" si="2">ROUNDDOWN(SUM(J8:J17)*$H18,0)</f>
        <v>0</v>
      </c>
      <c r="K18" s="31">
        <f t="shared" si="2"/>
        <v>4758</v>
      </c>
      <c r="L18" s="31">
        <f t="shared" si="2"/>
        <v>5446</v>
      </c>
      <c r="M18" s="31">
        <f t="shared" si="2"/>
        <v>5446</v>
      </c>
      <c r="N18" s="31">
        <f t="shared" si="2"/>
        <v>5446</v>
      </c>
      <c r="O18" s="51">
        <f t="shared" si="2"/>
        <v>5446</v>
      </c>
    </row>
    <row r="19" spans="1:15" ht="28.5" customHeight="1" x14ac:dyDescent="0.2">
      <c r="A19" s="110" t="s">
        <v>19</v>
      </c>
      <c r="B19" s="111"/>
      <c r="C19" s="111"/>
      <c r="D19" s="111"/>
      <c r="E19" s="111"/>
      <c r="F19" s="111"/>
      <c r="G19" s="111"/>
      <c r="H19" s="111"/>
      <c r="I19" s="112"/>
      <c r="J19" s="24">
        <f t="shared" ref="J19:O19" si="3">SUM(J8:J18)</f>
        <v>0</v>
      </c>
      <c r="K19" s="59">
        <f t="shared" si="3"/>
        <v>85415</v>
      </c>
      <c r="L19" s="25">
        <f t="shared" si="3"/>
        <v>97764</v>
      </c>
      <c r="M19" s="25">
        <f t="shared" si="3"/>
        <v>97764</v>
      </c>
      <c r="N19" s="34">
        <f t="shared" si="3"/>
        <v>97764</v>
      </c>
      <c r="O19" s="52">
        <f t="shared" si="3"/>
        <v>97764</v>
      </c>
    </row>
    <row r="20" spans="1:15" ht="28.5" customHeight="1" x14ac:dyDescent="0.2">
      <c r="A20" s="45"/>
      <c r="B20" s="119" t="s">
        <v>16</v>
      </c>
      <c r="C20" s="120"/>
      <c r="D20" s="120"/>
      <c r="E20" s="120"/>
      <c r="F20" s="121"/>
      <c r="G20" s="9"/>
      <c r="H20" s="76">
        <v>2000</v>
      </c>
      <c r="I20" s="17" t="s">
        <v>13</v>
      </c>
      <c r="J20" s="26">
        <f>ROUNDDOWN($H20*$C$6*J$6*365/1000,)</f>
        <v>0</v>
      </c>
      <c r="K20" s="60">
        <f t="shared" ref="K20:O20" si="4">ROUNDDOWN($H20*$C$6*K$6*365/1000,)</f>
        <v>17571</v>
      </c>
      <c r="L20" s="27">
        <f>ROUNDDOWN($H20*$C$6*L$6*365/1000,)</f>
        <v>20111</v>
      </c>
      <c r="M20" s="27">
        <f t="shared" si="4"/>
        <v>20111</v>
      </c>
      <c r="N20" s="27">
        <f t="shared" si="4"/>
        <v>20111</v>
      </c>
      <c r="O20" s="53">
        <f t="shared" si="4"/>
        <v>20111</v>
      </c>
    </row>
    <row r="21" spans="1:15" ht="28.5" customHeight="1" x14ac:dyDescent="0.2">
      <c r="A21" s="46"/>
      <c r="B21" s="122" t="s">
        <v>14</v>
      </c>
      <c r="C21" s="97"/>
      <c r="D21" s="97"/>
      <c r="E21" s="97"/>
      <c r="F21" s="98"/>
      <c r="G21" s="2"/>
      <c r="H21" s="75">
        <v>1380</v>
      </c>
      <c r="I21" s="15" t="s">
        <v>13</v>
      </c>
      <c r="J21" s="28">
        <f t="shared" ref="J21:O23" si="5">ROUNDDOWN($H21*$C$6*J$6*365/1000,)</f>
        <v>0</v>
      </c>
      <c r="K21" s="61">
        <f t="shared" si="5"/>
        <v>12124</v>
      </c>
      <c r="L21" s="29">
        <f t="shared" si="5"/>
        <v>13876</v>
      </c>
      <c r="M21" s="29">
        <f t="shared" si="5"/>
        <v>13876</v>
      </c>
      <c r="N21" s="29">
        <f t="shared" si="5"/>
        <v>13876</v>
      </c>
      <c r="O21" s="50">
        <f t="shared" si="5"/>
        <v>13876</v>
      </c>
    </row>
    <row r="22" spans="1:15" ht="28.5" customHeight="1" x14ac:dyDescent="0.2">
      <c r="A22" s="46"/>
      <c r="B22" s="122" t="s">
        <v>15</v>
      </c>
      <c r="C22" s="97"/>
      <c r="D22" s="97"/>
      <c r="E22" s="97"/>
      <c r="F22" s="98"/>
      <c r="G22" s="2"/>
      <c r="H22" s="75">
        <v>100</v>
      </c>
      <c r="I22" s="15" t="s">
        <v>13</v>
      </c>
      <c r="J22" s="28">
        <f t="shared" si="5"/>
        <v>0</v>
      </c>
      <c r="K22" s="61">
        <f t="shared" si="5"/>
        <v>878</v>
      </c>
      <c r="L22" s="29">
        <f t="shared" si="5"/>
        <v>1005</v>
      </c>
      <c r="M22" s="29">
        <f t="shared" si="5"/>
        <v>1005</v>
      </c>
      <c r="N22" s="29">
        <f t="shared" si="5"/>
        <v>1005</v>
      </c>
      <c r="O22" s="50">
        <f t="shared" si="5"/>
        <v>1005</v>
      </c>
    </row>
    <row r="23" spans="1:15" ht="28.5" customHeight="1" x14ac:dyDescent="0.2">
      <c r="A23" s="46"/>
      <c r="B23" s="113"/>
      <c r="C23" s="114"/>
      <c r="D23" s="114"/>
      <c r="E23" s="114"/>
      <c r="F23" s="115"/>
      <c r="G23" s="11"/>
      <c r="H23" s="12"/>
      <c r="I23" s="16" t="s">
        <v>13</v>
      </c>
      <c r="J23" s="30">
        <f t="shared" si="5"/>
        <v>0</v>
      </c>
      <c r="K23" s="62">
        <f t="shared" si="5"/>
        <v>0</v>
      </c>
      <c r="L23" s="31">
        <f t="shared" si="5"/>
        <v>0</v>
      </c>
      <c r="M23" s="31">
        <f t="shared" si="5"/>
        <v>0</v>
      </c>
      <c r="N23" s="31">
        <f t="shared" si="5"/>
        <v>0</v>
      </c>
      <c r="O23" s="51">
        <f t="shared" si="5"/>
        <v>0</v>
      </c>
    </row>
    <row r="24" spans="1:15" ht="28.5" customHeight="1" x14ac:dyDescent="0.2">
      <c r="A24" s="110" t="s">
        <v>18</v>
      </c>
      <c r="B24" s="111"/>
      <c r="C24" s="111"/>
      <c r="D24" s="111"/>
      <c r="E24" s="111"/>
      <c r="F24" s="111"/>
      <c r="G24" s="111"/>
      <c r="H24" s="111"/>
      <c r="I24" s="112"/>
      <c r="J24" s="24">
        <f t="shared" ref="J24:O24" si="6">SUM(J20:J23)</f>
        <v>0</v>
      </c>
      <c r="K24" s="59">
        <f t="shared" si="6"/>
        <v>30573</v>
      </c>
      <c r="L24" s="25">
        <f t="shared" si="6"/>
        <v>34992</v>
      </c>
      <c r="M24" s="25">
        <f t="shared" si="6"/>
        <v>34992</v>
      </c>
      <c r="N24" s="34">
        <f t="shared" si="6"/>
        <v>34992</v>
      </c>
      <c r="O24" s="52">
        <f t="shared" si="6"/>
        <v>34992</v>
      </c>
    </row>
    <row r="25" spans="1:15" ht="28.5" customHeight="1" thickBot="1" x14ac:dyDescent="0.25">
      <c r="A25" s="104" t="s">
        <v>21</v>
      </c>
      <c r="B25" s="105"/>
      <c r="C25" s="105"/>
      <c r="D25" s="105"/>
      <c r="E25" s="105"/>
      <c r="F25" s="105"/>
      <c r="G25" s="105"/>
      <c r="H25" s="105"/>
      <c r="I25" s="106"/>
      <c r="J25" s="43">
        <f t="shared" ref="J25:O25" si="7">SUM(J24,J19)</f>
        <v>0</v>
      </c>
      <c r="K25" s="63">
        <f t="shared" si="7"/>
        <v>115988</v>
      </c>
      <c r="L25" s="44">
        <f t="shared" si="7"/>
        <v>132756</v>
      </c>
      <c r="M25" s="44">
        <f t="shared" si="7"/>
        <v>132756</v>
      </c>
      <c r="N25" s="47">
        <f t="shared" si="7"/>
        <v>132756</v>
      </c>
      <c r="O25" s="54">
        <f t="shared" si="7"/>
        <v>132756</v>
      </c>
    </row>
    <row r="26" spans="1:15" ht="28.5" customHeight="1" x14ac:dyDescent="0.2">
      <c r="A26" s="64"/>
      <c r="B26" s="64"/>
      <c r="C26" s="64"/>
      <c r="D26" s="64"/>
      <c r="E26" s="64"/>
      <c r="F26" s="64"/>
      <c r="G26" s="64"/>
      <c r="H26" s="64"/>
      <c r="I26" s="64"/>
      <c r="J26" s="65"/>
      <c r="K26" s="65"/>
      <c r="L26" s="65"/>
      <c r="M26" s="65"/>
      <c r="N26" s="65"/>
      <c r="O26" s="65"/>
    </row>
  </sheetData>
  <mergeCells count="19">
    <mergeCell ref="N2:O2"/>
    <mergeCell ref="C13:F13"/>
    <mergeCell ref="C14:F14"/>
    <mergeCell ref="C15:F15"/>
    <mergeCell ref="G5:I5"/>
    <mergeCell ref="A5:F5"/>
    <mergeCell ref="A25:I25"/>
    <mergeCell ref="G6:I6"/>
    <mergeCell ref="A6:B6"/>
    <mergeCell ref="A24:I24"/>
    <mergeCell ref="C16:F16"/>
    <mergeCell ref="B23:F23"/>
    <mergeCell ref="B13:B18"/>
    <mergeCell ref="B20:F20"/>
    <mergeCell ref="B21:F21"/>
    <mergeCell ref="B22:F22"/>
    <mergeCell ref="A19:I19"/>
    <mergeCell ref="C17:F17"/>
    <mergeCell ref="C18:F18"/>
  </mergeCells>
  <phoneticPr fontId="1"/>
  <printOptions horizontalCentered="1"/>
  <pageMargins left="0.25" right="0.25" top="0.75" bottom="0.75" header="0.3" footer="0.3"/>
  <pageSetup paperSize="9" scale="79" fitToHeight="0" orientation="portrait" r:id="rId1"/>
  <headerFooter alignWithMargins="0">
    <oddHeader>&amp;R【記入例】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8</vt:i4>
      </vt:variant>
    </vt:vector>
  </HeadingPairs>
  <TitlesOfParts>
    <vt:vector size="12" baseType="lpstr">
      <vt:lpstr>特養ホーム </vt:lpstr>
      <vt:lpstr>老人短期入所施設</vt:lpstr>
      <vt:lpstr>自由提案事業</vt:lpstr>
      <vt:lpstr>記入例</vt:lpstr>
      <vt:lpstr>記入例!Print_Area</vt:lpstr>
      <vt:lpstr>自由提案事業!Print_Area</vt:lpstr>
      <vt:lpstr>'特養ホーム '!Print_Area</vt:lpstr>
      <vt:lpstr>老人短期入所施設!Print_Area</vt:lpstr>
      <vt:lpstr>記入例!Print_Titles</vt:lpstr>
      <vt:lpstr>自由提案事業!Print_Titles</vt:lpstr>
      <vt:lpstr>'特養ホーム '!Print_Titles</vt:lpstr>
      <vt:lpstr>老人短期入所施設!Print_Titles</vt:lpstr>
    </vt:vector>
  </TitlesOfParts>
  <Company>新宿区役所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新宿区</dc:creator>
  <cp:lastModifiedBy>東京都</cp:lastModifiedBy>
  <cp:lastPrinted>2022-05-31T04:31:03Z</cp:lastPrinted>
  <dcterms:created xsi:type="dcterms:W3CDTF">2007-06-04T09:56:41Z</dcterms:created>
  <dcterms:modified xsi:type="dcterms:W3CDTF">2022-05-31T04:31:07Z</dcterms:modified>
</cp:coreProperties>
</file>