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32.4\30_地域福祉課\34_指定・指導担当\3　研修事業の指定\R3年度データ\03 ホームページ\その他\R3.7.9\作成データ　R3.7.9\介護\"/>
    </mc:Choice>
  </mc:AlternateContent>
  <bookViews>
    <workbookView xWindow="0" yWindow="0" windowWidth="23040" windowHeight="8805"/>
  </bookViews>
  <sheets>
    <sheet name="別記第１号の２様式(初任者)" sheetId="1" r:id="rId1"/>
    <sheet name="別記第１号の２様式(生活)" sheetId="3" r:id="rId2"/>
    <sheet name="別記第１号の３様式" sheetId="4" r:id="rId3"/>
    <sheet name="別記第１号の５様式(初任者)" sheetId="5" r:id="rId4"/>
    <sheet name="別記第１号の５様式(生活)" sheetId="6" r:id="rId5"/>
    <sheet name="別記第１号の６様式" sheetId="7" r:id="rId6"/>
    <sheet name="別記第１号の６様式(別紙)(初任者)" sheetId="8" r:id="rId7"/>
    <sheet name="別記第１号の６様式(別紙)(生活)" sheetId="9" r:id="rId8"/>
    <sheet name="別記第１号の８様式(初任者)" sheetId="10" r:id="rId9"/>
    <sheet name="別記第１号の８様式(生活)" sheetId="11" r:id="rId10"/>
    <sheet name="別記第１号の９様式(初任者)" sheetId="12" r:id="rId11"/>
    <sheet name="別記第１号の９様式(生活)" sheetId="13" r:id="rId12"/>
    <sheet name="別記第１号の１０様式" sheetId="14" r:id="rId13"/>
    <sheet name="別記第３号の２様式" sheetId="15" r:id="rId14"/>
    <sheet name="別記第３号の３様式" sheetId="16" r:id="rId15"/>
    <sheet name="別記第３号の４様式" sheetId="17" r:id="rId16"/>
    <sheet name="別記第３号の５様式" sheetId="18" r:id="rId17"/>
    <sheet name="別記第６号の４様式" sheetId="19" r:id="rId18"/>
    <sheet name="別記第６号の５様式(初任者)" sheetId="21" r:id="rId19"/>
    <sheet name="別記第６号の５様式(生活)" sheetId="22" r:id="rId20"/>
  </sheets>
  <externalReferences>
    <externalReference r:id="rId21"/>
  </externalReferences>
  <definedNames>
    <definedName name="_xlnm.Print_Area" localSheetId="0">'別記第１号の２様式(初任者)'!$A$1:$AU$77</definedName>
    <definedName name="_xlnm.Print_Area" localSheetId="1">'別記第１号の２様式(生活)'!$A$1:$AU$71</definedName>
    <definedName name="_xlnm.Print_Area" localSheetId="2">別記第１号の３様式!$A$1:$H$20</definedName>
    <definedName name="_xlnm.Print_Area" localSheetId="3">'別記第１号の５様式(初任者)'!$A$1:$AN$107</definedName>
    <definedName name="_xlnm.Print_Area" localSheetId="4">'別記第１号の５様式(生活)'!$A$1:$AJ$25</definedName>
    <definedName name="_xlnm.Print_Area" localSheetId="5">別記第１号の６様式!$A$1:$N$27</definedName>
    <definedName name="_xlnm.Print_Area" localSheetId="6">'別記第１号の６様式(別紙)(初任者)'!$A$1:$M$48</definedName>
    <definedName name="_xlnm.Print_Area" localSheetId="7">'別記第１号の６様式(別紙)(生活)'!$A$1:$M$44</definedName>
    <definedName name="_xlnm.Print_Area" localSheetId="9">'別記第１号の８様式(生活)'!$A$1:$H$25</definedName>
    <definedName name="_xlnm.Print_Area" localSheetId="10">'別記第１号の９様式(初任者)'!$A$1:$D$29</definedName>
    <definedName name="_xlnm.Print_Area" localSheetId="11">'別記第１号の９様式(生活)'!$A$1:$C$29</definedName>
    <definedName name="_xlnm.Print_Area" localSheetId="13">別記第３号の２様式!$A$1:$G$46</definedName>
    <definedName name="_xlnm.Print_Area" localSheetId="14">別記第３号の３様式!$A$1:$F$35</definedName>
    <definedName name="_xlnm.Print_Area" localSheetId="15">別記第３号の４様式!$A$1:$G$25</definedName>
    <definedName name="_xlnm.Print_Area" localSheetId="16">別記第３号の５様式!$A$1:$O$34</definedName>
    <definedName name="_xlnm.Print_Area" localSheetId="17">別記第６号の４様式!$A$1:$E$28</definedName>
    <definedName name="_xlnm.Print_Area" localSheetId="18">'別記第６号の５様式(初任者)'!$A$1:$I$49</definedName>
    <definedName name="_xlnm.Print_Area" localSheetId="19">'別記第６号の５様式(生活)'!$A$1:$G$49</definedName>
    <definedName name="_xlnm.Print_Titles" localSheetId="3">'別記第１号の５様式(初任者)'!$1:$6</definedName>
    <definedName name="_xlnm.Print_Titles" localSheetId="4">'別記第１号の５様式(生活)'!$1:$6</definedName>
    <definedName name="Z_327EC256_9301_43FE_9237_B19C670026DD_.wvu.PrintArea" localSheetId="2" hidden="1">別記第１号の３様式!$A$1:$H$20</definedName>
    <definedName name="Z_FCDF7E17_A73A_4524_962D_B3FE4F63D9B2_.wvu.PrintArea" localSheetId="2" hidden="1">別記第１号の３様式!$A$1:$H$20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4" i="8" l="1"/>
  <c r="O43" i="8"/>
  <c r="O42" i="8"/>
  <c r="O41" i="8"/>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O10" i="8"/>
  <c r="O9" i="8"/>
  <c r="O8" i="8"/>
  <c r="O7" i="8"/>
  <c r="A24" i="6"/>
  <c r="A23" i="6"/>
  <c r="A22" i="6"/>
  <c r="A21" i="6"/>
  <c r="A20" i="6"/>
  <c r="A19" i="6"/>
  <c r="A18" i="6"/>
  <c r="A17" i="6"/>
  <c r="A16" i="6"/>
  <c r="A15" i="6"/>
  <c r="A14" i="6"/>
  <c r="A13" i="6"/>
  <c r="A12" i="6"/>
  <c r="A11" i="6"/>
  <c r="A10" i="6"/>
  <c r="A9" i="6"/>
  <c r="A8" i="6"/>
  <c r="A7" i="6"/>
  <c r="A106" i="5"/>
  <c r="A105" i="5"/>
  <c r="A34" i="5"/>
  <c r="A33" i="5"/>
  <c r="A32" i="5"/>
  <c r="A31" i="5"/>
  <c r="A30" i="5"/>
  <c r="A29" i="5"/>
  <c r="A28" i="5"/>
  <c r="A27" i="5"/>
  <c r="A26" i="5"/>
  <c r="A25" i="5"/>
  <c r="A44" i="5"/>
  <c r="A43" i="5"/>
  <c r="A42" i="5"/>
  <c r="A41" i="5"/>
  <c r="A40" i="5"/>
  <c r="A39" i="5"/>
  <c r="A38" i="5"/>
  <c r="A37" i="5"/>
  <c r="A36" i="5"/>
  <c r="A35" i="5"/>
  <c r="A54" i="5"/>
  <c r="A53" i="5"/>
  <c r="A52" i="5"/>
  <c r="A51" i="5"/>
  <c r="A50" i="5"/>
  <c r="A49" i="5"/>
  <c r="A48" i="5"/>
  <c r="A47" i="5"/>
  <c r="A46" i="5"/>
  <c r="A45" i="5"/>
  <c r="A64" i="5"/>
  <c r="A63" i="5"/>
  <c r="A62" i="5"/>
  <c r="A61" i="5"/>
  <c r="A60" i="5"/>
  <c r="A59" i="5"/>
  <c r="A58" i="5"/>
  <c r="A57" i="5"/>
  <c r="A56" i="5"/>
  <c r="A55" i="5"/>
  <c r="A74" i="5"/>
  <c r="A73" i="5"/>
  <c r="A72" i="5"/>
  <c r="A71" i="5"/>
  <c r="A70" i="5"/>
  <c r="A69" i="5"/>
  <c r="A68" i="5"/>
  <c r="A67" i="5"/>
  <c r="A66" i="5"/>
  <c r="A65" i="5"/>
  <c r="A84" i="5"/>
  <c r="A83" i="5"/>
  <c r="A82" i="5"/>
  <c r="A81" i="5"/>
  <c r="A80" i="5"/>
  <c r="A79" i="5"/>
  <c r="A78" i="5"/>
  <c r="A77" i="5"/>
  <c r="A76" i="5"/>
  <c r="A75" i="5"/>
  <c r="A94" i="5"/>
  <c r="A93" i="5"/>
  <c r="A92" i="5"/>
  <c r="A91" i="5"/>
  <c r="A90" i="5"/>
  <c r="A89" i="5"/>
  <c r="A88" i="5"/>
  <c r="A87" i="5"/>
  <c r="A86" i="5"/>
  <c r="A85" i="5"/>
  <c r="A104" i="5"/>
  <c r="A103" i="5"/>
  <c r="A102" i="5"/>
  <c r="A101" i="5"/>
  <c r="A100" i="5"/>
  <c r="A99" i="5"/>
  <c r="A98" i="5"/>
  <c r="A97" i="5"/>
  <c r="A96" i="5"/>
  <c r="A95" i="5"/>
  <c r="A24" i="5"/>
  <c r="A23" i="5"/>
  <c r="A22" i="5"/>
  <c r="A21" i="5"/>
  <c r="A20" i="5"/>
  <c r="A19" i="5"/>
  <c r="A18" i="5"/>
  <c r="A17" i="5"/>
  <c r="A16" i="5"/>
  <c r="A15" i="5"/>
  <c r="A14" i="5"/>
  <c r="A13" i="5"/>
  <c r="A12" i="5"/>
  <c r="A11" i="5"/>
  <c r="A10" i="5"/>
  <c r="A9" i="5"/>
  <c r="A8" i="5"/>
  <c r="A7" i="5"/>
  <c r="G17" i="4" l="1"/>
  <c r="G16" i="4"/>
  <c r="G15" i="4"/>
  <c r="G14" i="4"/>
  <c r="G13" i="4"/>
  <c r="I13" i="4" s="1"/>
  <c r="G12" i="4"/>
  <c r="G11" i="4"/>
  <c r="G10" i="4"/>
  <c r="G9" i="4"/>
  <c r="G8" i="4"/>
  <c r="I8" i="4" s="1"/>
  <c r="I71" i="3" l="1"/>
  <c r="AD69" i="3"/>
  <c r="AX68" i="3"/>
  <c r="AD68" i="3"/>
  <c r="AC66" i="3"/>
  <c r="AW66" i="3" s="1"/>
  <c r="AD65" i="3"/>
  <c r="AW63" i="3"/>
  <c r="AA63" i="3"/>
  <c r="AW60" i="3"/>
  <c r="AA60" i="3"/>
  <c r="AD59" i="3"/>
  <c r="AD58" i="3"/>
  <c r="AD57" i="3"/>
  <c r="AD56" i="3"/>
  <c r="AD55" i="3"/>
  <c r="AA52" i="3" s="1"/>
  <c r="AW52" i="3" s="1"/>
  <c r="AD54" i="3"/>
  <c r="AD51" i="3"/>
  <c r="AA47" i="3" s="1"/>
  <c r="AD50" i="3"/>
  <c r="AX49" i="3"/>
  <c r="AD49" i="3"/>
  <c r="AD45" i="3"/>
  <c r="AC41" i="3" s="1"/>
  <c r="AW41" i="3" s="1"/>
  <c r="AD44" i="3"/>
  <c r="AX43" i="3"/>
  <c r="AD43" i="3"/>
  <c r="AD40" i="3"/>
  <c r="AD39" i="3"/>
  <c r="AD38" i="3"/>
  <c r="AX37" i="3"/>
  <c r="AD37" i="3"/>
  <c r="AC35" i="3" s="1"/>
  <c r="AW35" i="3" s="1"/>
  <c r="AD34" i="3"/>
  <c r="AX33" i="3"/>
  <c r="AD33" i="3"/>
  <c r="AC31" i="3"/>
  <c r="AW31" i="3" s="1"/>
  <c r="AD30" i="3"/>
  <c r="AX29" i="3"/>
  <c r="AD29" i="3"/>
  <c r="AC27" i="3"/>
  <c r="AW27" i="3" s="1"/>
  <c r="AD26" i="3"/>
  <c r="AD25" i="3"/>
  <c r="AX24" i="3"/>
  <c r="AD24" i="3"/>
  <c r="AC22" i="3" s="1"/>
  <c r="AW22" i="3" s="1"/>
  <c r="AD21" i="3"/>
  <c r="AD20" i="3"/>
  <c r="AD19" i="3"/>
  <c r="AX18" i="3"/>
  <c r="AD18" i="3"/>
  <c r="AD15" i="3"/>
  <c r="AX14" i="3"/>
  <c r="AD14" i="3"/>
  <c r="AC12" i="3"/>
  <c r="AW12" i="3" s="1"/>
  <c r="AD11" i="3"/>
  <c r="AX10" i="3"/>
  <c r="AD10" i="3"/>
  <c r="AW8" i="3"/>
  <c r="AC8" i="3"/>
  <c r="AC16" i="3" l="1"/>
  <c r="AW16" i="3" s="1"/>
  <c r="AC46" i="3"/>
  <c r="AW46" i="3" s="1"/>
  <c r="AW47" i="3"/>
  <c r="I76" i="1" l="1"/>
  <c r="AD74" i="1"/>
  <c r="AX73" i="1"/>
  <c r="AD73" i="1"/>
  <c r="AC71" i="1" s="1"/>
  <c r="AW71" i="1" s="1"/>
  <c r="AD70" i="1"/>
  <c r="AD69" i="1"/>
  <c r="AW63" i="1"/>
  <c r="AA63" i="1"/>
  <c r="AD62" i="1"/>
  <c r="AD61" i="1"/>
  <c r="AD60" i="1"/>
  <c r="AD59" i="1"/>
  <c r="AD58" i="1"/>
  <c r="AD57" i="1"/>
  <c r="AD56" i="1"/>
  <c r="AD55" i="1"/>
  <c r="AD54" i="1"/>
  <c r="AD51" i="1"/>
  <c r="AD50" i="1"/>
  <c r="AX49" i="1"/>
  <c r="AD49" i="1"/>
  <c r="AD45" i="1"/>
  <c r="AD44" i="1"/>
  <c r="AX43" i="1"/>
  <c r="AD43" i="1"/>
  <c r="AD40" i="1"/>
  <c r="AD39" i="1"/>
  <c r="AD38" i="1"/>
  <c r="AX37" i="1"/>
  <c r="AD37" i="1"/>
  <c r="AD34" i="1"/>
  <c r="AX33" i="1"/>
  <c r="AD33" i="1"/>
  <c r="AC31" i="1" s="1"/>
  <c r="AW31" i="1" s="1"/>
  <c r="AD30" i="1"/>
  <c r="AX29" i="1"/>
  <c r="AD29" i="1"/>
  <c r="AC27" i="1" s="1"/>
  <c r="AW27" i="1" s="1"/>
  <c r="AD26" i="1"/>
  <c r="AD25" i="1"/>
  <c r="AX24" i="1"/>
  <c r="AD24" i="1"/>
  <c r="AD21" i="1"/>
  <c r="AD20" i="1"/>
  <c r="AD19" i="1"/>
  <c r="AX18" i="1"/>
  <c r="AD18" i="1"/>
  <c r="AD15" i="1"/>
  <c r="AX14" i="1"/>
  <c r="AD14" i="1"/>
  <c r="AC12" i="1" s="1"/>
  <c r="AW12" i="1" s="1"/>
  <c r="AD11" i="1"/>
  <c r="AX10" i="1"/>
  <c r="AD10" i="1"/>
  <c r="AC8" i="1" s="1"/>
  <c r="AW8" i="1" s="1"/>
  <c r="AA67" i="1" l="1"/>
  <c r="AW67" i="1" s="1"/>
  <c r="AC22" i="1"/>
  <c r="AW22" i="1" s="1"/>
  <c r="AC35" i="1"/>
  <c r="AW35" i="1" s="1"/>
  <c r="AC41" i="1"/>
  <c r="AW41" i="1" s="1"/>
  <c r="AA47" i="1"/>
  <c r="AA52" i="1"/>
  <c r="AW52" i="1" s="1"/>
  <c r="AC16" i="1"/>
  <c r="AW16" i="1" s="1"/>
  <c r="AC46" i="1" l="1"/>
  <c r="AW46" i="1" s="1"/>
  <c r="AW47" i="1"/>
</calcChain>
</file>

<file path=xl/sharedStrings.xml><?xml version="1.0" encoding="utf-8"?>
<sst xmlns="http://schemas.openxmlformats.org/spreadsheetml/2006/main" count="1257" uniqueCount="371">
  <si>
    <t>事業者名：</t>
    <rPh sb="0" eb="3">
      <t>ジギョウシャ</t>
    </rPh>
    <rPh sb="3" eb="4">
      <t>メイ</t>
    </rPh>
    <phoneticPr fontId="2"/>
  </si>
  <si>
    <t>※実施方法については、「実施要綱」別紙３「各項目の到達目標、評価、内容」を網羅した内容とすること。</t>
    <rPh sb="1" eb="3">
      <t>ジッシ</t>
    </rPh>
    <rPh sb="3" eb="5">
      <t>ホウホウ</t>
    </rPh>
    <rPh sb="12" eb="14">
      <t>ジッシ</t>
    </rPh>
    <rPh sb="14" eb="16">
      <t>ヨウコウ</t>
    </rPh>
    <rPh sb="17" eb="19">
      <t>ベッシ</t>
    </rPh>
    <rPh sb="21" eb="24">
      <t>カクコウモク</t>
    </rPh>
    <rPh sb="25" eb="27">
      <t>トウタツ</t>
    </rPh>
    <rPh sb="27" eb="29">
      <t>モクヒョウ</t>
    </rPh>
    <rPh sb="30" eb="32">
      <t>ヒョウカ</t>
    </rPh>
    <rPh sb="33" eb="35">
      <t>ナイヨウ</t>
    </rPh>
    <rPh sb="37" eb="39">
      <t>モウラ</t>
    </rPh>
    <rPh sb="41" eb="43">
      <t>ナイヨウ</t>
    </rPh>
    <phoneticPr fontId="2"/>
  </si>
  <si>
    <t>研修カリキュラム（実施要綱別紙１）</t>
    <rPh sb="0" eb="2">
      <t>ケンシュウ</t>
    </rPh>
    <rPh sb="9" eb="11">
      <t>ジッシ</t>
    </rPh>
    <rPh sb="11" eb="13">
      <t>ヨウコウ</t>
    </rPh>
    <rPh sb="13" eb="15">
      <t>ベッシ</t>
    </rPh>
    <phoneticPr fontId="2"/>
  </si>
  <si>
    <t>実施計画</t>
    <rPh sb="0" eb="2">
      <t>ジッシ</t>
    </rPh>
    <rPh sb="2" eb="4">
      <t>ケイカク</t>
    </rPh>
    <phoneticPr fontId="2"/>
  </si>
  <si>
    <t>講義・演習（実習）</t>
    <rPh sb="0" eb="2">
      <t>コウギ</t>
    </rPh>
    <rPh sb="3" eb="5">
      <t>エンシュウ</t>
    </rPh>
    <rPh sb="6" eb="8">
      <t>ジッシュウ</t>
    </rPh>
    <phoneticPr fontId="2"/>
  </si>
  <si>
    <t>カリキュラム名・時間数</t>
    <rPh sb="6" eb="7">
      <t>メイ</t>
    </rPh>
    <rPh sb="8" eb="11">
      <t>ジカンスウ</t>
    </rPh>
    <phoneticPr fontId="2"/>
  </si>
  <si>
    <t>実施内容</t>
    <rPh sb="0" eb="2">
      <t>ジッシ</t>
    </rPh>
    <rPh sb="2" eb="4">
      <t>ナイヨウ</t>
    </rPh>
    <phoneticPr fontId="2"/>
  </si>
  <si>
    <t>通信上限</t>
    <rPh sb="0" eb="2">
      <t>ツウシン</t>
    </rPh>
    <rPh sb="2" eb="4">
      <t>ジョウゲン</t>
    </rPh>
    <phoneticPr fontId="2"/>
  </si>
  <si>
    <t>１　職務の理解</t>
    <rPh sb="2" eb="4">
      <t>ショクム</t>
    </rPh>
    <rPh sb="5" eb="7">
      <t>リカイ</t>
    </rPh>
    <phoneticPr fontId="2"/>
  </si>
  <si>
    <t>時間</t>
    <phoneticPr fontId="2"/>
  </si>
  <si>
    <t>通学</t>
    <rPh sb="0" eb="2">
      <t>ツウガク</t>
    </rPh>
    <phoneticPr fontId="2"/>
  </si>
  <si>
    <t>通信</t>
    <rPh sb="0" eb="2">
      <t>ツウシン</t>
    </rPh>
    <phoneticPr fontId="2"/>
  </si>
  <si>
    <t>合計</t>
    <rPh sb="0" eb="2">
      <t>ゴウケイ</t>
    </rPh>
    <phoneticPr fontId="2"/>
  </si>
  <si>
    <t>(1)</t>
    <phoneticPr fontId="2"/>
  </si>
  <si>
    <t>多様なサービスの理解</t>
    <rPh sb="0" eb="2">
      <t>タヨウ</t>
    </rPh>
    <rPh sb="8" eb="10">
      <t>リカイ</t>
    </rPh>
    <phoneticPr fontId="2"/>
  </si>
  <si>
    <t>同左</t>
    <rPh sb="0" eb="2">
      <t>ドウサ</t>
    </rPh>
    <phoneticPr fontId="2"/>
  </si>
  <si>
    <t>(2)</t>
    <phoneticPr fontId="2"/>
  </si>
  <si>
    <t>介護職の仕事内容や働く現場の理解</t>
    <rPh sb="0" eb="2">
      <t>カイゴ</t>
    </rPh>
    <rPh sb="2" eb="3">
      <t>ショク</t>
    </rPh>
    <rPh sb="4" eb="6">
      <t>シゴト</t>
    </rPh>
    <rPh sb="6" eb="8">
      <t>ナイヨウ</t>
    </rPh>
    <rPh sb="9" eb="10">
      <t>ハタラ</t>
    </rPh>
    <rPh sb="11" eb="13">
      <t>ゲンバ</t>
    </rPh>
    <rPh sb="14" eb="16">
      <t>リカイ</t>
    </rPh>
    <phoneticPr fontId="2"/>
  </si>
  <si>
    <t>２　介護における尊厳の保持・自立支援</t>
    <rPh sb="2" eb="4">
      <t>カイゴ</t>
    </rPh>
    <rPh sb="8" eb="10">
      <t>ソンゲン</t>
    </rPh>
    <rPh sb="11" eb="13">
      <t>ホジ</t>
    </rPh>
    <rPh sb="14" eb="16">
      <t>ジリツ</t>
    </rPh>
    <rPh sb="16" eb="18">
      <t>シエン</t>
    </rPh>
    <phoneticPr fontId="2"/>
  </si>
  <si>
    <t>人権と尊厳を支える介護</t>
    <rPh sb="0" eb="2">
      <t>ジンケン</t>
    </rPh>
    <rPh sb="3" eb="5">
      <t>ソンゲン</t>
    </rPh>
    <rPh sb="6" eb="7">
      <t>ササ</t>
    </rPh>
    <rPh sb="9" eb="11">
      <t>カイゴ</t>
    </rPh>
    <phoneticPr fontId="2"/>
  </si>
  <si>
    <t>自立に向けた介護</t>
    <rPh sb="0" eb="2">
      <t>ジリツ</t>
    </rPh>
    <rPh sb="3" eb="4">
      <t>ム</t>
    </rPh>
    <rPh sb="6" eb="8">
      <t>カイゴ</t>
    </rPh>
    <phoneticPr fontId="2"/>
  </si>
  <si>
    <t xml:space="preserve"> </t>
    <phoneticPr fontId="2"/>
  </si>
  <si>
    <t>３　介護の基本</t>
    <rPh sb="2" eb="4">
      <t>カイゴ</t>
    </rPh>
    <rPh sb="5" eb="7">
      <t>キホン</t>
    </rPh>
    <phoneticPr fontId="2"/>
  </si>
  <si>
    <t>介護職の役割、専門性と多職種との連携</t>
    <rPh sb="0" eb="2">
      <t>カイゴ</t>
    </rPh>
    <rPh sb="2" eb="3">
      <t>ショク</t>
    </rPh>
    <rPh sb="4" eb="6">
      <t>ヤクワリ</t>
    </rPh>
    <rPh sb="7" eb="10">
      <t>センモンセイ</t>
    </rPh>
    <rPh sb="11" eb="12">
      <t>タ</t>
    </rPh>
    <rPh sb="12" eb="14">
      <t>ショクシュ</t>
    </rPh>
    <rPh sb="16" eb="18">
      <t>レンケイ</t>
    </rPh>
    <phoneticPr fontId="2"/>
  </si>
  <si>
    <t>介護職の職業倫理</t>
    <rPh sb="0" eb="2">
      <t>カイゴ</t>
    </rPh>
    <rPh sb="2" eb="3">
      <t>ショク</t>
    </rPh>
    <rPh sb="4" eb="6">
      <t>ショクギョウ</t>
    </rPh>
    <rPh sb="6" eb="8">
      <t>リンリ</t>
    </rPh>
    <phoneticPr fontId="2"/>
  </si>
  <si>
    <t>(3)</t>
    <phoneticPr fontId="2"/>
  </si>
  <si>
    <t>介護における安全の確保とリスクマネジメント</t>
    <rPh sb="0" eb="2">
      <t>カイゴ</t>
    </rPh>
    <rPh sb="6" eb="8">
      <t>アンゼン</t>
    </rPh>
    <rPh sb="9" eb="11">
      <t>カクホ</t>
    </rPh>
    <phoneticPr fontId="2"/>
  </si>
  <si>
    <t>(4)</t>
    <phoneticPr fontId="2"/>
  </si>
  <si>
    <t>介護職の安全</t>
    <rPh sb="0" eb="2">
      <t>カイゴ</t>
    </rPh>
    <rPh sb="2" eb="3">
      <t>ショク</t>
    </rPh>
    <rPh sb="4" eb="6">
      <t>アンゼン</t>
    </rPh>
    <phoneticPr fontId="2"/>
  </si>
  <si>
    <t>４　介護・福祉サービスの理解と医療との連携</t>
    <rPh sb="2" eb="4">
      <t>カイゴ</t>
    </rPh>
    <rPh sb="5" eb="7">
      <t>フクシ</t>
    </rPh>
    <rPh sb="12" eb="14">
      <t>リカイ</t>
    </rPh>
    <rPh sb="15" eb="17">
      <t>イリョウ</t>
    </rPh>
    <rPh sb="19" eb="21">
      <t>レンケイ</t>
    </rPh>
    <phoneticPr fontId="2"/>
  </si>
  <si>
    <t>介護保険制度</t>
    <rPh sb="0" eb="2">
      <t>カイゴ</t>
    </rPh>
    <rPh sb="2" eb="4">
      <t>ホケン</t>
    </rPh>
    <rPh sb="4" eb="6">
      <t>セイド</t>
    </rPh>
    <phoneticPr fontId="2"/>
  </si>
  <si>
    <t>障害福祉制度及びその他制度</t>
    <rPh sb="0" eb="2">
      <t>ショウガイ</t>
    </rPh>
    <rPh sb="2" eb="4">
      <t>フクシ</t>
    </rPh>
    <rPh sb="4" eb="6">
      <t>セイド</t>
    </rPh>
    <rPh sb="6" eb="7">
      <t>オヨ</t>
    </rPh>
    <rPh sb="10" eb="11">
      <t>タ</t>
    </rPh>
    <rPh sb="11" eb="13">
      <t>セイド</t>
    </rPh>
    <phoneticPr fontId="2"/>
  </si>
  <si>
    <t>医療との連携とリハビリテーション</t>
    <phoneticPr fontId="2"/>
  </si>
  <si>
    <t>５　介護におけるコミュニケーション技術</t>
    <rPh sb="2" eb="3">
      <t>カイ</t>
    </rPh>
    <rPh sb="3" eb="4">
      <t>マモ</t>
    </rPh>
    <rPh sb="17" eb="19">
      <t>ギジュツ</t>
    </rPh>
    <phoneticPr fontId="2"/>
  </si>
  <si>
    <t>介護におけるコミュニケーション</t>
    <rPh sb="0" eb="2">
      <t>カイゴ</t>
    </rPh>
    <phoneticPr fontId="2"/>
  </si>
  <si>
    <t>介護におけるチームのコミュニケーション</t>
    <rPh sb="0" eb="2">
      <t>カイゴ</t>
    </rPh>
    <phoneticPr fontId="2"/>
  </si>
  <si>
    <t>６　老化の理解</t>
    <rPh sb="2" eb="4">
      <t>ロウカ</t>
    </rPh>
    <rPh sb="5" eb="7">
      <t>リカイ</t>
    </rPh>
    <phoneticPr fontId="2"/>
  </si>
  <si>
    <t>老化に伴うこころとからだの変化と日常</t>
    <rPh sb="0" eb="2">
      <t>ロウカ</t>
    </rPh>
    <rPh sb="3" eb="4">
      <t>トモナ</t>
    </rPh>
    <rPh sb="13" eb="15">
      <t>ヘンカ</t>
    </rPh>
    <rPh sb="16" eb="18">
      <t>ニチジョウ</t>
    </rPh>
    <phoneticPr fontId="2"/>
  </si>
  <si>
    <t>高齢者と健康</t>
    <rPh sb="0" eb="3">
      <t>コウレイシャ</t>
    </rPh>
    <rPh sb="4" eb="6">
      <t>ケンコウ</t>
    </rPh>
    <phoneticPr fontId="2"/>
  </si>
  <si>
    <t>７　認知症の理解</t>
    <rPh sb="2" eb="4">
      <t>ニンチ</t>
    </rPh>
    <rPh sb="4" eb="5">
      <t>ショウ</t>
    </rPh>
    <rPh sb="6" eb="8">
      <t>リカイ</t>
    </rPh>
    <phoneticPr fontId="2"/>
  </si>
  <si>
    <t>認知症を取り巻く状況</t>
    <rPh sb="0" eb="2">
      <t>ニンチ</t>
    </rPh>
    <rPh sb="2" eb="3">
      <t>ショウ</t>
    </rPh>
    <rPh sb="4" eb="5">
      <t>ト</t>
    </rPh>
    <rPh sb="6" eb="7">
      <t>マ</t>
    </rPh>
    <rPh sb="8" eb="10">
      <t>ジョウキョウ</t>
    </rPh>
    <phoneticPr fontId="2"/>
  </si>
  <si>
    <t>医学的側面から見た認知症の基礎と健康管理</t>
    <rPh sb="0" eb="3">
      <t>イガクテキ</t>
    </rPh>
    <rPh sb="3" eb="5">
      <t>ソクメン</t>
    </rPh>
    <rPh sb="7" eb="8">
      <t>ミ</t>
    </rPh>
    <rPh sb="9" eb="11">
      <t>ニンチ</t>
    </rPh>
    <rPh sb="11" eb="12">
      <t>ショウ</t>
    </rPh>
    <rPh sb="13" eb="15">
      <t>キソ</t>
    </rPh>
    <rPh sb="16" eb="18">
      <t>ケンコウ</t>
    </rPh>
    <rPh sb="18" eb="20">
      <t>カンリ</t>
    </rPh>
    <phoneticPr fontId="2"/>
  </si>
  <si>
    <t>認知症に伴うこころとからだの変化と日常生活</t>
    <rPh sb="0" eb="2">
      <t>ニンチ</t>
    </rPh>
    <rPh sb="2" eb="3">
      <t>ショウ</t>
    </rPh>
    <rPh sb="4" eb="5">
      <t>トモナ</t>
    </rPh>
    <rPh sb="14" eb="16">
      <t>ヘンカ</t>
    </rPh>
    <rPh sb="17" eb="19">
      <t>ニチジョウ</t>
    </rPh>
    <rPh sb="19" eb="21">
      <t>セイカツ</t>
    </rPh>
    <phoneticPr fontId="2"/>
  </si>
  <si>
    <t>家族への支援</t>
    <rPh sb="0" eb="2">
      <t>カゾク</t>
    </rPh>
    <rPh sb="4" eb="6">
      <t>シエン</t>
    </rPh>
    <phoneticPr fontId="2"/>
  </si>
  <si>
    <t>８　障害の理解</t>
    <rPh sb="2" eb="4">
      <t>ショウガイ</t>
    </rPh>
    <rPh sb="5" eb="7">
      <t>リカイ</t>
    </rPh>
    <phoneticPr fontId="2"/>
  </si>
  <si>
    <t>障害の基礎的理解</t>
    <rPh sb="0" eb="2">
      <t>ショウガイ</t>
    </rPh>
    <rPh sb="3" eb="6">
      <t>キソテキ</t>
    </rPh>
    <rPh sb="6" eb="8">
      <t>リカイ</t>
    </rPh>
    <phoneticPr fontId="2"/>
  </si>
  <si>
    <t>障害の医学的側面、生活障害、心理・行動の特徴、かかわり支援等の基礎的知識</t>
    <rPh sb="0" eb="2">
      <t>ショウガイ</t>
    </rPh>
    <rPh sb="3" eb="6">
      <t>イガクテキ</t>
    </rPh>
    <rPh sb="6" eb="8">
      <t>ソクメン</t>
    </rPh>
    <rPh sb="9" eb="11">
      <t>セイカツ</t>
    </rPh>
    <rPh sb="11" eb="13">
      <t>ショウガイ</t>
    </rPh>
    <rPh sb="14" eb="16">
      <t>シンリ</t>
    </rPh>
    <rPh sb="17" eb="19">
      <t>コウドウ</t>
    </rPh>
    <rPh sb="20" eb="22">
      <t>トクチョウ</t>
    </rPh>
    <rPh sb="27" eb="30">
      <t>シエントウ</t>
    </rPh>
    <rPh sb="31" eb="34">
      <t>キソテキ</t>
    </rPh>
    <rPh sb="34" eb="36">
      <t>チシキ</t>
    </rPh>
    <phoneticPr fontId="2"/>
  </si>
  <si>
    <t>家族の心理、かかわり支援の理解</t>
    <rPh sb="0" eb="2">
      <t>カゾク</t>
    </rPh>
    <rPh sb="3" eb="5">
      <t>シンリ</t>
    </rPh>
    <rPh sb="10" eb="12">
      <t>シエン</t>
    </rPh>
    <rPh sb="13" eb="15">
      <t>リカイ</t>
    </rPh>
    <phoneticPr fontId="2"/>
  </si>
  <si>
    <t>９　こころとからだのしくみと生活支援技術</t>
    <rPh sb="14" eb="16">
      <t>セイカツ</t>
    </rPh>
    <rPh sb="16" eb="18">
      <t>シエン</t>
    </rPh>
    <rPh sb="18" eb="20">
      <t>ギジュツ</t>
    </rPh>
    <phoneticPr fontId="2"/>
  </si>
  <si>
    <t>ア　基本知識の学習</t>
    <rPh sb="2" eb="4">
      <t>キホン</t>
    </rPh>
    <rPh sb="4" eb="6">
      <t>チシキ</t>
    </rPh>
    <rPh sb="7" eb="9">
      <t>ガクシュウ</t>
    </rPh>
    <phoneticPr fontId="2"/>
  </si>
  <si>
    <t>10～13時間</t>
    <rPh sb="5" eb="7">
      <t>ジカン</t>
    </rPh>
    <phoneticPr fontId="2"/>
  </si>
  <si>
    <t>介護の基本的な考え方</t>
    <rPh sb="0" eb="2">
      <t>カイゴ</t>
    </rPh>
    <rPh sb="3" eb="6">
      <t>キホンテキ</t>
    </rPh>
    <rPh sb="7" eb="8">
      <t>カンガ</t>
    </rPh>
    <rPh sb="9" eb="10">
      <t>カタ</t>
    </rPh>
    <phoneticPr fontId="2"/>
  </si>
  <si>
    <t>介護に関するこころのしくみの基礎的理解</t>
    <rPh sb="0" eb="2">
      <t>カイゴ</t>
    </rPh>
    <rPh sb="3" eb="4">
      <t>カン</t>
    </rPh>
    <rPh sb="14" eb="17">
      <t>キソテキ</t>
    </rPh>
    <rPh sb="17" eb="19">
      <t>リカイ</t>
    </rPh>
    <phoneticPr fontId="2"/>
  </si>
  <si>
    <t>介護に関するからだのしくみの基礎的理解</t>
    <rPh sb="0" eb="2">
      <t>カイゴ</t>
    </rPh>
    <rPh sb="3" eb="4">
      <t>カン</t>
    </rPh>
    <rPh sb="14" eb="17">
      <t>キソテキ</t>
    </rPh>
    <rPh sb="17" eb="19">
      <t>リカイ</t>
    </rPh>
    <phoneticPr fontId="2"/>
  </si>
  <si>
    <t>イ　生活支援技術の講義・演習</t>
    <rPh sb="2" eb="4">
      <t>セイカツ</t>
    </rPh>
    <rPh sb="4" eb="6">
      <t>シエン</t>
    </rPh>
    <rPh sb="6" eb="8">
      <t>ギジュツ</t>
    </rPh>
    <rPh sb="9" eb="11">
      <t>コウギ</t>
    </rPh>
    <rPh sb="12" eb="14">
      <t>エンシュウ</t>
    </rPh>
    <phoneticPr fontId="2"/>
  </si>
  <si>
    <t>50～55時間</t>
    <rPh sb="5" eb="7">
      <t>ジカン</t>
    </rPh>
    <phoneticPr fontId="2"/>
  </si>
  <si>
    <t>生活と家事</t>
    <rPh sb="0" eb="2">
      <t>セイカツ</t>
    </rPh>
    <rPh sb="3" eb="5">
      <t>カジ</t>
    </rPh>
    <phoneticPr fontId="2"/>
  </si>
  <si>
    <t>(5)</t>
    <phoneticPr fontId="2"/>
  </si>
  <si>
    <t>快適な居住環境整備と介護</t>
    <rPh sb="0" eb="2">
      <t>カイテキ</t>
    </rPh>
    <rPh sb="3" eb="5">
      <t>キョジュウ</t>
    </rPh>
    <rPh sb="5" eb="7">
      <t>カンキョウ</t>
    </rPh>
    <rPh sb="7" eb="9">
      <t>セイビ</t>
    </rPh>
    <rPh sb="10" eb="12">
      <t>カイゴ</t>
    </rPh>
    <phoneticPr fontId="2"/>
  </si>
  <si>
    <t>(6)</t>
    <phoneticPr fontId="2"/>
  </si>
  <si>
    <t>整容に関連したこころとからだのしくみと自立に向けた介護</t>
    <rPh sb="0" eb="2">
      <t>セイヨウ</t>
    </rPh>
    <rPh sb="3" eb="5">
      <t>カンレン</t>
    </rPh>
    <rPh sb="19" eb="21">
      <t>ジリツ</t>
    </rPh>
    <rPh sb="22" eb="23">
      <t>ム</t>
    </rPh>
    <rPh sb="25" eb="27">
      <t>カイゴ</t>
    </rPh>
    <phoneticPr fontId="2"/>
  </si>
  <si>
    <t>(7)</t>
    <phoneticPr fontId="2"/>
  </si>
  <si>
    <t>移動・移乗に関連したこころとからだのしくみと自立に向けた介護</t>
    <rPh sb="0" eb="2">
      <t>イドウ</t>
    </rPh>
    <rPh sb="3" eb="5">
      <t>イジョウ</t>
    </rPh>
    <rPh sb="6" eb="8">
      <t>カンレン</t>
    </rPh>
    <rPh sb="22" eb="24">
      <t>ジリツ</t>
    </rPh>
    <rPh sb="25" eb="26">
      <t>ム</t>
    </rPh>
    <rPh sb="28" eb="30">
      <t>カイゴ</t>
    </rPh>
    <phoneticPr fontId="2"/>
  </si>
  <si>
    <t>(8)</t>
    <phoneticPr fontId="2"/>
  </si>
  <si>
    <t>食事に関連したこころとからだのしくみと自立に向けた介護</t>
    <rPh sb="0" eb="2">
      <t>ショクジ</t>
    </rPh>
    <rPh sb="3" eb="5">
      <t>カンレン</t>
    </rPh>
    <rPh sb="19" eb="21">
      <t>ジリツ</t>
    </rPh>
    <rPh sb="22" eb="23">
      <t>ム</t>
    </rPh>
    <rPh sb="25" eb="27">
      <t>カイゴ</t>
    </rPh>
    <phoneticPr fontId="2"/>
  </si>
  <si>
    <t>(9)</t>
    <phoneticPr fontId="2"/>
  </si>
  <si>
    <t>入浴、清潔保持に関連したこころとからだのしくみと自立に向けた介護</t>
    <rPh sb="0" eb="2">
      <t>ニュウヨク</t>
    </rPh>
    <rPh sb="3" eb="5">
      <t>セイケツ</t>
    </rPh>
    <rPh sb="5" eb="7">
      <t>ホジ</t>
    </rPh>
    <rPh sb="8" eb="10">
      <t>カンレン</t>
    </rPh>
    <rPh sb="24" eb="26">
      <t>ジリツ</t>
    </rPh>
    <rPh sb="27" eb="28">
      <t>ム</t>
    </rPh>
    <rPh sb="30" eb="32">
      <t>カイゴ</t>
    </rPh>
    <phoneticPr fontId="2"/>
  </si>
  <si>
    <t>(10)</t>
    <phoneticPr fontId="2"/>
  </si>
  <si>
    <t>排泄に関連したこころとからだのしくみと自立に向けた介護</t>
    <rPh sb="0" eb="2">
      <t>ハイセツ</t>
    </rPh>
    <rPh sb="3" eb="5">
      <t>カンレン</t>
    </rPh>
    <rPh sb="19" eb="21">
      <t>ジリツ</t>
    </rPh>
    <rPh sb="22" eb="23">
      <t>ム</t>
    </rPh>
    <rPh sb="25" eb="27">
      <t>カイゴ</t>
    </rPh>
    <phoneticPr fontId="2"/>
  </si>
  <si>
    <t>(11)</t>
    <phoneticPr fontId="2"/>
  </si>
  <si>
    <t>睡眠に関したこころとからだのしくみと自立に向けた介護</t>
    <rPh sb="0" eb="2">
      <t>スイミン</t>
    </rPh>
    <rPh sb="3" eb="4">
      <t>カン</t>
    </rPh>
    <rPh sb="18" eb="20">
      <t>ジリツ</t>
    </rPh>
    <rPh sb="21" eb="22">
      <t>ム</t>
    </rPh>
    <rPh sb="24" eb="26">
      <t>カイゴ</t>
    </rPh>
    <phoneticPr fontId="2"/>
  </si>
  <si>
    <t>(12)</t>
    <phoneticPr fontId="2"/>
  </si>
  <si>
    <t>死にゆく人に関したこころとからだのしくみと終末期介護</t>
    <rPh sb="0" eb="1">
      <t>シ</t>
    </rPh>
    <rPh sb="4" eb="5">
      <t>ヒト</t>
    </rPh>
    <rPh sb="6" eb="7">
      <t>カン</t>
    </rPh>
    <rPh sb="21" eb="23">
      <t>シュウマツ</t>
    </rPh>
    <rPh sb="23" eb="24">
      <t>キ</t>
    </rPh>
    <rPh sb="24" eb="26">
      <t>カイゴ</t>
    </rPh>
    <phoneticPr fontId="2"/>
  </si>
  <si>
    <r>
      <t>(実習)</t>
    </r>
    <r>
      <rPr>
        <vertAlign val="superscript"/>
        <sz val="10"/>
        <rFont val="ＭＳ ゴシック"/>
        <family val="3"/>
        <charset val="128"/>
      </rPr>
      <t>※</t>
    </r>
    <r>
      <rPr>
        <sz val="10"/>
        <rFont val="ＭＳ ゴシック"/>
        <family val="3"/>
        <charset val="128"/>
      </rPr>
      <t>　　　　（50～55時間中12時間以内）</t>
    </r>
    <rPh sb="1" eb="3">
      <t>ジッシュウ</t>
    </rPh>
    <rPh sb="15" eb="17">
      <t>ジカン</t>
    </rPh>
    <rPh sb="17" eb="18">
      <t>チュウ</t>
    </rPh>
    <rPh sb="20" eb="22">
      <t>ジカン</t>
    </rPh>
    <rPh sb="22" eb="24">
      <t>イナイ</t>
    </rPh>
    <phoneticPr fontId="2"/>
  </si>
  <si>
    <r>
      <t>(実習)</t>
    </r>
    <r>
      <rPr>
        <vertAlign val="superscript"/>
        <sz val="10"/>
        <rFont val="ＭＳ ゴシック"/>
        <family val="3"/>
        <charset val="128"/>
      </rPr>
      <t>※</t>
    </r>
    <rPh sb="1" eb="3">
      <t>ジッシュウ</t>
    </rPh>
    <phoneticPr fontId="2"/>
  </si>
  <si>
    <t>介護実習</t>
    <rPh sb="0" eb="2">
      <t>カイゴ</t>
    </rPh>
    <rPh sb="2" eb="4">
      <t>ジッシュウ</t>
    </rPh>
    <phoneticPr fontId="2"/>
  </si>
  <si>
    <t>○時間</t>
    <rPh sb="1" eb="3">
      <t>ジカン</t>
    </rPh>
    <phoneticPr fontId="2"/>
  </si>
  <si>
    <t>ホームヘルプサービス同行訪問</t>
    <rPh sb="10" eb="12">
      <t>ドウコウ</t>
    </rPh>
    <rPh sb="12" eb="14">
      <t>ホウモン</t>
    </rPh>
    <phoneticPr fontId="2"/>
  </si>
  <si>
    <t>在宅サービス提供現場見学</t>
    <rPh sb="0" eb="2">
      <t>ザイタク</t>
    </rPh>
    <rPh sb="6" eb="8">
      <t>テイキョウ</t>
    </rPh>
    <rPh sb="8" eb="10">
      <t>ゲンバ</t>
    </rPh>
    <rPh sb="10" eb="12">
      <t>ケンガク</t>
    </rPh>
    <phoneticPr fontId="2"/>
  </si>
  <si>
    <t>ウ　生活支援技術演習</t>
    <rPh sb="2" eb="4">
      <t>セイカツ</t>
    </rPh>
    <rPh sb="4" eb="6">
      <t>シエン</t>
    </rPh>
    <rPh sb="6" eb="8">
      <t>ギジュツ</t>
    </rPh>
    <rPh sb="8" eb="10">
      <t>エンシュウ</t>
    </rPh>
    <phoneticPr fontId="2"/>
  </si>
  <si>
    <t>10～12時間</t>
    <rPh sb="5" eb="7">
      <t>ジカン</t>
    </rPh>
    <phoneticPr fontId="2"/>
  </si>
  <si>
    <t>(13)</t>
    <phoneticPr fontId="2"/>
  </si>
  <si>
    <t>介護過程の基礎的理解</t>
    <rPh sb="0" eb="2">
      <t>カイゴ</t>
    </rPh>
    <rPh sb="2" eb="4">
      <t>カテイ</t>
    </rPh>
    <rPh sb="5" eb="8">
      <t>キソテキ</t>
    </rPh>
    <rPh sb="8" eb="10">
      <t>リカイ</t>
    </rPh>
    <phoneticPr fontId="2"/>
  </si>
  <si>
    <t>(14)</t>
    <phoneticPr fontId="2"/>
  </si>
  <si>
    <t>総合生活支援技術演習</t>
    <rPh sb="0" eb="2">
      <t>ソウゴウ</t>
    </rPh>
    <rPh sb="2" eb="4">
      <t>セイカツ</t>
    </rPh>
    <rPh sb="4" eb="6">
      <t>シエン</t>
    </rPh>
    <rPh sb="6" eb="8">
      <t>ギジュツ</t>
    </rPh>
    <rPh sb="8" eb="10">
      <t>エンシュウ</t>
    </rPh>
    <phoneticPr fontId="2"/>
  </si>
  <si>
    <t>１０　振り返り</t>
    <rPh sb="3" eb="4">
      <t>フ</t>
    </rPh>
    <rPh sb="5" eb="6">
      <t>カエ</t>
    </rPh>
    <phoneticPr fontId="2"/>
  </si>
  <si>
    <t>振り返り</t>
    <rPh sb="0" eb="1">
      <t>フ</t>
    </rPh>
    <rPh sb="2" eb="3">
      <t>カエ</t>
    </rPh>
    <phoneticPr fontId="2"/>
  </si>
  <si>
    <t>就業への備えと研修修了後における継続的な研修</t>
    <rPh sb="0" eb="2">
      <t>シュウギョウ</t>
    </rPh>
    <rPh sb="1" eb="2">
      <t>ギョウ</t>
    </rPh>
    <rPh sb="4" eb="5">
      <t>ソナ</t>
    </rPh>
    <rPh sb="7" eb="9">
      <t>ケンシュウ</t>
    </rPh>
    <rPh sb="9" eb="12">
      <t>シュウリョウゴ</t>
    </rPh>
    <rPh sb="16" eb="19">
      <t>ケイゾクテキ</t>
    </rPh>
    <rPh sb="20" eb="22">
      <t>ケンシュウ</t>
    </rPh>
    <phoneticPr fontId="2"/>
  </si>
  <si>
    <t>追加カリキュラム</t>
  </si>
  <si>
    <t>計</t>
    <rPh sb="0" eb="1">
      <t>ケイ</t>
    </rPh>
    <phoneticPr fontId="2"/>
  </si>
  <si>
    <t>（</t>
    <phoneticPr fontId="2"/>
  </si>
  <si>
    <t>）</t>
    <phoneticPr fontId="2"/>
  </si>
  <si>
    <t>※「９こころとからだのしくみと生活支援技術」内で実習を行う場合、１２時間以内とする。</t>
    <rPh sb="15" eb="17">
      <t>セイカツ</t>
    </rPh>
    <rPh sb="17" eb="19">
      <t>シエン</t>
    </rPh>
    <rPh sb="19" eb="21">
      <t>ギジュツ</t>
    </rPh>
    <rPh sb="22" eb="23">
      <t>ナイ</t>
    </rPh>
    <rPh sb="24" eb="26">
      <t>ジッシュウ</t>
    </rPh>
    <rPh sb="27" eb="28">
      <t>オコナ</t>
    </rPh>
    <rPh sb="29" eb="31">
      <t>バアイ</t>
    </rPh>
    <rPh sb="34" eb="36">
      <t>ジカン</t>
    </rPh>
    <rPh sb="36" eb="38">
      <t>イナイ</t>
    </rPh>
    <phoneticPr fontId="2"/>
  </si>
  <si>
    <t>別記第１号の２様式（介護職員初任者研修課程関係）</t>
    <phoneticPr fontId="2"/>
  </si>
  <si>
    <t>研修カリキュラム表（介護職員初任者研修課程　通学・通信）</t>
    <rPh sb="22" eb="24">
      <t>ツウガク</t>
    </rPh>
    <rPh sb="25" eb="27">
      <t>ツウシン</t>
    </rPh>
    <phoneticPr fontId="2"/>
  </si>
  <si>
    <t>研修カリキュラム表（生活援助従業者研修課程　通学・通信）</t>
    <rPh sb="10" eb="12">
      <t>セイカツ</t>
    </rPh>
    <rPh sb="12" eb="14">
      <t>エンジョ</t>
    </rPh>
    <rPh sb="14" eb="17">
      <t>ジュウギョウシャ</t>
    </rPh>
    <rPh sb="22" eb="24">
      <t>ツウガク</t>
    </rPh>
    <rPh sb="25" eb="27">
      <t>ツウシン</t>
    </rPh>
    <phoneticPr fontId="2"/>
  </si>
  <si>
    <t>時間（目安）</t>
    <phoneticPr fontId="2"/>
  </si>
  <si>
    <t>移動・移乗に関連したこころとからだのしくみと自立に向けた介護（※移動・移乗に関連した実習２時間を除く）</t>
    <rPh sb="0" eb="2">
      <t>イドウ</t>
    </rPh>
    <rPh sb="3" eb="5">
      <t>イジョウ</t>
    </rPh>
    <rPh sb="6" eb="8">
      <t>カンレン</t>
    </rPh>
    <rPh sb="22" eb="24">
      <t>ジリツ</t>
    </rPh>
    <rPh sb="25" eb="26">
      <t>ム</t>
    </rPh>
    <rPh sb="28" eb="30">
      <t>カイゴ</t>
    </rPh>
    <rPh sb="32" eb="34">
      <t>イドウ</t>
    </rPh>
    <rPh sb="35" eb="37">
      <t>イジョウ</t>
    </rPh>
    <rPh sb="38" eb="40">
      <t>カンレン</t>
    </rPh>
    <rPh sb="42" eb="44">
      <t>ジッシュウ</t>
    </rPh>
    <rPh sb="45" eb="47">
      <t>ジカン</t>
    </rPh>
    <rPh sb="48" eb="49">
      <t>ノゾ</t>
    </rPh>
    <phoneticPr fontId="2"/>
  </si>
  <si>
    <r>
      <t>(実習)</t>
    </r>
    <r>
      <rPr>
        <vertAlign val="superscript"/>
        <sz val="10"/>
        <rFont val="ＭＳ ゴシック"/>
        <family val="3"/>
        <charset val="128"/>
      </rPr>
      <t>※</t>
    </r>
    <r>
      <rPr>
        <sz val="10"/>
        <rFont val="ＭＳ ゴシック"/>
        <family val="3"/>
        <charset val="128"/>
      </rPr>
      <t>　　　　（24時間中5時間以内）</t>
    </r>
    <rPh sb="1" eb="3">
      <t>ジッシュウ</t>
    </rPh>
    <rPh sb="12" eb="14">
      <t>ジカン</t>
    </rPh>
    <rPh sb="14" eb="15">
      <t>チュウ</t>
    </rPh>
    <rPh sb="16" eb="18">
      <t>ジカン</t>
    </rPh>
    <rPh sb="18" eb="20">
      <t>イナイ</t>
    </rPh>
    <phoneticPr fontId="2"/>
  </si>
  <si>
    <t>(必須）移動・移乗に関連した実習　
　　　　　　　　　　　　　　 ２時間</t>
    <rPh sb="1" eb="3">
      <t>ヒッス</t>
    </rPh>
    <rPh sb="4" eb="6">
      <t>イドウ</t>
    </rPh>
    <rPh sb="7" eb="9">
      <t>イジョウ</t>
    </rPh>
    <rPh sb="10" eb="12">
      <t>カンレン</t>
    </rPh>
    <rPh sb="14" eb="16">
      <t>ジッシュウ</t>
    </rPh>
    <rPh sb="34" eb="36">
      <t>ジカン</t>
    </rPh>
    <phoneticPr fontId="2"/>
  </si>
  <si>
    <t>(任意)ホームヘルプサービス同行訪問
　　　　　　　　　　 （３時間以内）</t>
    <rPh sb="1" eb="3">
      <t>ニンイ</t>
    </rPh>
    <rPh sb="14" eb="16">
      <t>ドウコウ</t>
    </rPh>
    <rPh sb="16" eb="18">
      <t>ホウモン</t>
    </rPh>
    <rPh sb="32" eb="34">
      <t>ジカン</t>
    </rPh>
    <rPh sb="34" eb="36">
      <t>イナイ</t>
    </rPh>
    <phoneticPr fontId="2"/>
  </si>
  <si>
    <t>別記第１号の３様式</t>
    <phoneticPr fontId="2"/>
  </si>
  <si>
    <t>研　　修　　会　　場　　一　　覧　　　　</t>
    <rPh sb="0" eb="1">
      <t>ケン</t>
    </rPh>
    <rPh sb="3" eb="4">
      <t>オサム</t>
    </rPh>
    <rPh sb="6" eb="7">
      <t>カイ</t>
    </rPh>
    <rPh sb="9" eb="10">
      <t>バ</t>
    </rPh>
    <rPh sb="12" eb="13">
      <t>イチ</t>
    </rPh>
    <rPh sb="15" eb="16">
      <t>ラン</t>
    </rPh>
    <phoneticPr fontId="2"/>
  </si>
  <si>
    <t>（　　　　　　　　　　　　　課程　通学・通信）</t>
    <rPh sb="14" eb="16">
      <t>カテイ</t>
    </rPh>
    <rPh sb="17" eb="19">
      <t>ツウガク</t>
    </rPh>
    <rPh sb="20" eb="22">
      <t>ツウシン</t>
    </rPh>
    <phoneticPr fontId="2"/>
  </si>
  <si>
    <t>　　年　　月　　日現在</t>
    <rPh sb="2" eb="3">
      <t>ネン</t>
    </rPh>
    <rPh sb="5" eb="6">
      <t>ガツ</t>
    </rPh>
    <rPh sb="8" eb="9">
      <t>ヒ</t>
    </rPh>
    <rPh sb="9" eb="11">
      <t>ゲンザイ</t>
    </rPh>
    <phoneticPr fontId="2"/>
  </si>
  <si>
    <t>事業者名:</t>
    <rPh sb="0" eb="3">
      <t>ジギョウシャ</t>
    </rPh>
    <rPh sb="3" eb="4">
      <t>メイ</t>
    </rPh>
    <phoneticPr fontId="2"/>
  </si>
  <si>
    <t>区分</t>
    <rPh sb="0" eb="2">
      <t>クブン</t>
    </rPh>
    <phoneticPr fontId="2"/>
  </si>
  <si>
    <t>会場名</t>
    <rPh sb="0" eb="2">
      <t>カイジョウ</t>
    </rPh>
    <rPh sb="2" eb="3">
      <t>メイ</t>
    </rPh>
    <phoneticPr fontId="2"/>
  </si>
  <si>
    <t>研修時　　</t>
    <rPh sb="0" eb="2">
      <t>ケンシュウ</t>
    </rPh>
    <rPh sb="2" eb="3">
      <t>ジ</t>
    </rPh>
    <phoneticPr fontId="2"/>
  </si>
  <si>
    <t>所在地</t>
    <rPh sb="0" eb="3">
      <t>ショザイチ</t>
    </rPh>
    <phoneticPr fontId="2"/>
  </si>
  <si>
    <t>研修の
定員　</t>
    <rPh sb="0" eb="2">
      <t>ケンシュウ</t>
    </rPh>
    <rPh sb="4" eb="6">
      <t>テイイン</t>
    </rPh>
    <phoneticPr fontId="2"/>
  </si>
  <si>
    <t>広さ　　　　</t>
    <rPh sb="0" eb="1">
      <t>ヒロ</t>
    </rPh>
    <phoneticPr fontId="2"/>
  </si>
  <si>
    <t>１人当たり
面積　　　　</t>
    <rPh sb="0" eb="2">
      <t>ヒトリ</t>
    </rPh>
    <rPh sb="2" eb="3">
      <t>ア</t>
    </rPh>
    <rPh sb="6" eb="8">
      <t>メンセキ</t>
    </rPh>
    <phoneticPr fontId="2"/>
  </si>
  <si>
    <t>会場見取図
の提出状況</t>
    <rPh sb="0" eb="2">
      <t>カイジョウ</t>
    </rPh>
    <rPh sb="2" eb="5">
      <t>ミトリズ</t>
    </rPh>
    <rPh sb="7" eb="9">
      <t>テイシュツ</t>
    </rPh>
    <rPh sb="9" eb="11">
      <t>ジョウキョウ</t>
    </rPh>
    <phoneticPr fontId="2"/>
  </si>
  <si>
    <t>借上げ</t>
    <rPh sb="0" eb="2">
      <t>カリア</t>
    </rPh>
    <phoneticPr fontId="2"/>
  </si>
  <si>
    <t>名</t>
    <rPh sb="0" eb="1">
      <t>ナ</t>
    </rPh>
    <phoneticPr fontId="2"/>
  </si>
  <si>
    <t>㎡</t>
    <phoneticPr fontId="2"/>
  </si>
  <si>
    <t>１提出済・２今回提出
（１か２を記載する）</t>
    <rPh sb="1" eb="3">
      <t>テイシュツ</t>
    </rPh>
    <rPh sb="3" eb="4">
      <t>ズ</t>
    </rPh>
    <rPh sb="6" eb="8">
      <t>コンカイ</t>
    </rPh>
    <rPh sb="8" eb="10">
      <t>テイシュツ</t>
    </rPh>
    <rPh sb="16" eb="18">
      <t>キサイ</t>
    </rPh>
    <phoneticPr fontId="2"/>
  </si>
  <si>
    <t>講義会場
（演習のうち講義形式で行うものを含む）</t>
    <rPh sb="0" eb="2">
      <t>コウギ</t>
    </rPh>
    <rPh sb="2" eb="4">
      <t>カイジョウ</t>
    </rPh>
    <rPh sb="6" eb="8">
      <t>エンシュウ</t>
    </rPh>
    <rPh sb="11" eb="13">
      <t>コウギ</t>
    </rPh>
    <rPh sb="13" eb="15">
      <t>ケイシキ</t>
    </rPh>
    <rPh sb="16" eb="17">
      <t>オコナ</t>
    </rPh>
    <rPh sb="21" eb="22">
      <t>フク</t>
    </rPh>
    <phoneticPr fontId="2"/>
  </si>
  <si>
    <t>演習会場</t>
    <rPh sb="0" eb="2">
      <t>エンシュウ</t>
    </rPh>
    <rPh sb="2" eb="4">
      <t>カイジョウ</t>
    </rPh>
    <phoneticPr fontId="2"/>
  </si>
  <si>
    <t>※　研修の定員欄は、介護員養成研修で使用する場合の定員を記載してください。複数回研修を予定し、研修ごとに定員が異なる場合は、もっとも多い人数
　（ただし、４０人以内）を記載してください。</t>
    <rPh sb="2" eb="4">
      <t>ケンシュウ</t>
    </rPh>
    <rPh sb="5" eb="7">
      <t>テイイン</t>
    </rPh>
    <rPh sb="7" eb="8">
      <t>ラン</t>
    </rPh>
    <rPh sb="10" eb="12">
      <t>カイゴ</t>
    </rPh>
    <rPh sb="12" eb="13">
      <t>イン</t>
    </rPh>
    <rPh sb="13" eb="15">
      <t>ヨウセイ</t>
    </rPh>
    <rPh sb="15" eb="17">
      <t>ケンシュウ</t>
    </rPh>
    <rPh sb="18" eb="20">
      <t>シヨウ</t>
    </rPh>
    <rPh sb="22" eb="24">
      <t>バアイ</t>
    </rPh>
    <rPh sb="25" eb="27">
      <t>テイイン</t>
    </rPh>
    <rPh sb="28" eb="30">
      <t>キサイ</t>
    </rPh>
    <rPh sb="37" eb="40">
      <t>フクスウカイ</t>
    </rPh>
    <rPh sb="40" eb="42">
      <t>ケンシュウ</t>
    </rPh>
    <rPh sb="43" eb="45">
      <t>ヨテイ</t>
    </rPh>
    <rPh sb="47" eb="49">
      <t>ケンシュウ</t>
    </rPh>
    <rPh sb="52" eb="54">
      <t>テイイン</t>
    </rPh>
    <rPh sb="55" eb="56">
      <t>コト</t>
    </rPh>
    <rPh sb="58" eb="60">
      <t>バアイ</t>
    </rPh>
    <rPh sb="66" eb="67">
      <t>オオ</t>
    </rPh>
    <rPh sb="68" eb="70">
      <t>ニンズウ</t>
    </rPh>
    <rPh sb="79" eb="80">
      <t>ニン</t>
    </rPh>
    <rPh sb="80" eb="82">
      <t>イナイ</t>
    </rPh>
    <rPh sb="84" eb="86">
      <t>キサイ</t>
    </rPh>
    <phoneticPr fontId="2"/>
  </si>
  <si>
    <t>※　研修時借上げ欄は、研修を実施するに際し、その都度会場を借上げることが必要な会場に○印をつけてください。
　　なお、その会場を使用し研修を行うときは、研修指定申請時に使用承諾が必要となります。</t>
    <rPh sb="2" eb="4">
      <t>ケンシュウ</t>
    </rPh>
    <rPh sb="4" eb="5">
      <t>ジ</t>
    </rPh>
    <rPh sb="5" eb="7">
      <t>カリア</t>
    </rPh>
    <rPh sb="8" eb="9">
      <t>ラン</t>
    </rPh>
    <rPh sb="11" eb="13">
      <t>ケンシュウ</t>
    </rPh>
    <rPh sb="14" eb="16">
      <t>ジッシ</t>
    </rPh>
    <rPh sb="19" eb="20">
      <t>サイ</t>
    </rPh>
    <rPh sb="24" eb="26">
      <t>ツド</t>
    </rPh>
    <rPh sb="26" eb="28">
      <t>カイジョウ</t>
    </rPh>
    <rPh sb="29" eb="31">
      <t>カリア</t>
    </rPh>
    <rPh sb="36" eb="38">
      <t>ヒツヨウ</t>
    </rPh>
    <rPh sb="39" eb="41">
      <t>カイジョウ</t>
    </rPh>
    <rPh sb="43" eb="44">
      <t>シルシ</t>
    </rPh>
    <rPh sb="61" eb="63">
      <t>カイジョウ</t>
    </rPh>
    <rPh sb="64" eb="66">
      <t>シヨウ</t>
    </rPh>
    <rPh sb="67" eb="69">
      <t>ケンシュウ</t>
    </rPh>
    <rPh sb="70" eb="71">
      <t>オコナ</t>
    </rPh>
    <rPh sb="76" eb="78">
      <t>ケンシュウ</t>
    </rPh>
    <rPh sb="78" eb="80">
      <t>シテイ</t>
    </rPh>
    <rPh sb="80" eb="82">
      <t>シンセイ</t>
    </rPh>
    <rPh sb="82" eb="83">
      <t>トキ</t>
    </rPh>
    <rPh sb="84" eb="86">
      <t>シヨウ</t>
    </rPh>
    <rPh sb="86" eb="88">
      <t>ショウダク</t>
    </rPh>
    <rPh sb="89" eb="91">
      <t>ヒツヨウ</t>
    </rPh>
    <phoneticPr fontId="2"/>
  </si>
  <si>
    <t>※　会場見取図の提出状況欄の「１提出済」とは、当該会場について以前に会場見取図が提出済みの場合であり、新たに会場を追加する場合又は会場の定員
　やレイアウトを変更する場合は「２今回提出」とし、会場見取図の提出が必要となります。</t>
    <rPh sb="2" eb="4">
      <t>カイジョウ</t>
    </rPh>
    <rPh sb="4" eb="7">
      <t>ミトリズ</t>
    </rPh>
    <rPh sb="8" eb="10">
      <t>テイシュツ</t>
    </rPh>
    <rPh sb="10" eb="12">
      <t>ジョウキョウ</t>
    </rPh>
    <rPh sb="12" eb="13">
      <t>ラン</t>
    </rPh>
    <rPh sb="16" eb="18">
      <t>テイシュツ</t>
    </rPh>
    <rPh sb="18" eb="19">
      <t>ズ</t>
    </rPh>
    <rPh sb="23" eb="25">
      <t>トウガイ</t>
    </rPh>
    <rPh sb="25" eb="27">
      <t>カイジョウ</t>
    </rPh>
    <rPh sb="31" eb="33">
      <t>イゼン</t>
    </rPh>
    <rPh sb="34" eb="36">
      <t>カイジョウ</t>
    </rPh>
    <rPh sb="36" eb="39">
      <t>ミトリズ</t>
    </rPh>
    <rPh sb="40" eb="42">
      <t>テイシュツ</t>
    </rPh>
    <rPh sb="42" eb="43">
      <t>ズ</t>
    </rPh>
    <rPh sb="45" eb="47">
      <t>バアイ</t>
    </rPh>
    <rPh sb="51" eb="52">
      <t>アラ</t>
    </rPh>
    <rPh sb="54" eb="56">
      <t>カイジョウ</t>
    </rPh>
    <rPh sb="57" eb="59">
      <t>ツイカ</t>
    </rPh>
    <rPh sb="61" eb="63">
      <t>バアイ</t>
    </rPh>
    <rPh sb="63" eb="64">
      <t>マタ</t>
    </rPh>
    <rPh sb="68" eb="70">
      <t>テイイン</t>
    </rPh>
    <rPh sb="79" eb="81">
      <t>ヘンコウ</t>
    </rPh>
    <rPh sb="83" eb="85">
      <t>バアイ</t>
    </rPh>
    <rPh sb="88" eb="90">
      <t>コンカイ</t>
    </rPh>
    <rPh sb="90" eb="92">
      <t>テイシュツ</t>
    </rPh>
    <rPh sb="96" eb="98">
      <t>カイジョウ</t>
    </rPh>
    <rPh sb="98" eb="101">
      <t>ミトリズ</t>
    </rPh>
    <rPh sb="102" eb="104">
      <t>テイシュツ</t>
    </rPh>
    <rPh sb="105" eb="107">
      <t>ヒツヨウ</t>
    </rPh>
    <phoneticPr fontId="2"/>
  </si>
  <si>
    <t>別記第１号の５様式（介護職員初任者研修課程関係）</t>
    <phoneticPr fontId="23"/>
  </si>
  <si>
    <t>講師一覧（介護職員初任者研修課程　通学・通信）</t>
    <rPh sb="0" eb="2">
      <t>コウシ</t>
    </rPh>
    <rPh sb="2" eb="4">
      <t>イチラン</t>
    </rPh>
    <rPh sb="5" eb="7">
      <t>カイゴ</t>
    </rPh>
    <rPh sb="7" eb="9">
      <t>ショクイン</t>
    </rPh>
    <rPh sb="9" eb="12">
      <t>ショニンシャ</t>
    </rPh>
    <rPh sb="12" eb="14">
      <t>ケンシュウ</t>
    </rPh>
    <rPh sb="14" eb="16">
      <t>カテイ</t>
    </rPh>
    <rPh sb="17" eb="19">
      <t>ツウガク</t>
    </rPh>
    <rPh sb="20" eb="22">
      <t>ツウシン</t>
    </rPh>
    <phoneticPr fontId="23"/>
  </si>
  <si>
    <r>
      <rPr>
        <u/>
        <sz val="10"/>
        <color theme="1"/>
        <rFont val="ＭＳ 明朝"/>
        <family val="1"/>
        <charset val="128"/>
      </rPr>
      <t>事業者名：　　　　　　　　　　　　　　　　</t>
    </r>
    <r>
      <rPr>
        <u/>
        <sz val="10"/>
        <color theme="0"/>
        <rFont val="ＭＳ 明朝"/>
        <family val="1"/>
        <charset val="128"/>
      </rPr>
      <t>0　</t>
    </r>
    <r>
      <rPr>
        <u/>
        <sz val="10"/>
        <color theme="1"/>
        <rFont val="ＭＳ 明朝"/>
        <family val="1"/>
        <charset val="128"/>
      </rPr>
      <t>　　</t>
    </r>
    <r>
      <rPr>
        <sz val="10"/>
        <color theme="1"/>
        <rFont val="ＭＳ 明朝"/>
        <family val="1"/>
        <charset val="128"/>
      </rPr>
      <t>　　　　　　　　　　　　　　　　　</t>
    </r>
    <rPh sb="0" eb="3">
      <t>ジギョウシャ</t>
    </rPh>
    <rPh sb="3" eb="4">
      <t>メイ</t>
    </rPh>
    <phoneticPr fontId="23"/>
  </si>
  <si>
    <t>年　　月　　日現在</t>
    <rPh sb="0" eb="1">
      <t>ネン</t>
    </rPh>
    <rPh sb="3" eb="4">
      <t>ガツ</t>
    </rPh>
    <rPh sb="6" eb="7">
      <t>ニチ</t>
    </rPh>
    <rPh sb="7" eb="9">
      <t>ゲンザイ</t>
    </rPh>
    <phoneticPr fontId="23"/>
  </si>
  <si>
    <t>講師名</t>
    <phoneticPr fontId="23"/>
  </si>
  <si>
    <t>多様なサービスの理解</t>
    <rPh sb="0" eb="2">
      <t>タヨウ</t>
    </rPh>
    <rPh sb="8" eb="10">
      <t>リカイ</t>
    </rPh>
    <phoneticPr fontId="23"/>
  </si>
  <si>
    <t>介護職の仕事内容や働く現場の理解</t>
    <rPh sb="0" eb="2">
      <t>カイゴ</t>
    </rPh>
    <rPh sb="2" eb="3">
      <t>ショク</t>
    </rPh>
    <rPh sb="4" eb="6">
      <t>シゴト</t>
    </rPh>
    <rPh sb="6" eb="8">
      <t>ナイヨウ</t>
    </rPh>
    <rPh sb="9" eb="10">
      <t>ハタラ</t>
    </rPh>
    <rPh sb="11" eb="13">
      <t>ゲンバ</t>
    </rPh>
    <rPh sb="14" eb="16">
      <t>リカイ</t>
    </rPh>
    <phoneticPr fontId="23"/>
  </si>
  <si>
    <t>人権と尊厳を支える介護</t>
    <rPh sb="0" eb="2">
      <t>ジンケン</t>
    </rPh>
    <rPh sb="3" eb="5">
      <t>ソンゲン</t>
    </rPh>
    <rPh sb="6" eb="7">
      <t>ササ</t>
    </rPh>
    <rPh sb="9" eb="11">
      <t>カイゴ</t>
    </rPh>
    <phoneticPr fontId="23"/>
  </si>
  <si>
    <t>自立に向けた介護</t>
    <rPh sb="0" eb="2">
      <t>ジリツ</t>
    </rPh>
    <rPh sb="3" eb="4">
      <t>ム</t>
    </rPh>
    <rPh sb="6" eb="8">
      <t>カイゴ</t>
    </rPh>
    <phoneticPr fontId="23"/>
  </si>
  <si>
    <t>介護職の役割、専門性と多様種との連携</t>
    <rPh sb="0" eb="2">
      <t>カイゴ</t>
    </rPh>
    <rPh sb="2" eb="3">
      <t>ショク</t>
    </rPh>
    <rPh sb="4" eb="6">
      <t>ヤクワリ</t>
    </rPh>
    <rPh sb="7" eb="10">
      <t>センモンセイ</t>
    </rPh>
    <rPh sb="11" eb="13">
      <t>タヨウ</t>
    </rPh>
    <rPh sb="13" eb="14">
      <t>シュ</t>
    </rPh>
    <rPh sb="16" eb="18">
      <t>レンケイ</t>
    </rPh>
    <phoneticPr fontId="23"/>
  </si>
  <si>
    <t>介護職の職業倫理</t>
    <rPh sb="0" eb="2">
      <t>カイゴ</t>
    </rPh>
    <rPh sb="2" eb="3">
      <t>ショク</t>
    </rPh>
    <rPh sb="4" eb="6">
      <t>ショクギョウ</t>
    </rPh>
    <rPh sb="6" eb="8">
      <t>リンリ</t>
    </rPh>
    <phoneticPr fontId="23"/>
  </si>
  <si>
    <t>介護における安全の確保とリスクマネジメント</t>
    <rPh sb="0" eb="2">
      <t>カイゴ</t>
    </rPh>
    <rPh sb="6" eb="8">
      <t>アンゼン</t>
    </rPh>
    <rPh sb="9" eb="11">
      <t>カクホ</t>
    </rPh>
    <phoneticPr fontId="23"/>
  </si>
  <si>
    <t>介護職の安全</t>
    <rPh sb="0" eb="2">
      <t>カイゴ</t>
    </rPh>
    <rPh sb="2" eb="3">
      <t>ショク</t>
    </rPh>
    <rPh sb="4" eb="6">
      <t>アンゼン</t>
    </rPh>
    <phoneticPr fontId="23"/>
  </si>
  <si>
    <t>介護保険制度</t>
    <rPh sb="0" eb="2">
      <t>カイゴ</t>
    </rPh>
    <rPh sb="2" eb="4">
      <t>ホケン</t>
    </rPh>
    <rPh sb="4" eb="6">
      <t>セイド</t>
    </rPh>
    <phoneticPr fontId="23"/>
  </si>
  <si>
    <t>障害福祉制度及びその他制度</t>
    <rPh sb="0" eb="2">
      <t>ショウガイ</t>
    </rPh>
    <rPh sb="2" eb="4">
      <t>フクシ</t>
    </rPh>
    <rPh sb="4" eb="6">
      <t>セイド</t>
    </rPh>
    <rPh sb="6" eb="7">
      <t>オヨ</t>
    </rPh>
    <rPh sb="10" eb="11">
      <t>タ</t>
    </rPh>
    <rPh sb="11" eb="13">
      <t>セイド</t>
    </rPh>
    <phoneticPr fontId="23"/>
  </si>
  <si>
    <t>医療との連携とリハビリテーション</t>
    <rPh sb="0" eb="2">
      <t>イリョウ</t>
    </rPh>
    <rPh sb="4" eb="6">
      <t>レンケイ</t>
    </rPh>
    <phoneticPr fontId="23"/>
  </si>
  <si>
    <t>介護におけるコミュニケーション</t>
    <rPh sb="0" eb="2">
      <t>カイゴ</t>
    </rPh>
    <phoneticPr fontId="23"/>
  </si>
  <si>
    <t>介護におけるチームのコミュニケーション</t>
    <rPh sb="0" eb="2">
      <t>カイゴ</t>
    </rPh>
    <phoneticPr fontId="23"/>
  </si>
  <si>
    <t>老化に伴うこころとからだの変化と日常</t>
    <rPh sb="0" eb="2">
      <t>ロウカ</t>
    </rPh>
    <rPh sb="3" eb="4">
      <t>トモナ</t>
    </rPh>
    <rPh sb="13" eb="15">
      <t>ヘンカ</t>
    </rPh>
    <rPh sb="16" eb="18">
      <t>ニチジョウ</t>
    </rPh>
    <phoneticPr fontId="23"/>
  </si>
  <si>
    <t>高齢者と健康</t>
    <rPh sb="0" eb="3">
      <t>コウレイシャ</t>
    </rPh>
    <rPh sb="4" eb="6">
      <t>ケンコウ</t>
    </rPh>
    <phoneticPr fontId="23"/>
  </si>
  <si>
    <t>認知症を取り巻く状況</t>
    <rPh sb="0" eb="3">
      <t>ニンチショウ</t>
    </rPh>
    <rPh sb="4" eb="5">
      <t>ト</t>
    </rPh>
    <rPh sb="6" eb="7">
      <t>マ</t>
    </rPh>
    <rPh sb="8" eb="10">
      <t>ジョウキョウ</t>
    </rPh>
    <phoneticPr fontId="23"/>
  </si>
  <si>
    <t>医学的側面から見た認知症の基礎と健康管理</t>
    <rPh sb="0" eb="3">
      <t>イガクテキ</t>
    </rPh>
    <rPh sb="3" eb="5">
      <t>ソクメン</t>
    </rPh>
    <rPh sb="7" eb="8">
      <t>ミ</t>
    </rPh>
    <rPh sb="9" eb="12">
      <t>ニンチショウ</t>
    </rPh>
    <rPh sb="13" eb="15">
      <t>キソ</t>
    </rPh>
    <rPh sb="16" eb="18">
      <t>ケンコウ</t>
    </rPh>
    <rPh sb="18" eb="20">
      <t>カンリ</t>
    </rPh>
    <phoneticPr fontId="23"/>
  </si>
  <si>
    <t>認知症に伴うこころとからだの変化と日常生活</t>
    <rPh sb="0" eb="3">
      <t>ニンチショウ</t>
    </rPh>
    <rPh sb="4" eb="5">
      <t>トモナ</t>
    </rPh>
    <rPh sb="14" eb="16">
      <t>ヘンカ</t>
    </rPh>
    <rPh sb="17" eb="19">
      <t>ニチジョウ</t>
    </rPh>
    <rPh sb="19" eb="21">
      <t>セイカツ</t>
    </rPh>
    <phoneticPr fontId="23"/>
  </si>
  <si>
    <t>家族への支援</t>
    <rPh sb="0" eb="2">
      <t>カゾク</t>
    </rPh>
    <rPh sb="4" eb="6">
      <t>シエン</t>
    </rPh>
    <phoneticPr fontId="23"/>
  </si>
  <si>
    <t>障害の基礎的理解</t>
    <rPh sb="0" eb="2">
      <t>ショウガイ</t>
    </rPh>
    <rPh sb="3" eb="6">
      <t>キソテキ</t>
    </rPh>
    <rPh sb="6" eb="8">
      <t>リカイ</t>
    </rPh>
    <phoneticPr fontId="23"/>
  </si>
  <si>
    <t>障害の医学的側面、生活障害、心理・行動の特徴、かかわり支援等の基礎的知識</t>
    <rPh sb="0" eb="2">
      <t>ショウガイ</t>
    </rPh>
    <rPh sb="3" eb="6">
      <t>イガクテキ</t>
    </rPh>
    <rPh sb="6" eb="8">
      <t>ソクメン</t>
    </rPh>
    <rPh sb="9" eb="11">
      <t>セイカツ</t>
    </rPh>
    <rPh sb="11" eb="13">
      <t>ショウガイ</t>
    </rPh>
    <rPh sb="14" eb="16">
      <t>シンリ</t>
    </rPh>
    <rPh sb="17" eb="19">
      <t>コウドウ</t>
    </rPh>
    <rPh sb="20" eb="22">
      <t>トクチョウ</t>
    </rPh>
    <rPh sb="27" eb="29">
      <t>シエン</t>
    </rPh>
    <rPh sb="29" eb="30">
      <t>トウ</t>
    </rPh>
    <rPh sb="31" eb="34">
      <t>キソテキ</t>
    </rPh>
    <rPh sb="34" eb="36">
      <t>チシキ</t>
    </rPh>
    <phoneticPr fontId="23"/>
  </si>
  <si>
    <t>家族の心理、かかわり支援の理解</t>
    <rPh sb="0" eb="2">
      <t>カゾク</t>
    </rPh>
    <rPh sb="3" eb="5">
      <t>シンリ</t>
    </rPh>
    <rPh sb="10" eb="12">
      <t>シエン</t>
    </rPh>
    <rPh sb="13" eb="15">
      <t>リカイ</t>
    </rPh>
    <phoneticPr fontId="23"/>
  </si>
  <si>
    <t>介護の基本的な考え方</t>
    <rPh sb="0" eb="2">
      <t>カイゴ</t>
    </rPh>
    <rPh sb="3" eb="6">
      <t>キホンテキ</t>
    </rPh>
    <rPh sb="7" eb="8">
      <t>カンガ</t>
    </rPh>
    <rPh sb="9" eb="10">
      <t>カタ</t>
    </rPh>
    <phoneticPr fontId="23"/>
  </si>
  <si>
    <t>介護に関するこころのしくみの基礎的理解</t>
    <rPh sb="0" eb="2">
      <t>カイゴ</t>
    </rPh>
    <rPh sb="3" eb="4">
      <t>カン</t>
    </rPh>
    <rPh sb="14" eb="17">
      <t>キソテキ</t>
    </rPh>
    <rPh sb="17" eb="19">
      <t>リカイ</t>
    </rPh>
    <phoneticPr fontId="23"/>
  </si>
  <si>
    <t>介護に関するからだのしくみの基礎的理解</t>
    <rPh sb="0" eb="2">
      <t>カイゴ</t>
    </rPh>
    <rPh sb="3" eb="4">
      <t>カン</t>
    </rPh>
    <rPh sb="14" eb="17">
      <t>キソテキ</t>
    </rPh>
    <rPh sb="17" eb="19">
      <t>リカイ</t>
    </rPh>
    <phoneticPr fontId="23"/>
  </si>
  <si>
    <t>生活と家事</t>
    <rPh sb="0" eb="2">
      <t>セイカツ</t>
    </rPh>
    <rPh sb="3" eb="5">
      <t>カジ</t>
    </rPh>
    <phoneticPr fontId="23"/>
  </si>
  <si>
    <t>快適な居住環境整備と介護</t>
    <rPh sb="0" eb="2">
      <t>カイテキ</t>
    </rPh>
    <rPh sb="3" eb="5">
      <t>キョジュウ</t>
    </rPh>
    <rPh sb="5" eb="7">
      <t>カンキョウ</t>
    </rPh>
    <rPh sb="7" eb="9">
      <t>セイビ</t>
    </rPh>
    <rPh sb="10" eb="12">
      <t>カイゴ</t>
    </rPh>
    <phoneticPr fontId="23"/>
  </si>
  <si>
    <t>整容に関連したこころとからだのしくみと自立に向けた介護</t>
    <rPh sb="0" eb="2">
      <t>セイヨウ</t>
    </rPh>
    <rPh sb="3" eb="5">
      <t>カンレン</t>
    </rPh>
    <rPh sb="19" eb="21">
      <t>ジリツ</t>
    </rPh>
    <rPh sb="22" eb="23">
      <t>ム</t>
    </rPh>
    <rPh sb="25" eb="27">
      <t>カイゴ</t>
    </rPh>
    <phoneticPr fontId="23"/>
  </si>
  <si>
    <t>移動・移乗に関連したこころとからだのしくみと自立に向けた介護</t>
    <rPh sb="0" eb="2">
      <t>イドウ</t>
    </rPh>
    <rPh sb="3" eb="5">
      <t>イジョウ</t>
    </rPh>
    <rPh sb="6" eb="8">
      <t>カンレン</t>
    </rPh>
    <rPh sb="22" eb="24">
      <t>ジリツ</t>
    </rPh>
    <rPh sb="25" eb="26">
      <t>ム</t>
    </rPh>
    <rPh sb="28" eb="30">
      <t>カイゴ</t>
    </rPh>
    <phoneticPr fontId="23"/>
  </si>
  <si>
    <t>食事に関連したこころとからだのしくみと自立に向けた介護</t>
    <rPh sb="0" eb="2">
      <t>ショクジ</t>
    </rPh>
    <rPh sb="3" eb="5">
      <t>カンレン</t>
    </rPh>
    <rPh sb="19" eb="21">
      <t>ジリツ</t>
    </rPh>
    <rPh sb="22" eb="23">
      <t>ム</t>
    </rPh>
    <rPh sb="25" eb="27">
      <t>カイゴ</t>
    </rPh>
    <phoneticPr fontId="23"/>
  </si>
  <si>
    <t>入浴、清潔保持に関連したこころとからだのしくみと自立に向けた介護</t>
    <rPh sb="0" eb="2">
      <t>ニュウヨク</t>
    </rPh>
    <rPh sb="3" eb="5">
      <t>セイケツ</t>
    </rPh>
    <rPh sb="5" eb="7">
      <t>ホジ</t>
    </rPh>
    <rPh sb="8" eb="10">
      <t>カンレン</t>
    </rPh>
    <rPh sb="24" eb="26">
      <t>ジリツ</t>
    </rPh>
    <rPh sb="27" eb="28">
      <t>ム</t>
    </rPh>
    <rPh sb="30" eb="32">
      <t>カイゴ</t>
    </rPh>
    <phoneticPr fontId="23"/>
  </si>
  <si>
    <t>排泄に関連したこころとからだのしくみと自立に向けた介護</t>
    <rPh sb="0" eb="2">
      <t>ハイセツ</t>
    </rPh>
    <rPh sb="3" eb="5">
      <t>カンレン</t>
    </rPh>
    <rPh sb="19" eb="21">
      <t>ジリツ</t>
    </rPh>
    <rPh sb="22" eb="23">
      <t>ム</t>
    </rPh>
    <rPh sb="25" eb="27">
      <t>カイゴ</t>
    </rPh>
    <phoneticPr fontId="23"/>
  </si>
  <si>
    <t>睡眠に関したこころとからだのしくみと自立に向けた介護</t>
    <rPh sb="0" eb="2">
      <t>スイミン</t>
    </rPh>
    <rPh sb="3" eb="4">
      <t>カン</t>
    </rPh>
    <rPh sb="18" eb="20">
      <t>ジリツ</t>
    </rPh>
    <rPh sb="21" eb="22">
      <t>ム</t>
    </rPh>
    <rPh sb="24" eb="26">
      <t>カイゴ</t>
    </rPh>
    <phoneticPr fontId="23"/>
  </si>
  <si>
    <t>死にゆく人に関したこころとからだのしくみと終末期介護</t>
    <rPh sb="0" eb="1">
      <t>シ</t>
    </rPh>
    <rPh sb="4" eb="5">
      <t>ヒト</t>
    </rPh>
    <rPh sb="6" eb="7">
      <t>カン</t>
    </rPh>
    <rPh sb="21" eb="24">
      <t>シュウマツキ</t>
    </rPh>
    <rPh sb="24" eb="26">
      <t>カイゴ</t>
    </rPh>
    <phoneticPr fontId="23"/>
  </si>
  <si>
    <t>介護過程の基礎的理解</t>
    <rPh sb="0" eb="2">
      <t>カイゴ</t>
    </rPh>
    <rPh sb="2" eb="4">
      <t>カテイ</t>
    </rPh>
    <rPh sb="5" eb="8">
      <t>キソテキ</t>
    </rPh>
    <rPh sb="8" eb="10">
      <t>リカイ</t>
    </rPh>
    <phoneticPr fontId="23"/>
  </si>
  <si>
    <t>総合生活支援技術演習</t>
    <rPh sb="0" eb="2">
      <t>ソウゴウ</t>
    </rPh>
    <rPh sb="2" eb="4">
      <t>セイカツ</t>
    </rPh>
    <rPh sb="4" eb="6">
      <t>シエン</t>
    </rPh>
    <rPh sb="6" eb="8">
      <t>ギジュツ</t>
    </rPh>
    <rPh sb="8" eb="10">
      <t>エンシュウ</t>
    </rPh>
    <phoneticPr fontId="23"/>
  </si>
  <si>
    <t>振り返り</t>
    <rPh sb="0" eb="1">
      <t>フ</t>
    </rPh>
    <rPh sb="2" eb="3">
      <t>カエ</t>
    </rPh>
    <phoneticPr fontId="23"/>
  </si>
  <si>
    <t>就業への備えと研修修了後における継続的な研修</t>
    <rPh sb="0" eb="2">
      <t>シュウギョウ</t>
    </rPh>
    <rPh sb="4" eb="5">
      <t>ソナ</t>
    </rPh>
    <rPh sb="7" eb="9">
      <t>ケンシュウ</t>
    </rPh>
    <rPh sb="9" eb="12">
      <t>シュウリョウゴ</t>
    </rPh>
    <rPh sb="16" eb="19">
      <t>ケイゾクテキ</t>
    </rPh>
    <rPh sb="20" eb="22">
      <t>ケンシュウ</t>
    </rPh>
    <phoneticPr fontId="23"/>
  </si>
  <si>
    <t>※　各講師の担当科目について、講師履歴（別記第１号の６様式）の提出状況を記入してください。（「●」…提出済、「新」…今回提出、「削」…今回以降削除）</t>
    <rPh sb="2" eb="5">
      <t>カクコウシ</t>
    </rPh>
    <rPh sb="6" eb="8">
      <t>タントウ</t>
    </rPh>
    <rPh sb="8" eb="10">
      <t>カモク</t>
    </rPh>
    <rPh sb="15" eb="17">
      <t>コウシ</t>
    </rPh>
    <rPh sb="17" eb="19">
      <t>リレキ</t>
    </rPh>
    <rPh sb="20" eb="22">
      <t>ベッキ</t>
    </rPh>
    <rPh sb="22" eb="23">
      <t>ダイ</t>
    </rPh>
    <rPh sb="24" eb="25">
      <t>ゴウ</t>
    </rPh>
    <rPh sb="27" eb="29">
      <t>ヨウシキ</t>
    </rPh>
    <rPh sb="31" eb="33">
      <t>テイシュツ</t>
    </rPh>
    <rPh sb="33" eb="35">
      <t>ジョウキョウ</t>
    </rPh>
    <rPh sb="36" eb="38">
      <t>キニュウ</t>
    </rPh>
    <rPh sb="50" eb="52">
      <t>テイシュツ</t>
    </rPh>
    <rPh sb="52" eb="53">
      <t>ズ</t>
    </rPh>
    <rPh sb="55" eb="56">
      <t>シン</t>
    </rPh>
    <rPh sb="58" eb="60">
      <t>コンカイ</t>
    </rPh>
    <rPh sb="60" eb="62">
      <t>テイシュツ</t>
    </rPh>
    <rPh sb="64" eb="65">
      <t>サク</t>
    </rPh>
    <rPh sb="69" eb="71">
      <t>イコウ</t>
    </rPh>
    <rPh sb="71" eb="73">
      <t>サクジョ</t>
    </rPh>
    <phoneticPr fontId="23"/>
  </si>
  <si>
    <t>別記第１号の５様式（生活援助従事者研修課程関係）</t>
    <phoneticPr fontId="23"/>
  </si>
  <si>
    <t>講師一覧（生活援助従事者研修課程　通学・通信）</t>
    <rPh sb="0" eb="2">
      <t>コウシ</t>
    </rPh>
    <rPh sb="2" eb="4">
      <t>イチラン</t>
    </rPh>
    <rPh sb="5" eb="7">
      <t>セイカツ</t>
    </rPh>
    <rPh sb="7" eb="9">
      <t>エンジョ</t>
    </rPh>
    <rPh sb="9" eb="12">
      <t>ジュウジシャ</t>
    </rPh>
    <rPh sb="12" eb="14">
      <t>ケンシュウ</t>
    </rPh>
    <rPh sb="14" eb="16">
      <t>カテイ</t>
    </rPh>
    <rPh sb="17" eb="19">
      <t>ツウガク</t>
    </rPh>
    <rPh sb="20" eb="22">
      <t>ツウシン</t>
    </rPh>
    <phoneticPr fontId="23"/>
  </si>
  <si>
    <t>別記第１号の６様式</t>
    <rPh sb="0" eb="2">
      <t>ベッキ</t>
    </rPh>
    <rPh sb="2" eb="3">
      <t>ダイ</t>
    </rPh>
    <rPh sb="4" eb="5">
      <t>ゴウ</t>
    </rPh>
    <rPh sb="7" eb="9">
      <t>ヨウシキ</t>
    </rPh>
    <phoneticPr fontId="2"/>
  </si>
  <si>
    <t>（　　　　　　　　　　　  課程  通学・通信 形式）</t>
    <rPh sb="14" eb="16">
      <t>カテイ</t>
    </rPh>
    <rPh sb="18" eb="20">
      <t>ツウガク</t>
    </rPh>
    <rPh sb="21" eb="23">
      <t>ツウシン</t>
    </rPh>
    <rPh sb="24" eb="26">
      <t>ケイシキ</t>
    </rPh>
    <phoneticPr fontId="2"/>
  </si>
  <si>
    <t>講   　 師  　  履    　歴</t>
    <rPh sb="0" eb="7">
      <t>コウシ</t>
    </rPh>
    <rPh sb="12" eb="19">
      <t>リレキ</t>
    </rPh>
    <phoneticPr fontId="2"/>
  </si>
  <si>
    <t xml:space="preserve">        　　年　　月　　日現在</t>
    <rPh sb="10" eb="11">
      <t>ネン</t>
    </rPh>
    <rPh sb="13" eb="14">
      <t>ツキ</t>
    </rPh>
    <rPh sb="16" eb="17">
      <t>ヒ</t>
    </rPh>
    <rPh sb="17" eb="19">
      <t>ゲンザイ</t>
    </rPh>
    <phoneticPr fontId="2"/>
  </si>
  <si>
    <t>ふ　り　が　な</t>
    <phoneticPr fontId="2"/>
  </si>
  <si>
    <t xml:space="preserve"> 氏          名</t>
    <rPh sb="1" eb="13">
      <t>シメイ</t>
    </rPh>
    <phoneticPr fontId="2"/>
  </si>
  <si>
    <t xml:space="preserve"> 生  年  月  日</t>
    <rPh sb="1" eb="11">
      <t>セイネンガッピ</t>
    </rPh>
    <phoneticPr fontId="2"/>
  </si>
  <si>
    <t>年      月      日      （      歳）</t>
    <rPh sb="0" eb="1">
      <t>ネン</t>
    </rPh>
    <rPh sb="7" eb="8">
      <t>ツキ</t>
    </rPh>
    <rPh sb="14" eb="15">
      <t>ヒ</t>
    </rPh>
    <rPh sb="28" eb="29">
      <t>サイ</t>
    </rPh>
    <phoneticPr fontId="2"/>
  </si>
  <si>
    <t>現</t>
    <rPh sb="0" eb="1">
      <t>ゲン</t>
    </rPh>
    <phoneticPr fontId="2"/>
  </si>
  <si>
    <t xml:space="preserve">  所    属 </t>
    <rPh sb="2" eb="8">
      <t>ショゾクダンタイ</t>
    </rPh>
    <phoneticPr fontId="2"/>
  </si>
  <si>
    <t xml:space="preserve"> 職   及  び</t>
    <rPh sb="1" eb="2">
      <t>ショク</t>
    </rPh>
    <rPh sb="5" eb="6">
      <t>オヨ</t>
    </rPh>
    <phoneticPr fontId="2"/>
  </si>
  <si>
    <t>在</t>
    <rPh sb="0" eb="1">
      <t>ザイ</t>
    </rPh>
    <phoneticPr fontId="2"/>
  </si>
  <si>
    <t xml:space="preserve"> 業 務 内 容</t>
    <rPh sb="1" eb="4">
      <t>ギョウム</t>
    </rPh>
    <rPh sb="5" eb="8">
      <t>ナイヨウ</t>
    </rPh>
    <phoneticPr fontId="2"/>
  </si>
  <si>
    <t>在職期間：　　年　　月～　　年　　月</t>
    <phoneticPr fontId="2"/>
  </si>
  <si>
    <t>担当科目</t>
    <rPh sb="0" eb="2">
      <t>タントウ</t>
    </rPh>
    <rPh sb="2" eb="4">
      <t>カモク</t>
    </rPh>
    <phoneticPr fontId="2"/>
  </si>
  <si>
    <t>別紙「担当科目一覧」のとおり</t>
    <rPh sb="0" eb="2">
      <t>ベッシ</t>
    </rPh>
    <rPh sb="3" eb="5">
      <t>タントウ</t>
    </rPh>
    <rPh sb="5" eb="7">
      <t>カモク</t>
    </rPh>
    <rPh sb="7" eb="9">
      <t>イチラン</t>
    </rPh>
    <phoneticPr fontId="2"/>
  </si>
  <si>
    <t>担当科目に関係のある経歴</t>
    <rPh sb="0" eb="2">
      <t>タントウ</t>
    </rPh>
    <rPh sb="2" eb="4">
      <t>カモク</t>
    </rPh>
    <rPh sb="5" eb="7">
      <t>カンケイ</t>
    </rPh>
    <rPh sb="10" eb="12">
      <t>ケイレキ</t>
    </rPh>
    <phoneticPr fontId="2"/>
  </si>
  <si>
    <t xml:space="preserve">    名              称</t>
    <rPh sb="4" eb="20">
      <t>メイショウ</t>
    </rPh>
    <phoneticPr fontId="2"/>
  </si>
  <si>
    <t>教育内容（学部、学科、専攻）
又は業務内容（職、内容）</t>
    <rPh sb="0" eb="4">
      <t>キョウイクナイヨウ</t>
    </rPh>
    <rPh sb="5" eb="7">
      <t>ガクブ</t>
    </rPh>
    <rPh sb="8" eb="10">
      <t>ガッカ</t>
    </rPh>
    <rPh sb="11" eb="13">
      <t>センコウ</t>
    </rPh>
    <rPh sb="15" eb="16">
      <t>マタ</t>
    </rPh>
    <rPh sb="17" eb="19">
      <t>ギョウム</t>
    </rPh>
    <rPh sb="19" eb="21">
      <t>ナイヨウ</t>
    </rPh>
    <rPh sb="22" eb="23">
      <t>ショク</t>
    </rPh>
    <rPh sb="24" eb="26">
      <t>ナイヨウ</t>
    </rPh>
    <phoneticPr fontId="2"/>
  </si>
  <si>
    <t>～</t>
    <phoneticPr fontId="2"/>
  </si>
  <si>
    <t>資格・免許</t>
    <rPh sb="0" eb="2">
      <t>シカク</t>
    </rPh>
    <rPh sb="3" eb="5">
      <t>メンキョ</t>
    </rPh>
    <phoneticPr fontId="2"/>
  </si>
  <si>
    <t xml:space="preserve">      名              称</t>
    <rPh sb="6" eb="22">
      <t>メイショウ</t>
    </rPh>
    <phoneticPr fontId="2"/>
  </si>
  <si>
    <r>
      <t xml:space="preserve">    取    得    機    関
　 （</t>
    </r>
    <r>
      <rPr>
        <sz val="11"/>
        <rFont val="ＭＳ Ｐ明朝"/>
        <family val="1"/>
        <charset val="128"/>
      </rPr>
      <t>免許証等の発行機関）</t>
    </r>
    <rPh sb="4" eb="5">
      <t>トリ</t>
    </rPh>
    <rPh sb="9" eb="10">
      <t>トク</t>
    </rPh>
    <rPh sb="14" eb="15">
      <t>キ</t>
    </rPh>
    <rPh sb="19" eb="20">
      <t>セキ</t>
    </rPh>
    <rPh sb="24" eb="28">
      <t>メンキョショウトウ</t>
    </rPh>
    <rPh sb="29" eb="31">
      <t>ハッコウ</t>
    </rPh>
    <rPh sb="31" eb="33">
      <t>キカン</t>
    </rPh>
    <phoneticPr fontId="2"/>
  </si>
  <si>
    <t xml:space="preserve"> 取 得 年 月 日</t>
    <rPh sb="1" eb="4">
      <t>シュトク</t>
    </rPh>
    <rPh sb="5" eb="10">
      <t>ネンガッピ</t>
    </rPh>
    <phoneticPr fontId="2"/>
  </si>
  <si>
    <t xml:space="preserve">※担当科目は、別紙「担当科目一覧」に記入してください。
※担当科目に関係のある経歴欄には、直近の経歴を上から順に記載してください。また、当該科目を担当するに当たり必要な専門性及び充分な業務経験等を有することなどについて、詳細を記載してください(教職員の場合、読替可能な担当科目名を含む。)。
※作成時点の在職年数、資格名称、取得機関、年月日などもすべて記載してください。
</t>
    <rPh sb="1" eb="3">
      <t>タントウ</t>
    </rPh>
    <rPh sb="3" eb="5">
      <t>カモク</t>
    </rPh>
    <rPh sb="7" eb="9">
      <t>ベッシ</t>
    </rPh>
    <rPh sb="10" eb="12">
      <t>タントウ</t>
    </rPh>
    <rPh sb="12" eb="14">
      <t>カモク</t>
    </rPh>
    <rPh sb="14" eb="16">
      <t>イチラン</t>
    </rPh>
    <rPh sb="18" eb="20">
      <t>キニュウ</t>
    </rPh>
    <rPh sb="81" eb="83">
      <t>ヒツヨウ</t>
    </rPh>
    <phoneticPr fontId="2"/>
  </si>
  <si>
    <t>別記第１号の６様式（別紙）（介護職員初任者研修課程関係）</t>
    <rPh sb="10" eb="12">
      <t>ベッシ</t>
    </rPh>
    <rPh sb="14" eb="16">
      <t>カイゴ</t>
    </rPh>
    <rPh sb="16" eb="18">
      <t>ショクイン</t>
    </rPh>
    <rPh sb="18" eb="21">
      <t>ショニンシャ</t>
    </rPh>
    <rPh sb="21" eb="23">
      <t>ケンシュウ</t>
    </rPh>
    <rPh sb="23" eb="25">
      <t>カテイ</t>
    </rPh>
    <rPh sb="25" eb="27">
      <t>カンケイ</t>
    </rPh>
    <phoneticPr fontId="2"/>
  </si>
  <si>
    <t>担　当　科　目　一　覧</t>
    <rPh sb="0" eb="1">
      <t>タン</t>
    </rPh>
    <rPh sb="2" eb="3">
      <t>トウ</t>
    </rPh>
    <rPh sb="4" eb="5">
      <t>カ</t>
    </rPh>
    <rPh sb="6" eb="7">
      <t>メ</t>
    </rPh>
    <rPh sb="8" eb="9">
      <t>イチ</t>
    </rPh>
    <rPh sb="10" eb="11">
      <t>ラン</t>
    </rPh>
    <phoneticPr fontId="2"/>
  </si>
  <si>
    <t>　講師名　　　　　　　　　　　　　　　　　　</t>
    <rPh sb="1" eb="3">
      <t>コウシ</t>
    </rPh>
    <rPh sb="3" eb="4">
      <t>メイ</t>
    </rPh>
    <phoneticPr fontId="2"/>
  </si>
  <si>
    <t>講師要件番号</t>
    <rPh sb="0" eb="2">
      <t>コウシ</t>
    </rPh>
    <rPh sb="2" eb="4">
      <t>ヨウケン</t>
    </rPh>
    <rPh sb="4" eb="6">
      <t>バンゴウ</t>
    </rPh>
    <phoneticPr fontId="2"/>
  </si>
  <si>
    <t>科目名</t>
    <rPh sb="0" eb="2">
      <t>カモク</t>
    </rPh>
    <rPh sb="2" eb="3">
      <t>メイ</t>
    </rPh>
    <phoneticPr fontId="2"/>
  </si>
  <si>
    <t>1(1)　多様なサービスの理解</t>
    <phoneticPr fontId="2"/>
  </si>
  <si>
    <t>1(2)　介護職の仕事内容や働く現場の理解</t>
    <phoneticPr fontId="2"/>
  </si>
  <si>
    <t>2(1)　人権と尊厳を支える介護</t>
    <phoneticPr fontId="2"/>
  </si>
  <si>
    <t>2(2)　自立に向けた介護</t>
    <phoneticPr fontId="2"/>
  </si>
  <si>
    <t>3(1)　介護職の役割、専門性と多様種との連携</t>
    <phoneticPr fontId="2"/>
  </si>
  <si>
    <t>3(2)　介護職の職業倫理</t>
    <phoneticPr fontId="2"/>
  </si>
  <si>
    <t>3(3)　介護における安全の確保とリスクマネジメント</t>
    <phoneticPr fontId="2"/>
  </si>
  <si>
    <t>3(4)　介護職の安全</t>
    <phoneticPr fontId="2"/>
  </si>
  <si>
    <t>4(1)　介護保険制度</t>
    <phoneticPr fontId="2"/>
  </si>
  <si>
    <t>4(2)　障害福祉制度及びその他制度</t>
    <phoneticPr fontId="2"/>
  </si>
  <si>
    <t>4(3)　医療との連携とリハビリテーション</t>
    <phoneticPr fontId="2"/>
  </si>
  <si>
    <t>5(1)　介護におけるコミュニケーション</t>
    <phoneticPr fontId="2"/>
  </si>
  <si>
    <t>5(2)　介護におけるチームのコミュニケーション</t>
    <phoneticPr fontId="2"/>
  </si>
  <si>
    <t>6(1)　老化に伴うこころとからだの変化と日常</t>
    <phoneticPr fontId="2"/>
  </si>
  <si>
    <t>6(2)　高齢者と健康</t>
    <phoneticPr fontId="2"/>
  </si>
  <si>
    <t>7(1)　認知症を取り巻く状況</t>
    <phoneticPr fontId="2"/>
  </si>
  <si>
    <t>7(2)　医学的側面から見た認知症の基礎と健康管理</t>
    <phoneticPr fontId="2"/>
  </si>
  <si>
    <t>7(3)　認知症に伴うこころとからだの変化と日常生活</t>
    <phoneticPr fontId="2"/>
  </si>
  <si>
    <t>7(4)　家族への支援</t>
    <phoneticPr fontId="2"/>
  </si>
  <si>
    <t>8(1)　障害の基礎的理解</t>
    <phoneticPr fontId="2"/>
  </si>
  <si>
    <t>8(2)　障害の医学的側面、生活障害、心理・行動の特徴、かかわり支援等の基礎的知識</t>
    <phoneticPr fontId="2"/>
  </si>
  <si>
    <t>8(3)　家族の心理、かかわり支援の理解</t>
    <phoneticPr fontId="2"/>
  </si>
  <si>
    <t>9(1)　介護の基本的な考え方</t>
    <phoneticPr fontId="2"/>
  </si>
  <si>
    <t>9(2)　介護に関するこころのしくみの基礎的理解</t>
    <phoneticPr fontId="2"/>
  </si>
  <si>
    <t>9(3)　介護に関するからだのしくみの基礎的理解</t>
    <phoneticPr fontId="2"/>
  </si>
  <si>
    <t>9(4)　生活と家事</t>
    <phoneticPr fontId="2"/>
  </si>
  <si>
    <t>9(5)　快適な居住環境整備と介護</t>
    <phoneticPr fontId="2"/>
  </si>
  <si>
    <t>9(6)　整容に関連したこころとからだのしくみと自立に向けた介護</t>
    <phoneticPr fontId="2"/>
  </si>
  <si>
    <t>9(7)　移動・移乗に関連したこころとからだのしくみと自立に向けた介護</t>
    <phoneticPr fontId="2"/>
  </si>
  <si>
    <t>9(8)　食事に関連したこころとからだのしくみと自立に向けた介護</t>
    <phoneticPr fontId="2"/>
  </si>
  <si>
    <t>9(9)　入浴、清潔保持に関連したこころとからだのしくみと自立に向けた介護</t>
    <phoneticPr fontId="2"/>
  </si>
  <si>
    <t>9(10)　排泄に関連したこころとからだのしくみと自立に向けた介護</t>
    <phoneticPr fontId="2"/>
  </si>
  <si>
    <t>9(11)　睡眠に関したこころとからだのしくみと自立に向けた介護</t>
    <phoneticPr fontId="2"/>
  </si>
  <si>
    <t>9(12)　死にゆく人に関したこころとからだのしくみと終末期介護</t>
    <phoneticPr fontId="2"/>
  </si>
  <si>
    <t>9(13)　介護過程の基礎的理解</t>
    <phoneticPr fontId="2"/>
  </si>
  <si>
    <t>9(14)　総合生活支援技術演習</t>
    <phoneticPr fontId="2"/>
  </si>
  <si>
    <t>10(1)　振り返り</t>
    <phoneticPr fontId="2"/>
  </si>
  <si>
    <t>10(2)　就業への備えと研修修了後における継続的な研修</t>
    <phoneticPr fontId="2"/>
  </si>
  <si>
    <t>※担当する科目について、「講師要件番号」欄に東京都介護員養成研修事業者指定要領別表１の該当科目における講師要件番号を記載してください。</t>
    <rPh sb="1" eb="3">
      <t>タントウ</t>
    </rPh>
    <rPh sb="5" eb="7">
      <t>カモク</t>
    </rPh>
    <rPh sb="13" eb="15">
      <t>コウシ</t>
    </rPh>
    <rPh sb="15" eb="17">
      <t>ヨウケン</t>
    </rPh>
    <rPh sb="17" eb="19">
      <t>バンゴウ</t>
    </rPh>
    <rPh sb="20" eb="21">
      <t>ラン</t>
    </rPh>
    <rPh sb="22" eb="25">
      <t>トウキョウト</t>
    </rPh>
    <rPh sb="25" eb="27">
      <t>カイゴ</t>
    </rPh>
    <rPh sb="27" eb="28">
      <t>イン</t>
    </rPh>
    <rPh sb="28" eb="30">
      <t>ヨウセイ</t>
    </rPh>
    <rPh sb="30" eb="32">
      <t>ケンシュウ</t>
    </rPh>
    <rPh sb="32" eb="35">
      <t>ジギョウシャ</t>
    </rPh>
    <rPh sb="35" eb="37">
      <t>シテイ</t>
    </rPh>
    <rPh sb="37" eb="39">
      <t>ヨウリョウ</t>
    </rPh>
    <rPh sb="39" eb="41">
      <t>ベッピョウ</t>
    </rPh>
    <rPh sb="43" eb="45">
      <t>ガイトウ</t>
    </rPh>
    <rPh sb="45" eb="47">
      <t>カモク</t>
    </rPh>
    <rPh sb="51" eb="53">
      <t>コウシ</t>
    </rPh>
    <rPh sb="53" eb="55">
      <t>ヨウケン</t>
    </rPh>
    <rPh sb="55" eb="57">
      <t>バンゴウ</t>
    </rPh>
    <rPh sb="58" eb="60">
      <t>キサイ</t>
    </rPh>
    <phoneticPr fontId="2"/>
  </si>
  <si>
    <t>別記第１号の６様式（別紙）（生活援助従事者研修課程関係）</t>
    <rPh sb="10" eb="12">
      <t>ベッシ</t>
    </rPh>
    <rPh sb="14" eb="16">
      <t>セイカツ</t>
    </rPh>
    <rPh sb="16" eb="18">
      <t>エンジョ</t>
    </rPh>
    <rPh sb="18" eb="21">
      <t>ジュウジシャ</t>
    </rPh>
    <rPh sb="21" eb="23">
      <t>ケンシュウ</t>
    </rPh>
    <rPh sb="23" eb="25">
      <t>カテイ</t>
    </rPh>
    <rPh sb="25" eb="27">
      <t>カンケイ</t>
    </rPh>
    <phoneticPr fontId="2"/>
  </si>
  <si>
    <t>9(6)　移動・移乗に関連したこころとからだのしくみと自立に向けた介護</t>
    <phoneticPr fontId="2"/>
  </si>
  <si>
    <t>9(7)　食事に関連したこころとからだのしくみと自立に向けた介護</t>
    <phoneticPr fontId="2"/>
  </si>
  <si>
    <t>9(8)　睡眠に関したこころとからだのしくみと自立に向けた介護</t>
    <phoneticPr fontId="2"/>
  </si>
  <si>
    <t>9(9)　死にゆく人に関したこころとからだのしくみと終末期介護</t>
    <phoneticPr fontId="2"/>
  </si>
  <si>
    <t>9(10)　介護過程の基礎的理解</t>
    <phoneticPr fontId="2"/>
  </si>
  <si>
    <t>別記第１号の８様式（介護職員初任者研修課程関係）</t>
    <rPh sb="0" eb="2">
      <t>ベッキ</t>
    </rPh>
    <rPh sb="2" eb="3">
      <t>ダイ</t>
    </rPh>
    <rPh sb="4" eb="5">
      <t>ゴウ</t>
    </rPh>
    <rPh sb="7" eb="9">
      <t>ヨウシキ</t>
    </rPh>
    <rPh sb="10" eb="12">
      <t>カイゴ</t>
    </rPh>
    <rPh sb="12" eb="14">
      <t>ショクイン</t>
    </rPh>
    <rPh sb="14" eb="17">
      <t>ショニンシャ</t>
    </rPh>
    <rPh sb="17" eb="19">
      <t>ケンシュウ</t>
    </rPh>
    <rPh sb="19" eb="21">
      <t>カテイ</t>
    </rPh>
    <rPh sb="21" eb="23">
      <t>カンケイ</t>
    </rPh>
    <phoneticPr fontId="2"/>
  </si>
  <si>
    <t>実習施設一覧　</t>
    <rPh sb="0" eb="2">
      <t>ジッシュウ</t>
    </rPh>
    <rPh sb="2" eb="4">
      <t>シセツ</t>
    </rPh>
    <rPh sb="4" eb="6">
      <t>イチラン</t>
    </rPh>
    <phoneticPr fontId="2"/>
  </si>
  <si>
    <t xml:space="preserve"> 　　 （介護職員初任者研修課程　　通学・通信）</t>
    <rPh sb="5" eb="7">
      <t>カイゴ</t>
    </rPh>
    <rPh sb="7" eb="8">
      <t>ショク</t>
    </rPh>
    <rPh sb="8" eb="9">
      <t>イン</t>
    </rPh>
    <rPh sb="9" eb="12">
      <t>ショニンシャ</t>
    </rPh>
    <rPh sb="12" eb="14">
      <t>ケンシュウ</t>
    </rPh>
    <rPh sb="14" eb="16">
      <t>カテイ</t>
    </rPh>
    <rPh sb="18" eb="20">
      <t>ツウガク</t>
    </rPh>
    <rPh sb="21" eb="23">
      <t>ツウシン</t>
    </rPh>
    <phoneticPr fontId="2"/>
  </si>
  <si>
    <t>　　年　　月　　日現在</t>
    <rPh sb="2" eb="3">
      <t>ネン</t>
    </rPh>
    <rPh sb="5" eb="6">
      <t>ゲツ</t>
    </rPh>
    <rPh sb="8" eb="9">
      <t>ニチ</t>
    </rPh>
    <rPh sb="9" eb="11">
      <t>ゲンザイ</t>
    </rPh>
    <phoneticPr fontId="2"/>
  </si>
  <si>
    <t>１　介護実習</t>
    <rPh sb="2" eb="4">
      <t>カイゴ</t>
    </rPh>
    <rPh sb="4" eb="6">
      <t>ジッシュウ</t>
    </rPh>
    <phoneticPr fontId="2"/>
  </si>
  <si>
    <t>施　設　名</t>
    <rPh sb="0" eb="1">
      <t>シ</t>
    </rPh>
    <rPh sb="2" eb="3">
      <t>セツ</t>
    </rPh>
    <rPh sb="4" eb="5">
      <t>メイ</t>
    </rPh>
    <phoneticPr fontId="2"/>
  </si>
  <si>
    <t>所　　在　　地</t>
    <rPh sb="0" eb="1">
      <t>トコロ</t>
    </rPh>
    <rPh sb="3" eb="4">
      <t>ザイ</t>
    </rPh>
    <rPh sb="6" eb="7">
      <t>チ</t>
    </rPh>
    <phoneticPr fontId="2"/>
  </si>
  <si>
    <t>施設種別</t>
    <rPh sb="0" eb="2">
      <t>シセツ</t>
    </rPh>
    <rPh sb="2" eb="4">
      <t>シュベツ</t>
    </rPh>
    <phoneticPr fontId="2"/>
  </si>
  <si>
    <t>承諾人数（人）</t>
    <rPh sb="0" eb="2">
      <t>ショウダク</t>
    </rPh>
    <rPh sb="2" eb="4">
      <t>ニンズウ</t>
    </rPh>
    <rPh sb="5" eb="6">
      <t>ニン</t>
    </rPh>
    <phoneticPr fontId="2"/>
  </si>
  <si>
    <t>承　諾　期　間
（　年　月～　年　月）</t>
    <rPh sb="0" eb="1">
      <t>ウケタマワ</t>
    </rPh>
    <rPh sb="2" eb="3">
      <t>ダク</t>
    </rPh>
    <rPh sb="4" eb="5">
      <t>キ</t>
    </rPh>
    <rPh sb="6" eb="7">
      <t>アイダ</t>
    </rPh>
    <rPh sb="10" eb="11">
      <t>ネン</t>
    </rPh>
    <rPh sb="12" eb="13">
      <t>ガツ</t>
    </rPh>
    <rPh sb="15" eb="16">
      <t>ネン</t>
    </rPh>
    <rPh sb="17" eb="18">
      <t>ガツ</t>
    </rPh>
    <phoneticPr fontId="2"/>
  </si>
  <si>
    <t>合　　　　　　　　　計</t>
    <rPh sb="0" eb="1">
      <t>ゴウ</t>
    </rPh>
    <rPh sb="10" eb="11">
      <t>ケイ</t>
    </rPh>
    <phoneticPr fontId="2"/>
  </si>
  <si>
    <t>２　ホームヘルプサービス同行訪問</t>
    <rPh sb="12" eb="14">
      <t>ドウコウ</t>
    </rPh>
    <rPh sb="14" eb="16">
      <t>ホウモン</t>
    </rPh>
    <phoneticPr fontId="2"/>
  </si>
  <si>
    <t>３　在宅サービス提供現場見学</t>
    <rPh sb="2" eb="4">
      <t>ザイタク</t>
    </rPh>
    <rPh sb="8" eb="10">
      <t>テイキョウ</t>
    </rPh>
    <rPh sb="10" eb="12">
      <t>ゲンバ</t>
    </rPh>
    <rPh sb="12" eb="14">
      <t>ケンガク</t>
    </rPh>
    <phoneticPr fontId="2"/>
  </si>
  <si>
    <t>別記第１号の８様式（生活援助従事者研修課程関係）</t>
    <rPh sb="0" eb="2">
      <t>ベッキ</t>
    </rPh>
    <rPh sb="2" eb="3">
      <t>ダイ</t>
    </rPh>
    <rPh sb="4" eb="5">
      <t>ゴウ</t>
    </rPh>
    <rPh sb="7" eb="9">
      <t>ヨウシキ</t>
    </rPh>
    <rPh sb="10" eb="12">
      <t>セイカツ</t>
    </rPh>
    <rPh sb="12" eb="14">
      <t>エンジョ</t>
    </rPh>
    <rPh sb="14" eb="17">
      <t>ジュウジシャ</t>
    </rPh>
    <rPh sb="17" eb="19">
      <t>ケンシュウ</t>
    </rPh>
    <rPh sb="19" eb="21">
      <t>カテイ</t>
    </rPh>
    <rPh sb="21" eb="23">
      <t>カンケイ</t>
    </rPh>
    <phoneticPr fontId="2"/>
  </si>
  <si>
    <t xml:space="preserve"> 　　 （生活援助従事者研修課程　　通学・通信）</t>
    <rPh sb="5" eb="7">
      <t>セイカツ</t>
    </rPh>
    <rPh sb="7" eb="9">
      <t>エンジョ</t>
    </rPh>
    <rPh sb="9" eb="12">
      <t>ジュウジシャ</t>
    </rPh>
    <rPh sb="12" eb="14">
      <t>ケンシュウ</t>
    </rPh>
    <rPh sb="14" eb="16">
      <t>カテイ</t>
    </rPh>
    <rPh sb="18" eb="20">
      <t>ツウガク</t>
    </rPh>
    <rPh sb="21" eb="23">
      <t>ツウシン</t>
    </rPh>
    <phoneticPr fontId="2"/>
  </si>
  <si>
    <t>１　移動・移乗に関する実習</t>
    <rPh sb="2" eb="4">
      <t>イドウ</t>
    </rPh>
    <rPh sb="5" eb="7">
      <t>イジョウ</t>
    </rPh>
    <rPh sb="8" eb="9">
      <t>カン</t>
    </rPh>
    <rPh sb="11" eb="13">
      <t>ジッシュウ</t>
    </rPh>
    <phoneticPr fontId="2"/>
  </si>
  <si>
    <t>別記第１号の９様式（介護職員初任者研修課程関係）</t>
    <rPh sb="0" eb="2">
      <t>ベッキ</t>
    </rPh>
    <rPh sb="2" eb="3">
      <t>ダイ</t>
    </rPh>
    <rPh sb="4" eb="5">
      <t>ゴウ</t>
    </rPh>
    <rPh sb="7" eb="9">
      <t>ヨウシキ</t>
    </rPh>
    <rPh sb="10" eb="12">
      <t>カイゴ</t>
    </rPh>
    <rPh sb="12" eb="14">
      <t>ショクイン</t>
    </rPh>
    <rPh sb="14" eb="17">
      <t>ショニンシャ</t>
    </rPh>
    <rPh sb="17" eb="19">
      <t>ケンシュウ</t>
    </rPh>
    <rPh sb="19" eb="21">
      <t>カテイ</t>
    </rPh>
    <rPh sb="21" eb="23">
      <t>カンケイ</t>
    </rPh>
    <phoneticPr fontId="2"/>
  </si>
  <si>
    <t>実 習 承 諾 届 出 書</t>
    <rPh sb="0" eb="1">
      <t>ジツ</t>
    </rPh>
    <rPh sb="2" eb="3">
      <t>ナライ</t>
    </rPh>
    <rPh sb="4" eb="5">
      <t>ウケタマワ</t>
    </rPh>
    <rPh sb="6" eb="7">
      <t>ダク</t>
    </rPh>
    <rPh sb="8" eb="9">
      <t>トドケ</t>
    </rPh>
    <rPh sb="10" eb="11">
      <t>デ</t>
    </rPh>
    <rPh sb="12" eb="13">
      <t>ショ</t>
    </rPh>
    <phoneticPr fontId="2"/>
  </si>
  <si>
    <t>東 京 都 知 事　  殿</t>
    <rPh sb="0" eb="1">
      <t>ヒガシ</t>
    </rPh>
    <rPh sb="2" eb="3">
      <t>キョウ</t>
    </rPh>
    <rPh sb="4" eb="5">
      <t>ミヤコ</t>
    </rPh>
    <rPh sb="6" eb="7">
      <t>チ</t>
    </rPh>
    <rPh sb="8" eb="9">
      <t>コト</t>
    </rPh>
    <rPh sb="12" eb="13">
      <t>ドノ</t>
    </rPh>
    <phoneticPr fontId="2"/>
  </si>
  <si>
    <t>　　所在地</t>
    <rPh sb="2" eb="5">
      <t>ショザイチ</t>
    </rPh>
    <phoneticPr fontId="2"/>
  </si>
  <si>
    <t>　　名称</t>
    <rPh sb="2" eb="4">
      <t>メイショウ</t>
    </rPh>
    <phoneticPr fontId="2"/>
  </si>
  <si>
    <t>　　代表者職名</t>
    <rPh sb="2" eb="5">
      <t>ダイヒョウシャ</t>
    </rPh>
    <rPh sb="5" eb="7">
      <t>ショクメイ</t>
    </rPh>
    <phoneticPr fontId="2"/>
  </si>
  <si>
    <t>　　氏名</t>
    <rPh sb="2" eb="4">
      <t>シメイ</t>
    </rPh>
    <phoneticPr fontId="2"/>
  </si>
  <si>
    <r>
      <rPr>
        <sz val="11"/>
        <rFont val="ＭＳ 明朝"/>
        <family val="1"/>
        <charset val="128"/>
      </rPr>
      <t>　</t>
    </r>
    <r>
      <rPr>
        <u/>
        <sz val="11"/>
        <rFont val="ＭＳ 明朝"/>
        <family val="1"/>
        <charset val="128"/>
      </rPr>
      <t>　 　　　　　　　　 　</t>
    </r>
    <r>
      <rPr>
        <sz val="11"/>
        <rFont val="ＭＳ 明朝"/>
        <family val="1"/>
        <charset val="128"/>
      </rPr>
      <t>が実施する、</t>
    </r>
    <r>
      <rPr>
        <u/>
        <sz val="11"/>
        <rFont val="ＭＳ 明朝"/>
        <family val="1"/>
        <charset val="128"/>
      </rPr>
      <t>　　　　</t>
    </r>
    <r>
      <rPr>
        <sz val="11"/>
        <rFont val="ＭＳ 明朝"/>
        <family val="1"/>
        <charset val="128"/>
      </rPr>
      <t>年度開講の介護職員初任者研修課程（通学・通信）
受講者の実習受入れについて、下記のとおり承諾したことを届出します。</t>
    </r>
    <rPh sb="14" eb="16">
      <t>ジッシ</t>
    </rPh>
    <rPh sb="23" eb="25">
      <t>１４ネンド</t>
    </rPh>
    <rPh sb="25" eb="27">
      <t>カイコウ</t>
    </rPh>
    <rPh sb="28" eb="30">
      <t>カイゴ</t>
    </rPh>
    <rPh sb="30" eb="31">
      <t>ショク</t>
    </rPh>
    <rPh sb="31" eb="32">
      <t>イン</t>
    </rPh>
    <rPh sb="32" eb="35">
      <t>ショニンシャ</t>
    </rPh>
    <rPh sb="35" eb="37">
      <t>ケンシュウ</t>
    </rPh>
    <rPh sb="37" eb="39">
      <t>カテイ</t>
    </rPh>
    <rPh sb="40" eb="42">
      <t>ツウガク</t>
    </rPh>
    <rPh sb="43" eb="45">
      <t>ツウシン</t>
    </rPh>
    <rPh sb="47" eb="50">
      <t>ジュコウシャ</t>
    </rPh>
    <rPh sb="51" eb="53">
      <t>ジッシュウ</t>
    </rPh>
    <rPh sb="53" eb="55">
      <t>ウケイ</t>
    </rPh>
    <rPh sb="61" eb="63">
      <t>カキ</t>
    </rPh>
    <rPh sb="67" eb="69">
      <t>ショウダク</t>
    </rPh>
    <rPh sb="74" eb="76">
      <t>トドケデ</t>
    </rPh>
    <phoneticPr fontId="2"/>
  </si>
  <si>
    <t>　なお、実習者の受け入れを行う下記の施設については、直近３か年において都又は区市町村が行う監査等を受けていないことを併せて届出します。</t>
    <rPh sb="4" eb="6">
      <t>ジッシュウ</t>
    </rPh>
    <rPh sb="6" eb="7">
      <t>シャ</t>
    </rPh>
    <rPh sb="8" eb="9">
      <t>ウ</t>
    </rPh>
    <rPh sb="10" eb="11">
      <t>イ</t>
    </rPh>
    <rPh sb="13" eb="14">
      <t>オコナ</t>
    </rPh>
    <rPh sb="15" eb="17">
      <t>カキ</t>
    </rPh>
    <rPh sb="18" eb="20">
      <t>シセツ</t>
    </rPh>
    <rPh sb="26" eb="28">
      <t>チョッキン</t>
    </rPh>
    <rPh sb="30" eb="31">
      <t>ネン</t>
    </rPh>
    <rPh sb="35" eb="36">
      <t>ト</t>
    </rPh>
    <rPh sb="36" eb="37">
      <t>マタ</t>
    </rPh>
    <rPh sb="38" eb="39">
      <t>ク</t>
    </rPh>
    <rPh sb="39" eb="42">
      <t>シチョウソン</t>
    </rPh>
    <rPh sb="43" eb="44">
      <t>オコナ</t>
    </rPh>
    <rPh sb="45" eb="47">
      <t>カンサ</t>
    </rPh>
    <rPh sb="47" eb="48">
      <t>トウ</t>
    </rPh>
    <rPh sb="49" eb="50">
      <t>ウ</t>
    </rPh>
    <rPh sb="58" eb="59">
      <t>アワ</t>
    </rPh>
    <rPh sb="61" eb="63">
      <t>トドケデ</t>
    </rPh>
    <phoneticPr fontId="2"/>
  </si>
  <si>
    <t>実習の区分</t>
    <rPh sb="0" eb="2">
      <t>ジッシュウ</t>
    </rPh>
    <rPh sb="3" eb="5">
      <t>クブン</t>
    </rPh>
    <phoneticPr fontId="2"/>
  </si>
  <si>
    <t>施設の種別</t>
    <rPh sb="0" eb="2">
      <t>シセツ</t>
    </rPh>
    <rPh sb="3" eb="5">
      <t>シュベツ</t>
    </rPh>
    <phoneticPr fontId="2"/>
  </si>
  <si>
    <r>
      <rPr>
        <u/>
        <sz val="10"/>
        <rFont val="ＭＳ 明朝"/>
        <family val="1"/>
        <charset val="128"/>
      </rPr>
      <t>　　　　　　　　法</t>
    </r>
    <r>
      <rPr>
        <sz val="10"/>
        <rFont val="ＭＳ 明朝"/>
        <family val="1"/>
        <charset val="128"/>
      </rPr>
      <t xml:space="preserve">に基づく
</t>
    </r>
    <r>
      <rPr>
        <sz val="14"/>
        <rFont val="ＭＳ 明朝"/>
        <family val="1"/>
        <charset val="128"/>
      </rPr>
      <t>【</t>
    </r>
    <r>
      <rPr>
        <u/>
        <sz val="14"/>
        <rFont val="ＭＳ 明朝"/>
        <family val="1"/>
        <charset val="128"/>
      </rPr>
      <t>　　　　　　　</t>
    </r>
    <r>
      <rPr>
        <sz val="14"/>
        <rFont val="ＭＳ 明朝"/>
        <family val="1"/>
        <charset val="128"/>
      </rPr>
      <t>】</t>
    </r>
    <rPh sb="8" eb="9">
      <t>ホウ</t>
    </rPh>
    <rPh sb="10" eb="11">
      <t>モト</t>
    </rPh>
    <phoneticPr fontId="2"/>
  </si>
  <si>
    <t>施設の名称</t>
    <rPh sb="0" eb="2">
      <t>シセツ</t>
    </rPh>
    <rPh sb="3" eb="5">
      <t>メイショウ</t>
    </rPh>
    <phoneticPr fontId="2"/>
  </si>
  <si>
    <t>所  在  地</t>
    <rPh sb="0" eb="1">
      <t>トコロ</t>
    </rPh>
    <rPh sb="3" eb="4">
      <t>ザイ</t>
    </rPh>
    <rPh sb="6" eb="7">
      <t>チ</t>
    </rPh>
    <phoneticPr fontId="2"/>
  </si>
  <si>
    <t>受入れ期間</t>
    <rPh sb="0" eb="2">
      <t>ウケイ</t>
    </rPh>
    <rPh sb="3" eb="5">
      <t>キカン</t>
    </rPh>
    <phoneticPr fontId="2"/>
  </si>
  <si>
    <t>　　　　　　年　　月 ～ 
　　　　　　年　　月</t>
    <rPh sb="6" eb="7">
      <t>ネン</t>
    </rPh>
    <rPh sb="9" eb="10">
      <t>ガツ</t>
    </rPh>
    <rPh sb="20" eb="21">
      <t>ネン</t>
    </rPh>
    <rPh sb="23" eb="24">
      <t>ガツ</t>
    </rPh>
    <phoneticPr fontId="2"/>
  </si>
  <si>
    <t>受入れ人数</t>
    <rPh sb="0" eb="2">
      <t>ウケイ</t>
    </rPh>
    <rPh sb="3" eb="5">
      <t>ニンズウ</t>
    </rPh>
    <phoneticPr fontId="2"/>
  </si>
  <si>
    <t>受入れ条件</t>
    <rPh sb="0" eb="2">
      <t>ウケイ</t>
    </rPh>
    <rPh sb="3" eb="5">
      <t>ジョウケン</t>
    </rPh>
    <phoneticPr fontId="2"/>
  </si>
  <si>
    <t>実習受入
担当者名</t>
    <rPh sb="0" eb="1">
      <t>ジツ</t>
    </rPh>
    <rPh sb="1" eb="2">
      <t>ナライ</t>
    </rPh>
    <rPh sb="2" eb="4">
      <t>ウケイレ</t>
    </rPh>
    <rPh sb="5" eb="8">
      <t>タントウシャ</t>
    </rPh>
    <rPh sb="8" eb="9">
      <t>メイ</t>
    </rPh>
    <phoneticPr fontId="2"/>
  </si>
  <si>
    <t>そ  の  他</t>
    <rPh sb="6" eb="7">
      <t>タ</t>
    </rPh>
    <phoneticPr fontId="2"/>
  </si>
  <si>
    <t>※受入れ条件（１日５人など）があれば記入してください</t>
    <rPh sb="1" eb="3">
      <t>ウケイ</t>
    </rPh>
    <rPh sb="4" eb="6">
      <t>ジョウケン</t>
    </rPh>
    <rPh sb="8" eb="9">
      <t>ニチ</t>
    </rPh>
    <rPh sb="10" eb="11">
      <t>ニン</t>
    </rPh>
    <rPh sb="18" eb="20">
      <t>キニュウ</t>
    </rPh>
    <phoneticPr fontId="2"/>
  </si>
  <si>
    <t>別記第１号の９様式（生活援助従事者研修課程関係）</t>
    <rPh sb="0" eb="2">
      <t>ベッキ</t>
    </rPh>
    <rPh sb="2" eb="3">
      <t>ダイ</t>
    </rPh>
    <rPh sb="4" eb="5">
      <t>ゴウ</t>
    </rPh>
    <rPh sb="7" eb="9">
      <t>ヨウシキ</t>
    </rPh>
    <rPh sb="10" eb="12">
      <t>セイカツ</t>
    </rPh>
    <rPh sb="12" eb="14">
      <t>エンジョ</t>
    </rPh>
    <rPh sb="14" eb="17">
      <t>ジュウジシャ</t>
    </rPh>
    <rPh sb="17" eb="19">
      <t>ケンシュウ</t>
    </rPh>
    <rPh sb="19" eb="21">
      <t>カテイ</t>
    </rPh>
    <rPh sb="21" eb="23">
      <t>カンケイ</t>
    </rPh>
    <phoneticPr fontId="2"/>
  </si>
  <si>
    <r>
      <rPr>
        <sz val="11"/>
        <rFont val="ＭＳ 明朝"/>
        <family val="1"/>
        <charset val="128"/>
      </rPr>
      <t>　</t>
    </r>
    <r>
      <rPr>
        <u/>
        <sz val="11"/>
        <rFont val="ＭＳ 明朝"/>
        <family val="1"/>
        <charset val="128"/>
      </rPr>
      <t>　 　　　　　　　　 　</t>
    </r>
    <r>
      <rPr>
        <sz val="11"/>
        <rFont val="ＭＳ 明朝"/>
        <family val="1"/>
        <charset val="128"/>
      </rPr>
      <t>が実施する、</t>
    </r>
    <r>
      <rPr>
        <u/>
        <sz val="11"/>
        <rFont val="ＭＳ 明朝"/>
        <family val="1"/>
        <charset val="128"/>
      </rPr>
      <t>　　　　</t>
    </r>
    <r>
      <rPr>
        <sz val="11"/>
        <rFont val="ＭＳ 明朝"/>
        <family val="1"/>
        <charset val="128"/>
      </rPr>
      <t>年度開講の生活援助従事者研修課程（通学・通信）
受講者の実習受入れについて、下記のとおり承諾したことを届出します。</t>
    </r>
    <rPh sb="14" eb="16">
      <t>ジッシ</t>
    </rPh>
    <rPh sb="23" eb="25">
      <t>１４ネンド</t>
    </rPh>
    <rPh sb="25" eb="27">
      <t>カイコウ</t>
    </rPh>
    <rPh sb="28" eb="30">
      <t>セイカツ</t>
    </rPh>
    <rPh sb="30" eb="32">
      <t>エンジョ</t>
    </rPh>
    <rPh sb="32" eb="35">
      <t>ジュウジシャ</t>
    </rPh>
    <rPh sb="35" eb="37">
      <t>ケンシュウ</t>
    </rPh>
    <rPh sb="37" eb="39">
      <t>カテイ</t>
    </rPh>
    <rPh sb="40" eb="42">
      <t>ツウガク</t>
    </rPh>
    <rPh sb="43" eb="45">
      <t>ツウシン</t>
    </rPh>
    <rPh sb="47" eb="50">
      <t>ジュコウシャ</t>
    </rPh>
    <rPh sb="51" eb="53">
      <t>ジッシュウ</t>
    </rPh>
    <rPh sb="53" eb="55">
      <t>ウケイ</t>
    </rPh>
    <rPh sb="61" eb="63">
      <t>カキ</t>
    </rPh>
    <rPh sb="67" eb="69">
      <t>ショウダク</t>
    </rPh>
    <rPh sb="74" eb="76">
      <t>トドケデ</t>
    </rPh>
    <phoneticPr fontId="2"/>
  </si>
  <si>
    <t>移動・移乗に関する研修</t>
    <rPh sb="0" eb="2">
      <t>イドウ</t>
    </rPh>
    <rPh sb="3" eb="5">
      <t>イジョウ</t>
    </rPh>
    <rPh sb="6" eb="7">
      <t>カン</t>
    </rPh>
    <rPh sb="9" eb="11">
      <t>ケンシュウ</t>
    </rPh>
    <phoneticPr fontId="2"/>
  </si>
  <si>
    <r>
      <rPr>
        <u/>
        <sz val="10"/>
        <rFont val="ＭＳ 明朝"/>
        <family val="1"/>
        <charset val="128"/>
      </rPr>
      <t>　　　　　　　　　　法</t>
    </r>
    <r>
      <rPr>
        <sz val="10"/>
        <rFont val="ＭＳ 明朝"/>
        <family val="1"/>
        <charset val="128"/>
      </rPr>
      <t xml:space="preserve">に基づく
</t>
    </r>
    <r>
      <rPr>
        <sz val="14"/>
        <rFont val="ＭＳ 明朝"/>
        <family val="1"/>
        <charset val="128"/>
      </rPr>
      <t>【</t>
    </r>
    <r>
      <rPr>
        <u/>
        <sz val="14"/>
        <rFont val="ＭＳ 明朝"/>
        <family val="1"/>
        <charset val="128"/>
      </rPr>
      <t>　　　　　　　　　　　</t>
    </r>
    <r>
      <rPr>
        <sz val="14"/>
        <rFont val="ＭＳ 明朝"/>
        <family val="1"/>
        <charset val="128"/>
      </rPr>
      <t>】</t>
    </r>
    <rPh sb="10" eb="11">
      <t>ホウ</t>
    </rPh>
    <rPh sb="12" eb="13">
      <t>モト</t>
    </rPh>
    <phoneticPr fontId="2"/>
  </si>
  <si>
    <t>別記第１号の１０様式</t>
    <rPh sb="0" eb="2">
      <t>ベッキ</t>
    </rPh>
    <rPh sb="2" eb="3">
      <t>ダイ</t>
    </rPh>
    <rPh sb="4" eb="5">
      <t>ゴウ</t>
    </rPh>
    <rPh sb="8" eb="10">
      <t>ヨウシキ</t>
    </rPh>
    <phoneticPr fontId="2"/>
  </si>
  <si>
    <t>事   業   者   概   要</t>
    <rPh sb="0" eb="1">
      <t>コト</t>
    </rPh>
    <rPh sb="4" eb="5">
      <t>ギョウ</t>
    </rPh>
    <rPh sb="8" eb="9">
      <t>シャ</t>
    </rPh>
    <rPh sb="12" eb="13">
      <t>オオムネ</t>
    </rPh>
    <rPh sb="16" eb="17">
      <t>ヨウ</t>
    </rPh>
    <phoneticPr fontId="2"/>
  </si>
  <si>
    <t xml:space="preserve">     年　　　月　　　日現在</t>
    <rPh sb="5" eb="6">
      <t>ネン</t>
    </rPh>
    <rPh sb="9" eb="14">
      <t>ツキヒ</t>
    </rPh>
    <rPh sb="14" eb="16">
      <t>ゲンザイ</t>
    </rPh>
    <phoneticPr fontId="2"/>
  </si>
  <si>
    <t>法人種別</t>
    <rPh sb="0" eb="2">
      <t>ホウジン</t>
    </rPh>
    <rPh sb="2" eb="4">
      <t>シュベツ</t>
    </rPh>
    <phoneticPr fontId="2"/>
  </si>
  <si>
    <t>名称</t>
    <rPh sb="0" eb="2">
      <t>メイショウ</t>
    </rPh>
    <phoneticPr fontId="2"/>
  </si>
  <si>
    <t xml:space="preserve">  代 表 者 職 氏 名</t>
    <rPh sb="2" eb="7">
      <t>ダイヒョウシャ</t>
    </rPh>
    <rPh sb="8" eb="9">
      <t>ショク</t>
    </rPh>
    <rPh sb="10" eb="13">
      <t>シメイ</t>
    </rPh>
    <phoneticPr fontId="2"/>
  </si>
  <si>
    <t xml:space="preserve">  設  立  年  月  日</t>
    <rPh sb="2" eb="6">
      <t>セツリツ</t>
    </rPh>
    <rPh sb="8" eb="15">
      <t>ネンガッピ</t>
    </rPh>
    <phoneticPr fontId="2"/>
  </si>
  <si>
    <t xml:space="preserve">  沿 　       　　革</t>
    <rPh sb="2" eb="15">
      <t>エンカク</t>
    </rPh>
    <phoneticPr fontId="2"/>
  </si>
  <si>
    <t xml:space="preserve">  事業内容及び実績等</t>
    <rPh sb="2" eb="4">
      <t>ジギョウ</t>
    </rPh>
    <rPh sb="4" eb="6">
      <t>ナイヨウ</t>
    </rPh>
    <rPh sb="6" eb="7">
      <t>オヨ</t>
    </rPh>
    <rPh sb="8" eb="10">
      <t>ジッセキ</t>
    </rPh>
    <rPh sb="10" eb="11">
      <t>トウ</t>
    </rPh>
    <phoneticPr fontId="2"/>
  </si>
  <si>
    <t>※書ききれないときは、別紙で作成してください。</t>
    <rPh sb="1" eb="2">
      <t>カ</t>
    </rPh>
    <rPh sb="11" eb="13">
      <t>ベッシ</t>
    </rPh>
    <rPh sb="14" eb="16">
      <t>サクセイ</t>
    </rPh>
    <phoneticPr fontId="2"/>
  </si>
  <si>
    <t>別記第３号の２様式</t>
    <rPh sb="0" eb="2">
      <t>ベッキ</t>
    </rPh>
    <rPh sb="2" eb="3">
      <t>ダイ</t>
    </rPh>
    <rPh sb="4" eb="5">
      <t>ゴウ</t>
    </rPh>
    <rPh sb="7" eb="9">
      <t>ヨウシキ</t>
    </rPh>
    <phoneticPr fontId="2"/>
  </si>
  <si>
    <t>研　修　日　程　表</t>
    <rPh sb="0" eb="1">
      <t>ケン</t>
    </rPh>
    <rPh sb="2" eb="3">
      <t>オサム</t>
    </rPh>
    <rPh sb="4" eb="5">
      <t>ヒ</t>
    </rPh>
    <rPh sb="6" eb="7">
      <t>ホド</t>
    </rPh>
    <rPh sb="8" eb="9">
      <t>オモテ</t>
    </rPh>
    <phoneticPr fontId="2"/>
  </si>
  <si>
    <t>事業者名:</t>
    <rPh sb="0" eb="2">
      <t>ジギョウ</t>
    </rPh>
    <rPh sb="2" eb="3">
      <t>シャ</t>
    </rPh>
    <rPh sb="3" eb="4">
      <t>メイ</t>
    </rPh>
    <phoneticPr fontId="2"/>
  </si>
  <si>
    <t>研修期間：</t>
    <rPh sb="0" eb="2">
      <t>ケンシュウ</t>
    </rPh>
    <rPh sb="2" eb="4">
      <t>キカン</t>
    </rPh>
    <phoneticPr fontId="2"/>
  </si>
  <si>
    <t>　　　　　　第　　　回</t>
    <rPh sb="6" eb="7">
      <t>ダイ</t>
    </rPh>
    <rPh sb="10" eb="11">
      <t>カイ</t>
    </rPh>
    <phoneticPr fontId="2"/>
  </si>
  <si>
    <t>研　修　日</t>
    <rPh sb="0" eb="3">
      <t>ケンシュウ</t>
    </rPh>
    <rPh sb="4" eb="5">
      <t>ヒ</t>
    </rPh>
    <phoneticPr fontId="2"/>
  </si>
  <si>
    <t>研　修　時　間</t>
    <rPh sb="0" eb="3">
      <t>ケンシュウ</t>
    </rPh>
    <rPh sb="4" eb="7">
      <t>ジカン</t>
    </rPh>
    <phoneticPr fontId="2"/>
  </si>
  <si>
    <t>時間数</t>
    <rPh sb="0" eb="3">
      <t>ジカンスウ</t>
    </rPh>
    <phoneticPr fontId="2"/>
  </si>
  <si>
    <r>
      <t xml:space="preserve">科　　　目
</t>
    </r>
    <r>
      <rPr>
        <sz val="10"/>
        <rFont val="ＭＳ 明朝"/>
        <family val="1"/>
        <charset val="128"/>
      </rPr>
      <t>(項目・科目番号及び科目名)</t>
    </r>
    <rPh sb="0" eb="1">
      <t>カ</t>
    </rPh>
    <rPh sb="4" eb="5">
      <t>メ</t>
    </rPh>
    <rPh sb="7" eb="9">
      <t>コウモク</t>
    </rPh>
    <rPh sb="10" eb="12">
      <t>カモク</t>
    </rPh>
    <rPh sb="12" eb="14">
      <t>バンゴウ</t>
    </rPh>
    <rPh sb="14" eb="15">
      <t>オヨ</t>
    </rPh>
    <rPh sb="16" eb="18">
      <t>カモク</t>
    </rPh>
    <rPh sb="18" eb="19">
      <t>メイ</t>
    </rPh>
    <phoneticPr fontId="2"/>
  </si>
  <si>
    <t>講師名</t>
    <rPh sb="0" eb="2">
      <t>コウシ</t>
    </rPh>
    <rPh sb="2" eb="3">
      <t>メイ</t>
    </rPh>
    <phoneticPr fontId="2"/>
  </si>
  <si>
    <t>会場</t>
    <rPh sb="0" eb="2">
      <t>カイジョウ</t>
    </rPh>
    <phoneticPr fontId="2"/>
  </si>
  <si>
    <t>講義・演習（実習）</t>
    <rPh sb="0" eb="1">
      <t>コウ</t>
    </rPh>
    <rPh sb="1" eb="2">
      <t>ギ</t>
    </rPh>
    <rPh sb="3" eb="5">
      <t>エンシュウ</t>
    </rPh>
    <rPh sb="6" eb="8">
      <t>ジッシュウ</t>
    </rPh>
    <phoneticPr fontId="2"/>
  </si>
  <si>
    <t>　/　(　)</t>
    <phoneticPr fontId="2"/>
  </si>
  <si>
    <t xml:space="preserve">  ：  ～  ：  </t>
    <phoneticPr fontId="2"/>
  </si>
  <si>
    <t>　</t>
    <phoneticPr fontId="2"/>
  </si>
  <si>
    <t>別記第３号の３様式</t>
    <rPh sb="0" eb="2">
      <t>ベッキ</t>
    </rPh>
    <rPh sb="2" eb="3">
      <t>ダイ</t>
    </rPh>
    <rPh sb="4" eb="5">
      <t>ゴウ</t>
    </rPh>
    <rPh sb="7" eb="9">
      <t>ヨウシキ</t>
    </rPh>
    <phoneticPr fontId="2"/>
  </si>
  <si>
    <t>研　　修　　区　　分　　表</t>
    <rPh sb="0" eb="1">
      <t>ケン</t>
    </rPh>
    <rPh sb="3" eb="4">
      <t>オサム</t>
    </rPh>
    <rPh sb="6" eb="7">
      <t>ク</t>
    </rPh>
    <rPh sb="9" eb="10">
      <t>ブン</t>
    </rPh>
    <rPh sb="12" eb="13">
      <t>ヒョウ</t>
    </rPh>
    <phoneticPr fontId="2"/>
  </si>
  <si>
    <t>第　　　回</t>
    <rPh sb="0" eb="1">
      <t>ダイ</t>
    </rPh>
    <rPh sb="4" eb="5">
      <t>カイ</t>
    </rPh>
    <phoneticPr fontId="2"/>
  </si>
  <si>
    <t>科　　　目
（項目・科目番号及び科目名）</t>
    <rPh sb="0" eb="1">
      <t>カ</t>
    </rPh>
    <rPh sb="4" eb="5">
      <t>メ</t>
    </rPh>
    <rPh sb="7" eb="9">
      <t>コウモク</t>
    </rPh>
    <rPh sb="10" eb="12">
      <t>カモク</t>
    </rPh>
    <rPh sb="12" eb="14">
      <t>バンゴウ</t>
    </rPh>
    <rPh sb="14" eb="15">
      <t>オヨ</t>
    </rPh>
    <rPh sb="16" eb="18">
      <t>カモク</t>
    </rPh>
    <rPh sb="18" eb="19">
      <t>メイ</t>
    </rPh>
    <phoneticPr fontId="2"/>
  </si>
  <si>
    <t>講習時間数</t>
    <rPh sb="0" eb="2">
      <t>コウシュウ</t>
    </rPh>
    <rPh sb="2" eb="5">
      <t>ジカンスウ</t>
    </rPh>
    <phoneticPr fontId="2"/>
  </si>
  <si>
    <t>講　師　名</t>
    <rPh sb="0" eb="1">
      <t>コウ</t>
    </rPh>
    <rPh sb="2" eb="3">
      <t>シ</t>
    </rPh>
    <rPh sb="4" eb="5">
      <t>メイ</t>
    </rPh>
    <phoneticPr fontId="2"/>
  </si>
  <si>
    <t>通学講習</t>
    <rPh sb="0" eb="2">
      <t>ツウガク</t>
    </rPh>
    <rPh sb="2" eb="4">
      <t>コウシュウ</t>
    </rPh>
    <phoneticPr fontId="2"/>
  </si>
  <si>
    <t>通信
講習</t>
    <rPh sb="0" eb="1">
      <t>ツウ</t>
    </rPh>
    <rPh sb="1" eb="2">
      <t>シン</t>
    </rPh>
    <rPh sb="3" eb="5">
      <t>コウシュウ</t>
    </rPh>
    <phoneticPr fontId="2"/>
  </si>
  <si>
    <t xml:space="preserve">講義・演習（実習） </t>
    <rPh sb="0" eb="1">
      <t>コウ</t>
    </rPh>
    <rPh sb="1" eb="2">
      <t>ギ</t>
    </rPh>
    <rPh sb="3" eb="5">
      <t>エンシュウ</t>
    </rPh>
    <rPh sb="6" eb="8">
      <t>ジッシュウ</t>
    </rPh>
    <phoneticPr fontId="2"/>
  </si>
  <si>
    <t>合　　　　計</t>
    <rPh sb="0" eb="1">
      <t>ゴウ</t>
    </rPh>
    <rPh sb="5" eb="6">
      <t>ケイ</t>
    </rPh>
    <phoneticPr fontId="2"/>
  </si>
  <si>
    <t>別記第３号の４様式</t>
    <rPh sb="0" eb="2">
      <t>ベッキ</t>
    </rPh>
    <rPh sb="2" eb="3">
      <t>ダイ</t>
    </rPh>
    <rPh sb="4" eb="5">
      <t>ゴウ</t>
    </rPh>
    <rPh sb="7" eb="9">
      <t>ヨウシキ</t>
    </rPh>
    <phoneticPr fontId="2"/>
  </si>
  <si>
    <t>通　学　研　修　分　日　程　表</t>
    <rPh sb="0" eb="1">
      <t>ツウ</t>
    </rPh>
    <rPh sb="2" eb="3">
      <t>ガク</t>
    </rPh>
    <rPh sb="4" eb="5">
      <t>ケン</t>
    </rPh>
    <rPh sb="6" eb="7">
      <t>オサム</t>
    </rPh>
    <rPh sb="8" eb="9">
      <t>ブン</t>
    </rPh>
    <rPh sb="10" eb="11">
      <t>ヒ</t>
    </rPh>
    <rPh sb="12" eb="13">
      <t>ホド</t>
    </rPh>
    <rPh sb="14" eb="15">
      <t>ヒョウ</t>
    </rPh>
    <phoneticPr fontId="2"/>
  </si>
  <si>
    <t xml:space="preserve">  /   (　)</t>
    <phoneticPr fontId="2"/>
  </si>
  <si>
    <t xml:space="preserve">  ：  ～  ：</t>
    <phoneticPr fontId="2"/>
  </si>
  <si>
    <t>別記第３号の５様式</t>
    <rPh sb="0" eb="2">
      <t>ベッキ</t>
    </rPh>
    <rPh sb="2" eb="3">
      <t>ダイ</t>
    </rPh>
    <rPh sb="4" eb="5">
      <t>ゴウ</t>
    </rPh>
    <rPh sb="7" eb="9">
      <t>ヨウシキ</t>
    </rPh>
    <phoneticPr fontId="2"/>
  </si>
  <si>
    <t>科目別レポートの提出期限</t>
    <rPh sb="0" eb="2">
      <t>カモク</t>
    </rPh>
    <rPh sb="2" eb="3">
      <t>ベツ</t>
    </rPh>
    <rPh sb="8" eb="10">
      <t>テイシュツ</t>
    </rPh>
    <rPh sb="10" eb="12">
      <t>キゲン</t>
    </rPh>
    <phoneticPr fontId="2"/>
  </si>
  <si>
    <t>事業者名：</t>
    <rPh sb="0" eb="2">
      <t>ジギョウ</t>
    </rPh>
    <rPh sb="2" eb="3">
      <t>モノ</t>
    </rPh>
    <rPh sb="3" eb="4">
      <t>メイ</t>
    </rPh>
    <phoneticPr fontId="2"/>
  </si>
  <si>
    <t>から</t>
    <phoneticPr fontId="2"/>
  </si>
  <si>
    <t>スクーリングにおける各項目の履修日又は開始日</t>
    <rPh sb="10" eb="11">
      <t>カク</t>
    </rPh>
    <rPh sb="11" eb="13">
      <t>コウモク</t>
    </rPh>
    <rPh sb="14" eb="16">
      <t>リシュウ</t>
    </rPh>
    <rPh sb="16" eb="17">
      <t>ビ</t>
    </rPh>
    <rPh sb="17" eb="18">
      <t>マタ</t>
    </rPh>
    <rPh sb="19" eb="22">
      <t>カイシビ</t>
    </rPh>
    <phoneticPr fontId="2"/>
  </si>
  <si>
    <t>１</t>
    <phoneticPr fontId="2"/>
  </si>
  <si>
    <t>９ア</t>
    <phoneticPr fontId="2"/>
  </si>
  <si>
    <t>９イ</t>
    <phoneticPr fontId="2"/>
  </si>
  <si>
    <t>９ウ</t>
    <phoneticPr fontId="2"/>
  </si>
  <si>
    <t>１０</t>
    <phoneticPr fontId="2"/>
  </si>
  <si>
    <t>履修日</t>
    <rPh sb="0" eb="2">
      <t>リシュウ</t>
    </rPh>
    <rPh sb="2" eb="3">
      <t>ビ</t>
    </rPh>
    <phoneticPr fontId="2"/>
  </si>
  <si>
    <t>開始日</t>
    <rPh sb="0" eb="3">
      <t>カイシビ</t>
    </rPh>
    <phoneticPr fontId="2"/>
  </si>
  <si>
    <t>提出回</t>
    <rPh sb="0" eb="2">
      <t>テイシュツ</t>
    </rPh>
    <rPh sb="2" eb="3">
      <t>カイ</t>
    </rPh>
    <phoneticPr fontId="2"/>
  </si>
  <si>
    <t>項目・科目番号及び科目名</t>
    <rPh sb="0" eb="2">
      <t>コウモク</t>
    </rPh>
    <rPh sb="3" eb="5">
      <t>カモク</t>
    </rPh>
    <rPh sb="5" eb="7">
      <t>バンゴウ</t>
    </rPh>
    <rPh sb="7" eb="8">
      <t>オヨ</t>
    </rPh>
    <rPh sb="9" eb="12">
      <t>カモクメイ</t>
    </rPh>
    <phoneticPr fontId="2"/>
  </si>
  <si>
    <t>講習
時間数</t>
    <rPh sb="0" eb="2">
      <t>コウシュウ</t>
    </rPh>
    <rPh sb="3" eb="6">
      <t>ジカンスウ</t>
    </rPh>
    <phoneticPr fontId="2"/>
  </si>
  <si>
    <t>科目ごとの提出期限</t>
    <rPh sb="0" eb="2">
      <t>カモク</t>
    </rPh>
    <rPh sb="5" eb="7">
      <t>テイシュツ</t>
    </rPh>
    <rPh sb="7" eb="9">
      <t>キゲン</t>
    </rPh>
    <phoneticPr fontId="2"/>
  </si>
  <si>
    <t>第　　回</t>
    <rPh sb="0" eb="1">
      <t>ダイ</t>
    </rPh>
    <rPh sb="3" eb="4">
      <t>カイ</t>
    </rPh>
    <phoneticPr fontId="2"/>
  </si>
  <si>
    <t>レポート提出最終締切日</t>
    <rPh sb="4" eb="6">
      <t>テイシュツ</t>
    </rPh>
    <rPh sb="6" eb="8">
      <t>サイシュウ</t>
    </rPh>
    <rPh sb="8" eb="10">
      <t>シメキリ</t>
    </rPh>
    <rPh sb="10" eb="11">
      <t>ビ</t>
    </rPh>
    <phoneticPr fontId="2"/>
  </si>
  <si>
    <t>　※　レポート提出最終締切日とは、再提出期間も考慮した締切日です。</t>
    <rPh sb="7" eb="9">
      <t>テイシュツ</t>
    </rPh>
    <rPh sb="9" eb="11">
      <t>サイシュウ</t>
    </rPh>
    <rPh sb="11" eb="12">
      <t>シ</t>
    </rPh>
    <rPh sb="12" eb="13">
      <t>キリ</t>
    </rPh>
    <rPh sb="13" eb="14">
      <t>ビ</t>
    </rPh>
    <rPh sb="17" eb="20">
      <t>サイテイシュツ</t>
    </rPh>
    <rPh sb="20" eb="22">
      <t>キカン</t>
    </rPh>
    <rPh sb="23" eb="25">
      <t>コウリョ</t>
    </rPh>
    <rPh sb="27" eb="30">
      <t>シメキリビ</t>
    </rPh>
    <rPh sb="28" eb="29">
      <t>キリ</t>
    </rPh>
    <rPh sb="29" eb="30">
      <t>シメキリビ</t>
    </rPh>
    <phoneticPr fontId="2"/>
  </si>
  <si>
    <t>別記第６号の４様式</t>
    <rPh sb="0" eb="2">
      <t>ベッキ</t>
    </rPh>
    <rPh sb="2" eb="3">
      <t>ダイ</t>
    </rPh>
    <rPh sb="4" eb="5">
      <t>ゴウ</t>
    </rPh>
    <rPh sb="7" eb="9">
      <t>ヨウシキ</t>
    </rPh>
    <phoneticPr fontId="2"/>
  </si>
  <si>
    <t>研 修 講 師 出 講 確 認 書</t>
    <rPh sb="0" eb="1">
      <t>ケン</t>
    </rPh>
    <rPh sb="2" eb="3">
      <t>オサム</t>
    </rPh>
    <rPh sb="4" eb="5">
      <t>コウ</t>
    </rPh>
    <rPh sb="6" eb="7">
      <t>シ</t>
    </rPh>
    <rPh sb="8" eb="9">
      <t>デ</t>
    </rPh>
    <rPh sb="10" eb="11">
      <t>コウ</t>
    </rPh>
    <rPh sb="12" eb="13">
      <t>アキラ</t>
    </rPh>
    <rPh sb="14" eb="15">
      <t>シノブ</t>
    </rPh>
    <rPh sb="16" eb="17">
      <t>ショ</t>
    </rPh>
    <phoneticPr fontId="2"/>
  </si>
  <si>
    <t xml:space="preserve">事業者名:                   </t>
    <rPh sb="0" eb="3">
      <t>ジギョウシャ</t>
    </rPh>
    <rPh sb="3" eb="4">
      <t>メイ</t>
    </rPh>
    <phoneticPr fontId="2"/>
  </si>
  <si>
    <t>研修期間:</t>
    <rPh sb="0" eb="2">
      <t>ケンシュウ</t>
    </rPh>
    <rPh sb="2" eb="4">
      <t>キカン</t>
    </rPh>
    <phoneticPr fontId="2"/>
  </si>
  <si>
    <t>　　　　年　　月　　日 ～ 　　　　　年　　月　　日</t>
    <rPh sb="4" eb="5">
      <t>ネン</t>
    </rPh>
    <rPh sb="7" eb="8">
      <t>ガツ</t>
    </rPh>
    <rPh sb="10" eb="11">
      <t>ニチ</t>
    </rPh>
    <rPh sb="19" eb="20">
      <t>ネン</t>
    </rPh>
    <rPh sb="22" eb="23">
      <t>ガツ</t>
    </rPh>
    <rPh sb="25" eb="26">
      <t>ニチ</t>
    </rPh>
    <phoneticPr fontId="2"/>
  </si>
  <si>
    <t>第　　　回</t>
    <phoneticPr fontId="2"/>
  </si>
  <si>
    <t>研修日時</t>
    <rPh sb="0" eb="2">
      <t>ケンシュウ</t>
    </rPh>
    <rPh sb="2" eb="4">
      <t>ニチジ</t>
    </rPh>
    <phoneticPr fontId="2"/>
  </si>
  <si>
    <t>科目</t>
    <rPh sb="0" eb="2">
      <t>カモク</t>
    </rPh>
    <phoneticPr fontId="2"/>
  </si>
  <si>
    <t>講師名</t>
    <rPh sb="0" eb="3">
      <t>コウシメイ</t>
    </rPh>
    <phoneticPr fontId="2"/>
  </si>
  <si>
    <t>自署等</t>
    <rPh sb="0" eb="2">
      <t>ジショ</t>
    </rPh>
    <rPh sb="2" eb="3">
      <t>トウ</t>
    </rPh>
    <phoneticPr fontId="2"/>
  </si>
  <si>
    <t xml:space="preserve">  /  (  )</t>
    <phoneticPr fontId="2"/>
  </si>
  <si>
    <t>備考</t>
    <rPh sb="0" eb="2">
      <t>ビコウ</t>
    </rPh>
    <phoneticPr fontId="2"/>
  </si>
  <si>
    <t>別記第６号の５様式（介護職員初任者研修課程関係）</t>
    <rPh sb="0" eb="2">
      <t>ベッキ</t>
    </rPh>
    <rPh sb="2" eb="3">
      <t>ダイ</t>
    </rPh>
    <rPh sb="4" eb="5">
      <t>ゴウ</t>
    </rPh>
    <rPh sb="7" eb="9">
      <t>ヨウシキ</t>
    </rPh>
    <rPh sb="10" eb="12">
      <t>カイゴ</t>
    </rPh>
    <rPh sb="12" eb="14">
      <t>ショクイン</t>
    </rPh>
    <rPh sb="14" eb="17">
      <t>ショニンシャ</t>
    </rPh>
    <rPh sb="17" eb="19">
      <t>ケンシュウ</t>
    </rPh>
    <rPh sb="19" eb="21">
      <t>カテイ</t>
    </rPh>
    <rPh sb="21" eb="23">
      <t>カンケイ</t>
    </rPh>
    <phoneticPr fontId="2"/>
  </si>
  <si>
    <t>実　習　修　了　確　認　書</t>
    <rPh sb="0" eb="1">
      <t>ジツ</t>
    </rPh>
    <rPh sb="2" eb="3">
      <t>ナライ</t>
    </rPh>
    <rPh sb="4" eb="5">
      <t>オサム</t>
    </rPh>
    <rPh sb="6" eb="7">
      <t>リョウ</t>
    </rPh>
    <rPh sb="8" eb="9">
      <t>アキラ</t>
    </rPh>
    <rPh sb="10" eb="11">
      <t>シノブ</t>
    </rPh>
    <rPh sb="12" eb="13">
      <t>ショ</t>
    </rPh>
    <phoneticPr fontId="2"/>
  </si>
  <si>
    <t>研修期間：　　　     年     月     日　～　　　　     年     月     日</t>
    <rPh sb="0" eb="2">
      <t>ケンシュウ</t>
    </rPh>
    <rPh sb="2" eb="4">
      <t>キカン</t>
    </rPh>
    <rPh sb="13" eb="14">
      <t>ネン</t>
    </rPh>
    <rPh sb="19" eb="20">
      <t>ガツ</t>
    </rPh>
    <rPh sb="25" eb="26">
      <t>ニチ</t>
    </rPh>
    <rPh sb="37" eb="38">
      <t>ネン</t>
    </rPh>
    <rPh sb="43" eb="44">
      <t>ガツ</t>
    </rPh>
    <rPh sb="49" eb="50">
      <t>ニチ</t>
    </rPh>
    <phoneticPr fontId="2"/>
  </si>
  <si>
    <t>№</t>
    <phoneticPr fontId="2"/>
  </si>
  <si>
    <t>修了者氏名</t>
    <rPh sb="0" eb="3">
      <t>シュウリョウシャ</t>
    </rPh>
    <rPh sb="3" eb="5">
      <t>シメイ</t>
    </rPh>
    <phoneticPr fontId="2"/>
  </si>
  <si>
    <t>ﾎｰﾑﾍﾙﾌﾟｻｰﾋﾞｽ同行訪問</t>
    <rPh sb="12" eb="14">
      <t>ドウコウ</t>
    </rPh>
    <rPh sb="14" eb="16">
      <t>ホウモン</t>
    </rPh>
    <phoneticPr fontId="2"/>
  </si>
  <si>
    <t>実習先</t>
    <rPh sb="0" eb="2">
      <t>ジッシュウ</t>
    </rPh>
    <rPh sb="2" eb="3">
      <t>サキ</t>
    </rPh>
    <phoneticPr fontId="2"/>
  </si>
  <si>
    <t>月日</t>
    <rPh sb="0" eb="2">
      <t>ガッピ</t>
    </rPh>
    <phoneticPr fontId="2"/>
  </si>
  <si>
    <t>/</t>
    <phoneticPr fontId="2"/>
  </si>
  <si>
    <t>別記第６号の５様式（生活援助従事者研修課程関係）</t>
    <rPh sb="0" eb="2">
      <t>ベッキ</t>
    </rPh>
    <rPh sb="2" eb="3">
      <t>ダイ</t>
    </rPh>
    <rPh sb="4" eb="5">
      <t>ゴウ</t>
    </rPh>
    <rPh sb="7" eb="9">
      <t>ヨウシキ</t>
    </rPh>
    <rPh sb="10" eb="12">
      <t>セイカツ</t>
    </rPh>
    <rPh sb="12" eb="14">
      <t>エンジョ</t>
    </rPh>
    <rPh sb="14" eb="17">
      <t>ジュウジシャ</t>
    </rPh>
    <rPh sb="17" eb="19">
      <t>ケンシュウ</t>
    </rPh>
    <rPh sb="19" eb="21">
      <t>カテイ</t>
    </rPh>
    <rPh sb="21" eb="23">
      <t>カンケイ</t>
    </rPh>
    <phoneticPr fontId="2"/>
  </si>
  <si>
    <t>　　　年　　月　　日</t>
    <rPh sb="3" eb="4">
      <t>ネン</t>
    </rPh>
    <rPh sb="6" eb="7">
      <t>ガツ</t>
    </rPh>
    <rPh sb="9" eb="10">
      <t>ニチ</t>
    </rPh>
    <phoneticPr fontId="2"/>
  </si>
  <si>
    <r>
      <t>期　　　間
(</t>
    </r>
    <r>
      <rPr>
        <sz val="10"/>
        <rFont val="ＭＳ 明朝"/>
        <family val="1"/>
        <charset val="128"/>
      </rPr>
      <t>　年　月～　年　月)</t>
    </r>
    <rPh sb="0" eb="1">
      <t>キ</t>
    </rPh>
    <rPh sb="4" eb="5">
      <t>アイダ</t>
    </rPh>
    <rPh sb="8" eb="9">
      <t>ネン</t>
    </rPh>
    <rPh sb="10" eb="11">
      <t>ツキ</t>
    </rPh>
    <rPh sb="13" eb="14">
      <t>ネン</t>
    </rPh>
    <rPh sb="15" eb="16">
      <t>ツキ</t>
    </rPh>
    <phoneticPr fontId="2"/>
  </si>
  <si>
    <t>実務経験</t>
    <rPh sb="0" eb="2">
      <t>ジツム</t>
    </rPh>
    <rPh sb="2" eb="4">
      <t>ケイケン</t>
    </rPh>
    <phoneticPr fontId="2"/>
  </si>
  <si>
    <t>必須</t>
    <rPh sb="0" eb="2">
      <t>ヒッス</t>
    </rPh>
    <phoneticPr fontId="2"/>
  </si>
  <si>
    <t>3年以上</t>
    <rPh sb="1" eb="4">
      <t>ネンイジョウ</t>
    </rPh>
    <phoneticPr fontId="2"/>
  </si>
  <si>
    <t>別記第１号の２様式（生活援助従業者研修課程関係）</t>
    <rPh sb="10" eb="12">
      <t>セイカツ</t>
    </rPh>
    <rPh sb="12" eb="14">
      <t>エンジョ</t>
    </rPh>
    <rPh sb="14" eb="17">
      <t>ジュウギョウシャ</t>
    </rPh>
    <rPh sb="19" eb="21">
      <t>カテイ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</si>
</sst>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
    <numFmt numFmtId="178" formatCode="[$-411]ggge&quot;年&quot;m&quot;月&quot;d&quot;日&quot;;@"/>
    <numFmt numFmtId="179" formatCode="[$-411]ge\.m\.d;@"/>
  </numFmts>
  <fonts count="49" x14ac:knownFonts="1">
    <font>
      <sz val="11"/>
      <name val="ＭＳ Ｐゴシック"/>
      <family val="3"/>
      <charset val="128"/>
    </font>
    <font>
      <sz val="12"/>
      <name val="ＭＳ 明朝"/>
      <family val="1"/>
      <charset val="128"/>
    </font>
    <font>
      <sz val="6"/>
      <name val="ＭＳ Ｐゴシック"/>
      <family val="3"/>
      <charset val="128"/>
    </font>
    <font>
      <sz val="8.75"/>
      <name val="ＭＳ 明朝"/>
      <family val="1"/>
      <charset val="128"/>
    </font>
    <font>
      <b/>
      <sz val="12"/>
      <name val="ＭＳ 明朝"/>
      <family val="1"/>
      <charset val="128"/>
    </font>
    <font>
      <sz val="11"/>
      <name val="ＭＳ 明朝"/>
      <family val="1"/>
      <charset val="128"/>
    </font>
    <font>
      <sz val="10"/>
      <name val="ＭＳ ゴシック"/>
      <family val="3"/>
      <charset val="128"/>
    </font>
    <font>
      <sz val="11"/>
      <name val="ＭＳ ゴシック"/>
      <family val="3"/>
      <charset val="128"/>
    </font>
    <font>
      <sz val="10"/>
      <name val="ＭＳ Ｐゴシック"/>
      <family val="3"/>
      <charset val="128"/>
    </font>
    <font>
      <sz val="10"/>
      <name val="ＭＳ 明朝"/>
      <family val="1"/>
      <charset val="128"/>
    </font>
    <font>
      <sz val="10"/>
      <name val="ＭＳ Ｐ明朝"/>
      <family val="1"/>
      <charset val="128"/>
    </font>
    <font>
      <sz val="10"/>
      <name val="HGS創英角ｺﾞｼｯｸUB"/>
      <family val="3"/>
      <charset val="128"/>
    </font>
    <font>
      <sz val="8.75"/>
      <name val="ＭＳ Ｐ明朝"/>
      <family val="1"/>
      <charset val="128"/>
    </font>
    <font>
      <sz val="11"/>
      <name val="ＭＳ Ｐ明朝"/>
      <family val="1"/>
      <charset val="128"/>
    </font>
    <font>
      <vertAlign val="superscript"/>
      <sz val="10"/>
      <name val="ＭＳ ゴシック"/>
      <family val="3"/>
      <charset val="128"/>
    </font>
    <font>
      <sz val="8.75"/>
      <name val="ＭＳ Ｐゴシック"/>
      <family val="3"/>
      <charset val="128"/>
    </font>
    <font>
      <u/>
      <sz val="10"/>
      <name val="ＭＳ 明朝"/>
      <family val="1"/>
      <charset val="128"/>
    </font>
    <font>
      <u/>
      <sz val="11"/>
      <name val="ＭＳ Ｐゴシック"/>
      <family val="3"/>
      <charset val="128"/>
    </font>
    <font>
      <sz val="11"/>
      <name val="ＭＳ Ｐゴシック"/>
      <family val="3"/>
      <charset val="128"/>
    </font>
    <font>
      <u/>
      <sz val="11"/>
      <name val="ＭＳ 明朝"/>
      <family val="1"/>
      <charset val="128"/>
    </font>
    <font>
      <sz val="9.5"/>
      <name val="ＭＳ ゴシック"/>
      <family val="3"/>
      <charset val="128"/>
    </font>
    <font>
      <sz val="8"/>
      <name val="ＭＳ 明朝"/>
      <family val="1"/>
      <charset val="128"/>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游ゴシック"/>
      <family val="2"/>
      <charset val="128"/>
      <scheme val="minor"/>
    </font>
    <font>
      <sz val="10"/>
      <color theme="1"/>
      <name val="ＭＳ 明朝"/>
      <family val="1"/>
      <charset val="128"/>
    </font>
    <font>
      <u/>
      <sz val="10"/>
      <color theme="1"/>
      <name val="ＭＳ 明朝"/>
      <family val="1"/>
      <charset val="128"/>
    </font>
    <font>
      <u/>
      <sz val="10"/>
      <color theme="0"/>
      <name val="ＭＳ 明朝"/>
      <family val="1"/>
      <charset val="128"/>
    </font>
    <font>
      <sz val="9"/>
      <color theme="1"/>
      <name val="ＭＳ 明朝"/>
      <family val="1"/>
      <charset val="128"/>
    </font>
    <font>
      <u/>
      <sz val="12"/>
      <color theme="1"/>
      <name val="游ゴシック"/>
      <family val="2"/>
      <charset val="128"/>
      <scheme val="minor"/>
    </font>
    <font>
      <sz val="14"/>
      <name val="ＭＳ 明朝"/>
      <family val="1"/>
      <charset val="128"/>
    </font>
    <font>
      <u/>
      <sz val="14"/>
      <name val="ＭＳ 明朝"/>
      <family val="1"/>
      <charset val="128"/>
    </font>
    <font>
      <sz val="12"/>
      <name val="ＭＳ Ｐゴシック"/>
      <family val="3"/>
      <charset val="128"/>
    </font>
    <font>
      <b/>
      <sz val="11"/>
      <name val="ＭＳ 明朝"/>
      <family val="1"/>
      <charset val="128"/>
    </font>
    <font>
      <sz val="11"/>
      <name val="HGS創英角ｺﾞｼｯｸUB"/>
      <family val="3"/>
      <charset val="128"/>
    </font>
    <font>
      <sz val="8"/>
      <name val="ＭＳ Ｐ明朝"/>
      <family val="1"/>
      <charset val="128"/>
    </font>
    <font>
      <b/>
      <i/>
      <sz val="14"/>
      <name val="ＭＳ 明朝"/>
      <family val="1"/>
      <charset val="128"/>
    </font>
    <font>
      <sz val="12"/>
      <name val="ＭＳ Ｐ明朝"/>
      <family val="1"/>
      <charset val="128"/>
    </font>
    <font>
      <sz val="11"/>
      <name val="HG丸ｺﾞｼｯｸM-PRO"/>
      <family val="3"/>
      <charset val="128"/>
    </font>
    <font>
      <sz val="14"/>
      <name val="ＭＳ ゴシック"/>
      <family val="3"/>
      <charset val="128"/>
    </font>
    <font>
      <b/>
      <sz val="12"/>
      <name val="ＭＳ Ｐ明朝"/>
      <family val="1"/>
      <charset val="128"/>
    </font>
    <font>
      <sz val="20"/>
      <name val="ＭＳ Ｐ明朝"/>
      <family val="1"/>
      <charset val="128"/>
    </font>
    <font>
      <sz val="14"/>
      <name val="ＭＳ Ｐ明朝"/>
      <family val="1"/>
      <charset val="128"/>
    </font>
    <font>
      <sz val="9"/>
      <name val="ＭＳ Ｐ明朝"/>
      <family val="1"/>
      <charset val="128"/>
    </font>
    <font>
      <sz val="14"/>
      <color theme="1"/>
      <name val="ＭＳ 明朝"/>
      <family val="1"/>
      <charset val="128"/>
    </font>
    <font>
      <sz val="14"/>
      <name val="HGS創英角ﾎﾟｯﾌﾟ体"/>
      <family val="3"/>
      <charset val="128"/>
    </font>
    <font>
      <sz val="11"/>
      <name val="HG創英角ﾎﾟｯﾌﾟ体"/>
      <family val="3"/>
      <charset val="128"/>
    </font>
    <font>
      <sz val="14"/>
      <name val="HG創英角ﾎﾟｯﾌﾟ体"/>
      <family val="3"/>
      <charset val="128"/>
    </font>
  </fonts>
  <fills count="3">
    <fill>
      <patternFill patternType="none"/>
    </fill>
    <fill>
      <patternFill patternType="gray125"/>
    </fill>
    <fill>
      <patternFill patternType="solid">
        <fgColor indexed="42"/>
        <bgColor indexed="64"/>
      </patternFill>
    </fill>
  </fills>
  <borders count="5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2">
    <xf numFmtId="0" fontId="0" fillId="0" borderId="0"/>
    <xf numFmtId="0" fontId="22" fillId="0" borderId="0">
      <alignment vertical="center"/>
    </xf>
  </cellStyleXfs>
  <cellXfs count="559">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horizontal="right" vertical="top"/>
    </xf>
    <xf numFmtId="0" fontId="5" fillId="0" borderId="1" xfId="0" applyFont="1" applyFill="1" applyBorder="1" applyAlignment="1"/>
    <xf numFmtId="0" fontId="3" fillId="0" borderId="1" xfId="0" applyFont="1" applyFill="1" applyBorder="1" applyAlignment="1">
      <alignment vertical="center"/>
    </xf>
    <xf numFmtId="0" fontId="5" fillId="0" borderId="0" xfId="0" applyFont="1" applyFill="1" applyAlignment="1"/>
    <xf numFmtId="0" fontId="5" fillId="0" borderId="0" xfId="0" applyFont="1" applyFill="1" applyBorder="1" applyAlignment="1"/>
    <xf numFmtId="0" fontId="6" fillId="0" borderId="8" xfId="0" applyFont="1" applyFill="1" applyBorder="1" applyAlignment="1">
      <alignment vertical="center"/>
    </xf>
    <xf numFmtId="0" fontId="3" fillId="0" borderId="0" xfId="0" applyFont="1" applyFill="1" applyAlignment="1">
      <alignment horizontal="center" vertical="center"/>
    </xf>
    <xf numFmtId="0" fontId="8" fillId="0" borderId="1" xfId="0" applyFont="1" applyFill="1" applyBorder="1" applyAlignment="1">
      <alignment horizontal="right" vertical="center" shrinkToFit="1"/>
    </xf>
    <xf numFmtId="0" fontId="9" fillId="0" borderId="8" xfId="0" applyFont="1" applyFill="1" applyBorder="1" applyAlignment="1">
      <alignment vertical="center"/>
    </xf>
    <xf numFmtId="0" fontId="6" fillId="0" borderId="0" xfId="0"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13" xfId="0" applyFont="1" applyFill="1" applyBorder="1" applyAlignment="1">
      <alignment vertical="center"/>
    </xf>
    <xf numFmtId="0" fontId="9" fillId="0" borderId="0" xfId="0" applyFont="1" applyFill="1" applyBorder="1" applyAlignment="1">
      <alignment vertical="center"/>
    </xf>
    <xf numFmtId="49" fontId="6" fillId="0" borderId="14" xfId="0" applyNumberFormat="1" applyFont="1" applyFill="1" applyBorder="1" applyAlignment="1">
      <alignment horizontal="center" vertical="center" shrinkToFit="1"/>
    </xf>
    <xf numFmtId="0" fontId="9" fillId="0" borderId="15" xfId="0" applyFont="1" applyFill="1" applyBorder="1" applyAlignment="1">
      <alignment vertical="center" wrapText="1"/>
    </xf>
    <xf numFmtId="49" fontId="6" fillId="0" borderId="14" xfId="0" applyNumberFormat="1" applyFont="1" applyFill="1" applyBorder="1" applyAlignment="1">
      <alignment vertical="center"/>
    </xf>
    <xf numFmtId="0" fontId="8" fillId="0" borderId="15" xfId="0" applyFont="1" applyFill="1" applyBorder="1" applyAlignment="1">
      <alignment horizontal="right" vertical="center" shrinkToFit="1"/>
    </xf>
    <xf numFmtId="0" fontId="6" fillId="0" borderId="20" xfId="0" applyFont="1" applyFill="1" applyBorder="1" applyAlignment="1">
      <alignment vertical="center"/>
    </xf>
    <xf numFmtId="0" fontId="9" fillId="0" borderId="9" xfId="0" applyFont="1" applyFill="1" applyBorder="1" applyAlignment="1">
      <alignment vertical="center"/>
    </xf>
    <xf numFmtId="0" fontId="9" fillId="0" borderId="1" xfId="0" applyFont="1" applyFill="1" applyBorder="1" applyAlignment="1">
      <alignment vertical="center"/>
    </xf>
    <xf numFmtId="0" fontId="9" fillId="0" borderId="21" xfId="0" applyFont="1" applyFill="1" applyBorder="1" applyAlignment="1">
      <alignment vertical="center"/>
    </xf>
    <xf numFmtId="0" fontId="9" fillId="0" borderId="22" xfId="0" applyFont="1" applyFill="1" applyBorder="1" applyAlignment="1">
      <alignment vertical="center"/>
    </xf>
    <xf numFmtId="0" fontId="6" fillId="0" borderId="22" xfId="0" applyFont="1" applyFill="1" applyBorder="1" applyAlignment="1">
      <alignment vertical="center"/>
    </xf>
    <xf numFmtId="0" fontId="6" fillId="0" borderId="21" xfId="0" applyFont="1" applyFill="1" applyBorder="1" applyAlignment="1">
      <alignment vertical="center"/>
    </xf>
    <xf numFmtId="0" fontId="6" fillId="0" borderId="9" xfId="0" applyFont="1" applyFill="1" applyBorder="1" applyAlignment="1">
      <alignment vertical="center"/>
    </xf>
    <xf numFmtId="0" fontId="6" fillId="0" borderId="1" xfId="0" applyFont="1" applyFill="1" applyBorder="1" applyAlignment="1">
      <alignment vertical="center"/>
    </xf>
    <xf numFmtId="0" fontId="6" fillId="0" borderId="23" xfId="0" applyFont="1" applyFill="1" applyBorder="1" applyAlignment="1">
      <alignment vertical="center"/>
    </xf>
    <xf numFmtId="0" fontId="6" fillId="0" borderId="10" xfId="0" applyFont="1" applyFill="1" applyBorder="1" applyAlignment="1">
      <alignment vertical="center"/>
    </xf>
    <xf numFmtId="0" fontId="8" fillId="0" borderId="23" xfId="0" applyFont="1" applyFill="1" applyBorder="1" applyAlignment="1">
      <alignment vertical="center"/>
    </xf>
    <xf numFmtId="0" fontId="9" fillId="0" borderId="10" xfId="0" applyFont="1" applyFill="1" applyBorder="1" applyAlignment="1">
      <alignment vertical="center"/>
    </xf>
    <xf numFmtId="0" fontId="6" fillId="0" borderId="24" xfId="0" applyFont="1" applyFill="1" applyBorder="1" applyAlignment="1">
      <alignment vertical="center"/>
    </xf>
    <xf numFmtId="0" fontId="6" fillId="0" borderId="17" xfId="0" applyFont="1" applyFill="1" applyBorder="1" applyAlignment="1">
      <alignment vertical="center"/>
    </xf>
    <xf numFmtId="0" fontId="9" fillId="0" borderId="24" xfId="0" applyFont="1" applyFill="1" applyBorder="1" applyAlignment="1">
      <alignment vertical="center"/>
    </xf>
    <xf numFmtId="0" fontId="9" fillId="0" borderId="17" xfId="0" applyFont="1" applyFill="1" applyBorder="1" applyAlignment="1">
      <alignment vertical="center"/>
    </xf>
    <xf numFmtId="0" fontId="6" fillId="0" borderId="15" xfId="0" applyFont="1" applyFill="1" applyBorder="1" applyAlignment="1">
      <alignment vertical="center"/>
    </xf>
    <xf numFmtId="0" fontId="3" fillId="0" borderId="21" xfId="0" applyFont="1" applyFill="1" applyBorder="1" applyAlignment="1">
      <alignment vertical="center"/>
    </xf>
    <xf numFmtId="0" fontId="9" fillId="0" borderId="20" xfId="0" applyFont="1" applyFill="1" applyBorder="1" applyAlignment="1">
      <alignment vertical="center"/>
    </xf>
    <xf numFmtId="0" fontId="6" fillId="0" borderId="17" xfId="0" applyFont="1" applyFill="1" applyBorder="1" applyAlignment="1">
      <alignment vertical="center" wrapText="1"/>
    </xf>
    <xf numFmtId="0" fontId="8" fillId="0" borderId="6" xfId="0" applyFont="1" applyFill="1" applyBorder="1" applyAlignment="1">
      <alignment horizontal="right" vertical="center" shrinkToFit="1"/>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26" xfId="0" applyFont="1" applyFill="1" applyBorder="1" applyAlignment="1">
      <alignment vertical="center"/>
    </xf>
    <xf numFmtId="0" fontId="9" fillId="0" borderId="7"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7" xfId="0" applyFont="1" applyFill="1" applyBorder="1" applyAlignment="1">
      <alignment vertical="center"/>
    </xf>
    <xf numFmtId="0" fontId="3" fillId="0" borderId="26" xfId="0" applyFont="1" applyFill="1" applyBorder="1" applyAlignment="1">
      <alignment horizontal="center" vertical="center"/>
    </xf>
    <xf numFmtId="0" fontId="3" fillId="0" borderId="26" xfId="0" applyFont="1" applyFill="1" applyBorder="1" applyAlignment="1">
      <alignment vertical="center"/>
    </xf>
    <xf numFmtId="0" fontId="3" fillId="0" borderId="26" xfId="0" applyFont="1" applyFill="1" applyBorder="1" applyAlignment="1">
      <alignment horizontal="left" vertical="center"/>
    </xf>
    <xf numFmtId="0" fontId="3" fillId="0" borderId="27"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Alignment="1">
      <alignment vertical="center"/>
    </xf>
    <xf numFmtId="0" fontId="3" fillId="0" borderId="0" xfId="0" applyFont="1" applyFill="1" applyAlignment="1">
      <alignment vertical="center"/>
    </xf>
    <xf numFmtId="0" fontId="15" fillId="0" borderId="0" xfId="0" quotePrefix="1" applyFont="1" applyFill="1" applyBorder="1" applyAlignment="1">
      <alignment vertical="center"/>
    </xf>
    <xf numFmtId="176" fontId="8" fillId="0" borderId="1" xfId="0" applyNumberFormat="1" applyFont="1" applyFill="1" applyBorder="1" applyAlignment="1">
      <alignment horizontal="right" vertical="center" shrinkToFit="1"/>
    </xf>
    <xf numFmtId="0" fontId="5" fillId="0" borderId="0" xfId="0" applyFont="1" applyAlignment="1">
      <alignment vertical="center"/>
    </xf>
    <xf numFmtId="0" fontId="3" fillId="0" borderId="0" xfId="0" applyFont="1" applyAlignment="1">
      <alignment vertical="center"/>
    </xf>
    <xf numFmtId="0" fontId="1" fillId="0" borderId="0" xfId="0" applyFont="1" applyAlignment="1"/>
    <xf numFmtId="0" fontId="3" fillId="0" borderId="0" xfId="0" applyFont="1" applyBorder="1" applyAlignment="1">
      <alignment vertical="center"/>
    </xf>
    <xf numFmtId="0" fontId="4" fillId="0" borderId="0" xfId="0" applyFont="1" applyAlignment="1">
      <alignment horizontal="right" vertical="top"/>
    </xf>
    <xf numFmtId="176" fontId="8" fillId="0" borderId="15" xfId="0" applyNumberFormat="1" applyFont="1" applyFill="1" applyBorder="1" applyAlignment="1">
      <alignment horizontal="right" vertical="center" shrinkToFit="1"/>
    </xf>
    <xf numFmtId="0" fontId="3" fillId="0" borderId="26" xfId="0" applyFont="1" applyFill="1" applyBorder="1" applyAlignment="1">
      <alignment horizontal="center" vertical="center"/>
    </xf>
    <xf numFmtId="0" fontId="3" fillId="0" borderId="26" xfId="0" applyFont="1" applyFill="1" applyBorder="1" applyAlignment="1">
      <alignment vertical="center"/>
    </xf>
    <xf numFmtId="0" fontId="3" fillId="0" borderId="27"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15" xfId="0" applyFont="1" applyFill="1" applyBorder="1" applyAlignment="1">
      <alignment vertical="center"/>
    </xf>
    <xf numFmtId="49" fontId="6" fillId="0" borderId="14" xfId="0" applyNumberFormat="1" applyFont="1" applyFill="1" applyBorder="1" applyAlignment="1">
      <alignment vertical="center"/>
    </xf>
    <xf numFmtId="0" fontId="9" fillId="0" borderId="15" xfId="0" applyFont="1" applyFill="1" applyBorder="1" applyAlignment="1">
      <alignment vertical="center" wrapText="1"/>
    </xf>
    <xf numFmtId="0" fontId="5" fillId="0" borderId="0" xfId="0" applyFont="1" applyAlignment="1">
      <alignment horizontal="distributed" vertical="center"/>
    </xf>
    <xf numFmtId="0" fontId="1" fillId="0" borderId="0" xfId="0" applyFont="1" applyAlignment="1">
      <alignment horizontal="left" vertical="center"/>
    </xf>
    <xf numFmtId="0" fontId="5" fillId="0" borderId="0" xfId="0" applyFont="1" applyAlignment="1">
      <alignment horizontal="right" vertical="center"/>
    </xf>
    <xf numFmtId="0" fontId="5" fillId="0" borderId="0" xfId="0" applyFont="1" applyBorder="1" applyAlignment="1">
      <alignment vertical="center"/>
    </xf>
    <xf numFmtId="0" fontId="5" fillId="0" borderId="0" xfId="0" applyFont="1" applyBorder="1" applyAlignment="1"/>
    <xf numFmtId="0" fontId="0" fillId="0" borderId="0" xfId="0" applyBorder="1" applyAlignment="1"/>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29" xfId="0" applyFont="1" applyBorder="1" applyAlignment="1">
      <alignment horizontal="right" vertical="center"/>
    </xf>
    <xf numFmtId="0" fontId="21" fillId="0" borderId="29" xfId="0" applyFont="1" applyBorder="1" applyAlignment="1">
      <alignment horizontal="center" vertical="center" wrapText="1" shrinkToFit="1"/>
    </xf>
    <xf numFmtId="0" fontId="5" fillId="0" borderId="18" xfId="0" applyFont="1" applyBorder="1" applyAlignment="1">
      <alignment vertical="center"/>
    </xf>
    <xf numFmtId="0" fontId="5" fillId="0" borderId="16" xfId="0" applyFont="1" applyBorder="1" applyAlignment="1">
      <alignment vertical="center"/>
    </xf>
    <xf numFmtId="0" fontId="5" fillId="0" borderId="29" xfId="0" applyFont="1" applyBorder="1" applyAlignment="1">
      <alignment vertical="center"/>
    </xf>
    <xf numFmtId="0" fontId="22" fillId="0" borderId="0" xfId="1">
      <alignment vertical="center"/>
    </xf>
    <xf numFmtId="0" fontId="22" fillId="0" borderId="0" xfId="1" applyFill="1">
      <alignment vertical="center"/>
    </xf>
    <xf numFmtId="0" fontId="24" fillId="0" borderId="0" xfId="1" applyFont="1" applyBorder="1" applyAlignment="1">
      <alignment horizontal="left" vertical="center"/>
    </xf>
    <xf numFmtId="0" fontId="25" fillId="0" borderId="0" xfId="1" applyFont="1" applyBorder="1" applyAlignment="1">
      <alignment vertical="center"/>
    </xf>
    <xf numFmtId="0" fontId="26" fillId="0" borderId="0" xfId="1" applyFont="1" applyBorder="1" applyAlignment="1">
      <alignment horizontal="left" vertical="center"/>
    </xf>
    <xf numFmtId="0" fontId="26" fillId="0" borderId="16" xfId="1" applyFont="1" applyBorder="1" applyAlignment="1">
      <alignment horizontal="right" wrapText="1"/>
    </xf>
    <xf numFmtId="177" fontId="26" fillId="0" borderId="16" xfId="1" applyNumberFormat="1" applyFont="1" applyBorder="1" applyAlignment="1">
      <alignment horizontal="center" vertical="center"/>
    </xf>
    <xf numFmtId="0" fontId="24" fillId="0" borderId="29" xfId="1" applyFont="1" applyBorder="1" applyAlignment="1">
      <alignment horizontal="center" vertical="center" wrapText="1"/>
    </xf>
    <xf numFmtId="0" fontId="29" fillId="0" borderId="16" xfId="1" applyFont="1" applyBorder="1" applyAlignment="1">
      <alignment horizontal="center" vertical="top" textRotation="255" wrapText="1"/>
    </xf>
    <xf numFmtId="0" fontId="29" fillId="0" borderId="16" xfId="1" applyFont="1" applyFill="1" applyBorder="1" applyAlignment="1">
      <alignment horizontal="center" vertical="top" textRotation="255" wrapText="1"/>
    </xf>
    <xf numFmtId="0" fontId="29" fillId="0" borderId="16" xfId="1" applyFont="1" applyFill="1" applyBorder="1" applyAlignment="1">
      <alignment vertical="top" textRotation="255" wrapText="1"/>
    </xf>
    <xf numFmtId="0" fontId="30" fillId="0" borderId="0" xfId="1" applyFont="1">
      <alignment vertical="center"/>
    </xf>
    <xf numFmtId="177" fontId="26" fillId="0" borderId="16" xfId="1" applyNumberFormat="1" applyFont="1" applyBorder="1" applyAlignment="1">
      <alignment horizontal="left" vertical="center"/>
    </xf>
    <xf numFmtId="0" fontId="22" fillId="0" borderId="0" xfId="1" applyFont="1">
      <alignment vertical="center"/>
    </xf>
    <xf numFmtId="0" fontId="5" fillId="0" borderId="0" xfId="0" applyFont="1" applyAlignment="1"/>
    <xf numFmtId="0" fontId="5" fillId="0" borderId="38" xfId="0" applyFont="1" applyBorder="1" applyAlignment="1">
      <alignment vertical="center"/>
    </xf>
    <xf numFmtId="0" fontId="5" fillId="0" borderId="21" xfId="0" applyFont="1" applyBorder="1" applyAlignment="1">
      <alignment vertical="center"/>
    </xf>
    <xf numFmtId="0" fontId="5" fillId="0" borderId="28" xfId="0" applyFont="1" applyBorder="1" applyAlignment="1">
      <alignment horizontal="center" vertical="center"/>
    </xf>
    <xf numFmtId="0" fontId="5" fillId="0" borderId="14" xfId="0" applyFont="1" applyBorder="1" applyAlignment="1">
      <alignment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alignment vertical="center"/>
    </xf>
    <xf numFmtId="0" fontId="5" fillId="0" borderId="20" xfId="0" applyFont="1" applyBorder="1" applyAlignment="1">
      <alignment vertical="center"/>
    </xf>
    <xf numFmtId="0" fontId="21" fillId="0" borderId="40" xfId="0" applyFont="1" applyBorder="1" applyAlignment="1">
      <alignment horizontal="center" vertical="center"/>
    </xf>
    <xf numFmtId="0" fontId="0"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vertical="center"/>
    </xf>
    <xf numFmtId="0" fontId="9"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center"/>
    </xf>
    <xf numFmtId="0" fontId="4" fillId="0" borderId="0" xfId="0" applyFont="1" applyAlignment="1">
      <alignment horizontal="right" vertical="center"/>
    </xf>
    <xf numFmtId="0" fontId="1" fillId="0" borderId="0" xfId="0" applyFont="1" applyAlignment="1">
      <alignment horizontal="distributed" vertical="center"/>
    </xf>
    <xf numFmtId="0" fontId="33" fillId="0" borderId="0" xfId="0" applyFont="1" applyAlignment="1">
      <alignment horizontal="distributed" vertical="center"/>
    </xf>
    <xf numFmtId="0" fontId="19" fillId="0" borderId="0" xfId="0" applyFont="1" applyBorder="1" applyAlignment="1">
      <alignment vertical="center"/>
    </xf>
    <xf numFmtId="0" fontId="7" fillId="0" borderId="0" xfId="0" applyFont="1" applyAlignment="1">
      <alignment vertical="center"/>
    </xf>
    <xf numFmtId="0" fontId="5" fillId="0" borderId="44" xfId="0" applyFont="1" applyBorder="1" applyAlignment="1">
      <alignment vertical="center"/>
    </xf>
    <xf numFmtId="0" fontId="5" fillId="0" borderId="45" xfId="0" applyFont="1" applyBorder="1" applyAlignment="1">
      <alignment horizontal="center" vertical="center"/>
    </xf>
    <xf numFmtId="0" fontId="9" fillId="0" borderId="20" xfId="0" applyFont="1" applyBorder="1" applyAlignment="1">
      <alignment horizontal="distributed"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0" xfId="0" applyFont="1" applyBorder="1" applyAlignment="1">
      <alignment horizontal="center" vertical="center"/>
    </xf>
    <xf numFmtId="0" fontId="9" fillId="0" borderId="0" xfId="0" applyFont="1" applyBorder="1" applyAlignment="1">
      <alignment horizontal="distributed" vertical="center"/>
    </xf>
    <xf numFmtId="0" fontId="5" fillId="0" borderId="0" xfId="0" applyFont="1" applyAlignment="1">
      <alignment horizontal="left" vertical="top"/>
    </xf>
    <xf numFmtId="0" fontId="1" fillId="0" borderId="0" xfId="0" applyFont="1" applyAlignment="1">
      <alignment horizontal="center" vertical="center"/>
    </xf>
    <xf numFmtId="0" fontId="5" fillId="0" borderId="0" xfId="0" applyFont="1" applyAlignment="1">
      <alignment horizontal="left" vertical="center" indent="1"/>
    </xf>
    <xf numFmtId="0" fontId="0" fillId="0" borderId="0" xfId="0" applyAlignment="1">
      <alignment horizontal="left" vertical="center"/>
    </xf>
    <xf numFmtId="0" fontId="19" fillId="0" borderId="0" xfId="0" applyFont="1" applyAlignment="1">
      <alignment horizontal="left" vertical="distributed" wrapText="1"/>
    </xf>
    <xf numFmtId="0" fontId="19" fillId="0" borderId="0" xfId="0" applyFont="1" applyAlignment="1">
      <alignment horizontal="left" vertical="center" wrapText="1"/>
    </xf>
    <xf numFmtId="0" fontId="7" fillId="2" borderId="28" xfId="0" applyFont="1" applyFill="1" applyBorder="1" applyAlignment="1">
      <alignment horizontal="center" vertical="center" wrapText="1"/>
    </xf>
    <xf numFmtId="0" fontId="7" fillId="2" borderId="28" xfId="0" applyFont="1" applyFill="1" applyBorder="1" applyAlignment="1">
      <alignment horizontal="center" vertical="center" shrinkToFit="1"/>
    </xf>
    <xf numFmtId="0" fontId="9" fillId="0" borderId="16" xfId="0" applyFont="1" applyBorder="1" applyAlignment="1">
      <alignment horizontal="center" vertical="center" shrinkToFit="1"/>
    </xf>
    <xf numFmtId="0" fontId="1" fillId="0" borderId="16" xfId="0" applyFont="1" applyBorder="1" applyAlignment="1">
      <alignment horizontal="left" vertical="center"/>
    </xf>
    <xf numFmtId="0" fontId="5" fillId="0" borderId="16"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applyAlignment="1">
      <alignment horizontal="distributed" vertical="center" justifyLastLine="1"/>
    </xf>
    <xf numFmtId="0" fontId="9" fillId="0" borderId="28" xfId="0" applyFont="1" applyBorder="1" applyAlignment="1">
      <alignment horizontal="left" vertical="center" wrapText="1"/>
    </xf>
    <xf numFmtId="0" fontId="9" fillId="0" borderId="29" xfId="0" applyFont="1" applyBorder="1" applyAlignment="1">
      <alignment horizontal="distributed" vertical="center" justifyLastLine="1"/>
    </xf>
    <xf numFmtId="0" fontId="9" fillId="0" borderId="16" xfId="0" applyFont="1" applyBorder="1" applyAlignment="1">
      <alignment vertical="center" wrapText="1"/>
    </xf>
    <xf numFmtId="0" fontId="1" fillId="0" borderId="29" xfId="0" applyFont="1" applyBorder="1" applyAlignment="1">
      <alignment horizontal="left" vertical="center"/>
    </xf>
    <xf numFmtId="0" fontId="1" fillId="0" borderId="31" xfId="0" applyFont="1" applyBorder="1" applyAlignment="1">
      <alignment horizontal="left" vertical="center"/>
    </xf>
    <xf numFmtId="0" fontId="34" fillId="0" borderId="0" xfId="0" applyFont="1" applyAlignment="1">
      <alignment horizontal="left" vertical="center"/>
    </xf>
    <xf numFmtId="0" fontId="9" fillId="0" borderId="28" xfId="0" applyFont="1" applyBorder="1" applyAlignment="1">
      <alignment horizontal="distributed" vertical="center" wrapText="1" justifyLastLine="1"/>
    </xf>
    <xf numFmtId="0" fontId="1" fillId="0" borderId="28" xfId="0" applyFont="1" applyBorder="1" applyAlignment="1">
      <alignment horizontal="left" vertical="center"/>
    </xf>
    <xf numFmtId="0" fontId="9" fillId="0" borderId="16" xfId="0" applyFont="1" applyBorder="1" applyAlignment="1">
      <alignment horizontal="left" vertical="center" shrinkToFit="1"/>
    </xf>
    <xf numFmtId="0" fontId="9" fillId="0" borderId="0" xfId="0" applyFont="1" applyAlignment="1">
      <alignment horizontal="left" vertical="center"/>
    </xf>
    <xf numFmtId="0" fontId="1" fillId="0" borderId="0" xfId="0" applyFont="1" applyAlignment="1">
      <alignment vertical="center"/>
    </xf>
    <xf numFmtId="0" fontId="5" fillId="0" borderId="16" xfId="0" applyFont="1" applyBorder="1" applyAlignment="1">
      <alignment horizontal="center" vertical="center"/>
    </xf>
    <xf numFmtId="0" fontId="5" fillId="0" borderId="16" xfId="0" applyFont="1" applyBorder="1" applyAlignment="1">
      <alignment horizontal="distributed" vertical="center" justifyLastLine="1"/>
    </xf>
    <xf numFmtId="0" fontId="5" fillId="0" borderId="11" xfId="0" applyFont="1" applyBorder="1" applyAlignment="1">
      <alignment vertical="center"/>
    </xf>
    <xf numFmtId="0" fontId="5" fillId="0" borderId="12" xfId="0" applyFont="1" applyBorder="1" applyAlignment="1">
      <alignment horizontal="left" vertical="center"/>
    </xf>
    <xf numFmtId="0" fontId="35" fillId="0" borderId="12" xfId="0" applyFont="1" applyBorder="1" applyAlignment="1">
      <alignment vertical="center"/>
    </xf>
    <xf numFmtId="0" fontId="35" fillId="0" borderId="22" xfId="0" applyFont="1" applyBorder="1" applyAlignment="1">
      <alignment vertical="center"/>
    </xf>
    <xf numFmtId="0" fontId="33" fillId="0" borderId="0" xfId="0" applyFont="1" applyAlignment="1">
      <alignment horizontal="center"/>
    </xf>
    <xf numFmtId="0" fontId="5" fillId="0" borderId="0" xfId="0" applyFont="1"/>
    <xf numFmtId="0" fontId="5" fillId="0" borderId="12" xfId="0" applyFont="1" applyBorder="1" applyAlignment="1">
      <alignment horizontal="left"/>
    </xf>
    <xf numFmtId="0" fontId="0" fillId="0" borderId="12" xfId="0" applyBorder="1" applyAlignment="1">
      <alignment horizontal="left"/>
    </xf>
    <xf numFmtId="0" fontId="5" fillId="0" borderId="16" xfId="0" applyFont="1" applyBorder="1" applyAlignment="1">
      <alignment horizontal="center" vertical="center" textRotation="255"/>
    </xf>
    <xf numFmtId="0" fontId="5" fillId="0" borderId="16" xfId="0" applyFont="1" applyBorder="1" applyAlignment="1">
      <alignment horizontal="center" vertical="center" wrapText="1"/>
    </xf>
    <xf numFmtId="0" fontId="10" fillId="0" borderId="16" xfId="0" applyFont="1" applyBorder="1" applyAlignment="1">
      <alignment horizontal="center" vertical="center"/>
    </xf>
    <xf numFmtId="0" fontId="9" fillId="0" borderId="16" xfId="0" applyFont="1" applyBorder="1"/>
    <xf numFmtId="0" fontId="9" fillId="0" borderId="16" xfId="0" applyFont="1" applyBorder="1" applyAlignment="1">
      <alignment vertical="center"/>
    </xf>
    <xf numFmtId="0" fontId="9" fillId="0" borderId="28" xfId="0" applyFont="1" applyBorder="1" applyAlignment="1">
      <alignment vertical="center" textRotation="255"/>
    </xf>
    <xf numFmtId="0" fontId="10" fillId="0" borderId="16" xfId="0" applyFont="1" applyBorder="1" applyAlignment="1">
      <alignment vertical="center"/>
    </xf>
    <xf numFmtId="0" fontId="9" fillId="0" borderId="31" xfId="0" applyFont="1" applyBorder="1" applyAlignment="1">
      <alignment vertical="center" textRotation="255"/>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0" borderId="16" xfId="0" applyFont="1" applyBorder="1" applyAlignment="1">
      <alignment horizontal="left" vertical="center" wrapText="1"/>
    </xf>
    <xf numFmtId="0" fontId="10" fillId="0" borderId="16" xfId="0" applyFont="1" applyBorder="1" applyAlignment="1">
      <alignment vertical="center" textRotation="255"/>
    </xf>
    <xf numFmtId="0" fontId="36" fillId="0" borderId="14" xfId="0" applyFont="1" applyBorder="1" applyAlignment="1">
      <alignment vertical="center"/>
    </xf>
    <xf numFmtId="0" fontId="36" fillId="0" borderId="16" xfId="0" applyFont="1" applyBorder="1" applyAlignment="1">
      <alignment vertical="center"/>
    </xf>
    <xf numFmtId="56" fontId="10" fillId="0" borderId="16" xfId="0" applyNumberFormat="1" applyFont="1" applyBorder="1" applyAlignment="1">
      <alignment horizontal="center" vertical="center"/>
    </xf>
    <xf numFmtId="0" fontId="9" fillId="0" borderId="29" xfId="0" applyFont="1" applyBorder="1" applyAlignment="1">
      <alignment vertical="center" textRotation="255"/>
    </xf>
    <xf numFmtId="0" fontId="5" fillId="0" borderId="0" xfId="0" applyFont="1" applyAlignment="1">
      <alignment horizontal="center" vertical="center"/>
    </xf>
    <xf numFmtId="0" fontId="5" fillId="0" borderId="0" xfId="0" applyFont="1" applyAlignment="1">
      <alignment horizontal="right"/>
    </xf>
    <xf numFmtId="0" fontId="5" fillId="0" borderId="29" xfId="0" applyFont="1" applyBorder="1" applyAlignment="1">
      <alignment vertical="center" wrapText="1"/>
    </xf>
    <xf numFmtId="0" fontId="5" fillId="0" borderId="30" xfId="0" applyFont="1" applyBorder="1"/>
    <xf numFmtId="0" fontId="5" fillId="0" borderId="16" xfId="0" applyFont="1" applyBorder="1"/>
    <xf numFmtId="0" fontId="5" fillId="0" borderId="14" xfId="0" applyFont="1" applyBorder="1"/>
    <xf numFmtId="0" fontId="5" fillId="0" borderId="28" xfId="0" applyFont="1" applyBorder="1" applyAlignment="1"/>
    <xf numFmtId="0" fontId="5" fillId="0" borderId="29" xfId="0" applyFont="1" applyBorder="1" applyAlignment="1"/>
    <xf numFmtId="0" fontId="5" fillId="0" borderId="16" xfId="0" applyFont="1" applyBorder="1" applyAlignment="1"/>
    <xf numFmtId="0" fontId="5" fillId="0" borderId="52" xfId="0" applyFont="1" applyBorder="1" applyAlignment="1">
      <alignment vertical="center" wrapText="1"/>
    </xf>
    <xf numFmtId="0" fontId="5" fillId="0" borderId="53" xfId="0" applyFont="1" applyBorder="1"/>
    <xf numFmtId="0" fontId="5" fillId="0" borderId="52" xfId="0" applyFont="1" applyBorder="1"/>
    <xf numFmtId="0" fontId="5" fillId="0" borderId="29" xfId="0" applyFont="1" applyBorder="1"/>
    <xf numFmtId="0" fontId="13" fillId="0" borderId="16" xfId="0" applyFont="1" applyBorder="1" applyAlignment="1">
      <alignment vertical="center"/>
    </xf>
    <xf numFmtId="0" fontId="13" fillId="0" borderId="16" xfId="0" applyFont="1" applyBorder="1" applyAlignment="1">
      <alignment horizontal="center" vertical="center"/>
    </xf>
    <xf numFmtId="0" fontId="5" fillId="0" borderId="16" xfId="0" applyFont="1" applyBorder="1" applyAlignment="1">
      <alignment vertical="center" wrapText="1"/>
    </xf>
    <xf numFmtId="0" fontId="13" fillId="0" borderId="16" xfId="0" applyFont="1" applyBorder="1" applyAlignment="1">
      <alignment vertical="center" textRotation="255"/>
    </xf>
    <xf numFmtId="0" fontId="13" fillId="0" borderId="0" xfId="0" applyFont="1"/>
    <xf numFmtId="0" fontId="13" fillId="0" borderId="0" xfId="0" applyFont="1" applyBorder="1" applyAlignment="1">
      <alignment horizontal="left"/>
    </xf>
    <xf numFmtId="0" fontId="13" fillId="0" borderId="1" xfId="0" applyFont="1" applyBorder="1"/>
    <xf numFmtId="0" fontId="13" fillId="0" borderId="0" xfId="0" applyFont="1" applyBorder="1" applyAlignment="1">
      <alignment horizontal="distributed"/>
    </xf>
    <xf numFmtId="0" fontId="13" fillId="0" borderId="0" xfId="0" applyFont="1" applyBorder="1"/>
    <xf numFmtId="49" fontId="13" fillId="0" borderId="0" xfId="0" applyNumberFormat="1" applyFont="1" applyAlignment="1">
      <alignment horizontal="center" vertical="center"/>
    </xf>
    <xf numFmtId="0" fontId="38" fillId="0" borderId="0" xfId="0" applyFont="1"/>
    <xf numFmtId="0" fontId="38" fillId="0" borderId="14" xfId="0" applyFont="1" applyBorder="1"/>
    <xf numFmtId="0" fontId="13" fillId="0" borderId="0" xfId="0" applyFont="1" applyAlignment="1">
      <alignment vertical="center"/>
    </xf>
    <xf numFmtId="0" fontId="40" fillId="0" borderId="0" xfId="0" applyFont="1" applyAlignment="1">
      <alignment horizontal="center" vertical="center"/>
    </xf>
    <xf numFmtId="0" fontId="19" fillId="0" borderId="0" xfId="0" applyFont="1" applyAlignment="1">
      <alignment horizontal="left" vertical="center"/>
    </xf>
    <xf numFmtId="0" fontId="18"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xf>
    <xf numFmtId="0" fontId="19" fillId="0" borderId="16" xfId="0" applyFont="1" applyBorder="1" applyAlignment="1">
      <alignment horizontal="center" vertical="center"/>
    </xf>
    <xf numFmtId="0" fontId="13" fillId="0" borderId="16" xfId="0" applyNumberFormat="1" applyFont="1" applyBorder="1" applyAlignment="1">
      <alignment horizontal="center" vertical="center"/>
    </xf>
    <xf numFmtId="0" fontId="8" fillId="0" borderId="12" xfId="0" applyFont="1" applyFill="1" applyBorder="1" applyAlignment="1">
      <alignment horizontal="left" vertical="center" wrapText="1"/>
    </xf>
    <xf numFmtId="0" fontId="8" fillId="0" borderId="12" xfId="0" applyFont="1" applyFill="1" applyBorder="1" applyAlignment="1">
      <alignment horizontal="left" vertical="top"/>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top"/>
    </xf>
    <xf numFmtId="0" fontId="5" fillId="0" borderId="0" xfId="0" applyFont="1" applyFill="1" applyBorder="1" applyAlignment="1">
      <alignment horizontal="center" vertical="center" shrinkToFi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0" fillId="0" borderId="0" xfId="0" applyFill="1" applyBorder="1"/>
    <xf numFmtId="0" fontId="5" fillId="0" borderId="0" xfId="0" applyFont="1" applyFill="1" applyBorder="1" applyAlignment="1">
      <alignment horizontal="left" vertical="center" shrinkToFit="1"/>
    </xf>
    <xf numFmtId="0" fontId="5" fillId="0" borderId="0" xfId="0" applyFont="1" applyFill="1" applyAlignment="1">
      <alignment horizontal="left" vertical="center"/>
    </xf>
    <xf numFmtId="0" fontId="13" fillId="0" borderId="0" xfId="0" applyFont="1" applyAlignment="1">
      <alignment vertical="top"/>
    </xf>
    <xf numFmtId="0" fontId="41" fillId="0" borderId="0" xfId="0" applyFont="1" applyAlignment="1">
      <alignment horizontal="right" vertical="top"/>
    </xf>
    <xf numFmtId="0" fontId="1" fillId="0" borderId="0" xfId="0" applyFont="1" applyAlignment="1">
      <alignment horizontal="centerContinuous"/>
    </xf>
    <xf numFmtId="0" fontId="13" fillId="0" borderId="0" xfId="0" applyFont="1" applyAlignment="1">
      <alignment horizontal="centerContinuous"/>
    </xf>
    <xf numFmtId="0" fontId="42" fillId="0" borderId="0" xfId="0" applyFont="1" applyAlignment="1">
      <alignment horizontal="centerContinuous"/>
    </xf>
    <xf numFmtId="0" fontId="43" fillId="0" borderId="12" xfId="0" applyFont="1" applyBorder="1"/>
    <xf numFmtId="0" fontId="13" fillId="0" borderId="12" xfId="0" applyFont="1" applyBorder="1"/>
    <xf numFmtId="0" fontId="13" fillId="0" borderId="44" xfId="0" applyFont="1" applyBorder="1" applyAlignment="1">
      <alignment horizontal="center"/>
    </xf>
    <xf numFmtId="0" fontId="13" fillId="0" borderId="18" xfId="0" applyFont="1" applyBorder="1" applyAlignment="1">
      <alignment horizontal="center"/>
    </xf>
    <xf numFmtId="0" fontId="13" fillId="0" borderId="55" xfId="0" applyFont="1" applyBorder="1"/>
    <xf numFmtId="0" fontId="13" fillId="0" borderId="46" xfId="0" applyFont="1" applyBorder="1"/>
    <xf numFmtId="0" fontId="5"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distributed" vertical="center"/>
    </xf>
    <xf numFmtId="0" fontId="5" fillId="0" borderId="18"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5" fillId="0" borderId="29" xfId="0" applyFont="1" applyBorder="1" applyAlignment="1" applyProtection="1">
      <alignment vertical="center"/>
      <protection locked="0"/>
    </xf>
    <xf numFmtId="0" fontId="45" fillId="0" borderId="16" xfId="1" applyFont="1" applyFill="1" applyBorder="1" applyAlignment="1" applyProtection="1">
      <alignment horizontal="center" vertical="center" shrinkToFit="1"/>
      <protection locked="0"/>
    </xf>
    <xf numFmtId="0" fontId="24" fillId="0" borderId="16" xfId="1" applyFont="1" applyFill="1" applyBorder="1" applyAlignment="1">
      <alignment vertical="center" shrinkToFit="1"/>
    </xf>
    <xf numFmtId="0" fontId="24" fillId="0" borderId="16" xfId="1" applyFont="1" applyFill="1" applyBorder="1" applyAlignment="1" applyProtection="1">
      <alignment vertical="center" shrinkToFit="1"/>
      <protection locked="0"/>
    </xf>
    <xf numFmtId="0" fontId="47" fillId="0" borderId="0" xfId="0" applyFont="1" applyBorder="1" applyAlignment="1">
      <alignment horizontal="center" vertical="center"/>
    </xf>
    <xf numFmtId="0" fontId="47" fillId="0" borderId="0" xfId="0" applyFont="1" applyBorder="1" applyAlignment="1">
      <alignment horizontal="center" vertical="center" shrinkToFit="1"/>
    </xf>
    <xf numFmtId="0" fontId="47" fillId="0" borderId="0" xfId="0" applyFont="1" applyAlignment="1">
      <alignment horizontal="center" vertical="center"/>
    </xf>
    <xf numFmtId="0" fontId="48" fillId="0" borderId="0" xfId="0" applyFont="1" applyAlignment="1">
      <alignment horizontal="center" vertical="center"/>
    </xf>
    <xf numFmtId="0" fontId="47" fillId="0" borderId="0" xfId="0" applyFont="1" applyAlignment="1">
      <alignment horizontal="center" vertical="top" wrapText="1"/>
    </xf>
    <xf numFmtId="0" fontId="5" fillId="0" borderId="28" xfId="0" applyFont="1" applyBorder="1" applyAlignment="1">
      <alignment horizont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wrapText="1" shrinkToFit="1"/>
    </xf>
    <xf numFmtId="0" fontId="3" fillId="0" borderId="26" xfId="0" applyFont="1" applyFill="1" applyBorder="1" applyAlignment="1">
      <alignment horizontal="center" vertical="center"/>
    </xf>
    <xf numFmtId="0" fontId="3" fillId="0" borderId="26" xfId="0" applyFont="1" applyFill="1" applyBorder="1" applyAlignment="1">
      <alignment vertical="center"/>
    </xf>
    <xf numFmtId="0" fontId="3" fillId="0" borderId="27"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25" xfId="0" applyFont="1" applyFill="1" applyBorder="1" applyAlignment="1">
      <alignment vertical="center" shrinkToFit="1"/>
    </xf>
    <xf numFmtId="0" fontId="6" fillId="0" borderId="26" xfId="0" applyFont="1" applyFill="1" applyBorder="1" applyAlignment="1">
      <alignment vertical="center" shrinkToFit="1"/>
    </xf>
    <xf numFmtId="0" fontId="8" fillId="0" borderId="6" xfId="0" applyFont="1" applyFill="1" applyBorder="1" applyAlignment="1">
      <alignment horizontal="right" vertical="center"/>
    </xf>
    <xf numFmtId="0" fontId="8" fillId="0" borderId="7" xfId="0" applyFont="1" applyFill="1" applyBorder="1" applyAlignment="1">
      <alignment horizontal="right"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8" fillId="0" borderId="15" xfId="0" applyFont="1" applyFill="1" applyBorder="1" applyAlignment="1">
      <alignment vertical="center" shrinkToFit="1"/>
    </xf>
    <xf numFmtId="0" fontId="6" fillId="0" borderId="15" xfId="0" applyFont="1" applyFill="1" applyBorder="1" applyAlignment="1">
      <alignment vertical="center" shrinkToFit="1"/>
    </xf>
    <xf numFmtId="0" fontId="6" fillId="0" borderId="17" xfId="0" applyFont="1" applyFill="1" applyBorder="1" applyAlignment="1">
      <alignment vertical="center" shrinkToFit="1"/>
    </xf>
    <xf numFmtId="0" fontId="9" fillId="0" borderId="15" xfId="0" applyFont="1" applyFill="1" applyBorder="1" applyAlignment="1">
      <alignment vertical="center" shrinkToFit="1"/>
    </xf>
    <xf numFmtId="0" fontId="9" fillId="0" borderId="16" xfId="0" applyFont="1" applyFill="1" applyBorder="1" applyAlignment="1">
      <alignment vertical="center" wrapText="1"/>
    </xf>
    <xf numFmtId="0" fontId="0" fillId="0" borderId="16" xfId="0" applyFill="1" applyBorder="1" applyAlignment="1">
      <alignment vertical="center" wrapText="1"/>
    </xf>
    <xf numFmtId="176" fontId="9" fillId="0" borderId="14" xfId="0" applyNumberFormat="1" applyFont="1" applyFill="1" applyBorder="1" applyAlignment="1">
      <alignment vertical="center" wrapText="1"/>
    </xf>
    <xf numFmtId="176" fontId="0" fillId="0" borderId="17" xfId="0" applyNumberFormat="1" applyFill="1" applyBorder="1" applyAlignment="1">
      <alignment vertical="center" wrapText="1"/>
    </xf>
    <xf numFmtId="0" fontId="10" fillId="0" borderId="15" xfId="0" applyFont="1" applyFill="1" applyBorder="1" applyAlignment="1">
      <alignment vertical="center" wrapText="1"/>
    </xf>
    <xf numFmtId="0" fontId="13" fillId="0" borderId="15" xfId="0" applyFont="1" applyFill="1" applyBorder="1" applyAlignment="1">
      <alignment vertical="center" wrapText="1"/>
    </xf>
    <xf numFmtId="0" fontId="13" fillId="0" borderId="17" xfId="0" applyFont="1" applyFill="1" applyBorder="1" applyAlignment="1">
      <alignment vertical="center" wrapText="1"/>
    </xf>
    <xf numFmtId="0" fontId="8" fillId="0" borderId="19" xfId="0" applyFont="1" applyFill="1" applyBorder="1" applyAlignment="1">
      <alignment vertical="center" shrinkToFit="1"/>
    </xf>
    <xf numFmtId="0" fontId="0" fillId="0" borderId="15" xfId="0" applyFill="1" applyBorder="1" applyAlignment="1">
      <alignment vertical="center" shrinkToFit="1"/>
    </xf>
    <xf numFmtId="0" fontId="8" fillId="0" borderId="15" xfId="0" applyFont="1" applyFill="1" applyBorder="1" applyAlignment="1">
      <alignment horizontal="right" vertical="center"/>
    </xf>
    <xf numFmtId="0" fontId="8" fillId="0" borderId="17" xfId="0" applyFont="1" applyFill="1" applyBorder="1" applyAlignment="1">
      <alignment horizontal="right" vertical="center"/>
    </xf>
    <xf numFmtId="0" fontId="8" fillId="0" borderId="19" xfId="0" applyFont="1" applyFill="1" applyBorder="1" applyAlignment="1">
      <alignment vertical="center"/>
    </xf>
    <xf numFmtId="0" fontId="8" fillId="0" borderId="15" xfId="0" applyFont="1" applyFill="1" applyBorder="1" applyAlignment="1">
      <alignment vertical="center"/>
    </xf>
    <xf numFmtId="0" fontId="8" fillId="0" borderId="17" xfId="0" applyFont="1" applyFill="1" applyBorder="1" applyAlignment="1">
      <alignment vertical="center"/>
    </xf>
    <xf numFmtId="0" fontId="16" fillId="0" borderId="16"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0" fontId="0" fillId="0" borderId="15" xfId="0" applyFill="1" applyBorder="1" applyAlignment="1">
      <alignment vertical="center" wrapText="1"/>
    </xf>
    <xf numFmtId="0" fontId="0" fillId="0" borderId="17" xfId="0" applyFill="1" applyBorder="1" applyAlignment="1">
      <alignment vertical="center" wrapText="1"/>
    </xf>
    <xf numFmtId="0" fontId="6" fillId="0" borderId="14" xfId="0" applyFont="1" applyFill="1" applyBorder="1" applyAlignment="1">
      <alignment vertical="center" shrinkToFit="1"/>
    </xf>
    <xf numFmtId="0" fontId="6" fillId="0" borderId="15" xfId="0" applyFont="1" applyFill="1" applyBorder="1" applyAlignment="1">
      <alignment horizontal="right" vertical="center" shrinkToFit="1"/>
    </xf>
    <xf numFmtId="0" fontId="6" fillId="0" borderId="14" xfId="0" applyFont="1" applyFill="1" applyBorder="1" applyAlignment="1">
      <alignment vertical="center"/>
    </xf>
    <xf numFmtId="0" fontId="6" fillId="0" borderId="15" xfId="0" applyFont="1" applyFill="1" applyBorder="1" applyAlignment="1">
      <alignment vertical="center"/>
    </xf>
    <xf numFmtId="176" fontId="6" fillId="0" borderId="15" xfId="0" applyNumberFormat="1" applyFont="1" applyFill="1" applyBorder="1" applyAlignment="1">
      <alignment vertical="center"/>
    </xf>
    <xf numFmtId="0" fontId="6" fillId="0" borderId="17" xfId="0" applyFont="1" applyFill="1" applyBorder="1" applyAlignment="1">
      <alignment vertical="center"/>
    </xf>
    <xf numFmtId="0" fontId="0" fillId="0" borderId="17" xfId="0" applyFill="1" applyBorder="1" applyAlignment="1">
      <alignment vertical="center" shrinkToFit="1"/>
    </xf>
    <xf numFmtId="49" fontId="9" fillId="0" borderId="14" xfId="0" applyNumberFormat="1" applyFont="1" applyFill="1" applyBorder="1" applyAlignment="1">
      <alignment vertical="center" wrapText="1"/>
    </xf>
    <xf numFmtId="0" fontId="0" fillId="0" borderId="18" xfId="0" applyFill="1" applyBorder="1" applyAlignment="1">
      <alignment vertical="center" wrapText="1"/>
    </xf>
    <xf numFmtId="0" fontId="9" fillId="0" borderId="14" xfId="0" applyFont="1" applyFill="1" applyBorder="1" applyAlignment="1">
      <alignment vertical="center" wrapText="1"/>
    </xf>
    <xf numFmtId="0" fontId="8" fillId="0" borderId="14" xfId="0" applyFont="1" applyFill="1" applyBorder="1" applyAlignment="1">
      <alignment vertical="center" wrapText="1"/>
    </xf>
    <xf numFmtId="49" fontId="6" fillId="0" borderId="14" xfId="0" applyNumberFormat="1" applyFont="1" applyFill="1" applyBorder="1" applyAlignment="1">
      <alignment vertical="center"/>
    </xf>
    <xf numFmtId="49" fontId="6" fillId="0" borderId="15" xfId="0" applyNumberFormat="1" applyFont="1" applyFill="1" applyBorder="1" applyAlignment="1">
      <alignment vertical="center"/>
    </xf>
    <xf numFmtId="176" fontId="6" fillId="0" borderId="15" xfId="0" applyNumberFormat="1" applyFont="1" applyFill="1" applyBorder="1" applyAlignment="1">
      <alignment vertical="center" shrinkToFit="1"/>
    </xf>
    <xf numFmtId="49" fontId="6" fillId="0" borderId="17" xfId="0" applyNumberFormat="1" applyFont="1" applyFill="1" applyBorder="1" applyAlignment="1">
      <alignment vertical="center"/>
    </xf>
    <xf numFmtId="0" fontId="6" fillId="0" borderId="15" xfId="0" applyFont="1" applyFill="1" applyBorder="1" applyAlignment="1">
      <alignment vertical="center" wrapText="1"/>
    </xf>
    <xf numFmtId="0" fontId="6" fillId="0" borderId="17" xfId="0" applyFont="1" applyFill="1" applyBorder="1" applyAlignment="1">
      <alignment vertical="center" wrapText="1"/>
    </xf>
    <xf numFmtId="176" fontId="9" fillId="0" borderId="15" xfId="0" applyNumberFormat="1" applyFont="1" applyFill="1" applyBorder="1" applyAlignment="1">
      <alignment vertical="center" shrinkToFit="1"/>
    </xf>
    <xf numFmtId="176" fontId="0" fillId="0" borderId="15" xfId="0" applyNumberFormat="1" applyFill="1" applyBorder="1" applyAlignment="1">
      <alignment vertical="center" shrinkToFit="1"/>
    </xf>
    <xf numFmtId="0" fontId="6" fillId="0" borderId="18" xfId="0" applyFont="1" applyFill="1" applyBorder="1" applyAlignment="1">
      <alignment vertical="center" shrinkToFit="1"/>
    </xf>
    <xf numFmtId="0" fontId="8" fillId="0" borderId="14" xfId="0" applyFont="1" applyFill="1" applyBorder="1" applyAlignment="1">
      <alignment vertical="center"/>
    </xf>
    <xf numFmtId="0" fontId="8" fillId="0" borderId="14" xfId="0" applyFont="1" applyFill="1" applyBorder="1" applyAlignment="1">
      <alignment vertical="center" shrinkToFit="1"/>
    </xf>
    <xf numFmtId="176" fontId="8" fillId="0" borderId="15" xfId="0" applyNumberFormat="1" applyFont="1" applyFill="1" applyBorder="1" applyAlignment="1">
      <alignment vertical="center" shrinkToFit="1"/>
    </xf>
    <xf numFmtId="0" fontId="6" fillId="0" borderId="18" xfId="0" applyFont="1" applyFill="1" applyBorder="1" applyAlignment="1">
      <alignment vertical="center" wrapText="1"/>
    </xf>
    <xf numFmtId="0" fontId="11" fillId="0" borderId="15" xfId="0" applyFont="1" applyFill="1" applyBorder="1" applyAlignment="1">
      <alignment vertical="center" wrapText="1"/>
    </xf>
    <xf numFmtId="0" fontId="9" fillId="0" borderId="15" xfId="0" applyFont="1" applyFill="1" applyBorder="1" applyAlignment="1">
      <alignment vertical="center" wrapText="1"/>
    </xf>
    <xf numFmtId="0" fontId="5" fillId="0" borderId="15" xfId="0" applyFont="1" applyFill="1" applyBorder="1" applyAlignment="1">
      <alignment vertical="center" wrapText="1"/>
    </xf>
    <xf numFmtId="0" fontId="5" fillId="0" borderId="17" xfId="0" applyFont="1" applyFill="1" applyBorder="1" applyAlignment="1">
      <alignment vertical="center" wrapText="1"/>
    </xf>
    <xf numFmtId="0" fontId="12" fillId="0" borderId="15" xfId="0" applyFont="1" applyFill="1" applyBorder="1" applyAlignment="1">
      <alignment vertical="center" wrapText="1"/>
    </xf>
    <xf numFmtId="0" fontId="6" fillId="0" borderId="19" xfId="0" applyFont="1" applyFill="1" applyBorder="1" applyAlignment="1">
      <alignment vertical="center" shrinkToFit="1"/>
    </xf>
    <xf numFmtId="0" fontId="8" fillId="0" borderId="19" xfId="0" applyFont="1" applyFill="1" applyBorder="1" applyAlignment="1">
      <alignment vertical="center" wrapText="1"/>
    </xf>
    <xf numFmtId="0" fontId="8" fillId="0" borderId="15" xfId="0" applyFont="1" applyFill="1" applyBorder="1" applyAlignment="1">
      <alignment vertical="center" wrapText="1"/>
    </xf>
    <xf numFmtId="0" fontId="8" fillId="0" borderId="17" xfId="0" applyFont="1" applyFill="1" applyBorder="1" applyAlignment="1">
      <alignment vertical="center" wrapText="1"/>
    </xf>
    <xf numFmtId="0" fontId="9" fillId="0" borderId="17" xfId="0" applyFont="1" applyFill="1" applyBorder="1" applyAlignment="1">
      <alignment vertical="center" wrapText="1"/>
    </xf>
    <xf numFmtId="0" fontId="11" fillId="0" borderId="15"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9" fillId="0" borderId="16" xfId="0" applyFont="1" applyFill="1" applyBorder="1" applyAlignment="1" applyProtection="1">
      <alignment vertical="center" wrapText="1"/>
      <protection locked="0"/>
    </xf>
    <xf numFmtId="0" fontId="0" fillId="0" borderId="16" xfId="0" applyFill="1" applyBorder="1" applyAlignment="1" applyProtection="1">
      <alignment vertical="center" wrapText="1"/>
      <protection locked="0"/>
    </xf>
    <xf numFmtId="0" fontId="0" fillId="0" borderId="15" xfId="0" applyFill="1" applyBorder="1" applyAlignment="1">
      <alignment vertical="center"/>
    </xf>
    <xf numFmtId="0" fontId="6" fillId="0" borderId="0" xfId="0" applyFont="1" applyFill="1" applyBorder="1" applyAlignment="1">
      <alignment horizontal="left"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8" fillId="0" borderId="9" xfId="0"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10" xfId="0" applyFont="1" applyFill="1" applyBorder="1" applyAlignment="1">
      <alignment vertical="center"/>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17" xfId="0" applyFont="1" applyFill="1" applyBorder="1" applyAlignment="1">
      <alignment horizontal="right" vertical="center" shrinkToFit="1"/>
    </xf>
    <xf numFmtId="0" fontId="20" fillId="0" borderId="15" xfId="0" applyFont="1" applyFill="1" applyBorder="1" applyAlignment="1">
      <alignment vertical="center" wrapText="1"/>
    </xf>
    <xf numFmtId="0" fontId="20" fillId="0" borderId="17" xfId="0" applyFont="1" applyFill="1" applyBorder="1" applyAlignment="1">
      <alignment vertical="center" wrapText="1"/>
    </xf>
    <xf numFmtId="0" fontId="5" fillId="0" borderId="28" xfId="0" applyFont="1" applyBorder="1" applyAlignment="1">
      <alignment horizontal="distributed" vertical="center" wrapText="1" justifyLastLine="1"/>
    </xf>
    <xf numFmtId="0" fontId="0" fillId="0" borderId="31" xfId="0" applyBorder="1" applyAlignment="1">
      <alignment horizontal="distributed" vertical="center" justifyLastLine="1"/>
    </xf>
    <xf numFmtId="0" fontId="0" fillId="0" borderId="29" xfId="0"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0" xfId="0" applyFont="1" applyAlignment="1">
      <alignment vertical="center" wrapText="1"/>
    </xf>
    <xf numFmtId="0" fontId="1" fillId="0" borderId="0" xfId="0" applyFont="1" applyAlignment="1">
      <alignment horizontal="left" vertical="center"/>
    </xf>
    <xf numFmtId="0" fontId="1" fillId="0" borderId="0" xfId="0" applyFont="1" applyAlignment="1" applyProtection="1">
      <alignment horizontal="distributed" vertical="center"/>
      <protection locked="0"/>
    </xf>
    <xf numFmtId="0" fontId="5" fillId="0" borderId="1" xfId="0" applyFont="1" applyBorder="1" applyAlignment="1" applyProtection="1">
      <protection locked="0"/>
    </xf>
    <xf numFmtId="0" fontId="0" fillId="0" borderId="1" xfId="0" applyBorder="1" applyAlignment="1" applyProtection="1">
      <protection locked="0"/>
    </xf>
    <xf numFmtId="0" fontId="5" fillId="0" borderId="29"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0" xfId="0" applyFont="1" applyAlignment="1" applyProtection="1">
      <alignment horizontal="right" vertical="center"/>
      <protection locked="0"/>
    </xf>
    <xf numFmtId="0" fontId="22" fillId="0" borderId="0" xfId="1" applyAlignment="1">
      <alignment horizontal="left" vertical="center" wrapText="1"/>
    </xf>
    <xf numFmtId="0" fontId="24" fillId="0" borderId="0" xfId="1" applyFont="1" applyBorder="1" applyAlignment="1">
      <alignment horizontal="left" vertical="center"/>
    </xf>
    <xf numFmtId="0" fontId="26" fillId="0" borderId="1" xfId="1" applyFont="1" applyBorder="1" applyAlignment="1" applyProtection="1">
      <alignment horizontal="left" vertical="center"/>
      <protection locked="0"/>
    </xf>
    <xf numFmtId="0" fontId="26" fillId="0" borderId="1" xfId="1" applyFont="1" applyBorder="1" applyAlignment="1" applyProtection="1">
      <alignment horizontal="right" vertical="center"/>
      <protection locked="0"/>
    </xf>
    <xf numFmtId="0" fontId="26" fillId="0" borderId="16" xfId="1" applyFont="1" applyBorder="1" applyAlignment="1">
      <alignment horizontal="center" vertical="center"/>
    </xf>
    <xf numFmtId="0" fontId="26" fillId="0" borderId="14" xfId="1" applyFont="1" applyBorder="1" applyAlignment="1">
      <alignment horizontal="center" vertical="center"/>
    </xf>
    <xf numFmtId="0" fontId="26" fillId="0" borderId="18" xfId="1" applyFont="1" applyBorder="1" applyAlignment="1">
      <alignment horizontal="center" vertical="center"/>
    </xf>
    <xf numFmtId="0" fontId="26" fillId="0" borderId="15" xfId="1" applyFont="1" applyBorder="1" applyAlignment="1">
      <alignment horizontal="center" vertical="center"/>
    </xf>
    <xf numFmtId="0" fontId="22" fillId="0" borderId="0" xfId="1" applyAlignment="1">
      <alignment horizontal="left" vertical="center"/>
    </xf>
    <xf numFmtId="0" fontId="9" fillId="0" borderId="0" xfId="0" applyFont="1" applyBorder="1" applyAlignment="1">
      <alignment vertical="distributed" wrapText="1"/>
    </xf>
    <xf numFmtId="0" fontId="9" fillId="0" borderId="14" xfId="0" applyFont="1" applyBorder="1" applyAlignment="1" applyProtection="1">
      <alignment vertical="center" shrinkToFit="1"/>
      <protection locked="0"/>
    </xf>
    <xf numFmtId="0" fontId="8" fillId="0" borderId="15" xfId="0" applyFont="1" applyBorder="1" applyAlignment="1" applyProtection="1">
      <alignment vertical="center" shrinkToFit="1"/>
      <protection locked="0"/>
    </xf>
    <xf numFmtId="0" fontId="8" fillId="0" borderId="18" xfId="0" applyFont="1" applyBorder="1" applyAlignment="1" applyProtection="1">
      <alignment vertical="center" shrinkToFit="1"/>
      <protection locked="0"/>
    </xf>
    <xf numFmtId="0" fontId="5" fillId="0" borderId="14" xfId="0" applyFont="1" applyBorder="1" applyAlignment="1" applyProtection="1">
      <alignment vertical="center" wrapText="1"/>
      <protection locked="0"/>
    </xf>
    <xf numFmtId="0" fontId="0" fillId="0" borderId="15"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21" fillId="0" borderId="14" xfId="0" applyFont="1" applyBorder="1" applyAlignment="1" applyProtection="1">
      <alignment vertical="top"/>
      <protection locked="0"/>
    </xf>
    <xf numFmtId="0" fontId="21" fillId="0" borderId="39" xfId="0" applyFont="1" applyBorder="1" applyAlignment="1" applyProtection="1">
      <alignment vertical="top"/>
      <protection locked="0"/>
    </xf>
    <xf numFmtId="0" fontId="21" fillId="0" borderId="41" xfId="0" applyFont="1" applyBorder="1" applyAlignment="1" applyProtection="1">
      <alignment vertical="top"/>
      <protection locked="0"/>
    </xf>
    <xf numFmtId="0" fontId="21" fillId="0" borderId="15" xfId="0" applyFont="1" applyBorder="1" applyAlignment="1" applyProtection="1">
      <alignment vertical="top"/>
      <protection locked="0"/>
    </xf>
    <xf numFmtId="0" fontId="21" fillId="0" borderId="18" xfId="0" applyFont="1" applyBorder="1" applyAlignment="1" applyProtection="1">
      <alignment vertical="top"/>
      <protection locked="0"/>
    </xf>
    <xf numFmtId="0" fontId="5" fillId="0" borderId="28" xfId="0" applyFont="1" applyBorder="1" applyAlignment="1">
      <alignment horizontal="center" vertical="center" textRotation="255"/>
    </xf>
    <xf numFmtId="0" fontId="0" fillId="0" borderId="31" xfId="0" applyFont="1" applyBorder="1" applyAlignment="1">
      <alignment horizontal="center" vertical="center"/>
    </xf>
    <xf numFmtId="0" fontId="0" fillId="0" borderId="29" xfId="0" applyFont="1" applyBorder="1" applyAlignment="1">
      <alignment horizontal="center" vertical="center"/>
    </xf>
    <xf numFmtId="0" fontId="5" fillId="0" borderId="14" xfId="0" applyFont="1" applyBorder="1" applyAlignment="1">
      <alignment vertical="center"/>
    </xf>
    <xf numFmtId="0" fontId="0" fillId="0" borderId="15" xfId="0" applyFont="1" applyBorder="1" applyAlignment="1">
      <alignment vertical="center"/>
    </xf>
    <xf numFmtId="0" fontId="0" fillId="0" borderId="18" xfId="0" applyFont="1" applyBorder="1" applyAlignment="1">
      <alignment vertical="center"/>
    </xf>
    <xf numFmtId="0" fontId="5" fillId="0" borderId="14" xfId="0" applyFont="1" applyBorder="1" applyAlignment="1">
      <alignment vertical="center" wrapText="1"/>
    </xf>
    <xf numFmtId="0" fontId="0" fillId="0" borderId="15" xfId="0" applyFont="1" applyBorder="1" applyAlignment="1"/>
    <xf numFmtId="0" fontId="0" fillId="0" borderId="18" xfId="0" applyFont="1" applyBorder="1" applyAlignment="1"/>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8" xfId="0" applyFont="1" applyBorder="1" applyAlignment="1">
      <alignment horizontal="left" vertical="center"/>
    </xf>
    <xf numFmtId="0" fontId="5" fillId="0" borderId="28"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13"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5" xfId="0" applyFont="1" applyBorder="1" applyAlignment="1">
      <alignment horizontal="center" vertical="center"/>
    </xf>
    <xf numFmtId="0" fontId="0" fillId="0" borderId="18" xfId="0" applyFont="1" applyBorder="1" applyAlignment="1">
      <alignment horizontal="center" vertical="center"/>
    </xf>
    <xf numFmtId="0" fontId="1" fillId="0" borderId="0" xfId="0" applyFont="1" applyAlignment="1" applyProtection="1">
      <alignment vertical="top"/>
      <protection locked="0"/>
    </xf>
    <xf numFmtId="0" fontId="5" fillId="0" borderId="15" xfId="0" applyFont="1" applyBorder="1" applyAlignment="1">
      <alignment vertical="center"/>
    </xf>
    <xf numFmtId="0" fontId="5" fillId="0" borderId="18" xfId="0" applyFont="1" applyBorder="1" applyAlignment="1">
      <alignment vertical="center"/>
    </xf>
    <xf numFmtId="0" fontId="5" fillId="0" borderId="15" xfId="0" applyFont="1" applyBorder="1" applyAlignment="1" applyProtection="1">
      <alignment vertical="center"/>
    </xf>
    <xf numFmtId="0" fontId="5" fillId="0" borderId="18" xfId="0" applyFont="1" applyBorder="1" applyAlignment="1" applyProtection="1">
      <alignment vertical="center"/>
    </xf>
    <xf numFmtId="0" fontId="31" fillId="0" borderId="0" xfId="0" applyFont="1" applyAlignment="1">
      <alignment horizontal="center" vertical="center"/>
    </xf>
    <xf numFmtId="0" fontId="5" fillId="0" borderId="0" xfId="0" applyFont="1" applyBorder="1" applyAlignment="1" applyProtection="1">
      <alignment horizontal="center" vertical="center"/>
      <protection locked="0"/>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2" xfId="0" applyFont="1" applyBorder="1" applyAlignment="1" applyProtection="1">
      <protection locked="0"/>
    </xf>
    <xf numFmtId="0" fontId="5" fillId="0" borderId="33" xfId="0" applyFont="1" applyBorder="1" applyAlignment="1" applyProtection="1">
      <protection locked="0"/>
    </xf>
    <xf numFmtId="0" fontId="5" fillId="0" borderId="34" xfId="0" applyFont="1" applyBorder="1" applyAlignment="1" applyProtection="1">
      <protection locked="0"/>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0"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5" fillId="0" borderId="35" xfId="0" applyFont="1" applyBorder="1" applyAlignment="1" applyProtection="1">
      <alignment vertical="center"/>
      <protection locked="0"/>
    </xf>
    <xf numFmtId="0" fontId="5" fillId="0" borderId="36" xfId="0" applyFont="1" applyBorder="1" applyAlignment="1" applyProtection="1">
      <alignment vertical="center"/>
      <protection locked="0"/>
    </xf>
    <xf numFmtId="0" fontId="5" fillId="0" borderId="37"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15" xfId="0" applyFont="1" applyBorder="1" applyAlignment="1" applyProtection="1">
      <alignment horizontal="right" vertical="center"/>
      <protection locked="0"/>
    </xf>
    <xf numFmtId="0" fontId="5" fillId="0" borderId="18"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1" xfId="0" applyFont="1" applyBorder="1" applyAlignment="1" applyProtection="1">
      <alignment horizontal="right" vertical="center"/>
      <protection locked="0"/>
    </xf>
    <xf numFmtId="0" fontId="5" fillId="0" borderId="20" xfId="0" applyFont="1" applyBorder="1" applyAlignment="1" applyProtection="1">
      <alignment horizontal="right" vertical="center"/>
      <protection locked="0"/>
    </xf>
    <xf numFmtId="0" fontId="5" fillId="0" borderId="0" xfId="0" applyFont="1" applyAlignment="1">
      <alignment horizontal="left" vertical="top" wrapText="1"/>
    </xf>
    <xf numFmtId="0" fontId="0" fillId="0" borderId="15"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18" xfId="0" applyBorder="1" applyAlignment="1">
      <alignment horizontal="left" vertical="center" shrinkToFit="1"/>
    </xf>
    <xf numFmtId="0" fontId="46" fillId="0" borderId="0" xfId="0" applyFont="1" applyFill="1" applyBorder="1" applyAlignment="1">
      <alignment vertical="center" shrinkToFit="1"/>
    </xf>
    <xf numFmtId="0" fontId="5" fillId="0" borderId="0" xfId="0" applyFont="1" applyBorder="1" applyAlignment="1">
      <alignment horizontal="center" vertical="center"/>
    </xf>
    <xf numFmtId="0" fontId="5" fillId="0" borderId="1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4" xfId="0" applyFont="1" applyBorder="1" applyAlignment="1">
      <alignment horizontal="center" vertical="center" shrinkToFit="1"/>
    </xf>
    <xf numFmtId="0" fontId="31" fillId="0" borderId="1" xfId="0" applyFont="1" applyBorder="1" applyAlignment="1">
      <alignment vertical="center"/>
    </xf>
    <xf numFmtId="0" fontId="32" fillId="0" borderId="1" xfId="0" applyFont="1" applyBorder="1" applyAlignment="1" applyProtection="1">
      <alignment vertical="center"/>
      <protection locked="0"/>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xf>
    <xf numFmtId="0" fontId="0" fillId="0" borderId="18" xfId="0"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9" fillId="0" borderId="42" xfId="0" applyFont="1" applyBorder="1" applyAlignment="1">
      <alignment vertical="center"/>
    </xf>
    <xf numFmtId="0" fontId="8" fillId="0" borderId="43" xfId="0" applyFont="1" applyBorder="1" applyAlignment="1">
      <alignment vertical="center"/>
    </xf>
    <xf numFmtId="0" fontId="9" fillId="0" borderId="28"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vertical="center"/>
    </xf>
    <xf numFmtId="0" fontId="9" fillId="0" borderId="2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1" fillId="0" borderId="0" xfId="0" applyFont="1" applyAlignment="1">
      <alignment horizontal="distributed" vertical="center"/>
    </xf>
    <xf numFmtId="0" fontId="33" fillId="0" borderId="0" xfId="0" applyFont="1" applyAlignment="1">
      <alignment horizontal="distributed" vertical="center"/>
    </xf>
    <xf numFmtId="0" fontId="5" fillId="0" borderId="0" xfId="0" applyFont="1" applyAlignment="1">
      <alignment horizontal="right" vertical="center"/>
    </xf>
    <xf numFmtId="0" fontId="9" fillId="0" borderId="0" xfId="0" applyFont="1" applyBorder="1" applyAlignment="1">
      <alignment horizontal="center" vertical="center" wrapText="1"/>
    </xf>
    <xf numFmtId="0" fontId="5" fillId="0" borderId="0" xfId="0" applyFont="1" applyAlignment="1">
      <alignment horizontal="left" vertical="distributed" wrapText="1"/>
    </xf>
    <xf numFmtId="0" fontId="9" fillId="0" borderId="28" xfId="0" applyFont="1" applyBorder="1" applyAlignment="1">
      <alignment horizontal="distributed" vertical="center" wrapText="1" justifyLastLine="1"/>
    </xf>
    <xf numFmtId="0" fontId="8" fillId="0" borderId="31" xfId="0" applyFont="1" applyBorder="1" applyAlignment="1">
      <alignment horizontal="distributed" vertical="center" wrapText="1" justifyLastLine="1"/>
    </xf>
    <xf numFmtId="0" fontId="8" fillId="0" borderId="29" xfId="0" applyFont="1" applyBorder="1" applyAlignment="1">
      <alignment horizontal="distributed" vertical="center" wrapText="1" justifyLastLine="1"/>
    </xf>
    <xf numFmtId="0" fontId="9" fillId="0" borderId="28" xfId="0" applyFont="1" applyBorder="1" applyAlignment="1">
      <alignment horizontal="left" vertical="center" wrapText="1"/>
    </xf>
    <xf numFmtId="0" fontId="8" fillId="0" borderId="31" xfId="0" applyFont="1" applyBorder="1" applyAlignment="1">
      <alignment vertical="center"/>
    </xf>
    <xf numFmtId="0" fontId="19" fillId="0" borderId="0" xfId="0" applyFont="1" applyAlignment="1">
      <alignment horizontal="left" vertical="distributed" wrapText="1"/>
    </xf>
    <xf numFmtId="0" fontId="1" fillId="0" borderId="0" xfId="0" applyFont="1" applyAlignment="1">
      <alignment horizontal="center" vertical="center"/>
    </xf>
    <xf numFmtId="0" fontId="5" fillId="0" borderId="0" xfId="0" applyFont="1" applyAlignment="1">
      <alignment horizontal="left" vertical="center"/>
    </xf>
    <xf numFmtId="0" fontId="8" fillId="0" borderId="31" xfId="0" applyFont="1" applyBorder="1" applyAlignment="1">
      <alignment horizontal="center" vertical="center"/>
    </xf>
    <xf numFmtId="0" fontId="5" fillId="0" borderId="11" xfId="0" applyFont="1" applyBorder="1" applyAlignment="1">
      <alignment horizontal="left" vertical="center"/>
    </xf>
    <xf numFmtId="0" fontId="0" fillId="0" borderId="12" xfId="0" applyBorder="1"/>
    <xf numFmtId="0" fontId="0" fillId="0" borderId="22" xfId="0" applyBorder="1"/>
    <xf numFmtId="0" fontId="5" fillId="0" borderId="11" xfId="0" applyFont="1" applyBorder="1" applyAlignment="1">
      <alignment vertical="center" wrapText="1"/>
    </xf>
    <xf numFmtId="0" fontId="5" fillId="0" borderId="12" xfId="0" applyFont="1" applyBorder="1" applyAlignment="1">
      <alignment vertical="center"/>
    </xf>
    <xf numFmtId="0" fontId="5" fillId="0" borderId="22" xfId="0" applyFont="1" applyBorder="1" applyAlignment="1">
      <alignment vertical="center"/>
    </xf>
    <xf numFmtId="0" fontId="5" fillId="0" borderId="30"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5" fillId="0" borderId="38"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vertical="top" wrapText="1"/>
    </xf>
    <xf numFmtId="0" fontId="5" fillId="0" borderId="21" xfId="0" applyFont="1" applyBorder="1" applyAlignment="1">
      <alignment vertical="top" wrapText="1"/>
    </xf>
    <xf numFmtId="0" fontId="5" fillId="0" borderId="38" xfId="0" applyFont="1" applyBorder="1" applyAlignment="1">
      <alignment vertical="top" wrapText="1"/>
    </xf>
    <xf numFmtId="0" fontId="5" fillId="0" borderId="30" xfId="0" applyFont="1" applyBorder="1" applyAlignment="1">
      <alignment vertical="top" wrapText="1"/>
    </xf>
    <xf numFmtId="0" fontId="5" fillId="0" borderId="1" xfId="0" applyFont="1" applyBorder="1" applyAlignment="1">
      <alignment vertical="top" wrapText="1"/>
    </xf>
    <xf numFmtId="0" fontId="5" fillId="0" borderId="20" xfId="0" applyFont="1" applyBorder="1" applyAlignment="1">
      <alignment vertical="top" wrapText="1"/>
    </xf>
    <xf numFmtId="0" fontId="5" fillId="0" borderId="1" xfId="0" applyFont="1" applyBorder="1" applyAlignment="1">
      <alignment horizontal="right"/>
    </xf>
    <xf numFmtId="0" fontId="5" fillId="0" borderId="12" xfId="0" applyFont="1" applyBorder="1" applyAlignment="1">
      <alignment vertical="center" wrapText="1"/>
    </xf>
    <xf numFmtId="0" fontId="0" fillId="0" borderId="12" xfId="0" applyBorder="1" applyAlignment="1">
      <alignment vertical="center" wrapText="1"/>
    </xf>
    <xf numFmtId="0" fontId="37" fillId="0" borderId="0" xfId="0" applyFont="1" applyAlignment="1"/>
    <xf numFmtId="0" fontId="0" fillId="0" borderId="0" xfId="0" applyAlignment="1"/>
    <xf numFmtId="0" fontId="5" fillId="0" borderId="0" xfId="0" applyFont="1" applyAlignment="1">
      <alignment horizontal="left" vertical="top"/>
    </xf>
    <xf numFmtId="0" fontId="1" fillId="0" borderId="0" xfId="0" applyFont="1" applyAlignment="1"/>
    <xf numFmtId="0" fontId="5" fillId="0" borderId="1" xfId="0" applyFont="1" applyBorder="1" applyAlignment="1">
      <alignment horizontal="left"/>
    </xf>
    <xf numFmtId="0" fontId="0" fillId="0" borderId="1" xfId="0" applyBorder="1" applyAlignment="1">
      <alignment horizontal="left"/>
    </xf>
    <xf numFmtId="0" fontId="0" fillId="0" borderId="1" xfId="0" applyBorder="1" applyAlignment="1"/>
    <xf numFmtId="0" fontId="0" fillId="0" borderId="1" xfId="0" applyBorder="1" applyAlignment="1">
      <alignment horizontal="right"/>
    </xf>
    <xf numFmtId="0" fontId="9" fillId="0" borderId="28"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29"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51" xfId="0" applyFont="1" applyBorder="1" applyAlignment="1">
      <alignment horizontal="center" vertical="center" textRotation="255"/>
    </xf>
    <xf numFmtId="0" fontId="0" fillId="0" borderId="30" xfId="0" applyBorder="1" applyAlignment="1">
      <alignment horizontal="center" vertical="center"/>
    </xf>
    <xf numFmtId="0" fontId="0" fillId="0" borderId="20" xfId="0" applyBorder="1" applyAlignment="1">
      <alignment horizontal="center" vertical="center"/>
    </xf>
    <xf numFmtId="0" fontId="1" fillId="0" borderId="0" xfId="0" applyFont="1" applyAlignment="1">
      <alignment horizontal="center"/>
    </xf>
    <xf numFmtId="0" fontId="5" fillId="0" borderId="29" xfId="0" applyFont="1" applyBorder="1" applyAlignment="1">
      <alignment horizontal="center" vertical="center" textRotation="255"/>
    </xf>
    <xf numFmtId="0" fontId="5" fillId="0" borderId="22" xfId="0" applyFont="1" applyBorder="1" applyAlignment="1">
      <alignment horizontal="center" vertical="center" wrapText="1"/>
    </xf>
    <xf numFmtId="0" fontId="5" fillId="0" borderId="28" xfId="0" applyFont="1" applyBorder="1" applyAlignment="1">
      <alignment horizontal="center" vertical="center"/>
    </xf>
    <xf numFmtId="0" fontId="0" fillId="0" borderId="29" xfId="0" applyBorder="1" applyAlignment="1">
      <alignment vertical="center"/>
    </xf>
    <xf numFmtId="0" fontId="0" fillId="0" borderId="31" xfId="0" applyBorder="1" applyAlignment="1">
      <alignment horizontal="center" vertical="center" textRotation="255"/>
    </xf>
    <xf numFmtId="0" fontId="0" fillId="0" borderId="29" xfId="0" applyBorder="1" applyAlignment="1">
      <alignment horizontal="center" vertical="center" textRotation="255"/>
    </xf>
    <xf numFmtId="179" fontId="13" fillId="0" borderId="16" xfId="0" applyNumberFormat="1" applyFont="1" applyBorder="1"/>
    <xf numFmtId="0" fontId="38" fillId="0" borderId="16" xfId="0" applyFont="1" applyBorder="1" applyAlignment="1">
      <alignment horizontal="center" vertical="center"/>
    </xf>
    <xf numFmtId="0" fontId="38" fillId="0" borderId="18" xfId="0" applyFont="1" applyBorder="1"/>
    <xf numFmtId="0" fontId="38" fillId="0" borderId="16" xfId="0" applyFont="1" applyBorder="1"/>
    <xf numFmtId="179" fontId="38" fillId="0" borderId="16" xfId="0" applyNumberFormat="1" applyFont="1" applyBorder="1" applyAlignment="1">
      <alignment horizontal="center" vertical="center"/>
    </xf>
    <xf numFmtId="0" fontId="13" fillId="0" borderId="16" xfId="0" applyFont="1" applyBorder="1" applyAlignment="1">
      <alignment horizontal="center" vertical="center"/>
    </xf>
    <xf numFmtId="0" fontId="38" fillId="0" borderId="16" xfId="0" applyFont="1" applyBorder="1" applyAlignment="1">
      <alignment horizontal="center" vertical="center" wrapText="1"/>
    </xf>
    <xf numFmtId="49" fontId="39" fillId="0" borderId="54" xfId="0" applyNumberFormat="1" applyFont="1" applyBorder="1" applyAlignment="1">
      <alignment horizontal="center" vertical="center"/>
    </xf>
    <xf numFmtId="179" fontId="39" fillId="0" borderId="54" xfId="0" applyNumberFormat="1" applyFont="1" applyBorder="1" applyAlignment="1">
      <alignment horizontal="center" vertical="center"/>
    </xf>
    <xf numFmtId="0" fontId="39" fillId="0" borderId="54" xfId="0" applyFont="1" applyBorder="1" applyAlignment="1">
      <alignment horizontal="center" vertical="center"/>
    </xf>
    <xf numFmtId="0" fontId="38" fillId="0" borderId="0" xfId="0" applyFont="1" applyAlignment="1">
      <alignment horizontal="center" vertical="center"/>
    </xf>
    <xf numFmtId="0" fontId="13" fillId="0" borderId="1" xfId="0" applyFont="1" applyBorder="1" applyAlignment="1">
      <alignment horizontal="distributed"/>
    </xf>
    <xf numFmtId="178" fontId="13" fillId="0" borderId="1" xfId="0" applyNumberFormat="1" applyFont="1" applyFill="1" applyBorder="1" applyAlignment="1">
      <alignment horizontal="left" shrinkToFit="1"/>
    </xf>
    <xf numFmtId="0" fontId="13" fillId="0" borderId="1" xfId="0" applyFont="1" applyBorder="1" applyAlignment="1">
      <alignment horizontal="center"/>
    </xf>
    <xf numFmtId="0" fontId="13" fillId="0" borderId="1" xfId="0" applyFont="1" applyBorder="1" applyAlignment="1">
      <alignment horizontal="right"/>
    </xf>
    <xf numFmtId="0" fontId="5" fillId="0" borderId="16"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28" xfId="0" applyFont="1" applyBorder="1" applyAlignment="1"/>
    <xf numFmtId="0" fontId="0" fillId="0" borderId="29" xfId="0" applyBorder="1" applyAlignment="1"/>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0" fillId="0" borderId="57" xfId="0" applyBorder="1" applyAlignment="1">
      <alignment horizontal="center" vertical="center"/>
    </xf>
    <xf numFmtId="0" fontId="13" fillId="0" borderId="28" xfId="0" applyFont="1" applyBorder="1" applyAlignment="1">
      <alignment wrapText="1"/>
    </xf>
    <xf numFmtId="0" fontId="0" fillId="0" borderId="29" xfId="0" applyBorder="1" applyAlignment="1">
      <alignment wrapText="1"/>
    </xf>
    <xf numFmtId="0" fontId="13" fillId="0" borderId="14" xfId="0" applyFont="1" applyBorder="1" applyAlignment="1">
      <alignment horizontal="center"/>
    </xf>
    <xf numFmtId="0" fontId="13" fillId="0" borderId="18" xfId="0" applyFont="1" applyBorder="1" applyAlignment="1">
      <alignment horizontal="center"/>
    </xf>
    <xf numFmtId="0" fontId="10" fillId="0" borderId="14" xfId="0" applyFont="1" applyBorder="1" applyAlignment="1">
      <alignment horizontal="center" shrinkToFit="1"/>
    </xf>
    <xf numFmtId="0" fontId="10" fillId="0" borderId="18" xfId="0" applyFont="1" applyBorder="1" applyAlignment="1">
      <alignment horizontal="center" shrinkToFit="1"/>
    </xf>
    <xf numFmtId="0" fontId="44" fillId="0" borderId="14" xfId="0" applyFont="1" applyBorder="1" applyAlignment="1">
      <alignment horizontal="center" shrinkToFit="1"/>
    </xf>
    <xf numFmtId="0" fontId="44" fillId="0" borderId="18" xfId="0" applyFont="1" applyBorder="1" applyAlignment="1">
      <alignment horizontal="center" shrinkToFit="1"/>
    </xf>
    <xf numFmtId="0" fontId="10" fillId="0" borderId="14" xfId="0" applyFont="1" applyBorder="1" applyAlignment="1">
      <alignment horizontal="center"/>
    </xf>
    <xf numFmtId="0" fontId="10" fillId="0" borderId="18" xfId="0" applyFont="1" applyBorder="1" applyAlignment="1">
      <alignment horizontal="center"/>
    </xf>
  </cellXfs>
  <cellStyles count="2">
    <cellStyle name="標準" xfId="0" builtinId="0"/>
    <cellStyle name="標準 2" xfId="1"/>
  </cellStyles>
  <dxfs count="78">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99060</xdr:colOff>
      <xdr:row>0</xdr:row>
      <xdr:rowOff>106680</xdr:rowOff>
    </xdr:from>
    <xdr:to>
      <xdr:col>20</xdr:col>
      <xdr:colOff>236220</xdr:colOff>
      <xdr:row>6</xdr:row>
      <xdr:rowOff>22860</xdr:rowOff>
    </xdr:to>
    <xdr:grpSp>
      <xdr:nvGrpSpPr>
        <xdr:cNvPr id="10" name="グループ化 9"/>
        <xdr:cNvGrpSpPr/>
      </xdr:nvGrpSpPr>
      <xdr:grpSpPr>
        <a:xfrm>
          <a:off x="99060" y="106680"/>
          <a:ext cx="9715500" cy="1341120"/>
          <a:chOff x="99060" y="106680"/>
          <a:chExt cx="9715500" cy="1341120"/>
        </a:xfrm>
      </xdr:grpSpPr>
      <xdr:sp macro="" textlink="">
        <xdr:nvSpPr>
          <xdr:cNvPr id="2" name="角丸四角形 1"/>
          <xdr:cNvSpPr/>
        </xdr:nvSpPr>
        <xdr:spPr>
          <a:xfrm>
            <a:off x="99060" y="1150620"/>
            <a:ext cx="876300" cy="297180"/>
          </a:xfrm>
          <a:prstGeom prst="round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コネクタ 7"/>
          <xdr:cNvCxnSpPr/>
        </xdr:nvCxnSpPr>
        <xdr:spPr>
          <a:xfrm flipV="1">
            <a:off x="1066800" y="746760"/>
            <a:ext cx="6027420" cy="518160"/>
          </a:xfrm>
          <a:prstGeom prst="line">
            <a:avLst/>
          </a:prstGeom>
          <a:ln w="15875">
            <a:solidFill>
              <a:srgbClr val="FF0000"/>
            </a:solidFill>
            <a:headEnd type="oval" w="lg" len="lg"/>
          </a:ln>
        </xdr:spPr>
        <xdr:style>
          <a:lnRef idx="1">
            <a:schemeClr val="accent1"/>
          </a:lnRef>
          <a:fillRef idx="0">
            <a:schemeClr val="accent1"/>
          </a:fillRef>
          <a:effectRef idx="0">
            <a:schemeClr val="accent1"/>
          </a:effectRef>
          <a:fontRef idx="minor">
            <a:schemeClr val="tx1"/>
          </a:fontRef>
        </xdr:style>
      </xdr:cxnSp>
      <xdr:sp macro="" textlink="">
        <xdr:nvSpPr>
          <xdr:cNvPr id="9" name="角丸四角形 8"/>
          <xdr:cNvSpPr/>
        </xdr:nvSpPr>
        <xdr:spPr>
          <a:xfrm>
            <a:off x="6644640" y="106680"/>
            <a:ext cx="3169920" cy="1127760"/>
          </a:xfrm>
          <a:prstGeom prst="roundRect">
            <a:avLst/>
          </a:prstGeom>
          <a:solidFill>
            <a:schemeClr val="bg1"/>
          </a:solidFill>
          <a:ln w="476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講師要件番号は、</a:t>
            </a:r>
            <a:r>
              <a:rPr kumimoji="1" lang="ja-JP" altLang="en-US" sz="1100" u="sng">
                <a:solidFill>
                  <a:srgbClr val="FF0000"/>
                </a:solidFill>
                <a:latin typeface="HGP創英角ﾎﾟｯﾌﾟ体" panose="040B0A00000000000000" pitchFamily="50" charset="-128"/>
                <a:ea typeface="HGP創英角ﾎﾟｯﾌﾟ体" panose="040B0A00000000000000" pitchFamily="50" charset="-128"/>
              </a:rPr>
              <a:t>必ず</a:t>
            </a:r>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各科目ごとにリストから選択をし、他の科目の講師番号をコピー＆ペーストで入力しないでください。</a:t>
            </a:r>
            <a:endParaRPr kumimoji="1" lang="en-US" altLang="ja-JP" sz="1100">
              <a:solidFill>
                <a:schemeClr val="tx1"/>
              </a:solidFill>
              <a:latin typeface="HGP創英角ﾎﾟｯﾌﾟ体" panose="040B0A00000000000000" pitchFamily="50" charset="-128"/>
              <a:ea typeface="HGP創英角ﾎﾟｯﾌﾟ体" panose="040B0A00000000000000" pitchFamily="50" charset="-128"/>
            </a:endParaRPr>
          </a:p>
          <a:p>
            <a:pPr algn="l"/>
            <a:endParaRPr kumimoji="1" lang="en-US" altLang="ja-JP" sz="500">
              <a:solidFill>
                <a:schemeClr val="tx1"/>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講師要件が正しく表示されなくなります。</a:t>
            </a:r>
            <a:endParaRPr kumimoji="1" lang="en-US" altLang="ja-JP" sz="1100">
              <a:solidFill>
                <a:schemeClr val="tx1"/>
              </a:solidFill>
              <a:latin typeface="HGP創英角ﾎﾟｯﾌﾟ体" panose="040B0A00000000000000" pitchFamily="50" charset="-128"/>
              <a:ea typeface="HGP創英角ﾎﾟｯﾌﾟ体" panose="040B0A00000000000000" pitchFamily="50" charset="-128"/>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4_&#25351;&#23450;&#12539;&#25351;&#23566;&#25285;&#24403;/&#25351;&#23450;&#12539;&#25351;&#23566;&#25285;&#24403;&#35506;&#38263;&#20195;&#29702;/R2_&#24029;&#20006;/&#12304;&#36215;&#26696;&#12305;&#12398;&#38555;&#12398;&#35576;&#12293;/&#12304;&#26032;&#27096;&#24335;(&#26696;)&#12305;/03_&#65288;&#27096;&#24335;&#65297;&#65289;&#30740;&#20462;&#12459;&#12522;&#12461;&#12517;&#12521;&#12512;&#34920;&#65288;&#20171;&#35703;&#32887;&#21729;&#21021;&#20219;&#32773;&#30740;&#20462;&#35506;&#3124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研修カリキュラム表"/>
      <sheetName val="通信上限"/>
      <sheetName val="実習"/>
    </sheetNames>
    <sheetDataSet>
      <sheetData sheetId="0"/>
      <sheetData sheetId="1">
        <row r="6">
          <cell r="C6">
            <v>0</v>
          </cell>
        </row>
        <row r="7">
          <cell r="C7">
            <v>7.5</v>
          </cell>
        </row>
        <row r="8">
          <cell r="C8">
            <v>3</v>
          </cell>
        </row>
        <row r="9">
          <cell r="C9">
            <v>7.5</v>
          </cell>
        </row>
        <row r="10">
          <cell r="C10">
            <v>3</v>
          </cell>
        </row>
        <row r="11">
          <cell r="C11">
            <v>3</v>
          </cell>
        </row>
        <row r="12">
          <cell r="C12">
            <v>3</v>
          </cell>
        </row>
        <row r="13">
          <cell r="C13">
            <v>1.5</v>
          </cell>
        </row>
        <row r="14">
          <cell r="C14">
            <v>12</v>
          </cell>
        </row>
        <row r="15">
          <cell r="C15">
            <v>0</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80"/>
  <sheetViews>
    <sheetView tabSelected="1" showRuler="0" zoomScaleNormal="100" zoomScaleSheetLayoutView="100" workbookViewId="0"/>
  </sheetViews>
  <sheetFormatPr defaultColWidth="9" defaultRowHeight="16.7" customHeight="1" x14ac:dyDescent="0.15"/>
  <cols>
    <col min="1" max="2" width="1.25" style="1" customWidth="1"/>
    <col min="3" max="11" width="3.125" style="1" customWidth="1"/>
    <col min="12" max="12" width="3.5" style="1" customWidth="1"/>
    <col min="13" max="13" width="3.875" style="1" customWidth="1"/>
    <col min="14" max="14" width="3.125" style="1" customWidth="1"/>
    <col min="15" max="15" width="1.375" style="1" customWidth="1"/>
    <col min="16" max="16" width="2.5" style="1" customWidth="1"/>
    <col min="17" max="18" width="1.25" style="1" customWidth="1"/>
    <col min="19" max="19" width="3.25" style="1" customWidth="1"/>
    <col min="20" max="25" width="3.125" style="1" customWidth="1"/>
    <col min="26" max="26" width="2.625" style="1" customWidth="1"/>
    <col min="27" max="27" width="3.125" style="1" customWidth="1"/>
    <col min="28" max="28" width="2" style="1" customWidth="1"/>
    <col min="29" max="29" width="3.875" style="1" customWidth="1"/>
    <col min="30" max="30" width="2.625" style="1" customWidth="1"/>
    <col min="31" max="31" width="2.75" style="1" customWidth="1"/>
    <col min="32" max="33" width="1.25" style="1" customWidth="1"/>
    <col min="34" max="34" width="3.25" style="1" customWidth="1"/>
    <col min="35" max="45" width="3.125" style="1" customWidth="1"/>
    <col min="46" max="46" width="1.875" style="1" customWidth="1"/>
    <col min="47" max="47" width="3.125" style="1" customWidth="1"/>
    <col min="48" max="48" width="9" style="1"/>
    <col min="49" max="49" width="10.25" style="1" bestFit="1" customWidth="1"/>
    <col min="50" max="16384" width="9" style="1"/>
  </cols>
  <sheetData>
    <row r="1" spans="1:50" s="60" customFormat="1" ht="16.7" customHeight="1" x14ac:dyDescent="0.15">
      <c r="A1" s="59" t="s">
        <v>93</v>
      </c>
    </row>
    <row r="2" spans="1:50" s="60" customFormat="1" ht="17.45" customHeight="1" x14ac:dyDescent="0.15">
      <c r="A2" s="59"/>
    </row>
    <row r="3" spans="1:50" s="60" customFormat="1" ht="27" customHeight="1" x14ac:dyDescent="0.15">
      <c r="A3" s="61" t="s">
        <v>94</v>
      </c>
      <c r="B3" s="61"/>
      <c r="C3" s="61"/>
      <c r="D3" s="61"/>
      <c r="E3" s="61"/>
      <c r="F3" s="61"/>
      <c r="G3" s="61"/>
      <c r="H3" s="61"/>
      <c r="I3" s="61"/>
      <c r="J3" s="61"/>
      <c r="K3" s="61"/>
      <c r="L3" s="61"/>
      <c r="M3" s="61"/>
      <c r="N3" s="61"/>
      <c r="O3" s="61"/>
      <c r="P3" s="61"/>
      <c r="Q3" s="61"/>
      <c r="R3" s="61"/>
      <c r="S3" s="61"/>
      <c r="U3" s="62"/>
      <c r="V3" s="62"/>
      <c r="W3" s="62"/>
      <c r="X3" s="62"/>
      <c r="Y3" s="62"/>
      <c r="Z3" s="62"/>
      <c r="AA3" s="62"/>
      <c r="AB3" s="62"/>
      <c r="AC3" s="62"/>
      <c r="AD3" s="62"/>
      <c r="AE3" s="63"/>
      <c r="AH3" s="4" t="s">
        <v>0</v>
      </c>
      <c r="AI3" s="5"/>
      <c r="AJ3" s="5"/>
      <c r="AK3" s="5"/>
      <c r="AL3" s="5"/>
      <c r="AM3" s="5"/>
      <c r="AN3" s="5"/>
      <c r="AO3" s="5"/>
      <c r="AP3" s="5"/>
      <c r="AQ3" s="5"/>
      <c r="AR3" s="5"/>
      <c r="AS3" s="5"/>
      <c r="AT3" s="5"/>
      <c r="AU3" s="5"/>
    </row>
    <row r="4" spans="1:50" ht="16.5" customHeight="1" x14ac:dyDescent="0.15">
      <c r="A4" s="6"/>
      <c r="B4" s="6"/>
      <c r="C4" s="6"/>
      <c r="D4" s="6"/>
      <c r="E4" s="6"/>
      <c r="F4" s="6"/>
      <c r="G4" s="6"/>
      <c r="H4" s="6"/>
      <c r="I4" s="6"/>
      <c r="J4" s="6"/>
      <c r="K4" s="6"/>
      <c r="L4" s="6"/>
      <c r="M4" s="6"/>
      <c r="N4" s="6"/>
      <c r="O4" s="6"/>
      <c r="P4" s="6"/>
      <c r="Q4" s="6"/>
      <c r="R4" s="6"/>
      <c r="S4" s="6"/>
      <c r="T4" s="7"/>
      <c r="U4" s="2"/>
      <c r="V4" s="2"/>
      <c r="W4" s="2"/>
      <c r="X4" s="2"/>
      <c r="Y4" s="2"/>
      <c r="Z4" s="2"/>
      <c r="AA4" s="2"/>
      <c r="AB4" s="2"/>
      <c r="AC4" s="2"/>
      <c r="AD4" s="2"/>
      <c r="AE4" s="3"/>
      <c r="AI4" s="2"/>
      <c r="AJ4" s="2"/>
      <c r="AK4" s="2"/>
      <c r="AL4" s="2"/>
      <c r="AM4" s="2"/>
      <c r="AN4" s="2"/>
      <c r="AO4" s="2"/>
      <c r="AP4" s="2"/>
      <c r="AQ4" s="2"/>
      <c r="AR4" s="2"/>
      <c r="AS4" s="2"/>
    </row>
    <row r="5" spans="1:50" ht="26.25" customHeight="1" thickBot="1" x14ac:dyDescent="0.2">
      <c r="A5" s="329" t="s">
        <v>1</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row>
    <row r="6" spans="1:50" ht="28.5" customHeight="1" x14ac:dyDescent="0.15">
      <c r="A6" s="330" t="s">
        <v>2</v>
      </c>
      <c r="B6" s="331"/>
      <c r="C6" s="331"/>
      <c r="D6" s="331"/>
      <c r="E6" s="331"/>
      <c r="F6" s="331"/>
      <c r="G6" s="331"/>
      <c r="H6" s="331"/>
      <c r="I6" s="331"/>
      <c r="J6" s="331"/>
      <c r="K6" s="331"/>
      <c r="L6" s="331"/>
      <c r="M6" s="331"/>
      <c r="N6" s="331"/>
      <c r="O6" s="332"/>
      <c r="Q6" s="330" t="s">
        <v>3</v>
      </c>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2"/>
    </row>
    <row r="7" spans="1:50" ht="22.5" customHeight="1" thickBot="1" x14ac:dyDescent="0.2">
      <c r="A7" s="333" t="s">
        <v>4</v>
      </c>
      <c r="B7" s="334"/>
      <c r="C7" s="334"/>
      <c r="D7" s="334"/>
      <c r="E7" s="334"/>
      <c r="F7" s="334"/>
      <c r="G7" s="334"/>
      <c r="H7" s="334"/>
      <c r="I7" s="334"/>
      <c r="J7" s="334"/>
      <c r="K7" s="334"/>
      <c r="L7" s="334"/>
      <c r="M7" s="334"/>
      <c r="N7" s="334"/>
      <c r="O7" s="335"/>
      <c r="P7" s="8"/>
      <c r="Q7" s="333" t="s">
        <v>5</v>
      </c>
      <c r="R7" s="334"/>
      <c r="S7" s="334"/>
      <c r="T7" s="334"/>
      <c r="U7" s="334"/>
      <c r="V7" s="334"/>
      <c r="W7" s="334"/>
      <c r="X7" s="334"/>
      <c r="Y7" s="334"/>
      <c r="Z7" s="334"/>
      <c r="AA7" s="334"/>
      <c r="AB7" s="334"/>
      <c r="AC7" s="334"/>
      <c r="AD7" s="334"/>
      <c r="AE7" s="335"/>
      <c r="AF7" s="334" t="s">
        <v>6</v>
      </c>
      <c r="AG7" s="334"/>
      <c r="AH7" s="334"/>
      <c r="AI7" s="334"/>
      <c r="AJ7" s="334"/>
      <c r="AK7" s="334"/>
      <c r="AL7" s="334"/>
      <c r="AM7" s="334"/>
      <c r="AN7" s="334"/>
      <c r="AO7" s="334"/>
      <c r="AP7" s="334"/>
      <c r="AQ7" s="334"/>
      <c r="AR7" s="334"/>
      <c r="AS7" s="334"/>
      <c r="AT7" s="334"/>
      <c r="AU7" s="335"/>
      <c r="AX7" s="9" t="s">
        <v>7</v>
      </c>
    </row>
    <row r="8" spans="1:50" ht="28.15" customHeight="1" x14ac:dyDescent="0.15">
      <c r="A8" s="336" t="s">
        <v>8</v>
      </c>
      <c r="B8" s="337"/>
      <c r="C8" s="337"/>
      <c r="D8" s="337"/>
      <c r="E8" s="337"/>
      <c r="F8" s="337"/>
      <c r="G8" s="337"/>
      <c r="H8" s="337"/>
      <c r="I8" s="337"/>
      <c r="J8" s="337"/>
      <c r="K8" s="337"/>
      <c r="L8" s="337"/>
      <c r="M8" s="10">
        <v>6</v>
      </c>
      <c r="N8" s="338" t="s">
        <v>9</v>
      </c>
      <c r="O8" s="339"/>
      <c r="P8" s="11"/>
      <c r="Q8" s="336" t="s">
        <v>8</v>
      </c>
      <c r="R8" s="337"/>
      <c r="S8" s="337"/>
      <c r="T8" s="337"/>
      <c r="U8" s="337"/>
      <c r="V8" s="337"/>
      <c r="W8" s="337"/>
      <c r="X8" s="337"/>
      <c r="Y8" s="337"/>
      <c r="Z8" s="337"/>
      <c r="AA8" s="337"/>
      <c r="AB8" s="337"/>
      <c r="AC8" s="58">
        <f>SUM(AD10:AE11)</f>
        <v>0</v>
      </c>
      <c r="AD8" s="338" t="s">
        <v>9</v>
      </c>
      <c r="AE8" s="339"/>
      <c r="AF8" s="336" t="s">
        <v>8</v>
      </c>
      <c r="AG8" s="337"/>
      <c r="AH8" s="337"/>
      <c r="AI8" s="337"/>
      <c r="AJ8" s="337"/>
      <c r="AK8" s="337"/>
      <c r="AL8" s="337"/>
      <c r="AM8" s="337"/>
      <c r="AN8" s="337"/>
      <c r="AO8" s="337"/>
      <c r="AP8" s="337"/>
      <c r="AQ8" s="337"/>
      <c r="AR8" s="337"/>
      <c r="AS8" s="337"/>
      <c r="AT8" s="337"/>
      <c r="AU8" s="340"/>
      <c r="AW8" s="1" t="str">
        <f>IF(AC8&gt;=M8,"OK","時間数確認")</f>
        <v>時間数確認</v>
      </c>
    </row>
    <row r="9" spans="1:50" ht="13.5" x14ac:dyDescent="0.15">
      <c r="A9" s="8"/>
      <c r="B9" s="12"/>
      <c r="C9" s="13"/>
      <c r="D9" s="14"/>
      <c r="E9" s="14"/>
      <c r="F9" s="14"/>
      <c r="G9" s="14"/>
      <c r="H9" s="14"/>
      <c r="I9" s="14"/>
      <c r="J9" s="14"/>
      <c r="K9" s="14"/>
      <c r="L9" s="14"/>
      <c r="M9" s="14"/>
      <c r="N9" s="14"/>
      <c r="O9" s="15"/>
      <c r="P9" s="11"/>
      <c r="Q9" s="11"/>
      <c r="R9" s="16"/>
      <c r="S9" s="17"/>
      <c r="T9" s="18"/>
      <c r="U9" s="18"/>
      <c r="V9" s="18"/>
      <c r="W9" s="18"/>
      <c r="X9" s="18"/>
      <c r="Y9" s="18"/>
      <c r="Z9" s="280" t="s">
        <v>10</v>
      </c>
      <c r="AA9" s="281"/>
      <c r="AB9" s="280" t="s">
        <v>11</v>
      </c>
      <c r="AC9" s="281"/>
      <c r="AD9" s="282" t="s">
        <v>12</v>
      </c>
      <c r="AE9" s="283"/>
      <c r="AF9" s="16"/>
      <c r="AG9" s="16"/>
      <c r="AH9" s="19"/>
      <c r="AI9" s="270"/>
      <c r="AJ9" s="284"/>
      <c r="AK9" s="284"/>
      <c r="AL9" s="284"/>
      <c r="AM9" s="284"/>
      <c r="AN9" s="284"/>
      <c r="AO9" s="284"/>
      <c r="AP9" s="284"/>
      <c r="AQ9" s="284"/>
      <c r="AR9" s="284"/>
      <c r="AS9" s="284"/>
      <c r="AT9" s="284"/>
      <c r="AU9" s="285"/>
    </row>
    <row r="10" spans="1:50" ht="31.15" customHeight="1" x14ac:dyDescent="0.15">
      <c r="A10" s="8"/>
      <c r="B10" s="12"/>
      <c r="C10" s="17" t="s">
        <v>13</v>
      </c>
      <c r="D10" s="263" t="s">
        <v>14</v>
      </c>
      <c r="E10" s="263"/>
      <c r="F10" s="263"/>
      <c r="G10" s="263"/>
      <c r="H10" s="263"/>
      <c r="I10" s="263"/>
      <c r="J10" s="263"/>
      <c r="K10" s="263"/>
      <c r="L10" s="263"/>
      <c r="M10" s="263"/>
      <c r="N10" s="263"/>
      <c r="O10" s="305"/>
      <c r="P10" s="11"/>
      <c r="Q10" s="11"/>
      <c r="R10" s="16"/>
      <c r="S10" s="17" t="s">
        <v>13</v>
      </c>
      <c r="T10" s="265" t="s">
        <v>15</v>
      </c>
      <c r="U10" s="265"/>
      <c r="V10" s="265"/>
      <c r="W10" s="265"/>
      <c r="X10" s="265"/>
      <c r="Y10" s="265"/>
      <c r="Z10" s="326"/>
      <c r="AA10" s="327"/>
      <c r="AB10" s="326"/>
      <c r="AC10" s="327"/>
      <c r="AD10" s="268">
        <f>SUM(Z10:AC10)</f>
        <v>0</v>
      </c>
      <c r="AE10" s="269"/>
      <c r="AF10" s="16"/>
      <c r="AG10" s="16"/>
      <c r="AH10" s="17" t="s">
        <v>13</v>
      </c>
      <c r="AI10" s="270"/>
      <c r="AJ10" s="284"/>
      <c r="AK10" s="284"/>
      <c r="AL10" s="284"/>
      <c r="AM10" s="284"/>
      <c r="AN10" s="284"/>
      <c r="AO10" s="284"/>
      <c r="AP10" s="284"/>
      <c r="AQ10" s="284"/>
      <c r="AR10" s="284"/>
      <c r="AS10" s="284"/>
      <c r="AT10" s="284"/>
      <c r="AU10" s="285"/>
      <c r="AX10" s="1" t="str">
        <f>IF(SUM(AB10:AC11)&lt;=[1]通信上限!C6,"","通信時間数確認")</f>
        <v/>
      </c>
    </row>
    <row r="11" spans="1:50" ht="31.15" customHeight="1" x14ac:dyDescent="0.15">
      <c r="A11" s="8"/>
      <c r="B11" s="12"/>
      <c r="C11" s="17" t="s">
        <v>16</v>
      </c>
      <c r="D11" s="263" t="s">
        <v>17</v>
      </c>
      <c r="E11" s="263"/>
      <c r="F11" s="263"/>
      <c r="G11" s="263"/>
      <c r="H11" s="263"/>
      <c r="I11" s="263"/>
      <c r="J11" s="263"/>
      <c r="K11" s="263"/>
      <c r="L11" s="263"/>
      <c r="M11" s="263"/>
      <c r="N11" s="263"/>
      <c r="O11" s="305"/>
      <c r="P11" s="11"/>
      <c r="Q11" s="11"/>
      <c r="R11" s="16"/>
      <c r="S11" s="17" t="s">
        <v>16</v>
      </c>
      <c r="T11" s="265" t="s">
        <v>15</v>
      </c>
      <c r="U11" s="265"/>
      <c r="V11" s="265"/>
      <c r="W11" s="265"/>
      <c r="X11" s="265"/>
      <c r="Y11" s="265"/>
      <c r="Z11" s="326"/>
      <c r="AA11" s="327"/>
      <c r="AB11" s="326"/>
      <c r="AC11" s="327"/>
      <c r="AD11" s="268">
        <f>SUM(Z11:AC11)</f>
        <v>0</v>
      </c>
      <c r="AE11" s="269"/>
      <c r="AF11" s="16"/>
      <c r="AG11" s="16"/>
      <c r="AH11" s="17" t="s">
        <v>16</v>
      </c>
      <c r="AI11" s="270"/>
      <c r="AJ11" s="284"/>
      <c r="AK11" s="284"/>
      <c r="AL11" s="284"/>
      <c r="AM11" s="284"/>
      <c r="AN11" s="284"/>
      <c r="AO11" s="284"/>
      <c r="AP11" s="284"/>
      <c r="AQ11" s="284"/>
      <c r="AR11" s="284"/>
      <c r="AS11" s="284"/>
      <c r="AT11" s="284"/>
      <c r="AU11" s="285"/>
    </row>
    <row r="12" spans="1:50" ht="28.15" customHeight="1" x14ac:dyDescent="0.15">
      <c r="A12" s="316" t="s">
        <v>18</v>
      </c>
      <c r="B12" s="317"/>
      <c r="C12" s="317"/>
      <c r="D12" s="317"/>
      <c r="E12" s="317"/>
      <c r="F12" s="317"/>
      <c r="G12" s="317"/>
      <c r="H12" s="317"/>
      <c r="I12" s="317"/>
      <c r="J12" s="317"/>
      <c r="K12" s="317"/>
      <c r="L12" s="328"/>
      <c r="M12" s="20">
        <v>9</v>
      </c>
      <c r="N12" s="275" t="s">
        <v>9</v>
      </c>
      <c r="O12" s="276"/>
      <c r="P12" s="11"/>
      <c r="Q12" s="316" t="s">
        <v>18</v>
      </c>
      <c r="R12" s="317"/>
      <c r="S12" s="317"/>
      <c r="T12" s="317"/>
      <c r="U12" s="317"/>
      <c r="V12" s="317"/>
      <c r="W12" s="317"/>
      <c r="X12" s="317"/>
      <c r="Y12" s="317"/>
      <c r="Z12" s="317"/>
      <c r="AA12" s="317"/>
      <c r="AB12" s="317"/>
      <c r="AC12" s="58">
        <f>SUM(AD14:AE15)</f>
        <v>0</v>
      </c>
      <c r="AD12" s="275" t="s">
        <v>9</v>
      </c>
      <c r="AE12" s="276"/>
      <c r="AF12" s="316" t="s">
        <v>18</v>
      </c>
      <c r="AG12" s="317"/>
      <c r="AH12" s="317"/>
      <c r="AI12" s="317"/>
      <c r="AJ12" s="317"/>
      <c r="AK12" s="317"/>
      <c r="AL12" s="317"/>
      <c r="AM12" s="317"/>
      <c r="AN12" s="317"/>
      <c r="AO12" s="317"/>
      <c r="AP12" s="317"/>
      <c r="AQ12" s="317"/>
      <c r="AR12" s="317"/>
      <c r="AS12" s="317"/>
      <c r="AT12" s="317"/>
      <c r="AU12" s="318"/>
      <c r="AW12" s="1" t="str">
        <f>IF(AC12&gt;=M12,"OK","時間数確認")</f>
        <v>時間数確認</v>
      </c>
    </row>
    <row r="13" spans="1:50" ht="13.5" x14ac:dyDescent="0.15">
      <c r="A13" s="8"/>
      <c r="B13" s="12"/>
      <c r="C13" s="13"/>
      <c r="D13" s="14"/>
      <c r="E13" s="14"/>
      <c r="F13" s="14"/>
      <c r="G13" s="14"/>
      <c r="H13" s="14"/>
      <c r="I13" s="14"/>
      <c r="J13" s="14"/>
      <c r="K13" s="14"/>
      <c r="L13" s="14"/>
      <c r="M13" s="14"/>
      <c r="N13" s="14"/>
      <c r="O13" s="15"/>
      <c r="P13" s="11"/>
      <c r="Q13" s="11"/>
      <c r="R13" s="16"/>
      <c r="S13" s="17"/>
      <c r="T13" s="18"/>
      <c r="U13" s="18"/>
      <c r="V13" s="18"/>
      <c r="W13" s="18"/>
      <c r="X13" s="18"/>
      <c r="Y13" s="18"/>
      <c r="Z13" s="280" t="s">
        <v>10</v>
      </c>
      <c r="AA13" s="281"/>
      <c r="AB13" s="280" t="s">
        <v>11</v>
      </c>
      <c r="AC13" s="281"/>
      <c r="AD13" s="282" t="s">
        <v>12</v>
      </c>
      <c r="AE13" s="283"/>
      <c r="AF13" s="16"/>
      <c r="AG13" s="16"/>
      <c r="AH13" s="19"/>
      <c r="AI13" s="270"/>
      <c r="AJ13" s="284"/>
      <c r="AK13" s="284"/>
      <c r="AL13" s="284"/>
      <c r="AM13" s="284"/>
      <c r="AN13" s="284"/>
      <c r="AO13" s="284"/>
      <c r="AP13" s="284"/>
      <c r="AQ13" s="284"/>
      <c r="AR13" s="284"/>
      <c r="AS13" s="284"/>
      <c r="AT13" s="284"/>
      <c r="AU13" s="285"/>
    </row>
    <row r="14" spans="1:50" ht="31.9" customHeight="1" x14ac:dyDescent="0.15">
      <c r="A14" s="8"/>
      <c r="B14" s="12"/>
      <c r="C14" s="17" t="s">
        <v>13</v>
      </c>
      <c r="D14" s="263" t="s">
        <v>19</v>
      </c>
      <c r="E14" s="263"/>
      <c r="F14" s="263"/>
      <c r="G14" s="263"/>
      <c r="H14" s="263"/>
      <c r="I14" s="263"/>
      <c r="J14" s="263"/>
      <c r="K14" s="263"/>
      <c r="L14" s="263"/>
      <c r="M14" s="263"/>
      <c r="N14" s="263"/>
      <c r="O14" s="305"/>
      <c r="P14" s="11"/>
      <c r="Q14" s="11"/>
      <c r="R14" s="16"/>
      <c r="S14" s="17" t="s">
        <v>13</v>
      </c>
      <c r="T14" s="265" t="s">
        <v>15</v>
      </c>
      <c r="U14" s="265"/>
      <c r="V14" s="265"/>
      <c r="W14" s="265"/>
      <c r="X14" s="265"/>
      <c r="Y14" s="265"/>
      <c r="Z14" s="326"/>
      <c r="AA14" s="327"/>
      <c r="AB14" s="326"/>
      <c r="AC14" s="327"/>
      <c r="AD14" s="268">
        <f>SUM(Z14:AC14)</f>
        <v>0</v>
      </c>
      <c r="AE14" s="269"/>
      <c r="AF14" s="16"/>
      <c r="AG14" s="16"/>
      <c r="AH14" s="17" t="s">
        <v>13</v>
      </c>
      <c r="AI14" s="270"/>
      <c r="AJ14" s="284"/>
      <c r="AK14" s="284"/>
      <c r="AL14" s="284"/>
      <c r="AM14" s="284"/>
      <c r="AN14" s="284"/>
      <c r="AO14" s="284"/>
      <c r="AP14" s="284"/>
      <c r="AQ14" s="284"/>
      <c r="AR14" s="284"/>
      <c r="AS14" s="284"/>
      <c r="AT14" s="284"/>
      <c r="AU14" s="285"/>
      <c r="AX14" s="1" t="str">
        <f>IF(SUM(AB14:AC15)&lt;=[1]通信上限!C7,"","通信時間数確認")</f>
        <v/>
      </c>
    </row>
    <row r="15" spans="1:50" ht="31.9" customHeight="1" x14ac:dyDescent="0.15">
      <c r="A15" s="8"/>
      <c r="B15" s="21"/>
      <c r="C15" s="17" t="s">
        <v>16</v>
      </c>
      <c r="D15" s="263" t="s">
        <v>20</v>
      </c>
      <c r="E15" s="263"/>
      <c r="F15" s="263"/>
      <c r="G15" s="263"/>
      <c r="H15" s="263"/>
      <c r="I15" s="263"/>
      <c r="J15" s="263"/>
      <c r="K15" s="263"/>
      <c r="L15" s="263"/>
      <c r="M15" s="263"/>
      <c r="N15" s="263"/>
      <c r="O15" s="305"/>
      <c r="P15" s="11"/>
      <c r="Q15" s="22"/>
      <c r="R15" s="16"/>
      <c r="S15" s="17" t="s">
        <v>16</v>
      </c>
      <c r="T15" s="265" t="s">
        <v>15</v>
      </c>
      <c r="U15" s="265"/>
      <c r="V15" s="265"/>
      <c r="W15" s="265"/>
      <c r="X15" s="265"/>
      <c r="Y15" s="265"/>
      <c r="Z15" s="326"/>
      <c r="AA15" s="327"/>
      <c r="AB15" s="326"/>
      <c r="AC15" s="327"/>
      <c r="AD15" s="268">
        <f>SUM(Z15:AC15)</f>
        <v>0</v>
      </c>
      <c r="AE15" s="269"/>
      <c r="AF15" s="23"/>
      <c r="AG15" s="16"/>
      <c r="AH15" s="17" t="s">
        <v>16</v>
      </c>
      <c r="AI15" s="311" t="s">
        <v>21</v>
      </c>
      <c r="AJ15" s="284"/>
      <c r="AK15" s="284"/>
      <c r="AL15" s="284"/>
      <c r="AM15" s="284"/>
      <c r="AN15" s="284"/>
      <c r="AO15" s="284"/>
      <c r="AP15" s="284"/>
      <c r="AQ15" s="284"/>
      <c r="AR15" s="284"/>
      <c r="AS15" s="284"/>
      <c r="AT15" s="284"/>
      <c r="AU15" s="285"/>
    </row>
    <row r="16" spans="1:50" ht="28.15" customHeight="1" x14ac:dyDescent="0.15">
      <c r="A16" s="273" t="s">
        <v>22</v>
      </c>
      <c r="B16" s="274"/>
      <c r="C16" s="274"/>
      <c r="D16" s="274"/>
      <c r="E16" s="274"/>
      <c r="F16" s="274"/>
      <c r="G16" s="274"/>
      <c r="H16" s="274"/>
      <c r="I16" s="274"/>
      <c r="J16" s="274"/>
      <c r="K16" s="274"/>
      <c r="L16" s="274"/>
      <c r="M16" s="20">
        <v>6</v>
      </c>
      <c r="N16" s="275" t="s">
        <v>9</v>
      </c>
      <c r="O16" s="276"/>
      <c r="P16" s="11"/>
      <c r="Q16" s="273" t="s">
        <v>22</v>
      </c>
      <c r="R16" s="274"/>
      <c r="S16" s="274"/>
      <c r="T16" s="274"/>
      <c r="U16" s="274"/>
      <c r="V16" s="274"/>
      <c r="W16" s="274"/>
      <c r="X16" s="274"/>
      <c r="Y16" s="274"/>
      <c r="Z16" s="274"/>
      <c r="AA16" s="274"/>
      <c r="AB16" s="274"/>
      <c r="AC16" s="58">
        <f>SUM(AD18:AE21)</f>
        <v>0</v>
      </c>
      <c r="AD16" s="275" t="s">
        <v>9</v>
      </c>
      <c r="AE16" s="276"/>
      <c r="AF16" s="277" t="s">
        <v>22</v>
      </c>
      <c r="AG16" s="278"/>
      <c r="AH16" s="278"/>
      <c r="AI16" s="278"/>
      <c r="AJ16" s="278"/>
      <c r="AK16" s="278"/>
      <c r="AL16" s="278"/>
      <c r="AM16" s="278"/>
      <c r="AN16" s="278"/>
      <c r="AO16" s="278"/>
      <c r="AP16" s="278"/>
      <c r="AQ16" s="278"/>
      <c r="AR16" s="278"/>
      <c r="AS16" s="278"/>
      <c r="AT16" s="278"/>
      <c r="AU16" s="279"/>
      <c r="AW16" s="1" t="str">
        <f>IF(AC16&gt;=M16,"OK","時間数確認")</f>
        <v>時間数確認</v>
      </c>
    </row>
    <row r="17" spans="1:50" ht="13.5" x14ac:dyDescent="0.15">
      <c r="A17" s="8"/>
      <c r="B17" s="12"/>
      <c r="C17" s="13"/>
      <c r="D17" s="14"/>
      <c r="E17" s="14"/>
      <c r="F17" s="14"/>
      <c r="G17" s="14"/>
      <c r="H17" s="14"/>
      <c r="I17" s="14"/>
      <c r="J17" s="14"/>
      <c r="K17" s="14"/>
      <c r="L17" s="14"/>
      <c r="M17" s="14"/>
      <c r="N17" s="14"/>
      <c r="O17" s="15"/>
      <c r="P17" s="11"/>
      <c r="Q17" s="11"/>
      <c r="R17" s="16"/>
      <c r="S17" s="17"/>
      <c r="T17" s="18"/>
      <c r="U17" s="18"/>
      <c r="V17" s="18"/>
      <c r="W17" s="18"/>
      <c r="X17" s="18"/>
      <c r="Y17" s="18"/>
      <c r="Z17" s="280" t="s">
        <v>10</v>
      </c>
      <c r="AA17" s="281"/>
      <c r="AB17" s="280" t="s">
        <v>11</v>
      </c>
      <c r="AC17" s="281"/>
      <c r="AD17" s="282" t="s">
        <v>12</v>
      </c>
      <c r="AE17" s="283"/>
      <c r="AF17" s="16"/>
      <c r="AG17" s="16"/>
      <c r="AH17" s="19"/>
      <c r="AI17" s="270"/>
      <c r="AJ17" s="284"/>
      <c r="AK17" s="284"/>
      <c r="AL17" s="284"/>
      <c r="AM17" s="284"/>
      <c r="AN17" s="284"/>
      <c r="AO17" s="284"/>
      <c r="AP17" s="284"/>
      <c r="AQ17" s="284"/>
      <c r="AR17" s="284"/>
      <c r="AS17" s="284"/>
      <c r="AT17" s="284"/>
      <c r="AU17" s="285"/>
    </row>
    <row r="18" spans="1:50" ht="31.15" customHeight="1" x14ac:dyDescent="0.15">
      <c r="A18" s="8"/>
      <c r="B18" s="12"/>
      <c r="C18" s="17" t="s">
        <v>13</v>
      </c>
      <c r="D18" s="263" t="s">
        <v>23</v>
      </c>
      <c r="E18" s="263"/>
      <c r="F18" s="263"/>
      <c r="G18" s="263"/>
      <c r="H18" s="263"/>
      <c r="I18" s="263"/>
      <c r="J18" s="263"/>
      <c r="K18" s="263"/>
      <c r="L18" s="263"/>
      <c r="M18" s="263"/>
      <c r="N18" s="263"/>
      <c r="O18" s="305"/>
      <c r="P18" s="11"/>
      <c r="Q18" s="11"/>
      <c r="R18" s="16"/>
      <c r="S18" s="17" t="s">
        <v>13</v>
      </c>
      <c r="T18" s="265" t="s">
        <v>15</v>
      </c>
      <c r="U18" s="265"/>
      <c r="V18" s="265"/>
      <c r="W18" s="265"/>
      <c r="X18" s="265"/>
      <c r="Y18" s="265"/>
      <c r="Z18" s="266"/>
      <c r="AA18" s="267"/>
      <c r="AB18" s="266"/>
      <c r="AC18" s="267"/>
      <c r="AD18" s="268">
        <f>SUM(Z18:AC18)</f>
        <v>0</v>
      </c>
      <c r="AE18" s="269"/>
      <c r="AF18" s="16"/>
      <c r="AG18" s="16"/>
      <c r="AH18" s="17" t="s">
        <v>13</v>
      </c>
      <c r="AI18" s="324"/>
      <c r="AJ18" s="324"/>
      <c r="AK18" s="324"/>
      <c r="AL18" s="324"/>
      <c r="AM18" s="324"/>
      <c r="AN18" s="324"/>
      <c r="AO18" s="324"/>
      <c r="AP18" s="324"/>
      <c r="AQ18" s="324"/>
      <c r="AR18" s="324"/>
      <c r="AS18" s="324"/>
      <c r="AT18" s="324"/>
      <c r="AU18" s="325"/>
      <c r="AX18" s="1" t="str">
        <f>IF(SUM(AB18:AC21)&lt;=[1]通信上限!C8,"","通信時間数確認")</f>
        <v/>
      </c>
    </row>
    <row r="19" spans="1:50" ht="31.15" customHeight="1" x14ac:dyDescent="0.15">
      <c r="A19" s="8"/>
      <c r="B19" s="12"/>
      <c r="C19" s="17" t="s">
        <v>16</v>
      </c>
      <c r="D19" s="263" t="s">
        <v>24</v>
      </c>
      <c r="E19" s="263"/>
      <c r="F19" s="263"/>
      <c r="G19" s="263"/>
      <c r="H19" s="263"/>
      <c r="I19" s="263"/>
      <c r="J19" s="263"/>
      <c r="K19" s="263"/>
      <c r="L19" s="263"/>
      <c r="M19" s="263"/>
      <c r="N19" s="263"/>
      <c r="O19" s="305"/>
      <c r="P19" s="11"/>
      <c r="Q19" s="11"/>
      <c r="R19" s="16"/>
      <c r="S19" s="17" t="s">
        <v>16</v>
      </c>
      <c r="T19" s="265" t="s">
        <v>15</v>
      </c>
      <c r="U19" s="265"/>
      <c r="V19" s="265"/>
      <c r="W19" s="265"/>
      <c r="X19" s="265"/>
      <c r="Y19" s="265"/>
      <c r="Z19" s="266"/>
      <c r="AA19" s="267"/>
      <c r="AB19" s="266"/>
      <c r="AC19" s="267"/>
      <c r="AD19" s="268">
        <f>SUM(Z19:AC19)</f>
        <v>0</v>
      </c>
      <c r="AE19" s="269"/>
      <c r="AF19" s="16"/>
      <c r="AG19" s="16"/>
      <c r="AH19" s="17" t="s">
        <v>16</v>
      </c>
      <c r="AI19" s="322"/>
      <c r="AJ19" s="322"/>
      <c r="AK19" s="322"/>
      <c r="AL19" s="322"/>
      <c r="AM19" s="322"/>
      <c r="AN19" s="322"/>
      <c r="AO19" s="322"/>
      <c r="AP19" s="322"/>
      <c r="AQ19" s="322"/>
      <c r="AR19" s="322"/>
      <c r="AS19" s="322"/>
      <c r="AT19" s="322"/>
      <c r="AU19" s="323"/>
    </row>
    <row r="20" spans="1:50" ht="31.15" customHeight="1" x14ac:dyDescent="0.15">
      <c r="A20" s="8"/>
      <c r="B20" s="12"/>
      <c r="C20" s="17" t="s">
        <v>25</v>
      </c>
      <c r="D20" s="301" t="s">
        <v>26</v>
      </c>
      <c r="E20" s="301"/>
      <c r="F20" s="301"/>
      <c r="G20" s="301"/>
      <c r="H20" s="301"/>
      <c r="I20" s="301"/>
      <c r="J20" s="301"/>
      <c r="K20" s="301"/>
      <c r="L20" s="301"/>
      <c r="M20" s="301"/>
      <c r="N20" s="301"/>
      <c r="O20" s="309"/>
      <c r="P20" s="11"/>
      <c r="Q20" s="11"/>
      <c r="R20" s="16"/>
      <c r="S20" s="17" t="s">
        <v>25</v>
      </c>
      <c r="T20" s="265" t="s">
        <v>15</v>
      </c>
      <c r="U20" s="265"/>
      <c r="V20" s="265"/>
      <c r="W20" s="265"/>
      <c r="X20" s="265"/>
      <c r="Y20" s="265"/>
      <c r="Z20" s="266"/>
      <c r="AA20" s="267"/>
      <c r="AB20" s="266"/>
      <c r="AC20" s="267"/>
      <c r="AD20" s="268">
        <f>SUM(Z20:AC20)</f>
        <v>0</v>
      </c>
      <c r="AE20" s="269"/>
      <c r="AF20" s="16"/>
      <c r="AG20" s="16"/>
      <c r="AH20" s="17" t="s">
        <v>25</v>
      </c>
      <c r="AI20" s="310"/>
      <c r="AJ20" s="284"/>
      <c r="AK20" s="284"/>
      <c r="AL20" s="284"/>
      <c r="AM20" s="284"/>
      <c r="AN20" s="284"/>
      <c r="AO20" s="284"/>
      <c r="AP20" s="284"/>
      <c r="AQ20" s="284"/>
      <c r="AR20" s="284"/>
      <c r="AS20" s="284"/>
      <c r="AT20" s="284"/>
      <c r="AU20" s="285"/>
    </row>
    <row r="21" spans="1:50" ht="31.15" customHeight="1" x14ac:dyDescent="0.15">
      <c r="A21" s="8"/>
      <c r="B21" s="12"/>
      <c r="C21" s="17" t="s">
        <v>27</v>
      </c>
      <c r="D21" s="263" t="s">
        <v>28</v>
      </c>
      <c r="E21" s="263"/>
      <c r="F21" s="263"/>
      <c r="G21" s="263"/>
      <c r="H21" s="263"/>
      <c r="I21" s="263"/>
      <c r="J21" s="263"/>
      <c r="K21" s="263"/>
      <c r="L21" s="263"/>
      <c r="M21" s="263"/>
      <c r="N21" s="263"/>
      <c r="O21" s="305"/>
      <c r="P21" s="11"/>
      <c r="Q21" s="11"/>
      <c r="R21" s="24"/>
      <c r="S21" s="17" t="s">
        <v>27</v>
      </c>
      <c r="T21" s="265" t="s">
        <v>15</v>
      </c>
      <c r="U21" s="265"/>
      <c r="V21" s="265"/>
      <c r="W21" s="265"/>
      <c r="X21" s="265"/>
      <c r="Y21" s="265"/>
      <c r="Z21" s="266"/>
      <c r="AA21" s="267"/>
      <c r="AB21" s="266"/>
      <c r="AC21" s="267"/>
      <c r="AD21" s="268">
        <f>SUM(Z21:AC21)</f>
        <v>0</v>
      </c>
      <c r="AE21" s="269"/>
      <c r="AF21" s="16"/>
      <c r="AG21" s="16"/>
      <c r="AH21" s="17" t="s">
        <v>27</v>
      </c>
      <c r="AI21" s="320"/>
      <c r="AJ21" s="320"/>
      <c r="AK21" s="320"/>
      <c r="AL21" s="320"/>
      <c r="AM21" s="320"/>
      <c r="AN21" s="320"/>
      <c r="AO21" s="320"/>
      <c r="AP21" s="320"/>
      <c r="AQ21" s="320"/>
      <c r="AR21" s="320"/>
      <c r="AS21" s="320"/>
      <c r="AT21" s="320"/>
      <c r="AU21" s="321"/>
    </row>
    <row r="22" spans="1:50" ht="28.15" customHeight="1" collapsed="1" x14ac:dyDescent="0.15">
      <c r="A22" s="315" t="s">
        <v>29</v>
      </c>
      <c r="B22" s="263"/>
      <c r="C22" s="263"/>
      <c r="D22" s="263"/>
      <c r="E22" s="263"/>
      <c r="F22" s="263"/>
      <c r="G22" s="263"/>
      <c r="H22" s="263"/>
      <c r="I22" s="263"/>
      <c r="J22" s="263"/>
      <c r="K22" s="263"/>
      <c r="L22" s="263"/>
      <c r="M22" s="20">
        <v>9</v>
      </c>
      <c r="N22" s="275" t="s">
        <v>9</v>
      </c>
      <c r="O22" s="276"/>
      <c r="P22" s="11"/>
      <c r="Q22" s="273" t="s">
        <v>29</v>
      </c>
      <c r="R22" s="262"/>
      <c r="S22" s="262"/>
      <c r="T22" s="262"/>
      <c r="U22" s="262"/>
      <c r="V22" s="262"/>
      <c r="W22" s="262"/>
      <c r="X22" s="262"/>
      <c r="Y22" s="262"/>
      <c r="Z22" s="262"/>
      <c r="AA22" s="262"/>
      <c r="AB22" s="262"/>
      <c r="AC22" s="64">
        <f>SUM(AD24:AE26)</f>
        <v>0</v>
      </c>
      <c r="AD22" s="275" t="s">
        <v>9</v>
      </c>
      <c r="AE22" s="276"/>
      <c r="AF22" s="277" t="s">
        <v>29</v>
      </c>
      <c r="AG22" s="278"/>
      <c r="AH22" s="278"/>
      <c r="AI22" s="278"/>
      <c r="AJ22" s="278"/>
      <c r="AK22" s="278"/>
      <c r="AL22" s="278"/>
      <c r="AM22" s="278"/>
      <c r="AN22" s="278"/>
      <c r="AO22" s="278"/>
      <c r="AP22" s="278"/>
      <c r="AQ22" s="278"/>
      <c r="AR22" s="278"/>
      <c r="AS22" s="278"/>
      <c r="AT22" s="278"/>
      <c r="AU22" s="279"/>
      <c r="AW22" s="1" t="str">
        <f>IF(AC22&gt;=M22,"OK","時間数確認")</f>
        <v>時間数確認</v>
      </c>
    </row>
    <row r="23" spans="1:50" ht="13.5" x14ac:dyDescent="0.15">
      <c r="A23" s="8"/>
      <c r="B23" s="12"/>
      <c r="C23" s="13"/>
      <c r="D23" s="14"/>
      <c r="E23" s="14"/>
      <c r="F23" s="14"/>
      <c r="G23" s="14"/>
      <c r="H23" s="14"/>
      <c r="I23" s="14"/>
      <c r="J23" s="14"/>
      <c r="K23" s="14"/>
      <c r="L23" s="14"/>
      <c r="M23" s="14"/>
      <c r="N23" s="14"/>
      <c r="O23" s="15"/>
      <c r="P23" s="11"/>
      <c r="Q23" s="11"/>
      <c r="R23" s="25"/>
      <c r="S23" s="17"/>
      <c r="T23" s="18"/>
      <c r="U23" s="18"/>
      <c r="V23" s="18"/>
      <c r="W23" s="18"/>
      <c r="X23" s="18"/>
      <c r="Y23" s="18"/>
      <c r="Z23" s="280" t="s">
        <v>10</v>
      </c>
      <c r="AA23" s="281"/>
      <c r="AB23" s="280" t="s">
        <v>11</v>
      </c>
      <c r="AC23" s="281"/>
      <c r="AD23" s="282" t="s">
        <v>12</v>
      </c>
      <c r="AE23" s="283"/>
      <c r="AF23" s="16"/>
      <c r="AG23" s="16"/>
      <c r="AH23" s="19"/>
      <c r="AI23" s="270"/>
      <c r="AJ23" s="284"/>
      <c r="AK23" s="284"/>
      <c r="AL23" s="284"/>
      <c r="AM23" s="284"/>
      <c r="AN23" s="284"/>
      <c r="AO23" s="284"/>
      <c r="AP23" s="284"/>
      <c r="AQ23" s="284"/>
      <c r="AR23" s="284"/>
      <c r="AS23" s="284"/>
      <c r="AT23" s="284"/>
      <c r="AU23" s="285"/>
    </row>
    <row r="24" spans="1:50" ht="31.15" customHeight="1" x14ac:dyDescent="0.15">
      <c r="A24" s="8"/>
      <c r="B24" s="12"/>
      <c r="C24" s="17" t="s">
        <v>13</v>
      </c>
      <c r="D24" s="263" t="s">
        <v>30</v>
      </c>
      <c r="E24" s="263"/>
      <c r="F24" s="263"/>
      <c r="G24" s="263"/>
      <c r="H24" s="263"/>
      <c r="I24" s="263"/>
      <c r="J24" s="263"/>
      <c r="K24" s="263"/>
      <c r="L24" s="263"/>
      <c r="M24" s="263"/>
      <c r="N24" s="263"/>
      <c r="O24" s="305"/>
      <c r="P24" s="11"/>
      <c r="Q24" s="11"/>
      <c r="R24" s="24"/>
      <c r="S24" s="17" t="s">
        <v>13</v>
      </c>
      <c r="T24" s="265" t="s">
        <v>15</v>
      </c>
      <c r="U24" s="265"/>
      <c r="V24" s="265"/>
      <c r="W24" s="265"/>
      <c r="X24" s="265"/>
      <c r="Y24" s="265"/>
      <c r="Z24" s="266"/>
      <c r="AA24" s="267"/>
      <c r="AB24" s="266"/>
      <c r="AC24" s="267"/>
      <c r="AD24" s="268">
        <f>SUM(Z24:AC24)</f>
        <v>0</v>
      </c>
      <c r="AE24" s="269"/>
      <c r="AF24" s="16"/>
      <c r="AG24" s="24"/>
      <c r="AH24" s="17" t="s">
        <v>13</v>
      </c>
      <c r="AI24" s="311"/>
      <c r="AJ24" s="311"/>
      <c r="AK24" s="311"/>
      <c r="AL24" s="311"/>
      <c r="AM24" s="311"/>
      <c r="AN24" s="311"/>
      <c r="AO24" s="311"/>
      <c r="AP24" s="311"/>
      <c r="AQ24" s="311"/>
      <c r="AR24" s="311"/>
      <c r="AS24" s="311"/>
      <c r="AT24" s="311"/>
      <c r="AU24" s="319"/>
      <c r="AX24" s="1" t="str">
        <f>IF(SUM(AB24:AC26)&lt;=[1]通信上限!C9,"","通信時間数確認")</f>
        <v/>
      </c>
    </row>
    <row r="25" spans="1:50" ht="31.15" customHeight="1" x14ac:dyDescent="0.15">
      <c r="A25" s="8"/>
      <c r="B25" s="12"/>
      <c r="C25" s="17" t="s">
        <v>16</v>
      </c>
      <c r="D25" s="263" t="s">
        <v>31</v>
      </c>
      <c r="E25" s="263"/>
      <c r="F25" s="263"/>
      <c r="G25" s="263"/>
      <c r="H25" s="263"/>
      <c r="I25" s="263"/>
      <c r="J25" s="263"/>
      <c r="K25" s="263"/>
      <c r="L25" s="263"/>
      <c r="M25" s="263"/>
      <c r="N25" s="263"/>
      <c r="O25" s="305"/>
      <c r="P25" s="11"/>
      <c r="Q25" s="11"/>
      <c r="R25" s="16"/>
      <c r="S25" s="17" t="s">
        <v>16</v>
      </c>
      <c r="T25" s="265" t="s">
        <v>15</v>
      </c>
      <c r="U25" s="265"/>
      <c r="V25" s="265"/>
      <c r="W25" s="265"/>
      <c r="X25" s="265"/>
      <c r="Y25" s="265"/>
      <c r="Z25" s="266"/>
      <c r="AA25" s="267"/>
      <c r="AB25" s="266"/>
      <c r="AC25" s="267"/>
      <c r="AD25" s="268">
        <f>SUM(Z25:AC25)</f>
        <v>0</v>
      </c>
      <c r="AE25" s="269"/>
      <c r="AF25" s="16"/>
      <c r="AG25" s="16"/>
      <c r="AH25" s="17" t="s">
        <v>16</v>
      </c>
      <c r="AI25" s="311"/>
      <c r="AJ25" s="312"/>
      <c r="AK25" s="312"/>
      <c r="AL25" s="312"/>
      <c r="AM25" s="312"/>
      <c r="AN25" s="312"/>
      <c r="AO25" s="312"/>
      <c r="AP25" s="312"/>
      <c r="AQ25" s="312"/>
      <c r="AR25" s="312"/>
      <c r="AS25" s="312"/>
      <c r="AT25" s="312"/>
      <c r="AU25" s="313"/>
    </row>
    <row r="26" spans="1:50" ht="31.15" customHeight="1" x14ac:dyDescent="0.15">
      <c r="A26" s="8"/>
      <c r="B26" s="12"/>
      <c r="C26" s="17" t="s">
        <v>25</v>
      </c>
      <c r="D26" s="263" t="s">
        <v>32</v>
      </c>
      <c r="E26" s="263"/>
      <c r="F26" s="263"/>
      <c r="G26" s="263"/>
      <c r="H26" s="263"/>
      <c r="I26" s="263"/>
      <c r="J26" s="263"/>
      <c r="K26" s="263"/>
      <c r="L26" s="263"/>
      <c r="M26" s="263"/>
      <c r="N26" s="263"/>
      <c r="O26" s="305"/>
      <c r="P26" s="11"/>
      <c r="Q26" s="11"/>
      <c r="R26" s="16"/>
      <c r="S26" s="17" t="s">
        <v>25</v>
      </c>
      <c r="T26" s="265" t="s">
        <v>15</v>
      </c>
      <c r="U26" s="265"/>
      <c r="V26" s="265"/>
      <c r="W26" s="265"/>
      <c r="X26" s="265"/>
      <c r="Y26" s="265"/>
      <c r="Z26" s="266"/>
      <c r="AA26" s="267"/>
      <c r="AB26" s="266"/>
      <c r="AC26" s="267"/>
      <c r="AD26" s="268">
        <f>SUM(Z26:AC26)</f>
        <v>0</v>
      </c>
      <c r="AE26" s="269"/>
      <c r="AF26" s="16"/>
      <c r="AG26" s="16"/>
      <c r="AH26" s="17" t="s">
        <v>25</v>
      </c>
      <c r="AI26" s="311"/>
      <c r="AJ26" s="312"/>
      <c r="AK26" s="312"/>
      <c r="AL26" s="312"/>
      <c r="AM26" s="312"/>
      <c r="AN26" s="312"/>
      <c r="AO26" s="312"/>
      <c r="AP26" s="312"/>
      <c r="AQ26" s="312"/>
      <c r="AR26" s="312"/>
      <c r="AS26" s="312"/>
      <c r="AT26" s="312"/>
      <c r="AU26" s="313"/>
    </row>
    <row r="27" spans="1:50" ht="28.15" customHeight="1" x14ac:dyDescent="0.15">
      <c r="A27" s="315" t="s">
        <v>33</v>
      </c>
      <c r="B27" s="263"/>
      <c r="C27" s="263"/>
      <c r="D27" s="263"/>
      <c r="E27" s="263"/>
      <c r="F27" s="263"/>
      <c r="G27" s="263"/>
      <c r="H27" s="263"/>
      <c r="I27" s="263"/>
      <c r="J27" s="263"/>
      <c r="K27" s="263"/>
      <c r="L27" s="263"/>
      <c r="M27" s="20">
        <v>6</v>
      </c>
      <c r="N27" s="275" t="s">
        <v>9</v>
      </c>
      <c r="O27" s="276"/>
      <c r="P27" s="11"/>
      <c r="Q27" s="316" t="s">
        <v>33</v>
      </c>
      <c r="R27" s="317"/>
      <c r="S27" s="317"/>
      <c r="T27" s="317"/>
      <c r="U27" s="317"/>
      <c r="V27" s="317"/>
      <c r="W27" s="317"/>
      <c r="X27" s="317"/>
      <c r="Y27" s="317"/>
      <c r="Z27" s="317"/>
      <c r="AA27" s="317"/>
      <c r="AB27" s="317"/>
      <c r="AC27" s="58">
        <f>SUM(AD29:AE30)</f>
        <v>0</v>
      </c>
      <c r="AD27" s="275" t="s">
        <v>9</v>
      </c>
      <c r="AE27" s="276"/>
      <c r="AF27" s="316" t="s">
        <v>33</v>
      </c>
      <c r="AG27" s="317"/>
      <c r="AH27" s="317"/>
      <c r="AI27" s="317"/>
      <c r="AJ27" s="317"/>
      <c r="AK27" s="317"/>
      <c r="AL27" s="317"/>
      <c r="AM27" s="317"/>
      <c r="AN27" s="317"/>
      <c r="AO27" s="317"/>
      <c r="AP27" s="317"/>
      <c r="AQ27" s="317"/>
      <c r="AR27" s="317"/>
      <c r="AS27" s="317"/>
      <c r="AT27" s="317"/>
      <c r="AU27" s="318"/>
      <c r="AW27" s="1" t="str">
        <f>IF(AC27&gt;=M27,"OK","時間数確認")</f>
        <v>時間数確認</v>
      </c>
    </row>
    <row r="28" spans="1:50" ht="13.5" x14ac:dyDescent="0.15">
      <c r="A28" s="8"/>
      <c r="B28" s="12"/>
      <c r="C28" s="13"/>
      <c r="D28" s="14"/>
      <c r="E28" s="14"/>
      <c r="F28" s="14"/>
      <c r="G28" s="14"/>
      <c r="H28" s="14"/>
      <c r="I28" s="14"/>
      <c r="J28" s="14"/>
      <c r="K28" s="14"/>
      <c r="L28" s="14"/>
      <c r="M28" s="14"/>
      <c r="N28" s="14"/>
      <c r="O28" s="15"/>
      <c r="P28" s="11"/>
      <c r="Q28" s="11"/>
      <c r="R28" s="25"/>
      <c r="S28" s="17"/>
      <c r="T28" s="18"/>
      <c r="U28" s="18"/>
      <c r="V28" s="18"/>
      <c r="W28" s="18"/>
      <c r="X28" s="18"/>
      <c r="Y28" s="18"/>
      <c r="Z28" s="280" t="s">
        <v>10</v>
      </c>
      <c r="AA28" s="281"/>
      <c r="AB28" s="280" t="s">
        <v>11</v>
      </c>
      <c r="AC28" s="281"/>
      <c r="AD28" s="282" t="s">
        <v>12</v>
      </c>
      <c r="AE28" s="283"/>
      <c r="AF28" s="16"/>
      <c r="AG28" s="16"/>
      <c r="AH28" s="19"/>
      <c r="AI28" s="270"/>
      <c r="AJ28" s="284"/>
      <c r="AK28" s="284"/>
      <c r="AL28" s="284"/>
      <c r="AM28" s="284"/>
      <c r="AN28" s="284"/>
      <c r="AO28" s="284"/>
      <c r="AP28" s="284"/>
      <c r="AQ28" s="284"/>
      <c r="AR28" s="284"/>
      <c r="AS28" s="284"/>
      <c r="AT28" s="284"/>
      <c r="AU28" s="285"/>
    </row>
    <row r="29" spans="1:50" ht="31.15" customHeight="1" x14ac:dyDescent="0.15">
      <c r="A29" s="8"/>
      <c r="B29" s="12"/>
      <c r="C29" s="17" t="s">
        <v>13</v>
      </c>
      <c r="D29" s="263" t="s">
        <v>34</v>
      </c>
      <c r="E29" s="263"/>
      <c r="F29" s="263"/>
      <c r="G29" s="263"/>
      <c r="H29" s="263"/>
      <c r="I29" s="263"/>
      <c r="J29" s="263"/>
      <c r="K29" s="263"/>
      <c r="L29" s="263"/>
      <c r="M29" s="263"/>
      <c r="N29" s="263"/>
      <c r="O29" s="305"/>
      <c r="P29" s="11"/>
      <c r="Q29" s="11"/>
      <c r="R29" s="16"/>
      <c r="S29" s="17" t="s">
        <v>13</v>
      </c>
      <c r="T29" s="265" t="s">
        <v>15</v>
      </c>
      <c r="U29" s="265"/>
      <c r="V29" s="265"/>
      <c r="W29" s="265"/>
      <c r="X29" s="265"/>
      <c r="Y29" s="265"/>
      <c r="Z29" s="266"/>
      <c r="AA29" s="267"/>
      <c r="AB29" s="266"/>
      <c r="AC29" s="267"/>
      <c r="AD29" s="268">
        <f>SUM(Z29:AC29)</f>
        <v>0</v>
      </c>
      <c r="AE29" s="269"/>
      <c r="AF29" s="16"/>
      <c r="AG29" s="16"/>
      <c r="AH29" s="17" t="s">
        <v>13</v>
      </c>
      <c r="AI29" s="314"/>
      <c r="AJ29" s="271"/>
      <c r="AK29" s="271"/>
      <c r="AL29" s="271"/>
      <c r="AM29" s="271"/>
      <c r="AN29" s="271"/>
      <c r="AO29" s="271"/>
      <c r="AP29" s="271"/>
      <c r="AQ29" s="271"/>
      <c r="AR29" s="271"/>
      <c r="AS29" s="271"/>
      <c r="AT29" s="271"/>
      <c r="AU29" s="272"/>
      <c r="AX29" s="1" t="str">
        <f>IF(SUM(AB29:AC30)&lt;=[1]通信上限!C10,"","通信時間数確認")</f>
        <v/>
      </c>
    </row>
    <row r="30" spans="1:50" ht="31.15" customHeight="1" x14ac:dyDescent="0.15">
      <c r="A30" s="8"/>
      <c r="B30" s="12"/>
      <c r="C30" s="17" t="s">
        <v>16</v>
      </c>
      <c r="D30" s="263" t="s">
        <v>35</v>
      </c>
      <c r="E30" s="263"/>
      <c r="F30" s="263"/>
      <c r="G30" s="263"/>
      <c r="H30" s="263"/>
      <c r="I30" s="263"/>
      <c r="J30" s="263"/>
      <c r="K30" s="263"/>
      <c r="L30" s="263"/>
      <c r="M30" s="263"/>
      <c r="N30" s="263"/>
      <c r="O30" s="305"/>
      <c r="P30" s="11"/>
      <c r="Q30" s="11"/>
      <c r="R30" s="16"/>
      <c r="S30" s="17" t="s">
        <v>16</v>
      </c>
      <c r="T30" s="265" t="s">
        <v>15</v>
      </c>
      <c r="U30" s="265"/>
      <c r="V30" s="265"/>
      <c r="W30" s="265"/>
      <c r="X30" s="265"/>
      <c r="Y30" s="265"/>
      <c r="Z30" s="266"/>
      <c r="AA30" s="267"/>
      <c r="AB30" s="266"/>
      <c r="AC30" s="267"/>
      <c r="AD30" s="268">
        <f>SUM(Z30:AC30)</f>
        <v>0</v>
      </c>
      <c r="AE30" s="269"/>
      <c r="AF30" s="23"/>
      <c r="AG30" s="23"/>
      <c r="AH30" s="17" t="s">
        <v>16</v>
      </c>
      <c r="AI30" s="311"/>
      <c r="AJ30" s="312"/>
      <c r="AK30" s="312"/>
      <c r="AL30" s="312"/>
      <c r="AM30" s="312"/>
      <c r="AN30" s="312"/>
      <c r="AO30" s="312"/>
      <c r="AP30" s="312"/>
      <c r="AQ30" s="312"/>
      <c r="AR30" s="312"/>
      <c r="AS30" s="312"/>
      <c r="AT30" s="312"/>
      <c r="AU30" s="313"/>
    </row>
    <row r="31" spans="1:50" ht="28.15" customHeight="1" x14ac:dyDescent="0.15">
      <c r="A31" s="277" t="s">
        <v>36</v>
      </c>
      <c r="B31" s="278"/>
      <c r="C31" s="278"/>
      <c r="D31" s="278"/>
      <c r="E31" s="278"/>
      <c r="F31" s="278"/>
      <c r="G31" s="278"/>
      <c r="H31" s="278"/>
      <c r="I31" s="278"/>
      <c r="J31" s="278"/>
      <c r="K31" s="278"/>
      <c r="L31" s="278"/>
      <c r="M31" s="20">
        <v>6</v>
      </c>
      <c r="N31" s="275" t="s">
        <v>9</v>
      </c>
      <c r="O31" s="276"/>
      <c r="P31" s="11"/>
      <c r="Q31" s="277" t="s">
        <v>36</v>
      </c>
      <c r="R31" s="278"/>
      <c r="S31" s="278"/>
      <c r="T31" s="278"/>
      <c r="U31" s="278"/>
      <c r="V31" s="278"/>
      <c r="W31" s="278"/>
      <c r="X31" s="278"/>
      <c r="Y31" s="278"/>
      <c r="Z31" s="278"/>
      <c r="AA31" s="278"/>
      <c r="AB31" s="278"/>
      <c r="AC31" s="58">
        <f>SUM(AD33:AE34)</f>
        <v>0</v>
      </c>
      <c r="AD31" s="275" t="s">
        <v>9</v>
      </c>
      <c r="AE31" s="276"/>
      <c r="AF31" s="277" t="s">
        <v>36</v>
      </c>
      <c r="AG31" s="278"/>
      <c r="AH31" s="278"/>
      <c r="AI31" s="278"/>
      <c r="AJ31" s="278"/>
      <c r="AK31" s="278"/>
      <c r="AL31" s="278"/>
      <c r="AM31" s="278"/>
      <c r="AN31" s="278"/>
      <c r="AO31" s="278"/>
      <c r="AP31" s="278"/>
      <c r="AQ31" s="278"/>
      <c r="AR31" s="278"/>
      <c r="AS31" s="278"/>
      <c r="AT31" s="278"/>
      <c r="AU31" s="279"/>
      <c r="AW31" s="1" t="str">
        <f>IF(AC31&gt;=M31,"OK","時間数確認")</f>
        <v>時間数確認</v>
      </c>
    </row>
    <row r="32" spans="1:50" ht="13.5" x14ac:dyDescent="0.15">
      <c r="A32" s="8"/>
      <c r="B32" s="26"/>
      <c r="C32" s="13"/>
      <c r="D32" s="14"/>
      <c r="E32" s="14"/>
      <c r="F32" s="14"/>
      <c r="G32" s="14"/>
      <c r="H32" s="14"/>
      <c r="I32" s="14"/>
      <c r="J32" s="14"/>
      <c r="K32" s="14"/>
      <c r="L32" s="14"/>
      <c r="M32" s="14"/>
      <c r="N32" s="14"/>
      <c r="O32" s="15"/>
      <c r="P32" s="11"/>
      <c r="Q32" s="11"/>
      <c r="R32" s="25"/>
      <c r="S32" s="17"/>
      <c r="T32" s="18"/>
      <c r="U32" s="18"/>
      <c r="V32" s="18"/>
      <c r="W32" s="18"/>
      <c r="X32" s="18"/>
      <c r="Y32" s="18"/>
      <c r="Z32" s="280" t="s">
        <v>10</v>
      </c>
      <c r="AA32" s="281"/>
      <c r="AB32" s="280" t="s">
        <v>11</v>
      </c>
      <c r="AC32" s="281"/>
      <c r="AD32" s="282" t="s">
        <v>12</v>
      </c>
      <c r="AE32" s="283"/>
      <c r="AF32" s="16"/>
      <c r="AG32" s="25"/>
      <c r="AH32" s="19"/>
      <c r="AI32" s="270"/>
      <c r="AJ32" s="284"/>
      <c r="AK32" s="284"/>
      <c r="AL32" s="284"/>
      <c r="AM32" s="284"/>
      <c r="AN32" s="284"/>
      <c r="AO32" s="284"/>
      <c r="AP32" s="284"/>
      <c r="AQ32" s="284"/>
      <c r="AR32" s="284"/>
      <c r="AS32" s="284"/>
      <c r="AT32" s="284"/>
      <c r="AU32" s="285"/>
    </row>
    <row r="33" spans="1:50" ht="31.15" customHeight="1" x14ac:dyDescent="0.15">
      <c r="A33" s="8"/>
      <c r="B33" s="27"/>
      <c r="C33" s="17" t="s">
        <v>13</v>
      </c>
      <c r="D33" s="263" t="s">
        <v>37</v>
      </c>
      <c r="E33" s="263"/>
      <c r="F33" s="263"/>
      <c r="G33" s="263"/>
      <c r="H33" s="263"/>
      <c r="I33" s="263"/>
      <c r="J33" s="263"/>
      <c r="K33" s="263"/>
      <c r="L33" s="263"/>
      <c r="M33" s="263"/>
      <c r="N33" s="263"/>
      <c r="O33" s="305"/>
      <c r="P33" s="11"/>
      <c r="Q33" s="11"/>
      <c r="R33" s="24"/>
      <c r="S33" s="17" t="s">
        <v>13</v>
      </c>
      <c r="T33" s="265" t="s">
        <v>15</v>
      </c>
      <c r="U33" s="265"/>
      <c r="V33" s="265"/>
      <c r="W33" s="265"/>
      <c r="X33" s="265"/>
      <c r="Y33" s="265"/>
      <c r="Z33" s="266"/>
      <c r="AA33" s="267"/>
      <c r="AB33" s="266"/>
      <c r="AC33" s="267"/>
      <c r="AD33" s="268">
        <f>SUM(Z33:AC33)</f>
        <v>0</v>
      </c>
      <c r="AE33" s="269"/>
      <c r="AF33" s="16"/>
      <c r="AG33" s="24"/>
      <c r="AH33" s="17" t="s">
        <v>13</v>
      </c>
      <c r="AI33" s="270"/>
      <c r="AJ33" s="271"/>
      <c r="AK33" s="271"/>
      <c r="AL33" s="271"/>
      <c r="AM33" s="271"/>
      <c r="AN33" s="271"/>
      <c r="AO33" s="271"/>
      <c r="AP33" s="271"/>
      <c r="AQ33" s="271"/>
      <c r="AR33" s="271"/>
      <c r="AS33" s="271"/>
      <c r="AT33" s="271"/>
      <c r="AU33" s="272"/>
      <c r="AX33" s="1" t="str">
        <f>IF(SUM(AB33:AC34)&lt;=[1]通信上限!C11,"","通信時間数確認")</f>
        <v/>
      </c>
    </row>
    <row r="34" spans="1:50" ht="31.15" customHeight="1" x14ac:dyDescent="0.15">
      <c r="A34" s="28"/>
      <c r="B34" s="29"/>
      <c r="C34" s="17" t="s">
        <v>16</v>
      </c>
      <c r="D34" s="263" t="s">
        <v>38</v>
      </c>
      <c r="E34" s="263"/>
      <c r="F34" s="263"/>
      <c r="G34" s="263"/>
      <c r="H34" s="263"/>
      <c r="I34" s="263"/>
      <c r="J34" s="263"/>
      <c r="K34" s="263"/>
      <c r="L34" s="263"/>
      <c r="M34" s="263"/>
      <c r="N34" s="263"/>
      <c r="O34" s="305"/>
      <c r="P34" s="11"/>
      <c r="Q34" s="22"/>
      <c r="R34" s="23"/>
      <c r="S34" s="17" t="s">
        <v>16</v>
      </c>
      <c r="T34" s="265" t="s">
        <v>15</v>
      </c>
      <c r="U34" s="265"/>
      <c r="V34" s="265"/>
      <c r="W34" s="265"/>
      <c r="X34" s="265"/>
      <c r="Y34" s="265"/>
      <c r="Z34" s="266"/>
      <c r="AA34" s="267"/>
      <c r="AB34" s="266"/>
      <c r="AC34" s="267"/>
      <c r="AD34" s="268">
        <f>SUM(Z34:AC34)</f>
        <v>0</v>
      </c>
      <c r="AE34" s="269"/>
      <c r="AF34" s="23"/>
      <c r="AG34" s="23"/>
      <c r="AH34" s="17" t="s">
        <v>16</v>
      </c>
      <c r="AI34" s="270"/>
      <c r="AJ34" s="271"/>
      <c r="AK34" s="271"/>
      <c r="AL34" s="271"/>
      <c r="AM34" s="271"/>
      <c r="AN34" s="271"/>
      <c r="AO34" s="271"/>
      <c r="AP34" s="271"/>
      <c r="AQ34" s="271"/>
      <c r="AR34" s="271"/>
      <c r="AS34" s="271"/>
      <c r="AT34" s="271"/>
      <c r="AU34" s="272"/>
    </row>
    <row r="35" spans="1:50" ht="28.15" customHeight="1" x14ac:dyDescent="0.15">
      <c r="A35" s="273" t="s">
        <v>39</v>
      </c>
      <c r="B35" s="262"/>
      <c r="C35" s="262"/>
      <c r="D35" s="262"/>
      <c r="E35" s="262"/>
      <c r="F35" s="262"/>
      <c r="G35" s="262"/>
      <c r="H35" s="262"/>
      <c r="I35" s="262"/>
      <c r="J35" s="262"/>
      <c r="K35" s="262"/>
      <c r="L35" s="262"/>
      <c r="M35" s="20">
        <v>6</v>
      </c>
      <c r="N35" s="275" t="s">
        <v>9</v>
      </c>
      <c r="O35" s="276"/>
      <c r="P35" s="11"/>
      <c r="Q35" s="277" t="s">
        <v>39</v>
      </c>
      <c r="R35" s="278"/>
      <c r="S35" s="278"/>
      <c r="T35" s="278"/>
      <c r="U35" s="278"/>
      <c r="V35" s="278"/>
      <c r="W35" s="278"/>
      <c r="X35" s="278"/>
      <c r="Y35" s="278"/>
      <c r="Z35" s="278"/>
      <c r="AA35" s="278"/>
      <c r="AB35" s="278"/>
      <c r="AC35" s="58">
        <f>SUM(AD37:AE40)</f>
        <v>0</v>
      </c>
      <c r="AD35" s="275" t="s">
        <v>9</v>
      </c>
      <c r="AE35" s="276"/>
      <c r="AF35" s="277" t="s">
        <v>39</v>
      </c>
      <c r="AG35" s="278"/>
      <c r="AH35" s="278"/>
      <c r="AI35" s="278"/>
      <c r="AJ35" s="278"/>
      <c r="AK35" s="278"/>
      <c r="AL35" s="278"/>
      <c r="AM35" s="278"/>
      <c r="AN35" s="278"/>
      <c r="AO35" s="278"/>
      <c r="AP35" s="278"/>
      <c r="AQ35" s="278"/>
      <c r="AR35" s="278"/>
      <c r="AS35" s="278"/>
      <c r="AT35" s="278"/>
      <c r="AU35" s="279"/>
      <c r="AW35" s="1" t="str">
        <f>IF(AC35&gt;=M35,"OK","時間数確認")</f>
        <v>時間数確認</v>
      </c>
    </row>
    <row r="36" spans="1:50" ht="13.5" x14ac:dyDescent="0.15">
      <c r="A36" s="8"/>
      <c r="B36" s="26"/>
      <c r="C36" s="13"/>
      <c r="D36" s="14"/>
      <c r="E36" s="14"/>
      <c r="F36" s="14"/>
      <c r="G36" s="14"/>
      <c r="H36" s="14"/>
      <c r="I36" s="14"/>
      <c r="J36" s="14"/>
      <c r="K36" s="14"/>
      <c r="L36" s="14"/>
      <c r="M36" s="14"/>
      <c r="N36" s="14"/>
      <c r="O36" s="15"/>
      <c r="P36" s="11"/>
      <c r="Q36" s="11"/>
      <c r="R36" s="25"/>
      <c r="S36" s="17"/>
      <c r="T36" s="18"/>
      <c r="U36" s="18"/>
      <c r="V36" s="18"/>
      <c r="W36" s="18"/>
      <c r="X36" s="18"/>
      <c r="Y36" s="18"/>
      <c r="Z36" s="280" t="s">
        <v>10</v>
      </c>
      <c r="AA36" s="281"/>
      <c r="AB36" s="280" t="s">
        <v>11</v>
      </c>
      <c r="AC36" s="281"/>
      <c r="AD36" s="282" t="s">
        <v>12</v>
      </c>
      <c r="AE36" s="283"/>
      <c r="AF36" s="16"/>
      <c r="AG36" s="25"/>
      <c r="AH36" s="19"/>
      <c r="AI36" s="270"/>
      <c r="AJ36" s="284"/>
      <c r="AK36" s="284"/>
      <c r="AL36" s="284"/>
      <c r="AM36" s="284"/>
      <c r="AN36" s="284"/>
      <c r="AO36" s="284"/>
      <c r="AP36" s="284"/>
      <c r="AQ36" s="284"/>
      <c r="AR36" s="284"/>
      <c r="AS36" s="284"/>
      <c r="AT36" s="284"/>
      <c r="AU36" s="285"/>
    </row>
    <row r="37" spans="1:50" ht="31.15" customHeight="1" x14ac:dyDescent="0.15">
      <c r="A37" s="8"/>
      <c r="B37" s="12"/>
      <c r="C37" s="17" t="s">
        <v>13</v>
      </c>
      <c r="D37" s="263" t="s">
        <v>40</v>
      </c>
      <c r="E37" s="263"/>
      <c r="F37" s="263"/>
      <c r="G37" s="263"/>
      <c r="H37" s="263"/>
      <c r="I37" s="263"/>
      <c r="J37" s="263"/>
      <c r="K37" s="263"/>
      <c r="L37" s="263"/>
      <c r="M37" s="263"/>
      <c r="N37" s="263"/>
      <c r="O37" s="305"/>
      <c r="P37" s="11"/>
      <c r="Q37" s="11"/>
      <c r="R37" s="24"/>
      <c r="S37" s="17" t="s">
        <v>13</v>
      </c>
      <c r="T37" s="265" t="s">
        <v>15</v>
      </c>
      <c r="U37" s="265"/>
      <c r="V37" s="265"/>
      <c r="W37" s="265"/>
      <c r="X37" s="265"/>
      <c r="Y37" s="265"/>
      <c r="Z37" s="266"/>
      <c r="AA37" s="267"/>
      <c r="AB37" s="266"/>
      <c r="AC37" s="267"/>
      <c r="AD37" s="268">
        <f>SUM(Z37:AC37)</f>
        <v>0</v>
      </c>
      <c r="AE37" s="269"/>
      <c r="AF37" s="16"/>
      <c r="AG37" s="16"/>
      <c r="AH37" s="17" t="s">
        <v>13</v>
      </c>
      <c r="AI37" s="270"/>
      <c r="AJ37" s="271"/>
      <c r="AK37" s="271"/>
      <c r="AL37" s="271"/>
      <c r="AM37" s="271"/>
      <c r="AN37" s="271"/>
      <c r="AO37" s="271"/>
      <c r="AP37" s="271"/>
      <c r="AQ37" s="271"/>
      <c r="AR37" s="271"/>
      <c r="AS37" s="271"/>
      <c r="AT37" s="271"/>
      <c r="AU37" s="272"/>
      <c r="AX37" s="1" t="str">
        <f>IF(SUM(AB37:AC40)&lt;=[1]通信上限!C12,"","通信時間数確認")</f>
        <v/>
      </c>
    </row>
    <row r="38" spans="1:50" ht="31.15" customHeight="1" x14ac:dyDescent="0.15">
      <c r="A38" s="8"/>
      <c r="B38" s="12"/>
      <c r="C38" s="17" t="s">
        <v>16</v>
      </c>
      <c r="D38" s="301" t="s">
        <v>41</v>
      </c>
      <c r="E38" s="301"/>
      <c r="F38" s="301"/>
      <c r="G38" s="301"/>
      <c r="H38" s="301"/>
      <c r="I38" s="301"/>
      <c r="J38" s="301"/>
      <c r="K38" s="301"/>
      <c r="L38" s="301"/>
      <c r="M38" s="301"/>
      <c r="N38" s="301"/>
      <c r="O38" s="309"/>
      <c r="P38" s="11"/>
      <c r="Q38" s="11"/>
      <c r="R38" s="16"/>
      <c r="S38" s="17" t="s">
        <v>16</v>
      </c>
      <c r="T38" s="265" t="s">
        <v>15</v>
      </c>
      <c r="U38" s="265"/>
      <c r="V38" s="265"/>
      <c r="W38" s="265"/>
      <c r="X38" s="265"/>
      <c r="Y38" s="265"/>
      <c r="Z38" s="266"/>
      <c r="AA38" s="267"/>
      <c r="AB38" s="266"/>
      <c r="AC38" s="267"/>
      <c r="AD38" s="268">
        <f>SUM(Z38:AC38)</f>
        <v>0</v>
      </c>
      <c r="AE38" s="269"/>
      <c r="AF38" s="16"/>
      <c r="AG38" s="16"/>
      <c r="AH38" s="17" t="s">
        <v>16</v>
      </c>
      <c r="AI38" s="310"/>
      <c r="AJ38" s="284"/>
      <c r="AK38" s="284"/>
      <c r="AL38" s="284"/>
      <c r="AM38" s="284"/>
      <c r="AN38" s="284"/>
      <c r="AO38" s="284"/>
      <c r="AP38" s="284"/>
      <c r="AQ38" s="284"/>
      <c r="AR38" s="284"/>
      <c r="AS38" s="284"/>
      <c r="AT38" s="284"/>
      <c r="AU38" s="285"/>
    </row>
    <row r="39" spans="1:50" ht="31.15" customHeight="1" x14ac:dyDescent="0.15">
      <c r="A39" s="8"/>
      <c r="B39" s="12"/>
      <c r="C39" s="17" t="s">
        <v>25</v>
      </c>
      <c r="D39" s="301" t="s">
        <v>42</v>
      </c>
      <c r="E39" s="301"/>
      <c r="F39" s="301"/>
      <c r="G39" s="301"/>
      <c r="H39" s="301"/>
      <c r="I39" s="301"/>
      <c r="J39" s="301"/>
      <c r="K39" s="301"/>
      <c r="L39" s="301"/>
      <c r="M39" s="301"/>
      <c r="N39" s="301"/>
      <c r="O39" s="309"/>
      <c r="P39" s="11"/>
      <c r="Q39" s="11"/>
      <c r="R39" s="16"/>
      <c r="S39" s="17" t="s">
        <v>25</v>
      </c>
      <c r="T39" s="265" t="s">
        <v>15</v>
      </c>
      <c r="U39" s="265"/>
      <c r="V39" s="265"/>
      <c r="W39" s="265"/>
      <c r="X39" s="265"/>
      <c r="Y39" s="265"/>
      <c r="Z39" s="266"/>
      <c r="AA39" s="267"/>
      <c r="AB39" s="266"/>
      <c r="AC39" s="267"/>
      <c r="AD39" s="268">
        <f>SUM(Z39:AC39)</f>
        <v>0</v>
      </c>
      <c r="AE39" s="269"/>
      <c r="AF39" s="16"/>
      <c r="AG39" s="16"/>
      <c r="AH39" s="17" t="s">
        <v>25</v>
      </c>
      <c r="AI39" s="270"/>
      <c r="AJ39" s="271"/>
      <c r="AK39" s="271"/>
      <c r="AL39" s="271"/>
      <c r="AM39" s="271"/>
      <c r="AN39" s="271"/>
      <c r="AO39" s="271"/>
      <c r="AP39" s="271"/>
      <c r="AQ39" s="271"/>
      <c r="AR39" s="271"/>
      <c r="AS39" s="271"/>
      <c r="AT39" s="271"/>
      <c r="AU39" s="272"/>
    </row>
    <row r="40" spans="1:50" ht="31.15" customHeight="1" x14ac:dyDescent="0.15">
      <c r="A40" s="8"/>
      <c r="B40" s="27"/>
      <c r="C40" s="17" t="s">
        <v>27</v>
      </c>
      <c r="D40" s="263" t="s">
        <v>43</v>
      </c>
      <c r="E40" s="263"/>
      <c r="F40" s="263"/>
      <c r="G40" s="263"/>
      <c r="H40" s="263"/>
      <c r="I40" s="263"/>
      <c r="J40" s="263"/>
      <c r="K40" s="263"/>
      <c r="L40" s="263"/>
      <c r="M40" s="263"/>
      <c r="N40" s="263"/>
      <c r="O40" s="305"/>
      <c r="P40" s="11"/>
      <c r="Q40" s="11"/>
      <c r="R40" s="24"/>
      <c r="S40" s="17" t="s">
        <v>27</v>
      </c>
      <c r="T40" s="265" t="s">
        <v>15</v>
      </c>
      <c r="U40" s="265"/>
      <c r="V40" s="265"/>
      <c r="W40" s="265"/>
      <c r="X40" s="265"/>
      <c r="Y40" s="265"/>
      <c r="Z40" s="266"/>
      <c r="AA40" s="267"/>
      <c r="AB40" s="266"/>
      <c r="AC40" s="267"/>
      <c r="AD40" s="268">
        <f>SUM(Z40:AC40)</f>
        <v>0</v>
      </c>
      <c r="AE40" s="269"/>
      <c r="AF40" s="16"/>
      <c r="AG40" s="24"/>
      <c r="AH40" s="17" t="s">
        <v>27</v>
      </c>
      <c r="AI40" s="270"/>
      <c r="AJ40" s="271"/>
      <c r="AK40" s="271"/>
      <c r="AL40" s="271"/>
      <c r="AM40" s="271"/>
      <c r="AN40" s="271"/>
      <c r="AO40" s="271"/>
      <c r="AP40" s="271"/>
      <c r="AQ40" s="271"/>
      <c r="AR40" s="271"/>
      <c r="AS40" s="271"/>
      <c r="AT40" s="271"/>
      <c r="AU40" s="272"/>
    </row>
    <row r="41" spans="1:50" ht="28.15" customHeight="1" collapsed="1" x14ac:dyDescent="0.15">
      <c r="A41" s="273" t="s">
        <v>44</v>
      </c>
      <c r="B41" s="262"/>
      <c r="C41" s="262"/>
      <c r="D41" s="262"/>
      <c r="E41" s="262"/>
      <c r="F41" s="262"/>
      <c r="G41" s="262"/>
      <c r="H41" s="262"/>
      <c r="I41" s="262"/>
      <c r="J41" s="262"/>
      <c r="K41" s="262"/>
      <c r="L41" s="262"/>
      <c r="M41" s="20">
        <v>3</v>
      </c>
      <c r="N41" s="275" t="s">
        <v>9</v>
      </c>
      <c r="O41" s="276"/>
      <c r="P41" s="11"/>
      <c r="Q41" s="273" t="s">
        <v>44</v>
      </c>
      <c r="R41" s="274"/>
      <c r="S41" s="274"/>
      <c r="T41" s="274"/>
      <c r="U41" s="274"/>
      <c r="V41" s="274"/>
      <c r="W41" s="274"/>
      <c r="X41" s="274"/>
      <c r="Y41" s="274"/>
      <c r="Z41" s="274"/>
      <c r="AA41" s="274"/>
      <c r="AB41" s="274"/>
      <c r="AC41" s="64">
        <f>SUM(AD43:AE45)</f>
        <v>0</v>
      </c>
      <c r="AD41" s="275" t="s">
        <v>9</v>
      </c>
      <c r="AE41" s="276"/>
      <c r="AF41" s="277" t="s">
        <v>44</v>
      </c>
      <c r="AG41" s="278"/>
      <c r="AH41" s="278"/>
      <c r="AI41" s="278"/>
      <c r="AJ41" s="278"/>
      <c r="AK41" s="278"/>
      <c r="AL41" s="278"/>
      <c r="AM41" s="278"/>
      <c r="AN41" s="278"/>
      <c r="AO41" s="278"/>
      <c r="AP41" s="278"/>
      <c r="AQ41" s="278"/>
      <c r="AR41" s="278"/>
      <c r="AS41" s="278"/>
      <c r="AT41" s="278"/>
      <c r="AU41" s="279"/>
      <c r="AW41" s="1" t="str">
        <f>IF(AC41&gt;=M41,"OK","時間数確認")</f>
        <v>時間数確認</v>
      </c>
    </row>
    <row r="42" spans="1:50" ht="13.5" x14ac:dyDescent="0.15">
      <c r="A42" s="8"/>
      <c r="B42" s="26"/>
      <c r="C42" s="13"/>
      <c r="D42" s="14"/>
      <c r="E42" s="14"/>
      <c r="F42" s="14"/>
      <c r="G42" s="14"/>
      <c r="H42" s="14"/>
      <c r="I42" s="14"/>
      <c r="J42" s="14"/>
      <c r="K42" s="14"/>
      <c r="L42" s="14"/>
      <c r="M42" s="14"/>
      <c r="N42" s="14"/>
      <c r="O42" s="15"/>
      <c r="P42" s="11"/>
      <c r="Q42" s="11"/>
      <c r="R42" s="25"/>
      <c r="S42" s="17"/>
      <c r="T42" s="18"/>
      <c r="U42" s="18"/>
      <c r="V42" s="18"/>
      <c r="W42" s="18"/>
      <c r="X42" s="18"/>
      <c r="Y42" s="18"/>
      <c r="Z42" s="280" t="s">
        <v>10</v>
      </c>
      <c r="AA42" s="281"/>
      <c r="AB42" s="280" t="s">
        <v>11</v>
      </c>
      <c r="AC42" s="281"/>
      <c r="AD42" s="282" t="s">
        <v>12</v>
      </c>
      <c r="AE42" s="283"/>
      <c r="AF42" s="16"/>
      <c r="AG42" s="25"/>
      <c r="AH42" s="19"/>
      <c r="AI42" s="270"/>
      <c r="AJ42" s="284"/>
      <c r="AK42" s="284"/>
      <c r="AL42" s="284"/>
      <c r="AM42" s="284"/>
      <c r="AN42" s="284"/>
      <c r="AO42" s="284"/>
      <c r="AP42" s="284"/>
      <c r="AQ42" s="284"/>
      <c r="AR42" s="284"/>
      <c r="AS42" s="284"/>
      <c r="AT42" s="284"/>
      <c r="AU42" s="285"/>
    </row>
    <row r="43" spans="1:50" ht="31.15" customHeight="1" x14ac:dyDescent="0.15">
      <c r="A43" s="8"/>
      <c r="B43" s="12"/>
      <c r="C43" s="17" t="s">
        <v>13</v>
      </c>
      <c r="D43" s="263" t="s">
        <v>45</v>
      </c>
      <c r="E43" s="263"/>
      <c r="F43" s="263"/>
      <c r="G43" s="263"/>
      <c r="H43" s="263"/>
      <c r="I43" s="263"/>
      <c r="J43" s="263"/>
      <c r="K43" s="263"/>
      <c r="L43" s="263"/>
      <c r="M43" s="263"/>
      <c r="N43" s="263"/>
      <c r="O43" s="305"/>
      <c r="P43" s="11"/>
      <c r="Q43" s="11"/>
      <c r="R43" s="16"/>
      <c r="S43" s="17" t="s">
        <v>13</v>
      </c>
      <c r="T43" s="265" t="s">
        <v>15</v>
      </c>
      <c r="U43" s="265"/>
      <c r="V43" s="265"/>
      <c r="W43" s="265"/>
      <c r="X43" s="265"/>
      <c r="Y43" s="265"/>
      <c r="Z43" s="266"/>
      <c r="AA43" s="267"/>
      <c r="AB43" s="266"/>
      <c r="AC43" s="267"/>
      <c r="AD43" s="268">
        <f>SUM(Z43:AC43)</f>
        <v>0</v>
      </c>
      <c r="AE43" s="269"/>
      <c r="AF43" s="16"/>
      <c r="AG43" s="16"/>
      <c r="AH43" s="17" t="s">
        <v>13</v>
      </c>
      <c r="AI43" s="270"/>
      <c r="AJ43" s="271"/>
      <c r="AK43" s="271"/>
      <c r="AL43" s="271"/>
      <c r="AM43" s="271"/>
      <c r="AN43" s="271"/>
      <c r="AO43" s="271"/>
      <c r="AP43" s="271"/>
      <c r="AQ43" s="271"/>
      <c r="AR43" s="271"/>
      <c r="AS43" s="271"/>
      <c r="AT43" s="271"/>
      <c r="AU43" s="272"/>
      <c r="AX43" s="1" t="str">
        <f>IF(SUM(AB43:AC45)&lt;=[1]通信上限!C13,"","通信時間数確認")</f>
        <v/>
      </c>
    </row>
    <row r="44" spans="1:50" ht="37.15" customHeight="1" x14ac:dyDescent="0.15">
      <c r="A44" s="8"/>
      <c r="B44" s="12"/>
      <c r="C44" s="17" t="s">
        <v>16</v>
      </c>
      <c r="D44" s="301" t="s">
        <v>46</v>
      </c>
      <c r="E44" s="301"/>
      <c r="F44" s="301"/>
      <c r="G44" s="301"/>
      <c r="H44" s="301"/>
      <c r="I44" s="301"/>
      <c r="J44" s="301"/>
      <c r="K44" s="301"/>
      <c r="L44" s="301"/>
      <c r="M44" s="301"/>
      <c r="N44" s="301"/>
      <c r="O44" s="309"/>
      <c r="P44" s="11"/>
      <c r="Q44" s="11"/>
      <c r="R44" s="16"/>
      <c r="S44" s="17" t="s">
        <v>16</v>
      </c>
      <c r="T44" s="265" t="s">
        <v>15</v>
      </c>
      <c r="U44" s="265"/>
      <c r="V44" s="265"/>
      <c r="W44" s="265"/>
      <c r="X44" s="265"/>
      <c r="Y44" s="265"/>
      <c r="Z44" s="266"/>
      <c r="AA44" s="267"/>
      <c r="AB44" s="266"/>
      <c r="AC44" s="267"/>
      <c r="AD44" s="268">
        <f>SUM(Z44:AC44)</f>
        <v>0</v>
      </c>
      <c r="AE44" s="269"/>
      <c r="AF44" s="16"/>
      <c r="AG44" s="16"/>
      <c r="AH44" s="17" t="s">
        <v>16</v>
      </c>
      <c r="AI44" s="270"/>
      <c r="AJ44" s="271"/>
      <c r="AK44" s="271"/>
      <c r="AL44" s="271"/>
      <c r="AM44" s="271"/>
      <c r="AN44" s="271"/>
      <c r="AO44" s="271"/>
      <c r="AP44" s="271"/>
      <c r="AQ44" s="271"/>
      <c r="AR44" s="271"/>
      <c r="AS44" s="271"/>
      <c r="AT44" s="271"/>
      <c r="AU44" s="272"/>
    </row>
    <row r="45" spans="1:50" ht="31.15" customHeight="1" x14ac:dyDescent="0.15">
      <c r="A45" s="28"/>
      <c r="B45" s="29"/>
      <c r="C45" s="17" t="s">
        <v>25</v>
      </c>
      <c r="D45" s="263" t="s">
        <v>47</v>
      </c>
      <c r="E45" s="263"/>
      <c r="F45" s="263"/>
      <c r="G45" s="263"/>
      <c r="H45" s="263"/>
      <c r="I45" s="263"/>
      <c r="J45" s="263"/>
      <c r="K45" s="263"/>
      <c r="L45" s="263"/>
      <c r="M45" s="263"/>
      <c r="N45" s="263"/>
      <c r="O45" s="305"/>
      <c r="P45" s="11"/>
      <c r="Q45" s="22"/>
      <c r="R45" s="23"/>
      <c r="S45" s="17" t="s">
        <v>25</v>
      </c>
      <c r="T45" s="265" t="s">
        <v>15</v>
      </c>
      <c r="U45" s="265"/>
      <c r="V45" s="265"/>
      <c r="W45" s="265"/>
      <c r="X45" s="265"/>
      <c r="Y45" s="265"/>
      <c r="Z45" s="266"/>
      <c r="AA45" s="267"/>
      <c r="AB45" s="266"/>
      <c r="AC45" s="267"/>
      <c r="AD45" s="268">
        <f>SUM(Z45:AC45)</f>
        <v>0</v>
      </c>
      <c r="AE45" s="269"/>
      <c r="AF45" s="16"/>
      <c r="AG45" s="16"/>
      <c r="AH45" s="17" t="s">
        <v>25</v>
      </c>
      <c r="AI45" s="270"/>
      <c r="AJ45" s="271"/>
      <c r="AK45" s="271"/>
      <c r="AL45" s="271"/>
      <c r="AM45" s="271"/>
      <c r="AN45" s="271"/>
      <c r="AO45" s="271"/>
      <c r="AP45" s="271"/>
      <c r="AQ45" s="271"/>
      <c r="AR45" s="271"/>
      <c r="AS45" s="271"/>
      <c r="AT45" s="271"/>
      <c r="AU45" s="272"/>
    </row>
    <row r="46" spans="1:50" ht="28.15" customHeight="1" x14ac:dyDescent="0.15">
      <c r="A46" s="273" t="s">
        <v>48</v>
      </c>
      <c r="B46" s="262"/>
      <c r="C46" s="262"/>
      <c r="D46" s="262"/>
      <c r="E46" s="262"/>
      <c r="F46" s="262"/>
      <c r="G46" s="262"/>
      <c r="H46" s="262"/>
      <c r="I46" s="262"/>
      <c r="J46" s="262"/>
      <c r="K46" s="262"/>
      <c r="L46" s="262"/>
      <c r="M46" s="20">
        <v>75</v>
      </c>
      <c r="N46" s="275" t="s">
        <v>9</v>
      </c>
      <c r="O46" s="276"/>
      <c r="P46" s="11"/>
      <c r="Q46" s="273" t="s">
        <v>48</v>
      </c>
      <c r="R46" s="274"/>
      <c r="S46" s="274"/>
      <c r="T46" s="274"/>
      <c r="U46" s="274"/>
      <c r="V46" s="274"/>
      <c r="W46" s="274"/>
      <c r="X46" s="274"/>
      <c r="Y46" s="274"/>
      <c r="Z46" s="274"/>
      <c r="AA46" s="274"/>
      <c r="AB46" s="274"/>
      <c r="AC46" s="58">
        <f>SUM(AA47,AA52,AA63,AA67)</f>
        <v>0</v>
      </c>
      <c r="AD46" s="275" t="s">
        <v>9</v>
      </c>
      <c r="AE46" s="276"/>
      <c r="AF46" s="277" t="s">
        <v>48</v>
      </c>
      <c r="AG46" s="278"/>
      <c r="AH46" s="278"/>
      <c r="AI46" s="278"/>
      <c r="AJ46" s="278"/>
      <c r="AK46" s="278"/>
      <c r="AL46" s="278"/>
      <c r="AM46" s="278"/>
      <c r="AN46" s="278"/>
      <c r="AO46" s="278"/>
      <c r="AP46" s="278"/>
      <c r="AQ46" s="278"/>
      <c r="AR46" s="278"/>
      <c r="AS46" s="278"/>
      <c r="AT46" s="278"/>
      <c r="AU46" s="279"/>
      <c r="AW46" s="1" t="str">
        <f>IF(AC46&gt;=M46,"OK","時間数確認")</f>
        <v>時間数確認</v>
      </c>
    </row>
    <row r="47" spans="1:50" ht="26.25" customHeight="1" x14ac:dyDescent="0.15">
      <c r="A47" s="30"/>
      <c r="B47" s="288" t="s">
        <v>49</v>
      </c>
      <c r="C47" s="289"/>
      <c r="D47" s="289"/>
      <c r="E47" s="289"/>
      <c r="F47" s="289"/>
      <c r="G47" s="289"/>
      <c r="H47" s="289"/>
      <c r="I47" s="289"/>
      <c r="J47" s="289"/>
      <c r="K47" s="289"/>
      <c r="L47" s="287" t="s">
        <v>50</v>
      </c>
      <c r="M47" s="287"/>
      <c r="N47" s="287"/>
      <c r="O47" s="31"/>
      <c r="P47" s="11"/>
      <c r="Q47" s="32"/>
      <c r="R47" s="307" t="s">
        <v>49</v>
      </c>
      <c r="S47" s="262"/>
      <c r="T47" s="262"/>
      <c r="U47" s="262"/>
      <c r="V47" s="262"/>
      <c r="W47" s="262"/>
      <c r="X47" s="262"/>
      <c r="Y47" s="262"/>
      <c r="Z47" s="262"/>
      <c r="AA47" s="308">
        <f>SUM(AD49:AE51)</f>
        <v>0</v>
      </c>
      <c r="AB47" s="308"/>
      <c r="AC47" s="275" t="s">
        <v>9</v>
      </c>
      <c r="AD47" s="275"/>
      <c r="AE47" s="33"/>
      <c r="AF47" s="25"/>
      <c r="AG47" s="306" t="s">
        <v>49</v>
      </c>
      <c r="AH47" s="278"/>
      <c r="AI47" s="278"/>
      <c r="AJ47" s="278"/>
      <c r="AK47" s="278"/>
      <c r="AL47" s="278"/>
      <c r="AM47" s="278"/>
      <c r="AN47" s="278"/>
      <c r="AO47" s="278"/>
      <c r="AP47" s="278"/>
      <c r="AQ47" s="278"/>
      <c r="AR47" s="278"/>
      <c r="AS47" s="278"/>
      <c r="AT47" s="278"/>
      <c r="AU47" s="279"/>
      <c r="AW47" s="1" t="str">
        <f>IF(AND(AA47&gt;=10,AA47&lt;=13),"OK","時間数確認")</f>
        <v>時間数確認</v>
      </c>
    </row>
    <row r="48" spans="1:50" ht="13.5" x14ac:dyDescent="0.15">
      <c r="A48" s="8"/>
      <c r="B48" s="26"/>
      <c r="C48" s="13"/>
      <c r="D48" s="14"/>
      <c r="E48" s="14"/>
      <c r="F48" s="14"/>
      <c r="G48" s="14"/>
      <c r="H48" s="14"/>
      <c r="I48" s="14"/>
      <c r="J48" s="14"/>
      <c r="K48" s="14"/>
      <c r="L48" s="14"/>
      <c r="M48" s="14"/>
      <c r="N48" s="14"/>
      <c r="O48" s="15"/>
      <c r="P48" s="11"/>
      <c r="Q48" s="11"/>
      <c r="R48" s="25"/>
      <c r="S48" s="17"/>
      <c r="T48" s="18"/>
      <c r="U48" s="18"/>
      <c r="V48" s="18"/>
      <c r="W48" s="18"/>
      <c r="X48" s="18"/>
      <c r="Y48" s="18"/>
      <c r="Z48" s="280" t="s">
        <v>10</v>
      </c>
      <c r="AA48" s="281"/>
      <c r="AB48" s="280" t="s">
        <v>11</v>
      </c>
      <c r="AC48" s="281"/>
      <c r="AD48" s="282" t="s">
        <v>12</v>
      </c>
      <c r="AE48" s="283"/>
      <c r="AF48" s="16"/>
      <c r="AG48" s="25"/>
      <c r="AH48" s="19"/>
      <c r="AI48" s="270"/>
      <c r="AJ48" s="284"/>
      <c r="AK48" s="284"/>
      <c r="AL48" s="284"/>
      <c r="AM48" s="284"/>
      <c r="AN48" s="284"/>
      <c r="AO48" s="284"/>
      <c r="AP48" s="284"/>
      <c r="AQ48" s="284"/>
      <c r="AR48" s="284"/>
      <c r="AS48" s="284"/>
      <c r="AT48" s="284"/>
      <c r="AU48" s="285"/>
    </row>
    <row r="49" spans="1:50" ht="31.15" customHeight="1" x14ac:dyDescent="0.15">
      <c r="A49" s="8"/>
      <c r="B49" s="27"/>
      <c r="C49" s="17" t="s">
        <v>13</v>
      </c>
      <c r="D49" s="263" t="s">
        <v>51</v>
      </c>
      <c r="E49" s="263"/>
      <c r="F49" s="263"/>
      <c r="G49" s="263"/>
      <c r="H49" s="263"/>
      <c r="I49" s="263"/>
      <c r="J49" s="263"/>
      <c r="K49" s="263"/>
      <c r="L49" s="263"/>
      <c r="M49" s="263"/>
      <c r="N49" s="263"/>
      <c r="O49" s="305"/>
      <c r="P49" s="11"/>
      <c r="Q49" s="11"/>
      <c r="R49" s="24"/>
      <c r="S49" s="17" t="s">
        <v>13</v>
      </c>
      <c r="T49" s="265" t="s">
        <v>15</v>
      </c>
      <c r="U49" s="265"/>
      <c r="V49" s="265"/>
      <c r="W49" s="265"/>
      <c r="X49" s="265"/>
      <c r="Y49" s="265"/>
      <c r="Z49" s="266"/>
      <c r="AA49" s="267"/>
      <c r="AB49" s="266"/>
      <c r="AC49" s="267"/>
      <c r="AD49" s="268">
        <f>SUM(Z49:AC49)</f>
        <v>0</v>
      </c>
      <c r="AE49" s="269"/>
      <c r="AF49" s="16"/>
      <c r="AG49" s="24"/>
      <c r="AH49" s="17" t="s">
        <v>13</v>
      </c>
      <c r="AI49" s="270"/>
      <c r="AJ49" s="271"/>
      <c r="AK49" s="271"/>
      <c r="AL49" s="271"/>
      <c r="AM49" s="271"/>
      <c r="AN49" s="271"/>
      <c r="AO49" s="271"/>
      <c r="AP49" s="271"/>
      <c r="AQ49" s="271"/>
      <c r="AR49" s="271"/>
      <c r="AS49" s="271"/>
      <c r="AT49" s="271"/>
      <c r="AU49" s="272"/>
      <c r="AX49" s="1" t="str">
        <f>IF(SUM(AB49:AC51,AB54:AC62,AB69:AC70)&lt;=[1]通信上限!C14,"","通信時間数確認")</f>
        <v/>
      </c>
    </row>
    <row r="50" spans="1:50" ht="31.15" customHeight="1" x14ac:dyDescent="0.15">
      <c r="A50" s="8"/>
      <c r="B50" s="12"/>
      <c r="C50" s="17" t="s">
        <v>16</v>
      </c>
      <c r="D50" s="263" t="s">
        <v>52</v>
      </c>
      <c r="E50" s="263"/>
      <c r="F50" s="263"/>
      <c r="G50" s="263"/>
      <c r="H50" s="263"/>
      <c r="I50" s="263"/>
      <c r="J50" s="263"/>
      <c r="K50" s="263"/>
      <c r="L50" s="263"/>
      <c r="M50" s="263"/>
      <c r="N50" s="263"/>
      <c r="O50" s="305"/>
      <c r="P50" s="11"/>
      <c r="Q50" s="11"/>
      <c r="R50" s="16"/>
      <c r="S50" s="17" t="s">
        <v>16</v>
      </c>
      <c r="T50" s="265" t="s">
        <v>15</v>
      </c>
      <c r="U50" s="265"/>
      <c r="V50" s="265"/>
      <c r="W50" s="265"/>
      <c r="X50" s="265"/>
      <c r="Y50" s="265"/>
      <c r="Z50" s="266"/>
      <c r="AA50" s="267"/>
      <c r="AB50" s="266"/>
      <c r="AC50" s="267"/>
      <c r="AD50" s="268">
        <f>SUM(Z50:AC50)</f>
        <v>0</v>
      </c>
      <c r="AE50" s="269"/>
      <c r="AF50" s="16"/>
      <c r="AG50" s="16"/>
      <c r="AH50" s="17" t="s">
        <v>16</v>
      </c>
      <c r="AI50" s="270"/>
      <c r="AJ50" s="271"/>
      <c r="AK50" s="271"/>
      <c r="AL50" s="271"/>
      <c r="AM50" s="271"/>
      <c r="AN50" s="271"/>
      <c r="AO50" s="271"/>
      <c r="AP50" s="271"/>
      <c r="AQ50" s="271"/>
      <c r="AR50" s="271"/>
      <c r="AS50" s="271"/>
      <c r="AT50" s="271"/>
      <c r="AU50" s="272"/>
    </row>
    <row r="51" spans="1:50" ht="31.15" customHeight="1" x14ac:dyDescent="0.15">
      <c r="A51" s="8"/>
      <c r="B51" s="12"/>
      <c r="C51" s="17" t="s">
        <v>25</v>
      </c>
      <c r="D51" s="263" t="s">
        <v>53</v>
      </c>
      <c r="E51" s="263"/>
      <c r="F51" s="263"/>
      <c r="G51" s="263"/>
      <c r="H51" s="263"/>
      <c r="I51" s="263"/>
      <c r="J51" s="263"/>
      <c r="K51" s="263"/>
      <c r="L51" s="263"/>
      <c r="M51" s="263"/>
      <c r="N51" s="263"/>
      <c r="O51" s="305"/>
      <c r="P51" s="11"/>
      <c r="Q51" s="11"/>
      <c r="R51" s="16"/>
      <c r="S51" s="17" t="s">
        <v>25</v>
      </c>
      <c r="T51" s="265" t="s">
        <v>15</v>
      </c>
      <c r="U51" s="265"/>
      <c r="V51" s="265"/>
      <c r="W51" s="265"/>
      <c r="X51" s="265"/>
      <c r="Y51" s="265"/>
      <c r="Z51" s="266"/>
      <c r="AA51" s="267"/>
      <c r="AB51" s="266"/>
      <c r="AC51" s="267"/>
      <c r="AD51" s="268">
        <f>SUM(Z51:AC51)</f>
        <v>0</v>
      </c>
      <c r="AE51" s="269"/>
      <c r="AF51" s="16"/>
      <c r="AG51" s="16"/>
      <c r="AH51" s="17" t="s">
        <v>25</v>
      </c>
      <c r="AI51" s="270"/>
      <c r="AJ51" s="271"/>
      <c r="AK51" s="271"/>
      <c r="AL51" s="271"/>
      <c r="AM51" s="271"/>
      <c r="AN51" s="271"/>
      <c r="AO51" s="271"/>
      <c r="AP51" s="271"/>
      <c r="AQ51" s="271"/>
      <c r="AR51" s="271"/>
      <c r="AS51" s="271"/>
      <c r="AT51" s="271"/>
      <c r="AU51" s="272"/>
    </row>
    <row r="52" spans="1:50" ht="26.25" customHeight="1" x14ac:dyDescent="0.15">
      <c r="A52" s="34"/>
      <c r="B52" s="286" t="s">
        <v>54</v>
      </c>
      <c r="C52" s="274"/>
      <c r="D52" s="274"/>
      <c r="E52" s="274"/>
      <c r="F52" s="274"/>
      <c r="G52" s="274"/>
      <c r="H52" s="274"/>
      <c r="I52" s="274"/>
      <c r="J52" s="274"/>
      <c r="K52" s="274"/>
      <c r="L52" s="287" t="s">
        <v>55</v>
      </c>
      <c r="M52" s="287"/>
      <c r="N52" s="287"/>
      <c r="O52" s="35"/>
      <c r="P52" s="11"/>
      <c r="Q52" s="36"/>
      <c r="R52" s="286" t="s">
        <v>54</v>
      </c>
      <c r="S52" s="274"/>
      <c r="T52" s="274"/>
      <c r="U52" s="274"/>
      <c r="V52" s="274"/>
      <c r="W52" s="274"/>
      <c r="X52" s="274"/>
      <c r="Y52" s="274"/>
      <c r="Z52" s="274"/>
      <c r="AA52" s="303">
        <f>SUM(AD54:AE62)</f>
        <v>0</v>
      </c>
      <c r="AB52" s="304"/>
      <c r="AC52" s="275" t="s">
        <v>9</v>
      </c>
      <c r="AD52" s="275"/>
      <c r="AE52" s="37"/>
      <c r="AF52" s="16"/>
      <c r="AG52" s="288" t="s">
        <v>54</v>
      </c>
      <c r="AH52" s="289"/>
      <c r="AI52" s="289"/>
      <c r="AJ52" s="289"/>
      <c r="AK52" s="289"/>
      <c r="AL52" s="289"/>
      <c r="AM52" s="289"/>
      <c r="AN52" s="289"/>
      <c r="AO52" s="289"/>
      <c r="AP52" s="289"/>
      <c r="AQ52" s="289"/>
      <c r="AR52" s="289"/>
      <c r="AS52" s="289"/>
      <c r="AT52" s="289"/>
      <c r="AU52" s="291"/>
      <c r="AW52" s="1" t="str">
        <f>IF(AND(AA52&gt;=50,AA52&lt;=55),"OK","時間数確認")</f>
        <v>時間数確認</v>
      </c>
    </row>
    <row r="53" spans="1:50" ht="13.5" x14ac:dyDescent="0.15">
      <c r="A53" s="8"/>
      <c r="B53" s="26"/>
      <c r="C53" s="13"/>
      <c r="D53" s="14"/>
      <c r="E53" s="14"/>
      <c r="F53" s="14"/>
      <c r="G53" s="14"/>
      <c r="H53" s="14"/>
      <c r="I53" s="14"/>
      <c r="J53" s="14"/>
      <c r="K53" s="14"/>
      <c r="L53" s="14"/>
      <c r="M53" s="14"/>
      <c r="N53" s="14"/>
      <c r="O53" s="15"/>
      <c r="P53" s="11"/>
      <c r="Q53" s="11"/>
      <c r="R53" s="25"/>
      <c r="S53" s="17"/>
      <c r="T53" s="18"/>
      <c r="U53" s="18"/>
      <c r="V53" s="18"/>
      <c r="W53" s="18"/>
      <c r="X53" s="18"/>
      <c r="Y53" s="18"/>
      <c r="Z53" s="280" t="s">
        <v>10</v>
      </c>
      <c r="AA53" s="281"/>
      <c r="AB53" s="280" t="s">
        <v>11</v>
      </c>
      <c r="AC53" s="281"/>
      <c r="AD53" s="282" t="s">
        <v>12</v>
      </c>
      <c r="AE53" s="283"/>
      <c r="AF53" s="16"/>
      <c r="AG53" s="25"/>
      <c r="AH53" s="19"/>
      <c r="AI53" s="270"/>
      <c r="AJ53" s="284"/>
      <c r="AK53" s="284"/>
      <c r="AL53" s="284"/>
      <c r="AM53" s="284"/>
      <c r="AN53" s="284"/>
      <c r="AO53" s="284"/>
      <c r="AP53" s="284"/>
      <c r="AQ53" s="284"/>
      <c r="AR53" s="284"/>
      <c r="AS53" s="284"/>
      <c r="AT53" s="284"/>
      <c r="AU53" s="285"/>
    </row>
    <row r="54" spans="1:50" ht="31.15" customHeight="1" x14ac:dyDescent="0.15">
      <c r="A54" s="8"/>
      <c r="B54" s="27"/>
      <c r="C54" s="17" t="s">
        <v>27</v>
      </c>
      <c r="D54" s="263" t="s">
        <v>56</v>
      </c>
      <c r="E54" s="263"/>
      <c r="F54" s="263"/>
      <c r="G54" s="263"/>
      <c r="H54" s="263"/>
      <c r="I54" s="263"/>
      <c r="J54" s="263"/>
      <c r="K54" s="263"/>
      <c r="L54" s="263"/>
      <c r="M54" s="263"/>
      <c r="N54" s="263"/>
      <c r="O54" s="264"/>
      <c r="P54" s="11"/>
      <c r="Q54" s="11"/>
      <c r="R54" s="16"/>
      <c r="S54" s="17" t="s">
        <v>27</v>
      </c>
      <c r="T54" s="265" t="s">
        <v>15</v>
      </c>
      <c r="U54" s="265"/>
      <c r="V54" s="265"/>
      <c r="W54" s="265"/>
      <c r="X54" s="265"/>
      <c r="Y54" s="265"/>
      <c r="Z54" s="266"/>
      <c r="AA54" s="267"/>
      <c r="AB54" s="266"/>
      <c r="AC54" s="267"/>
      <c r="AD54" s="268">
        <f t="shared" ref="AD54:AD62" si="0">SUM(Z54:AC54)</f>
        <v>0</v>
      </c>
      <c r="AE54" s="269"/>
      <c r="AF54" s="16"/>
      <c r="AG54" s="16"/>
      <c r="AH54" s="17" t="s">
        <v>27</v>
      </c>
      <c r="AI54" s="270"/>
      <c r="AJ54" s="271"/>
      <c r="AK54" s="271"/>
      <c r="AL54" s="271"/>
      <c r="AM54" s="271"/>
      <c r="AN54" s="271"/>
      <c r="AO54" s="271"/>
      <c r="AP54" s="271"/>
      <c r="AQ54" s="271"/>
      <c r="AR54" s="271"/>
      <c r="AS54" s="271"/>
      <c r="AT54" s="271"/>
      <c r="AU54" s="272"/>
    </row>
    <row r="55" spans="1:50" ht="31.15" customHeight="1" x14ac:dyDescent="0.15">
      <c r="A55" s="8"/>
      <c r="B55" s="12"/>
      <c r="C55" s="17" t="s">
        <v>57</v>
      </c>
      <c r="D55" s="263" t="s">
        <v>58</v>
      </c>
      <c r="E55" s="263"/>
      <c r="F55" s="263"/>
      <c r="G55" s="263"/>
      <c r="H55" s="263"/>
      <c r="I55" s="263"/>
      <c r="J55" s="263"/>
      <c r="K55" s="263"/>
      <c r="L55" s="263"/>
      <c r="M55" s="263"/>
      <c r="N55" s="263"/>
      <c r="O55" s="264"/>
      <c r="P55" s="16"/>
      <c r="Q55" s="11"/>
      <c r="R55" s="16"/>
      <c r="S55" s="17" t="s">
        <v>57</v>
      </c>
      <c r="T55" s="265" t="s">
        <v>15</v>
      </c>
      <c r="U55" s="265"/>
      <c r="V55" s="265"/>
      <c r="W55" s="265"/>
      <c r="X55" s="265"/>
      <c r="Y55" s="265"/>
      <c r="Z55" s="266"/>
      <c r="AA55" s="267"/>
      <c r="AB55" s="266"/>
      <c r="AC55" s="267"/>
      <c r="AD55" s="268">
        <f t="shared" si="0"/>
        <v>0</v>
      </c>
      <c r="AE55" s="269"/>
      <c r="AF55" s="16"/>
      <c r="AG55" s="16"/>
      <c r="AH55" s="17" t="s">
        <v>57</v>
      </c>
      <c r="AI55" s="270"/>
      <c r="AJ55" s="271"/>
      <c r="AK55" s="271"/>
      <c r="AL55" s="271"/>
      <c r="AM55" s="271"/>
      <c r="AN55" s="271"/>
      <c r="AO55" s="271"/>
      <c r="AP55" s="271"/>
      <c r="AQ55" s="271"/>
      <c r="AR55" s="271"/>
      <c r="AS55" s="271"/>
      <c r="AT55" s="271"/>
      <c r="AU55" s="272"/>
    </row>
    <row r="56" spans="1:50" ht="31.15" customHeight="1" x14ac:dyDescent="0.15">
      <c r="A56" s="8"/>
      <c r="B56" s="12"/>
      <c r="C56" s="17" t="s">
        <v>59</v>
      </c>
      <c r="D56" s="301" t="s">
        <v>60</v>
      </c>
      <c r="E56" s="301"/>
      <c r="F56" s="301"/>
      <c r="G56" s="301"/>
      <c r="H56" s="301"/>
      <c r="I56" s="301"/>
      <c r="J56" s="301"/>
      <c r="K56" s="301"/>
      <c r="L56" s="301"/>
      <c r="M56" s="301"/>
      <c r="N56" s="301"/>
      <c r="O56" s="302"/>
      <c r="P56" s="16"/>
      <c r="Q56" s="11"/>
      <c r="R56" s="16"/>
      <c r="S56" s="17" t="s">
        <v>59</v>
      </c>
      <c r="T56" s="265" t="s">
        <v>15</v>
      </c>
      <c r="U56" s="265"/>
      <c r="V56" s="265"/>
      <c r="W56" s="265"/>
      <c r="X56" s="265"/>
      <c r="Y56" s="265"/>
      <c r="Z56" s="266"/>
      <c r="AA56" s="267"/>
      <c r="AB56" s="266"/>
      <c r="AC56" s="267"/>
      <c r="AD56" s="268">
        <f t="shared" si="0"/>
        <v>0</v>
      </c>
      <c r="AE56" s="269"/>
      <c r="AF56" s="16"/>
      <c r="AG56" s="16"/>
      <c r="AH56" s="17" t="s">
        <v>59</v>
      </c>
      <c r="AI56" s="270"/>
      <c r="AJ56" s="271"/>
      <c r="AK56" s="271"/>
      <c r="AL56" s="271"/>
      <c r="AM56" s="271"/>
      <c r="AN56" s="271"/>
      <c r="AO56" s="271"/>
      <c r="AP56" s="271"/>
      <c r="AQ56" s="271"/>
      <c r="AR56" s="271"/>
      <c r="AS56" s="271"/>
      <c r="AT56" s="271"/>
      <c r="AU56" s="272"/>
    </row>
    <row r="57" spans="1:50" ht="31.15" customHeight="1" x14ac:dyDescent="0.15">
      <c r="A57" s="8"/>
      <c r="B57" s="12"/>
      <c r="C57" s="17" t="s">
        <v>61</v>
      </c>
      <c r="D57" s="301" t="s">
        <v>62</v>
      </c>
      <c r="E57" s="301"/>
      <c r="F57" s="301"/>
      <c r="G57" s="301"/>
      <c r="H57" s="301"/>
      <c r="I57" s="301"/>
      <c r="J57" s="301"/>
      <c r="K57" s="301"/>
      <c r="L57" s="301"/>
      <c r="M57" s="301"/>
      <c r="N57" s="301"/>
      <c r="O57" s="302"/>
      <c r="P57" s="16"/>
      <c r="Q57" s="11"/>
      <c r="R57" s="16"/>
      <c r="S57" s="17" t="s">
        <v>61</v>
      </c>
      <c r="T57" s="265" t="s">
        <v>15</v>
      </c>
      <c r="U57" s="265"/>
      <c r="V57" s="265"/>
      <c r="W57" s="265"/>
      <c r="X57" s="265"/>
      <c r="Y57" s="265"/>
      <c r="Z57" s="266"/>
      <c r="AA57" s="267"/>
      <c r="AB57" s="266"/>
      <c r="AC57" s="267"/>
      <c r="AD57" s="268">
        <f t="shared" si="0"/>
        <v>0</v>
      </c>
      <c r="AE57" s="269"/>
      <c r="AF57" s="16"/>
      <c r="AG57" s="16"/>
      <c r="AH57" s="17" t="s">
        <v>61</v>
      </c>
      <c r="AI57" s="270"/>
      <c r="AJ57" s="271"/>
      <c r="AK57" s="271"/>
      <c r="AL57" s="271"/>
      <c r="AM57" s="271"/>
      <c r="AN57" s="271"/>
      <c r="AO57" s="271"/>
      <c r="AP57" s="271"/>
      <c r="AQ57" s="271"/>
      <c r="AR57" s="271"/>
      <c r="AS57" s="271"/>
      <c r="AT57" s="271"/>
      <c r="AU57" s="272"/>
    </row>
    <row r="58" spans="1:50" ht="31.15" customHeight="1" x14ac:dyDescent="0.15">
      <c r="A58" s="8"/>
      <c r="B58" s="12"/>
      <c r="C58" s="17" t="s">
        <v>63</v>
      </c>
      <c r="D58" s="301" t="s">
        <v>64</v>
      </c>
      <c r="E58" s="301"/>
      <c r="F58" s="301"/>
      <c r="G58" s="301"/>
      <c r="H58" s="301"/>
      <c r="I58" s="301"/>
      <c r="J58" s="301"/>
      <c r="K58" s="301"/>
      <c r="L58" s="301"/>
      <c r="M58" s="301"/>
      <c r="N58" s="301"/>
      <c r="O58" s="302"/>
      <c r="P58" s="16"/>
      <c r="Q58" s="11"/>
      <c r="R58" s="16"/>
      <c r="S58" s="17" t="s">
        <v>63</v>
      </c>
      <c r="T58" s="265" t="s">
        <v>15</v>
      </c>
      <c r="U58" s="265"/>
      <c r="V58" s="265"/>
      <c r="W58" s="265"/>
      <c r="X58" s="265"/>
      <c r="Y58" s="265"/>
      <c r="Z58" s="266"/>
      <c r="AA58" s="267"/>
      <c r="AB58" s="266"/>
      <c r="AC58" s="267"/>
      <c r="AD58" s="268">
        <f t="shared" si="0"/>
        <v>0</v>
      </c>
      <c r="AE58" s="269"/>
      <c r="AF58" s="16"/>
      <c r="AG58" s="16"/>
      <c r="AH58" s="17" t="s">
        <v>63</v>
      </c>
      <c r="AI58" s="270"/>
      <c r="AJ58" s="271"/>
      <c r="AK58" s="271"/>
      <c r="AL58" s="271"/>
      <c r="AM58" s="271"/>
      <c r="AN58" s="271"/>
      <c r="AO58" s="271"/>
      <c r="AP58" s="271"/>
      <c r="AQ58" s="271"/>
      <c r="AR58" s="271"/>
      <c r="AS58" s="271"/>
      <c r="AT58" s="271"/>
      <c r="AU58" s="272"/>
    </row>
    <row r="59" spans="1:50" ht="31.15" customHeight="1" x14ac:dyDescent="0.15">
      <c r="A59" s="8"/>
      <c r="B59" s="12"/>
      <c r="C59" s="17" t="s">
        <v>65</v>
      </c>
      <c r="D59" s="301" t="s">
        <v>66</v>
      </c>
      <c r="E59" s="301"/>
      <c r="F59" s="301"/>
      <c r="G59" s="301"/>
      <c r="H59" s="301"/>
      <c r="I59" s="301"/>
      <c r="J59" s="301"/>
      <c r="K59" s="301"/>
      <c r="L59" s="301"/>
      <c r="M59" s="301"/>
      <c r="N59" s="301"/>
      <c r="O59" s="302"/>
      <c r="P59" s="16"/>
      <c r="Q59" s="11"/>
      <c r="R59" s="16"/>
      <c r="S59" s="17" t="s">
        <v>65</v>
      </c>
      <c r="T59" s="265" t="s">
        <v>15</v>
      </c>
      <c r="U59" s="265"/>
      <c r="V59" s="265"/>
      <c r="W59" s="265"/>
      <c r="X59" s="265"/>
      <c r="Y59" s="265"/>
      <c r="Z59" s="266"/>
      <c r="AA59" s="267"/>
      <c r="AB59" s="266"/>
      <c r="AC59" s="267"/>
      <c r="AD59" s="268">
        <f t="shared" si="0"/>
        <v>0</v>
      </c>
      <c r="AE59" s="269"/>
      <c r="AF59" s="16"/>
      <c r="AG59" s="16"/>
      <c r="AH59" s="17" t="s">
        <v>65</v>
      </c>
      <c r="AI59" s="270"/>
      <c r="AJ59" s="271"/>
      <c r="AK59" s="271"/>
      <c r="AL59" s="271"/>
      <c r="AM59" s="271"/>
      <c r="AN59" s="271"/>
      <c r="AO59" s="271"/>
      <c r="AP59" s="271"/>
      <c r="AQ59" s="271"/>
      <c r="AR59" s="271"/>
      <c r="AS59" s="271"/>
      <c r="AT59" s="271"/>
      <c r="AU59" s="272"/>
    </row>
    <row r="60" spans="1:50" ht="32.450000000000003" customHeight="1" x14ac:dyDescent="0.15">
      <c r="A60" s="8"/>
      <c r="B60" s="12"/>
      <c r="C60" s="17" t="s">
        <v>67</v>
      </c>
      <c r="D60" s="301" t="s">
        <v>68</v>
      </c>
      <c r="E60" s="301"/>
      <c r="F60" s="301"/>
      <c r="G60" s="301"/>
      <c r="H60" s="301"/>
      <c r="I60" s="301"/>
      <c r="J60" s="301"/>
      <c r="K60" s="301"/>
      <c r="L60" s="301"/>
      <c r="M60" s="301"/>
      <c r="N60" s="301"/>
      <c r="O60" s="302"/>
      <c r="P60" s="16"/>
      <c r="Q60" s="11"/>
      <c r="R60" s="16"/>
      <c r="S60" s="17" t="s">
        <v>67</v>
      </c>
      <c r="T60" s="265" t="s">
        <v>15</v>
      </c>
      <c r="U60" s="265"/>
      <c r="V60" s="265"/>
      <c r="W60" s="265"/>
      <c r="X60" s="265"/>
      <c r="Y60" s="265"/>
      <c r="Z60" s="266"/>
      <c r="AA60" s="267"/>
      <c r="AB60" s="266"/>
      <c r="AC60" s="267"/>
      <c r="AD60" s="268">
        <f t="shared" si="0"/>
        <v>0</v>
      </c>
      <c r="AE60" s="269"/>
      <c r="AF60" s="16"/>
      <c r="AG60" s="16"/>
      <c r="AH60" s="17" t="s">
        <v>67</v>
      </c>
      <c r="AI60" s="270"/>
      <c r="AJ60" s="271"/>
      <c r="AK60" s="271"/>
      <c r="AL60" s="271"/>
      <c r="AM60" s="271"/>
      <c r="AN60" s="271"/>
      <c r="AO60" s="271"/>
      <c r="AP60" s="271"/>
      <c r="AQ60" s="271"/>
      <c r="AR60" s="271"/>
      <c r="AS60" s="271"/>
      <c r="AT60" s="271"/>
      <c r="AU60" s="272"/>
    </row>
    <row r="61" spans="1:50" ht="32.450000000000003" customHeight="1" x14ac:dyDescent="0.15">
      <c r="A61" s="8"/>
      <c r="B61" s="12"/>
      <c r="C61" s="17" t="s">
        <v>69</v>
      </c>
      <c r="D61" s="301" t="s">
        <v>70</v>
      </c>
      <c r="E61" s="301"/>
      <c r="F61" s="301"/>
      <c r="G61" s="301"/>
      <c r="H61" s="301"/>
      <c r="I61" s="301"/>
      <c r="J61" s="301"/>
      <c r="K61" s="301"/>
      <c r="L61" s="301"/>
      <c r="M61" s="301"/>
      <c r="N61" s="301"/>
      <c r="O61" s="302"/>
      <c r="P61" s="16"/>
      <c r="Q61" s="11"/>
      <c r="R61" s="16"/>
      <c r="S61" s="17" t="s">
        <v>69</v>
      </c>
      <c r="T61" s="265" t="s">
        <v>15</v>
      </c>
      <c r="U61" s="265"/>
      <c r="V61" s="265"/>
      <c r="W61" s="265"/>
      <c r="X61" s="265"/>
      <c r="Y61" s="265"/>
      <c r="Z61" s="266"/>
      <c r="AA61" s="267"/>
      <c r="AB61" s="266"/>
      <c r="AC61" s="267"/>
      <c r="AD61" s="268">
        <f t="shared" si="0"/>
        <v>0</v>
      </c>
      <c r="AE61" s="269"/>
      <c r="AF61" s="16"/>
      <c r="AG61" s="16"/>
      <c r="AH61" s="17" t="s">
        <v>69</v>
      </c>
      <c r="AI61" s="270"/>
      <c r="AJ61" s="271"/>
      <c r="AK61" s="271"/>
      <c r="AL61" s="271"/>
      <c r="AM61" s="271"/>
      <c r="AN61" s="271"/>
      <c r="AO61" s="271"/>
      <c r="AP61" s="271"/>
      <c r="AQ61" s="271"/>
      <c r="AR61" s="271"/>
      <c r="AS61" s="271"/>
      <c r="AT61" s="271"/>
      <c r="AU61" s="272"/>
    </row>
    <row r="62" spans="1:50" ht="32.450000000000003" customHeight="1" x14ac:dyDescent="0.15">
      <c r="A62" s="8"/>
      <c r="B62" s="12"/>
      <c r="C62" s="17" t="s">
        <v>71</v>
      </c>
      <c r="D62" s="301" t="s">
        <v>72</v>
      </c>
      <c r="E62" s="301"/>
      <c r="F62" s="301"/>
      <c r="G62" s="301"/>
      <c r="H62" s="301"/>
      <c r="I62" s="301"/>
      <c r="J62" s="301"/>
      <c r="K62" s="301"/>
      <c r="L62" s="301"/>
      <c r="M62" s="301"/>
      <c r="N62" s="301"/>
      <c r="O62" s="302"/>
      <c r="P62" s="16"/>
      <c r="Q62" s="11"/>
      <c r="R62" s="16"/>
      <c r="S62" s="17" t="s">
        <v>71</v>
      </c>
      <c r="T62" s="265" t="s">
        <v>15</v>
      </c>
      <c r="U62" s="265"/>
      <c r="V62" s="265"/>
      <c r="W62" s="265"/>
      <c r="X62" s="265"/>
      <c r="Y62" s="265"/>
      <c r="Z62" s="266"/>
      <c r="AA62" s="267"/>
      <c r="AB62" s="266"/>
      <c r="AC62" s="267"/>
      <c r="AD62" s="268">
        <f t="shared" si="0"/>
        <v>0</v>
      </c>
      <c r="AE62" s="269"/>
      <c r="AF62" s="16"/>
      <c r="AG62" s="16"/>
      <c r="AH62" s="17" t="s">
        <v>71</v>
      </c>
      <c r="AI62" s="270"/>
      <c r="AJ62" s="271"/>
      <c r="AK62" s="271"/>
      <c r="AL62" s="271"/>
      <c r="AM62" s="271"/>
      <c r="AN62" s="271"/>
      <c r="AO62" s="271"/>
      <c r="AP62" s="271"/>
      <c r="AQ62" s="271"/>
      <c r="AR62" s="271"/>
      <c r="AS62" s="271"/>
      <c r="AT62" s="271"/>
      <c r="AU62" s="272"/>
    </row>
    <row r="63" spans="1:50" ht="32.450000000000003" customHeight="1" x14ac:dyDescent="0.15">
      <c r="A63" s="8"/>
      <c r="B63" s="27"/>
      <c r="C63" s="286" t="s">
        <v>73</v>
      </c>
      <c r="D63" s="274"/>
      <c r="E63" s="274"/>
      <c r="F63" s="274"/>
      <c r="G63" s="274"/>
      <c r="H63" s="274"/>
      <c r="I63" s="274"/>
      <c r="J63" s="274"/>
      <c r="K63" s="274"/>
      <c r="L63" s="274"/>
      <c r="M63" s="274"/>
      <c r="N63" s="274"/>
      <c r="O63" s="292"/>
      <c r="P63" s="16"/>
      <c r="Q63" s="11"/>
      <c r="R63" s="24"/>
      <c r="S63" s="297" t="s">
        <v>74</v>
      </c>
      <c r="T63" s="298"/>
      <c r="U63" s="298"/>
      <c r="V63" s="298"/>
      <c r="W63" s="298"/>
      <c r="X63" s="298"/>
      <c r="Y63" s="298"/>
      <c r="Z63" s="298"/>
      <c r="AA63" s="299">
        <f>SUM(AD64:AE66)</f>
        <v>0</v>
      </c>
      <c r="AB63" s="299"/>
      <c r="AC63" s="275" t="s">
        <v>9</v>
      </c>
      <c r="AD63" s="275"/>
      <c r="AE63" s="37"/>
      <c r="AF63" s="16"/>
      <c r="AG63" s="24"/>
      <c r="AH63" s="297" t="s">
        <v>74</v>
      </c>
      <c r="AI63" s="298"/>
      <c r="AJ63" s="298"/>
      <c r="AK63" s="298"/>
      <c r="AL63" s="298"/>
      <c r="AM63" s="298"/>
      <c r="AN63" s="298"/>
      <c r="AO63" s="298"/>
      <c r="AP63" s="298"/>
      <c r="AQ63" s="298"/>
      <c r="AR63" s="298"/>
      <c r="AS63" s="298"/>
      <c r="AT63" s="298"/>
      <c r="AU63" s="300"/>
      <c r="AW63" s="1" t="str">
        <f>IF(AC63&gt;=M63,"OK","時間数確認")</f>
        <v>OK</v>
      </c>
    </row>
    <row r="64" spans="1:50" ht="32.450000000000003" customHeight="1" x14ac:dyDescent="0.15">
      <c r="A64" s="8"/>
      <c r="B64" s="27"/>
      <c r="C64" s="38"/>
      <c r="D64" s="263" t="s">
        <v>75</v>
      </c>
      <c r="E64" s="274"/>
      <c r="F64" s="274"/>
      <c r="G64" s="274"/>
      <c r="H64" s="274"/>
      <c r="I64" s="274"/>
      <c r="J64" s="274"/>
      <c r="K64" s="274"/>
      <c r="L64" s="274"/>
      <c r="M64" s="263" t="s">
        <v>76</v>
      </c>
      <c r="N64" s="274"/>
      <c r="O64" s="292"/>
      <c r="P64" s="16"/>
      <c r="Q64" s="11"/>
      <c r="R64" s="24"/>
      <c r="S64" s="293"/>
      <c r="T64" s="284"/>
      <c r="U64" s="284"/>
      <c r="V64" s="284"/>
      <c r="W64" s="284"/>
      <c r="X64" s="284"/>
      <c r="Y64" s="284"/>
      <c r="Z64" s="284"/>
      <c r="AA64" s="284"/>
      <c r="AB64" s="284"/>
      <c r="AC64" s="294"/>
      <c r="AD64" s="295"/>
      <c r="AE64" s="285"/>
      <c r="AG64" s="39"/>
      <c r="AH64" s="296"/>
      <c r="AI64" s="284"/>
      <c r="AJ64" s="284"/>
      <c r="AK64" s="284"/>
      <c r="AL64" s="284"/>
      <c r="AM64" s="284"/>
      <c r="AN64" s="284"/>
      <c r="AO64" s="284"/>
      <c r="AP64" s="284"/>
      <c r="AQ64" s="284"/>
      <c r="AR64" s="284"/>
      <c r="AS64" s="284"/>
      <c r="AT64" s="284"/>
      <c r="AU64" s="285"/>
    </row>
    <row r="65" spans="1:50" ht="32.450000000000003" customHeight="1" x14ac:dyDescent="0.15">
      <c r="A65" s="8"/>
      <c r="B65" s="27"/>
      <c r="C65" s="38"/>
      <c r="D65" s="263" t="s">
        <v>77</v>
      </c>
      <c r="E65" s="274"/>
      <c r="F65" s="274"/>
      <c r="G65" s="274"/>
      <c r="H65" s="274"/>
      <c r="I65" s="274"/>
      <c r="J65" s="274"/>
      <c r="K65" s="274"/>
      <c r="L65" s="274"/>
      <c r="M65" s="263" t="s">
        <v>76</v>
      </c>
      <c r="N65" s="274"/>
      <c r="O65" s="292"/>
      <c r="P65" s="16"/>
      <c r="Q65" s="11"/>
      <c r="R65" s="24"/>
      <c r="S65" s="293"/>
      <c r="T65" s="284"/>
      <c r="U65" s="284"/>
      <c r="V65" s="284"/>
      <c r="W65" s="284"/>
      <c r="X65" s="284"/>
      <c r="Y65" s="284"/>
      <c r="Z65" s="284"/>
      <c r="AA65" s="284"/>
      <c r="AB65" s="284"/>
      <c r="AC65" s="294"/>
      <c r="AD65" s="295"/>
      <c r="AE65" s="285"/>
      <c r="AF65" s="16"/>
      <c r="AG65" s="24"/>
      <c r="AH65" s="296"/>
      <c r="AI65" s="284"/>
      <c r="AJ65" s="284"/>
      <c r="AK65" s="284"/>
      <c r="AL65" s="284"/>
      <c r="AM65" s="284"/>
      <c r="AN65" s="284"/>
      <c r="AO65" s="284"/>
      <c r="AP65" s="284"/>
      <c r="AQ65" s="284"/>
      <c r="AR65" s="284"/>
      <c r="AS65" s="284"/>
      <c r="AT65" s="284"/>
      <c r="AU65" s="285"/>
    </row>
    <row r="66" spans="1:50" ht="32.450000000000003" customHeight="1" x14ac:dyDescent="0.15">
      <c r="A66" s="8"/>
      <c r="B66" s="21"/>
      <c r="C66" s="38"/>
      <c r="D66" s="263" t="s">
        <v>78</v>
      </c>
      <c r="E66" s="274"/>
      <c r="F66" s="274"/>
      <c r="G66" s="274"/>
      <c r="H66" s="274"/>
      <c r="I66" s="274"/>
      <c r="J66" s="274"/>
      <c r="K66" s="274"/>
      <c r="L66" s="274"/>
      <c r="M66" s="263" t="s">
        <v>76</v>
      </c>
      <c r="N66" s="274"/>
      <c r="O66" s="292"/>
      <c r="P66" s="16"/>
      <c r="Q66" s="11"/>
      <c r="R66" s="40"/>
      <c r="S66" s="293"/>
      <c r="T66" s="284"/>
      <c r="U66" s="284"/>
      <c r="V66" s="284"/>
      <c r="W66" s="284"/>
      <c r="X66" s="284"/>
      <c r="Y66" s="284"/>
      <c r="Z66" s="284"/>
      <c r="AA66" s="284"/>
      <c r="AB66" s="284"/>
      <c r="AC66" s="294"/>
      <c r="AD66" s="295"/>
      <c r="AE66" s="285"/>
      <c r="AF66" s="16"/>
      <c r="AG66" s="40"/>
      <c r="AH66" s="296"/>
      <c r="AI66" s="284"/>
      <c r="AJ66" s="284"/>
      <c r="AK66" s="284"/>
      <c r="AL66" s="284"/>
      <c r="AM66" s="284"/>
      <c r="AN66" s="284"/>
      <c r="AO66" s="284"/>
      <c r="AP66" s="284"/>
      <c r="AQ66" s="284"/>
      <c r="AR66" s="284"/>
      <c r="AS66" s="284"/>
      <c r="AT66" s="284"/>
      <c r="AU66" s="285"/>
    </row>
    <row r="67" spans="1:50" ht="26.25" customHeight="1" x14ac:dyDescent="0.15">
      <c r="A67" s="34"/>
      <c r="B67" s="286" t="s">
        <v>79</v>
      </c>
      <c r="C67" s="274"/>
      <c r="D67" s="274"/>
      <c r="E67" s="274"/>
      <c r="F67" s="274"/>
      <c r="G67" s="274"/>
      <c r="H67" s="274"/>
      <c r="I67" s="274"/>
      <c r="J67" s="274"/>
      <c r="K67" s="274"/>
      <c r="L67" s="287" t="s">
        <v>80</v>
      </c>
      <c r="M67" s="287"/>
      <c r="N67" s="287"/>
      <c r="O67" s="41"/>
      <c r="P67" s="16"/>
      <c r="Q67" s="36"/>
      <c r="R67" s="288" t="s">
        <v>79</v>
      </c>
      <c r="S67" s="289"/>
      <c r="T67" s="289"/>
      <c r="U67" s="289"/>
      <c r="V67" s="289"/>
      <c r="W67" s="289"/>
      <c r="X67" s="289"/>
      <c r="Y67" s="289"/>
      <c r="Z67" s="289"/>
      <c r="AA67" s="290">
        <f>SUM(AD69:AE70)</f>
        <v>0</v>
      </c>
      <c r="AB67" s="290"/>
      <c r="AC67" s="275" t="s">
        <v>9</v>
      </c>
      <c r="AD67" s="275"/>
      <c r="AE67" s="37"/>
      <c r="AF67" s="39"/>
      <c r="AG67" s="288" t="s">
        <v>79</v>
      </c>
      <c r="AH67" s="289"/>
      <c r="AI67" s="289"/>
      <c r="AJ67" s="289"/>
      <c r="AK67" s="289"/>
      <c r="AL67" s="289"/>
      <c r="AM67" s="289"/>
      <c r="AN67" s="289"/>
      <c r="AO67" s="289"/>
      <c r="AP67" s="289"/>
      <c r="AQ67" s="289"/>
      <c r="AR67" s="289"/>
      <c r="AS67" s="289"/>
      <c r="AT67" s="289"/>
      <c r="AU67" s="291"/>
      <c r="AW67" s="1" t="str">
        <f>IF(AND(AA67&gt;=10,AA67&lt;=12),"OK","時間数確認")</f>
        <v>時間数確認</v>
      </c>
    </row>
    <row r="68" spans="1:50" ht="13.5" x14ac:dyDescent="0.15">
      <c r="A68" s="8"/>
      <c r="B68" s="26"/>
      <c r="C68" s="13"/>
      <c r="D68" s="14"/>
      <c r="E68" s="14"/>
      <c r="F68" s="14"/>
      <c r="G68" s="14"/>
      <c r="H68" s="14"/>
      <c r="I68" s="14"/>
      <c r="J68" s="14"/>
      <c r="K68" s="14"/>
      <c r="L68" s="14"/>
      <c r="M68" s="14"/>
      <c r="N68" s="14"/>
      <c r="O68" s="15"/>
      <c r="P68" s="11"/>
      <c r="Q68" s="11"/>
      <c r="R68" s="25"/>
      <c r="S68" s="17"/>
      <c r="T68" s="18"/>
      <c r="U68" s="18"/>
      <c r="V68" s="18"/>
      <c r="W68" s="18"/>
      <c r="X68" s="18"/>
      <c r="Y68" s="18"/>
      <c r="Z68" s="280" t="s">
        <v>10</v>
      </c>
      <c r="AA68" s="281"/>
      <c r="AB68" s="280" t="s">
        <v>11</v>
      </c>
      <c r="AC68" s="281"/>
      <c r="AD68" s="282" t="s">
        <v>12</v>
      </c>
      <c r="AE68" s="283"/>
      <c r="AF68" s="16"/>
      <c r="AG68" s="25"/>
      <c r="AH68" s="19"/>
      <c r="AI68" s="270"/>
      <c r="AJ68" s="284"/>
      <c r="AK68" s="284"/>
      <c r="AL68" s="284"/>
      <c r="AM68" s="284"/>
      <c r="AN68" s="284"/>
      <c r="AO68" s="284"/>
      <c r="AP68" s="284"/>
      <c r="AQ68" s="284"/>
      <c r="AR68" s="284"/>
      <c r="AS68" s="284"/>
      <c r="AT68" s="284"/>
      <c r="AU68" s="285"/>
    </row>
    <row r="69" spans="1:50" ht="32.450000000000003" customHeight="1" x14ac:dyDescent="0.15">
      <c r="A69" s="8"/>
      <c r="B69" s="27"/>
      <c r="C69" s="17" t="s">
        <v>81</v>
      </c>
      <c r="D69" s="263" t="s">
        <v>82</v>
      </c>
      <c r="E69" s="263"/>
      <c r="F69" s="263"/>
      <c r="G69" s="263"/>
      <c r="H69" s="263"/>
      <c r="I69" s="263"/>
      <c r="J69" s="263"/>
      <c r="K69" s="263"/>
      <c r="L69" s="263"/>
      <c r="M69" s="263"/>
      <c r="N69" s="263"/>
      <c r="O69" s="264"/>
      <c r="P69" s="16"/>
      <c r="Q69" s="11"/>
      <c r="R69" s="16"/>
      <c r="S69" s="17" t="s">
        <v>81</v>
      </c>
      <c r="T69" s="265" t="s">
        <v>15</v>
      </c>
      <c r="U69" s="265"/>
      <c r="V69" s="265"/>
      <c r="W69" s="265"/>
      <c r="X69" s="265"/>
      <c r="Y69" s="265"/>
      <c r="Z69" s="266"/>
      <c r="AA69" s="267"/>
      <c r="AB69" s="266"/>
      <c r="AC69" s="267"/>
      <c r="AD69" s="268">
        <f>SUM(Z69:AC69)</f>
        <v>0</v>
      </c>
      <c r="AE69" s="269"/>
      <c r="AH69" s="17" t="s">
        <v>81</v>
      </c>
      <c r="AI69" s="270"/>
      <c r="AJ69" s="271"/>
      <c r="AK69" s="271"/>
      <c r="AL69" s="271"/>
      <c r="AM69" s="271"/>
      <c r="AN69" s="271"/>
      <c r="AO69" s="271"/>
      <c r="AP69" s="271"/>
      <c r="AQ69" s="271"/>
      <c r="AR69" s="271"/>
      <c r="AS69" s="271"/>
      <c r="AT69" s="271"/>
      <c r="AU69" s="272"/>
    </row>
    <row r="70" spans="1:50" ht="32.450000000000003" customHeight="1" x14ac:dyDescent="0.15">
      <c r="A70" s="8"/>
      <c r="B70" s="12"/>
      <c r="C70" s="17" t="s">
        <v>83</v>
      </c>
      <c r="D70" s="263" t="s">
        <v>84</v>
      </c>
      <c r="E70" s="263"/>
      <c r="F70" s="263"/>
      <c r="G70" s="263"/>
      <c r="H70" s="263"/>
      <c r="I70" s="263"/>
      <c r="J70" s="263"/>
      <c r="K70" s="263"/>
      <c r="L70" s="263"/>
      <c r="M70" s="263"/>
      <c r="N70" s="263"/>
      <c r="O70" s="264"/>
      <c r="P70" s="16"/>
      <c r="Q70" s="11"/>
      <c r="R70" s="16"/>
      <c r="S70" s="17" t="s">
        <v>83</v>
      </c>
      <c r="T70" s="265" t="s">
        <v>15</v>
      </c>
      <c r="U70" s="265"/>
      <c r="V70" s="265"/>
      <c r="W70" s="265"/>
      <c r="X70" s="265"/>
      <c r="Y70" s="265"/>
      <c r="Z70" s="266"/>
      <c r="AA70" s="267"/>
      <c r="AB70" s="266"/>
      <c r="AC70" s="267"/>
      <c r="AD70" s="268">
        <f>SUM(Z70:AC70)</f>
        <v>0</v>
      </c>
      <c r="AE70" s="269"/>
      <c r="AG70" s="5"/>
      <c r="AH70" s="17" t="s">
        <v>83</v>
      </c>
      <c r="AI70" s="270"/>
      <c r="AJ70" s="271"/>
      <c r="AK70" s="271"/>
      <c r="AL70" s="271"/>
      <c r="AM70" s="271"/>
      <c r="AN70" s="271"/>
      <c r="AO70" s="271"/>
      <c r="AP70" s="271"/>
      <c r="AQ70" s="271"/>
      <c r="AR70" s="271"/>
      <c r="AS70" s="271"/>
      <c r="AT70" s="271"/>
      <c r="AU70" s="272"/>
    </row>
    <row r="71" spans="1:50" ht="28.15" customHeight="1" x14ac:dyDescent="0.15">
      <c r="A71" s="273" t="s">
        <v>85</v>
      </c>
      <c r="B71" s="274"/>
      <c r="C71" s="274"/>
      <c r="D71" s="274"/>
      <c r="E71" s="274"/>
      <c r="F71" s="274"/>
      <c r="G71" s="274"/>
      <c r="H71" s="274"/>
      <c r="I71" s="274"/>
      <c r="J71" s="274"/>
      <c r="K71" s="274"/>
      <c r="L71" s="274"/>
      <c r="M71" s="20">
        <v>4</v>
      </c>
      <c r="N71" s="275" t="s">
        <v>9</v>
      </c>
      <c r="O71" s="276"/>
      <c r="P71" s="16"/>
      <c r="Q71" s="273" t="s">
        <v>85</v>
      </c>
      <c r="R71" s="274"/>
      <c r="S71" s="274"/>
      <c r="T71" s="274"/>
      <c r="U71" s="274"/>
      <c r="V71" s="274"/>
      <c r="W71" s="274"/>
      <c r="X71" s="274"/>
      <c r="Y71" s="274"/>
      <c r="Z71" s="274"/>
      <c r="AA71" s="274"/>
      <c r="AB71" s="274"/>
      <c r="AC71" s="58">
        <f>SUM(AD73:AE74)</f>
        <v>0</v>
      </c>
      <c r="AD71" s="275" t="s">
        <v>9</v>
      </c>
      <c r="AE71" s="276"/>
      <c r="AF71" s="277" t="s">
        <v>85</v>
      </c>
      <c r="AG71" s="278"/>
      <c r="AH71" s="278"/>
      <c r="AI71" s="278"/>
      <c r="AJ71" s="278"/>
      <c r="AK71" s="278"/>
      <c r="AL71" s="278"/>
      <c r="AM71" s="278"/>
      <c r="AN71" s="278"/>
      <c r="AO71" s="278"/>
      <c r="AP71" s="278"/>
      <c r="AQ71" s="278"/>
      <c r="AR71" s="278"/>
      <c r="AS71" s="278"/>
      <c r="AT71" s="278"/>
      <c r="AU71" s="279"/>
      <c r="AW71" s="1" t="str">
        <f>IF(AC71&gt;=M71,"OK","時間数確認")</f>
        <v>時間数確認</v>
      </c>
    </row>
    <row r="72" spans="1:50" ht="13.5" x14ac:dyDescent="0.15">
      <c r="A72" s="8"/>
      <c r="B72" s="26"/>
      <c r="C72" s="13"/>
      <c r="D72" s="14"/>
      <c r="E72" s="14"/>
      <c r="F72" s="14"/>
      <c r="G72" s="14"/>
      <c r="H72" s="14"/>
      <c r="I72" s="14"/>
      <c r="J72" s="14"/>
      <c r="K72" s="14"/>
      <c r="L72" s="14"/>
      <c r="M72" s="14"/>
      <c r="N72" s="14"/>
      <c r="O72" s="15"/>
      <c r="P72" s="11"/>
      <c r="Q72" s="11"/>
      <c r="R72" s="25"/>
      <c r="S72" s="17"/>
      <c r="T72" s="18"/>
      <c r="U72" s="18"/>
      <c r="V72" s="18"/>
      <c r="W72" s="18"/>
      <c r="X72" s="18"/>
      <c r="Y72" s="18"/>
      <c r="Z72" s="280" t="s">
        <v>10</v>
      </c>
      <c r="AA72" s="281"/>
      <c r="AB72" s="280" t="s">
        <v>11</v>
      </c>
      <c r="AC72" s="281"/>
      <c r="AD72" s="282" t="s">
        <v>12</v>
      </c>
      <c r="AE72" s="283"/>
      <c r="AF72" s="16"/>
      <c r="AG72" s="25"/>
      <c r="AH72" s="19"/>
      <c r="AI72" s="270"/>
      <c r="AJ72" s="284"/>
      <c r="AK72" s="284"/>
      <c r="AL72" s="284"/>
      <c r="AM72" s="284"/>
      <c r="AN72" s="284"/>
      <c r="AO72" s="284"/>
      <c r="AP72" s="284"/>
      <c r="AQ72" s="284"/>
      <c r="AR72" s="284"/>
      <c r="AS72" s="284"/>
      <c r="AT72" s="284"/>
      <c r="AU72" s="285"/>
    </row>
    <row r="73" spans="1:50" ht="32.450000000000003" customHeight="1" x14ac:dyDescent="0.15">
      <c r="A73" s="8"/>
      <c r="B73" s="12"/>
      <c r="C73" s="17" t="s">
        <v>13</v>
      </c>
      <c r="D73" s="263" t="s">
        <v>86</v>
      </c>
      <c r="E73" s="263"/>
      <c r="F73" s="263"/>
      <c r="G73" s="263"/>
      <c r="H73" s="263"/>
      <c r="I73" s="263"/>
      <c r="J73" s="263"/>
      <c r="K73" s="263"/>
      <c r="L73" s="263"/>
      <c r="M73" s="263"/>
      <c r="N73" s="263"/>
      <c r="O73" s="264"/>
      <c r="P73" s="16"/>
      <c r="Q73" s="11"/>
      <c r="R73" s="16"/>
      <c r="S73" s="17" t="s">
        <v>13</v>
      </c>
      <c r="T73" s="265" t="s">
        <v>15</v>
      </c>
      <c r="U73" s="265"/>
      <c r="V73" s="265"/>
      <c r="W73" s="265"/>
      <c r="X73" s="265"/>
      <c r="Y73" s="265"/>
      <c r="Z73" s="266"/>
      <c r="AA73" s="267"/>
      <c r="AB73" s="266"/>
      <c r="AC73" s="267"/>
      <c r="AD73" s="268">
        <f>SUM(Z73:AC73)</f>
        <v>0</v>
      </c>
      <c r="AE73" s="269"/>
      <c r="AH73" s="17" t="s">
        <v>13</v>
      </c>
      <c r="AI73" s="270"/>
      <c r="AJ73" s="271"/>
      <c r="AK73" s="271"/>
      <c r="AL73" s="271"/>
      <c r="AM73" s="271"/>
      <c r="AN73" s="271"/>
      <c r="AO73" s="271"/>
      <c r="AP73" s="271"/>
      <c r="AQ73" s="271"/>
      <c r="AR73" s="271"/>
      <c r="AS73" s="271"/>
      <c r="AT73" s="271"/>
      <c r="AU73" s="272"/>
      <c r="AX73" s="1" t="str">
        <f>IF(SUM(AB73:AC74)&lt;=[1]通信上限!C15,"","通信時間数確認")</f>
        <v/>
      </c>
    </row>
    <row r="74" spans="1:50" ht="32.450000000000003" customHeight="1" x14ac:dyDescent="0.15">
      <c r="A74" s="8"/>
      <c r="B74" s="12"/>
      <c r="C74" s="17" t="s">
        <v>16</v>
      </c>
      <c r="D74" s="262" t="s">
        <v>87</v>
      </c>
      <c r="E74" s="263"/>
      <c r="F74" s="263"/>
      <c r="G74" s="263"/>
      <c r="H74" s="263"/>
      <c r="I74" s="263"/>
      <c r="J74" s="263"/>
      <c r="K74" s="263"/>
      <c r="L74" s="263"/>
      <c r="M74" s="263"/>
      <c r="N74" s="263"/>
      <c r="O74" s="264"/>
      <c r="P74" s="11"/>
      <c r="Q74" s="11"/>
      <c r="R74" s="16"/>
      <c r="S74" s="17" t="s">
        <v>16</v>
      </c>
      <c r="T74" s="265" t="s">
        <v>15</v>
      </c>
      <c r="U74" s="265"/>
      <c r="V74" s="265"/>
      <c r="W74" s="265"/>
      <c r="X74" s="265"/>
      <c r="Y74" s="265"/>
      <c r="Z74" s="266"/>
      <c r="AA74" s="267"/>
      <c r="AB74" s="266"/>
      <c r="AC74" s="267"/>
      <c r="AD74" s="268">
        <f>SUM(Z74:AC74)</f>
        <v>0</v>
      </c>
      <c r="AE74" s="269"/>
      <c r="AH74" s="17" t="s">
        <v>16</v>
      </c>
      <c r="AI74" s="270"/>
      <c r="AJ74" s="271"/>
      <c r="AK74" s="271"/>
      <c r="AL74" s="271"/>
      <c r="AM74" s="271"/>
      <c r="AN74" s="271"/>
      <c r="AO74" s="271"/>
      <c r="AP74" s="271"/>
      <c r="AQ74" s="271"/>
      <c r="AR74" s="271"/>
      <c r="AS74" s="271"/>
      <c r="AT74" s="271"/>
      <c r="AU74" s="272"/>
    </row>
    <row r="75" spans="1:50" ht="32.450000000000003" customHeight="1" thickBot="1" x14ac:dyDescent="0.2">
      <c r="A75" s="256" t="s">
        <v>88</v>
      </c>
      <c r="B75" s="257"/>
      <c r="C75" s="257"/>
      <c r="D75" s="257"/>
      <c r="E75" s="257"/>
      <c r="F75" s="257"/>
      <c r="G75" s="257"/>
      <c r="H75" s="257"/>
      <c r="I75" s="257"/>
      <c r="J75" s="257"/>
      <c r="K75" s="257"/>
      <c r="L75" s="257"/>
      <c r="M75" s="42"/>
      <c r="N75" s="258" t="s">
        <v>9</v>
      </c>
      <c r="O75" s="259"/>
      <c r="P75" s="11"/>
      <c r="Q75" s="43"/>
      <c r="R75" s="44"/>
      <c r="S75" s="45"/>
      <c r="T75" s="45"/>
      <c r="U75" s="45"/>
      <c r="V75" s="45"/>
      <c r="W75" s="45"/>
      <c r="X75" s="45"/>
      <c r="Y75" s="45"/>
      <c r="Z75" s="45"/>
      <c r="AA75" s="45"/>
      <c r="AB75" s="45"/>
      <c r="AC75" s="45"/>
      <c r="AD75" s="44"/>
      <c r="AE75" s="46"/>
      <c r="AF75" s="47"/>
      <c r="AG75" s="48"/>
      <c r="AH75" s="48"/>
      <c r="AI75" s="48"/>
      <c r="AJ75" s="48"/>
      <c r="AK75" s="48"/>
      <c r="AL75" s="48"/>
      <c r="AM75" s="48"/>
      <c r="AN75" s="48"/>
      <c r="AO75" s="48"/>
      <c r="AP75" s="48"/>
      <c r="AQ75" s="48"/>
      <c r="AR75" s="48"/>
      <c r="AS75" s="48"/>
      <c r="AT75" s="48"/>
      <c r="AU75" s="49"/>
    </row>
    <row r="76" spans="1:50" ht="21" customHeight="1" thickBot="1" x14ac:dyDescent="0.2">
      <c r="A76" s="260" t="s">
        <v>89</v>
      </c>
      <c r="B76" s="261"/>
      <c r="C76" s="261"/>
      <c r="D76" s="261"/>
      <c r="E76" s="261"/>
      <c r="F76" s="261"/>
      <c r="G76" s="261"/>
      <c r="H76" s="50" t="s">
        <v>90</v>
      </c>
      <c r="I76" s="251">
        <f>SUBTOTAL(9,M8,M12,M16,M22,M27,M31,M35,M41,M46,M71,M75)</f>
        <v>130</v>
      </c>
      <c r="J76" s="251"/>
      <c r="K76" s="251"/>
      <c r="L76" s="50" t="s">
        <v>9</v>
      </c>
      <c r="M76" s="50"/>
      <c r="N76" s="252" t="s">
        <v>91</v>
      </c>
      <c r="O76" s="253"/>
      <c r="P76" s="51"/>
      <c r="Q76" s="260" t="s">
        <v>89</v>
      </c>
      <c r="R76" s="261"/>
      <c r="S76" s="261"/>
      <c r="T76" s="261"/>
      <c r="U76" s="261"/>
      <c r="V76" s="261"/>
      <c r="W76" s="261"/>
      <c r="X76" s="50" t="s">
        <v>90</v>
      </c>
      <c r="Y76" s="251"/>
      <c r="Z76" s="251"/>
      <c r="AA76" s="251"/>
      <c r="AB76" s="52" t="s">
        <v>9</v>
      </c>
      <c r="AC76" s="50"/>
      <c r="AD76" s="252" t="s">
        <v>91</v>
      </c>
      <c r="AE76" s="253"/>
      <c r="AF76" s="252"/>
      <c r="AG76" s="252"/>
      <c r="AH76" s="51"/>
      <c r="AI76" s="51"/>
      <c r="AJ76" s="51"/>
      <c r="AK76" s="51"/>
      <c r="AL76" s="51"/>
      <c r="AM76" s="51"/>
      <c r="AN76" s="51"/>
      <c r="AO76" s="51"/>
      <c r="AP76" s="51"/>
      <c r="AQ76" s="51"/>
      <c r="AR76" s="51"/>
      <c r="AS76" s="51"/>
      <c r="AT76" s="51"/>
      <c r="AU76" s="53"/>
    </row>
    <row r="77" spans="1:50" ht="26.25" customHeight="1" x14ac:dyDescent="0.15">
      <c r="A77" s="54" t="s">
        <v>92</v>
      </c>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5"/>
      <c r="AE77" s="55"/>
      <c r="AF77" s="56"/>
      <c r="AG77" s="56"/>
      <c r="AH77" s="56"/>
      <c r="AI77" s="56"/>
      <c r="AJ77" s="56"/>
      <c r="AK77" s="56"/>
      <c r="AL77" s="56"/>
      <c r="AM77" s="56"/>
      <c r="AN77" s="56"/>
      <c r="AO77" s="56"/>
      <c r="AP77" s="56"/>
      <c r="AQ77" s="56"/>
      <c r="AR77" s="56"/>
      <c r="AS77" s="56"/>
      <c r="AT77" s="56"/>
      <c r="AU77" s="56"/>
    </row>
    <row r="78" spans="1:50" ht="30.75" customHeight="1" x14ac:dyDescent="0.15">
      <c r="AA78" s="9"/>
      <c r="AB78" s="9"/>
      <c r="AD78" s="254"/>
      <c r="AE78" s="254"/>
      <c r="AF78" s="255"/>
      <c r="AG78" s="255"/>
    </row>
    <row r="79" spans="1:50" ht="21" customHeight="1" x14ac:dyDescent="0.15"/>
    <row r="80" spans="1:50" ht="16.7" customHeight="1" x14ac:dyDescent="0.15">
      <c r="X80" s="57"/>
      <c r="Y80" s="57"/>
    </row>
  </sheetData>
  <mergeCells count="381">
    <mergeCell ref="A5:AU5"/>
    <mergeCell ref="A6:O6"/>
    <mergeCell ref="Q6:AU6"/>
    <mergeCell ref="A7:O7"/>
    <mergeCell ref="Q7:AE7"/>
    <mergeCell ref="AF7:AU7"/>
    <mergeCell ref="A8:L8"/>
    <mergeCell ref="N8:O8"/>
    <mergeCell ref="Q8:AB8"/>
    <mergeCell ref="AD8:AE8"/>
    <mergeCell ref="AF8:AU8"/>
    <mergeCell ref="Z9:AA9"/>
    <mergeCell ref="AB9:AC9"/>
    <mergeCell ref="AD9:AE9"/>
    <mergeCell ref="AI9:AU9"/>
    <mergeCell ref="D11:O11"/>
    <mergeCell ref="T11:Y11"/>
    <mergeCell ref="Z11:AA11"/>
    <mergeCell ref="AB11:AC11"/>
    <mergeCell ref="AD11:AE11"/>
    <mergeCell ref="AI11:AU11"/>
    <mergeCell ref="D10:O10"/>
    <mergeCell ref="T10:Y10"/>
    <mergeCell ref="Z10:AA10"/>
    <mergeCell ref="AB10:AC10"/>
    <mergeCell ref="AD10:AE10"/>
    <mergeCell ref="AI10:AU10"/>
    <mergeCell ref="A12:L12"/>
    <mergeCell ref="N12:O12"/>
    <mergeCell ref="Q12:AB12"/>
    <mergeCell ref="AD12:AE12"/>
    <mergeCell ref="AF12:AU12"/>
    <mergeCell ref="Z13:AA13"/>
    <mergeCell ref="AB13:AC13"/>
    <mergeCell ref="AD13:AE13"/>
    <mergeCell ref="AI13:AU13"/>
    <mergeCell ref="D15:O15"/>
    <mergeCell ref="T15:Y15"/>
    <mergeCell ref="Z15:AA15"/>
    <mergeCell ref="AB15:AC15"/>
    <mergeCell ref="AD15:AE15"/>
    <mergeCell ref="AI15:AU15"/>
    <mergeCell ref="D14:O14"/>
    <mergeCell ref="T14:Y14"/>
    <mergeCell ref="Z14:AA14"/>
    <mergeCell ref="AB14:AC14"/>
    <mergeCell ref="AD14:AE14"/>
    <mergeCell ref="AI14:AU14"/>
    <mergeCell ref="A16:L16"/>
    <mergeCell ref="N16:O16"/>
    <mergeCell ref="Q16:AB16"/>
    <mergeCell ref="AD16:AE16"/>
    <mergeCell ref="AF16:AU16"/>
    <mergeCell ref="Z17:AA17"/>
    <mergeCell ref="AB17:AC17"/>
    <mergeCell ref="AD17:AE17"/>
    <mergeCell ref="AI17:AU17"/>
    <mergeCell ref="D19:O19"/>
    <mergeCell ref="T19:Y19"/>
    <mergeCell ref="Z19:AA19"/>
    <mergeCell ref="AB19:AC19"/>
    <mergeCell ref="AD19:AE19"/>
    <mergeCell ref="AI19:AU19"/>
    <mergeCell ref="D18:O18"/>
    <mergeCell ref="T18:Y18"/>
    <mergeCell ref="Z18:AA18"/>
    <mergeCell ref="AB18:AC18"/>
    <mergeCell ref="AD18:AE18"/>
    <mergeCell ref="AI18:AU18"/>
    <mergeCell ref="D21:O21"/>
    <mergeCell ref="T21:Y21"/>
    <mergeCell ref="Z21:AA21"/>
    <mergeCell ref="AB21:AC21"/>
    <mergeCell ref="AD21:AE21"/>
    <mergeCell ref="AI21:AU21"/>
    <mergeCell ref="D20:O20"/>
    <mergeCell ref="T20:Y20"/>
    <mergeCell ref="Z20:AA20"/>
    <mergeCell ref="AB20:AC20"/>
    <mergeCell ref="AD20:AE20"/>
    <mergeCell ref="AI20:AU20"/>
    <mergeCell ref="D24:O24"/>
    <mergeCell ref="T24:Y24"/>
    <mergeCell ref="Z24:AA24"/>
    <mergeCell ref="AB24:AC24"/>
    <mergeCell ref="AD24:AE24"/>
    <mergeCell ref="AI24:AU24"/>
    <mergeCell ref="A22:L22"/>
    <mergeCell ref="N22:O22"/>
    <mergeCell ref="Q22:AB22"/>
    <mergeCell ref="AD22:AE22"/>
    <mergeCell ref="AF22:AU22"/>
    <mergeCell ref="Z23:AA23"/>
    <mergeCell ref="AB23:AC23"/>
    <mergeCell ref="AD23:AE23"/>
    <mergeCell ref="AI23:AU23"/>
    <mergeCell ref="D26:O26"/>
    <mergeCell ref="T26:Y26"/>
    <mergeCell ref="Z26:AA26"/>
    <mergeCell ref="AB26:AC26"/>
    <mergeCell ref="AD26:AE26"/>
    <mergeCell ref="AI26:AU26"/>
    <mergeCell ref="D25:O25"/>
    <mergeCell ref="T25:Y25"/>
    <mergeCell ref="Z25:AA25"/>
    <mergeCell ref="AB25:AC25"/>
    <mergeCell ref="AD25:AE25"/>
    <mergeCell ref="AI25:AU25"/>
    <mergeCell ref="A27:L27"/>
    <mergeCell ref="N27:O27"/>
    <mergeCell ref="Q27:AB27"/>
    <mergeCell ref="AD27:AE27"/>
    <mergeCell ref="AF27:AU27"/>
    <mergeCell ref="Z28:AA28"/>
    <mergeCell ref="AB28:AC28"/>
    <mergeCell ref="AD28:AE28"/>
    <mergeCell ref="AI28:AU28"/>
    <mergeCell ref="D30:O30"/>
    <mergeCell ref="T30:Y30"/>
    <mergeCell ref="Z30:AA30"/>
    <mergeCell ref="AB30:AC30"/>
    <mergeCell ref="AD30:AE30"/>
    <mergeCell ref="AI30:AU30"/>
    <mergeCell ref="D29:O29"/>
    <mergeCell ref="T29:Y29"/>
    <mergeCell ref="Z29:AA29"/>
    <mergeCell ref="AB29:AC29"/>
    <mergeCell ref="AD29:AE29"/>
    <mergeCell ref="AI29:AU29"/>
    <mergeCell ref="A31:L31"/>
    <mergeCell ref="N31:O31"/>
    <mergeCell ref="Q31:AB31"/>
    <mergeCell ref="AD31:AE31"/>
    <mergeCell ref="AF31:AU31"/>
    <mergeCell ref="Z32:AA32"/>
    <mergeCell ref="AB32:AC32"/>
    <mergeCell ref="AD32:AE32"/>
    <mergeCell ref="AI32:AU32"/>
    <mergeCell ref="D34:O34"/>
    <mergeCell ref="T34:Y34"/>
    <mergeCell ref="Z34:AA34"/>
    <mergeCell ref="AB34:AC34"/>
    <mergeCell ref="AD34:AE34"/>
    <mergeCell ref="AI34:AU34"/>
    <mergeCell ref="D33:O33"/>
    <mergeCell ref="T33:Y33"/>
    <mergeCell ref="Z33:AA33"/>
    <mergeCell ref="AB33:AC33"/>
    <mergeCell ref="AD33:AE33"/>
    <mergeCell ref="AI33:AU33"/>
    <mergeCell ref="A35:L35"/>
    <mergeCell ref="N35:O35"/>
    <mergeCell ref="Q35:AB35"/>
    <mergeCell ref="AD35:AE35"/>
    <mergeCell ref="AF35:AU35"/>
    <mergeCell ref="Z36:AA36"/>
    <mergeCell ref="AB36:AC36"/>
    <mergeCell ref="AD36:AE36"/>
    <mergeCell ref="AI36:AU36"/>
    <mergeCell ref="D38:O38"/>
    <mergeCell ref="T38:Y38"/>
    <mergeCell ref="Z38:AA38"/>
    <mergeCell ref="AB38:AC38"/>
    <mergeCell ref="AD38:AE38"/>
    <mergeCell ref="AI38:AU38"/>
    <mergeCell ref="D37:O37"/>
    <mergeCell ref="T37:Y37"/>
    <mergeCell ref="Z37:AA37"/>
    <mergeCell ref="AB37:AC37"/>
    <mergeCell ref="AD37:AE37"/>
    <mergeCell ref="AI37:AU37"/>
    <mergeCell ref="D40:O40"/>
    <mergeCell ref="T40:Y40"/>
    <mergeCell ref="Z40:AA40"/>
    <mergeCell ref="AB40:AC40"/>
    <mergeCell ref="AD40:AE40"/>
    <mergeCell ref="AI40:AU40"/>
    <mergeCell ref="D39:O39"/>
    <mergeCell ref="T39:Y39"/>
    <mergeCell ref="Z39:AA39"/>
    <mergeCell ref="AB39:AC39"/>
    <mergeCell ref="AD39:AE39"/>
    <mergeCell ref="AI39:AU39"/>
    <mergeCell ref="D43:O43"/>
    <mergeCell ref="T43:Y43"/>
    <mergeCell ref="Z43:AA43"/>
    <mergeCell ref="AB43:AC43"/>
    <mergeCell ref="AD43:AE43"/>
    <mergeCell ref="AI43:AU43"/>
    <mergeCell ref="A41:L41"/>
    <mergeCell ref="N41:O41"/>
    <mergeCell ref="Q41:AB41"/>
    <mergeCell ref="AD41:AE41"/>
    <mergeCell ref="AF41:AU41"/>
    <mergeCell ref="Z42:AA42"/>
    <mergeCell ref="AB42:AC42"/>
    <mergeCell ref="AD42:AE42"/>
    <mergeCell ref="AI42:AU42"/>
    <mergeCell ref="D45:O45"/>
    <mergeCell ref="T45:Y45"/>
    <mergeCell ref="Z45:AA45"/>
    <mergeCell ref="AB45:AC45"/>
    <mergeCell ref="AD45:AE45"/>
    <mergeCell ref="AI45:AU45"/>
    <mergeCell ref="D44:O44"/>
    <mergeCell ref="T44:Y44"/>
    <mergeCell ref="Z44:AA44"/>
    <mergeCell ref="AB44:AC44"/>
    <mergeCell ref="AD44:AE44"/>
    <mergeCell ref="AI44:AU44"/>
    <mergeCell ref="A46:L46"/>
    <mergeCell ref="N46:O46"/>
    <mergeCell ref="Q46:AB46"/>
    <mergeCell ref="AD46:AE46"/>
    <mergeCell ref="AF46:AU46"/>
    <mergeCell ref="B47:K47"/>
    <mergeCell ref="L47:N47"/>
    <mergeCell ref="R47:Z47"/>
    <mergeCell ref="AA47:AB47"/>
    <mergeCell ref="AC47:AD47"/>
    <mergeCell ref="AI49:AU49"/>
    <mergeCell ref="D50:O50"/>
    <mergeCell ref="T50:Y50"/>
    <mergeCell ref="Z50:AA50"/>
    <mergeCell ref="AB50:AC50"/>
    <mergeCell ref="AD50:AE50"/>
    <mergeCell ref="AI50:AU50"/>
    <mergeCell ref="AG47:AU47"/>
    <mergeCell ref="Z48:AA48"/>
    <mergeCell ref="AB48:AC48"/>
    <mergeCell ref="AD48:AE48"/>
    <mergeCell ref="AI48:AU48"/>
    <mergeCell ref="D49:O49"/>
    <mergeCell ref="T49:Y49"/>
    <mergeCell ref="Z49:AA49"/>
    <mergeCell ref="AB49:AC49"/>
    <mergeCell ref="AD49:AE49"/>
    <mergeCell ref="B52:K52"/>
    <mergeCell ref="L52:N52"/>
    <mergeCell ref="R52:Z52"/>
    <mergeCell ref="AA52:AB52"/>
    <mergeCell ref="AC52:AD52"/>
    <mergeCell ref="AG52:AU52"/>
    <mergeCell ref="D51:O51"/>
    <mergeCell ref="T51:Y51"/>
    <mergeCell ref="Z51:AA51"/>
    <mergeCell ref="AB51:AC51"/>
    <mergeCell ref="AD51:AE51"/>
    <mergeCell ref="AI51:AU51"/>
    <mergeCell ref="Z53:AA53"/>
    <mergeCell ref="AB53:AC53"/>
    <mergeCell ref="AD53:AE53"/>
    <mergeCell ref="AI53:AU53"/>
    <mergeCell ref="D54:O54"/>
    <mergeCell ref="T54:Y54"/>
    <mergeCell ref="Z54:AA54"/>
    <mergeCell ref="AB54:AC54"/>
    <mergeCell ref="AD54:AE54"/>
    <mergeCell ref="AI54:AU54"/>
    <mergeCell ref="D56:O56"/>
    <mergeCell ref="T56:Y56"/>
    <mergeCell ref="Z56:AA56"/>
    <mergeCell ref="AB56:AC56"/>
    <mergeCell ref="AD56:AE56"/>
    <mergeCell ref="AI56:AU56"/>
    <mergeCell ref="D55:O55"/>
    <mergeCell ref="T55:Y55"/>
    <mergeCell ref="Z55:AA55"/>
    <mergeCell ref="AB55:AC55"/>
    <mergeCell ref="AD55:AE55"/>
    <mergeCell ref="AI55:AU55"/>
    <mergeCell ref="D58:O58"/>
    <mergeCell ref="T58:Y58"/>
    <mergeCell ref="Z58:AA58"/>
    <mergeCell ref="AB58:AC58"/>
    <mergeCell ref="AD58:AE58"/>
    <mergeCell ref="AI58:AU58"/>
    <mergeCell ref="D57:O57"/>
    <mergeCell ref="T57:Y57"/>
    <mergeCell ref="Z57:AA57"/>
    <mergeCell ref="AB57:AC57"/>
    <mergeCell ref="AD57:AE57"/>
    <mergeCell ref="AI57:AU57"/>
    <mergeCell ref="D60:O60"/>
    <mergeCell ref="T60:Y60"/>
    <mergeCell ref="Z60:AA60"/>
    <mergeCell ref="AB60:AC60"/>
    <mergeCell ref="AD60:AE60"/>
    <mergeCell ref="AI60:AU60"/>
    <mergeCell ref="D59:O59"/>
    <mergeCell ref="T59:Y59"/>
    <mergeCell ref="Z59:AA59"/>
    <mergeCell ref="AB59:AC59"/>
    <mergeCell ref="AD59:AE59"/>
    <mergeCell ref="AI59:AU59"/>
    <mergeCell ref="D62:O62"/>
    <mergeCell ref="T62:Y62"/>
    <mergeCell ref="Z62:AA62"/>
    <mergeCell ref="AB62:AC62"/>
    <mergeCell ref="AD62:AE62"/>
    <mergeCell ref="AI62:AU62"/>
    <mergeCell ref="D61:O61"/>
    <mergeCell ref="T61:Y61"/>
    <mergeCell ref="Z61:AA61"/>
    <mergeCell ref="AB61:AC61"/>
    <mergeCell ref="AD61:AE61"/>
    <mergeCell ref="AI61:AU61"/>
    <mergeCell ref="C63:O63"/>
    <mergeCell ref="S63:Z63"/>
    <mergeCell ref="AA63:AB63"/>
    <mergeCell ref="AC63:AD63"/>
    <mergeCell ref="AH63:AU63"/>
    <mergeCell ref="D64:L64"/>
    <mergeCell ref="M64:O64"/>
    <mergeCell ref="S64:AC64"/>
    <mergeCell ref="AD64:AE64"/>
    <mergeCell ref="AH64:AU64"/>
    <mergeCell ref="B67:K67"/>
    <mergeCell ref="L67:N67"/>
    <mergeCell ref="R67:Z67"/>
    <mergeCell ref="AA67:AB67"/>
    <mergeCell ref="AC67:AD67"/>
    <mergeCell ref="AG67:AU67"/>
    <mergeCell ref="D65:L65"/>
    <mergeCell ref="M65:O65"/>
    <mergeCell ref="S65:AC65"/>
    <mergeCell ref="AD65:AE65"/>
    <mergeCell ref="AH65:AU65"/>
    <mergeCell ref="D66:L66"/>
    <mergeCell ref="M66:O66"/>
    <mergeCell ref="S66:AC66"/>
    <mergeCell ref="AD66:AE66"/>
    <mergeCell ref="AH66:AU66"/>
    <mergeCell ref="D70:O70"/>
    <mergeCell ref="T70:Y70"/>
    <mergeCell ref="Z70:AA70"/>
    <mergeCell ref="AB70:AC70"/>
    <mergeCell ref="AD70:AE70"/>
    <mergeCell ref="AI70:AU70"/>
    <mergeCell ref="Z68:AA68"/>
    <mergeCell ref="AB68:AC68"/>
    <mergeCell ref="AD68:AE68"/>
    <mergeCell ref="AI68:AU68"/>
    <mergeCell ref="D69:O69"/>
    <mergeCell ref="T69:Y69"/>
    <mergeCell ref="Z69:AA69"/>
    <mergeCell ref="AB69:AC69"/>
    <mergeCell ref="AD69:AE69"/>
    <mergeCell ref="AI69:AU69"/>
    <mergeCell ref="A71:L71"/>
    <mergeCell ref="N71:O71"/>
    <mergeCell ref="Q71:AB71"/>
    <mergeCell ref="AD71:AE71"/>
    <mergeCell ref="AF71:AU71"/>
    <mergeCell ref="Z72:AA72"/>
    <mergeCell ref="AB72:AC72"/>
    <mergeCell ref="AD72:AE72"/>
    <mergeCell ref="AI72:AU72"/>
    <mergeCell ref="D74:O74"/>
    <mergeCell ref="T74:Y74"/>
    <mergeCell ref="Z74:AA74"/>
    <mergeCell ref="AB74:AC74"/>
    <mergeCell ref="AD74:AE74"/>
    <mergeCell ref="AI74:AU74"/>
    <mergeCell ref="D73:O73"/>
    <mergeCell ref="T73:Y73"/>
    <mergeCell ref="Z73:AA73"/>
    <mergeCell ref="AB73:AC73"/>
    <mergeCell ref="AD73:AE73"/>
    <mergeCell ref="AI73:AU73"/>
    <mergeCell ref="Y76:AA76"/>
    <mergeCell ref="AD76:AE76"/>
    <mergeCell ref="AF76:AG76"/>
    <mergeCell ref="AD78:AE78"/>
    <mergeCell ref="AF78:AG78"/>
    <mergeCell ref="A75:L75"/>
    <mergeCell ref="N75:O75"/>
    <mergeCell ref="A76:G76"/>
    <mergeCell ref="I76:K76"/>
    <mergeCell ref="N76:O76"/>
    <mergeCell ref="Q76:W76"/>
  </mergeCells>
  <phoneticPr fontId="2"/>
  <printOptions horizontalCentered="1"/>
  <pageMargins left="0" right="0" top="0.70866141732283472" bottom="0.39370078740157483" header="0.59055118110236227" footer="0.19685039370078741"/>
  <pageSetup paperSize="9" fitToHeight="0" orientation="landscape" r:id="rId1"/>
  <headerFooter alignWithMargins="0">
    <oddFooter>&amp;C&amp;P／&amp;N</oddFooter>
  </headerFooter>
  <rowBreaks count="2" manualBreakCount="2">
    <brk id="21" max="46" man="1"/>
    <brk id="40" max="4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zoomScaleSheetLayoutView="100" workbookViewId="0"/>
  </sheetViews>
  <sheetFormatPr defaultColWidth="9" defaultRowHeight="21.95" customHeight="1" x14ac:dyDescent="0.15"/>
  <cols>
    <col min="1" max="1" width="3.625" style="59" customWidth="1"/>
    <col min="2" max="2" width="17.125" style="59" customWidth="1"/>
    <col min="3" max="3" width="22.375" style="59" customWidth="1"/>
    <col min="4" max="4" width="13.125" style="59" customWidth="1"/>
    <col min="5" max="5" width="8.125" style="59" customWidth="1"/>
    <col min="6" max="6" width="9.625" style="59" customWidth="1"/>
    <col min="7" max="7" width="3.375" style="59" customWidth="1"/>
    <col min="8" max="8" width="9.625" style="59" customWidth="1"/>
    <col min="9" max="256" width="9" style="59"/>
    <col min="257" max="257" width="3.625" style="59" customWidth="1"/>
    <col min="258" max="258" width="17.125" style="59" customWidth="1"/>
    <col min="259" max="259" width="22.375" style="59" customWidth="1"/>
    <col min="260" max="260" width="13.125" style="59" customWidth="1"/>
    <col min="261" max="261" width="8.125" style="59" customWidth="1"/>
    <col min="262" max="262" width="9.625" style="59" customWidth="1"/>
    <col min="263" max="263" width="3.375" style="59" customWidth="1"/>
    <col min="264" max="264" width="9.625" style="59" customWidth="1"/>
    <col min="265" max="512" width="9" style="59"/>
    <col min="513" max="513" width="3.625" style="59" customWidth="1"/>
    <col min="514" max="514" width="17.125" style="59" customWidth="1"/>
    <col min="515" max="515" width="22.375" style="59" customWidth="1"/>
    <col min="516" max="516" width="13.125" style="59" customWidth="1"/>
    <col min="517" max="517" width="8.125" style="59" customWidth="1"/>
    <col min="518" max="518" width="9.625" style="59" customWidth="1"/>
    <col min="519" max="519" width="3.375" style="59" customWidth="1"/>
    <col min="520" max="520" width="9.625" style="59" customWidth="1"/>
    <col min="521" max="768" width="9" style="59"/>
    <col min="769" max="769" width="3.625" style="59" customWidth="1"/>
    <col min="770" max="770" width="17.125" style="59" customWidth="1"/>
    <col min="771" max="771" width="22.375" style="59" customWidth="1"/>
    <col min="772" max="772" width="13.125" style="59" customWidth="1"/>
    <col min="773" max="773" width="8.125" style="59" customWidth="1"/>
    <col min="774" max="774" width="9.625" style="59" customWidth="1"/>
    <col min="775" max="775" width="3.375" style="59" customWidth="1"/>
    <col min="776" max="776" width="9.625" style="59" customWidth="1"/>
    <col min="777" max="1024" width="9" style="59"/>
    <col min="1025" max="1025" width="3.625" style="59" customWidth="1"/>
    <col min="1026" max="1026" width="17.125" style="59" customWidth="1"/>
    <col min="1027" max="1027" width="22.375" style="59" customWidth="1"/>
    <col min="1028" max="1028" width="13.125" style="59" customWidth="1"/>
    <col min="1029" max="1029" width="8.125" style="59" customWidth="1"/>
    <col min="1030" max="1030" width="9.625" style="59" customWidth="1"/>
    <col min="1031" max="1031" width="3.375" style="59" customWidth="1"/>
    <col min="1032" max="1032" width="9.625" style="59" customWidth="1"/>
    <col min="1033" max="1280" width="9" style="59"/>
    <col min="1281" max="1281" width="3.625" style="59" customWidth="1"/>
    <col min="1282" max="1282" width="17.125" style="59" customWidth="1"/>
    <col min="1283" max="1283" width="22.375" style="59" customWidth="1"/>
    <col min="1284" max="1284" width="13.125" style="59" customWidth="1"/>
    <col min="1285" max="1285" width="8.125" style="59" customWidth="1"/>
    <col min="1286" max="1286" width="9.625" style="59" customWidth="1"/>
    <col min="1287" max="1287" width="3.375" style="59" customWidth="1"/>
    <col min="1288" max="1288" width="9.625" style="59" customWidth="1"/>
    <col min="1289" max="1536" width="9" style="59"/>
    <col min="1537" max="1537" width="3.625" style="59" customWidth="1"/>
    <col min="1538" max="1538" width="17.125" style="59" customWidth="1"/>
    <col min="1539" max="1539" width="22.375" style="59" customWidth="1"/>
    <col min="1540" max="1540" width="13.125" style="59" customWidth="1"/>
    <col min="1541" max="1541" width="8.125" style="59" customWidth="1"/>
    <col min="1542" max="1542" width="9.625" style="59" customWidth="1"/>
    <col min="1543" max="1543" width="3.375" style="59" customWidth="1"/>
    <col min="1544" max="1544" width="9.625" style="59" customWidth="1"/>
    <col min="1545" max="1792" width="9" style="59"/>
    <col min="1793" max="1793" width="3.625" style="59" customWidth="1"/>
    <col min="1794" max="1794" width="17.125" style="59" customWidth="1"/>
    <col min="1795" max="1795" width="22.375" style="59" customWidth="1"/>
    <col min="1796" max="1796" width="13.125" style="59" customWidth="1"/>
    <col min="1797" max="1797" width="8.125" style="59" customWidth="1"/>
    <col min="1798" max="1798" width="9.625" style="59" customWidth="1"/>
    <col min="1799" max="1799" width="3.375" style="59" customWidth="1"/>
    <col min="1800" max="1800" width="9.625" style="59" customWidth="1"/>
    <col min="1801" max="2048" width="9" style="59"/>
    <col min="2049" max="2049" width="3.625" style="59" customWidth="1"/>
    <col min="2050" max="2050" width="17.125" style="59" customWidth="1"/>
    <col min="2051" max="2051" width="22.375" style="59" customWidth="1"/>
    <col min="2052" max="2052" width="13.125" style="59" customWidth="1"/>
    <col min="2053" max="2053" width="8.125" style="59" customWidth="1"/>
    <col min="2054" max="2054" width="9.625" style="59" customWidth="1"/>
    <col min="2055" max="2055" width="3.375" style="59" customWidth="1"/>
    <col min="2056" max="2056" width="9.625" style="59" customWidth="1"/>
    <col min="2057" max="2304" width="9" style="59"/>
    <col min="2305" max="2305" width="3.625" style="59" customWidth="1"/>
    <col min="2306" max="2306" width="17.125" style="59" customWidth="1"/>
    <col min="2307" max="2307" width="22.375" style="59" customWidth="1"/>
    <col min="2308" max="2308" width="13.125" style="59" customWidth="1"/>
    <col min="2309" max="2309" width="8.125" style="59" customWidth="1"/>
    <col min="2310" max="2310" width="9.625" style="59" customWidth="1"/>
    <col min="2311" max="2311" width="3.375" style="59" customWidth="1"/>
    <col min="2312" max="2312" width="9.625" style="59" customWidth="1"/>
    <col min="2313" max="2560" width="9" style="59"/>
    <col min="2561" max="2561" width="3.625" style="59" customWidth="1"/>
    <col min="2562" max="2562" width="17.125" style="59" customWidth="1"/>
    <col min="2563" max="2563" width="22.375" style="59" customWidth="1"/>
    <col min="2564" max="2564" width="13.125" style="59" customWidth="1"/>
    <col min="2565" max="2565" width="8.125" style="59" customWidth="1"/>
    <col min="2566" max="2566" width="9.625" style="59" customWidth="1"/>
    <col min="2567" max="2567" width="3.375" style="59" customWidth="1"/>
    <col min="2568" max="2568" width="9.625" style="59" customWidth="1"/>
    <col min="2569" max="2816" width="9" style="59"/>
    <col min="2817" max="2817" width="3.625" style="59" customWidth="1"/>
    <col min="2818" max="2818" width="17.125" style="59" customWidth="1"/>
    <col min="2819" max="2819" width="22.375" style="59" customWidth="1"/>
    <col min="2820" max="2820" width="13.125" style="59" customWidth="1"/>
    <col min="2821" max="2821" width="8.125" style="59" customWidth="1"/>
    <col min="2822" max="2822" width="9.625" style="59" customWidth="1"/>
    <col min="2823" max="2823" width="3.375" style="59" customWidth="1"/>
    <col min="2824" max="2824" width="9.625" style="59" customWidth="1"/>
    <col min="2825" max="3072" width="9" style="59"/>
    <col min="3073" max="3073" width="3.625" style="59" customWidth="1"/>
    <col min="3074" max="3074" width="17.125" style="59" customWidth="1"/>
    <col min="3075" max="3075" width="22.375" style="59" customWidth="1"/>
    <col min="3076" max="3076" width="13.125" style="59" customWidth="1"/>
    <col min="3077" max="3077" width="8.125" style="59" customWidth="1"/>
    <col min="3078" max="3078" width="9.625" style="59" customWidth="1"/>
    <col min="3079" max="3079" width="3.375" style="59" customWidth="1"/>
    <col min="3080" max="3080" width="9.625" style="59" customWidth="1"/>
    <col min="3081" max="3328" width="9" style="59"/>
    <col min="3329" max="3329" width="3.625" style="59" customWidth="1"/>
    <col min="3330" max="3330" width="17.125" style="59" customWidth="1"/>
    <col min="3331" max="3331" width="22.375" style="59" customWidth="1"/>
    <col min="3332" max="3332" width="13.125" style="59" customWidth="1"/>
    <col min="3333" max="3333" width="8.125" style="59" customWidth="1"/>
    <col min="3334" max="3334" width="9.625" style="59" customWidth="1"/>
    <col min="3335" max="3335" width="3.375" style="59" customWidth="1"/>
    <col min="3336" max="3336" width="9.625" style="59" customWidth="1"/>
    <col min="3337" max="3584" width="9" style="59"/>
    <col min="3585" max="3585" width="3.625" style="59" customWidth="1"/>
    <col min="3586" max="3586" width="17.125" style="59" customWidth="1"/>
    <col min="3587" max="3587" width="22.375" style="59" customWidth="1"/>
    <col min="3588" max="3588" width="13.125" style="59" customWidth="1"/>
    <col min="3589" max="3589" width="8.125" style="59" customWidth="1"/>
    <col min="3590" max="3590" width="9.625" style="59" customWidth="1"/>
    <col min="3591" max="3591" width="3.375" style="59" customWidth="1"/>
    <col min="3592" max="3592" width="9.625" style="59" customWidth="1"/>
    <col min="3593" max="3840" width="9" style="59"/>
    <col min="3841" max="3841" width="3.625" style="59" customWidth="1"/>
    <col min="3842" max="3842" width="17.125" style="59" customWidth="1"/>
    <col min="3843" max="3843" width="22.375" style="59" customWidth="1"/>
    <col min="3844" max="3844" width="13.125" style="59" customWidth="1"/>
    <col min="3845" max="3845" width="8.125" style="59" customWidth="1"/>
    <col min="3846" max="3846" width="9.625" style="59" customWidth="1"/>
    <col min="3847" max="3847" width="3.375" style="59" customWidth="1"/>
    <col min="3848" max="3848" width="9.625" style="59" customWidth="1"/>
    <col min="3849" max="4096" width="9" style="59"/>
    <col min="4097" max="4097" width="3.625" style="59" customWidth="1"/>
    <col min="4098" max="4098" width="17.125" style="59" customWidth="1"/>
    <col min="4099" max="4099" width="22.375" style="59" customWidth="1"/>
    <col min="4100" max="4100" width="13.125" style="59" customWidth="1"/>
    <col min="4101" max="4101" width="8.125" style="59" customWidth="1"/>
    <col min="4102" max="4102" width="9.625" style="59" customWidth="1"/>
    <col min="4103" max="4103" width="3.375" style="59" customWidth="1"/>
    <col min="4104" max="4104" width="9.625" style="59" customWidth="1"/>
    <col min="4105" max="4352" width="9" style="59"/>
    <col min="4353" max="4353" width="3.625" style="59" customWidth="1"/>
    <col min="4354" max="4354" width="17.125" style="59" customWidth="1"/>
    <col min="4355" max="4355" width="22.375" style="59" customWidth="1"/>
    <col min="4356" max="4356" width="13.125" style="59" customWidth="1"/>
    <col min="4357" max="4357" width="8.125" style="59" customWidth="1"/>
    <col min="4358" max="4358" width="9.625" style="59" customWidth="1"/>
    <col min="4359" max="4359" width="3.375" style="59" customWidth="1"/>
    <col min="4360" max="4360" width="9.625" style="59" customWidth="1"/>
    <col min="4361" max="4608" width="9" style="59"/>
    <col min="4609" max="4609" width="3.625" style="59" customWidth="1"/>
    <col min="4610" max="4610" width="17.125" style="59" customWidth="1"/>
    <col min="4611" max="4611" width="22.375" style="59" customWidth="1"/>
    <col min="4612" max="4612" width="13.125" style="59" customWidth="1"/>
    <col min="4613" max="4613" width="8.125" style="59" customWidth="1"/>
    <col min="4614" max="4614" width="9.625" style="59" customWidth="1"/>
    <col min="4615" max="4615" width="3.375" style="59" customWidth="1"/>
    <col min="4616" max="4616" width="9.625" style="59" customWidth="1"/>
    <col min="4617" max="4864" width="9" style="59"/>
    <col min="4865" max="4865" width="3.625" style="59" customWidth="1"/>
    <col min="4866" max="4866" width="17.125" style="59" customWidth="1"/>
    <col min="4867" max="4867" width="22.375" style="59" customWidth="1"/>
    <col min="4868" max="4868" width="13.125" style="59" customWidth="1"/>
    <col min="4869" max="4869" width="8.125" style="59" customWidth="1"/>
    <col min="4870" max="4870" width="9.625" style="59" customWidth="1"/>
    <col min="4871" max="4871" width="3.375" style="59" customWidth="1"/>
    <col min="4872" max="4872" width="9.625" style="59" customWidth="1"/>
    <col min="4873" max="5120" width="9" style="59"/>
    <col min="5121" max="5121" width="3.625" style="59" customWidth="1"/>
    <col min="5122" max="5122" width="17.125" style="59" customWidth="1"/>
    <col min="5123" max="5123" width="22.375" style="59" customWidth="1"/>
    <col min="5124" max="5124" width="13.125" style="59" customWidth="1"/>
    <col min="5125" max="5125" width="8.125" style="59" customWidth="1"/>
    <col min="5126" max="5126" width="9.625" style="59" customWidth="1"/>
    <col min="5127" max="5127" width="3.375" style="59" customWidth="1"/>
    <col min="5128" max="5128" width="9.625" style="59" customWidth="1"/>
    <col min="5129" max="5376" width="9" style="59"/>
    <col min="5377" max="5377" width="3.625" style="59" customWidth="1"/>
    <col min="5378" max="5378" width="17.125" style="59" customWidth="1"/>
    <col min="5379" max="5379" width="22.375" style="59" customWidth="1"/>
    <col min="5380" max="5380" width="13.125" style="59" customWidth="1"/>
    <col min="5381" max="5381" width="8.125" style="59" customWidth="1"/>
    <col min="5382" max="5382" width="9.625" style="59" customWidth="1"/>
    <col min="5383" max="5383" width="3.375" style="59" customWidth="1"/>
    <col min="5384" max="5384" width="9.625" style="59" customWidth="1"/>
    <col min="5385" max="5632" width="9" style="59"/>
    <col min="5633" max="5633" width="3.625" style="59" customWidth="1"/>
    <col min="5634" max="5634" width="17.125" style="59" customWidth="1"/>
    <col min="5635" max="5635" width="22.375" style="59" customWidth="1"/>
    <col min="5636" max="5636" width="13.125" style="59" customWidth="1"/>
    <col min="5637" max="5637" width="8.125" style="59" customWidth="1"/>
    <col min="5638" max="5638" width="9.625" style="59" customWidth="1"/>
    <col min="5639" max="5639" width="3.375" style="59" customWidth="1"/>
    <col min="5640" max="5640" width="9.625" style="59" customWidth="1"/>
    <col min="5641" max="5888" width="9" style="59"/>
    <col min="5889" max="5889" width="3.625" style="59" customWidth="1"/>
    <col min="5890" max="5890" width="17.125" style="59" customWidth="1"/>
    <col min="5891" max="5891" width="22.375" style="59" customWidth="1"/>
    <col min="5892" max="5892" width="13.125" style="59" customWidth="1"/>
    <col min="5893" max="5893" width="8.125" style="59" customWidth="1"/>
    <col min="5894" max="5894" width="9.625" style="59" customWidth="1"/>
    <col min="5895" max="5895" width="3.375" style="59" customWidth="1"/>
    <col min="5896" max="5896" width="9.625" style="59" customWidth="1"/>
    <col min="5897" max="6144" width="9" style="59"/>
    <col min="6145" max="6145" width="3.625" style="59" customWidth="1"/>
    <col min="6146" max="6146" width="17.125" style="59" customWidth="1"/>
    <col min="6147" max="6147" width="22.375" style="59" customWidth="1"/>
    <col min="6148" max="6148" width="13.125" style="59" customWidth="1"/>
    <col min="6149" max="6149" width="8.125" style="59" customWidth="1"/>
    <col min="6150" max="6150" width="9.625" style="59" customWidth="1"/>
    <col min="6151" max="6151" width="3.375" style="59" customWidth="1"/>
    <col min="6152" max="6152" width="9.625" style="59" customWidth="1"/>
    <col min="6153" max="6400" width="9" style="59"/>
    <col min="6401" max="6401" width="3.625" style="59" customWidth="1"/>
    <col min="6402" max="6402" width="17.125" style="59" customWidth="1"/>
    <col min="6403" max="6403" width="22.375" style="59" customWidth="1"/>
    <col min="6404" max="6404" width="13.125" style="59" customWidth="1"/>
    <col min="6405" max="6405" width="8.125" style="59" customWidth="1"/>
    <col min="6406" max="6406" width="9.625" style="59" customWidth="1"/>
    <col min="6407" max="6407" width="3.375" style="59" customWidth="1"/>
    <col min="6408" max="6408" width="9.625" style="59" customWidth="1"/>
    <col min="6409" max="6656" width="9" style="59"/>
    <col min="6657" max="6657" width="3.625" style="59" customWidth="1"/>
    <col min="6658" max="6658" width="17.125" style="59" customWidth="1"/>
    <col min="6659" max="6659" width="22.375" style="59" customWidth="1"/>
    <col min="6660" max="6660" width="13.125" style="59" customWidth="1"/>
    <col min="6661" max="6661" width="8.125" style="59" customWidth="1"/>
    <col min="6662" max="6662" width="9.625" style="59" customWidth="1"/>
    <col min="6663" max="6663" width="3.375" style="59" customWidth="1"/>
    <col min="6664" max="6664" width="9.625" style="59" customWidth="1"/>
    <col min="6665" max="6912" width="9" style="59"/>
    <col min="6913" max="6913" width="3.625" style="59" customWidth="1"/>
    <col min="6914" max="6914" width="17.125" style="59" customWidth="1"/>
    <col min="6915" max="6915" width="22.375" style="59" customWidth="1"/>
    <col min="6916" max="6916" width="13.125" style="59" customWidth="1"/>
    <col min="6917" max="6917" width="8.125" style="59" customWidth="1"/>
    <col min="6918" max="6918" width="9.625" style="59" customWidth="1"/>
    <col min="6919" max="6919" width="3.375" style="59" customWidth="1"/>
    <col min="6920" max="6920" width="9.625" style="59" customWidth="1"/>
    <col min="6921" max="7168" width="9" style="59"/>
    <col min="7169" max="7169" width="3.625" style="59" customWidth="1"/>
    <col min="7170" max="7170" width="17.125" style="59" customWidth="1"/>
    <col min="7171" max="7171" width="22.375" style="59" customWidth="1"/>
    <col min="7172" max="7172" width="13.125" style="59" customWidth="1"/>
    <col min="7173" max="7173" width="8.125" style="59" customWidth="1"/>
    <col min="7174" max="7174" width="9.625" style="59" customWidth="1"/>
    <col min="7175" max="7175" width="3.375" style="59" customWidth="1"/>
    <col min="7176" max="7176" width="9.625" style="59" customWidth="1"/>
    <col min="7177" max="7424" width="9" style="59"/>
    <col min="7425" max="7425" width="3.625" style="59" customWidth="1"/>
    <col min="7426" max="7426" width="17.125" style="59" customWidth="1"/>
    <col min="7427" max="7427" width="22.375" style="59" customWidth="1"/>
    <col min="7428" max="7428" width="13.125" style="59" customWidth="1"/>
    <col min="7429" max="7429" width="8.125" style="59" customWidth="1"/>
    <col min="7430" max="7430" width="9.625" style="59" customWidth="1"/>
    <col min="7431" max="7431" width="3.375" style="59" customWidth="1"/>
    <col min="7432" max="7432" width="9.625" style="59" customWidth="1"/>
    <col min="7433" max="7680" width="9" style="59"/>
    <col min="7681" max="7681" width="3.625" style="59" customWidth="1"/>
    <col min="7682" max="7682" width="17.125" style="59" customWidth="1"/>
    <col min="7683" max="7683" width="22.375" style="59" customWidth="1"/>
    <col min="7684" max="7684" width="13.125" style="59" customWidth="1"/>
    <col min="7685" max="7685" width="8.125" style="59" customWidth="1"/>
    <col min="7686" max="7686" width="9.625" style="59" customWidth="1"/>
    <col min="7687" max="7687" width="3.375" style="59" customWidth="1"/>
    <col min="7688" max="7688" width="9.625" style="59" customWidth="1"/>
    <col min="7689" max="7936" width="9" style="59"/>
    <col min="7937" max="7937" width="3.625" style="59" customWidth="1"/>
    <col min="7938" max="7938" width="17.125" style="59" customWidth="1"/>
    <col min="7939" max="7939" width="22.375" style="59" customWidth="1"/>
    <col min="7940" max="7940" width="13.125" style="59" customWidth="1"/>
    <col min="7941" max="7941" width="8.125" style="59" customWidth="1"/>
    <col min="7942" max="7942" width="9.625" style="59" customWidth="1"/>
    <col min="7943" max="7943" width="3.375" style="59" customWidth="1"/>
    <col min="7944" max="7944" width="9.625" style="59" customWidth="1"/>
    <col min="7945" max="8192" width="9" style="59"/>
    <col min="8193" max="8193" width="3.625" style="59" customWidth="1"/>
    <col min="8194" max="8194" width="17.125" style="59" customWidth="1"/>
    <col min="8195" max="8195" width="22.375" style="59" customWidth="1"/>
    <col min="8196" max="8196" width="13.125" style="59" customWidth="1"/>
    <col min="8197" max="8197" width="8.125" style="59" customWidth="1"/>
    <col min="8198" max="8198" width="9.625" style="59" customWidth="1"/>
    <col min="8199" max="8199" width="3.375" style="59" customWidth="1"/>
    <col min="8200" max="8200" width="9.625" style="59" customWidth="1"/>
    <col min="8201" max="8448" width="9" style="59"/>
    <col min="8449" max="8449" width="3.625" style="59" customWidth="1"/>
    <col min="8450" max="8450" width="17.125" style="59" customWidth="1"/>
    <col min="8451" max="8451" width="22.375" style="59" customWidth="1"/>
    <col min="8452" max="8452" width="13.125" style="59" customWidth="1"/>
    <col min="8453" max="8453" width="8.125" style="59" customWidth="1"/>
    <col min="8454" max="8454" width="9.625" style="59" customWidth="1"/>
    <col min="8455" max="8455" width="3.375" style="59" customWidth="1"/>
    <col min="8456" max="8456" width="9.625" style="59" customWidth="1"/>
    <col min="8457" max="8704" width="9" style="59"/>
    <col min="8705" max="8705" width="3.625" style="59" customWidth="1"/>
    <col min="8706" max="8706" width="17.125" style="59" customWidth="1"/>
    <col min="8707" max="8707" width="22.375" style="59" customWidth="1"/>
    <col min="8708" max="8708" width="13.125" style="59" customWidth="1"/>
    <col min="8709" max="8709" width="8.125" style="59" customWidth="1"/>
    <col min="8710" max="8710" width="9.625" style="59" customWidth="1"/>
    <col min="8711" max="8711" width="3.375" style="59" customWidth="1"/>
    <col min="8712" max="8712" width="9.625" style="59" customWidth="1"/>
    <col min="8713" max="8960" width="9" style="59"/>
    <col min="8961" max="8961" width="3.625" style="59" customWidth="1"/>
    <col min="8962" max="8962" width="17.125" style="59" customWidth="1"/>
    <col min="8963" max="8963" width="22.375" style="59" customWidth="1"/>
    <col min="8964" max="8964" width="13.125" style="59" customWidth="1"/>
    <col min="8965" max="8965" width="8.125" style="59" customWidth="1"/>
    <col min="8966" max="8966" width="9.625" style="59" customWidth="1"/>
    <col min="8967" max="8967" width="3.375" style="59" customWidth="1"/>
    <col min="8968" max="8968" width="9.625" style="59" customWidth="1"/>
    <col min="8969" max="9216" width="9" style="59"/>
    <col min="9217" max="9217" width="3.625" style="59" customWidth="1"/>
    <col min="9218" max="9218" width="17.125" style="59" customWidth="1"/>
    <col min="9219" max="9219" width="22.375" style="59" customWidth="1"/>
    <col min="9220" max="9220" width="13.125" style="59" customWidth="1"/>
    <col min="9221" max="9221" width="8.125" style="59" customWidth="1"/>
    <col min="9222" max="9222" width="9.625" style="59" customWidth="1"/>
    <col min="9223" max="9223" width="3.375" style="59" customWidth="1"/>
    <col min="9224" max="9224" width="9.625" style="59" customWidth="1"/>
    <col min="9225" max="9472" width="9" style="59"/>
    <col min="9473" max="9473" width="3.625" style="59" customWidth="1"/>
    <col min="9474" max="9474" width="17.125" style="59" customWidth="1"/>
    <col min="9475" max="9475" width="22.375" style="59" customWidth="1"/>
    <col min="9476" max="9476" width="13.125" style="59" customWidth="1"/>
    <col min="9477" max="9477" width="8.125" style="59" customWidth="1"/>
    <col min="9478" max="9478" width="9.625" style="59" customWidth="1"/>
    <col min="9479" max="9479" width="3.375" style="59" customWidth="1"/>
    <col min="9480" max="9480" width="9.625" style="59" customWidth="1"/>
    <col min="9481" max="9728" width="9" style="59"/>
    <col min="9729" max="9729" width="3.625" style="59" customWidth="1"/>
    <col min="9730" max="9730" width="17.125" style="59" customWidth="1"/>
    <col min="9731" max="9731" width="22.375" style="59" customWidth="1"/>
    <col min="9732" max="9732" width="13.125" style="59" customWidth="1"/>
    <col min="9733" max="9733" width="8.125" style="59" customWidth="1"/>
    <col min="9734" max="9734" width="9.625" style="59" customWidth="1"/>
    <col min="9735" max="9735" width="3.375" style="59" customWidth="1"/>
    <col min="9736" max="9736" width="9.625" style="59" customWidth="1"/>
    <col min="9737" max="9984" width="9" style="59"/>
    <col min="9985" max="9985" width="3.625" style="59" customWidth="1"/>
    <col min="9986" max="9986" width="17.125" style="59" customWidth="1"/>
    <col min="9987" max="9987" width="22.375" style="59" customWidth="1"/>
    <col min="9988" max="9988" width="13.125" style="59" customWidth="1"/>
    <col min="9989" max="9989" width="8.125" style="59" customWidth="1"/>
    <col min="9990" max="9990" width="9.625" style="59" customWidth="1"/>
    <col min="9991" max="9991" width="3.375" style="59" customWidth="1"/>
    <col min="9992" max="9992" width="9.625" style="59" customWidth="1"/>
    <col min="9993" max="10240" width="9" style="59"/>
    <col min="10241" max="10241" width="3.625" style="59" customWidth="1"/>
    <col min="10242" max="10242" width="17.125" style="59" customWidth="1"/>
    <col min="10243" max="10243" width="22.375" style="59" customWidth="1"/>
    <col min="10244" max="10244" width="13.125" style="59" customWidth="1"/>
    <col min="10245" max="10245" width="8.125" style="59" customWidth="1"/>
    <col min="10246" max="10246" width="9.625" style="59" customWidth="1"/>
    <col min="10247" max="10247" width="3.375" style="59" customWidth="1"/>
    <col min="10248" max="10248" width="9.625" style="59" customWidth="1"/>
    <col min="10249" max="10496" width="9" style="59"/>
    <col min="10497" max="10497" width="3.625" style="59" customWidth="1"/>
    <col min="10498" max="10498" width="17.125" style="59" customWidth="1"/>
    <col min="10499" max="10499" width="22.375" style="59" customWidth="1"/>
    <col min="10500" max="10500" width="13.125" style="59" customWidth="1"/>
    <col min="10501" max="10501" width="8.125" style="59" customWidth="1"/>
    <col min="10502" max="10502" width="9.625" style="59" customWidth="1"/>
    <col min="10503" max="10503" width="3.375" style="59" customWidth="1"/>
    <col min="10504" max="10504" width="9.625" style="59" customWidth="1"/>
    <col min="10505" max="10752" width="9" style="59"/>
    <col min="10753" max="10753" width="3.625" style="59" customWidth="1"/>
    <col min="10754" max="10754" width="17.125" style="59" customWidth="1"/>
    <col min="10755" max="10755" width="22.375" style="59" customWidth="1"/>
    <col min="10756" max="10756" width="13.125" style="59" customWidth="1"/>
    <col min="10757" max="10757" width="8.125" style="59" customWidth="1"/>
    <col min="10758" max="10758" width="9.625" style="59" customWidth="1"/>
    <col min="10759" max="10759" width="3.375" style="59" customWidth="1"/>
    <col min="10760" max="10760" width="9.625" style="59" customWidth="1"/>
    <col min="10761" max="11008" width="9" style="59"/>
    <col min="11009" max="11009" width="3.625" style="59" customWidth="1"/>
    <col min="11010" max="11010" width="17.125" style="59" customWidth="1"/>
    <col min="11011" max="11011" width="22.375" style="59" customWidth="1"/>
    <col min="11012" max="11012" width="13.125" style="59" customWidth="1"/>
    <col min="11013" max="11013" width="8.125" style="59" customWidth="1"/>
    <col min="11014" max="11014" width="9.625" style="59" customWidth="1"/>
    <col min="11015" max="11015" width="3.375" style="59" customWidth="1"/>
    <col min="11016" max="11016" width="9.625" style="59" customWidth="1"/>
    <col min="11017" max="11264" width="9" style="59"/>
    <col min="11265" max="11265" width="3.625" style="59" customWidth="1"/>
    <col min="11266" max="11266" width="17.125" style="59" customWidth="1"/>
    <col min="11267" max="11267" width="22.375" style="59" customWidth="1"/>
    <col min="11268" max="11268" width="13.125" style="59" customWidth="1"/>
    <col min="11269" max="11269" width="8.125" style="59" customWidth="1"/>
    <col min="11270" max="11270" width="9.625" style="59" customWidth="1"/>
    <col min="11271" max="11271" width="3.375" style="59" customWidth="1"/>
    <col min="11272" max="11272" width="9.625" style="59" customWidth="1"/>
    <col min="11273" max="11520" width="9" style="59"/>
    <col min="11521" max="11521" width="3.625" style="59" customWidth="1"/>
    <col min="11522" max="11522" width="17.125" style="59" customWidth="1"/>
    <col min="11523" max="11523" width="22.375" style="59" customWidth="1"/>
    <col min="11524" max="11524" width="13.125" style="59" customWidth="1"/>
    <col min="11525" max="11525" width="8.125" style="59" customWidth="1"/>
    <col min="11526" max="11526" width="9.625" style="59" customWidth="1"/>
    <col min="11527" max="11527" width="3.375" style="59" customWidth="1"/>
    <col min="11528" max="11528" width="9.625" style="59" customWidth="1"/>
    <col min="11529" max="11776" width="9" style="59"/>
    <col min="11777" max="11777" width="3.625" style="59" customWidth="1"/>
    <col min="11778" max="11778" width="17.125" style="59" customWidth="1"/>
    <col min="11779" max="11779" width="22.375" style="59" customWidth="1"/>
    <col min="11780" max="11780" width="13.125" style="59" customWidth="1"/>
    <col min="11781" max="11781" width="8.125" style="59" customWidth="1"/>
    <col min="11782" max="11782" width="9.625" style="59" customWidth="1"/>
    <col min="11783" max="11783" width="3.375" style="59" customWidth="1"/>
    <col min="11784" max="11784" width="9.625" style="59" customWidth="1"/>
    <col min="11785" max="12032" width="9" style="59"/>
    <col min="12033" max="12033" width="3.625" style="59" customWidth="1"/>
    <col min="12034" max="12034" width="17.125" style="59" customWidth="1"/>
    <col min="12035" max="12035" width="22.375" style="59" customWidth="1"/>
    <col min="12036" max="12036" width="13.125" style="59" customWidth="1"/>
    <col min="12037" max="12037" width="8.125" style="59" customWidth="1"/>
    <col min="12038" max="12038" width="9.625" style="59" customWidth="1"/>
    <col min="12039" max="12039" width="3.375" style="59" customWidth="1"/>
    <col min="12040" max="12040" width="9.625" style="59" customWidth="1"/>
    <col min="12041" max="12288" width="9" style="59"/>
    <col min="12289" max="12289" width="3.625" style="59" customWidth="1"/>
    <col min="12290" max="12290" width="17.125" style="59" customWidth="1"/>
    <col min="12291" max="12291" width="22.375" style="59" customWidth="1"/>
    <col min="12292" max="12292" width="13.125" style="59" customWidth="1"/>
    <col min="12293" max="12293" width="8.125" style="59" customWidth="1"/>
    <col min="12294" max="12294" width="9.625" style="59" customWidth="1"/>
    <col min="12295" max="12295" width="3.375" style="59" customWidth="1"/>
    <col min="12296" max="12296" width="9.625" style="59" customWidth="1"/>
    <col min="12297" max="12544" width="9" style="59"/>
    <col min="12545" max="12545" width="3.625" style="59" customWidth="1"/>
    <col min="12546" max="12546" width="17.125" style="59" customWidth="1"/>
    <col min="12547" max="12547" width="22.375" style="59" customWidth="1"/>
    <col min="12548" max="12548" width="13.125" style="59" customWidth="1"/>
    <col min="12549" max="12549" width="8.125" style="59" customWidth="1"/>
    <col min="12550" max="12550" width="9.625" style="59" customWidth="1"/>
    <col min="12551" max="12551" width="3.375" style="59" customWidth="1"/>
    <col min="12552" max="12552" width="9.625" style="59" customWidth="1"/>
    <col min="12553" max="12800" width="9" style="59"/>
    <col min="12801" max="12801" width="3.625" style="59" customWidth="1"/>
    <col min="12802" max="12802" width="17.125" style="59" customWidth="1"/>
    <col min="12803" max="12803" width="22.375" style="59" customWidth="1"/>
    <col min="12804" max="12804" width="13.125" style="59" customWidth="1"/>
    <col min="12805" max="12805" width="8.125" style="59" customWidth="1"/>
    <col min="12806" max="12806" width="9.625" style="59" customWidth="1"/>
    <col min="12807" max="12807" width="3.375" style="59" customWidth="1"/>
    <col min="12808" max="12808" width="9.625" style="59" customWidth="1"/>
    <col min="12809" max="13056" width="9" style="59"/>
    <col min="13057" max="13057" width="3.625" style="59" customWidth="1"/>
    <col min="13058" max="13058" width="17.125" style="59" customWidth="1"/>
    <col min="13059" max="13059" width="22.375" style="59" customWidth="1"/>
    <col min="13060" max="13060" width="13.125" style="59" customWidth="1"/>
    <col min="13061" max="13061" width="8.125" style="59" customWidth="1"/>
    <col min="13062" max="13062" width="9.625" style="59" customWidth="1"/>
    <col min="13063" max="13063" width="3.375" style="59" customWidth="1"/>
    <col min="13064" max="13064" width="9.625" style="59" customWidth="1"/>
    <col min="13065" max="13312" width="9" style="59"/>
    <col min="13313" max="13313" width="3.625" style="59" customWidth="1"/>
    <col min="13314" max="13314" width="17.125" style="59" customWidth="1"/>
    <col min="13315" max="13315" width="22.375" style="59" customWidth="1"/>
    <col min="13316" max="13316" width="13.125" style="59" customWidth="1"/>
    <col min="13317" max="13317" width="8.125" style="59" customWidth="1"/>
    <col min="13318" max="13318" width="9.625" style="59" customWidth="1"/>
    <col min="13319" max="13319" width="3.375" style="59" customWidth="1"/>
    <col min="13320" max="13320" width="9.625" style="59" customWidth="1"/>
    <col min="13321" max="13568" width="9" style="59"/>
    <col min="13569" max="13569" width="3.625" style="59" customWidth="1"/>
    <col min="13570" max="13570" width="17.125" style="59" customWidth="1"/>
    <col min="13571" max="13571" width="22.375" style="59" customWidth="1"/>
    <col min="13572" max="13572" width="13.125" style="59" customWidth="1"/>
    <col min="13573" max="13573" width="8.125" style="59" customWidth="1"/>
    <col min="13574" max="13574" width="9.625" style="59" customWidth="1"/>
    <col min="13575" max="13575" width="3.375" style="59" customWidth="1"/>
    <col min="13576" max="13576" width="9.625" style="59" customWidth="1"/>
    <col min="13577" max="13824" width="9" style="59"/>
    <col min="13825" max="13825" width="3.625" style="59" customWidth="1"/>
    <col min="13826" max="13826" width="17.125" style="59" customWidth="1"/>
    <col min="13827" max="13827" width="22.375" style="59" customWidth="1"/>
    <col min="13828" max="13828" width="13.125" style="59" customWidth="1"/>
    <col min="13829" max="13829" width="8.125" style="59" customWidth="1"/>
    <col min="13830" max="13830" width="9.625" style="59" customWidth="1"/>
    <col min="13831" max="13831" width="3.375" style="59" customWidth="1"/>
    <col min="13832" max="13832" width="9.625" style="59" customWidth="1"/>
    <col min="13833" max="14080" width="9" style="59"/>
    <col min="14081" max="14081" width="3.625" style="59" customWidth="1"/>
    <col min="14082" max="14082" width="17.125" style="59" customWidth="1"/>
    <col min="14083" max="14083" width="22.375" style="59" customWidth="1"/>
    <col min="14084" max="14084" width="13.125" style="59" customWidth="1"/>
    <col min="14085" max="14085" width="8.125" style="59" customWidth="1"/>
    <col min="14086" max="14086" width="9.625" style="59" customWidth="1"/>
    <col min="14087" max="14087" width="3.375" style="59" customWidth="1"/>
    <col min="14088" max="14088" width="9.625" style="59" customWidth="1"/>
    <col min="14089" max="14336" width="9" style="59"/>
    <col min="14337" max="14337" width="3.625" style="59" customWidth="1"/>
    <col min="14338" max="14338" width="17.125" style="59" customWidth="1"/>
    <col min="14339" max="14339" width="22.375" style="59" customWidth="1"/>
    <col min="14340" max="14340" width="13.125" style="59" customWidth="1"/>
    <col min="14341" max="14341" width="8.125" style="59" customWidth="1"/>
    <col min="14342" max="14342" width="9.625" style="59" customWidth="1"/>
    <col min="14343" max="14343" width="3.375" style="59" customWidth="1"/>
    <col min="14344" max="14344" width="9.625" style="59" customWidth="1"/>
    <col min="14345" max="14592" width="9" style="59"/>
    <col min="14593" max="14593" width="3.625" style="59" customWidth="1"/>
    <col min="14594" max="14594" width="17.125" style="59" customWidth="1"/>
    <col min="14595" max="14595" width="22.375" style="59" customWidth="1"/>
    <col min="14596" max="14596" width="13.125" style="59" customWidth="1"/>
    <col min="14597" max="14597" width="8.125" style="59" customWidth="1"/>
    <col min="14598" max="14598" width="9.625" style="59" customWidth="1"/>
    <col min="14599" max="14599" width="3.375" style="59" customWidth="1"/>
    <col min="14600" max="14600" width="9.625" style="59" customWidth="1"/>
    <col min="14601" max="14848" width="9" style="59"/>
    <col min="14849" max="14849" width="3.625" style="59" customWidth="1"/>
    <col min="14850" max="14850" width="17.125" style="59" customWidth="1"/>
    <col min="14851" max="14851" width="22.375" style="59" customWidth="1"/>
    <col min="14852" max="14852" width="13.125" style="59" customWidth="1"/>
    <col min="14853" max="14853" width="8.125" style="59" customWidth="1"/>
    <col min="14854" max="14854" width="9.625" style="59" customWidth="1"/>
    <col min="14855" max="14855" width="3.375" style="59" customWidth="1"/>
    <col min="14856" max="14856" width="9.625" style="59" customWidth="1"/>
    <col min="14857" max="15104" width="9" style="59"/>
    <col min="15105" max="15105" width="3.625" style="59" customWidth="1"/>
    <col min="15106" max="15106" width="17.125" style="59" customWidth="1"/>
    <col min="15107" max="15107" width="22.375" style="59" customWidth="1"/>
    <col min="15108" max="15108" width="13.125" style="59" customWidth="1"/>
    <col min="15109" max="15109" width="8.125" style="59" customWidth="1"/>
    <col min="15110" max="15110" width="9.625" style="59" customWidth="1"/>
    <col min="15111" max="15111" width="3.375" style="59" customWidth="1"/>
    <col min="15112" max="15112" width="9.625" style="59" customWidth="1"/>
    <col min="15113" max="15360" width="9" style="59"/>
    <col min="15361" max="15361" width="3.625" style="59" customWidth="1"/>
    <col min="15362" max="15362" width="17.125" style="59" customWidth="1"/>
    <col min="15363" max="15363" width="22.375" style="59" customWidth="1"/>
    <col min="15364" max="15364" width="13.125" style="59" customWidth="1"/>
    <col min="15365" max="15365" width="8.125" style="59" customWidth="1"/>
    <col min="15366" max="15366" width="9.625" style="59" customWidth="1"/>
    <col min="15367" max="15367" width="3.375" style="59" customWidth="1"/>
    <col min="15368" max="15368" width="9.625" style="59" customWidth="1"/>
    <col min="15369" max="15616" width="9" style="59"/>
    <col min="15617" max="15617" width="3.625" style="59" customWidth="1"/>
    <col min="15618" max="15618" width="17.125" style="59" customWidth="1"/>
    <col min="15619" max="15619" width="22.375" style="59" customWidth="1"/>
    <col min="15620" max="15620" width="13.125" style="59" customWidth="1"/>
    <col min="15621" max="15621" width="8.125" style="59" customWidth="1"/>
    <col min="15622" max="15622" width="9.625" style="59" customWidth="1"/>
    <col min="15623" max="15623" width="3.375" style="59" customWidth="1"/>
    <col min="15624" max="15624" width="9.625" style="59" customWidth="1"/>
    <col min="15625" max="15872" width="9" style="59"/>
    <col min="15873" max="15873" width="3.625" style="59" customWidth="1"/>
    <col min="15874" max="15874" width="17.125" style="59" customWidth="1"/>
    <col min="15875" max="15875" width="22.375" style="59" customWidth="1"/>
    <col min="15876" max="15876" width="13.125" style="59" customWidth="1"/>
    <col min="15877" max="15877" width="8.125" style="59" customWidth="1"/>
    <col min="15878" max="15878" width="9.625" style="59" customWidth="1"/>
    <col min="15879" max="15879" width="3.375" style="59" customWidth="1"/>
    <col min="15880" max="15880" width="9.625" style="59" customWidth="1"/>
    <col min="15881" max="16128" width="9" style="59"/>
    <col min="16129" max="16129" width="3.625" style="59" customWidth="1"/>
    <col min="16130" max="16130" width="17.125" style="59" customWidth="1"/>
    <col min="16131" max="16131" width="22.375" style="59" customWidth="1"/>
    <col min="16132" max="16132" width="13.125" style="59" customWidth="1"/>
    <col min="16133" max="16133" width="8.125" style="59" customWidth="1"/>
    <col min="16134" max="16134" width="9.625" style="59" customWidth="1"/>
    <col min="16135" max="16135" width="3.375" style="59" customWidth="1"/>
    <col min="16136" max="16136" width="9.625" style="59" customWidth="1"/>
    <col min="16137" max="16384" width="9" style="59"/>
  </cols>
  <sheetData>
    <row r="1" spans="1:8" ht="30" customHeight="1" x14ac:dyDescent="0.15">
      <c r="A1" s="116" t="s">
        <v>257</v>
      </c>
    </row>
    <row r="2" spans="1:8" ht="21.95" customHeight="1" x14ac:dyDescent="0.15">
      <c r="A2" s="470" t="s">
        <v>245</v>
      </c>
      <c r="B2" s="471"/>
      <c r="C2" s="74" t="s">
        <v>258</v>
      </c>
      <c r="D2" s="117"/>
      <c r="E2" s="117"/>
      <c r="F2" s="117"/>
      <c r="G2" s="117"/>
      <c r="H2" s="118"/>
    </row>
    <row r="3" spans="1:8" ht="21.95" customHeight="1" x14ac:dyDescent="0.15">
      <c r="A3" s="119"/>
      <c r="B3" s="120"/>
      <c r="C3" s="74"/>
      <c r="D3" s="117"/>
      <c r="E3" s="117"/>
      <c r="F3" s="117"/>
      <c r="G3" s="117"/>
      <c r="H3" s="118"/>
    </row>
    <row r="4" spans="1:8" ht="21.95" customHeight="1" x14ac:dyDescent="0.15">
      <c r="E4" s="75"/>
      <c r="F4" s="75"/>
      <c r="H4" s="75" t="s">
        <v>247</v>
      </c>
    </row>
    <row r="5" spans="1:8" ht="21.95" customHeight="1" x14ac:dyDescent="0.15">
      <c r="A5" s="107" t="s">
        <v>105</v>
      </c>
      <c r="B5" s="107"/>
      <c r="C5" s="107"/>
    </row>
    <row r="6" spans="1:8" ht="21.95" customHeight="1" x14ac:dyDescent="0.15">
      <c r="A6" s="121"/>
      <c r="B6" s="76"/>
      <c r="C6" s="76"/>
    </row>
    <row r="7" spans="1:8" ht="21.95" customHeight="1" x14ac:dyDescent="0.15">
      <c r="A7" s="122" t="s">
        <v>259</v>
      </c>
      <c r="B7" s="76"/>
      <c r="C7" s="76"/>
      <c r="D7" s="76"/>
    </row>
    <row r="8" spans="1:8" ht="21.95" customHeight="1" x14ac:dyDescent="0.15">
      <c r="A8" s="458"/>
      <c r="B8" s="460" t="s">
        <v>249</v>
      </c>
      <c r="C8" s="460" t="s">
        <v>250</v>
      </c>
      <c r="D8" s="460" t="s">
        <v>251</v>
      </c>
      <c r="E8" s="463" t="s">
        <v>252</v>
      </c>
      <c r="F8" s="464" t="s">
        <v>253</v>
      </c>
      <c r="G8" s="465"/>
      <c r="H8" s="466"/>
    </row>
    <row r="9" spans="1:8" ht="21.95" customHeight="1" x14ac:dyDescent="0.15">
      <c r="A9" s="459"/>
      <c r="B9" s="461"/>
      <c r="C9" s="462"/>
      <c r="D9" s="461"/>
      <c r="E9" s="461"/>
      <c r="F9" s="467"/>
      <c r="G9" s="468"/>
      <c r="H9" s="469"/>
    </row>
    <row r="10" spans="1:8" ht="21.95" customHeight="1" x14ac:dyDescent="0.15">
      <c r="A10" s="84">
        <v>1</v>
      </c>
      <c r="B10" s="85"/>
      <c r="C10" s="85"/>
      <c r="D10" s="85"/>
      <c r="E10" s="84"/>
      <c r="F10" s="123"/>
      <c r="G10" s="124" t="s">
        <v>188</v>
      </c>
      <c r="H10" s="125"/>
    </row>
    <row r="11" spans="1:8" ht="21.95" customHeight="1" x14ac:dyDescent="0.15">
      <c r="A11" s="84">
        <v>2</v>
      </c>
      <c r="B11" s="84"/>
      <c r="C11" s="84"/>
      <c r="D11" s="84"/>
      <c r="E11" s="84"/>
      <c r="F11" s="126"/>
      <c r="G11" s="127" t="s">
        <v>188</v>
      </c>
      <c r="H11" s="125"/>
    </row>
    <row r="12" spans="1:8" ht="21.95" customHeight="1" x14ac:dyDescent="0.15">
      <c r="A12" s="84">
        <v>3</v>
      </c>
      <c r="B12" s="84"/>
      <c r="C12" s="84"/>
      <c r="D12" s="84"/>
      <c r="E12" s="84"/>
      <c r="F12" s="126"/>
      <c r="G12" s="127" t="s">
        <v>188</v>
      </c>
      <c r="H12" s="125"/>
    </row>
    <row r="13" spans="1:8" ht="21.95" customHeight="1" x14ac:dyDescent="0.15">
      <c r="A13" s="84">
        <v>4</v>
      </c>
      <c r="B13" s="84"/>
      <c r="C13" s="84"/>
      <c r="D13" s="84"/>
      <c r="E13" s="84"/>
      <c r="F13" s="126"/>
      <c r="G13" s="127" t="s">
        <v>188</v>
      </c>
      <c r="H13" s="125"/>
    </row>
    <row r="14" spans="1:8" ht="21.95" customHeight="1" x14ac:dyDescent="0.15">
      <c r="A14" s="84">
        <v>5</v>
      </c>
      <c r="B14" s="84"/>
      <c r="C14" s="84"/>
      <c r="D14" s="84"/>
      <c r="E14" s="84"/>
      <c r="F14" s="126"/>
      <c r="G14" s="127" t="s">
        <v>188</v>
      </c>
      <c r="H14" s="125"/>
    </row>
    <row r="15" spans="1:8" ht="21.95" customHeight="1" x14ac:dyDescent="0.15">
      <c r="A15" s="389" t="s">
        <v>254</v>
      </c>
      <c r="B15" s="453"/>
      <c r="C15" s="453"/>
      <c r="D15" s="454"/>
      <c r="E15" s="84"/>
      <c r="F15" s="455"/>
      <c r="G15" s="456"/>
      <c r="H15" s="457"/>
    </row>
    <row r="16" spans="1:8" ht="26.25" customHeight="1" x14ac:dyDescent="0.15">
      <c r="B16" s="76"/>
      <c r="C16" s="76"/>
      <c r="D16" s="76"/>
      <c r="E16" s="76"/>
      <c r="F16" s="76"/>
      <c r="G16" s="76"/>
      <c r="H16" s="76"/>
    </row>
    <row r="17" spans="1:8" ht="21.95" customHeight="1" x14ac:dyDescent="0.15">
      <c r="A17" s="122" t="s">
        <v>255</v>
      </c>
    </row>
    <row r="18" spans="1:8" ht="21.95" customHeight="1" x14ac:dyDescent="0.15">
      <c r="A18" s="458"/>
      <c r="B18" s="460" t="s">
        <v>249</v>
      </c>
      <c r="C18" s="460" t="s">
        <v>250</v>
      </c>
      <c r="D18" s="460" t="s">
        <v>251</v>
      </c>
      <c r="E18" s="463" t="s">
        <v>252</v>
      </c>
      <c r="F18" s="464" t="s">
        <v>253</v>
      </c>
      <c r="G18" s="465"/>
      <c r="H18" s="466"/>
    </row>
    <row r="19" spans="1:8" ht="21.95" customHeight="1" x14ac:dyDescent="0.15">
      <c r="A19" s="459"/>
      <c r="B19" s="461"/>
      <c r="C19" s="462"/>
      <c r="D19" s="461"/>
      <c r="E19" s="461"/>
      <c r="F19" s="467"/>
      <c r="G19" s="468"/>
      <c r="H19" s="469"/>
    </row>
    <row r="20" spans="1:8" ht="21.95" customHeight="1" x14ac:dyDescent="0.15">
      <c r="A20" s="84">
        <v>1</v>
      </c>
      <c r="B20" s="84"/>
      <c r="C20" s="84"/>
      <c r="D20" s="84"/>
      <c r="E20" s="84"/>
      <c r="F20" s="123"/>
      <c r="G20" s="124" t="s">
        <v>188</v>
      </c>
      <c r="H20" s="125"/>
    </row>
    <row r="21" spans="1:8" ht="21.95" customHeight="1" x14ac:dyDescent="0.15">
      <c r="A21" s="84">
        <v>2</v>
      </c>
      <c r="B21" s="84"/>
      <c r="C21" s="84"/>
      <c r="D21" s="84"/>
      <c r="E21" s="84"/>
      <c r="F21" s="126"/>
      <c r="G21" s="127" t="s">
        <v>188</v>
      </c>
      <c r="H21" s="125"/>
    </row>
    <row r="22" spans="1:8" ht="21.95" customHeight="1" x14ac:dyDescent="0.15">
      <c r="A22" s="84">
        <v>3</v>
      </c>
      <c r="B22" s="84"/>
      <c r="C22" s="84"/>
      <c r="D22" s="84"/>
      <c r="E22" s="84"/>
      <c r="F22" s="126"/>
      <c r="G22" s="127" t="s">
        <v>188</v>
      </c>
      <c r="H22" s="125"/>
    </row>
    <row r="23" spans="1:8" ht="21.95" customHeight="1" x14ac:dyDescent="0.15">
      <c r="A23" s="84">
        <v>4</v>
      </c>
      <c r="B23" s="84"/>
      <c r="C23" s="84"/>
      <c r="D23" s="84"/>
      <c r="E23" s="84"/>
      <c r="F23" s="126"/>
      <c r="G23" s="127" t="s">
        <v>188</v>
      </c>
      <c r="H23" s="125"/>
    </row>
    <row r="24" spans="1:8" ht="21.95" customHeight="1" x14ac:dyDescent="0.15">
      <c r="A24" s="84">
        <v>5</v>
      </c>
      <c r="B24" s="84"/>
      <c r="C24" s="84"/>
      <c r="D24" s="84"/>
      <c r="E24" s="84"/>
      <c r="F24" s="126"/>
      <c r="G24" s="127" t="s">
        <v>188</v>
      </c>
      <c r="H24" s="125"/>
    </row>
    <row r="25" spans="1:8" ht="21.95" customHeight="1" x14ac:dyDescent="0.15">
      <c r="A25" s="389" t="s">
        <v>254</v>
      </c>
      <c r="B25" s="453"/>
      <c r="C25" s="453"/>
      <c r="D25" s="454"/>
      <c r="E25" s="84"/>
      <c r="F25" s="455"/>
      <c r="G25" s="456"/>
      <c r="H25" s="457"/>
    </row>
    <row r="26" spans="1:8" ht="26.25" customHeight="1" x14ac:dyDescent="0.15"/>
    <row r="28" spans="1:8" ht="21.95" customHeight="1" x14ac:dyDescent="0.15">
      <c r="F28" s="473"/>
      <c r="G28" s="473"/>
      <c r="H28" s="473"/>
    </row>
    <row r="29" spans="1:8" ht="21.95" customHeight="1" x14ac:dyDescent="0.15">
      <c r="F29" s="473"/>
      <c r="G29" s="473"/>
      <c r="H29" s="473"/>
    </row>
    <row r="30" spans="1:8" ht="21.95" customHeight="1" x14ac:dyDescent="0.15">
      <c r="F30" s="76"/>
      <c r="G30" s="128"/>
      <c r="H30" s="129"/>
    </row>
    <row r="31" spans="1:8" ht="21.95" customHeight="1" x14ac:dyDescent="0.15">
      <c r="F31" s="76"/>
      <c r="G31" s="128"/>
      <c r="H31" s="129"/>
    </row>
    <row r="32" spans="1:8" ht="21.95" customHeight="1" x14ac:dyDescent="0.15">
      <c r="F32" s="76"/>
      <c r="G32" s="128"/>
      <c r="H32" s="129"/>
    </row>
    <row r="33" spans="6:8" ht="21.95" customHeight="1" x14ac:dyDescent="0.15">
      <c r="F33" s="76"/>
      <c r="G33" s="128"/>
      <c r="H33" s="129"/>
    </row>
    <row r="34" spans="6:8" ht="21.95" customHeight="1" x14ac:dyDescent="0.15">
      <c r="F34" s="76"/>
      <c r="G34" s="128"/>
      <c r="H34" s="129"/>
    </row>
    <row r="35" spans="6:8" ht="21.95" customHeight="1" x14ac:dyDescent="0.15">
      <c r="F35" s="445"/>
      <c r="G35" s="445"/>
      <c r="H35" s="445"/>
    </row>
  </sheetData>
  <mergeCells count="19">
    <mergeCell ref="A2:B2"/>
    <mergeCell ref="A8:A9"/>
    <mergeCell ref="B8:B9"/>
    <mergeCell ref="C8:C9"/>
    <mergeCell ref="D8:D9"/>
    <mergeCell ref="A25:D25"/>
    <mergeCell ref="F25:H25"/>
    <mergeCell ref="F28:H29"/>
    <mergeCell ref="F35:H35"/>
    <mergeCell ref="F8:H9"/>
    <mergeCell ref="A15:D15"/>
    <mergeCell ref="F15:H15"/>
    <mergeCell ref="A18:A19"/>
    <mergeCell ref="B18:B19"/>
    <mergeCell ref="C18:C19"/>
    <mergeCell ref="D18:D19"/>
    <mergeCell ref="E18:E19"/>
    <mergeCell ref="F18:H19"/>
    <mergeCell ref="E8:E9"/>
  </mergeCells>
  <phoneticPr fontId="2"/>
  <pageMargins left="0.78740157480314965" right="0.78740157480314965" top="0.86614173228346458" bottom="0.78740157480314965" header="0.51181102362204722" footer="0.51181102362204722"/>
  <pageSetup paperSize="9"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workbookViewId="0"/>
  </sheetViews>
  <sheetFormatPr defaultColWidth="9" defaultRowHeight="20.100000000000001" customHeight="1" x14ac:dyDescent="0.15"/>
  <cols>
    <col min="1" max="1" width="11.875" style="117" customWidth="1"/>
    <col min="2" max="2" width="26.875" style="117" customWidth="1"/>
    <col min="3" max="4" width="26.75" style="117" customWidth="1"/>
    <col min="5" max="5" width="3" style="117" customWidth="1"/>
    <col min="6" max="16384" width="9" style="117"/>
  </cols>
  <sheetData>
    <row r="1" spans="1:4" ht="30" customHeight="1" x14ac:dyDescent="0.15">
      <c r="A1" s="130" t="s">
        <v>260</v>
      </c>
      <c r="D1" s="118"/>
    </row>
    <row r="2" spans="1:4" ht="30" customHeight="1" x14ac:dyDescent="0.15">
      <c r="A2" s="130"/>
      <c r="D2" s="118"/>
    </row>
    <row r="3" spans="1:4" ht="22.5" customHeight="1" x14ac:dyDescent="0.15">
      <c r="A3" s="481" t="s">
        <v>261</v>
      </c>
      <c r="B3" s="481"/>
      <c r="C3" s="481"/>
      <c r="D3" s="481"/>
    </row>
    <row r="4" spans="1:4" ht="22.5" customHeight="1" x14ac:dyDescent="0.15">
      <c r="A4" s="131"/>
      <c r="B4" s="131"/>
      <c r="C4" s="131"/>
      <c r="D4" s="131"/>
    </row>
    <row r="5" spans="1:4" ht="20.100000000000001" customHeight="1" x14ac:dyDescent="0.15">
      <c r="A5" s="132" t="s">
        <v>262</v>
      </c>
      <c r="B5" s="133"/>
      <c r="C5" s="133"/>
      <c r="D5" s="133"/>
    </row>
    <row r="6" spans="1:4" ht="20.100000000000001" customHeight="1" x14ac:dyDescent="0.15">
      <c r="C6" s="482" t="s">
        <v>263</v>
      </c>
      <c r="D6" s="482"/>
    </row>
    <row r="7" spans="1:4" ht="20.100000000000001" customHeight="1" x14ac:dyDescent="0.15">
      <c r="C7" s="482" t="s">
        <v>264</v>
      </c>
      <c r="D7" s="482"/>
    </row>
    <row r="8" spans="1:4" ht="20.100000000000001" customHeight="1" x14ac:dyDescent="0.15">
      <c r="C8" s="482" t="s">
        <v>265</v>
      </c>
      <c r="D8" s="482"/>
    </row>
    <row r="9" spans="1:4" ht="20.100000000000001" customHeight="1" x14ac:dyDescent="0.15">
      <c r="C9" s="482" t="s">
        <v>266</v>
      </c>
      <c r="D9" s="482"/>
    </row>
    <row r="10" spans="1:4" ht="21" customHeight="1" x14ac:dyDescent="0.15"/>
    <row r="11" spans="1:4" ht="33.75" customHeight="1" x14ac:dyDescent="0.15">
      <c r="A11" s="480" t="s">
        <v>267</v>
      </c>
      <c r="B11" s="480"/>
      <c r="C11" s="480"/>
      <c r="D11" s="480"/>
    </row>
    <row r="12" spans="1:4" ht="4.9000000000000004" customHeight="1" x14ac:dyDescent="0.15">
      <c r="A12" s="134"/>
      <c r="B12" s="134"/>
      <c r="C12" s="134"/>
      <c r="D12" s="134"/>
    </row>
    <row r="13" spans="1:4" ht="33.75" customHeight="1" x14ac:dyDescent="0.15">
      <c r="A13" s="474" t="s">
        <v>268</v>
      </c>
      <c r="B13" s="474"/>
      <c r="C13" s="474"/>
      <c r="D13" s="474"/>
    </row>
    <row r="14" spans="1:4" ht="18" customHeight="1" x14ac:dyDescent="0.15">
      <c r="A14" s="135"/>
      <c r="B14" s="135"/>
      <c r="C14" s="135"/>
      <c r="D14" s="135"/>
    </row>
    <row r="15" spans="1:4" ht="20.100000000000001" customHeight="1" x14ac:dyDescent="0.15">
      <c r="A15" s="103" t="s">
        <v>269</v>
      </c>
      <c r="B15" s="136" t="s">
        <v>75</v>
      </c>
      <c r="C15" s="137" t="s">
        <v>77</v>
      </c>
      <c r="D15" s="137" t="s">
        <v>78</v>
      </c>
    </row>
    <row r="16" spans="1:4" ht="20.100000000000001" customHeight="1" x14ac:dyDescent="0.15">
      <c r="A16" s="475" t="s">
        <v>270</v>
      </c>
      <c r="B16" s="478" t="s">
        <v>271</v>
      </c>
      <c r="C16" s="478" t="s">
        <v>271</v>
      </c>
      <c r="D16" s="478" t="s">
        <v>271</v>
      </c>
    </row>
    <row r="17" spans="1:6" ht="20.100000000000001" customHeight="1" x14ac:dyDescent="0.15">
      <c r="A17" s="476"/>
      <c r="B17" s="479"/>
      <c r="C17" s="479"/>
      <c r="D17" s="479"/>
    </row>
    <row r="18" spans="1:6" ht="20.100000000000001" customHeight="1" x14ac:dyDescent="0.15">
      <c r="A18" s="476"/>
      <c r="B18" s="479"/>
      <c r="C18" s="479"/>
      <c r="D18" s="479"/>
    </row>
    <row r="19" spans="1:6" ht="20.100000000000001" customHeight="1" x14ac:dyDescent="0.15">
      <c r="A19" s="476"/>
      <c r="B19" s="479"/>
      <c r="C19" s="479"/>
      <c r="D19" s="479"/>
    </row>
    <row r="20" spans="1:6" ht="20.100000000000001" customHeight="1" x14ac:dyDescent="0.15">
      <c r="A20" s="476"/>
      <c r="B20" s="479"/>
      <c r="C20" s="479"/>
      <c r="D20" s="479"/>
    </row>
    <row r="21" spans="1:6" ht="39" customHeight="1" x14ac:dyDescent="0.15">
      <c r="A21" s="477"/>
      <c r="B21" s="462"/>
      <c r="C21" s="462"/>
      <c r="D21" s="462"/>
      <c r="F21" s="59"/>
    </row>
    <row r="22" spans="1:6" ht="41.45" customHeight="1" x14ac:dyDescent="0.15">
      <c r="A22" s="138" t="s">
        <v>272</v>
      </c>
      <c r="B22" s="139"/>
      <c r="C22" s="140"/>
      <c r="D22" s="141"/>
    </row>
    <row r="23" spans="1:6" ht="41.45" customHeight="1" x14ac:dyDescent="0.15">
      <c r="A23" s="142" t="s">
        <v>273</v>
      </c>
      <c r="B23" s="143"/>
      <c r="C23" s="143"/>
      <c r="D23" s="143"/>
    </row>
    <row r="24" spans="1:6" ht="34.5" customHeight="1" x14ac:dyDescent="0.15">
      <c r="A24" s="144" t="s">
        <v>274</v>
      </c>
      <c r="B24" s="145" t="s">
        <v>275</v>
      </c>
      <c r="C24" s="145" t="s">
        <v>275</v>
      </c>
      <c r="D24" s="145" t="s">
        <v>275</v>
      </c>
    </row>
    <row r="25" spans="1:6" ht="34.5" customHeight="1" x14ac:dyDescent="0.15">
      <c r="A25" s="144" t="s">
        <v>276</v>
      </c>
      <c r="B25" s="139"/>
      <c r="C25" s="146"/>
      <c r="D25" s="146"/>
    </row>
    <row r="26" spans="1:6" ht="34.5" customHeight="1" x14ac:dyDescent="0.15">
      <c r="A26" s="142" t="s">
        <v>277</v>
      </c>
      <c r="B26" s="147"/>
      <c r="C26" s="147"/>
      <c r="D26" s="139"/>
      <c r="E26" s="148"/>
    </row>
    <row r="27" spans="1:6" ht="34.5" customHeight="1" x14ac:dyDescent="0.15">
      <c r="A27" s="149" t="s">
        <v>278</v>
      </c>
      <c r="B27" s="139"/>
      <c r="C27" s="150"/>
      <c r="D27" s="150"/>
      <c r="E27" s="148"/>
    </row>
    <row r="28" spans="1:6" ht="34.5" customHeight="1" x14ac:dyDescent="0.15">
      <c r="A28" s="142" t="s">
        <v>279</v>
      </c>
      <c r="B28" s="151"/>
      <c r="C28" s="151"/>
      <c r="D28" s="151"/>
    </row>
    <row r="29" spans="1:6" ht="20.100000000000001" customHeight="1" x14ac:dyDescent="0.15">
      <c r="A29" s="152" t="s">
        <v>280</v>
      </c>
    </row>
  </sheetData>
  <mergeCells count="11">
    <mergeCell ref="A11:D11"/>
    <mergeCell ref="A3:D3"/>
    <mergeCell ref="C6:D6"/>
    <mergeCell ref="C7:D7"/>
    <mergeCell ref="C8:D8"/>
    <mergeCell ref="C9:D9"/>
    <mergeCell ref="A13:D13"/>
    <mergeCell ref="A16:A21"/>
    <mergeCell ref="B16:B21"/>
    <mergeCell ref="C16:C21"/>
    <mergeCell ref="D16:D21"/>
  </mergeCells>
  <phoneticPr fontId="2"/>
  <printOptions horizontalCentered="1"/>
  <pageMargins left="0" right="0" top="0.70866141732283472" bottom="0.59055118110236227" header="0.51181102362204722" footer="0.51181102362204722"/>
  <pageSetup paperSize="9" orientation="portrait"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workbookViewId="0"/>
  </sheetViews>
  <sheetFormatPr defaultColWidth="9" defaultRowHeight="20.100000000000001" customHeight="1" x14ac:dyDescent="0.15"/>
  <cols>
    <col min="1" max="1" width="11.875" style="117" customWidth="1"/>
    <col min="2" max="2" width="40.25" style="117" customWidth="1"/>
    <col min="3" max="3" width="40.5" style="117" customWidth="1"/>
    <col min="4" max="4" width="3" style="117" customWidth="1"/>
    <col min="5" max="16384" width="9" style="117"/>
  </cols>
  <sheetData>
    <row r="1" spans="1:3" ht="30" customHeight="1" x14ac:dyDescent="0.15">
      <c r="A1" s="130" t="s">
        <v>281</v>
      </c>
    </row>
    <row r="2" spans="1:3" ht="30" customHeight="1" x14ac:dyDescent="0.15">
      <c r="A2" s="130"/>
    </row>
    <row r="3" spans="1:3" ht="22.5" customHeight="1" x14ac:dyDescent="0.15">
      <c r="A3" s="481" t="s">
        <v>261</v>
      </c>
      <c r="B3" s="481"/>
      <c r="C3" s="481"/>
    </row>
    <row r="4" spans="1:3" ht="22.5" customHeight="1" x14ac:dyDescent="0.15">
      <c r="A4" s="131"/>
      <c r="B4" s="131"/>
      <c r="C4" s="131"/>
    </row>
    <row r="5" spans="1:3" ht="20.100000000000001" customHeight="1" x14ac:dyDescent="0.15">
      <c r="A5" s="132" t="s">
        <v>262</v>
      </c>
      <c r="B5" s="133"/>
      <c r="C5" s="133"/>
    </row>
    <row r="6" spans="1:3" ht="20.100000000000001" customHeight="1" x14ac:dyDescent="0.15">
      <c r="C6" s="117" t="s">
        <v>263</v>
      </c>
    </row>
    <row r="7" spans="1:3" ht="20.100000000000001" customHeight="1" x14ac:dyDescent="0.15">
      <c r="C7" s="117" t="s">
        <v>264</v>
      </c>
    </row>
    <row r="8" spans="1:3" ht="20.100000000000001" customHeight="1" x14ac:dyDescent="0.15">
      <c r="C8" s="117" t="s">
        <v>265</v>
      </c>
    </row>
    <row r="9" spans="1:3" ht="20.100000000000001" customHeight="1" x14ac:dyDescent="0.15">
      <c r="C9" s="117" t="s">
        <v>266</v>
      </c>
    </row>
    <row r="10" spans="1:3" ht="21" customHeight="1" x14ac:dyDescent="0.15"/>
    <row r="11" spans="1:3" ht="33.75" customHeight="1" x14ac:dyDescent="0.15">
      <c r="A11" s="480" t="s">
        <v>282</v>
      </c>
      <c r="B11" s="480"/>
      <c r="C11" s="480"/>
    </row>
    <row r="12" spans="1:3" ht="4.9000000000000004" customHeight="1" x14ac:dyDescent="0.15">
      <c r="A12" s="134"/>
      <c r="B12" s="134"/>
      <c r="C12" s="134"/>
    </row>
    <row r="13" spans="1:3" ht="33.75" customHeight="1" x14ac:dyDescent="0.15">
      <c r="A13" s="474" t="s">
        <v>268</v>
      </c>
      <c r="B13" s="474"/>
      <c r="C13" s="474"/>
    </row>
    <row r="14" spans="1:3" ht="18" customHeight="1" x14ac:dyDescent="0.15">
      <c r="A14" s="135"/>
      <c r="B14" s="135"/>
      <c r="C14" s="135"/>
    </row>
    <row r="15" spans="1:3" ht="20.100000000000001" customHeight="1" x14ac:dyDescent="0.15">
      <c r="A15" s="103" t="s">
        <v>269</v>
      </c>
      <c r="B15" s="136" t="s">
        <v>283</v>
      </c>
      <c r="C15" s="137" t="s">
        <v>77</v>
      </c>
    </row>
    <row r="16" spans="1:3" ht="20.100000000000001" customHeight="1" x14ac:dyDescent="0.15">
      <c r="A16" s="475" t="s">
        <v>270</v>
      </c>
      <c r="B16" s="463" t="s">
        <v>284</v>
      </c>
      <c r="C16" s="463" t="s">
        <v>284</v>
      </c>
    </row>
    <row r="17" spans="1:5" ht="20.100000000000001" customHeight="1" x14ac:dyDescent="0.15">
      <c r="A17" s="476"/>
      <c r="B17" s="483"/>
      <c r="C17" s="483"/>
    </row>
    <row r="18" spans="1:5" ht="20.100000000000001" customHeight="1" x14ac:dyDescent="0.15">
      <c r="A18" s="476"/>
      <c r="B18" s="483"/>
      <c r="C18" s="483"/>
    </row>
    <row r="19" spans="1:5" ht="20.100000000000001" customHeight="1" x14ac:dyDescent="0.15">
      <c r="A19" s="476"/>
      <c r="B19" s="483"/>
      <c r="C19" s="483"/>
    </row>
    <row r="20" spans="1:5" ht="20.100000000000001" customHeight="1" x14ac:dyDescent="0.15">
      <c r="A20" s="476"/>
      <c r="B20" s="483"/>
      <c r="C20" s="483"/>
    </row>
    <row r="21" spans="1:5" ht="39" customHeight="1" x14ac:dyDescent="0.15">
      <c r="A21" s="477"/>
      <c r="B21" s="461"/>
      <c r="C21" s="461"/>
      <c r="E21" s="59"/>
    </row>
    <row r="22" spans="1:5" ht="41.45" customHeight="1" x14ac:dyDescent="0.15">
      <c r="A22" s="138" t="s">
        <v>272</v>
      </c>
      <c r="B22" s="139"/>
      <c r="C22" s="140"/>
    </row>
    <row r="23" spans="1:5" ht="41.45" customHeight="1" x14ac:dyDescent="0.15">
      <c r="A23" s="142" t="s">
        <v>273</v>
      </c>
      <c r="B23" s="143"/>
      <c r="C23" s="143"/>
    </row>
    <row r="24" spans="1:5" ht="34.5" customHeight="1" x14ac:dyDescent="0.15">
      <c r="A24" s="144" t="s">
        <v>274</v>
      </c>
      <c r="B24" s="145" t="s">
        <v>275</v>
      </c>
      <c r="C24" s="145" t="s">
        <v>275</v>
      </c>
    </row>
    <row r="25" spans="1:5" ht="34.5" customHeight="1" x14ac:dyDescent="0.15">
      <c r="A25" s="144" t="s">
        <v>276</v>
      </c>
      <c r="B25" s="139"/>
      <c r="C25" s="146"/>
    </row>
    <row r="26" spans="1:5" ht="34.5" customHeight="1" x14ac:dyDescent="0.15">
      <c r="A26" s="142" t="s">
        <v>277</v>
      </c>
      <c r="B26" s="147"/>
      <c r="C26" s="147"/>
      <c r="D26" s="148"/>
    </row>
    <row r="27" spans="1:5" ht="34.5" customHeight="1" x14ac:dyDescent="0.15">
      <c r="A27" s="149" t="s">
        <v>278</v>
      </c>
      <c r="B27" s="139"/>
      <c r="C27" s="150"/>
      <c r="D27" s="148"/>
    </row>
    <row r="28" spans="1:5" ht="34.5" customHeight="1" x14ac:dyDescent="0.15">
      <c r="A28" s="142" t="s">
        <v>279</v>
      </c>
      <c r="B28" s="151"/>
      <c r="C28" s="151"/>
    </row>
    <row r="29" spans="1:5" ht="20.100000000000001" customHeight="1" x14ac:dyDescent="0.15">
      <c r="A29" s="152" t="s">
        <v>280</v>
      </c>
    </row>
  </sheetData>
  <mergeCells count="6">
    <mergeCell ref="A3:C3"/>
    <mergeCell ref="A11:C11"/>
    <mergeCell ref="A13:C13"/>
    <mergeCell ref="A16:A21"/>
    <mergeCell ref="B16:B21"/>
    <mergeCell ref="C16:C21"/>
  </mergeCells>
  <phoneticPr fontId="2"/>
  <printOptions horizontalCentered="1"/>
  <pageMargins left="0" right="0" top="0.70866141732283472" bottom="0.59055118110236227" header="0.51181102362204722" footer="0.51181102362204722"/>
  <pageSetup paperSize="9"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heetViews>
  <sheetFormatPr defaultColWidth="9" defaultRowHeight="30" customHeight="1" x14ac:dyDescent="0.15"/>
  <cols>
    <col min="1" max="1" width="9.625" style="153" customWidth="1"/>
    <col min="2" max="2" width="6" style="153" customWidth="1"/>
    <col min="3" max="3" width="8.375" style="153" customWidth="1"/>
    <col min="4" max="8" width="9" style="153"/>
    <col min="9" max="9" width="14.375" style="153" customWidth="1"/>
    <col min="10" max="16384" width="9" style="153"/>
  </cols>
  <sheetData>
    <row r="1" spans="1:9" ht="31.5" customHeight="1" x14ac:dyDescent="0.15">
      <c r="A1" s="130" t="s">
        <v>285</v>
      </c>
      <c r="I1" s="63"/>
    </row>
    <row r="2" spans="1:9" ht="30" customHeight="1" x14ac:dyDescent="0.15">
      <c r="A2" s="481" t="s">
        <v>286</v>
      </c>
      <c r="B2" s="481"/>
      <c r="C2" s="481"/>
      <c r="D2" s="481"/>
      <c r="E2" s="481"/>
      <c r="F2" s="481"/>
      <c r="G2" s="481"/>
      <c r="H2" s="481"/>
      <c r="I2" s="481"/>
    </row>
    <row r="3" spans="1:9" ht="15" customHeight="1" x14ac:dyDescent="0.15">
      <c r="A3" s="131"/>
      <c r="B3" s="131"/>
      <c r="C3" s="131"/>
      <c r="D3" s="131"/>
      <c r="E3" s="131"/>
      <c r="F3" s="131"/>
      <c r="G3" s="131"/>
      <c r="H3" s="131"/>
      <c r="I3" s="131"/>
    </row>
    <row r="4" spans="1:9" ht="30" customHeight="1" x14ac:dyDescent="0.15">
      <c r="G4" s="501" t="s">
        <v>287</v>
      </c>
      <c r="H4" s="501"/>
      <c r="I4" s="501"/>
    </row>
    <row r="5" spans="1:9" s="59" customFormat="1" ht="30" customHeight="1" x14ac:dyDescent="0.15">
      <c r="A5" s="154" t="s">
        <v>288</v>
      </c>
      <c r="B5" s="389"/>
      <c r="C5" s="391"/>
      <c r="D5" s="155" t="s">
        <v>289</v>
      </c>
      <c r="E5" s="389"/>
      <c r="F5" s="390"/>
      <c r="G5" s="390"/>
      <c r="H5" s="390"/>
      <c r="I5" s="391"/>
    </row>
    <row r="6" spans="1:9" s="59" customFormat="1" ht="30" customHeight="1" x14ac:dyDescent="0.15">
      <c r="A6" s="392" t="s">
        <v>290</v>
      </c>
      <c r="B6" s="393"/>
      <c r="C6" s="394"/>
      <c r="D6" s="383"/>
      <c r="E6" s="405"/>
      <c r="F6" s="405"/>
      <c r="G6" s="405"/>
      <c r="H6" s="405"/>
      <c r="I6" s="406"/>
    </row>
    <row r="7" spans="1:9" s="59" customFormat="1" ht="30" customHeight="1" x14ac:dyDescent="0.15">
      <c r="A7" s="484" t="s">
        <v>291</v>
      </c>
      <c r="B7" s="485"/>
      <c r="C7" s="486"/>
      <c r="D7" s="487"/>
      <c r="E7" s="488"/>
      <c r="F7" s="488"/>
      <c r="G7" s="488"/>
      <c r="H7" s="488"/>
      <c r="I7" s="489"/>
    </row>
    <row r="8" spans="1:9" s="59" customFormat="1" ht="30" customHeight="1" x14ac:dyDescent="0.15">
      <c r="A8" s="101" t="s">
        <v>292</v>
      </c>
      <c r="B8" s="102"/>
      <c r="C8" s="102"/>
      <c r="D8" s="490"/>
      <c r="E8" s="491"/>
      <c r="F8" s="491"/>
      <c r="G8" s="491"/>
      <c r="H8" s="491"/>
      <c r="I8" s="492"/>
    </row>
    <row r="9" spans="1:9" s="59" customFormat="1" ht="30" customHeight="1" x14ac:dyDescent="0.15">
      <c r="A9" s="156" t="s">
        <v>293</v>
      </c>
      <c r="B9" s="157"/>
      <c r="C9" s="157"/>
      <c r="D9" s="158"/>
      <c r="E9" s="158"/>
      <c r="F9" s="158"/>
      <c r="G9" s="158"/>
      <c r="H9" s="158"/>
      <c r="I9" s="159"/>
    </row>
    <row r="10" spans="1:9" s="59" customFormat="1" ht="30" customHeight="1" x14ac:dyDescent="0.15">
      <c r="A10" s="493"/>
      <c r="B10" s="494"/>
      <c r="C10" s="494"/>
      <c r="D10" s="495"/>
      <c r="E10" s="495"/>
      <c r="F10" s="495"/>
      <c r="G10" s="495"/>
      <c r="H10" s="495"/>
      <c r="I10" s="496"/>
    </row>
    <row r="11" spans="1:9" s="100" customFormat="1" ht="30" customHeight="1" x14ac:dyDescent="0.15">
      <c r="A11" s="497"/>
      <c r="B11" s="495"/>
      <c r="C11" s="495"/>
      <c r="D11" s="495"/>
      <c r="E11" s="495"/>
      <c r="F11" s="495"/>
      <c r="G11" s="495"/>
      <c r="H11" s="495"/>
      <c r="I11" s="496"/>
    </row>
    <row r="12" spans="1:9" s="59" customFormat="1" ht="30" customHeight="1" x14ac:dyDescent="0.15">
      <c r="A12" s="497"/>
      <c r="B12" s="495"/>
      <c r="C12" s="495"/>
      <c r="D12" s="495"/>
      <c r="E12" s="495"/>
      <c r="F12" s="495"/>
      <c r="G12" s="495"/>
      <c r="H12" s="495"/>
      <c r="I12" s="496"/>
    </row>
    <row r="13" spans="1:9" ht="30" customHeight="1" x14ac:dyDescent="0.15">
      <c r="A13" s="497"/>
      <c r="B13" s="495"/>
      <c r="C13" s="495"/>
      <c r="D13" s="495"/>
      <c r="E13" s="495"/>
      <c r="F13" s="495"/>
      <c r="G13" s="495"/>
      <c r="H13" s="495"/>
      <c r="I13" s="496"/>
    </row>
    <row r="14" spans="1:9" ht="30" customHeight="1" x14ac:dyDescent="0.15">
      <c r="A14" s="497"/>
      <c r="B14" s="495"/>
      <c r="C14" s="495"/>
      <c r="D14" s="495"/>
      <c r="E14" s="495"/>
      <c r="F14" s="495"/>
      <c r="G14" s="495"/>
      <c r="H14" s="495"/>
      <c r="I14" s="496"/>
    </row>
    <row r="15" spans="1:9" ht="30" customHeight="1" x14ac:dyDescent="0.15">
      <c r="A15" s="497"/>
      <c r="B15" s="495"/>
      <c r="C15" s="495"/>
      <c r="D15" s="495"/>
      <c r="E15" s="495"/>
      <c r="F15" s="495"/>
      <c r="G15" s="495"/>
      <c r="H15" s="495"/>
      <c r="I15" s="496"/>
    </row>
    <row r="16" spans="1:9" ht="30" customHeight="1" x14ac:dyDescent="0.15">
      <c r="A16" s="497"/>
      <c r="B16" s="495"/>
      <c r="C16" s="495"/>
      <c r="D16" s="495"/>
      <c r="E16" s="495"/>
      <c r="F16" s="495"/>
      <c r="G16" s="495"/>
      <c r="H16" s="495"/>
      <c r="I16" s="496"/>
    </row>
    <row r="17" spans="1:9" ht="30" customHeight="1" x14ac:dyDescent="0.15">
      <c r="A17" s="497"/>
      <c r="B17" s="495"/>
      <c r="C17" s="495"/>
      <c r="D17" s="495"/>
      <c r="E17" s="495"/>
      <c r="F17" s="495"/>
      <c r="G17" s="495"/>
      <c r="H17" s="495"/>
      <c r="I17" s="496"/>
    </row>
    <row r="18" spans="1:9" ht="30" customHeight="1" x14ac:dyDescent="0.15">
      <c r="A18" s="497"/>
      <c r="B18" s="495"/>
      <c r="C18" s="495"/>
      <c r="D18" s="495"/>
      <c r="E18" s="495"/>
      <c r="F18" s="495"/>
      <c r="G18" s="495"/>
      <c r="H18" s="495"/>
      <c r="I18" s="496"/>
    </row>
    <row r="19" spans="1:9" ht="30" customHeight="1" x14ac:dyDescent="0.15">
      <c r="A19" s="497"/>
      <c r="B19" s="495"/>
      <c r="C19" s="495"/>
      <c r="D19" s="495"/>
      <c r="E19" s="495"/>
      <c r="F19" s="495"/>
      <c r="G19" s="495"/>
      <c r="H19" s="495"/>
      <c r="I19" s="496"/>
    </row>
    <row r="20" spans="1:9" ht="30" customHeight="1" x14ac:dyDescent="0.15">
      <c r="A20" s="497"/>
      <c r="B20" s="495"/>
      <c r="C20" s="495"/>
      <c r="D20" s="495"/>
      <c r="E20" s="495"/>
      <c r="F20" s="495"/>
      <c r="G20" s="495"/>
      <c r="H20" s="495"/>
      <c r="I20" s="496"/>
    </row>
    <row r="21" spans="1:9" ht="30" customHeight="1" x14ac:dyDescent="0.15">
      <c r="A21" s="497"/>
      <c r="B21" s="495"/>
      <c r="C21" s="495"/>
      <c r="D21" s="495"/>
      <c r="E21" s="495"/>
      <c r="F21" s="495"/>
      <c r="G21" s="495"/>
      <c r="H21" s="495"/>
      <c r="I21" s="496"/>
    </row>
    <row r="22" spans="1:9" ht="30" customHeight="1" x14ac:dyDescent="0.15">
      <c r="A22" s="497"/>
      <c r="B22" s="495"/>
      <c r="C22" s="495"/>
      <c r="D22" s="495"/>
      <c r="E22" s="495"/>
      <c r="F22" s="495"/>
      <c r="G22" s="495"/>
      <c r="H22" s="495"/>
      <c r="I22" s="496"/>
    </row>
    <row r="23" spans="1:9" ht="82.5" customHeight="1" x14ac:dyDescent="0.15">
      <c r="A23" s="497"/>
      <c r="B23" s="495"/>
      <c r="C23" s="495"/>
      <c r="D23" s="495"/>
      <c r="E23" s="495"/>
      <c r="F23" s="495"/>
      <c r="G23" s="495"/>
      <c r="H23" s="495"/>
      <c r="I23" s="496"/>
    </row>
    <row r="24" spans="1:9" ht="39.75" customHeight="1" x14ac:dyDescent="0.15">
      <c r="A24" s="498"/>
      <c r="B24" s="499"/>
      <c r="C24" s="499"/>
      <c r="D24" s="499"/>
      <c r="E24" s="499"/>
      <c r="F24" s="499"/>
      <c r="G24" s="499"/>
      <c r="H24" s="499"/>
      <c r="I24" s="500"/>
    </row>
    <row r="25" spans="1:9" ht="19.5" customHeight="1" x14ac:dyDescent="0.15">
      <c r="A25" s="59" t="s">
        <v>294</v>
      </c>
    </row>
  </sheetData>
  <mergeCells count="9">
    <mergeCell ref="A7:C7"/>
    <mergeCell ref="D7:I8"/>
    <mergeCell ref="A10:I24"/>
    <mergeCell ref="A2:I2"/>
    <mergeCell ref="G4:I4"/>
    <mergeCell ref="B5:C5"/>
    <mergeCell ref="E5:I5"/>
    <mergeCell ref="A6:C6"/>
    <mergeCell ref="D6:I6"/>
  </mergeCells>
  <phoneticPr fontId="2"/>
  <printOptions horizontalCentered="1"/>
  <pageMargins left="0.78740157480314965" right="0.78740157480314965" top="0.86614173228346458" bottom="0.39370078740157483" header="0.51181102362204722" footer="0"/>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Normal="100" workbookViewId="0">
      <selection sqref="A1:E1"/>
    </sheetView>
  </sheetViews>
  <sheetFormatPr defaultColWidth="9" defaultRowHeight="30" customHeight="1" x14ac:dyDescent="0.15"/>
  <cols>
    <col min="1" max="1" width="4" style="180" customWidth="1"/>
    <col min="2" max="2" width="10.625" style="161" customWidth="1"/>
    <col min="3" max="3" width="14.375" style="161" customWidth="1"/>
    <col min="4" max="4" width="4.375" style="161" customWidth="1"/>
    <col min="5" max="5" width="26.25" style="161" customWidth="1"/>
    <col min="6" max="6" width="22.75" style="161" customWidth="1"/>
    <col min="7" max="7" width="5.5" style="161" customWidth="1"/>
    <col min="8" max="16384" width="9" style="161"/>
  </cols>
  <sheetData>
    <row r="1" spans="1:8" ht="30.75" customHeight="1" x14ac:dyDescent="0.15">
      <c r="A1" s="506" t="s">
        <v>295</v>
      </c>
      <c r="B1" s="505"/>
      <c r="C1" s="505"/>
      <c r="D1" s="505"/>
      <c r="E1" s="505"/>
      <c r="F1" s="160"/>
      <c r="G1" s="63"/>
    </row>
    <row r="2" spans="1:8" ht="24.75" customHeight="1" x14ac:dyDescent="0.15">
      <c r="A2" s="481" t="s">
        <v>296</v>
      </c>
      <c r="B2" s="507"/>
      <c r="C2" s="507"/>
      <c r="D2" s="507"/>
      <c r="E2" s="507"/>
      <c r="F2" s="507"/>
      <c r="G2" s="507"/>
    </row>
    <row r="3" spans="1:8" ht="21" customHeight="1" x14ac:dyDescent="0.15">
      <c r="A3" s="508" t="s">
        <v>297</v>
      </c>
      <c r="B3" s="509"/>
      <c r="C3" s="509"/>
    </row>
    <row r="4" spans="1:8" ht="21" customHeight="1" x14ac:dyDescent="0.15">
      <c r="A4" s="162"/>
      <c r="B4" s="163"/>
      <c r="C4" s="163"/>
    </row>
    <row r="5" spans="1:8" ht="18.75" customHeight="1" x14ac:dyDescent="0.15">
      <c r="A5" s="508" t="s">
        <v>298</v>
      </c>
      <c r="B5" s="509"/>
      <c r="C5" s="509"/>
      <c r="D5" s="510"/>
      <c r="E5" s="510"/>
      <c r="F5" s="501" t="s">
        <v>299</v>
      </c>
      <c r="G5" s="511"/>
    </row>
    <row r="6" spans="1:8" ht="50.25" customHeight="1" x14ac:dyDescent="0.15">
      <c r="A6" s="164" t="s">
        <v>106</v>
      </c>
      <c r="B6" s="154" t="s">
        <v>300</v>
      </c>
      <c r="C6" s="154" t="s">
        <v>301</v>
      </c>
      <c r="D6" s="165" t="s">
        <v>302</v>
      </c>
      <c r="E6" s="165" t="s">
        <v>303</v>
      </c>
      <c r="F6" s="103" t="s">
        <v>304</v>
      </c>
      <c r="G6" s="103" t="s">
        <v>305</v>
      </c>
    </row>
    <row r="7" spans="1:8" ht="15" customHeight="1" x14ac:dyDescent="0.15">
      <c r="A7" s="512" t="s">
        <v>306</v>
      </c>
      <c r="B7" s="166" t="s">
        <v>307</v>
      </c>
      <c r="C7" s="166" t="s">
        <v>308</v>
      </c>
      <c r="D7" s="167"/>
      <c r="E7" s="168"/>
      <c r="F7" s="145"/>
      <c r="G7" s="169"/>
    </row>
    <row r="8" spans="1:8" ht="15" customHeight="1" x14ac:dyDescent="0.15">
      <c r="A8" s="513"/>
      <c r="B8" s="170"/>
      <c r="C8" s="166"/>
      <c r="D8" s="168"/>
      <c r="E8" s="168"/>
      <c r="F8" s="168"/>
      <c r="G8" s="171"/>
    </row>
    <row r="9" spans="1:8" ht="15" customHeight="1" x14ac:dyDescent="0.15">
      <c r="A9" s="513"/>
      <c r="B9" s="170"/>
      <c r="C9" s="166"/>
      <c r="D9" s="168"/>
      <c r="E9" s="168"/>
      <c r="F9" s="168"/>
      <c r="G9" s="171"/>
    </row>
    <row r="10" spans="1:8" ht="15" customHeight="1" x14ac:dyDescent="0.15">
      <c r="A10" s="513"/>
      <c r="B10" s="170"/>
      <c r="C10" s="166"/>
      <c r="D10" s="168"/>
      <c r="E10" s="168"/>
      <c r="F10" s="168"/>
      <c r="G10" s="171"/>
    </row>
    <row r="11" spans="1:8" ht="15" customHeight="1" x14ac:dyDescent="0.15">
      <c r="A11" s="513"/>
      <c r="B11" s="170"/>
      <c r="C11" s="166"/>
      <c r="D11" s="168"/>
      <c r="E11" s="145"/>
      <c r="F11" s="168"/>
      <c r="G11" s="171"/>
      <c r="H11" s="161" t="s">
        <v>309</v>
      </c>
    </row>
    <row r="12" spans="1:8" ht="15" customHeight="1" x14ac:dyDescent="0.15">
      <c r="A12" s="513"/>
      <c r="B12" s="170"/>
      <c r="C12" s="166"/>
      <c r="D12" s="168"/>
      <c r="E12" s="145"/>
      <c r="F12" s="168"/>
      <c r="G12" s="171"/>
    </row>
    <row r="13" spans="1:8" ht="15" customHeight="1" x14ac:dyDescent="0.15">
      <c r="A13" s="513"/>
      <c r="B13" s="170"/>
      <c r="C13" s="166"/>
      <c r="D13" s="168"/>
      <c r="E13" s="145"/>
      <c r="F13" s="168"/>
      <c r="G13" s="171"/>
    </row>
    <row r="14" spans="1:8" ht="15" customHeight="1" x14ac:dyDescent="0.15">
      <c r="A14" s="513"/>
      <c r="B14" s="170"/>
      <c r="C14" s="166"/>
      <c r="D14" s="168"/>
      <c r="E14" s="168"/>
      <c r="F14" s="168"/>
      <c r="G14" s="171"/>
    </row>
    <row r="15" spans="1:8" ht="15" customHeight="1" x14ac:dyDescent="0.15">
      <c r="A15" s="513"/>
      <c r="B15" s="170"/>
      <c r="C15" s="166"/>
      <c r="D15" s="168"/>
      <c r="E15" s="168"/>
      <c r="F15" s="168"/>
      <c r="G15" s="171"/>
    </row>
    <row r="16" spans="1:8" ht="15" customHeight="1" x14ac:dyDescent="0.15">
      <c r="A16" s="513"/>
      <c r="B16" s="170"/>
      <c r="C16" s="166"/>
      <c r="D16" s="168"/>
      <c r="E16" s="168"/>
      <c r="F16" s="168"/>
      <c r="G16" s="171"/>
    </row>
    <row r="17" spans="1:7" ht="15" customHeight="1" x14ac:dyDescent="0.15">
      <c r="A17" s="513"/>
      <c r="B17" s="170"/>
      <c r="C17" s="166"/>
      <c r="D17" s="168"/>
      <c r="E17" s="168"/>
      <c r="F17" s="168"/>
      <c r="G17" s="171"/>
    </row>
    <row r="18" spans="1:7" ht="15" customHeight="1" x14ac:dyDescent="0.15">
      <c r="A18" s="513"/>
      <c r="B18" s="170"/>
      <c r="C18" s="166"/>
      <c r="D18" s="168"/>
      <c r="E18" s="145"/>
      <c r="F18" s="168"/>
      <c r="G18" s="171"/>
    </row>
    <row r="19" spans="1:7" ht="15" customHeight="1" x14ac:dyDescent="0.15">
      <c r="A19" s="513"/>
      <c r="B19" s="170"/>
      <c r="C19" s="166"/>
      <c r="D19" s="168"/>
      <c r="E19" s="145"/>
      <c r="F19" s="168"/>
      <c r="G19" s="171"/>
    </row>
    <row r="20" spans="1:7" ht="15" customHeight="1" x14ac:dyDescent="0.15">
      <c r="A20" s="513"/>
      <c r="B20" s="170"/>
      <c r="C20" s="166"/>
      <c r="D20" s="168"/>
      <c r="E20" s="145"/>
      <c r="F20" s="168"/>
      <c r="G20" s="171"/>
    </row>
    <row r="21" spans="1:7" ht="15" customHeight="1" x14ac:dyDescent="0.15">
      <c r="A21" s="513"/>
      <c r="B21" s="170"/>
      <c r="C21" s="166"/>
      <c r="D21" s="168"/>
      <c r="E21" s="145"/>
      <c r="F21" s="168"/>
      <c r="G21" s="171"/>
    </row>
    <row r="22" spans="1:7" ht="15" customHeight="1" x14ac:dyDescent="0.15">
      <c r="A22" s="513"/>
      <c r="B22" s="170"/>
      <c r="C22" s="166"/>
      <c r="D22" s="168"/>
      <c r="E22" s="145"/>
      <c r="F22" s="168"/>
      <c r="G22" s="171"/>
    </row>
    <row r="23" spans="1:7" ht="15" customHeight="1" x14ac:dyDescent="0.15">
      <c r="A23" s="513"/>
      <c r="B23" s="170"/>
      <c r="C23" s="166"/>
      <c r="D23" s="172"/>
      <c r="E23" s="173"/>
      <c r="F23" s="145"/>
      <c r="G23" s="171"/>
    </row>
    <row r="24" spans="1:7" ht="15" customHeight="1" x14ac:dyDescent="0.15">
      <c r="A24" s="513"/>
      <c r="B24" s="170"/>
      <c r="C24" s="166"/>
      <c r="D24" s="172"/>
      <c r="E24" s="173"/>
      <c r="F24" s="145"/>
      <c r="G24" s="171"/>
    </row>
    <row r="25" spans="1:7" ht="15" customHeight="1" x14ac:dyDescent="0.15">
      <c r="A25" s="513"/>
      <c r="B25" s="170"/>
      <c r="C25" s="166"/>
      <c r="D25" s="172"/>
      <c r="E25" s="174"/>
      <c r="F25" s="168"/>
      <c r="G25" s="171"/>
    </row>
    <row r="26" spans="1:7" ht="15" customHeight="1" x14ac:dyDescent="0.15">
      <c r="A26" s="513"/>
      <c r="B26" s="175"/>
      <c r="C26" s="166"/>
      <c r="D26" s="172"/>
      <c r="E26" s="174"/>
      <c r="F26" s="168"/>
      <c r="G26" s="171"/>
    </row>
    <row r="27" spans="1:7" ht="15" customHeight="1" x14ac:dyDescent="0.15">
      <c r="A27" s="513"/>
      <c r="B27" s="175"/>
      <c r="C27" s="166"/>
      <c r="D27" s="172"/>
      <c r="E27" s="174"/>
      <c r="F27" s="168"/>
      <c r="G27" s="171"/>
    </row>
    <row r="28" spans="1:7" ht="15" customHeight="1" x14ac:dyDescent="0.15">
      <c r="A28" s="513"/>
      <c r="B28" s="170"/>
      <c r="C28" s="166"/>
      <c r="D28" s="168"/>
      <c r="E28" s="145"/>
      <c r="F28" s="145"/>
      <c r="G28" s="171"/>
    </row>
    <row r="29" spans="1:7" ht="15" customHeight="1" x14ac:dyDescent="0.15">
      <c r="A29" s="513"/>
      <c r="B29" s="170"/>
      <c r="C29" s="166"/>
      <c r="D29" s="168"/>
      <c r="E29" s="145"/>
      <c r="F29" s="145"/>
      <c r="G29" s="171"/>
    </row>
    <row r="30" spans="1:7" ht="15" customHeight="1" x14ac:dyDescent="0.15">
      <c r="A30" s="513"/>
      <c r="B30" s="170"/>
      <c r="C30" s="166"/>
      <c r="D30" s="168"/>
      <c r="E30" s="145"/>
      <c r="F30" s="145"/>
      <c r="G30" s="171"/>
    </row>
    <row r="31" spans="1:7" ht="15" customHeight="1" x14ac:dyDescent="0.15">
      <c r="A31" s="513"/>
      <c r="B31" s="170"/>
      <c r="C31" s="166"/>
      <c r="D31" s="168"/>
      <c r="E31" s="145"/>
      <c r="F31" s="145"/>
      <c r="G31" s="171"/>
    </row>
    <row r="32" spans="1:7" ht="15" customHeight="1" x14ac:dyDescent="0.15">
      <c r="A32" s="513"/>
      <c r="B32" s="170"/>
      <c r="C32" s="166"/>
      <c r="D32" s="168"/>
      <c r="E32" s="145"/>
      <c r="F32" s="145"/>
      <c r="G32" s="171"/>
    </row>
    <row r="33" spans="1:8" ht="15" customHeight="1" x14ac:dyDescent="0.15">
      <c r="A33" s="513"/>
      <c r="B33" s="170"/>
      <c r="C33" s="166"/>
      <c r="D33" s="168"/>
      <c r="E33" s="145"/>
      <c r="F33" s="145"/>
      <c r="G33" s="171"/>
    </row>
    <row r="34" spans="1:8" ht="15" customHeight="1" x14ac:dyDescent="0.15">
      <c r="A34" s="513"/>
      <c r="B34" s="175"/>
      <c r="C34" s="166"/>
      <c r="D34" s="172"/>
      <c r="E34" s="174"/>
      <c r="F34" s="168"/>
      <c r="G34" s="171"/>
    </row>
    <row r="35" spans="1:8" ht="15" customHeight="1" x14ac:dyDescent="0.15">
      <c r="A35" s="513"/>
      <c r="B35" s="175"/>
      <c r="C35" s="166"/>
      <c r="D35" s="172"/>
      <c r="E35" s="174"/>
      <c r="F35" s="168"/>
      <c r="G35" s="171"/>
    </row>
    <row r="36" spans="1:8" ht="15" customHeight="1" x14ac:dyDescent="0.15">
      <c r="A36" s="513"/>
      <c r="B36" s="175"/>
      <c r="C36" s="166"/>
      <c r="D36" s="172"/>
      <c r="E36" s="174"/>
      <c r="F36" s="168"/>
      <c r="G36" s="171"/>
    </row>
    <row r="37" spans="1:8" ht="15" customHeight="1" x14ac:dyDescent="0.15">
      <c r="A37" s="513"/>
      <c r="B37" s="175"/>
      <c r="C37" s="166"/>
      <c r="D37" s="172"/>
      <c r="E37" s="174"/>
      <c r="F37" s="168"/>
      <c r="G37" s="171"/>
    </row>
    <row r="38" spans="1:8" ht="15" customHeight="1" x14ac:dyDescent="0.15">
      <c r="A38" s="513"/>
      <c r="B38" s="175"/>
      <c r="C38" s="166"/>
      <c r="D38" s="172"/>
      <c r="E38" s="174"/>
      <c r="F38" s="168"/>
      <c r="G38" s="171"/>
    </row>
    <row r="39" spans="1:8" ht="15" customHeight="1" x14ac:dyDescent="0.15">
      <c r="A39" s="513"/>
      <c r="B39" s="170"/>
      <c r="C39" s="166"/>
      <c r="D39" s="172"/>
      <c r="E39" s="174"/>
      <c r="F39" s="168"/>
      <c r="G39" s="171"/>
    </row>
    <row r="40" spans="1:8" ht="15" customHeight="1" x14ac:dyDescent="0.15">
      <c r="A40" s="513"/>
      <c r="B40" s="176"/>
      <c r="C40" s="177"/>
      <c r="D40" s="167"/>
      <c r="E40" s="174"/>
      <c r="F40" s="168"/>
      <c r="G40" s="171"/>
    </row>
    <row r="41" spans="1:8" ht="15" customHeight="1" x14ac:dyDescent="0.15">
      <c r="A41" s="513"/>
      <c r="B41" s="170"/>
      <c r="C41" s="166"/>
      <c r="D41" s="168"/>
      <c r="E41" s="168"/>
      <c r="F41" s="168"/>
      <c r="G41" s="171"/>
    </row>
    <row r="42" spans="1:8" ht="15" customHeight="1" x14ac:dyDescent="0.15">
      <c r="A42" s="513"/>
      <c r="B42" s="170"/>
      <c r="C42" s="166"/>
      <c r="D42" s="168"/>
      <c r="E42" s="168"/>
      <c r="F42" s="168"/>
      <c r="G42" s="171"/>
      <c r="H42" s="161" t="s">
        <v>309</v>
      </c>
    </row>
    <row r="43" spans="1:8" ht="15" customHeight="1" x14ac:dyDescent="0.15">
      <c r="A43" s="513"/>
      <c r="B43" s="170"/>
      <c r="C43" s="166"/>
      <c r="D43" s="168"/>
      <c r="E43" s="145"/>
      <c r="F43" s="168"/>
      <c r="G43" s="171"/>
    </row>
    <row r="44" spans="1:8" ht="15" customHeight="1" x14ac:dyDescent="0.15">
      <c r="A44" s="513"/>
      <c r="B44" s="170"/>
      <c r="C44" s="166"/>
      <c r="D44" s="168"/>
      <c r="E44" s="145"/>
      <c r="F44" s="168"/>
      <c r="G44" s="171"/>
    </row>
    <row r="45" spans="1:8" ht="15" customHeight="1" x14ac:dyDescent="0.15">
      <c r="A45" s="513"/>
      <c r="B45" s="170"/>
      <c r="C45" s="166"/>
      <c r="D45" s="167"/>
      <c r="E45" s="168"/>
      <c r="F45" s="168"/>
      <c r="G45" s="171"/>
    </row>
    <row r="46" spans="1:8" ht="15" customHeight="1" x14ac:dyDescent="0.15">
      <c r="A46" s="514"/>
      <c r="B46" s="178"/>
      <c r="C46" s="166"/>
      <c r="D46" s="167"/>
      <c r="E46" s="168"/>
      <c r="F46" s="145"/>
      <c r="G46" s="179"/>
    </row>
    <row r="47" spans="1:8" ht="39" customHeight="1" x14ac:dyDescent="0.15">
      <c r="A47" s="502"/>
      <c r="B47" s="503"/>
      <c r="C47" s="503"/>
      <c r="D47" s="503"/>
      <c r="E47" s="503"/>
      <c r="F47" s="503"/>
      <c r="G47" s="503"/>
    </row>
    <row r="48" spans="1:8" ht="30" customHeight="1" x14ac:dyDescent="0.2">
      <c r="A48" s="504"/>
      <c r="B48" s="505"/>
      <c r="C48" s="505"/>
      <c r="D48" s="505"/>
      <c r="E48" s="505"/>
      <c r="F48" s="505"/>
      <c r="G48" s="505"/>
    </row>
  </sheetData>
  <mergeCells count="8">
    <mergeCell ref="A47:G47"/>
    <mergeCell ref="A48:G48"/>
    <mergeCell ref="A1:E1"/>
    <mergeCell ref="A2:G2"/>
    <mergeCell ref="A3:C3"/>
    <mergeCell ref="A5:E5"/>
    <mergeCell ref="F5:G5"/>
    <mergeCell ref="A7:A46"/>
  </mergeCells>
  <phoneticPr fontId="2"/>
  <printOptions horizontalCentered="1"/>
  <pageMargins left="0.59055118110236227" right="0.59055118110236227" top="0.86614173228346458" bottom="0.78740157480314965" header="0.51181102362204722" footer="0.51181102362204722"/>
  <pageSetup paperSize="9" scale="99" orientation="portrait" horizont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heetViews>
  <sheetFormatPr defaultColWidth="9" defaultRowHeight="21.95" customHeight="1" x14ac:dyDescent="0.15"/>
  <cols>
    <col min="1" max="1" width="5" style="180" customWidth="1"/>
    <col min="2" max="2" width="44.375" style="161" customWidth="1"/>
    <col min="3" max="5" width="5.25" style="161" customWidth="1"/>
    <col min="6" max="6" width="21.875" style="161" customWidth="1"/>
    <col min="7" max="16384" width="9" style="161"/>
  </cols>
  <sheetData>
    <row r="1" spans="1:6" ht="31.5" customHeight="1" x14ac:dyDescent="0.15">
      <c r="A1" s="130" t="s">
        <v>310</v>
      </c>
      <c r="F1" s="63"/>
    </row>
    <row r="2" spans="1:6" ht="21.95" customHeight="1" x14ac:dyDescent="0.15">
      <c r="A2" s="481" t="s">
        <v>311</v>
      </c>
      <c r="B2" s="519"/>
      <c r="C2" s="519"/>
      <c r="D2" s="519"/>
      <c r="E2" s="519"/>
      <c r="F2" s="519"/>
    </row>
    <row r="3" spans="1:6" ht="21.95" customHeight="1" x14ac:dyDescent="0.15">
      <c r="A3" s="508" t="s">
        <v>0</v>
      </c>
      <c r="B3" s="508"/>
      <c r="C3" s="180"/>
      <c r="D3" s="180"/>
      <c r="E3" s="180"/>
      <c r="F3" s="181" t="s">
        <v>312</v>
      </c>
    </row>
    <row r="4" spans="1:6" ht="9.75" customHeight="1" x14ac:dyDescent="0.15">
      <c r="B4" s="117"/>
      <c r="C4" s="180"/>
      <c r="D4" s="180"/>
      <c r="E4" s="180"/>
      <c r="F4" s="75"/>
    </row>
    <row r="5" spans="1:6" ht="19.5" customHeight="1" x14ac:dyDescent="0.15">
      <c r="A5" s="380" t="s">
        <v>106</v>
      </c>
      <c r="B5" s="521" t="s">
        <v>313</v>
      </c>
      <c r="C5" s="389" t="s">
        <v>314</v>
      </c>
      <c r="D5" s="390"/>
      <c r="E5" s="391"/>
      <c r="F5" s="522" t="s">
        <v>315</v>
      </c>
    </row>
    <row r="6" spans="1:6" ht="44.25" customHeight="1" x14ac:dyDescent="0.15">
      <c r="A6" s="520"/>
      <c r="B6" s="422"/>
      <c r="C6" s="154" t="s">
        <v>89</v>
      </c>
      <c r="D6" s="165" t="s">
        <v>316</v>
      </c>
      <c r="E6" s="165" t="s">
        <v>317</v>
      </c>
      <c r="F6" s="523"/>
    </row>
    <row r="7" spans="1:6" ht="21.95" customHeight="1" x14ac:dyDescent="0.15">
      <c r="A7" s="380" t="s">
        <v>318</v>
      </c>
      <c r="B7" s="182"/>
      <c r="C7" s="183"/>
      <c r="D7" s="183"/>
      <c r="E7" s="183"/>
      <c r="F7" s="184"/>
    </row>
    <row r="8" spans="1:6" ht="21.95" customHeight="1" x14ac:dyDescent="0.15">
      <c r="A8" s="515"/>
      <c r="B8" s="182"/>
      <c r="C8" s="185"/>
      <c r="D8" s="185"/>
      <c r="E8" s="185"/>
      <c r="F8" s="184"/>
    </row>
    <row r="9" spans="1:6" ht="21.95" customHeight="1" x14ac:dyDescent="0.15">
      <c r="A9" s="515"/>
      <c r="B9" s="182"/>
      <c r="C9" s="185"/>
      <c r="D9" s="185"/>
      <c r="E9" s="185"/>
      <c r="F9" s="184"/>
    </row>
    <row r="10" spans="1:6" ht="21.95" customHeight="1" x14ac:dyDescent="0.15">
      <c r="A10" s="515"/>
      <c r="B10" s="182"/>
      <c r="C10" s="185"/>
      <c r="D10" s="185"/>
      <c r="E10" s="185"/>
      <c r="F10" s="184"/>
    </row>
    <row r="11" spans="1:6" ht="21.95" customHeight="1" x14ac:dyDescent="0.15">
      <c r="A11" s="515"/>
      <c r="B11" s="182"/>
      <c r="C11" s="185"/>
      <c r="D11" s="185"/>
      <c r="E11" s="185"/>
      <c r="F11" s="184"/>
    </row>
    <row r="12" spans="1:6" ht="21.95" customHeight="1" x14ac:dyDescent="0.15">
      <c r="A12" s="515"/>
      <c r="B12" s="182"/>
      <c r="C12" s="84"/>
      <c r="D12" s="185"/>
      <c r="E12" s="185"/>
      <c r="F12" s="184"/>
    </row>
    <row r="13" spans="1:6" ht="21.95" customHeight="1" x14ac:dyDescent="0.15">
      <c r="A13" s="515"/>
      <c r="B13" s="182"/>
      <c r="C13" s="84"/>
      <c r="D13" s="185"/>
      <c r="E13" s="185"/>
      <c r="F13" s="184"/>
    </row>
    <row r="14" spans="1:6" ht="21.95" customHeight="1" x14ac:dyDescent="0.15">
      <c r="A14" s="515"/>
      <c r="B14" s="182"/>
      <c r="C14" s="185"/>
      <c r="D14" s="185"/>
      <c r="E14" s="185"/>
      <c r="F14" s="184"/>
    </row>
    <row r="15" spans="1:6" ht="21.95" customHeight="1" x14ac:dyDescent="0.15">
      <c r="A15" s="515"/>
      <c r="B15" s="182"/>
      <c r="C15" s="185"/>
      <c r="D15" s="185"/>
      <c r="E15" s="185"/>
      <c r="F15" s="184"/>
    </row>
    <row r="16" spans="1:6" ht="21.95" customHeight="1" x14ac:dyDescent="0.15">
      <c r="A16" s="515"/>
      <c r="B16" s="182"/>
      <c r="C16" s="185"/>
      <c r="D16" s="185"/>
      <c r="E16" s="185"/>
      <c r="F16" s="184"/>
    </row>
    <row r="17" spans="1:6" ht="21.95" customHeight="1" x14ac:dyDescent="0.15">
      <c r="A17" s="515"/>
      <c r="B17" s="182"/>
      <c r="C17" s="185"/>
      <c r="D17" s="185"/>
      <c r="E17" s="185"/>
      <c r="F17" s="184"/>
    </row>
    <row r="18" spans="1:6" ht="21.95" customHeight="1" x14ac:dyDescent="0.15">
      <c r="A18" s="515"/>
      <c r="B18" s="182"/>
      <c r="C18" s="84"/>
      <c r="D18" s="185"/>
      <c r="E18" s="186"/>
      <c r="F18" s="184"/>
    </row>
    <row r="19" spans="1:6" ht="21.95" customHeight="1" x14ac:dyDescent="0.15">
      <c r="A19" s="515"/>
      <c r="B19" s="182"/>
      <c r="C19" s="84"/>
      <c r="D19" s="187"/>
      <c r="E19" s="185"/>
      <c r="F19" s="184"/>
    </row>
    <row r="20" spans="1:6" ht="21.95" customHeight="1" x14ac:dyDescent="0.15">
      <c r="A20" s="515"/>
      <c r="B20" s="182"/>
      <c r="C20" s="185"/>
      <c r="D20" s="185"/>
      <c r="E20" s="185"/>
      <c r="F20" s="184"/>
    </row>
    <row r="21" spans="1:6" ht="21.95" customHeight="1" x14ac:dyDescent="0.15">
      <c r="A21" s="515"/>
      <c r="B21" s="182"/>
      <c r="C21" s="185"/>
      <c r="D21" s="185"/>
      <c r="E21" s="185"/>
      <c r="F21" s="184"/>
    </row>
    <row r="22" spans="1:6" ht="21.95" customHeight="1" x14ac:dyDescent="0.15">
      <c r="A22" s="515"/>
      <c r="B22" s="182"/>
      <c r="C22" s="185"/>
      <c r="D22" s="185"/>
      <c r="E22" s="185"/>
      <c r="F22" s="184"/>
    </row>
    <row r="23" spans="1:6" ht="21.95" customHeight="1" x14ac:dyDescent="0.15">
      <c r="A23" s="515"/>
      <c r="B23" s="182"/>
      <c r="C23" s="185"/>
      <c r="D23" s="185"/>
      <c r="E23" s="185"/>
      <c r="F23" s="184"/>
    </row>
    <row r="24" spans="1:6" ht="21.95" customHeight="1" x14ac:dyDescent="0.15">
      <c r="A24" s="515"/>
      <c r="B24" s="182"/>
      <c r="C24" s="188"/>
      <c r="D24" s="188"/>
      <c r="E24" s="185"/>
      <c r="F24" s="184"/>
    </row>
    <row r="25" spans="1:6" ht="21.95" customHeight="1" x14ac:dyDescent="0.15">
      <c r="A25" s="515"/>
      <c r="B25" s="182"/>
      <c r="C25" s="188"/>
      <c r="D25" s="188"/>
      <c r="E25" s="185"/>
      <c r="F25" s="184"/>
    </row>
    <row r="26" spans="1:6" ht="21.95" customHeight="1" x14ac:dyDescent="0.15">
      <c r="A26" s="515"/>
      <c r="B26" s="182"/>
      <c r="C26" s="185"/>
      <c r="D26" s="185"/>
      <c r="E26" s="185"/>
      <c r="F26" s="184"/>
    </row>
    <row r="27" spans="1:6" ht="21.95" customHeight="1" x14ac:dyDescent="0.15">
      <c r="A27" s="515"/>
      <c r="B27" s="182"/>
      <c r="C27" s="185"/>
      <c r="D27" s="185"/>
      <c r="E27" s="185"/>
      <c r="F27" s="184"/>
    </row>
    <row r="28" spans="1:6" ht="21.95" customHeight="1" x14ac:dyDescent="0.15">
      <c r="A28" s="515"/>
      <c r="B28" s="182"/>
      <c r="C28" s="185"/>
      <c r="D28" s="185"/>
      <c r="E28" s="185"/>
      <c r="F28" s="184"/>
    </row>
    <row r="29" spans="1:6" ht="21.95" customHeight="1" x14ac:dyDescent="0.15">
      <c r="A29" s="515"/>
      <c r="B29" s="182"/>
      <c r="C29" s="185"/>
      <c r="D29" s="185"/>
      <c r="E29" s="185"/>
      <c r="F29" s="184"/>
    </row>
    <row r="30" spans="1:6" ht="21.95" customHeight="1" x14ac:dyDescent="0.15">
      <c r="A30" s="515"/>
      <c r="B30" s="182"/>
      <c r="C30" s="185"/>
      <c r="D30" s="185"/>
      <c r="E30" s="185"/>
      <c r="F30" s="184"/>
    </row>
    <row r="31" spans="1:6" ht="21.95" customHeight="1" x14ac:dyDescent="0.15">
      <c r="A31" s="515"/>
      <c r="B31" s="182"/>
      <c r="C31" s="185"/>
      <c r="D31" s="185"/>
      <c r="E31" s="185"/>
      <c r="F31" s="184"/>
    </row>
    <row r="32" spans="1:6" ht="21.95" customHeight="1" x14ac:dyDescent="0.15">
      <c r="A32" s="515"/>
      <c r="B32" s="182"/>
      <c r="C32" s="185"/>
      <c r="D32" s="185"/>
      <c r="E32" s="185"/>
      <c r="F32" s="184"/>
    </row>
    <row r="33" spans="1:7" ht="21.95" customHeight="1" x14ac:dyDescent="0.15">
      <c r="A33" s="515"/>
      <c r="B33" s="182"/>
      <c r="C33" s="185"/>
      <c r="D33" s="185"/>
      <c r="E33" s="185"/>
      <c r="F33" s="184"/>
    </row>
    <row r="34" spans="1:7" ht="21.95" customHeight="1" thickBot="1" x14ac:dyDescent="0.2">
      <c r="A34" s="516"/>
      <c r="B34" s="189"/>
      <c r="C34" s="190"/>
      <c r="D34" s="190"/>
      <c r="E34" s="190"/>
      <c r="F34" s="191"/>
    </row>
    <row r="35" spans="1:7" ht="21.95" customHeight="1" x14ac:dyDescent="0.15">
      <c r="A35" s="517" t="s">
        <v>319</v>
      </c>
      <c r="B35" s="518"/>
      <c r="C35" s="183"/>
      <c r="D35" s="183"/>
      <c r="E35" s="183"/>
      <c r="F35" s="192"/>
      <c r="G35" s="161" t="s">
        <v>309</v>
      </c>
    </row>
    <row r="39" spans="1:7" ht="34.5" customHeight="1" x14ac:dyDescent="0.15"/>
  </sheetData>
  <mergeCells count="8">
    <mergeCell ref="A7:A34"/>
    <mergeCell ref="A35:B35"/>
    <mergeCell ref="A2:F2"/>
    <mergeCell ref="A3:B3"/>
    <mergeCell ref="A5:A6"/>
    <mergeCell ref="B5:B6"/>
    <mergeCell ref="C5:E5"/>
    <mergeCell ref="F5:F6"/>
  </mergeCells>
  <phoneticPr fontId="2"/>
  <printOptions horizontalCentered="1"/>
  <pageMargins left="0" right="0" top="0.78740157480314965" bottom="0" header="0.51181102362204722" footer="0.51181102362204722"/>
  <pageSetup paperSize="9" orientation="portrait"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sqref="A1:E1"/>
    </sheetView>
  </sheetViews>
  <sheetFormatPr defaultColWidth="9" defaultRowHeight="30" customHeight="1" x14ac:dyDescent="0.15"/>
  <cols>
    <col min="1" max="1" width="4.5" style="180" customWidth="1"/>
    <col min="2" max="2" width="11.25" style="161" customWidth="1"/>
    <col min="3" max="3" width="14.375" style="161" customWidth="1"/>
    <col min="4" max="4" width="4.375" style="161" customWidth="1"/>
    <col min="5" max="5" width="25" style="161" customWidth="1"/>
    <col min="6" max="6" width="20.625" style="161" customWidth="1"/>
    <col min="7" max="7" width="6.875" style="161" customWidth="1"/>
    <col min="8" max="16384" width="9" style="161"/>
  </cols>
  <sheetData>
    <row r="1" spans="1:8" ht="31.5" customHeight="1" x14ac:dyDescent="0.15">
      <c r="A1" s="506" t="s">
        <v>320</v>
      </c>
      <c r="B1" s="505"/>
      <c r="C1" s="505"/>
      <c r="D1" s="505"/>
      <c r="E1" s="505"/>
      <c r="F1" s="160"/>
      <c r="G1" s="63"/>
    </row>
    <row r="2" spans="1:8" ht="30" customHeight="1" x14ac:dyDescent="0.15">
      <c r="A2" s="481" t="s">
        <v>321</v>
      </c>
      <c r="B2" s="507"/>
      <c r="C2" s="507"/>
      <c r="D2" s="507"/>
      <c r="E2" s="507"/>
      <c r="F2" s="507"/>
      <c r="G2" s="507"/>
    </row>
    <row r="3" spans="1:8" ht="30" customHeight="1" x14ac:dyDescent="0.15">
      <c r="A3" s="508" t="s">
        <v>297</v>
      </c>
      <c r="B3" s="509"/>
      <c r="C3" s="509"/>
    </row>
    <row r="4" spans="1:8" ht="30" customHeight="1" x14ac:dyDescent="0.15">
      <c r="A4" s="508" t="s">
        <v>298</v>
      </c>
      <c r="B4" s="509"/>
      <c r="C4" s="509"/>
      <c r="D4" s="510"/>
      <c r="E4" s="510"/>
      <c r="F4" s="501" t="s">
        <v>299</v>
      </c>
      <c r="G4" s="511"/>
    </row>
    <row r="5" spans="1:8" ht="50.25" customHeight="1" x14ac:dyDescent="0.15">
      <c r="A5" s="164" t="s">
        <v>106</v>
      </c>
      <c r="B5" s="154" t="s">
        <v>300</v>
      </c>
      <c r="C5" s="154" t="s">
        <v>301</v>
      </c>
      <c r="D5" s="165" t="s">
        <v>302</v>
      </c>
      <c r="E5" s="165" t="s">
        <v>303</v>
      </c>
      <c r="F5" s="103" t="s">
        <v>304</v>
      </c>
      <c r="G5" s="103" t="s">
        <v>305</v>
      </c>
    </row>
    <row r="6" spans="1:8" ht="30" customHeight="1" x14ac:dyDescent="0.15">
      <c r="A6" s="380" t="s">
        <v>306</v>
      </c>
      <c r="B6" s="193" t="s">
        <v>322</v>
      </c>
      <c r="C6" s="194" t="s">
        <v>323</v>
      </c>
      <c r="D6" s="184"/>
      <c r="E6" s="195"/>
      <c r="F6" s="195"/>
      <c r="G6" s="380"/>
    </row>
    <row r="7" spans="1:8" ht="30" customHeight="1" x14ac:dyDescent="0.15">
      <c r="A7" s="524"/>
      <c r="B7" s="193"/>
      <c r="C7" s="194"/>
      <c r="D7" s="84"/>
      <c r="E7" s="195"/>
      <c r="F7" s="84"/>
      <c r="G7" s="515"/>
    </row>
    <row r="8" spans="1:8" ht="30" customHeight="1" x14ac:dyDescent="0.15">
      <c r="A8" s="524"/>
      <c r="B8" s="193"/>
      <c r="C8" s="194"/>
      <c r="D8" s="84"/>
      <c r="E8" s="195"/>
      <c r="F8" s="84"/>
      <c r="G8" s="515"/>
    </row>
    <row r="9" spans="1:8" ht="30" customHeight="1" x14ac:dyDescent="0.15">
      <c r="A9" s="524"/>
      <c r="B9" s="193"/>
      <c r="C9" s="194"/>
      <c r="D9" s="84"/>
      <c r="E9" s="195"/>
      <c r="F9" s="84"/>
      <c r="G9" s="515"/>
    </row>
    <row r="10" spans="1:8" ht="30" customHeight="1" x14ac:dyDescent="0.15">
      <c r="A10" s="524"/>
      <c r="B10" s="193"/>
      <c r="C10" s="194"/>
      <c r="D10" s="84"/>
      <c r="E10" s="195"/>
      <c r="F10" s="84"/>
      <c r="G10" s="515"/>
      <c r="H10" s="161" t="s">
        <v>309</v>
      </c>
    </row>
    <row r="11" spans="1:8" ht="30" customHeight="1" x14ac:dyDescent="0.15">
      <c r="A11" s="524"/>
      <c r="B11" s="196"/>
      <c r="C11" s="194"/>
      <c r="D11" s="184"/>
      <c r="E11" s="195"/>
      <c r="F11" s="84"/>
      <c r="G11" s="515"/>
    </row>
    <row r="12" spans="1:8" ht="30" customHeight="1" x14ac:dyDescent="0.15">
      <c r="A12" s="524"/>
      <c r="B12" s="196"/>
      <c r="C12" s="194"/>
      <c r="D12" s="184"/>
      <c r="E12" s="195"/>
      <c r="F12" s="84"/>
      <c r="G12" s="515"/>
    </row>
    <row r="13" spans="1:8" ht="30" customHeight="1" x14ac:dyDescent="0.15">
      <c r="A13" s="524"/>
      <c r="B13" s="196"/>
      <c r="C13" s="194"/>
      <c r="D13" s="184"/>
      <c r="E13" s="195"/>
      <c r="F13" s="84"/>
      <c r="G13" s="515"/>
    </row>
    <row r="14" spans="1:8" ht="30" customHeight="1" x14ac:dyDescent="0.15">
      <c r="A14" s="524"/>
      <c r="B14" s="193"/>
      <c r="C14" s="194"/>
      <c r="D14" s="84"/>
      <c r="E14" s="195"/>
      <c r="F14" s="195"/>
      <c r="G14" s="515"/>
    </row>
    <row r="15" spans="1:8" ht="30" customHeight="1" x14ac:dyDescent="0.15">
      <c r="A15" s="524"/>
      <c r="B15" s="193"/>
      <c r="C15" s="194"/>
      <c r="D15" s="84"/>
      <c r="E15" s="195"/>
      <c r="F15" s="84"/>
      <c r="G15" s="515"/>
    </row>
    <row r="16" spans="1:8" ht="30" customHeight="1" x14ac:dyDescent="0.15">
      <c r="A16" s="524"/>
      <c r="B16" s="193"/>
      <c r="C16" s="194"/>
      <c r="D16" s="84"/>
      <c r="E16" s="195"/>
      <c r="F16" s="84"/>
      <c r="G16" s="515"/>
    </row>
    <row r="17" spans="1:8" ht="30" customHeight="1" x14ac:dyDescent="0.15">
      <c r="A17" s="524"/>
      <c r="B17" s="193"/>
      <c r="C17" s="194"/>
      <c r="D17" s="84"/>
      <c r="E17" s="195"/>
      <c r="F17" s="84"/>
      <c r="G17" s="515"/>
    </row>
    <row r="18" spans="1:8" ht="30" customHeight="1" x14ac:dyDescent="0.15">
      <c r="A18" s="524"/>
      <c r="B18" s="196"/>
      <c r="C18" s="194"/>
      <c r="D18" s="154"/>
      <c r="E18" s="195"/>
      <c r="F18" s="84"/>
      <c r="G18" s="515"/>
    </row>
    <row r="19" spans="1:8" ht="30" customHeight="1" x14ac:dyDescent="0.15">
      <c r="A19" s="524"/>
      <c r="B19" s="196"/>
      <c r="C19" s="194"/>
      <c r="D19" s="184"/>
      <c r="E19" s="195"/>
      <c r="F19" s="84"/>
      <c r="G19" s="515"/>
    </row>
    <row r="20" spans="1:8" ht="30" customHeight="1" x14ac:dyDescent="0.15">
      <c r="A20" s="524"/>
      <c r="B20" s="193"/>
      <c r="C20" s="194"/>
      <c r="D20" s="84"/>
      <c r="E20" s="195"/>
      <c r="F20" s="84"/>
      <c r="G20" s="515"/>
    </row>
    <row r="21" spans="1:8" ht="30" customHeight="1" x14ac:dyDescent="0.15">
      <c r="A21" s="524"/>
      <c r="B21" s="193"/>
      <c r="C21" s="194"/>
      <c r="D21" s="84"/>
      <c r="E21" s="195"/>
      <c r="F21" s="84"/>
      <c r="G21" s="515"/>
      <c r="H21" s="161" t="s">
        <v>309</v>
      </c>
    </row>
    <row r="22" spans="1:8" ht="30" customHeight="1" x14ac:dyDescent="0.15">
      <c r="A22" s="524"/>
      <c r="B22" s="193"/>
      <c r="C22" s="194"/>
      <c r="D22" s="84"/>
      <c r="E22" s="195"/>
      <c r="F22" s="84"/>
      <c r="G22" s="515"/>
    </row>
    <row r="23" spans="1:8" ht="30" customHeight="1" x14ac:dyDescent="0.15">
      <c r="A23" s="524"/>
      <c r="B23" s="193"/>
      <c r="C23" s="194"/>
      <c r="D23" s="84"/>
      <c r="E23" s="195"/>
      <c r="F23" s="84"/>
      <c r="G23" s="515"/>
    </row>
    <row r="24" spans="1:8" ht="30" customHeight="1" x14ac:dyDescent="0.15">
      <c r="A24" s="524"/>
      <c r="B24" s="193"/>
      <c r="C24" s="194"/>
      <c r="D24" s="184"/>
      <c r="E24" s="195"/>
      <c r="F24" s="84"/>
      <c r="G24" s="515"/>
    </row>
    <row r="25" spans="1:8" ht="30" customHeight="1" x14ac:dyDescent="0.15">
      <c r="A25" s="525"/>
      <c r="B25" s="178"/>
      <c r="C25" s="194"/>
      <c r="D25" s="184"/>
      <c r="E25" s="195"/>
      <c r="F25" s="195"/>
      <c r="G25" s="520"/>
    </row>
    <row r="26" spans="1:8" ht="30" customHeight="1" x14ac:dyDescent="0.2">
      <c r="A26" s="504"/>
      <c r="B26" s="505"/>
      <c r="C26" s="505"/>
      <c r="D26" s="505"/>
      <c r="E26" s="505"/>
      <c r="F26" s="505"/>
      <c r="G26" s="505"/>
    </row>
  </sheetData>
  <mergeCells count="8">
    <mergeCell ref="A26:G26"/>
    <mergeCell ref="A1:E1"/>
    <mergeCell ref="A2:G2"/>
    <mergeCell ref="A3:C3"/>
    <mergeCell ref="A4:E4"/>
    <mergeCell ref="F4:G4"/>
    <mergeCell ref="A6:A25"/>
    <mergeCell ref="G6:G25"/>
  </mergeCells>
  <phoneticPr fontId="2"/>
  <pageMargins left="0.78740157480314965" right="0.78740157480314965" top="0.86614173228346458" bottom="0.78740157480314965" header="0.5" footer="0.51181102362204722"/>
  <pageSetup paperSize="9"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
  <sheetViews>
    <sheetView showGridLines="0" workbookViewId="0"/>
  </sheetViews>
  <sheetFormatPr defaultColWidth="9" defaultRowHeight="13.5" x14ac:dyDescent="0.15"/>
  <cols>
    <col min="1" max="15" width="5.5" style="197" customWidth="1"/>
    <col min="16" max="20" width="9" style="197"/>
    <col min="21" max="21" width="16.5" style="197" customWidth="1"/>
    <col min="22" max="16384" width="9" style="197"/>
  </cols>
  <sheetData>
    <row r="1" spans="1:24" ht="20.25" customHeight="1" x14ac:dyDescent="0.15">
      <c r="A1" s="116" t="s">
        <v>324</v>
      </c>
    </row>
    <row r="2" spans="1:24" ht="15" customHeight="1" x14ac:dyDescent="0.15"/>
    <row r="3" spans="1:24" ht="24" customHeight="1" x14ac:dyDescent="0.15">
      <c r="A3" s="536" t="s">
        <v>325</v>
      </c>
      <c r="B3" s="536"/>
      <c r="C3" s="536"/>
      <c r="D3" s="536"/>
      <c r="E3" s="536"/>
      <c r="F3" s="536"/>
      <c r="G3" s="536"/>
      <c r="H3" s="536"/>
      <c r="I3" s="536"/>
      <c r="J3" s="536"/>
      <c r="K3" s="536"/>
      <c r="L3" s="536"/>
      <c r="M3" s="536"/>
      <c r="N3" s="536"/>
      <c r="O3" s="536"/>
    </row>
    <row r="4" spans="1:24" ht="12" customHeight="1" x14ac:dyDescent="0.15">
      <c r="C4" s="198"/>
      <c r="D4" s="198"/>
      <c r="E4" s="198"/>
      <c r="F4" s="198"/>
      <c r="G4" s="198"/>
      <c r="H4" s="198"/>
      <c r="I4" s="198"/>
      <c r="J4" s="198"/>
      <c r="K4" s="198"/>
      <c r="L4" s="198"/>
      <c r="M4" s="198"/>
      <c r="N4" s="198"/>
      <c r="O4" s="198"/>
    </row>
    <row r="5" spans="1:24" ht="21.75" customHeight="1" x14ac:dyDescent="0.15">
      <c r="A5" s="537" t="s">
        <v>326</v>
      </c>
      <c r="B5" s="537"/>
      <c r="C5" s="199"/>
      <c r="D5" s="199"/>
      <c r="E5" s="199"/>
      <c r="F5" s="199"/>
      <c r="G5" s="199"/>
      <c r="H5" s="199"/>
      <c r="I5" s="199"/>
      <c r="J5" s="199"/>
      <c r="K5" s="199"/>
      <c r="L5" s="199"/>
    </row>
    <row r="6" spans="1:24" ht="6" customHeight="1" x14ac:dyDescent="0.15">
      <c r="A6" s="200"/>
      <c r="B6" s="200"/>
      <c r="C6" s="201"/>
      <c r="D6" s="201"/>
      <c r="E6" s="201"/>
      <c r="F6" s="201"/>
      <c r="G6" s="201"/>
      <c r="H6" s="201"/>
      <c r="I6" s="201"/>
      <c r="J6" s="201"/>
      <c r="K6" s="201"/>
    </row>
    <row r="7" spans="1:24" ht="24" customHeight="1" x14ac:dyDescent="0.15">
      <c r="A7" s="537" t="s">
        <v>298</v>
      </c>
      <c r="B7" s="537"/>
      <c r="C7" s="538"/>
      <c r="D7" s="538"/>
      <c r="E7" s="538"/>
      <c r="F7" s="538"/>
      <c r="G7" s="539" t="s">
        <v>327</v>
      </c>
      <c r="H7" s="539"/>
      <c r="I7" s="538"/>
      <c r="J7" s="538"/>
      <c r="K7" s="538"/>
      <c r="L7" s="538"/>
      <c r="M7" s="540" t="s">
        <v>312</v>
      </c>
      <c r="N7" s="540"/>
      <c r="O7" s="540"/>
    </row>
    <row r="8" spans="1:24" ht="24" customHeight="1" x14ac:dyDescent="0.15"/>
    <row r="9" spans="1:24" ht="24" customHeight="1" x14ac:dyDescent="0.15">
      <c r="A9" s="535" t="s">
        <v>328</v>
      </c>
      <c r="B9" s="535"/>
      <c r="C9" s="535"/>
      <c r="D9" s="535"/>
      <c r="E9" s="535"/>
      <c r="F9" s="535"/>
      <c r="G9" s="535"/>
      <c r="H9" s="535"/>
      <c r="I9" s="535"/>
      <c r="J9" s="535"/>
      <c r="K9" s="535"/>
      <c r="L9" s="535"/>
      <c r="M9" s="535"/>
      <c r="N9" s="535"/>
      <c r="O9" s="535"/>
      <c r="W9" s="202"/>
      <c r="X9" s="202"/>
    </row>
    <row r="10" spans="1:24" ht="21" customHeight="1" x14ac:dyDescent="0.15">
      <c r="A10" s="533" t="s">
        <v>329</v>
      </c>
      <c r="B10" s="533"/>
      <c r="C10" s="533"/>
      <c r="D10" s="533" t="s">
        <v>330</v>
      </c>
      <c r="E10" s="533"/>
      <c r="F10" s="533"/>
      <c r="G10" s="533" t="s">
        <v>331</v>
      </c>
      <c r="H10" s="533"/>
      <c r="I10" s="533"/>
      <c r="J10" s="533" t="s">
        <v>332</v>
      </c>
      <c r="K10" s="533"/>
      <c r="L10" s="533"/>
      <c r="M10" s="533" t="s">
        <v>333</v>
      </c>
      <c r="N10" s="533"/>
      <c r="O10" s="533"/>
    </row>
    <row r="11" spans="1:24" ht="21" customHeight="1" x14ac:dyDescent="0.15">
      <c r="A11" s="533" t="s">
        <v>334</v>
      </c>
      <c r="B11" s="533"/>
      <c r="C11" s="533"/>
      <c r="D11" s="533" t="s">
        <v>335</v>
      </c>
      <c r="E11" s="533"/>
      <c r="F11" s="533"/>
      <c r="G11" s="533" t="s">
        <v>335</v>
      </c>
      <c r="H11" s="533"/>
      <c r="I11" s="533"/>
      <c r="J11" s="533" t="s">
        <v>335</v>
      </c>
      <c r="K11" s="533"/>
      <c r="L11" s="533"/>
      <c r="M11" s="533" t="s">
        <v>335</v>
      </c>
      <c r="N11" s="533"/>
      <c r="O11" s="533"/>
    </row>
    <row r="12" spans="1:24" ht="24" customHeight="1" x14ac:dyDescent="0.15">
      <c r="A12" s="534"/>
      <c r="B12" s="534"/>
      <c r="C12" s="534"/>
      <c r="D12" s="534"/>
      <c r="E12" s="534"/>
      <c r="F12" s="534"/>
      <c r="G12" s="534"/>
      <c r="H12" s="534"/>
      <c r="I12" s="534"/>
      <c r="J12" s="534"/>
      <c r="K12" s="534"/>
      <c r="L12" s="534"/>
      <c r="M12" s="534"/>
      <c r="N12" s="534"/>
      <c r="O12" s="534"/>
    </row>
    <row r="13" spans="1:24" s="203" customFormat="1" ht="12" customHeight="1" x14ac:dyDescent="0.15"/>
    <row r="14" spans="1:24" s="203" customFormat="1" ht="33" customHeight="1" x14ac:dyDescent="0.15">
      <c r="A14" s="527" t="s">
        <v>336</v>
      </c>
      <c r="B14" s="527"/>
      <c r="C14" s="527" t="s">
        <v>337</v>
      </c>
      <c r="D14" s="527"/>
      <c r="E14" s="527"/>
      <c r="F14" s="527"/>
      <c r="G14" s="527"/>
      <c r="H14" s="527"/>
      <c r="I14" s="527"/>
      <c r="J14" s="532" t="s">
        <v>338</v>
      </c>
      <c r="K14" s="527"/>
      <c r="L14" s="527" t="s">
        <v>339</v>
      </c>
      <c r="M14" s="527"/>
      <c r="N14" s="527"/>
      <c r="O14" s="527"/>
    </row>
    <row r="15" spans="1:24" s="203" customFormat="1" ht="24.95" customHeight="1" x14ac:dyDescent="0.15">
      <c r="A15" s="527" t="s">
        <v>340</v>
      </c>
      <c r="B15" s="527"/>
      <c r="C15" s="204"/>
      <c r="D15" s="528"/>
      <c r="E15" s="529"/>
      <c r="F15" s="529"/>
      <c r="G15" s="529"/>
      <c r="H15" s="529"/>
      <c r="I15" s="529"/>
      <c r="J15" s="527"/>
      <c r="K15" s="527"/>
      <c r="L15" s="530"/>
      <c r="M15" s="530"/>
      <c r="N15" s="530"/>
      <c r="O15" s="530"/>
    </row>
    <row r="16" spans="1:24" s="203" customFormat="1" ht="24.95" customHeight="1" x14ac:dyDescent="0.15">
      <c r="A16" s="527"/>
      <c r="B16" s="527"/>
      <c r="C16" s="204"/>
      <c r="D16" s="528"/>
      <c r="E16" s="529"/>
      <c r="F16" s="529"/>
      <c r="G16" s="529"/>
      <c r="H16" s="529"/>
      <c r="I16" s="529"/>
      <c r="J16" s="527"/>
      <c r="K16" s="527"/>
      <c r="L16" s="530"/>
      <c r="M16" s="530"/>
      <c r="N16" s="530"/>
      <c r="O16" s="530"/>
    </row>
    <row r="17" spans="1:15" s="203" customFormat="1" ht="24.95" customHeight="1" x14ac:dyDescent="0.15">
      <c r="A17" s="527"/>
      <c r="B17" s="527"/>
      <c r="C17" s="204"/>
      <c r="D17" s="528"/>
      <c r="E17" s="529"/>
      <c r="F17" s="529"/>
      <c r="G17" s="529"/>
      <c r="H17" s="529"/>
      <c r="I17" s="529"/>
      <c r="J17" s="527"/>
      <c r="K17" s="527"/>
      <c r="L17" s="530"/>
      <c r="M17" s="530"/>
      <c r="N17" s="530"/>
      <c r="O17" s="530"/>
    </row>
    <row r="18" spans="1:15" s="203" customFormat="1" ht="24.95" customHeight="1" x14ac:dyDescent="0.15">
      <c r="A18" s="527"/>
      <c r="B18" s="527"/>
      <c r="C18" s="204"/>
      <c r="D18" s="528"/>
      <c r="E18" s="529"/>
      <c r="F18" s="529"/>
      <c r="G18" s="529"/>
      <c r="H18" s="529"/>
      <c r="I18" s="529"/>
      <c r="J18" s="527"/>
      <c r="K18" s="527"/>
      <c r="L18" s="530"/>
      <c r="M18" s="530"/>
      <c r="N18" s="530"/>
      <c r="O18" s="530"/>
    </row>
    <row r="19" spans="1:15" s="203" customFormat="1" ht="24.95" customHeight="1" x14ac:dyDescent="0.15">
      <c r="A19" s="527"/>
      <c r="B19" s="527"/>
      <c r="C19" s="204"/>
      <c r="D19" s="528"/>
      <c r="E19" s="529"/>
      <c r="F19" s="529"/>
      <c r="G19" s="529"/>
      <c r="H19" s="529"/>
      <c r="I19" s="529"/>
      <c r="J19" s="527"/>
      <c r="K19" s="527"/>
      <c r="L19" s="530"/>
      <c r="M19" s="530"/>
      <c r="N19" s="530"/>
      <c r="O19" s="530"/>
    </row>
    <row r="20" spans="1:15" s="203" customFormat="1" ht="24.95" customHeight="1" x14ac:dyDescent="0.15">
      <c r="A20" s="527"/>
      <c r="B20" s="527"/>
      <c r="C20" s="204"/>
      <c r="D20" s="528"/>
      <c r="E20" s="529"/>
      <c r="F20" s="529"/>
      <c r="G20" s="529"/>
      <c r="H20" s="529"/>
      <c r="I20" s="529"/>
      <c r="J20" s="527"/>
      <c r="K20" s="527"/>
      <c r="L20" s="530"/>
      <c r="M20" s="530"/>
      <c r="N20" s="530"/>
      <c r="O20" s="530"/>
    </row>
    <row r="21" spans="1:15" s="203" customFormat="1" ht="24.95" customHeight="1" x14ac:dyDescent="0.15">
      <c r="A21" s="527" t="s">
        <v>340</v>
      </c>
      <c r="B21" s="527"/>
      <c r="C21" s="204"/>
      <c r="D21" s="528"/>
      <c r="E21" s="529"/>
      <c r="F21" s="529"/>
      <c r="G21" s="529"/>
      <c r="H21" s="529"/>
      <c r="I21" s="529"/>
      <c r="J21" s="527"/>
      <c r="K21" s="527"/>
      <c r="L21" s="530"/>
      <c r="M21" s="530"/>
      <c r="N21" s="530"/>
      <c r="O21" s="530"/>
    </row>
    <row r="22" spans="1:15" s="203" customFormat="1" ht="24.95" customHeight="1" x14ac:dyDescent="0.15">
      <c r="A22" s="527"/>
      <c r="B22" s="527"/>
      <c r="C22" s="204"/>
      <c r="D22" s="528"/>
      <c r="E22" s="529"/>
      <c r="F22" s="529"/>
      <c r="G22" s="529"/>
      <c r="H22" s="529"/>
      <c r="I22" s="529"/>
      <c r="J22" s="527"/>
      <c r="K22" s="527"/>
      <c r="L22" s="530"/>
      <c r="M22" s="530"/>
      <c r="N22" s="530"/>
      <c r="O22" s="530"/>
    </row>
    <row r="23" spans="1:15" s="203" customFormat="1" ht="24.95" customHeight="1" x14ac:dyDescent="0.15">
      <c r="A23" s="527"/>
      <c r="B23" s="527"/>
      <c r="C23" s="204"/>
      <c r="D23" s="528"/>
      <c r="E23" s="529"/>
      <c r="F23" s="529"/>
      <c r="G23" s="529"/>
      <c r="H23" s="529"/>
      <c r="I23" s="529"/>
      <c r="J23" s="527"/>
      <c r="K23" s="527"/>
      <c r="L23" s="530"/>
      <c r="M23" s="530"/>
      <c r="N23" s="530"/>
      <c r="O23" s="530"/>
    </row>
    <row r="24" spans="1:15" s="203" customFormat="1" ht="24.95" customHeight="1" x14ac:dyDescent="0.15">
      <c r="A24" s="527"/>
      <c r="B24" s="527"/>
      <c r="C24" s="204"/>
      <c r="D24" s="528"/>
      <c r="E24" s="529"/>
      <c r="F24" s="529"/>
      <c r="G24" s="529"/>
      <c r="H24" s="529"/>
      <c r="I24" s="529"/>
      <c r="J24" s="527"/>
      <c r="K24" s="527"/>
      <c r="L24" s="530"/>
      <c r="M24" s="530"/>
      <c r="N24" s="530"/>
      <c r="O24" s="530"/>
    </row>
    <row r="25" spans="1:15" s="203" customFormat="1" ht="24.95" customHeight="1" x14ac:dyDescent="0.15">
      <c r="A25" s="527"/>
      <c r="B25" s="527"/>
      <c r="C25" s="204"/>
      <c r="D25" s="528"/>
      <c r="E25" s="529"/>
      <c r="F25" s="529"/>
      <c r="G25" s="529"/>
      <c r="H25" s="529"/>
      <c r="I25" s="529"/>
      <c r="J25" s="527"/>
      <c r="K25" s="527"/>
      <c r="L25" s="530"/>
      <c r="M25" s="530"/>
      <c r="N25" s="530"/>
      <c r="O25" s="530"/>
    </row>
    <row r="26" spans="1:15" s="203" customFormat="1" ht="24.95" customHeight="1" x14ac:dyDescent="0.15">
      <c r="A26" s="527"/>
      <c r="B26" s="527"/>
      <c r="C26" s="204"/>
      <c r="D26" s="528"/>
      <c r="E26" s="529"/>
      <c r="F26" s="529"/>
      <c r="G26" s="529"/>
      <c r="H26" s="529"/>
      <c r="I26" s="529"/>
      <c r="J26" s="527"/>
      <c r="K26" s="527"/>
      <c r="L26" s="530"/>
      <c r="M26" s="530"/>
      <c r="N26" s="530"/>
      <c r="O26" s="530"/>
    </row>
    <row r="27" spans="1:15" s="203" customFormat="1" ht="24.95" customHeight="1" x14ac:dyDescent="0.15">
      <c r="A27" s="527" t="s">
        <v>340</v>
      </c>
      <c r="B27" s="527"/>
      <c r="C27" s="204"/>
      <c r="D27" s="528"/>
      <c r="E27" s="529"/>
      <c r="F27" s="529"/>
      <c r="G27" s="529"/>
      <c r="H27" s="529"/>
      <c r="I27" s="529"/>
      <c r="J27" s="527"/>
      <c r="K27" s="527"/>
      <c r="L27" s="530"/>
      <c r="M27" s="530"/>
      <c r="N27" s="530"/>
      <c r="O27" s="530"/>
    </row>
    <row r="28" spans="1:15" s="203" customFormat="1" ht="24.95" customHeight="1" x14ac:dyDescent="0.15">
      <c r="A28" s="527"/>
      <c r="B28" s="527"/>
      <c r="C28" s="204"/>
      <c r="D28" s="528"/>
      <c r="E28" s="529"/>
      <c r="F28" s="529"/>
      <c r="G28" s="529"/>
      <c r="H28" s="529"/>
      <c r="I28" s="529"/>
      <c r="J28" s="527"/>
      <c r="K28" s="527"/>
      <c r="L28" s="530"/>
      <c r="M28" s="530"/>
      <c r="N28" s="530"/>
      <c r="O28" s="530"/>
    </row>
    <row r="29" spans="1:15" s="203" customFormat="1" ht="24.95" customHeight="1" x14ac:dyDescent="0.15">
      <c r="A29" s="527"/>
      <c r="B29" s="527"/>
      <c r="C29" s="204"/>
      <c r="D29" s="528"/>
      <c r="E29" s="529"/>
      <c r="F29" s="529"/>
      <c r="G29" s="529"/>
      <c r="H29" s="529"/>
      <c r="I29" s="529"/>
      <c r="J29" s="527"/>
      <c r="K29" s="527"/>
      <c r="L29" s="530"/>
      <c r="M29" s="530"/>
      <c r="N29" s="530"/>
      <c r="O29" s="530"/>
    </row>
    <row r="30" spans="1:15" s="203" customFormat="1" ht="24.95" customHeight="1" x14ac:dyDescent="0.15">
      <c r="A30" s="527"/>
      <c r="B30" s="527"/>
      <c r="C30" s="204"/>
      <c r="D30" s="528"/>
      <c r="E30" s="529"/>
      <c r="F30" s="529"/>
      <c r="G30" s="529"/>
      <c r="H30" s="529"/>
      <c r="I30" s="529"/>
      <c r="J30" s="527"/>
      <c r="K30" s="527"/>
      <c r="L30" s="530"/>
      <c r="M30" s="530"/>
      <c r="N30" s="530"/>
      <c r="O30" s="530"/>
    </row>
    <row r="31" spans="1:15" s="203" customFormat="1" ht="24.95" customHeight="1" x14ac:dyDescent="0.15">
      <c r="A31" s="527"/>
      <c r="B31" s="527"/>
      <c r="C31" s="204"/>
      <c r="D31" s="528"/>
      <c r="E31" s="529"/>
      <c r="F31" s="529"/>
      <c r="G31" s="529"/>
      <c r="H31" s="529"/>
      <c r="I31" s="529"/>
      <c r="J31" s="527"/>
      <c r="K31" s="527"/>
      <c r="L31" s="530"/>
      <c r="M31" s="530"/>
      <c r="N31" s="530"/>
      <c r="O31" s="530"/>
    </row>
    <row r="32" spans="1:15" s="203" customFormat="1" ht="24.6" customHeight="1" x14ac:dyDescent="0.15">
      <c r="A32" s="527"/>
      <c r="B32" s="527"/>
      <c r="C32" s="204"/>
      <c r="D32" s="528"/>
      <c r="E32" s="529"/>
      <c r="F32" s="529"/>
      <c r="G32" s="529"/>
      <c r="H32" s="529"/>
      <c r="I32" s="529"/>
      <c r="J32" s="527"/>
      <c r="K32" s="527"/>
      <c r="L32" s="530"/>
      <c r="M32" s="530"/>
      <c r="N32" s="530"/>
      <c r="O32" s="530"/>
    </row>
    <row r="33" spans="1:15" ht="30.6" customHeight="1" x14ac:dyDescent="0.15">
      <c r="A33" s="531" t="s">
        <v>341</v>
      </c>
      <c r="B33" s="531"/>
      <c r="C33" s="531"/>
      <c r="D33" s="531"/>
      <c r="E33" s="531"/>
      <c r="F33" s="531"/>
      <c r="G33" s="531"/>
      <c r="H33" s="531"/>
      <c r="I33" s="531"/>
      <c r="J33" s="531"/>
      <c r="K33" s="531"/>
      <c r="L33" s="526"/>
      <c r="M33" s="526"/>
      <c r="N33" s="526"/>
      <c r="O33" s="526"/>
    </row>
    <row r="34" spans="1:15" ht="24.6" customHeight="1" x14ac:dyDescent="0.15">
      <c r="A34" s="205" t="s">
        <v>342</v>
      </c>
    </row>
  </sheetData>
  <mergeCells count="71">
    <mergeCell ref="A3:O3"/>
    <mergeCell ref="A5:B5"/>
    <mergeCell ref="A7:B7"/>
    <mergeCell ref="C7:F7"/>
    <mergeCell ref="G7:H7"/>
    <mergeCell ref="I7:L7"/>
    <mergeCell ref="M7:O7"/>
    <mergeCell ref="A9:O9"/>
    <mergeCell ref="A10:C10"/>
    <mergeCell ref="D10:F10"/>
    <mergeCell ref="G10:I10"/>
    <mergeCell ref="J10:L10"/>
    <mergeCell ref="M10:O10"/>
    <mergeCell ref="A12:C12"/>
    <mergeCell ref="D12:F12"/>
    <mergeCell ref="G12:I12"/>
    <mergeCell ref="J12:L12"/>
    <mergeCell ref="M12:O12"/>
    <mergeCell ref="A11:C11"/>
    <mergeCell ref="D11:F11"/>
    <mergeCell ref="G11:I11"/>
    <mergeCell ref="J11:L11"/>
    <mergeCell ref="M11:O11"/>
    <mergeCell ref="A14:B14"/>
    <mergeCell ref="C14:I14"/>
    <mergeCell ref="J14:K14"/>
    <mergeCell ref="L14:O14"/>
    <mergeCell ref="A15:B20"/>
    <mergeCell ref="D15:I15"/>
    <mergeCell ref="J15:K15"/>
    <mergeCell ref="L15:O20"/>
    <mergeCell ref="D16:I16"/>
    <mergeCell ref="J16:K16"/>
    <mergeCell ref="D17:I17"/>
    <mergeCell ref="J17:K17"/>
    <mergeCell ref="D18:I18"/>
    <mergeCell ref="J18:K18"/>
    <mergeCell ref="D19:I19"/>
    <mergeCell ref="J19:K19"/>
    <mergeCell ref="L21:O26"/>
    <mergeCell ref="D22:I22"/>
    <mergeCell ref="J22:K22"/>
    <mergeCell ref="D23:I23"/>
    <mergeCell ref="J23:K23"/>
    <mergeCell ref="D20:I20"/>
    <mergeCell ref="J20:K20"/>
    <mergeCell ref="A21:B26"/>
    <mergeCell ref="D21:I21"/>
    <mergeCell ref="J21:K21"/>
    <mergeCell ref="D24:I24"/>
    <mergeCell ref="J24:K24"/>
    <mergeCell ref="D25:I25"/>
    <mergeCell ref="J25:K25"/>
    <mergeCell ref="D26:I26"/>
    <mergeCell ref="J26:K26"/>
    <mergeCell ref="L33:O33"/>
    <mergeCell ref="A27:B32"/>
    <mergeCell ref="D27:I27"/>
    <mergeCell ref="J27:K27"/>
    <mergeCell ref="L27:O32"/>
    <mergeCell ref="D28:I28"/>
    <mergeCell ref="J28:K28"/>
    <mergeCell ref="D29:I29"/>
    <mergeCell ref="J29:K29"/>
    <mergeCell ref="D30:I30"/>
    <mergeCell ref="J30:K30"/>
    <mergeCell ref="D31:I31"/>
    <mergeCell ref="J31:K31"/>
    <mergeCell ref="D32:I32"/>
    <mergeCell ref="J32:K32"/>
    <mergeCell ref="A33:K33"/>
  </mergeCells>
  <phoneticPr fontId="2"/>
  <printOptions horizontalCentered="1"/>
  <pageMargins left="0" right="0" top="0.70866141732283472" bottom="0" header="0.51181102362204722" footer="0.51181102362204722"/>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showGridLines="0" zoomScaleNormal="100" workbookViewId="0"/>
  </sheetViews>
  <sheetFormatPr defaultColWidth="9" defaultRowHeight="20.100000000000001" customHeight="1" x14ac:dyDescent="0.15"/>
  <cols>
    <col min="1" max="1" width="10" style="117" customWidth="1"/>
    <col min="2" max="2" width="15.25" style="117" customWidth="1"/>
    <col min="3" max="3" width="35.625" style="117" customWidth="1"/>
    <col min="4" max="4" width="16.25" style="117" customWidth="1"/>
    <col min="5" max="5" width="10" style="117" customWidth="1"/>
    <col min="6" max="6" width="13.5" style="117" customWidth="1"/>
    <col min="7" max="16384" width="9" style="117"/>
  </cols>
  <sheetData>
    <row r="1" spans="1:5" ht="31.5" customHeight="1" x14ac:dyDescent="0.15">
      <c r="A1" s="130" t="s">
        <v>343</v>
      </c>
      <c r="E1" s="118"/>
    </row>
    <row r="2" spans="1:5" ht="22.5" customHeight="1" x14ac:dyDescent="0.15">
      <c r="A2" s="481" t="s">
        <v>344</v>
      </c>
      <c r="B2" s="481"/>
      <c r="C2" s="481"/>
      <c r="D2" s="481"/>
      <c r="E2" s="481"/>
    </row>
    <row r="3" spans="1:5" ht="13.5" customHeight="1" x14ac:dyDescent="0.15">
      <c r="A3" s="206"/>
      <c r="B3" s="206"/>
      <c r="C3" s="206"/>
      <c r="D3" s="206"/>
      <c r="E3" s="206"/>
    </row>
    <row r="4" spans="1:5" ht="18.75" customHeight="1" x14ac:dyDescent="0.15">
      <c r="A4" s="207" t="s">
        <v>345</v>
      </c>
      <c r="B4" s="207"/>
      <c r="C4" s="208"/>
      <c r="D4" s="208"/>
      <c r="E4" s="209"/>
    </row>
    <row r="5" spans="1:5" ht="18.75" customHeight="1" x14ac:dyDescent="0.15">
      <c r="A5" s="210" t="s">
        <v>346</v>
      </c>
      <c r="B5" s="210" t="s">
        <v>347</v>
      </c>
      <c r="E5" s="181" t="s">
        <v>348</v>
      </c>
    </row>
    <row r="6" spans="1:5" ht="20.100000000000001" customHeight="1" x14ac:dyDescent="0.15">
      <c r="A6" s="541" t="s">
        <v>349</v>
      </c>
      <c r="B6" s="541"/>
      <c r="C6" s="154" t="s">
        <v>350</v>
      </c>
      <c r="D6" s="154" t="s">
        <v>351</v>
      </c>
      <c r="E6" s="211" t="s">
        <v>352</v>
      </c>
    </row>
    <row r="7" spans="1:5" ht="30" customHeight="1" x14ac:dyDescent="0.15">
      <c r="A7" s="194" t="s">
        <v>353</v>
      </c>
      <c r="B7" s="212" t="s">
        <v>323</v>
      </c>
      <c r="C7" s="195"/>
      <c r="D7" s="84"/>
      <c r="E7" s="84"/>
    </row>
    <row r="8" spans="1:5" ht="30" customHeight="1" x14ac:dyDescent="0.15">
      <c r="A8" s="194" t="s">
        <v>353</v>
      </c>
      <c r="B8" s="212" t="s">
        <v>323</v>
      </c>
      <c r="C8" s="195"/>
      <c r="D8" s="84"/>
      <c r="E8" s="84"/>
    </row>
    <row r="9" spans="1:5" ht="30" customHeight="1" x14ac:dyDescent="0.15">
      <c r="A9" s="194" t="s">
        <v>353</v>
      </c>
      <c r="B9" s="212" t="s">
        <v>323</v>
      </c>
      <c r="C9" s="195"/>
      <c r="D9" s="84"/>
      <c r="E9" s="84"/>
    </row>
    <row r="10" spans="1:5" ht="30" customHeight="1" x14ac:dyDescent="0.15">
      <c r="A10" s="194" t="s">
        <v>353</v>
      </c>
      <c r="B10" s="212" t="s">
        <v>323</v>
      </c>
      <c r="C10" s="195"/>
      <c r="D10" s="84"/>
      <c r="E10" s="84"/>
    </row>
    <row r="11" spans="1:5" ht="30" customHeight="1" x14ac:dyDescent="0.15">
      <c r="A11" s="194" t="s">
        <v>353</v>
      </c>
      <c r="B11" s="212" t="s">
        <v>323</v>
      </c>
      <c r="C11" s="195"/>
      <c r="D11" s="84"/>
      <c r="E11" s="84"/>
    </row>
    <row r="12" spans="1:5" ht="30" customHeight="1" x14ac:dyDescent="0.15">
      <c r="A12" s="194" t="s">
        <v>353</v>
      </c>
      <c r="B12" s="212" t="s">
        <v>323</v>
      </c>
      <c r="C12" s="195"/>
      <c r="D12" s="84"/>
      <c r="E12" s="84"/>
    </row>
    <row r="13" spans="1:5" ht="30" customHeight="1" x14ac:dyDescent="0.15">
      <c r="A13" s="194" t="s">
        <v>353</v>
      </c>
      <c r="B13" s="212" t="s">
        <v>323</v>
      </c>
      <c r="C13" s="195"/>
      <c r="D13" s="84"/>
      <c r="E13" s="84"/>
    </row>
    <row r="14" spans="1:5" ht="30" customHeight="1" x14ac:dyDescent="0.15">
      <c r="A14" s="194" t="s">
        <v>353</v>
      </c>
      <c r="B14" s="212" t="s">
        <v>323</v>
      </c>
      <c r="C14" s="195"/>
      <c r="D14" s="84"/>
      <c r="E14" s="84"/>
    </row>
    <row r="15" spans="1:5" ht="30" customHeight="1" x14ac:dyDescent="0.15">
      <c r="A15" s="194" t="s">
        <v>353</v>
      </c>
      <c r="B15" s="212" t="s">
        <v>323</v>
      </c>
      <c r="C15" s="195"/>
      <c r="D15" s="84"/>
      <c r="E15" s="84"/>
    </row>
    <row r="16" spans="1:5" ht="30" customHeight="1" x14ac:dyDescent="0.15">
      <c r="A16" s="194" t="s">
        <v>353</v>
      </c>
      <c r="B16" s="212" t="s">
        <v>323</v>
      </c>
      <c r="C16" s="195"/>
      <c r="D16" s="84"/>
      <c r="E16" s="84"/>
    </row>
    <row r="17" spans="1:6" ht="30" customHeight="1" x14ac:dyDescent="0.15">
      <c r="A17" s="194" t="s">
        <v>353</v>
      </c>
      <c r="B17" s="212" t="s">
        <v>323</v>
      </c>
      <c r="C17" s="195"/>
      <c r="D17" s="84"/>
      <c r="E17" s="84"/>
    </row>
    <row r="18" spans="1:6" ht="30" customHeight="1" x14ac:dyDescent="0.15">
      <c r="A18" s="194" t="s">
        <v>353</v>
      </c>
      <c r="B18" s="212" t="s">
        <v>323</v>
      </c>
      <c r="C18" s="195"/>
      <c r="D18" s="84"/>
      <c r="E18" s="84"/>
    </row>
    <row r="19" spans="1:6" ht="30" customHeight="1" x14ac:dyDescent="0.15">
      <c r="A19" s="194" t="s">
        <v>353</v>
      </c>
      <c r="B19" s="212" t="s">
        <v>323</v>
      </c>
      <c r="C19" s="195"/>
      <c r="D19" s="84"/>
      <c r="E19" s="84"/>
    </row>
    <row r="20" spans="1:6" ht="30" customHeight="1" x14ac:dyDescent="0.15">
      <c r="A20" s="194" t="s">
        <v>353</v>
      </c>
      <c r="B20" s="212" t="s">
        <v>323</v>
      </c>
      <c r="C20" s="195"/>
      <c r="D20" s="84"/>
      <c r="E20" s="84"/>
    </row>
    <row r="21" spans="1:6" ht="30" customHeight="1" x14ac:dyDescent="0.15">
      <c r="A21" s="194" t="s">
        <v>353</v>
      </c>
      <c r="B21" s="212" t="s">
        <v>323</v>
      </c>
      <c r="C21" s="195"/>
      <c r="D21" s="84"/>
      <c r="E21" s="84"/>
    </row>
    <row r="22" spans="1:6" ht="30" customHeight="1" x14ac:dyDescent="0.15">
      <c r="A22" s="194" t="s">
        <v>353</v>
      </c>
      <c r="B22" s="212" t="s">
        <v>323</v>
      </c>
      <c r="C22" s="195"/>
      <c r="D22" s="84"/>
      <c r="E22" s="84"/>
    </row>
    <row r="23" spans="1:6" ht="30" customHeight="1" x14ac:dyDescent="0.15">
      <c r="A23" s="194" t="s">
        <v>353</v>
      </c>
      <c r="B23" s="212" t="s">
        <v>323</v>
      </c>
      <c r="C23" s="195"/>
      <c r="D23" s="84"/>
      <c r="E23" s="84"/>
    </row>
    <row r="24" spans="1:6" ht="30" customHeight="1" x14ac:dyDescent="0.15">
      <c r="A24" s="194" t="s">
        <v>353</v>
      </c>
      <c r="B24" s="212" t="s">
        <v>323</v>
      </c>
      <c r="C24" s="195"/>
      <c r="D24" s="84"/>
      <c r="E24" s="84"/>
    </row>
    <row r="25" spans="1:6" ht="30" customHeight="1" x14ac:dyDescent="0.15">
      <c r="A25" s="194" t="s">
        <v>353</v>
      </c>
      <c r="B25" s="212" t="s">
        <v>323</v>
      </c>
      <c r="C25" s="195"/>
      <c r="D25" s="84"/>
      <c r="E25" s="84"/>
      <c r="F25" s="148"/>
    </row>
    <row r="26" spans="1:6" ht="30" customHeight="1" x14ac:dyDescent="0.15">
      <c r="A26" s="194" t="s">
        <v>353</v>
      </c>
      <c r="B26" s="212" t="s">
        <v>323</v>
      </c>
      <c r="C26" s="195"/>
      <c r="D26" s="84"/>
      <c r="E26" s="84"/>
    </row>
    <row r="27" spans="1:6" ht="30" customHeight="1" x14ac:dyDescent="0.15">
      <c r="A27" s="194" t="s">
        <v>353</v>
      </c>
      <c r="B27" s="212" t="s">
        <v>323</v>
      </c>
      <c r="C27" s="195"/>
      <c r="D27" s="84"/>
      <c r="E27" s="84"/>
    </row>
    <row r="28" spans="1:6" ht="30" customHeight="1" x14ac:dyDescent="0.15">
      <c r="A28" s="194" t="s">
        <v>353</v>
      </c>
      <c r="B28" s="212" t="s">
        <v>323</v>
      </c>
      <c r="C28" s="195"/>
      <c r="D28" s="84"/>
      <c r="E28" s="84"/>
    </row>
    <row r="29" spans="1:6" ht="30" customHeight="1" x14ac:dyDescent="0.15">
      <c r="A29" s="213"/>
      <c r="B29" s="213"/>
      <c r="C29" s="214"/>
      <c r="D29" s="214"/>
      <c r="E29" s="214"/>
    </row>
    <row r="30" spans="1:6" ht="30" customHeight="1" x14ac:dyDescent="0.15">
      <c r="A30" s="215"/>
      <c r="B30" s="215"/>
      <c r="C30" s="216"/>
      <c r="D30" s="216"/>
      <c r="E30" s="216"/>
    </row>
    <row r="31" spans="1:6" ht="30" customHeight="1" x14ac:dyDescent="0.15">
      <c r="A31" s="215"/>
      <c r="B31" s="215"/>
      <c r="C31" s="216"/>
      <c r="D31" s="216"/>
      <c r="E31" s="216"/>
    </row>
    <row r="32" spans="1:6" ht="30" customHeight="1" x14ac:dyDescent="0.15">
      <c r="A32" s="215"/>
      <c r="B32" s="215"/>
      <c r="C32" s="216"/>
      <c r="D32" s="216"/>
      <c r="E32" s="216"/>
    </row>
    <row r="33" spans="1:5" ht="30" customHeight="1" x14ac:dyDescent="0.15">
      <c r="A33" s="215"/>
      <c r="B33" s="215"/>
      <c r="C33" s="216"/>
      <c r="D33" s="216"/>
      <c r="E33" s="216"/>
    </row>
    <row r="34" spans="1:5" ht="30" customHeight="1" x14ac:dyDescent="0.15">
      <c r="A34" s="215"/>
      <c r="B34" s="215"/>
      <c r="C34" s="216"/>
      <c r="D34" s="216"/>
      <c r="E34" s="216"/>
    </row>
    <row r="35" spans="1:5" ht="30" customHeight="1" x14ac:dyDescent="0.15">
      <c r="A35" s="217"/>
      <c r="B35" s="217"/>
      <c r="C35" s="218"/>
      <c r="D35" s="218"/>
      <c r="E35" s="218"/>
    </row>
    <row r="36" spans="1:5" ht="30" customHeight="1" x14ac:dyDescent="0.15">
      <c r="A36" s="219"/>
      <c r="B36" s="219"/>
      <c r="C36" s="218"/>
      <c r="D36" s="218"/>
      <c r="E36" s="218"/>
    </row>
    <row r="37" spans="1:5" ht="30" customHeight="1" x14ac:dyDescent="0.15">
      <c r="A37" s="219"/>
      <c r="B37" s="219"/>
      <c r="C37" s="219"/>
      <c r="D37" s="219"/>
      <c r="E37" s="219"/>
    </row>
    <row r="38" spans="1:5" ht="30" customHeight="1" x14ac:dyDescent="0.15">
      <c r="A38" s="219"/>
      <c r="B38" s="219"/>
      <c r="C38" s="220"/>
      <c r="D38" s="220"/>
      <c r="E38" s="218"/>
    </row>
    <row r="39" spans="1:5" ht="30" customHeight="1" x14ac:dyDescent="0.15">
      <c r="A39" s="219"/>
      <c r="B39" s="219"/>
      <c r="C39" s="220"/>
      <c r="D39" s="220"/>
      <c r="E39" s="218"/>
    </row>
    <row r="40" spans="1:5" ht="20.100000000000001" customHeight="1" x14ac:dyDescent="0.15">
      <c r="A40" s="219"/>
      <c r="B40" s="219"/>
      <c r="C40" s="221"/>
      <c r="D40" s="221"/>
      <c r="E40" s="221"/>
    </row>
    <row r="41" spans="1:5" ht="20.100000000000001" customHeight="1" x14ac:dyDescent="0.15">
      <c r="A41" s="222"/>
      <c r="B41" s="222"/>
      <c r="C41" s="222"/>
      <c r="D41" s="222"/>
      <c r="E41" s="222"/>
    </row>
    <row r="42" spans="1:5" ht="20.100000000000001" customHeight="1" x14ac:dyDescent="0.15">
      <c r="A42" s="222"/>
      <c r="B42" s="222"/>
      <c r="C42" s="222"/>
      <c r="D42" s="222"/>
      <c r="E42" s="222"/>
    </row>
    <row r="43" spans="1:5" ht="20.100000000000001" customHeight="1" x14ac:dyDescent="0.15">
      <c r="A43" s="222"/>
      <c r="B43" s="222"/>
      <c r="C43" s="222"/>
      <c r="D43" s="222"/>
      <c r="E43" s="222"/>
    </row>
    <row r="44" spans="1:5" ht="20.100000000000001" customHeight="1" x14ac:dyDescent="0.15">
      <c r="A44" s="222"/>
      <c r="B44" s="222"/>
      <c r="C44" s="222"/>
      <c r="D44" s="222"/>
      <c r="E44" s="222"/>
    </row>
    <row r="45" spans="1:5" ht="20.100000000000001" customHeight="1" x14ac:dyDescent="0.15">
      <c r="A45" s="222"/>
      <c r="B45" s="222"/>
      <c r="C45" s="222"/>
      <c r="D45" s="222"/>
      <c r="E45" s="222"/>
    </row>
    <row r="46" spans="1:5" ht="20.100000000000001" customHeight="1" x14ac:dyDescent="0.15">
      <c r="A46" s="222"/>
      <c r="B46" s="222"/>
      <c r="C46" s="222"/>
      <c r="D46" s="222"/>
      <c r="E46" s="222"/>
    </row>
    <row r="47" spans="1:5" ht="20.100000000000001" customHeight="1" x14ac:dyDescent="0.15">
      <c r="A47" s="222"/>
      <c r="B47" s="222"/>
      <c r="C47" s="222"/>
      <c r="D47" s="222"/>
      <c r="E47" s="222"/>
    </row>
    <row r="48" spans="1:5" ht="20.100000000000001" customHeight="1" x14ac:dyDescent="0.15">
      <c r="A48" s="222"/>
      <c r="B48" s="222"/>
      <c r="C48" s="222"/>
      <c r="D48" s="222"/>
      <c r="E48" s="222"/>
    </row>
    <row r="49" spans="1:5" ht="20.100000000000001" customHeight="1" x14ac:dyDescent="0.15">
      <c r="A49" s="222"/>
      <c r="B49" s="222"/>
      <c r="C49" s="222"/>
      <c r="D49" s="222"/>
      <c r="E49" s="222"/>
    </row>
    <row r="50" spans="1:5" ht="20.100000000000001" customHeight="1" x14ac:dyDescent="0.15">
      <c r="A50" s="222"/>
      <c r="B50" s="222"/>
      <c r="C50" s="222"/>
      <c r="D50" s="222"/>
      <c r="E50" s="222"/>
    </row>
    <row r="51" spans="1:5" ht="20.100000000000001" customHeight="1" x14ac:dyDescent="0.15">
      <c r="A51" s="222"/>
      <c r="B51" s="222"/>
      <c r="C51" s="222"/>
      <c r="D51" s="222"/>
      <c r="E51" s="222"/>
    </row>
    <row r="52" spans="1:5" ht="20.100000000000001" customHeight="1" x14ac:dyDescent="0.15">
      <c r="A52" s="222"/>
      <c r="B52" s="222"/>
      <c r="C52" s="222"/>
      <c r="D52" s="222"/>
      <c r="E52" s="222"/>
    </row>
    <row r="53" spans="1:5" ht="20.100000000000001" customHeight="1" x14ac:dyDescent="0.15">
      <c r="A53" s="222"/>
      <c r="B53" s="222"/>
      <c r="C53" s="222"/>
      <c r="D53" s="222"/>
      <c r="E53" s="222"/>
    </row>
    <row r="54" spans="1:5" ht="20.100000000000001" customHeight="1" x14ac:dyDescent="0.15">
      <c r="A54" s="222"/>
      <c r="B54" s="222"/>
      <c r="C54" s="222"/>
      <c r="D54" s="222"/>
      <c r="E54" s="222"/>
    </row>
    <row r="55" spans="1:5" ht="20.100000000000001" customHeight="1" x14ac:dyDescent="0.15">
      <c r="A55" s="222"/>
      <c r="B55" s="222"/>
      <c r="C55" s="222"/>
      <c r="D55" s="222"/>
      <c r="E55" s="222"/>
    </row>
    <row r="56" spans="1:5" ht="20.100000000000001" customHeight="1" x14ac:dyDescent="0.15">
      <c r="A56" s="222"/>
      <c r="B56" s="222"/>
      <c r="C56" s="222"/>
      <c r="D56" s="222"/>
      <c r="E56" s="222"/>
    </row>
    <row r="57" spans="1:5" ht="20.100000000000001" customHeight="1" x14ac:dyDescent="0.15">
      <c r="A57" s="222"/>
      <c r="B57" s="222"/>
      <c r="C57" s="222"/>
      <c r="D57" s="222"/>
      <c r="E57" s="222"/>
    </row>
    <row r="58" spans="1:5" ht="20.100000000000001" customHeight="1" x14ac:dyDescent="0.15">
      <c r="A58" s="222"/>
      <c r="B58" s="222"/>
      <c r="C58" s="222"/>
      <c r="D58" s="222"/>
      <c r="E58" s="222"/>
    </row>
    <row r="59" spans="1:5" ht="20.100000000000001" customHeight="1" x14ac:dyDescent="0.15">
      <c r="A59" s="222"/>
      <c r="B59" s="222"/>
      <c r="C59" s="222"/>
      <c r="D59" s="222"/>
      <c r="E59" s="222"/>
    </row>
    <row r="60" spans="1:5" ht="20.100000000000001" customHeight="1" x14ac:dyDescent="0.15">
      <c r="A60" s="222"/>
      <c r="B60" s="222"/>
      <c r="C60" s="222"/>
      <c r="D60" s="222"/>
      <c r="E60" s="222"/>
    </row>
    <row r="61" spans="1:5" ht="20.100000000000001" customHeight="1" x14ac:dyDescent="0.15">
      <c r="A61" s="222"/>
      <c r="B61" s="222"/>
      <c r="C61" s="222"/>
      <c r="D61" s="222"/>
      <c r="E61" s="222"/>
    </row>
    <row r="62" spans="1:5" ht="20.100000000000001" customHeight="1" x14ac:dyDescent="0.15">
      <c r="A62" s="222"/>
      <c r="B62" s="222"/>
      <c r="C62" s="222"/>
      <c r="D62" s="222"/>
      <c r="E62" s="222"/>
    </row>
    <row r="63" spans="1:5" ht="20.100000000000001" customHeight="1" x14ac:dyDescent="0.15">
      <c r="A63" s="222"/>
      <c r="B63" s="222"/>
      <c r="C63" s="222"/>
      <c r="D63" s="222"/>
      <c r="E63" s="222"/>
    </row>
    <row r="64" spans="1:5" ht="20.100000000000001" customHeight="1" x14ac:dyDescent="0.15">
      <c r="A64" s="222"/>
      <c r="B64" s="222"/>
      <c r="C64" s="222"/>
      <c r="D64" s="222"/>
      <c r="E64" s="222"/>
    </row>
    <row r="65" spans="1:5" ht="20.100000000000001" customHeight="1" x14ac:dyDescent="0.15">
      <c r="A65" s="222"/>
      <c r="B65" s="222"/>
      <c r="C65" s="222"/>
      <c r="D65" s="222"/>
      <c r="E65" s="222"/>
    </row>
    <row r="66" spans="1:5" ht="20.100000000000001" customHeight="1" x14ac:dyDescent="0.15">
      <c r="A66" s="222"/>
      <c r="B66" s="222"/>
      <c r="C66" s="222"/>
      <c r="D66" s="222"/>
      <c r="E66" s="222"/>
    </row>
    <row r="67" spans="1:5" ht="20.100000000000001" customHeight="1" x14ac:dyDescent="0.15">
      <c r="A67" s="222"/>
      <c r="B67" s="222"/>
      <c r="C67" s="222"/>
      <c r="D67" s="222"/>
      <c r="E67" s="222"/>
    </row>
    <row r="68" spans="1:5" ht="20.100000000000001" customHeight="1" x14ac:dyDescent="0.15">
      <c r="A68" s="222"/>
      <c r="B68" s="222"/>
      <c r="C68" s="222"/>
      <c r="D68" s="222"/>
      <c r="E68" s="222"/>
    </row>
    <row r="69" spans="1:5" ht="20.100000000000001" customHeight="1" x14ac:dyDescent="0.15">
      <c r="A69" s="222"/>
      <c r="B69" s="222"/>
      <c r="C69" s="222"/>
      <c r="D69" s="222"/>
      <c r="E69" s="222"/>
    </row>
    <row r="70" spans="1:5" ht="20.100000000000001" customHeight="1" x14ac:dyDescent="0.15">
      <c r="A70" s="222"/>
      <c r="B70" s="222"/>
      <c r="C70" s="222"/>
      <c r="D70" s="222"/>
      <c r="E70" s="222"/>
    </row>
    <row r="71" spans="1:5" ht="20.100000000000001" customHeight="1" x14ac:dyDescent="0.15">
      <c r="A71" s="222"/>
      <c r="B71" s="222"/>
      <c r="C71" s="222"/>
      <c r="D71" s="222"/>
      <c r="E71" s="222"/>
    </row>
    <row r="72" spans="1:5" ht="20.100000000000001" customHeight="1" x14ac:dyDescent="0.15">
      <c r="A72" s="222"/>
      <c r="B72" s="222"/>
      <c r="C72" s="222"/>
      <c r="D72" s="222"/>
      <c r="E72" s="222"/>
    </row>
  </sheetData>
  <mergeCells count="2">
    <mergeCell ref="A2:E2"/>
    <mergeCell ref="A6:B6"/>
  </mergeCells>
  <phoneticPr fontId="2"/>
  <printOptions horizontalCentered="1"/>
  <pageMargins left="0.59055118110236227" right="0.59055118110236227" top="0.86614173228346458" bottom="0.59055118110236227" header="0.51181102362204722" footer="0.51181102362204722"/>
  <pageSetup paperSize="9" orientation="portrait" horizont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heetViews>
  <sheetFormatPr defaultColWidth="9" defaultRowHeight="13.5" x14ac:dyDescent="0.15"/>
  <cols>
    <col min="1" max="1" width="3.75" style="197" customWidth="1"/>
    <col min="2" max="2" width="15.125" style="197" customWidth="1"/>
    <col min="3" max="3" width="14.75" style="197" customWidth="1"/>
    <col min="4" max="4" width="5.625" style="197" customWidth="1"/>
    <col min="5" max="5" width="14.75" style="197" customWidth="1"/>
    <col min="6" max="6" width="5.625" style="197" customWidth="1"/>
    <col min="7" max="7" width="14.75" style="197" customWidth="1"/>
    <col min="8" max="8" width="5.625" style="197" customWidth="1"/>
    <col min="9" max="9" width="10.375" style="197" customWidth="1"/>
    <col min="10" max="16384" width="9" style="197"/>
  </cols>
  <sheetData>
    <row r="1" spans="1:9" ht="31.5" customHeight="1" x14ac:dyDescent="0.15">
      <c r="A1" s="223" t="s">
        <v>355</v>
      </c>
      <c r="I1" s="224"/>
    </row>
    <row r="2" spans="1:9" ht="18" customHeight="1" x14ac:dyDescent="0.15">
      <c r="A2" s="225" t="s">
        <v>356</v>
      </c>
      <c r="B2" s="226"/>
      <c r="C2" s="226"/>
      <c r="D2" s="226"/>
      <c r="E2" s="226"/>
      <c r="F2" s="226"/>
      <c r="G2" s="226"/>
      <c r="H2" s="226"/>
      <c r="I2" s="226"/>
    </row>
    <row r="3" spans="1:9" ht="18" customHeight="1" x14ac:dyDescent="0.25">
      <c r="A3" s="227"/>
      <c r="B3" s="226"/>
      <c r="C3" s="226"/>
      <c r="D3" s="226"/>
      <c r="E3" s="226"/>
      <c r="F3" s="226"/>
      <c r="G3" s="226"/>
      <c r="H3" s="226"/>
      <c r="I3" s="226"/>
    </row>
    <row r="4" spans="1:9" x14ac:dyDescent="0.15">
      <c r="A4" s="199" t="s">
        <v>326</v>
      </c>
      <c r="B4" s="199"/>
      <c r="C4" s="199"/>
      <c r="D4" s="199"/>
    </row>
    <row r="5" spans="1:9" ht="9" customHeight="1" x14ac:dyDescent="0.2">
      <c r="A5" s="228"/>
      <c r="B5" s="229"/>
      <c r="C5" s="229"/>
      <c r="D5" s="229"/>
    </row>
    <row r="6" spans="1:9" x14ac:dyDescent="0.15">
      <c r="A6" s="199" t="s">
        <v>357</v>
      </c>
      <c r="B6" s="199"/>
      <c r="C6" s="199"/>
      <c r="D6" s="199"/>
      <c r="E6" s="199"/>
      <c r="F6" s="201"/>
    </row>
    <row r="8" spans="1:9" ht="18" customHeight="1" x14ac:dyDescent="0.15">
      <c r="A8" s="542" t="s">
        <v>358</v>
      </c>
      <c r="B8" s="542" t="s">
        <v>359</v>
      </c>
      <c r="C8" s="551" t="s">
        <v>75</v>
      </c>
      <c r="D8" s="552"/>
      <c r="E8" s="553" t="s">
        <v>360</v>
      </c>
      <c r="F8" s="554"/>
      <c r="G8" s="555" t="s">
        <v>78</v>
      </c>
      <c r="H8" s="556"/>
      <c r="I8" s="542" t="s">
        <v>354</v>
      </c>
    </row>
    <row r="9" spans="1:9" ht="18" customHeight="1" x14ac:dyDescent="0.15">
      <c r="A9" s="543"/>
      <c r="B9" s="543"/>
      <c r="C9" s="230" t="s">
        <v>361</v>
      </c>
      <c r="D9" s="231" t="s">
        <v>362</v>
      </c>
      <c r="E9" s="230" t="s">
        <v>361</v>
      </c>
      <c r="F9" s="231" t="s">
        <v>362</v>
      </c>
      <c r="G9" s="230" t="s">
        <v>361</v>
      </c>
      <c r="H9" s="231" t="s">
        <v>362</v>
      </c>
      <c r="I9" s="543"/>
    </row>
    <row r="10" spans="1:9" ht="15.6" customHeight="1" x14ac:dyDescent="0.15">
      <c r="A10" s="542">
        <v>1</v>
      </c>
      <c r="B10" s="544"/>
      <c r="C10" s="232"/>
      <c r="D10" s="546" t="s">
        <v>363</v>
      </c>
      <c r="E10" s="232"/>
      <c r="F10" s="546" t="s">
        <v>363</v>
      </c>
      <c r="G10" s="232"/>
      <c r="H10" s="546" t="s">
        <v>363</v>
      </c>
      <c r="I10" s="549"/>
    </row>
    <row r="11" spans="1:9" ht="15.6" customHeight="1" x14ac:dyDescent="0.15">
      <c r="A11" s="543"/>
      <c r="B11" s="545"/>
      <c r="C11" s="233"/>
      <c r="D11" s="547"/>
      <c r="E11" s="233"/>
      <c r="F11" s="548"/>
      <c r="G11" s="233"/>
      <c r="H11" s="548"/>
      <c r="I11" s="550"/>
    </row>
    <row r="12" spans="1:9" ht="15.6" customHeight="1" x14ac:dyDescent="0.15">
      <c r="A12" s="542">
        <v>2</v>
      </c>
      <c r="B12" s="544"/>
      <c r="C12" s="232"/>
      <c r="D12" s="546" t="s">
        <v>363</v>
      </c>
      <c r="E12" s="232"/>
      <c r="F12" s="546" t="s">
        <v>363</v>
      </c>
      <c r="G12" s="232"/>
      <c r="H12" s="546" t="s">
        <v>363</v>
      </c>
      <c r="I12" s="549"/>
    </row>
    <row r="13" spans="1:9" ht="15.6" customHeight="1" x14ac:dyDescent="0.15">
      <c r="A13" s="543"/>
      <c r="B13" s="545"/>
      <c r="C13" s="233"/>
      <c r="D13" s="547"/>
      <c r="E13" s="233"/>
      <c r="F13" s="548"/>
      <c r="G13" s="233"/>
      <c r="H13" s="548"/>
      <c r="I13" s="550"/>
    </row>
    <row r="14" spans="1:9" ht="15.6" customHeight="1" x14ac:dyDescent="0.15">
      <c r="A14" s="542">
        <v>3</v>
      </c>
      <c r="B14" s="544"/>
      <c r="C14" s="232"/>
      <c r="D14" s="546" t="s">
        <v>363</v>
      </c>
      <c r="E14" s="232"/>
      <c r="F14" s="546" t="s">
        <v>363</v>
      </c>
      <c r="G14" s="232"/>
      <c r="H14" s="546" t="s">
        <v>363</v>
      </c>
      <c r="I14" s="549"/>
    </row>
    <row r="15" spans="1:9" ht="15.6" customHeight="1" x14ac:dyDescent="0.15">
      <c r="A15" s="543"/>
      <c r="B15" s="545"/>
      <c r="C15" s="233"/>
      <c r="D15" s="547"/>
      <c r="E15" s="233"/>
      <c r="F15" s="548"/>
      <c r="G15" s="233"/>
      <c r="H15" s="548"/>
      <c r="I15" s="550"/>
    </row>
    <row r="16" spans="1:9" ht="15.6" customHeight="1" x14ac:dyDescent="0.15">
      <c r="A16" s="542">
        <v>4</v>
      </c>
      <c r="B16" s="544"/>
      <c r="C16" s="232"/>
      <c r="D16" s="546" t="s">
        <v>363</v>
      </c>
      <c r="E16" s="232"/>
      <c r="F16" s="546" t="s">
        <v>363</v>
      </c>
      <c r="G16" s="232"/>
      <c r="H16" s="546" t="s">
        <v>363</v>
      </c>
      <c r="I16" s="549"/>
    </row>
    <row r="17" spans="1:9" ht="15.6" customHeight="1" x14ac:dyDescent="0.15">
      <c r="A17" s="543"/>
      <c r="B17" s="545"/>
      <c r="C17" s="233"/>
      <c r="D17" s="547"/>
      <c r="E17" s="233"/>
      <c r="F17" s="548"/>
      <c r="G17" s="233"/>
      <c r="H17" s="548"/>
      <c r="I17" s="550"/>
    </row>
    <row r="18" spans="1:9" ht="15.6" customHeight="1" x14ac:dyDescent="0.15">
      <c r="A18" s="542">
        <v>5</v>
      </c>
      <c r="B18" s="544"/>
      <c r="C18" s="232"/>
      <c r="D18" s="546" t="s">
        <v>363</v>
      </c>
      <c r="E18" s="232"/>
      <c r="F18" s="546" t="s">
        <v>363</v>
      </c>
      <c r="G18" s="232"/>
      <c r="H18" s="546" t="s">
        <v>363</v>
      </c>
      <c r="I18" s="549"/>
    </row>
    <row r="19" spans="1:9" ht="15.6" customHeight="1" x14ac:dyDescent="0.15">
      <c r="A19" s="543"/>
      <c r="B19" s="545"/>
      <c r="C19" s="233"/>
      <c r="D19" s="547"/>
      <c r="E19" s="233"/>
      <c r="F19" s="548"/>
      <c r="G19" s="233"/>
      <c r="H19" s="548"/>
      <c r="I19" s="550"/>
    </row>
    <row r="20" spans="1:9" ht="15.6" customHeight="1" x14ac:dyDescent="0.15">
      <c r="A20" s="542">
        <v>6</v>
      </c>
      <c r="B20" s="544"/>
      <c r="C20" s="232"/>
      <c r="D20" s="546" t="s">
        <v>363</v>
      </c>
      <c r="E20" s="232"/>
      <c r="F20" s="546" t="s">
        <v>363</v>
      </c>
      <c r="G20" s="232"/>
      <c r="H20" s="546" t="s">
        <v>363</v>
      </c>
      <c r="I20" s="549"/>
    </row>
    <row r="21" spans="1:9" ht="15.6" customHeight="1" x14ac:dyDescent="0.15">
      <c r="A21" s="543"/>
      <c r="B21" s="545"/>
      <c r="C21" s="233"/>
      <c r="D21" s="547"/>
      <c r="E21" s="233"/>
      <c r="F21" s="548"/>
      <c r="G21" s="233"/>
      <c r="H21" s="548"/>
      <c r="I21" s="550"/>
    </row>
    <row r="22" spans="1:9" ht="15.6" customHeight="1" x14ac:dyDescent="0.15">
      <c r="A22" s="542">
        <v>7</v>
      </c>
      <c r="B22" s="544"/>
      <c r="C22" s="232"/>
      <c r="D22" s="546" t="s">
        <v>363</v>
      </c>
      <c r="E22" s="232"/>
      <c r="F22" s="546" t="s">
        <v>363</v>
      </c>
      <c r="G22" s="232"/>
      <c r="H22" s="546" t="s">
        <v>363</v>
      </c>
      <c r="I22" s="549"/>
    </row>
    <row r="23" spans="1:9" ht="15.6" customHeight="1" x14ac:dyDescent="0.15">
      <c r="A23" s="543"/>
      <c r="B23" s="545"/>
      <c r="C23" s="233"/>
      <c r="D23" s="547"/>
      <c r="E23" s="233"/>
      <c r="F23" s="548"/>
      <c r="G23" s="233"/>
      <c r="H23" s="548"/>
      <c r="I23" s="550"/>
    </row>
    <row r="24" spans="1:9" ht="15.6" customHeight="1" x14ac:dyDescent="0.15">
      <c r="A24" s="542">
        <v>8</v>
      </c>
      <c r="B24" s="544"/>
      <c r="C24" s="232"/>
      <c r="D24" s="546" t="s">
        <v>363</v>
      </c>
      <c r="E24" s="232"/>
      <c r="F24" s="546" t="s">
        <v>363</v>
      </c>
      <c r="G24" s="232"/>
      <c r="H24" s="546" t="s">
        <v>363</v>
      </c>
      <c r="I24" s="549"/>
    </row>
    <row r="25" spans="1:9" ht="15.6" customHeight="1" x14ac:dyDescent="0.15">
      <c r="A25" s="543"/>
      <c r="B25" s="545"/>
      <c r="C25" s="233"/>
      <c r="D25" s="547"/>
      <c r="E25" s="233"/>
      <c r="F25" s="548"/>
      <c r="G25" s="233"/>
      <c r="H25" s="548"/>
      <c r="I25" s="550"/>
    </row>
    <row r="26" spans="1:9" ht="15.6" customHeight="1" x14ac:dyDescent="0.15">
      <c r="A26" s="542">
        <v>9</v>
      </c>
      <c r="B26" s="544"/>
      <c r="C26" s="232"/>
      <c r="D26" s="546" t="s">
        <v>363</v>
      </c>
      <c r="E26" s="232"/>
      <c r="F26" s="546" t="s">
        <v>363</v>
      </c>
      <c r="G26" s="232"/>
      <c r="H26" s="546" t="s">
        <v>363</v>
      </c>
      <c r="I26" s="549"/>
    </row>
    <row r="27" spans="1:9" ht="15.6" customHeight="1" x14ac:dyDescent="0.15">
      <c r="A27" s="543"/>
      <c r="B27" s="545"/>
      <c r="C27" s="233"/>
      <c r="D27" s="547"/>
      <c r="E27" s="233"/>
      <c r="F27" s="548"/>
      <c r="G27" s="233"/>
      <c r="H27" s="548"/>
      <c r="I27" s="550"/>
    </row>
    <row r="28" spans="1:9" ht="15.6" customHeight="1" x14ac:dyDescent="0.15">
      <c r="A28" s="542">
        <v>10</v>
      </c>
      <c r="B28" s="544"/>
      <c r="C28" s="232"/>
      <c r="D28" s="546" t="s">
        <v>363</v>
      </c>
      <c r="E28" s="232"/>
      <c r="F28" s="546" t="s">
        <v>363</v>
      </c>
      <c r="G28" s="232"/>
      <c r="H28" s="546" t="s">
        <v>363</v>
      </c>
      <c r="I28" s="549"/>
    </row>
    <row r="29" spans="1:9" ht="15.6" customHeight="1" x14ac:dyDescent="0.15">
      <c r="A29" s="543"/>
      <c r="B29" s="545"/>
      <c r="C29" s="233"/>
      <c r="D29" s="547"/>
      <c r="E29" s="233"/>
      <c r="F29" s="548"/>
      <c r="G29" s="233"/>
      <c r="H29" s="548"/>
      <c r="I29" s="550"/>
    </row>
    <row r="30" spans="1:9" ht="15.6" customHeight="1" x14ac:dyDescent="0.15">
      <c r="A30" s="542">
        <v>11</v>
      </c>
      <c r="B30" s="544"/>
      <c r="C30" s="232"/>
      <c r="D30" s="546" t="s">
        <v>363</v>
      </c>
      <c r="E30" s="232"/>
      <c r="F30" s="546" t="s">
        <v>363</v>
      </c>
      <c r="G30" s="232"/>
      <c r="H30" s="546" t="s">
        <v>363</v>
      </c>
      <c r="I30" s="549"/>
    </row>
    <row r="31" spans="1:9" ht="15.6" customHeight="1" x14ac:dyDescent="0.15">
      <c r="A31" s="543"/>
      <c r="B31" s="545"/>
      <c r="C31" s="233"/>
      <c r="D31" s="547"/>
      <c r="E31" s="233"/>
      <c r="F31" s="548"/>
      <c r="G31" s="233"/>
      <c r="H31" s="548"/>
      <c r="I31" s="550"/>
    </row>
    <row r="32" spans="1:9" ht="15.6" customHeight="1" x14ac:dyDescent="0.15">
      <c r="A32" s="542">
        <v>12</v>
      </c>
      <c r="B32" s="544"/>
      <c r="C32" s="232"/>
      <c r="D32" s="546" t="s">
        <v>363</v>
      </c>
      <c r="E32" s="232"/>
      <c r="F32" s="546" t="s">
        <v>363</v>
      </c>
      <c r="G32" s="232"/>
      <c r="H32" s="546" t="s">
        <v>363</v>
      </c>
      <c r="I32" s="549"/>
    </row>
    <row r="33" spans="1:9" ht="15.6" customHeight="1" x14ac:dyDescent="0.15">
      <c r="A33" s="543"/>
      <c r="B33" s="545"/>
      <c r="C33" s="233"/>
      <c r="D33" s="547"/>
      <c r="E33" s="233"/>
      <c r="F33" s="548"/>
      <c r="G33" s="233"/>
      <c r="H33" s="548"/>
      <c r="I33" s="550"/>
    </row>
    <row r="34" spans="1:9" ht="15.6" customHeight="1" x14ac:dyDescent="0.15">
      <c r="A34" s="542">
        <v>13</v>
      </c>
      <c r="B34" s="544"/>
      <c r="C34" s="232"/>
      <c r="D34" s="546" t="s">
        <v>363</v>
      </c>
      <c r="E34" s="232"/>
      <c r="F34" s="546" t="s">
        <v>363</v>
      </c>
      <c r="G34" s="232"/>
      <c r="H34" s="546" t="s">
        <v>363</v>
      </c>
      <c r="I34" s="549"/>
    </row>
    <row r="35" spans="1:9" ht="15.6" customHeight="1" x14ac:dyDescent="0.15">
      <c r="A35" s="543"/>
      <c r="B35" s="545"/>
      <c r="C35" s="233"/>
      <c r="D35" s="547"/>
      <c r="E35" s="233"/>
      <c r="F35" s="548"/>
      <c r="G35" s="233"/>
      <c r="H35" s="548"/>
      <c r="I35" s="550"/>
    </row>
    <row r="36" spans="1:9" ht="15.6" customHeight="1" x14ac:dyDescent="0.15">
      <c r="A36" s="542">
        <v>14</v>
      </c>
      <c r="B36" s="544"/>
      <c r="C36" s="232"/>
      <c r="D36" s="546" t="s">
        <v>363</v>
      </c>
      <c r="E36" s="232"/>
      <c r="F36" s="546" t="s">
        <v>363</v>
      </c>
      <c r="G36" s="232"/>
      <c r="H36" s="546" t="s">
        <v>363</v>
      </c>
      <c r="I36" s="549"/>
    </row>
    <row r="37" spans="1:9" ht="15.6" customHeight="1" x14ac:dyDescent="0.15">
      <c r="A37" s="543"/>
      <c r="B37" s="545"/>
      <c r="C37" s="233"/>
      <c r="D37" s="547"/>
      <c r="E37" s="233"/>
      <c r="F37" s="548"/>
      <c r="G37" s="233"/>
      <c r="H37" s="548"/>
      <c r="I37" s="550"/>
    </row>
    <row r="38" spans="1:9" ht="15.6" customHeight="1" x14ac:dyDescent="0.15">
      <c r="A38" s="542">
        <v>15</v>
      </c>
      <c r="B38" s="544"/>
      <c r="C38" s="232"/>
      <c r="D38" s="546" t="s">
        <v>363</v>
      </c>
      <c r="E38" s="232"/>
      <c r="F38" s="546" t="s">
        <v>363</v>
      </c>
      <c r="G38" s="232"/>
      <c r="H38" s="546" t="s">
        <v>363</v>
      </c>
      <c r="I38" s="549"/>
    </row>
    <row r="39" spans="1:9" ht="15.6" customHeight="1" x14ac:dyDescent="0.15">
      <c r="A39" s="543"/>
      <c r="B39" s="545"/>
      <c r="C39" s="233"/>
      <c r="D39" s="547"/>
      <c r="E39" s="233"/>
      <c r="F39" s="548"/>
      <c r="G39" s="233"/>
      <c r="H39" s="548"/>
      <c r="I39" s="550"/>
    </row>
    <row r="40" spans="1:9" ht="15.6" customHeight="1" x14ac:dyDescent="0.15">
      <c r="A40" s="542">
        <v>16</v>
      </c>
      <c r="B40" s="544"/>
      <c r="C40" s="232"/>
      <c r="D40" s="546" t="s">
        <v>363</v>
      </c>
      <c r="E40" s="232"/>
      <c r="F40" s="546" t="s">
        <v>363</v>
      </c>
      <c r="G40" s="232"/>
      <c r="H40" s="546" t="s">
        <v>363</v>
      </c>
      <c r="I40" s="549"/>
    </row>
    <row r="41" spans="1:9" ht="15.6" customHeight="1" x14ac:dyDescent="0.15">
      <c r="A41" s="543"/>
      <c r="B41" s="545"/>
      <c r="C41" s="233"/>
      <c r="D41" s="547"/>
      <c r="E41" s="233"/>
      <c r="F41" s="548"/>
      <c r="G41" s="233"/>
      <c r="H41" s="548"/>
      <c r="I41" s="550"/>
    </row>
    <row r="42" spans="1:9" ht="15.6" customHeight="1" x14ac:dyDescent="0.15">
      <c r="A42" s="542">
        <v>17</v>
      </c>
      <c r="B42" s="544"/>
      <c r="C42" s="232"/>
      <c r="D42" s="546" t="s">
        <v>363</v>
      </c>
      <c r="E42" s="232"/>
      <c r="F42" s="546" t="s">
        <v>363</v>
      </c>
      <c r="G42" s="232"/>
      <c r="H42" s="546" t="s">
        <v>363</v>
      </c>
      <c r="I42" s="549"/>
    </row>
    <row r="43" spans="1:9" ht="15.6" customHeight="1" x14ac:dyDescent="0.15">
      <c r="A43" s="543"/>
      <c r="B43" s="545"/>
      <c r="C43" s="233"/>
      <c r="D43" s="547"/>
      <c r="E43" s="233"/>
      <c r="F43" s="548"/>
      <c r="G43" s="233"/>
      <c r="H43" s="548"/>
      <c r="I43" s="550"/>
    </row>
    <row r="44" spans="1:9" ht="15.6" customHeight="1" x14ac:dyDescent="0.15">
      <c r="A44" s="542">
        <v>18</v>
      </c>
      <c r="B44" s="544"/>
      <c r="C44" s="232"/>
      <c r="D44" s="546" t="s">
        <v>363</v>
      </c>
      <c r="E44" s="232"/>
      <c r="F44" s="546" t="s">
        <v>363</v>
      </c>
      <c r="G44" s="232"/>
      <c r="H44" s="546" t="s">
        <v>363</v>
      </c>
      <c r="I44" s="549"/>
    </row>
    <row r="45" spans="1:9" ht="15.6" customHeight="1" x14ac:dyDescent="0.15">
      <c r="A45" s="543"/>
      <c r="B45" s="545"/>
      <c r="C45" s="233"/>
      <c r="D45" s="547"/>
      <c r="E45" s="233"/>
      <c r="F45" s="548"/>
      <c r="G45" s="233"/>
      <c r="H45" s="548"/>
      <c r="I45" s="550"/>
    </row>
    <row r="46" spans="1:9" ht="15.6" customHeight="1" x14ac:dyDescent="0.15">
      <c r="A46" s="542">
        <v>19</v>
      </c>
      <c r="B46" s="544"/>
      <c r="C46" s="232"/>
      <c r="D46" s="546" t="s">
        <v>363</v>
      </c>
      <c r="E46" s="232"/>
      <c r="F46" s="546" t="s">
        <v>363</v>
      </c>
      <c r="G46" s="232"/>
      <c r="H46" s="546" t="s">
        <v>363</v>
      </c>
      <c r="I46" s="549"/>
    </row>
    <row r="47" spans="1:9" ht="15.6" customHeight="1" x14ac:dyDescent="0.15">
      <c r="A47" s="543"/>
      <c r="B47" s="545"/>
      <c r="C47" s="233"/>
      <c r="D47" s="547"/>
      <c r="E47" s="233"/>
      <c r="F47" s="548"/>
      <c r="G47" s="233"/>
      <c r="H47" s="548"/>
      <c r="I47" s="550"/>
    </row>
    <row r="48" spans="1:9" ht="15.6" customHeight="1" x14ac:dyDescent="0.15">
      <c r="A48" s="542">
        <v>20</v>
      </c>
      <c r="B48" s="544"/>
      <c r="C48" s="232"/>
      <c r="D48" s="546" t="s">
        <v>363</v>
      </c>
      <c r="E48" s="232"/>
      <c r="F48" s="546" t="s">
        <v>363</v>
      </c>
      <c r="G48" s="232"/>
      <c r="H48" s="546" t="s">
        <v>363</v>
      </c>
      <c r="I48" s="549"/>
    </row>
    <row r="49" spans="1:9" ht="15.6" customHeight="1" x14ac:dyDescent="0.15">
      <c r="A49" s="543"/>
      <c r="B49" s="545"/>
      <c r="C49" s="233"/>
      <c r="D49" s="547"/>
      <c r="E49" s="233"/>
      <c r="F49" s="548"/>
      <c r="G49" s="233"/>
      <c r="H49" s="548"/>
      <c r="I49" s="550"/>
    </row>
  </sheetData>
  <mergeCells count="126">
    <mergeCell ref="A8:A9"/>
    <mergeCell ref="B8:B9"/>
    <mergeCell ref="C8:D8"/>
    <mergeCell ref="E8:F8"/>
    <mergeCell ref="G8:H8"/>
    <mergeCell ref="I8:I9"/>
    <mergeCell ref="A12:A13"/>
    <mergeCell ref="B12:B13"/>
    <mergeCell ref="D12:D13"/>
    <mergeCell ref="F12:F13"/>
    <mergeCell ref="H12:H13"/>
    <mergeCell ref="I12:I13"/>
    <mergeCell ref="A10:A11"/>
    <mergeCell ref="B10:B11"/>
    <mergeCell ref="D10:D11"/>
    <mergeCell ref="F10:F11"/>
    <mergeCell ref="H10:H11"/>
    <mergeCell ref="I10:I11"/>
    <mergeCell ref="A16:A17"/>
    <mergeCell ref="B16:B17"/>
    <mergeCell ref="D16:D17"/>
    <mergeCell ref="F16:F17"/>
    <mergeCell ref="H16:H17"/>
    <mergeCell ref="I16:I17"/>
    <mergeCell ref="A14:A15"/>
    <mergeCell ref="B14:B15"/>
    <mergeCell ref="D14:D15"/>
    <mergeCell ref="F14:F15"/>
    <mergeCell ref="H14:H15"/>
    <mergeCell ref="I14:I15"/>
    <mergeCell ref="A20:A21"/>
    <mergeCell ref="B20:B21"/>
    <mergeCell ref="D20:D21"/>
    <mergeCell ref="F20:F21"/>
    <mergeCell ref="H20:H21"/>
    <mergeCell ref="I20:I21"/>
    <mergeCell ref="A18:A19"/>
    <mergeCell ref="B18:B19"/>
    <mergeCell ref="D18:D19"/>
    <mergeCell ref="F18:F19"/>
    <mergeCell ref="H18:H19"/>
    <mergeCell ref="I18:I19"/>
    <mergeCell ref="A24:A25"/>
    <mergeCell ref="B24:B25"/>
    <mergeCell ref="D24:D25"/>
    <mergeCell ref="F24:F25"/>
    <mergeCell ref="H24:H25"/>
    <mergeCell ref="I24:I25"/>
    <mergeCell ref="A22:A23"/>
    <mergeCell ref="B22:B23"/>
    <mergeCell ref="D22:D23"/>
    <mergeCell ref="F22:F23"/>
    <mergeCell ref="H22:H23"/>
    <mergeCell ref="I22:I23"/>
    <mergeCell ref="A28:A29"/>
    <mergeCell ref="B28:B29"/>
    <mergeCell ref="D28:D29"/>
    <mergeCell ref="F28:F29"/>
    <mergeCell ref="H28:H29"/>
    <mergeCell ref="I28:I29"/>
    <mergeCell ref="A26:A27"/>
    <mergeCell ref="B26:B27"/>
    <mergeCell ref="D26:D27"/>
    <mergeCell ref="F26:F27"/>
    <mergeCell ref="H26:H27"/>
    <mergeCell ref="I26:I27"/>
    <mergeCell ref="A32:A33"/>
    <mergeCell ref="B32:B33"/>
    <mergeCell ref="D32:D33"/>
    <mergeCell ref="F32:F33"/>
    <mergeCell ref="H32:H33"/>
    <mergeCell ref="I32:I33"/>
    <mergeCell ref="A30:A31"/>
    <mergeCell ref="B30:B31"/>
    <mergeCell ref="D30:D31"/>
    <mergeCell ref="F30:F31"/>
    <mergeCell ref="H30:H31"/>
    <mergeCell ref="I30:I31"/>
    <mergeCell ref="A36:A37"/>
    <mergeCell ref="B36:B37"/>
    <mergeCell ref="D36:D37"/>
    <mergeCell ref="F36:F37"/>
    <mergeCell ref="H36:H37"/>
    <mergeCell ref="I36:I37"/>
    <mergeCell ref="A34:A35"/>
    <mergeCell ref="B34:B35"/>
    <mergeCell ref="D34:D35"/>
    <mergeCell ref="F34:F35"/>
    <mergeCell ref="H34:H35"/>
    <mergeCell ref="I34:I35"/>
    <mergeCell ref="A40:A41"/>
    <mergeCell ref="B40:B41"/>
    <mergeCell ref="D40:D41"/>
    <mergeCell ref="F40:F41"/>
    <mergeCell ref="H40:H41"/>
    <mergeCell ref="I40:I41"/>
    <mergeCell ref="A38:A39"/>
    <mergeCell ref="B38:B39"/>
    <mergeCell ref="D38:D39"/>
    <mergeCell ref="F38:F39"/>
    <mergeCell ref="H38:H39"/>
    <mergeCell ref="I38:I39"/>
    <mergeCell ref="A44:A45"/>
    <mergeCell ref="B44:B45"/>
    <mergeCell ref="D44:D45"/>
    <mergeCell ref="F44:F45"/>
    <mergeCell ref="H44:H45"/>
    <mergeCell ref="I44:I45"/>
    <mergeCell ref="A42:A43"/>
    <mergeCell ref="B42:B43"/>
    <mergeCell ref="D42:D43"/>
    <mergeCell ref="F42:F43"/>
    <mergeCell ref="H42:H43"/>
    <mergeCell ref="I42:I43"/>
    <mergeCell ref="A48:A49"/>
    <mergeCell ref="B48:B49"/>
    <mergeCell ref="D48:D49"/>
    <mergeCell ref="F48:F49"/>
    <mergeCell ref="H48:H49"/>
    <mergeCell ref="I48:I49"/>
    <mergeCell ref="A46:A47"/>
    <mergeCell ref="B46:B47"/>
    <mergeCell ref="D46:D47"/>
    <mergeCell ref="F46:F47"/>
    <mergeCell ref="H46:H47"/>
    <mergeCell ref="I46:I47"/>
  </mergeCells>
  <phoneticPr fontId="2"/>
  <printOptions horizontalCentered="1"/>
  <pageMargins left="0" right="0" top="0.86614173228346458" bottom="0.59055118110236227"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4"/>
  <sheetViews>
    <sheetView showRuler="0" zoomScaleNormal="100" zoomScaleSheetLayoutView="100" workbookViewId="0">
      <selection activeCell="U1" sqref="U1"/>
    </sheetView>
  </sheetViews>
  <sheetFormatPr defaultColWidth="9" defaultRowHeight="16.7" customHeight="1" x14ac:dyDescent="0.15"/>
  <cols>
    <col min="1" max="2" width="1.25" style="69" customWidth="1"/>
    <col min="3" max="11" width="3.125" style="69" customWidth="1"/>
    <col min="12" max="12" width="3.5" style="69" customWidth="1"/>
    <col min="13" max="13" width="3.875" style="69" customWidth="1"/>
    <col min="14" max="14" width="3.125" style="69" customWidth="1"/>
    <col min="15" max="15" width="1.375" style="69" customWidth="1"/>
    <col min="16" max="16" width="2.5" style="69" customWidth="1"/>
    <col min="17" max="18" width="1.25" style="69" customWidth="1"/>
    <col min="19" max="19" width="3.25" style="69" customWidth="1"/>
    <col min="20" max="25" width="3.125" style="69" customWidth="1"/>
    <col min="26" max="26" width="2.625" style="69" customWidth="1"/>
    <col min="27" max="27" width="3.125" style="69" customWidth="1"/>
    <col min="28" max="28" width="2" style="69" customWidth="1"/>
    <col min="29" max="29" width="3.875" style="69" customWidth="1"/>
    <col min="30" max="30" width="2.625" style="69" customWidth="1"/>
    <col min="31" max="31" width="2.75" style="69" customWidth="1"/>
    <col min="32" max="33" width="1.25" style="69" customWidth="1"/>
    <col min="34" max="34" width="3.25" style="69" customWidth="1"/>
    <col min="35" max="45" width="3.125" style="69" customWidth="1"/>
    <col min="46" max="46" width="1.875" style="69" customWidth="1"/>
    <col min="47" max="47" width="3.125" style="69" customWidth="1"/>
    <col min="48" max="48" width="9" style="69"/>
    <col min="49" max="49" width="10.25" style="69" bestFit="1" customWidth="1"/>
    <col min="50" max="16384" width="9" style="69"/>
  </cols>
  <sheetData>
    <row r="1" spans="1:50" s="60" customFormat="1" ht="16.7" customHeight="1" x14ac:dyDescent="0.15">
      <c r="A1" s="59" t="s">
        <v>370</v>
      </c>
    </row>
    <row r="2" spans="1:50" s="60" customFormat="1" ht="18" customHeight="1" x14ac:dyDescent="0.15">
      <c r="A2" s="59"/>
    </row>
    <row r="3" spans="1:50" s="60" customFormat="1" ht="27" customHeight="1" x14ac:dyDescent="0.15">
      <c r="A3" s="61" t="s">
        <v>95</v>
      </c>
      <c r="B3" s="61"/>
      <c r="C3" s="61"/>
      <c r="D3" s="61"/>
      <c r="E3" s="61"/>
      <c r="F3" s="61"/>
      <c r="G3" s="61"/>
      <c r="H3" s="61"/>
      <c r="I3" s="61"/>
      <c r="J3" s="61"/>
      <c r="K3" s="61"/>
      <c r="L3" s="61"/>
      <c r="M3" s="61"/>
      <c r="N3" s="61"/>
      <c r="O3" s="61"/>
      <c r="P3" s="61"/>
      <c r="Q3" s="61"/>
      <c r="R3" s="61"/>
      <c r="S3" s="61"/>
      <c r="U3" s="62"/>
      <c r="V3" s="62"/>
      <c r="W3" s="62"/>
      <c r="X3" s="62"/>
      <c r="Y3" s="62"/>
      <c r="Z3" s="62"/>
      <c r="AA3" s="62"/>
      <c r="AB3" s="62"/>
      <c r="AC3" s="62"/>
      <c r="AD3" s="62"/>
      <c r="AE3" s="63"/>
      <c r="AH3" s="4" t="s">
        <v>0</v>
      </c>
      <c r="AI3" s="5"/>
      <c r="AJ3" s="5"/>
      <c r="AK3" s="5"/>
      <c r="AL3" s="5"/>
      <c r="AM3" s="5"/>
      <c r="AN3" s="5"/>
      <c r="AO3" s="5"/>
      <c r="AP3" s="5"/>
      <c r="AQ3" s="5"/>
      <c r="AR3" s="5"/>
      <c r="AS3" s="5"/>
      <c r="AT3" s="5"/>
      <c r="AU3" s="5"/>
    </row>
    <row r="4" spans="1:50" ht="16.5" customHeight="1" x14ac:dyDescent="0.15">
      <c r="A4" s="6"/>
      <c r="B4" s="6"/>
      <c r="C4" s="6"/>
      <c r="D4" s="6"/>
      <c r="E4" s="6"/>
      <c r="F4" s="6"/>
      <c r="G4" s="6"/>
      <c r="H4" s="6"/>
      <c r="I4" s="6"/>
      <c r="J4" s="6"/>
      <c r="K4" s="6"/>
      <c r="L4" s="6"/>
      <c r="M4" s="6"/>
      <c r="N4" s="6"/>
      <c r="O4" s="6"/>
      <c r="P4" s="6"/>
      <c r="Q4" s="6"/>
      <c r="R4" s="6"/>
      <c r="S4" s="6"/>
      <c r="T4" s="7"/>
      <c r="U4" s="2"/>
      <c r="V4" s="2"/>
      <c r="W4" s="2"/>
      <c r="X4" s="2"/>
      <c r="Y4" s="2"/>
      <c r="Z4" s="2"/>
      <c r="AA4" s="2"/>
      <c r="AB4" s="2"/>
      <c r="AC4" s="2"/>
      <c r="AD4" s="2"/>
      <c r="AE4" s="3"/>
      <c r="AI4" s="2"/>
      <c r="AJ4" s="2"/>
      <c r="AK4" s="2"/>
      <c r="AL4" s="2"/>
      <c r="AM4" s="2"/>
      <c r="AN4" s="2"/>
      <c r="AO4" s="2"/>
      <c r="AP4" s="2"/>
      <c r="AQ4" s="2"/>
      <c r="AR4" s="2"/>
      <c r="AS4" s="2"/>
    </row>
    <row r="5" spans="1:50" ht="26.25" customHeight="1" thickBot="1" x14ac:dyDescent="0.2">
      <c r="A5" s="329" t="s">
        <v>1</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row>
    <row r="6" spans="1:50" ht="28.5" customHeight="1" x14ac:dyDescent="0.15">
      <c r="A6" s="330" t="s">
        <v>2</v>
      </c>
      <c r="B6" s="331"/>
      <c r="C6" s="331"/>
      <c r="D6" s="331"/>
      <c r="E6" s="331"/>
      <c r="F6" s="331"/>
      <c r="G6" s="331"/>
      <c r="H6" s="331"/>
      <c r="I6" s="331"/>
      <c r="J6" s="331"/>
      <c r="K6" s="331"/>
      <c r="L6" s="331"/>
      <c r="M6" s="331"/>
      <c r="N6" s="331"/>
      <c r="O6" s="332"/>
      <c r="Q6" s="330" t="s">
        <v>3</v>
      </c>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2"/>
    </row>
    <row r="7" spans="1:50" ht="22.5" customHeight="1" thickBot="1" x14ac:dyDescent="0.2">
      <c r="A7" s="333" t="s">
        <v>4</v>
      </c>
      <c r="B7" s="334"/>
      <c r="C7" s="334"/>
      <c r="D7" s="334"/>
      <c r="E7" s="334"/>
      <c r="F7" s="334"/>
      <c r="G7" s="334"/>
      <c r="H7" s="334"/>
      <c r="I7" s="334"/>
      <c r="J7" s="334"/>
      <c r="K7" s="334"/>
      <c r="L7" s="334"/>
      <c r="M7" s="334"/>
      <c r="N7" s="334"/>
      <c r="O7" s="335"/>
      <c r="P7" s="8"/>
      <c r="Q7" s="333" t="s">
        <v>5</v>
      </c>
      <c r="R7" s="334"/>
      <c r="S7" s="334"/>
      <c r="T7" s="334"/>
      <c r="U7" s="334"/>
      <c r="V7" s="334"/>
      <c r="W7" s="334"/>
      <c r="X7" s="334"/>
      <c r="Y7" s="334"/>
      <c r="Z7" s="334"/>
      <c r="AA7" s="334"/>
      <c r="AB7" s="334"/>
      <c r="AC7" s="334"/>
      <c r="AD7" s="334"/>
      <c r="AE7" s="335"/>
      <c r="AF7" s="334" t="s">
        <v>6</v>
      </c>
      <c r="AG7" s="334"/>
      <c r="AH7" s="334"/>
      <c r="AI7" s="334"/>
      <c r="AJ7" s="334"/>
      <c r="AK7" s="334"/>
      <c r="AL7" s="334"/>
      <c r="AM7" s="334"/>
      <c r="AN7" s="334"/>
      <c r="AO7" s="334"/>
      <c r="AP7" s="334"/>
      <c r="AQ7" s="334"/>
      <c r="AR7" s="334"/>
      <c r="AS7" s="334"/>
      <c r="AT7" s="334"/>
      <c r="AU7" s="335"/>
      <c r="AX7" s="68" t="s">
        <v>7</v>
      </c>
    </row>
    <row r="8" spans="1:50" ht="28.15" customHeight="1" x14ac:dyDescent="0.15">
      <c r="A8" s="336" t="s">
        <v>8</v>
      </c>
      <c r="B8" s="337"/>
      <c r="C8" s="337"/>
      <c r="D8" s="337"/>
      <c r="E8" s="337"/>
      <c r="F8" s="337"/>
      <c r="G8" s="337"/>
      <c r="H8" s="337"/>
      <c r="I8" s="337"/>
      <c r="J8" s="337"/>
      <c r="K8" s="337"/>
      <c r="L8" s="337"/>
      <c r="M8" s="10">
        <v>2</v>
      </c>
      <c r="N8" s="338" t="s">
        <v>9</v>
      </c>
      <c r="O8" s="339"/>
      <c r="P8" s="11"/>
      <c r="Q8" s="336" t="s">
        <v>8</v>
      </c>
      <c r="R8" s="337"/>
      <c r="S8" s="337"/>
      <c r="T8" s="337"/>
      <c r="U8" s="337"/>
      <c r="V8" s="337"/>
      <c r="W8" s="337"/>
      <c r="X8" s="337"/>
      <c r="Y8" s="337"/>
      <c r="Z8" s="337"/>
      <c r="AA8" s="337"/>
      <c r="AB8" s="337"/>
      <c r="AC8" s="58">
        <f>SUM(AD10:AE11)</f>
        <v>0</v>
      </c>
      <c r="AD8" s="338" t="s">
        <v>9</v>
      </c>
      <c r="AE8" s="339"/>
      <c r="AF8" s="336" t="s">
        <v>8</v>
      </c>
      <c r="AG8" s="337"/>
      <c r="AH8" s="337"/>
      <c r="AI8" s="337"/>
      <c r="AJ8" s="337"/>
      <c r="AK8" s="337"/>
      <c r="AL8" s="337"/>
      <c r="AM8" s="337"/>
      <c r="AN8" s="337"/>
      <c r="AO8" s="337"/>
      <c r="AP8" s="337"/>
      <c r="AQ8" s="337"/>
      <c r="AR8" s="337"/>
      <c r="AS8" s="337"/>
      <c r="AT8" s="337"/>
      <c r="AU8" s="340"/>
      <c r="AW8" s="69" t="str">
        <f>IF(AC8&gt;=M8,"OK","時間数確認")</f>
        <v>時間数確認</v>
      </c>
    </row>
    <row r="9" spans="1:50" ht="13.5" x14ac:dyDescent="0.15">
      <c r="A9" s="8"/>
      <c r="B9" s="12"/>
      <c r="C9" s="13"/>
      <c r="D9" s="14"/>
      <c r="E9" s="14"/>
      <c r="F9" s="14"/>
      <c r="G9" s="14"/>
      <c r="H9" s="14"/>
      <c r="I9" s="14"/>
      <c r="J9" s="14"/>
      <c r="K9" s="14"/>
      <c r="L9" s="14"/>
      <c r="M9" s="14"/>
      <c r="N9" s="14"/>
      <c r="O9" s="15"/>
      <c r="P9" s="11"/>
      <c r="Q9" s="11"/>
      <c r="R9" s="16"/>
      <c r="S9" s="17"/>
      <c r="T9" s="72"/>
      <c r="U9" s="72"/>
      <c r="V9" s="72"/>
      <c r="W9" s="72"/>
      <c r="X9" s="72"/>
      <c r="Y9" s="72"/>
      <c r="Z9" s="280" t="s">
        <v>10</v>
      </c>
      <c r="AA9" s="281"/>
      <c r="AB9" s="280" t="s">
        <v>11</v>
      </c>
      <c r="AC9" s="281"/>
      <c r="AD9" s="282" t="s">
        <v>12</v>
      </c>
      <c r="AE9" s="283"/>
      <c r="AF9" s="16"/>
      <c r="AG9" s="16"/>
      <c r="AH9" s="71"/>
      <c r="AI9" s="270"/>
      <c r="AJ9" s="284"/>
      <c r="AK9" s="284"/>
      <c r="AL9" s="284"/>
      <c r="AM9" s="284"/>
      <c r="AN9" s="284"/>
      <c r="AO9" s="284"/>
      <c r="AP9" s="284"/>
      <c r="AQ9" s="284"/>
      <c r="AR9" s="284"/>
      <c r="AS9" s="284"/>
      <c r="AT9" s="284"/>
      <c r="AU9" s="285"/>
    </row>
    <row r="10" spans="1:50" ht="31.15" customHeight="1" x14ac:dyDescent="0.15">
      <c r="A10" s="8"/>
      <c r="B10" s="12"/>
      <c r="C10" s="17" t="s">
        <v>13</v>
      </c>
      <c r="D10" s="263" t="s">
        <v>14</v>
      </c>
      <c r="E10" s="263"/>
      <c r="F10" s="263"/>
      <c r="G10" s="263"/>
      <c r="H10" s="263"/>
      <c r="I10" s="263"/>
      <c r="J10" s="263"/>
      <c r="K10" s="263"/>
      <c r="L10" s="263"/>
      <c r="M10" s="263"/>
      <c r="N10" s="263"/>
      <c r="O10" s="305"/>
      <c r="P10" s="11"/>
      <c r="Q10" s="11"/>
      <c r="R10" s="16"/>
      <c r="S10" s="17" t="s">
        <v>13</v>
      </c>
      <c r="T10" s="265" t="s">
        <v>15</v>
      </c>
      <c r="U10" s="265"/>
      <c r="V10" s="265"/>
      <c r="W10" s="265"/>
      <c r="X10" s="265"/>
      <c r="Y10" s="265"/>
      <c r="Z10" s="326"/>
      <c r="AA10" s="327"/>
      <c r="AB10" s="326"/>
      <c r="AC10" s="327"/>
      <c r="AD10" s="268">
        <f>SUM(Z10:AC10)</f>
        <v>0</v>
      </c>
      <c r="AE10" s="269"/>
      <c r="AF10" s="16"/>
      <c r="AG10" s="16"/>
      <c r="AH10" s="17" t="s">
        <v>13</v>
      </c>
      <c r="AI10" s="270"/>
      <c r="AJ10" s="284"/>
      <c r="AK10" s="284"/>
      <c r="AL10" s="284"/>
      <c r="AM10" s="284"/>
      <c r="AN10" s="284"/>
      <c r="AO10" s="284"/>
      <c r="AP10" s="284"/>
      <c r="AQ10" s="284"/>
      <c r="AR10" s="284"/>
      <c r="AS10" s="284"/>
      <c r="AT10" s="284"/>
      <c r="AU10" s="285"/>
      <c r="AX10" s="69" t="str">
        <f>IF(SUM(AB10:AC11)&lt;=[1]通信上限!C6,"","通信時間数確認")</f>
        <v/>
      </c>
    </row>
    <row r="11" spans="1:50" ht="31.15" customHeight="1" x14ac:dyDescent="0.15">
      <c r="A11" s="8"/>
      <c r="B11" s="12"/>
      <c r="C11" s="17" t="s">
        <v>16</v>
      </c>
      <c r="D11" s="263" t="s">
        <v>17</v>
      </c>
      <c r="E11" s="263"/>
      <c r="F11" s="263"/>
      <c r="G11" s="263"/>
      <c r="H11" s="263"/>
      <c r="I11" s="263"/>
      <c r="J11" s="263"/>
      <c r="K11" s="263"/>
      <c r="L11" s="263"/>
      <c r="M11" s="263"/>
      <c r="N11" s="263"/>
      <c r="O11" s="305"/>
      <c r="P11" s="11"/>
      <c r="Q11" s="11"/>
      <c r="R11" s="16"/>
      <c r="S11" s="17" t="s">
        <v>16</v>
      </c>
      <c r="T11" s="265" t="s">
        <v>15</v>
      </c>
      <c r="U11" s="265"/>
      <c r="V11" s="265"/>
      <c r="W11" s="265"/>
      <c r="X11" s="265"/>
      <c r="Y11" s="265"/>
      <c r="Z11" s="326"/>
      <c r="AA11" s="327"/>
      <c r="AB11" s="326"/>
      <c r="AC11" s="327"/>
      <c r="AD11" s="268">
        <f>SUM(Z11:AC11)</f>
        <v>0</v>
      </c>
      <c r="AE11" s="269"/>
      <c r="AF11" s="16"/>
      <c r="AG11" s="16"/>
      <c r="AH11" s="17" t="s">
        <v>16</v>
      </c>
      <c r="AI11" s="270"/>
      <c r="AJ11" s="284"/>
      <c r="AK11" s="284"/>
      <c r="AL11" s="284"/>
      <c r="AM11" s="284"/>
      <c r="AN11" s="284"/>
      <c r="AO11" s="284"/>
      <c r="AP11" s="284"/>
      <c r="AQ11" s="284"/>
      <c r="AR11" s="284"/>
      <c r="AS11" s="284"/>
      <c r="AT11" s="284"/>
      <c r="AU11" s="285"/>
    </row>
    <row r="12" spans="1:50" ht="28.15" customHeight="1" x14ac:dyDescent="0.15">
      <c r="A12" s="316" t="s">
        <v>18</v>
      </c>
      <c r="B12" s="317"/>
      <c r="C12" s="317"/>
      <c r="D12" s="317"/>
      <c r="E12" s="317"/>
      <c r="F12" s="317"/>
      <c r="G12" s="317"/>
      <c r="H12" s="317"/>
      <c r="I12" s="317"/>
      <c r="J12" s="317"/>
      <c r="K12" s="317"/>
      <c r="L12" s="328"/>
      <c r="M12" s="20">
        <v>6</v>
      </c>
      <c r="N12" s="275" t="s">
        <v>9</v>
      </c>
      <c r="O12" s="276"/>
      <c r="P12" s="11"/>
      <c r="Q12" s="316" t="s">
        <v>18</v>
      </c>
      <c r="R12" s="317"/>
      <c r="S12" s="317"/>
      <c r="T12" s="317"/>
      <c r="U12" s="317"/>
      <c r="V12" s="317"/>
      <c r="W12" s="317"/>
      <c r="X12" s="317"/>
      <c r="Y12" s="317"/>
      <c r="Z12" s="317"/>
      <c r="AA12" s="317"/>
      <c r="AB12" s="317"/>
      <c r="AC12" s="58">
        <f>SUM(AD14:AE15)</f>
        <v>0</v>
      </c>
      <c r="AD12" s="275" t="s">
        <v>9</v>
      </c>
      <c r="AE12" s="276"/>
      <c r="AF12" s="316" t="s">
        <v>18</v>
      </c>
      <c r="AG12" s="317"/>
      <c r="AH12" s="317"/>
      <c r="AI12" s="317"/>
      <c r="AJ12" s="317"/>
      <c r="AK12" s="317"/>
      <c r="AL12" s="317"/>
      <c r="AM12" s="317"/>
      <c r="AN12" s="317"/>
      <c r="AO12" s="317"/>
      <c r="AP12" s="317"/>
      <c r="AQ12" s="317"/>
      <c r="AR12" s="317"/>
      <c r="AS12" s="317"/>
      <c r="AT12" s="317"/>
      <c r="AU12" s="318"/>
      <c r="AW12" s="69" t="str">
        <f>IF(AC12&gt;=M12,"OK","時間数確認")</f>
        <v>時間数確認</v>
      </c>
    </row>
    <row r="13" spans="1:50" ht="13.5" x14ac:dyDescent="0.15">
      <c r="A13" s="8"/>
      <c r="B13" s="12"/>
      <c r="C13" s="13"/>
      <c r="D13" s="14"/>
      <c r="E13" s="14"/>
      <c r="F13" s="14"/>
      <c r="G13" s="14"/>
      <c r="H13" s="14"/>
      <c r="I13" s="14"/>
      <c r="J13" s="14"/>
      <c r="K13" s="14"/>
      <c r="L13" s="14"/>
      <c r="M13" s="14"/>
      <c r="N13" s="14"/>
      <c r="O13" s="15"/>
      <c r="P13" s="11"/>
      <c r="Q13" s="11"/>
      <c r="R13" s="16"/>
      <c r="S13" s="17"/>
      <c r="T13" s="72"/>
      <c r="U13" s="72"/>
      <c r="V13" s="72"/>
      <c r="W13" s="72"/>
      <c r="X13" s="72"/>
      <c r="Y13" s="72"/>
      <c r="Z13" s="280" t="s">
        <v>10</v>
      </c>
      <c r="AA13" s="281"/>
      <c r="AB13" s="280" t="s">
        <v>11</v>
      </c>
      <c r="AC13" s="281"/>
      <c r="AD13" s="282" t="s">
        <v>12</v>
      </c>
      <c r="AE13" s="283"/>
      <c r="AF13" s="16"/>
      <c r="AG13" s="16"/>
      <c r="AH13" s="71"/>
      <c r="AI13" s="270"/>
      <c r="AJ13" s="284"/>
      <c r="AK13" s="284"/>
      <c r="AL13" s="284"/>
      <c r="AM13" s="284"/>
      <c r="AN13" s="284"/>
      <c r="AO13" s="284"/>
      <c r="AP13" s="284"/>
      <c r="AQ13" s="284"/>
      <c r="AR13" s="284"/>
      <c r="AS13" s="284"/>
      <c r="AT13" s="284"/>
      <c r="AU13" s="285"/>
    </row>
    <row r="14" spans="1:50" ht="31.9" customHeight="1" x14ac:dyDescent="0.15">
      <c r="A14" s="8"/>
      <c r="B14" s="12"/>
      <c r="C14" s="17" t="s">
        <v>13</v>
      </c>
      <c r="D14" s="263" t="s">
        <v>19</v>
      </c>
      <c r="E14" s="263"/>
      <c r="F14" s="263"/>
      <c r="G14" s="263"/>
      <c r="H14" s="263"/>
      <c r="I14" s="263"/>
      <c r="J14" s="263"/>
      <c r="K14" s="263"/>
      <c r="L14" s="263"/>
      <c r="M14" s="263"/>
      <c r="N14" s="263"/>
      <c r="O14" s="305"/>
      <c r="P14" s="11"/>
      <c r="Q14" s="11"/>
      <c r="R14" s="16"/>
      <c r="S14" s="17" t="s">
        <v>13</v>
      </c>
      <c r="T14" s="265" t="s">
        <v>15</v>
      </c>
      <c r="U14" s="265"/>
      <c r="V14" s="265"/>
      <c r="W14" s="265"/>
      <c r="X14" s="265"/>
      <c r="Y14" s="265"/>
      <c r="Z14" s="326"/>
      <c r="AA14" s="327"/>
      <c r="AB14" s="326"/>
      <c r="AC14" s="327"/>
      <c r="AD14" s="268">
        <f>SUM(Z14:AC14)</f>
        <v>0</v>
      </c>
      <c r="AE14" s="269"/>
      <c r="AF14" s="16"/>
      <c r="AG14" s="16"/>
      <c r="AH14" s="17" t="s">
        <v>13</v>
      </c>
      <c r="AI14" s="270"/>
      <c r="AJ14" s="284"/>
      <c r="AK14" s="284"/>
      <c r="AL14" s="284"/>
      <c r="AM14" s="284"/>
      <c r="AN14" s="284"/>
      <c r="AO14" s="284"/>
      <c r="AP14" s="284"/>
      <c r="AQ14" s="284"/>
      <c r="AR14" s="284"/>
      <c r="AS14" s="284"/>
      <c r="AT14" s="284"/>
      <c r="AU14" s="285"/>
      <c r="AX14" s="69" t="str">
        <f>IF(SUM(AB14:AC15)&lt;=[1]通信上限!C7,"","通信時間数確認")</f>
        <v/>
      </c>
    </row>
    <row r="15" spans="1:50" ht="31.9" customHeight="1" x14ac:dyDescent="0.15">
      <c r="A15" s="8"/>
      <c r="B15" s="21"/>
      <c r="C15" s="17" t="s">
        <v>16</v>
      </c>
      <c r="D15" s="263" t="s">
        <v>20</v>
      </c>
      <c r="E15" s="263"/>
      <c r="F15" s="263"/>
      <c r="G15" s="263"/>
      <c r="H15" s="263"/>
      <c r="I15" s="263"/>
      <c r="J15" s="263"/>
      <c r="K15" s="263"/>
      <c r="L15" s="263"/>
      <c r="M15" s="263"/>
      <c r="N15" s="263"/>
      <c r="O15" s="305"/>
      <c r="P15" s="11"/>
      <c r="Q15" s="22"/>
      <c r="R15" s="16"/>
      <c r="S15" s="17" t="s">
        <v>16</v>
      </c>
      <c r="T15" s="265" t="s">
        <v>15</v>
      </c>
      <c r="U15" s="265"/>
      <c r="V15" s="265"/>
      <c r="W15" s="265"/>
      <c r="X15" s="265"/>
      <c r="Y15" s="265"/>
      <c r="Z15" s="326"/>
      <c r="AA15" s="327"/>
      <c r="AB15" s="326"/>
      <c r="AC15" s="327"/>
      <c r="AD15" s="268">
        <f>SUM(Z15:AC15)</f>
        <v>0</v>
      </c>
      <c r="AE15" s="269"/>
      <c r="AF15" s="23"/>
      <c r="AG15" s="16"/>
      <c r="AH15" s="17" t="s">
        <v>16</v>
      </c>
      <c r="AI15" s="311" t="s">
        <v>21</v>
      </c>
      <c r="AJ15" s="284"/>
      <c r="AK15" s="284"/>
      <c r="AL15" s="284"/>
      <c r="AM15" s="284"/>
      <c r="AN15" s="284"/>
      <c r="AO15" s="284"/>
      <c r="AP15" s="284"/>
      <c r="AQ15" s="284"/>
      <c r="AR15" s="284"/>
      <c r="AS15" s="284"/>
      <c r="AT15" s="284"/>
      <c r="AU15" s="285"/>
    </row>
    <row r="16" spans="1:50" ht="28.15" customHeight="1" x14ac:dyDescent="0.15">
      <c r="A16" s="273" t="s">
        <v>22</v>
      </c>
      <c r="B16" s="274"/>
      <c r="C16" s="274"/>
      <c r="D16" s="274"/>
      <c r="E16" s="274"/>
      <c r="F16" s="274"/>
      <c r="G16" s="274"/>
      <c r="H16" s="274"/>
      <c r="I16" s="274"/>
      <c r="J16" s="274"/>
      <c r="K16" s="274"/>
      <c r="L16" s="274"/>
      <c r="M16" s="20">
        <v>4</v>
      </c>
      <c r="N16" s="275" t="s">
        <v>9</v>
      </c>
      <c r="O16" s="276"/>
      <c r="P16" s="11"/>
      <c r="Q16" s="273" t="s">
        <v>22</v>
      </c>
      <c r="R16" s="274"/>
      <c r="S16" s="274"/>
      <c r="T16" s="274"/>
      <c r="U16" s="274"/>
      <c r="V16" s="274"/>
      <c r="W16" s="274"/>
      <c r="X16" s="274"/>
      <c r="Y16" s="274"/>
      <c r="Z16" s="274"/>
      <c r="AA16" s="274"/>
      <c r="AB16" s="274"/>
      <c r="AC16" s="58">
        <f>SUM(AD18:AE21)</f>
        <v>0</v>
      </c>
      <c r="AD16" s="275" t="s">
        <v>9</v>
      </c>
      <c r="AE16" s="276"/>
      <c r="AF16" s="277" t="s">
        <v>22</v>
      </c>
      <c r="AG16" s="278"/>
      <c r="AH16" s="278"/>
      <c r="AI16" s="278"/>
      <c r="AJ16" s="278"/>
      <c r="AK16" s="278"/>
      <c r="AL16" s="278"/>
      <c r="AM16" s="278"/>
      <c r="AN16" s="278"/>
      <c r="AO16" s="278"/>
      <c r="AP16" s="278"/>
      <c r="AQ16" s="278"/>
      <c r="AR16" s="278"/>
      <c r="AS16" s="278"/>
      <c r="AT16" s="278"/>
      <c r="AU16" s="279"/>
      <c r="AW16" s="69" t="str">
        <f>IF(AC16&gt;=M16,"OK","時間数確認")</f>
        <v>時間数確認</v>
      </c>
    </row>
    <row r="17" spans="1:50" ht="13.5" x14ac:dyDescent="0.15">
      <c r="A17" s="8"/>
      <c r="B17" s="12"/>
      <c r="C17" s="13"/>
      <c r="D17" s="14"/>
      <c r="E17" s="14"/>
      <c r="F17" s="14"/>
      <c r="G17" s="14"/>
      <c r="H17" s="14"/>
      <c r="I17" s="14"/>
      <c r="J17" s="14"/>
      <c r="K17" s="14"/>
      <c r="L17" s="14"/>
      <c r="M17" s="14"/>
      <c r="N17" s="14"/>
      <c r="O17" s="15"/>
      <c r="P17" s="11"/>
      <c r="Q17" s="11"/>
      <c r="R17" s="16"/>
      <c r="S17" s="17"/>
      <c r="T17" s="72"/>
      <c r="U17" s="72"/>
      <c r="V17" s="72"/>
      <c r="W17" s="72"/>
      <c r="X17" s="72"/>
      <c r="Y17" s="72"/>
      <c r="Z17" s="280" t="s">
        <v>10</v>
      </c>
      <c r="AA17" s="281"/>
      <c r="AB17" s="280" t="s">
        <v>11</v>
      </c>
      <c r="AC17" s="281"/>
      <c r="AD17" s="282" t="s">
        <v>12</v>
      </c>
      <c r="AE17" s="283"/>
      <c r="AF17" s="16"/>
      <c r="AG17" s="16"/>
      <c r="AH17" s="71"/>
      <c r="AI17" s="270"/>
      <c r="AJ17" s="284"/>
      <c r="AK17" s="284"/>
      <c r="AL17" s="284"/>
      <c r="AM17" s="284"/>
      <c r="AN17" s="284"/>
      <c r="AO17" s="284"/>
      <c r="AP17" s="284"/>
      <c r="AQ17" s="284"/>
      <c r="AR17" s="284"/>
      <c r="AS17" s="284"/>
      <c r="AT17" s="284"/>
      <c r="AU17" s="285"/>
    </row>
    <row r="18" spans="1:50" ht="31.15" customHeight="1" x14ac:dyDescent="0.15">
      <c r="A18" s="8"/>
      <c r="B18" s="12"/>
      <c r="C18" s="17" t="s">
        <v>13</v>
      </c>
      <c r="D18" s="263" t="s">
        <v>23</v>
      </c>
      <c r="E18" s="263"/>
      <c r="F18" s="263"/>
      <c r="G18" s="263"/>
      <c r="H18" s="263"/>
      <c r="I18" s="263"/>
      <c r="J18" s="263"/>
      <c r="K18" s="263"/>
      <c r="L18" s="263"/>
      <c r="M18" s="263"/>
      <c r="N18" s="263"/>
      <c r="O18" s="305"/>
      <c r="P18" s="11"/>
      <c r="Q18" s="11"/>
      <c r="R18" s="16"/>
      <c r="S18" s="17" t="s">
        <v>13</v>
      </c>
      <c r="T18" s="265" t="s">
        <v>15</v>
      </c>
      <c r="U18" s="265"/>
      <c r="V18" s="265"/>
      <c r="W18" s="265"/>
      <c r="X18" s="265"/>
      <c r="Y18" s="265"/>
      <c r="Z18" s="266"/>
      <c r="AA18" s="267"/>
      <c r="AB18" s="266"/>
      <c r="AC18" s="267"/>
      <c r="AD18" s="268">
        <f>SUM(Z18:AC18)</f>
        <v>0</v>
      </c>
      <c r="AE18" s="269"/>
      <c r="AF18" s="16"/>
      <c r="AG18" s="16"/>
      <c r="AH18" s="17" t="s">
        <v>13</v>
      </c>
      <c r="AI18" s="324"/>
      <c r="AJ18" s="324"/>
      <c r="AK18" s="324"/>
      <c r="AL18" s="324"/>
      <c r="AM18" s="324"/>
      <c r="AN18" s="324"/>
      <c r="AO18" s="324"/>
      <c r="AP18" s="324"/>
      <c r="AQ18" s="324"/>
      <c r="AR18" s="324"/>
      <c r="AS18" s="324"/>
      <c r="AT18" s="324"/>
      <c r="AU18" s="325"/>
      <c r="AX18" s="69" t="str">
        <f>IF(SUM(AB18:AC21)&lt;=[1]通信上限!C8,"","通信時間数確認")</f>
        <v/>
      </c>
    </row>
    <row r="19" spans="1:50" ht="31.15" customHeight="1" x14ac:dyDescent="0.15">
      <c r="A19" s="8"/>
      <c r="B19" s="12"/>
      <c r="C19" s="17" t="s">
        <v>16</v>
      </c>
      <c r="D19" s="263" t="s">
        <v>24</v>
      </c>
      <c r="E19" s="263"/>
      <c r="F19" s="263"/>
      <c r="G19" s="263"/>
      <c r="H19" s="263"/>
      <c r="I19" s="263"/>
      <c r="J19" s="263"/>
      <c r="K19" s="263"/>
      <c r="L19" s="263"/>
      <c r="M19" s="263"/>
      <c r="N19" s="263"/>
      <c r="O19" s="305"/>
      <c r="P19" s="11"/>
      <c r="Q19" s="11"/>
      <c r="R19" s="16"/>
      <c r="S19" s="17" t="s">
        <v>16</v>
      </c>
      <c r="T19" s="265" t="s">
        <v>15</v>
      </c>
      <c r="U19" s="265"/>
      <c r="V19" s="265"/>
      <c r="W19" s="265"/>
      <c r="X19" s="265"/>
      <c r="Y19" s="265"/>
      <c r="Z19" s="266"/>
      <c r="AA19" s="267"/>
      <c r="AB19" s="266"/>
      <c r="AC19" s="267"/>
      <c r="AD19" s="268">
        <f>SUM(Z19:AC19)</f>
        <v>0</v>
      </c>
      <c r="AE19" s="269"/>
      <c r="AF19" s="16"/>
      <c r="AG19" s="16"/>
      <c r="AH19" s="17" t="s">
        <v>16</v>
      </c>
      <c r="AI19" s="322"/>
      <c r="AJ19" s="322"/>
      <c r="AK19" s="322"/>
      <c r="AL19" s="322"/>
      <c r="AM19" s="322"/>
      <c r="AN19" s="322"/>
      <c r="AO19" s="322"/>
      <c r="AP19" s="322"/>
      <c r="AQ19" s="322"/>
      <c r="AR19" s="322"/>
      <c r="AS19" s="322"/>
      <c r="AT19" s="322"/>
      <c r="AU19" s="323"/>
    </row>
    <row r="20" spans="1:50" ht="31.15" customHeight="1" x14ac:dyDescent="0.15">
      <c r="A20" s="8"/>
      <c r="B20" s="12"/>
      <c r="C20" s="17" t="s">
        <v>25</v>
      </c>
      <c r="D20" s="301" t="s">
        <v>26</v>
      </c>
      <c r="E20" s="301"/>
      <c r="F20" s="301"/>
      <c r="G20" s="301"/>
      <c r="H20" s="301"/>
      <c r="I20" s="301"/>
      <c r="J20" s="301"/>
      <c r="K20" s="301"/>
      <c r="L20" s="301"/>
      <c r="M20" s="301"/>
      <c r="N20" s="301"/>
      <c r="O20" s="309"/>
      <c r="P20" s="11"/>
      <c r="Q20" s="11"/>
      <c r="R20" s="16"/>
      <c r="S20" s="17" t="s">
        <v>25</v>
      </c>
      <c r="T20" s="265" t="s">
        <v>15</v>
      </c>
      <c r="U20" s="265"/>
      <c r="V20" s="265"/>
      <c r="W20" s="265"/>
      <c r="X20" s="265"/>
      <c r="Y20" s="265"/>
      <c r="Z20" s="266"/>
      <c r="AA20" s="267"/>
      <c r="AB20" s="266"/>
      <c r="AC20" s="267"/>
      <c r="AD20" s="268">
        <f>SUM(Z20:AC20)</f>
        <v>0</v>
      </c>
      <c r="AE20" s="269"/>
      <c r="AF20" s="16"/>
      <c r="AG20" s="16"/>
      <c r="AH20" s="17" t="s">
        <v>25</v>
      </c>
      <c r="AI20" s="310"/>
      <c r="AJ20" s="284"/>
      <c r="AK20" s="284"/>
      <c r="AL20" s="284"/>
      <c r="AM20" s="284"/>
      <c r="AN20" s="284"/>
      <c r="AO20" s="284"/>
      <c r="AP20" s="284"/>
      <c r="AQ20" s="284"/>
      <c r="AR20" s="284"/>
      <c r="AS20" s="284"/>
      <c r="AT20" s="284"/>
      <c r="AU20" s="285"/>
    </row>
    <row r="21" spans="1:50" ht="31.15" customHeight="1" x14ac:dyDescent="0.15">
      <c r="A21" s="8"/>
      <c r="B21" s="12"/>
      <c r="C21" s="17" t="s">
        <v>27</v>
      </c>
      <c r="D21" s="263" t="s">
        <v>28</v>
      </c>
      <c r="E21" s="263"/>
      <c r="F21" s="263"/>
      <c r="G21" s="263"/>
      <c r="H21" s="263"/>
      <c r="I21" s="263"/>
      <c r="J21" s="263"/>
      <c r="K21" s="263"/>
      <c r="L21" s="263"/>
      <c r="M21" s="263"/>
      <c r="N21" s="263"/>
      <c r="O21" s="305"/>
      <c r="P21" s="11"/>
      <c r="Q21" s="11"/>
      <c r="R21" s="24"/>
      <c r="S21" s="17" t="s">
        <v>27</v>
      </c>
      <c r="T21" s="265" t="s">
        <v>15</v>
      </c>
      <c r="U21" s="265"/>
      <c r="V21" s="265"/>
      <c r="W21" s="265"/>
      <c r="X21" s="265"/>
      <c r="Y21" s="265"/>
      <c r="Z21" s="266"/>
      <c r="AA21" s="267"/>
      <c r="AB21" s="266"/>
      <c r="AC21" s="267"/>
      <c r="AD21" s="268">
        <f>SUM(Z21:AC21)</f>
        <v>0</v>
      </c>
      <c r="AE21" s="269"/>
      <c r="AF21" s="16"/>
      <c r="AG21" s="16"/>
      <c r="AH21" s="17" t="s">
        <v>27</v>
      </c>
      <c r="AI21" s="320"/>
      <c r="AJ21" s="320"/>
      <c r="AK21" s="320"/>
      <c r="AL21" s="320"/>
      <c r="AM21" s="320"/>
      <c r="AN21" s="320"/>
      <c r="AO21" s="320"/>
      <c r="AP21" s="320"/>
      <c r="AQ21" s="320"/>
      <c r="AR21" s="320"/>
      <c r="AS21" s="320"/>
      <c r="AT21" s="320"/>
      <c r="AU21" s="321"/>
    </row>
    <row r="22" spans="1:50" ht="28.15" customHeight="1" collapsed="1" x14ac:dyDescent="0.15">
      <c r="A22" s="315" t="s">
        <v>29</v>
      </c>
      <c r="B22" s="263"/>
      <c r="C22" s="263"/>
      <c r="D22" s="263"/>
      <c r="E22" s="263"/>
      <c r="F22" s="263"/>
      <c r="G22" s="263"/>
      <c r="H22" s="263"/>
      <c r="I22" s="263"/>
      <c r="J22" s="263"/>
      <c r="K22" s="263"/>
      <c r="L22" s="263"/>
      <c r="M22" s="20">
        <v>3</v>
      </c>
      <c r="N22" s="275" t="s">
        <v>9</v>
      </c>
      <c r="O22" s="276"/>
      <c r="P22" s="11"/>
      <c r="Q22" s="273" t="s">
        <v>29</v>
      </c>
      <c r="R22" s="262"/>
      <c r="S22" s="262"/>
      <c r="T22" s="262"/>
      <c r="U22" s="262"/>
      <c r="V22" s="262"/>
      <c r="W22" s="262"/>
      <c r="X22" s="262"/>
      <c r="Y22" s="262"/>
      <c r="Z22" s="262"/>
      <c r="AA22" s="262"/>
      <c r="AB22" s="262"/>
      <c r="AC22" s="64">
        <f>SUM(AD24:AE26)</f>
        <v>0</v>
      </c>
      <c r="AD22" s="275" t="s">
        <v>9</v>
      </c>
      <c r="AE22" s="276"/>
      <c r="AF22" s="277" t="s">
        <v>29</v>
      </c>
      <c r="AG22" s="278"/>
      <c r="AH22" s="278"/>
      <c r="AI22" s="278"/>
      <c r="AJ22" s="278"/>
      <c r="AK22" s="278"/>
      <c r="AL22" s="278"/>
      <c r="AM22" s="278"/>
      <c r="AN22" s="278"/>
      <c r="AO22" s="278"/>
      <c r="AP22" s="278"/>
      <c r="AQ22" s="278"/>
      <c r="AR22" s="278"/>
      <c r="AS22" s="278"/>
      <c r="AT22" s="278"/>
      <c r="AU22" s="279"/>
      <c r="AW22" s="69" t="str">
        <f>IF(AC22&gt;=M22,"OK","時間数確認")</f>
        <v>時間数確認</v>
      </c>
    </row>
    <row r="23" spans="1:50" ht="13.5" x14ac:dyDescent="0.15">
      <c r="A23" s="8"/>
      <c r="B23" s="12"/>
      <c r="C23" s="13"/>
      <c r="D23" s="14"/>
      <c r="E23" s="14"/>
      <c r="F23" s="14"/>
      <c r="G23" s="14"/>
      <c r="H23" s="14"/>
      <c r="I23" s="14"/>
      <c r="J23" s="14"/>
      <c r="K23" s="14"/>
      <c r="L23" s="14"/>
      <c r="M23" s="14"/>
      <c r="N23" s="14"/>
      <c r="O23" s="15"/>
      <c r="P23" s="11"/>
      <c r="Q23" s="11"/>
      <c r="R23" s="25"/>
      <c r="S23" s="17"/>
      <c r="T23" s="72"/>
      <c r="U23" s="72"/>
      <c r="V23" s="72"/>
      <c r="W23" s="72"/>
      <c r="X23" s="72"/>
      <c r="Y23" s="72"/>
      <c r="Z23" s="280" t="s">
        <v>10</v>
      </c>
      <c r="AA23" s="281"/>
      <c r="AB23" s="280" t="s">
        <v>11</v>
      </c>
      <c r="AC23" s="281"/>
      <c r="AD23" s="282" t="s">
        <v>12</v>
      </c>
      <c r="AE23" s="283"/>
      <c r="AF23" s="16"/>
      <c r="AG23" s="16"/>
      <c r="AH23" s="71"/>
      <c r="AI23" s="270"/>
      <c r="AJ23" s="284"/>
      <c r="AK23" s="284"/>
      <c r="AL23" s="284"/>
      <c r="AM23" s="284"/>
      <c r="AN23" s="284"/>
      <c r="AO23" s="284"/>
      <c r="AP23" s="284"/>
      <c r="AQ23" s="284"/>
      <c r="AR23" s="284"/>
      <c r="AS23" s="284"/>
      <c r="AT23" s="284"/>
      <c r="AU23" s="285"/>
    </row>
    <row r="24" spans="1:50" ht="31.15" customHeight="1" x14ac:dyDescent="0.15">
      <c r="A24" s="8"/>
      <c r="B24" s="12"/>
      <c r="C24" s="17" t="s">
        <v>13</v>
      </c>
      <c r="D24" s="263" t="s">
        <v>30</v>
      </c>
      <c r="E24" s="263"/>
      <c r="F24" s="263"/>
      <c r="G24" s="263"/>
      <c r="H24" s="263"/>
      <c r="I24" s="263"/>
      <c r="J24" s="263"/>
      <c r="K24" s="263"/>
      <c r="L24" s="263"/>
      <c r="M24" s="263"/>
      <c r="N24" s="263"/>
      <c r="O24" s="305"/>
      <c r="P24" s="11"/>
      <c r="Q24" s="11"/>
      <c r="R24" s="24"/>
      <c r="S24" s="17" t="s">
        <v>13</v>
      </c>
      <c r="T24" s="265" t="s">
        <v>15</v>
      </c>
      <c r="U24" s="265"/>
      <c r="V24" s="265"/>
      <c r="W24" s="265"/>
      <c r="X24" s="265"/>
      <c r="Y24" s="265"/>
      <c r="Z24" s="266"/>
      <c r="AA24" s="267"/>
      <c r="AB24" s="266"/>
      <c r="AC24" s="267"/>
      <c r="AD24" s="268">
        <f>SUM(Z24:AC24)</f>
        <v>0</v>
      </c>
      <c r="AE24" s="269"/>
      <c r="AF24" s="16"/>
      <c r="AG24" s="24"/>
      <c r="AH24" s="17" t="s">
        <v>13</v>
      </c>
      <c r="AI24" s="311"/>
      <c r="AJ24" s="311"/>
      <c r="AK24" s="311"/>
      <c r="AL24" s="311"/>
      <c r="AM24" s="311"/>
      <c r="AN24" s="311"/>
      <c r="AO24" s="311"/>
      <c r="AP24" s="311"/>
      <c r="AQ24" s="311"/>
      <c r="AR24" s="311"/>
      <c r="AS24" s="311"/>
      <c r="AT24" s="311"/>
      <c r="AU24" s="319"/>
      <c r="AX24" s="69" t="str">
        <f>IF(SUM(AB24:AC26)&lt;=[1]通信上限!C9,"","通信時間数確認")</f>
        <v/>
      </c>
    </row>
    <row r="25" spans="1:50" ht="31.15" customHeight="1" x14ac:dyDescent="0.15">
      <c r="A25" s="8"/>
      <c r="B25" s="12"/>
      <c r="C25" s="17" t="s">
        <v>16</v>
      </c>
      <c r="D25" s="263" t="s">
        <v>31</v>
      </c>
      <c r="E25" s="263"/>
      <c r="F25" s="263"/>
      <c r="G25" s="263"/>
      <c r="H25" s="263"/>
      <c r="I25" s="263"/>
      <c r="J25" s="263"/>
      <c r="K25" s="263"/>
      <c r="L25" s="263"/>
      <c r="M25" s="263"/>
      <c r="N25" s="263"/>
      <c r="O25" s="305"/>
      <c r="P25" s="11"/>
      <c r="Q25" s="11"/>
      <c r="R25" s="16"/>
      <c r="S25" s="17" t="s">
        <v>16</v>
      </c>
      <c r="T25" s="265" t="s">
        <v>15</v>
      </c>
      <c r="U25" s="265"/>
      <c r="V25" s="265"/>
      <c r="W25" s="265"/>
      <c r="X25" s="265"/>
      <c r="Y25" s="265"/>
      <c r="Z25" s="266"/>
      <c r="AA25" s="267"/>
      <c r="AB25" s="266"/>
      <c r="AC25" s="267"/>
      <c r="AD25" s="268">
        <f>SUM(Z25:AC25)</f>
        <v>0</v>
      </c>
      <c r="AE25" s="269"/>
      <c r="AF25" s="16"/>
      <c r="AG25" s="16"/>
      <c r="AH25" s="17" t="s">
        <v>16</v>
      </c>
      <c r="AI25" s="311"/>
      <c r="AJ25" s="312"/>
      <c r="AK25" s="312"/>
      <c r="AL25" s="312"/>
      <c r="AM25" s="312"/>
      <c r="AN25" s="312"/>
      <c r="AO25" s="312"/>
      <c r="AP25" s="312"/>
      <c r="AQ25" s="312"/>
      <c r="AR25" s="312"/>
      <c r="AS25" s="312"/>
      <c r="AT25" s="312"/>
      <c r="AU25" s="313"/>
    </row>
    <row r="26" spans="1:50" ht="31.15" customHeight="1" x14ac:dyDescent="0.15">
      <c r="A26" s="8"/>
      <c r="B26" s="12"/>
      <c r="C26" s="17" t="s">
        <v>25</v>
      </c>
      <c r="D26" s="263" t="s">
        <v>32</v>
      </c>
      <c r="E26" s="263"/>
      <c r="F26" s="263"/>
      <c r="G26" s="263"/>
      <c r="H26" s="263"/>
      <c r="I26" s="263"/>
      <c r="J26" s="263"/>
      <c r="K26" s="263"/>
      <c r="L26" s="263"/>
      <c r="M26" s="263"/>
      <c r="N26" s="263"/>
      <c r="O26" s="305"/>
      <c r="P26" s="11"/>
      <c r="Q26" s="11"/>
      <c r="R26" s="16"/>
      <c r="S26" s="17" t="s">
        <v>25</v>
      </c>
      <c r="T26" s="265" t="s">
        <v>15</v>
      </c>
      <c r="U26" s="265"/>
      <c r="V26" s="265"/>
      <c r="W26" s="265"/>
      <c r="X26" s="265"/>
      <c r="Y26" s="265"/>
      <c r="Z26" s="266"/>
      <c r="AA26" s="267"/>
      <c r="AB26" s="266"/>
      <c r="AC26" s="267"/>
      <c r="AD26" s="268">
        <f>SUM(Z26:AC26)</f>
        <v>0</v>
      </c>
      <c r="AE26" s="269"/>
      <c r="AF26" s="16"/>
      <c r="AG26" s="16"/>
      <c r="AH26" s="17" t="s">
        <v>25</v>
      </c>
      <c r="AI26" s="311"/>
      <c r="AJ26" s="312"/>
      <c r="AK26" s="312"/>
      <c r="AL26" s="312"/>
      <c r="AM26" s="312"/>
      <c r="AN26" s="312"/>
      <c r="AO26" s="312"/>
      <c r="AP26" s="312"/>
      <c r="AQ26" s="312"/>
      <c r="AR26" s="312"/>
      <c r="AS26" s="312"/>
      <c r="AT26" s="312"/>
      <c r="AU26" s="313"/>
    </row>
    <row r="27" spans="1:50" ht="28.15" customHeight="1" x14ac:dyDescent="0.15">
      <c r="A27" s="315" t="s">
        <v>33</v>
      </c>
      <c r="B27" s="263"/>
      <c r="C27" s="263"/>
      <c r="D27" s="263"/>
      <c r="E27" s="263"/>
      <c r="F27" s="263"/>
      <c r="G27" s="263"/>
      <c r="H27" s="263"/>
      <c r="I27" s="263"/>
      <c r="J27" s="263"/>
      <c r="K27" s="263"/>
      <c r="L27" s="263"/>
      <c r="M27" s="20">
        <v>6</v>
      </c>
      <c r="N27" s="275" t="s">
        <v>9</v>
      </c>
      <c r="O27" s="276"/>
      <c r="P27" s="11"/>
      <c r="Q27" s="316" t="s">
        <v>33</v>
      </c>
      <c r="R27" s="317"/>
      <c r="S27" s="317"/>
      <c r="T27" s="317"/>
      <c r="U27" s="317"/>
      <c r="V27" s="317"/>
      <c r="W27" s="317"/>
      <c r="X27" s="317"/>
      <c r="Y27" s="317"/>
      <c r="Z27" s="317"/>
      <c r="AA27" s="317"/>
      <c r="AB27" s="317"/>
      <c r="AC27" s="58">
        <f>SUM(AD29:AE30)</f>
        <v>0</v>
      </c>
      <c r="AD27" s="275" t="s">
        <v>9</v>
      </c>
      <c r="AE27" s="276"/>
      <c r="AF27" s="316" t="s">
        <v>33</v>
      </c>
      <c r="AG27" s="317"/>
      <c r="AH27" s="317"/>
      <c r="AI27" s="317"/>
      <c r="AJ27" s="317"/>
      <c r="AK27" s="317"/>
      <c r="AL27" s="317"/>
      <c r="AM27" s="317"/>
      <c r="AN27" s="317"/>
      <c r="AO27" s="317"/>
      <c r="AP27" s="317"/>
      <c r="AQ27" s="317"/>
      <c r="AR27" s="317"/>
      <c r="AS27" s="317"/>
      <c r="AT27" s="317"/>
      <c r="AU27" s="318"/>
      <c r="AW27" s="69" t="str">
        <f>IF(AC27&gt;=M27,"OK","時間数確認")</f>
        <v>時間数確認</v>
      </c>
    </row>
    <row r="28" spans="1:50" ht="13.5" x14ac:dyDescent="0.15">
      <c r="A28" s="8"/>
      <c r="B28" s="12"/>
      <c r="C28" s="13"/>
      <c r="D28" s="14"/>
      <c r="E28" s="14"/>
      <c r="F28" s="14"/>
      <c r="G28" s="14"/>
      <c r="H28" s="14"/>
      <c r="I28" s="14"/>
      <c r="J28" s="14"/>
      <c r="K28" s="14"/>
      <c r="L28" s="14"/>
      <c r="M28" s="14"/>
      <c r="N28" s="14"/>
      <c r="O28" s="15"/>
      <c r="P28" s="11"/>
      <c r="Q28" s="11"/>
      <c r="R28" s="25"/>
      <c r="S28" s="17"/>
      <c r="T28" s="72"/>
      <c r="U28" s="72"/>
      <c r="V28" s="72"/>
      <c r="W28" s="72"/>
      <c r="X28" s="72"/>
      <c r="Y28" s="72"/>
      <c r="Z28" s="280" t="s">
        <v>10</v>
      </c>
      <c r="AA28" s="281"/>
      <c r="AB28" s="280" t="s">
        <v>11</v>
      </c>
      <c r="AC28" s="281"/>
      <c r="AD28" s="282" t="s">
        <v>12</v>
      </c>
      <c r="AE28" s="283"/>
      <c r="AF28" s="16"/>
      <c r="AG28" s="16"/>
      <c r="AH28" s="71"/>
      <c r="AI28" s="270"/>
      <c r="AJ28" s="284"/>
      <c r="AK28" s="284"/>
      <c r="AL28" s="284"/>
      <c r="AM28" s="284"/>
      <c r="AN28" s="284"/>
      <c r="AO28" s="284"/>
      <c r="AP28" s="284"/>
      <c r="AQ28" s="284"/>
      <c r="AR28" s="284"/>
      <c r="AS28" s="284"/>
      <c r="AT28" s="284"/>
      <c r="AU28" s="285"/>
    </row>
    <row r="29" spans="1:50" ht="31.15" customHeight="1" x14ac:dyDescent="0.15">
      <c r="A29" s="8"/>
      <c r="B29" s="12"/>
      <c r="C29" s="17" t="s">
        <v>13</v>
      </c>
      <c r="D29" s="263" t="s">
        <v>34</v>
      </c>
      <c r="E29" s="263"/>
      <c r="F29" s="263"/>
      <c r="G29" s="263"/>
      <c r="H29" s="263"/>
      <c r="I29" s="263"/>
      <c r="J29" s="263"/>
      <c r="K29" s="263"/>
      <c r="L29" s="263"/>
      <c r="M29" s="263"/>
      <c r="N29" s="263"/>
      <c r="O29" s="305"/>
      <c r="P29" s="11"/>
      <c r="Q29" s="11"/>
      <c r="R29" s="16"/>
      <c r="S29" s="17" t="s">
        <v>13</v>
      </c>
      <c r="T29" s="265" t="s">
        <v>15</v>
      </c>
      <c r="U29" s="265"/>
      <c r="V29" s="265"/>
      <c r="W29" s="265"/>
      <c r="X29" s="265"/>
      <c r="Y29" s="265"/>
      <c r="Z29" s="266"/>
      <c r="AA29" s="267"/>
      <c r="AB29" s="266"/>
      <c r="AC29" s="267"/>
      <c r="AD29" s="268">
        <f>SUM(Z29:AC29)</f>
        <v>0</v>
      </c>
      <c r="AE29" s="269"/>
      <c r="AF29" s="16"/>
      <c r="AG29" s="16"/>
      <c r="AH29" s="17" t="s">
        <v>13</v>
      </c>
      <c r="AI29" s="314"/>
      <c r="AJ29" s="271"/>
      <c r="AK29" s="271"/>
      <c r="AL29" s="271"/>
      <c r="AM29" s="271"/>
      <c r="AN29" s="271"/>
      <c r="AO29" s="271"/>
      <c r="AP29" s="271"/>
      <c r="AQ29" s="271"/>
      <c r="AR29" s="271"/>
      <c r="AS29" s="271"/>
      <c r="AT29" s="271"/>
      <c r="AU29" s="272"/>
      <c r="AX29" s="69" t="str">
        <f>IF(SUM(AB29:AC30)&lt;=[1]通信上限!C10,"","通信時間数確認")</f>
        <v/>
      </c>
    </row>
    <row r="30" spans="1:50" ht="31.15" customHeight="1" x14ac:dyDescent="0.15">
      <c r="A30" s="8"/>
      <c r="B30" s="12"/>
      <c r="C30" s="17" t="s">
        <v>16</v>
      </c>
      <c r="D30" s="263" t="s">
        <v>35</v>
      </c>
      <c r="E30" s="263"/>
      <c r="F30" s="263"/>
      <c r="G30" s="263"/>
      <c r="H30" s="263"/>
      <c r="I30" s="263"/>
      <c r="J30" s="263"/>
      <c r="K30" s="263"/>
      <c r="L30" s="263"/>
      <c r="M30" s="263"/>
      <c r="N30" s="263"/>
      <c r="O30" s="305"/>
      <c r="P30" s="11"/>
      <c r="Q30" s="11"/>
      <c r="R30" s="16"/>
      <c r="S30" s="17" t="s">
        <v>16</v>
      </c>
      <c r="T30" s="265" t="s">
        <v>15</v>
      </c>
      <c r="U30" s="265"/>
      <c r="V30" s="265"/>
      <c r="W30" s="265"/>
      <c r="X30" s="265"/>
      <c r="Y30" s="265"/>
      <c r="Z30" s="266"/>
      <c r="AA30" s="267"/>
      <c r="AB30" s="266"/>
      <c r="AC30" s="267"/>
      <c r="AD30" s="268">
        <f>SUM(Z30:AC30)</f>
        <v>0</v>
      </c>
      <c r="AE30" s="269"/>
      <c r="AF30" s="23"/>
      <c r="AG30" s="23"/>
      <c r="AH30" s="17" t="s">
        <v>16</v>
      </c>
      <c r="AI30" s="311"/>
      <c r="AJ30" s="312"/>
      <c r="AK30" s="312"/>
      <c r="AL30" s="312"/>
      <c r="AM30" s="312"/>
      <c r="AN30" s="312"/>
      <c r="AO30" s="312"/>
      <c r="AP30" s="312"/>
      <c r="AQ30" s="312"/>
      <c r="AR30" s="312"/>
      <c r="AS30" s="312"/>
      <c r="AT30" s="312"/>
      <c r="AU30" s="313"/>
    </row>
    <row r="31" spans="1:50" ht="28.15" customHeight="1" x14ac:dyDescent="0.15">
      <c r="A31" s="277" t="s">
        <v>36</v>
      </c>
      <c r="B31" s="278"/>
      <c r="C31" s="278"/>
      <c r="D31" s="278"/>
      <c r="E31" s="278"/>
      <c r="F31" s="278"/>
      <c r="G31" s="278"/>
      <c r="H31" s="278"/>
      <c r="I31" s="278"/>
      <c r="J31" s="278"/>
      <c r="K31" s="278"/>
      <c r="L31" s="278"/>
      <c r="M31" s="20">
        <v>6</v>
      </c>
      <c r="N31" s="275" t="s">
        <v>9</v>
      </c>
      <c r="O31" s="276"/>
      <c r="P31" s="11"/>
      <c r="Q31" s="277" t="s">
        <v>36</v>
      </c>
      <c r="R31" s="278"/>
      <c r="S31" s="278"/>
      <c r="T31" s="278"/>
      <c r="U31" s="278"/>
      <c r="V31" s="278"/>
      <c r="W31" s="278"/>
      <c r="X31" s="278"/>
      <c r="Y31" s="278"/>
      <c r="Z31" s="278"/>
      <c r="AA31" s="278"/>
      <c r="AB31" s="278"/>
      <c r="AC31" s="58">
        <f>SUM(AD33:AE34)</f>
        <v>0</v>
      </c>
      <c r="AD31" s="275" t="s">
        <v>9</v>
      </c>
      <c r="AE31" s="276"/>
      <c r="AF31" s="277" t="s">
        <v>36</v>
      </c>
      <c r="AG31" s="278"/>
      <c r="AH31" s="278"/>
      <c r="AI31" s="278"/>
      <c r="AJ31" s="278"/>
      <c r="AK31" s="278"/>
      <c r="AL31" s="278"/>
      <c r="AM31" s="278"/>
      <c r="AN31" s="278"/>
      <c r="AO31" s="278"/>
      <c r="AP31" s="278"/>
      <c r="AQ31" s="278"/>
      <c r="AR31" s="278"/>
      <c r="AS31" s="278"/>
      <c r="AT31" s="278"/>
      <c r="AU31" s="279"/>
      <c r="AW31" s="69" t="str">
        <f>IF(AC31&gt;=M31,"OK","時間数確認")</f>
        <v>時間数確認</v>
      </c>
    </row>
    <row r="32" spans="1:50" ht="13.5" x14ac:dyDescent="0.15">
      <c r="A32" s="8"/>
      <c r="B32" s="26"/>
      <c r="C32" s="13"/>
      <c r="D32" s="14"/>
      <c r="E32" s="14"/>
      <c r="F32" s="14"/>
      <c r="G32" s="14"/>
      <c r="H32" s="14"/>
      <c r="I32" s="14"/>
      <c r="J32" s="14"/>
      <c r="K32" s="14"/>
      <c r="L32" s="14"/>
      <c r="M32" s="14"/>
      <c r="N32" s="14"/>
      <c r="O32" s="15"/>
      <c r="P32" s="11"/>
      <c r="Q32" s="11"/>
      <c r="R32" s="25"/>
      <c r="S32" s="17"/>
      <c r="T32" s="72"/>
      <c r="U32" s="72"/>
      <c r="V32" s="72"/>
      <c r="W32" s="72"/>
      <c r="X32" s="72"/>
      <c r="Y32" s="72"/>
      <c r="Z32" s="280" t="s">
        <v>10</v>
      </c>
      <c r="AA32" s="281"/>
      <c r="AB32" s="280" t="s">
        <v>11</v>
      </c>
      <c r="AC32" s="281"/>
      <c r="AD32" s="282" t="s">
        <v>12</v>
      </c>
      <c r="AE32" s="283"/>
      <c r="AF32" s="16"/>
      <c r="AG32" s="25"/>
      <c r="AH32" s="71"/>
      <c r="AI32" s="270"/>
      <c r="AJ32" s="284"/>
      <c r="AK32" s="284"/>
      <c r="AL32" s="284"/>
      <c r="AM32" s="284"/>
      <c r="AN32" s="284"/>
      <c r="AO32" s="284"/>
      <c r="AP32" s="284"/>
      <c r="AQ32" s="284"/>
      <c r="AR32" s="284"/>
      <c r="AS32" s="284"/>
      <c r="AT32" s="284"/>
      <c r="AU32" s="285"/>
    </row>
    <row r="33" spans="1:50" ht="31.15" customHeight="1" x14ac:dyDescent="0.15">
      <c r="A33" s="8"/>
      <c r="B33" s="27"/>
      <c r="C33" s="17" t="s">
        <v>13</v>
      </c>
      <c r="D33" s="263" t="s">
        <v>37</v>
      </c>
      <c r="E33" s="263"/>
      <c r="F33" s="263"/>
      <c r="G33" s="263"/>
      <c r="H33" s="263"/>
      <c r="I33" s="263"/>
      <c r="J33" s="263"/>
      <c r="K33" s="263"/>
      <c r="L33" s="263"/>
      <c r="M33" s="263"/>
      <c r="N33" s="263"/>
      <c r="O33" s="305"/>
      <c r="P33" s="11"/>
      <c r="Q33" s="11"/>
      <c r="R33" s="24"/>
      <c r="S33" s="17" t="s">
        <v>13</v>
      </c>
      <c r="T33" s="265" t="s">
        <v>15</v>
      </c>
      <c r="U33" s="265"/>
      <c r="V33" s="265"/>
      <c r="W33" s="265"/>
      <c r="X33" s="265"/>
      <c r="Y33" s="265"/>
      <c r="Z33" s="266"/>
      <c r="AA33" s="267"/>
      <c r="AB33" s="266"/>
      <c r="AC33" s="267"/>
      <c r="AD33" s="268">
        <f>SUM(Z33:AC33)</f>
        <v>0</v>
      </c>
      <c r="AE33" s="269"/>
      <c r="AF33" s="16"/>
      <c r="AG33" s="24"/>
      <c r="AH33" s="17" t="s">
        <v>13</v>
      </c>
      <c r="AI33" s="270"/>
      <c r="AJ33" s="271"/>
      <c r="AK33" s="271"/>
      <c r="AL33" s="271"/>
      <c r="AM33" s="271"/>
      <c r="AN33" s="271"/>
      <c r="AO33" s="271"/>
      <c r="AP33" s="271"/>
      <c r="AQ33" s="271"/>
      <c r="AR33" s="271"/>
      <c r="AS33" s="271"/>
      <c r="AT33" s="271"/>
      <c r="AU33" s="272"/>
      <c r="AX33" s="69" t="str">
        <f>IF(SUM(AB33:AC34)&lt;=[1]通信上限!C11,"","通信時間数確認")</f>
        <v/>
      </c>
    </row>
    <row r="34" spans="1:50" ht="31.15" customHeight="1" x14ac:dyDescent="0.15">
      <c r="A34" s="28"/>
      <c r="B34" s="29"/>
      <c r="C34" s="17" t="s">
        <v>16</v>
      </c>
      <c r="D34" s="263" t="s">
        <v>38</v>
      </c>
      <c r="E34" s="263"/>
      <c r="F34" s="263"/>
      <c r="G34" s="263"/>
      <c r="H34" s="263"/>
      <c r="I34" s="263"/>
      <c r="J34" s="263"/>
      <c r="K34" s="263"/>
      <c r="L34" s="263"/>
      <c r="M34" s="263"/>
      <c r="N34" s="263"/>
      <c r="O34" s="305"/>
      <c r="P34" s="11"/>
      <c r="Q34" s="22"/>
      <c r="R34" s="23"/>
      <c r="S34" s="17" t="s">
        <v>16</v>
      </c>
      <c r="T34" s="265" t="s">
        <v>15</v>
      </c>
      <c r="U34" s="265"/>
      <c r="V34" s="265"/>
      <c r="W34" s="265"/>
      <c r="X34" s="265"/>
      <c r="Y34" s="265"/>
      <c r="Z34" s="266"/>
      <c r="AA34" s="267"/>
      <c r="AB34" s="266"/>
      <c r="AC34" s="267"/>
      <c r="AD34" s="268">
        <f>SUM(Z34:AC34)</f>
        <v>0</v>
      </c>
      <c r="AE34" s="269"/>
      <c r="AF34" s="23"/>
      <c r="AG34" s="23"/>
      <c r="AH34" s="17" t="s">
        <v>16</v>
      </c>
      <c r="AI34" s="270"/>
      <c r="AJ34" s="271"/>
      <c r="AK34" s="271"/>
      <c r="AL34" s="271"/>
      <c r="AM34" s="271"/>
      <c r="AN34" s="271"/>
      <c r="AO34" s="271"/>
      <c r="AP34" s="271"/>
      <c r="AQ34" s="271"/>
      <c r="AR34" s="271"/>
      <c r="AS34" s="271"/>
      <c r="AT34" s="271"/>
      <c r="AU34" s="272"/>
    </row>
    <row r="35" spans="1:50" ht="28.15" customHeight="1" x14ac:dyDescent="0.15">
      <c r="A35" s="273" t="s">
        <v>39</v>
      </c>
      <c r="B35" s="262"/>
      <c r="C35" s="262"/>
      <c r="D35" s="262"/>
      <c r="E35" s="262"/>
      <c r="F35" s="262"/>
      <c r="G35" s="262"/>
      <c r="H35" s="262"/>
      <c r="I35" s="262"/>
      <c r="J35" s="262"/>
      <c r="K35" s="262"/>
      <c r="L35" s="262"/>
      <c r="M35" s="20">
        <v>3</v>
      </c>
      <c r="N35" s="275" t="s">
        <v>9</v>
      </c>
      <c r="O35" s="276"/>
      <c r="P35" s="11"/>
      <c r="Q35" s="277" t="s">
        <v>39</v>
      </c>
      <c r="R35" s="278"/>
      <c r="S35" s="278"/>
      <c r="T35" s="278"/>
      <c r="U35" s="278"/>
      <c r="V35" s="278"/>
      <c r="W35" s="278"/>
      <c r="X35" s="278"/>
      <c r="Y35" s="278"/>
      <c r="Z35" s="278"/>
      <c r="AA35" s="278"/>
      <c r="AB35" s="278"/>
      <c r="AC35" s="58">
        <f>SUM(AD37:AE40)</f>
        <v>0</v>
      </c>
      <c r="AD35" s="275" t="s">
        <v>9</v>
      </c>
      <c r="AE35" s="276"/>
      <c r="AF35" s="277" t="s">
        <v>39</v>
      </c>
      <c r="AG35" s="278"/>
      <c r="AH35" s="278"/>
      <c r="AI35" s="278"/>
      <c r="AJ35" s="278"/>
      <c r="AK35" s="278"/>
      <c r="AL35" s="278"/>
      <c r="AM35" s="278"/>
      <c r="AN35" s="278"/>
      <c r="AO35" s="278"/>
      <c r="AP35" s="278"/>
      <c r="AQ35" s="278"/>
      <c r="AR35" s="278"/>
      <c r="AS35" s="278"/>
      <c r="AT35" s="278"/>
      <c r="AU35" s="279"/>
      <c r="AW35" s="69" t="str">
        <f>IF(AC35&gt;=M35,"OK","時間数確認")</f>
        <v>時間数確認</v>
      </c>
    </row>
    <row r="36" spans="1:50" ht="13.5" x14ac:dyDescent="0.15">
      <c r="A36" s="8"/>
      <c r="B36" s="26"/>
      <c r="C36" s="13"/>
      <c r="D36" s="14"/>
      <c r="E36" s="14"/>
      <c r="F36" s="14"/>
      <c r="G36" s="14"/>
      <c r="H36" s="14"/>
      <c r="I36" s="14"/>
      <c r="J36" s="14"/>
      <c r="K36" s="14"/>
      <c r="L36" s="14"/>
      <c r="M36" s="14"/>
      <c r="N36" s="14"/>
      <c r="O36" s="15"/>
      <c r="P36" s="11"/>
      <c r="Q36" s="11"/>
      <c r="R36" s="25"/>
      <c r="S36" s="17"/>
      <c r="T36" s="72"/>
      <c r="U36" s="72"/>
      <c r="V36" s="72"/>
      <c r="W36" s="72"/>
      <c r="X36" s="72"/>
      <c r="Y36" s="72"/>
      <c r="Z36" s="280" t="s">
        <v>10</v>
      </c>
      <c r="AA36" s="281"/>
      <c r="AB36" s="280" t="s">
        <v>11</v>
      </c>
      <c r="AC36" s="281"/>
      <c r="AD36" s="282" t="s">
        <v>12</v>
      </c>
      <c r="AE36" s="283"/>
      <c r="AF36" s="16"/>
      <c r="AG36" s="25"/>
      <c r="AH36" s="71"/>
      <c r="AI36" s="270"/>
      <c r="AJ36" s="284"/>
      <c r="AK36" s="284"/>
      <c r="AL36" s="284"/>
      <c r="AM36" s="284"/>
      <c r="AN36" s="284"/>
      <c r="AO36" s="284"/>
      <c r="AP36" s="284"/>
      <c r="AQ36" s="284"/>
      <c r="AR36" s="284"/>
      <c r="AS36" s="284"/>
      <c r="AT36" s="284"/>
      <c r="AU36" s="285"/>
    </row>
    <row r="37" spans="1:50" ht="31.15" customHeight="1" x14ac:dyDescent="0.15">
      <c r="A37" s="8"/>
      <c r="B37" s="12"/>
      <c r="C37" s="17" t="s">
        <v>13</v>
      </c>
      <c r="D37" s="263" t="s">
        <v>40</v>
      </c>
      <c r="E37" s="263"/>
      <c r="F37" s="263"/>
      <c r="G37" s="263"/>
      <c r="H37" s="263"/>
      <c r="I37" s="263"/>
      <c r="J37" s="263"/>
      <c r="K37" s="263"/>
      <c r="L37" s="263"/>
      <c r="M37" s="263"/>
      <c r="N37" s="263"/>
      <c r="O37" s="305"/>
      <c r="P37" s="11"/>
      <c r="Q37" s="11"/>
      <c r="R37" s="24"/>
      <c r="S37" s="17" t="s">
        <v>13</v>
      </c>
      <c r="T37" s="265" t="s">
        <v>15</v>
      </c>
      <c r="U37" s="265"/>
      <c r="V37" s="265"/>
      <c r="W37" s="265"/>
      <c r="X37" s="265"/>
      <c r="Y37" s="265"/>
      <c r="Z37" s="266"/>
      <c r="AA37" s="267"/>
      <c r="AB37" s="266"/>
      <c r="AC37" s="267"/>
      <c r="AD37" s="268">
        <f>SUM(Z37:AC37)</f>
        <v>0</v>
      </c>
      <c r="AE37" s="269"/>
      <c r="AF37" s="16"/>
      <c r="AG37" s="16"/>
      <c r="AH37" s="17" t="s">
        <v>13</v>
      </c>
      <c r="AI37" s="270"/>
      <c r="AJ37" s="271"/>
      <c r="AK37" s="271"/>
      <c r="AL37" s="271"/>
      <c r="AM37" s="271"/>
      <c r="AN37" s="271"/>
      <c r="AO37" s="271"/>
      <c r="AP37" s="271"/>
      <c r="AQ37" s="271"/>
      <c r="AR37" s="271"/>
      <c r="AS37" s="271"/>
      <c r="AT37" s="271"/>
      <c r="AU37" s="272"/>
      <c r="AX37" s="69" t="str">
        <f>IF(SUM(AB37:AC40)&lt;=[1]通信上限!C12,"","通信時間数確認")</f>
        <v/>
      </c>
    </row>
    <row r="38" spans="1:50" ht="31.15" customHeight="1" x14ac:dyDescent="0.15">
      <c r="A38" s="8"/>
      <c r="B38" s="12"/>
      <c r="C38" s="17" t="s">
        <v>16</v>
      </c>
      <c r="D38" s="301" t="s">
        <v>41</v>
      </c>
      <c r="E38" s="301"/>
      <c r="F38" s="301"/>
      <c r="G38" s="301"/>
      <c r="H38" s="301"/>
      <c r="I38" s="301"/>
      <c r="J38" s="301"/>
      <c r="K38" s="301"/>
      <c r="L38" s="301"/>
      <c r="M38" s="301"/>
      <c r="N38" s="301"/>
      <c r="O38" s="309"/>
      <c r="P38" s="11"/>
      <c r="Q38" s="11"/>
      <c r="R38" s="16"/>
      <c r="S38" s="17" t="s">
        <v>16</v>
      </c>
      <c r="T38" s="265" t="s">
        <v>15</v>
      </c>
      <c r="U38" s="265"/>
      <c r="V38" s="265"/>
      <c r="W38" s="265"/>
      <c r="X38" s="265"/>
      <c r="Y38" s="265"/>
      <c r="Z38" s="266"/>
      <c r="AA38" s="267"/>
      <c r="AB38" s="266"/>
      <c r="AC38" s="267"/>
      <c r="AD38" s="268">
        <f>SUM(Z38:AC38)</f>
        <v>0</v>
      </c>
      <c r="AE38" s="269"/>
      <c r="AF38" s="16"/>
      <c r="AG38" s="16"/>
      <c r="AH38" s="17" t="s">
        <v>16</v>
      </c>
      <c r="AI38" s="310"/>
      <c r="AJ38" s="284"/>
      <c r="AK38" s="284"/>
      <c r="AL38" s="284"/>
      <c r="AM38" s="284"/>
      <c r="AN38" s="284"/>
      <c r="AO38" s="284"/>
      <c r="AP38" s="284"/>
      <c r="AQ38" s="284"/>
      <c r="AR38" s="284"/>
      <c r="AS38" s="284"/>
      <c r="AT38" s="284"/>
      <c r="AU38" s="285"/>
    </row>
    <row r="39" spans="1:50" ht="31.15" customHeight="1" x14ac:dyDescent="0.15">
      <c r="A39" s="8"/>
      <c r="B39" s="12"/>
      <c r="C39" s="17" t="s">
        <v>25</v>
      </c>
      <c r="D39" s="301" t="s">
        <v>42</v>
      </c>
      <c r="E39" s="301"/>
      <c r="F39" s="301"/>
      <c r="G39" s="301"/>
      <c r="H39" s="301"/>
      <c r="I39" s="301"/>
      <c r="J39" s="301"/>
      <c r="K39" s="301"/>
      <c r="L39" s="301"/>
      <c r="M39" s="301"/>
      <c r="N39" s="301"/>
      <c r="O39" s="309"/>
      <c r="P39" s="11"/>
      <c r="Q39" s="11"/>
      <c r="R39" s="16"/>
      <c r="S39" s="17" t="s">
        <v>25</v>
      </c>
      <c r="T39" s="265" t="s">
        <v>15</v>
      </c>
      <c r="U39" s="265"/>
      <c r="V39" s="265"/>
      <c r="W39" s="265"/>
      <c r="X39" s="265"/>
      <c r="Y39" s="265"/>
      <c r="Z39" s="266"/>
      <c r="AA39" s="267"/>
      <c r="AB39" s="266"/>
      <c r="AC39" s="267"/>
      <c r="AD39" s="268">
        <f>SUM(Z39:AC39)</f>
        <v>0</v>
      </c>
      <c r="AE39" s="269"/>
      <c r="AF39" s="16"/>
      <c r="AG39" s="16"/>
      <c r="AH39" s="17" t="s">
        <v>25</v>
      </c>
      <c r="AI39" s="270"/>
      <c r="AJ39" s="271"/>
      <c r="AK39" s="271"/>
      <c r="AL39" s="271"/>
      <c r="AM39" s="271"/>
      <c r="AN39" s="271"/>
      <c r="AO39" s="271"/>
      <c r="AP39" s="271"/>
      <c r="AQ39" s="271"/>
      <c r="AR39" s="271"/>
      <c r="AS39" s="271"/>
      <c r="AT39" s="271"/>
      <c r="AU39" s="272"/>
    </row>
    <row r="40" spans="1:50" ht="31.15" customHeight="1" x14ac:dyDescent="0.15">
      <c r="A40" s="8"/>
      <c r="B40" s="27"/>
      <c r="C40" s="17" t="s">
        <v>27</v>
      </c>
      <c r="D40" s="263" t="s">
        <v>43</v>
      </c>
      <c r="E40" s="263"/>
      <c r="F40" s="263"/>
      <c r="G40" s="263"/>
      <c r="H40" s="263"/>
      <c r="I40" s="263"/>
      <c r="J40" s="263"/>
      <c r="K40" s="263"/>
      <c r="L40" s="263"/>
      <c r="M40" s="263"/>
      <c r="N40" s="263"/>
      <c r="O40" s="305"/>
      <c r="P40" s="11"/>
      <c r="Q40" s="11"/>
      <c r="R40" s="24"/>
      <c r="S40" s="17" t="s">
        <v>27</v>
      </c>
      <c r="T40" s="265" t="s">
        <v>15</v>
      </c>
      <c r="U40" s="265"/>
      <c r="V40" s="265"/>
      <c r="W40" s="265"/>
      <c r="X40" s="265"/>
      <c r="Y40" s="265"/>
      <c r="Z40" s="266"/>
      <c r="AA40" s="267"/>
      <c r="AB40" s="266"/>
      <c r="AC40" s="267"/>
      <c r="AD40" s="268">
        <f>SUM(Z40:AC40)</f>
        <v>0</v>
      </c>
      <c r="AE40" s="269"/>
      <c r="AF40" s="16"/>
      <c r="AG40" s="24"/>
      <c r="AH40" s="17" t="s">
        <v>27</v>
      </c>
      <c r="AI40" s="270"/>
      <c r="AJ40" s="271"/>
      <c r="AK40" s="271"/>
      <c r="AL40" s="271"/>
      <c r="AM40" s="271"/>
      <c r="AN40" s="271"/>
      <c r="AO40" s="271"/>
      <c r="AP40" s="271"/>
      <c r="AQ40" s="271"/>
      <c r="AR40" s="271"/>
      <c r="AS40" s="271"/>
      <c r="AT40" s="271"/>
      <c r="AU40" s="272"/>
    </row>
    <row r="41" spans="1:50" ht="28.15" customHeight="1" collapsed="1" x14ac:dyDescent="0.15">
      <c r="A41" s="273" t="s">
        <v>44</v>
      </c>
      <c r="B41" s="262"/>
      <c r="C41" s="262"/>
      <c r="D41" s="262"/>
      <c r="E41" s="262"/>
      <c r="F41" s="262"/>
      <c r="G41" s="262"/>
      <c r="H41" s="262"/>
      <c r="I41" s="262"/>
      <c r="J41" s="262"/>
      <c r="K41" s="262"/>
      <c r="L41" s="262"/>
      <c r="M41" s="20">
        <v>3</v>
      </c>
      <c r="N41" s="275" t="s">
        <v>9</v>
      </c>
      <c r="O41" s="276"/>
      <c r="P41" s="11"/>
      <c r="Q41" s="273" t="s">
        <v>44</v>
      </c>
      <c r="R41" s="274"/>
      <c r="S41" s="274"/>
      <c r="T41" s="274"/>
      <c r="U41" s="274"/>
      <c r="V41" s="274"/>
      <c r="W41" s="274"/>
      <c r="X41" s="274"/>
      <c r="Y41" s="274"/>
      <c r="Z41" s="274"/>
      <c r="AA41" s="274"/>
      <c r="AB41" s="274"/>
      <c r="AC41" s="64">
        <f>SUM(AD43:AE45)</f>
        <v>0</v>
      </c>
      <c r="AD41" s="275" t="s">
        <v>9</v>
      </c>
      <c r="AE41" s="276"/>
      <c r="AF41" s="277" t="s">
        <v>44</v>
      </c>
      <c r="AG41" s="278"/>
      <c r="AH41" s="278"/>
      <c r="AI41" s="278"/>
      <c r="AJ41" s="278"/>
      <c r="AK41" s="278"/>
      <c r="AL41" s="278"/>
      <c r="AM41" s="278"/>
      <c r="AN41" s="278"/>
      <c r="AO41" s="278"/>
      <c r="AP41" s="278"/>
      <c r="AQ41" s="278"/>
      <c r="AR41" s="278"/>
      <c r="AS41" s="278"/>
      <c r="AT41" s="278"/>
      <c r="AU41" s="279"/>
      <c r="AW41" s="69" t="str">
        <f>IF(AC41&gt;=M41,"OK","時間数確認")</f>
        <v>時間数確認</v>
      </c>
    </row>
    <row r="42" spans="1:50" ht="13.5" x14ac:dyDescent="0.15">
      <c r="A42" s="8"/>
      <c r="B42" s="26"/>
      <c r="C42" s="13"/>
      <c r="D42" s="14"/>
      <c r="E42" s="14"/>
      <c r="F42" s="14"/>
      <c r="G42" s="14"/>
      <c r="H42" s="14"/>
      <c r="I42" s="14"/>
      <c r="J42" s="14"/>
      <c r="K42" s="14"/>
      <c r="L42" s="14"/>
      <c r="M42" s="14"/>
      <c r="N42" s="14"/>
      <c r="O42" s="15"/>
      <c r="P42" s="11"/>
      <c r="Q42" s="11"/>
      <c r="R42" s="25"/>
      <c r="S42" s="17"/>
      <c r="T42" s="72"/>
      <c r="U42" s="72"/>
      <c r="V42" s="72"/>
      <c r="W42" s="72"/>
      <c r="X42" s="72"/>
      <c r="Y42" s="72"/>
      <c r="Z42" s="280" t="s">
        <v>10</v>
      </c>
      <c r="AA42" s="281"/>
      <c r="AB42" s="280" t="s">
        <v>11</v>
      </c>
      <c r="AC42" s="281"/>
      <c r="AD42" s="282" t="s">
        <v>12</v>
      </c>
      <c r="AE42" s="283"/>
      <c r="AF42" s="16"/>
      <c r="AG42" s="25"/>
      <c r="AH42" s="71"/>
      <c r="AI42" s="270"/>
      <c r="AJ42" s="284"/>
      <c r="AK42" s="284"/>
      <c r="AL42" s="284"/>
      <c r="AM42" s="284"/>
      <c r="AN42" s="284"/>
      <c r="AO42" s="284"/>
      <c r="AP42" s="284"/>
      <c r="AQ42" s="284"/>
      <c r="AR42" s="284"/>
      <c r="AS42" s="284"/>
      <c r="AT42" s="284"/>
      <c r="AU42" s="285"/>
    </row>
    <row r="43" spans="1:50" ht="30" customHeight="1" x14ac:dyDescent="0.15">
      <c r="A43" s="8"/>
      <c r="B43" s="12"/>
      <c r="C43" s="17" t="s">
        <v>13</v>
      </c>
      <c r="D43" s="263" t="s">
        <v>45</v>
      </c>
      <c r="E43" s="263"/>
      <c r="F43" s="263"/>
      <c r="G43" s="263"/>
      <c r="H43" s="263"/>
      <c r="I43" s="263"/>
      <c r="J43" s="263"/>
      <c r="K43" s="263"/>
      <c r="L43" s="263"/>
      <c r="M43" s="263"/>
      <c r="N43" s="263"/>
      <c r="O43" s="305"/>
      <c r="P43" s="11"/>
      <c r="Q43" s="11"/>
      <c r="R43" s="16"/>
      <c r="S43" s="17" t="s">
        <v>13</v>
      </c>
      <c r="T43" s="265" t="s">
        <v>15</v>
      </c>
      <c r="U43" s="265"/>
      <c r="V43" s="265"/>
      <c r="W43" s="265"/>
      <c r="X43" s="265"/>
      <c r="Y43" s="265"/>
      <c r="Z43" s="266"/>
      <c r="AA43" s="267"/>
      <c r="AB43" s="266"/>
      <c r="AC43" s="267"/>
      <c r="AD43" s="268">
        <f>SUM(Z43:AC43)</f>
        <v>0</v>
      </c>
      <c r="AE43" s="269"/>
      <c r="AF43" s="16"/>
      <c r="AG43" s="16"/>
      <c r="AH43" s="17" t="s">
        <v>13</v>
      </c>
      <c r="AI43" s="270"/>
      <c r="AJ43" s="271"/>
      <c r="AK43" s="271"/>
      <c r="AL43" s="271"/>
      <c r="AM43" s="271"/>
      <c r="AN43" s="271"/>
      <c r="AO43" s="271"/>
      <c r="AP43" s="271"/>
      <c r="AQ43" s="271"/>
      <c r="AR43" s="271"/>
      <c r="AS43" s="271"/>
      <c r="AT43" s="271"/>
      <c r="AU43" s="272"/>
      <c r="AX43" s="69" t="str">
        <f>IF(SUM(AB43:AC45)&lt;=[1]通信上限!C13,"","通信時間数確認")</f>
        <v/>
      </c>
    </row>
    <row r="44" spans="1:50" ht="37.15" customHeight="1" x14ac:dyDescent="0.15">
      <c r="A44" s="8"/>
      <c r="B44" s="12"/>
      <c r="C44" s="17" t="s">
        <v>16</v>
      </c>
      <c r="D44" s="301" t="s">
        <v>46</v>
      </c>
      <c r="E44" s="301"/>
      <c r="F44" s="301"/>
      <c r="G44" s="301"/>
      <c r="H44" s="301"/>
      <c r="I44" s="301"/>
      <c r="J44" s="301"/>
      <c r="K44" s="301"/>
      <c r="L44" s="301"/>
      <c r="M44" s="301"/>
      <c r="N44" s="301"/>
      <c r="O44" s="309"/>
      <c r="P44" s="11"/>
      <c r="Q44" s="11"/>
      <c r="R44" s="16"/>
      <c r="S44" s="17" t="s">
        <v>16</v>
      </c>
      <c r="T44" s="265" t="s">
        <v>15</v>
      </c>
      <c r="U44" s="265"/>
      <c r="V44" s="265"/>
      <c r="W44" s="265"/>
      <c r="X44" s="265"/>
      <c r="Y44" s="265"/>
      <c r="Z44" s="266"/>
      <c r="AA44" s="267"/>
      <c r="AB44" s="266"/>
      <c r="AC44" s="267"/>
      <c r="AD44" s="268">
        <f>SUM(Z44:AC44)</f>
        <v>0</v>
      </c>
      <c r="AE44" s="269"/>
      <c r="AF44" s="16"/>
      <c r="AG44" s="16"/>
      <c r="AH44" s="17" t="s">
        <v>16</v>
      </c>
      <c r="AI44" s="270"/>
      <c r="AJ44" s="271"/>
      <c r="AK44" s="271"/>
      <c r="AL44" s="271"/>
      <c r="AM44" s="271"/>
      <c r="AN44" s="271"/>
      <c r="AO44" s="271"/>
      <c r="AP44" s="271"/>
      <c r="AQ44" s="271"/>
      <c r="AR44" s="271"/>
      <c r="AS44" s="271"/>
      <c r="AT44" s="271"/>
      <c r="AU44" s="272"/>
    </row>
    <row r="45" spans="1:50" ht="30" customHeight="1" x14ac:dyDescent="0.15">
      <c r="A45" s="28"/>
      <c r="B45" s="29"/>
      <c r="C45" s="17" t="s">
        <v>25</v>
      </c>
      <c r="D45" s="263" t="s">
        <v>47</v>
      </c>
      <c r="E45" s="263"/>
      <c r="F45" s="263"/>
      <c r="G45" s="263"/>
      <c r="H45" s="263"/>
      <c r="I45" s="263"/>
      <c r="J45" s="263"/>
      <c r="K45" s="263"/>
      <c r="L45" s="263"/>
      <c r="M45" s="263"/>
      <c r="N45" s="263"/>
      <c r="O45" s="305"/>
      <c r="P45" s="11"/>
      <c r="Q45" s="22"/>
      <c r="R45" s="23"/>
      <c r="S45" s="17" t="s">
        <v>25</v>
      </c>
      <c r="T45" s="265" t="s">
        <v>15</v>
      </c>
      <c r="U45" s="265"/>
      <c r="V45" s="265"/>
      <c r="W45" s="265"/>
      <c r="X45" s="265"/>
      <c r="Y45" s="265"/>
      <c r="Z45" s="266"/>
      <c r="AA45" s="267"/>
      <c r="AB45" s="266"/>
      <c r="AC45" s="267"/>
      <c r="AD45" s="268">
        <f>SUM(Z45:AC45)</f>
        <v>0</v>
      </c>
      <c r="AE45" s="269"/>
      <c r="AF45" s="16"/>
      <c r="AG45" s="16"/>
      <c r="AH45" s="17" t="s">
        <v>25</v>
      </c>
      <c r="AI45" s="270"/>
      <c r="AJ45" s="271"/>
      <c r="AK45" s="271"/>
      <c r="AL45" s="271"/>
      <c r="AM45" s="271"/>
      <c r="AN45" s="271"/>
      <c r="AO45" s="271"/>
      <c r="AP45" s="271"/>
      <c r="AQ45" s="271"/>
      <c r="AR45" s="271"/>
      <c r="AS45" s="271"/>
      <c r="AT45" s="271"/>
      <c r="AU45" s="272"/>
    </row>
    <row r="46" spans="1:50" ht="28.15" customHeight="1" x14ac:dyDescent="0.15">
      <c r="A46" s="273" t="s">
        <v>48</v>
      </c>
      <c r="B46" s="262"/>
      <c r="C46" s="262"/>
      <c r="D46" s="262"/>
      <c r="E46" s="262"/>
      <c r="F46" s="262"/>
      <c r="G46" s="262"/>
      <c r="H46" s="262"/>
      <c r="I46" s="262"/>
      <c r="J46" s="262"/>
      <c r="K46" s="262"/>
      <c r="L46" s="262"/>
      <c r="M46" s="20">
        <v>24</v>
      </c>
      <c r="N46" s="275" t="s">
        <v>9</v>
      </c>
      <c r="O46" s="276"/>
      <c r="P46" s="11"/>
      <c r="Q46" s="273" t="s">
        <v>48</v>
      </c>
      <c r="R46" s="274"/>
      <c r="S46" s="274"/>
      <c r="T46" s="274"/>
      <c r="U46" s="274"/>
      <c r="V46" s="274"/>
      <c r="W46" s="274"/>
      <c r="X46" s="274"/>
      <c r="Y46" s="274"/>
      <c r="Z46" s="274"/>
      <c r="AA46" s="274"/>
      <c r="AB46" s="274"/>
      <c r="AC46" s="58">
        <f>SUM(AA47,AA52,AA60,AA63)</f>
        <v>0</v>
      </c>
      <c r="AD46" s="275" t="s">
        <v>9</v>
      </c>
      <c r="AE46" s="276"/>
      <c r="AF46" s="277" t="s">
        <v>48</v>
      </c>
      <c r="AG46" s="278"/>
      <c r="AH46" s="278"/>
      <c r="AI46" s="278"/>
      <c r="AJ46" s="278"/>
      <c r="AK46" s="278"/>
      <c r="AL46" s="278"/>
      <c r="AM46" s="278"/>
      <c r="AN46" s="278"/>
      <c r="AO46" s="278"/>
      <c r="AP46" s="278"/>
      <c r="AQ46" s="278"/>
      <c r="AR46" s="278"/>
      <c r="AS46" s="278"/>
      <c r="AT46" s="278"/>
      <c r="AU46" s="279"/>
      <c r="AW46" s="69" t="str">
        <f>IF(AC46&gt;=M46,"OK","時間数確認")</f>
        <v>時間数確認</v>
      </c>
    </row>
    <row r="47" spans="1:50" ht="26.25" customHeight="1" x14ac:dyDescent="0.15">
      <c r="A47" s="30"/>
      <c r="B47" s="288" t="s">
        <v>49</v>
      </c>
      <c r="C47" s="289"/>
      <c r="D47" s="289"/>
      <c r="E47" s="289"/>
      <c r="F47" s="289"/>
      <c r="G47" s="289"/>
      <c r="H47" s="289"/>
      <c r="I47" s="289"/>
      <c r="K47" s="20"/>
      <c r="L47" s="20">
        <v>7</v>
      </c>
      <c r="M47" s="287" t="s">
        <v>96</v>
      </c>
      <c r="N47" s="287"/>
      <c r="O47" s="343"/>
      <c r="P47" s="11"/>
      <c r="Q47" s="32"/>
      <c r="R47" s="307" t="s">
        <v>49</v>
      </c>
      <c r="S47" s="262"/>
      <c r="T47" s="262"/>
      <c r="U47" s="262"/>
      <c r="V47" s="262"/>
      <c r="W47" s="262"/>
      <c r="X47" s="262"/>
      <c r="Y47" s="262"/>
      <c r="Z47" s="262"/>
      <c r="AA47" s="308">
        <f>SUM(AD49:AE51)</f>
        <v>0</v>
      </c>
      <c r="AB47" s="308"/>
      <c r="AC47" s="275" t="s">
        <v>9</v>
      </c>
      <c r="AD47" s="275"/>
      <c r="AE47" s="33"/>
      <c r="AF47" s="25"/>
      <c r="AG47" s="306" t="s">
        <v>49</v>
      </c>
      <c r="AH47" s="278"/>
      <c r="AI47" s="278"/>
      <c r="AJ47" s="278"/>
      <c r="AK47" s="278"/>
      <c r="AL47" s="278"/>
      <c r="AM47" s="278"/>
      <c r="AN47" s="278"/>
      <c r="AO47" s="278"/>
      <c r="AP47" s="278"/>
      <c r="AQ47" s="278"/>
      <c r="AR47" s="278"/>
      <c r="AS47" s="278"/>
      <c r="AT47" s="278"/>
      <c r="AU47" s="279"/>
      <c r="AW47" s="69" t="str">
        <f>IF(AND(AA47&gt;=10,AA47&lt;=13),"OK","時間数確認")</f>
        <v>時間数確認</v>
      </c>
    </row>
    <row r="48" spans="1:50" ht="13.5" x14ac:dyDescent="0.15">
      <c r="A48" s="8"/>
      <c r="B48" s="26"/>
      <c r="C48" s="13"/>
      <c r="D48" s="14"/>
      <c r="E48" s="14"/>
      <c r="F48" s="14"/>
      <c r="G48" s="14"/>
      <c r="H48" s="14"/>
      <c r="I48" s="14"/>
      <c r="J48" s="14"/>
      <c r="K48" s="14"/>
      <c r="L48" s="14"/>
      <c r="M48" s="14"/>
      <c r="N48" s="14"/>
      <c r="O48" s="15"/>
      <c r="P48" s="11"/>
      <c r="Q48" s="11"/>
      <c r="R48" s="25"/>
      <c r="S48" s="17"/>
      <c r="T48" s="72"/>
      <c r="U48" s="72"/>
      <c r="V48" s="72"/>
      <c r="W48" s="72"/>
      <c r="X48" s="72"/>
      <c r="Y48" s="72"/>
      <c r="Z48" s="280" t="s">
        <v>10</v>
      </c>
      <c r="AA48" s="281"/>
      <c r="AB48" s="280" t="s">
        <v>11</v>
      </c>
      <c r="AC48" s="281"/>
      <c r="AD48" s="282" t="s">
        <v>12</v>
      </c>
      <c r="AE48" s="283"/>
      <c r="AF48" s="16"/>
      <c r="AG48" s="25"/>
      <c r="AH48" s="71"/>
      <c r="AI48" s="270"/>
      <c r="AJ48" s="284"/>
      <c r="AK48" s="284"/>
      <c r="AL48" s="284"/>
      <c r="AM48" s="284"/>
      <c r="AN48" s="284"/>
      <c r="AO48" s="284"/>
      <c r="AP48" s="284"/>
      <c r="AQ48" s="284"/>
      <c r="AR48" s="284"/>
      <c r="AS48" s="284"/>
      <c r="AT48" s="284"/>
      <c r="AU48" s="285"/>
    </row>
    <row r="49" spans="1:50" ht="30" customHeight="1" x14ac:dyDescent="0.15">
      <c r="A49" s="8"/>
      <c r="B49" s="27"/>
      <c r="C49" s="17" t="s">
        <v>13</v>
      </c>
      <c r="D49" s="263" t="s">
        <v>51</v>
      </c>
      <c r="E49" s="263"/>
      <c r="F49" s="263"/>
      <c r="G49" s="263"/>
      <c r="H49" s="263"/>
      <c r="I49" s="263"/>
      <c r="J49" s="263"/>
      <c r="K49" s="263"/>
      <c r="L49" s="263"/>
      <c r="M49" s="263"/>
      <c r="N49" s="263"/>
      <c r="O49" s="305"/>
      <c r="P49" s="11"/>
      <c r="Q49" s="11"/>
      <c r="R49" s="24"/>
      <c r="S49" s="17" t="s">
        <v>13</v>
      </c>
      <c r="T49" s="265" t="s">
        <v>15</v>
      </c>
      <c r="U49" s="265"/>
      <c r="V49" s="265"/>
      <c r="W49" s="265"/>
      <c r="X49" s="265"/>
      <c r="Y49" s="265"/>
      <c r="Z49" s="266"/>
      <c r="AA49" s="267"/>
      <c r="AB49" s="266"/>
      <c r="AC49" s="267"/>
      <c r="AD49" s="268">
        <f>SUM(Z49:AC49)</f>
        <v>0</v>
      </c>
      <c r="AE49" s="269"/>
      <c r="AF49" s="16"/>
      <c r="AG49" s="24"/>
      <c r="AH49" s="17" t="s">
        <v>13</v>
      </c>
      <c r="AI49" s="270"/>
      <c r="AJ49" s="271"/>
      <c r="AK49" s="271"/>
      <c r="AL49" s="271"/>
      <c r="AM49" s="271"/>
      <c r="AN49" s="271"/>
      <c r="AO49" s="271"/>
      <c r="AP49" s="271"/>
      <c r="AQ49" s="271"/>
      <c r="AR49" s="271"/>
      <c r="AS49" s="271"/>
      <c r="AT49" s="271"/>
      <c r="AU49" s="272"/>
      <c r="AX49" s="69" t="str">
        <f>IF(SUM(AB49:AC51,AB54:AC59,AB65:AC65)&lt;=[1]通信上限!C14,"","通信時間数確認")</f>
        <v/>
      </c>
    </row>
    <row r="50" spans="1:50" ht="30" customHeight="1" x14ac:dyDescent="0.15">
      <c r="A50" s="8"/>
      <c r="B50" s="12"/>
      <c r="C50" s="17" t="s">
        <v>16</v>
      </c>
      <c r="D50" s="263" t="s">
        <v>52</v>
      </c>
      <c r="E50" s="263"/>
      <c r="F50" s="263"/>
      <c r="G50" s="263"/>
      <c r="H50" s="263"/>
      <c r="I50" s="263"/>
      <c r="J50" s="263"/>
      <c r="K50" s="263"/>
      <c r="L50" s="263"/>
      <c r="M50" s="263"/>
      <c r="N50" s="263"/>
      <c r="O50" s="305"/>
      <c r="P50" s="11"/>
      <c r="Q50" s="11"/>
      <c r="R50" s="16"/>
      <c r="S50" s="17" t="s">
        <v>16</v>
      </c>
      <c r="T50" s="265" t="s">
        <v>15</v>
      </c>
      <c r="U50" s="265"/>
      <c r="V50" s="265"/>
      <c r="W50" s="265"/>
      <c r="X50" s="265"/>
      <c r="Y50" s="265"/>
      <c r="Z50" s="266"/>
      <c r="AA50" s="267"/>
      <c r="AB50" s="266"/>
      <c r="AC50" s="267"/>
      <c r="AD50" s="268">
        <f>SUM(Z50:AC50)</f>
        <v>0</v>
      </c>
      <c r="AE50" s="269"/>
      <c r="AF50" s="16"/>
      <c r="AG50" s="16"/>
      <c r="AH50" s="17" t="s">
        <v>16</v>
      </c>
      <c r="AI50" s="270"/>
      <c r="AJ50" s="271"/>
      <c r="AK50" s="271"/>
      <c r="AL50" s="271"/>
      <c r="AM50" s="271"/>
      <c r="AN50" s="271"/>
      <c r="AO50" s="271"/>
      <c r="AP50" s="271"/>
      <c r="AQ50" s="271"/>
      <c r="AR50" s="271"/>
      <c r="AS50" s="271"/>
      <c r="AT50" s="271"/>
      <c r="AU50" s="272"/>
    </row>
    <row r="51" spans="1:50" ht="30" customHeight="1" x14ac:dyDescent="0.15">
      <c r="A51" s="8"/>
      <c r="B51" s="12"/>
      <c r="C51" s="17" t="s">
        <v>25</v>
      </c>
      <c r="D51" s="263" t="s">
        <v>53</v>
      </c>
      <c r="E51" s="263"/>
      <c r="F51" s="263"/>
      <c r="G51" s="263"/>
      <c r="H51" s="263"/>
      <c r="I51" s="263"/>
      <c r="J51" s="263"/>
      <c r="K51" s="263"/>
      <c r="L51" s="263"/>
      <c r="M51" s="263"/>
      <c r="N51" s="263"/>
      <c r="O51" s="305"/>
      <c r="P51" s="11"/>
      <c r="Q51" s="11"/>
      <c r="R51" s="16"/>
      <c r="S51" s="17" t="s">
        <v>25</v>
      </c>
      <c r="T51" s="265" t="s">
        <v>15</v>
      </c>
      <c r="U51" s="265"/>
      <c r="V51" s="265"/>
      <c r="W51" s="265"/>
      <c r="X51" s="265"/>
      <c r="Y51" s="265"/>
      <c r="Z51" s="266"/>
      <c r="AA51" s="267"/>
      <c r="AB51" s="266"/>
      <c r="AC51" s="267"/>
      <c r="AD51" s="268">
        <f>SUM(Z51:AC51)</f>
        <v>0</v>
      </c>
      <c r="AE51" s="269"/>
      <c r="AF51" s="16"/>
      <c r="AG51" s="16"/>
      <c r="AH51" s="17" t="s">
        <v>25</v>
      </c>
      <c r="AI51" s="270"/>
      <c r="AJ51" s="271"/>
      <c r="AK51" s="271"/>
      <c r="AL51" s="271"/>
      <c r="AM51" s="271"/>
      <c r="AN51" s="271"/>
      <c r="AO51" s="271"/>
      <c r="AP51" s="271"/>
      <c r="AQ51" s="271"/>
      <c r="AR51" s="271"/>
      <c r="AS51" s="271"/>
      <c r="AT51" s="271"/>
      <c r="AU51" s="272"/>
    </row>
    <row r="52" spans="1:50" ht="26.25" customHeight="1" x14ac:dyDescent="0.15">
      <c r="A52" s="34"/>
      <c r="B52" s="286" t="s">
        <v>54</v>
      </c>
      <c r="C52" s="274"/>
      <c r="D52" s="274"/>
      <c r="E52" s="274"/>
      <c r="F52" s="274"/>
      <c r="G52" s="274"/>
      <c r="H52" s="274"/>
      <c r="I52" s="274"/>
      <c r="J52" s="274"/>
      <c r="K52" s="274"/>
      <c r="L52" s="20">
        <v>14</v>
      </c>
      <c r="M52" s="287" t="s">
        <v>96</v>
      </c>
      <c r="N52" s="287"/>
      <c r="O52" s="343"/>
      <c r="P52" s="11"/>
      <c r="Q52" s="36"/>
      <c r="R52" s="286" t="s">
        <v>54</v>
      </c>
      <c r="S52" s="274"/>
      <c r="T52" s="274"/>
      <c r="U52" s="274"/>
      <c r="V52" s="274"/>
      <c r="W52" s="274"/>
      <c r="X52" s="274"/>
      <c r="Y52" s="274"/>
      <c r="Z52" s="274"/>
      <c r="AA52" s="303">
        <f>SUM(AD54:AE59)</f>
        <v>0</v>
      </c>
      <c r="AB52" s="304"/>
      <c r="AC52" s="275" t="s">
        <v>9</v>
      </c>
      <c r="AD52" s="275"/>
      <c r="AE52" s="37"/>
      <c r="AF52" s="16"/>
      <c r="AG52" s="288" t="s">
        <v>54</v>
      </c>
      <c r="AH52" s="289"/>
      <c r="AI52" s="289"/>
      <c r="AJ52" s="289"/>
      <c r="AK52" s="289"/>
      <c r="AL52" s="289"/>
      <c r="AM52" s="289"/>
      <c r="AN52" s="289"/>
      <c r="AO52" s="289"/>
      <c r="AP52" s="289"/>
      <c r="AQ52" s="289"/>
      <c r="AR52" s="289"/>
      <c r="AS52" s="289"/>
      <c r="AT52" s="289"/>
      <c r="AU52" s="291"/>
      <c r="AW52" s="69" t="str">
        <f>IF(AND(AA52&gt;=50,AA52&lt;=55),"OK","時間数確認")</f>
        <v>時間数確認</v>
      </c>
    </row>
    <row r="53" spans="1:50" ht="13.5" x14ac:dyDescent="0.15">
      <c r="A53" s="8"/>
      <c r="B53" s="26"/>
      <c r="C53" s="13"/>
      <c r="D53" s="14"/>
      <c r="E53" s="14"/>
      <c r="F53" s="14"/>
      <c r="G53" s="14"/>
      <c r="H53" s="14"/>
      <c r="I53" s="14"/>
      <c r="J53" s="14"/>
      <c r="K53" s="14"/>
      <c r="L53" s="14"/>
      <c r="M53" s="14"/>
      <c r="N53" s="14"/>
      <c r="O53" s="15"/>
      <c r="P53" s="11"/>
      <c r="Q53" s="11"/>
      <c r="R53" s="25"/>
      <c r="S53" s="17"/>
      <c r="T53" s="72"/>
      <c r="U53" s="72"/>
      <c r="V53" s="72"/>
      <c r="W53" s="72"/>
      <c r="X53" s="72"/>
      <c r="Y53" s="72"/>
      <c r="Z53" s="280" t="s">
        <v>10</v>
      </c>
      <c r="AA53" s="281"/>
      <c r="AB53" s="280" t="s">
        <v>11</v>
      </c>
      <c r="AC53" s="281"/>
      <c r="AD53" s="282" t="s">
        <v>12</v>
      </c>
      <c r="AE53" s="283"/>
      <c r="AF53" s="16"/>
      <c r="AG53" s="25"/>
      <c r="AH53" s="71"/>
      <c r="AI53" s="270"/>
      <c r="AJ53" s="284"/>
      <c r="AK53" s="284"/>
      <c r="AL53" s="284"/>
      <c r="AM53" s="284"/>
      <c r="AN53" s="284"/>
      <c r="AO53" s="284"/>
      <c r="AP53" s="284"/>
      <c r="AQ53" s="284"/>
      <c r="AR53" s="284"/>
      <c r="AS53" s="284"/>
      <c r="AT53" s="284"/>
      <c r="AU53" s="285"/>
    </row>
    <row r="54" spans="1:50" ht="30" customHeight="1" x14ac:dyDescent="0.15">
      <c r="A54" s="8"/>
      <c r="B54" s="27"/>
      <c r="C54" s="17" t="s">
        <v>27</v>
      </c>
      <c r="D54" s="263" t="s">
        <v>56</v>
      </c>
      <c r="E54" s="263"/>
      <c r="F54" s="263"/>
      <c r="G54" s="263"/>
      <c r="H54" s="263"/>
      <c r="I54" s="263"/>
      <c r="J54" s="263"/>
      <c r="K54" s="263"/>
      <c r="L54" s="263"/>
      <c r="M54" s="263"/>
      <c r="N54" s="263"/>
      <c r="O54" s="264"/>
      <c r="P54" s="11"/>
      <c r="Q54" s="11"/>
      <c r="R54" s="16"/>
      <c r="S54" s="17" t="s">
        <v>27</v>
      </c>
      <c r="T54" s="265" t="s">
        <v>15</v>
      </c>
      <c r="U54" s="265"/>
      <c r="V54" s="265"/>
      <c r="W54" s="265"/>
      <c r="X54" s="265"/>
      <c r="Y54" s="265"/>
      <c r="Z54" s="266"/>
      <c r="AA54" s="267"/>
      <c r="AB54" s="266"/>
      <c r="AC54" s="267"/>
      <c r="AD54" s="268">
        <f t="shared" ref="AD54:AD59" si="0">SUM(Z54:AC54)</f>
        <v>0</v>
      </c>
      <c r="AE54" s="269"/>
      <c r="AF54" s="16"/>
      <c r="AG54" s="16"/>
      <c r="AH54" s="17" t="s">
        <v>27</v>
      </c>
      <c r="AI54" s="270"/>
      <c r="AJ54" s="271"/>
      <c r="AK54" s="271"/>
      <c r="AL54" s="271"/>
      <c r="AM54" s="271"/>
      <c r="AN54" s="271"/>
      <c r="AO54" s="271"/>
      <c r="AP54" s="271"/>
      <c r="AQ54" s="271"/>
      <c r="AR54" s="271"/>
      <c r="AS54" s="271"/>
      <c r="AT54" s="271"/>
      <c r="AU54" s="272"/>
    </row>
    <row r="55" spans="1:50" ht="30" customHeight="1" x14ac:dyDescent="0.15">
      <c r="A55" s="8"/>
      <c r="B55" s="12"/>
      <c r="C55" s="17" t="s">
        <v>57</v>
      </c>
      <c r="D55" s="263" t="s">
        <v>58</v>
      </c>
      <c r="E55" s="263"/>
      <c r="F55" s="263"/>
      <c r="G55" s="263"/>
      <c r="H55" s="263"/>
      <c r="I55" s="263"/>
      <c r="J55" s="263"/>
      <c r="K55" s="263"/>
      <c r="L55" s="263"/>
      <c r="M55" s="263"/>
      <c r="N55" s="263"/>
      <c r="O55" s="264"/>
      <c r="P55" s="16"/>
      <c r="Q55" s="11"/>
      <c r="R55" s="16"/>
      <c r="S55" s="17" t="s">
        <v>57</v>
      </c>
      <c r="T55" s="265" t="s">
        <v>15</v>
      </c>
      <c r="U55" s="265"/>
      <c r="V55" s="265"/>
      <c r="W55" s="265"/>
      <c r="X55" s="265"/>
      <c r="Y55" s="265"/>
      <c r="Z55" s="266"/>
      <c r="AA55" s="267"/>
      <c r="AB55" s="266"/>
      <c r="AC55" s="267"/>
      <c r="AD55" s="268">
        <f t="shared" si="0"/>
        <v>0</v>
      </c>
      <c r="AE55" s="269"/>
      <c r="AF55" s="16"/>
      <c r="AG55" s="16"/>
      <c r="AH55" s="17" t="s">
        <v>57</v>
      </c>
      <c r="AI55" s="270"/>
      <c r="AJ55" s="271"/>
      <c r="AK55" s="271"/>
      <c r="AL55" s="271"/>
      <c r="AM55" s="271"/>
      <c r="AN55" s="271"/>
      <c r="AO55" s="271"/>
      <c r="AP55" s="271"/>
      <c r="AQ55" s="271"/>
      <c r="AR55" s="271"/>
      <c r="AS55" s="271"/>
      <c r="AT55" s="271"/>
      <c r="AU55" s="272"/>
    </row>
    <row r="56" spans="1:50" ht="41.45" customHeight="1" x14ac:dyDescent="0.15">
      <c r="A56" s="8"/>
      <c r="B56" s="12"/>
      <c r="C56" s="17" t="s">
        <v>59</v>
      </c>
      <c r="D56" s="344" t="s">
        <v>97</v>
      </c>
      <c r="E56" s="344"/>
      <c r="F56" s="344"/>
      <c r="G56" s="344"/>
      <c r="H56" s="344"/>
      <c r="I56" s="344"/>
      <c r="J56" s="344"/>
      <c r="K56" s="344"/>
      <c r="L56" s="344"/>
      <c r="M56" s="344"/>
      <c r="N56" s="344"/>
      <c r="O56" s="345"/>
      <c r="P56" s="16"/>
      <c r="Q56" s="11"/>
      <c r="R56" s="16"/>
      <c r="S56" s="17" t="s">
        <v>59</v>
      </c>
      <c r="T56" s="265" t="s">
        <v>15</v>
      </c>
      <c r="U56" s="265"/>
      <c r="V56" s="265"/>
      <c r="W56" s="265"/>
      <c r="X56" s="265"/>
      <c r="Y56" s="265"/>
      <c r="Z56" s="266"/>
      <c r="AA56" s="267"/>
      <c r="AB56" s="266"/>
      <c r="AC56" s="267"/>
      <c r="AD56" s="268">
        <f t="shared" si="0"/>
        <v>0</v>
      </c>
      <c r="AE56" s="269"/>
      <c r="AF56" s="16"/>
      <c r="AG56" s="16"/>
      <c r="AH56" s="17" t="s">
        <v>59</v>
      </c>
      <c r="AI56" s="270"/>
      <c r="AJ56" s="271"/>
      <c r="AK56" s="271"/>
      <c r="AL56" s="271"/>
      <c r="AM56" s="271"/>
      <c r="AN56" s="271"/>
      <c r="AO56" s="271"/>
      <c r="AP56" s="271"/>
      <c r="AQ56" s="271"/>
      <c r="AR56" s="271"/>
      <c r="AS56" s="271"/>
      <c r="AT56" s="271"/>
      <c r="AU56" s="272"/>
    </row>
    <row r="57" spans="1:50" ht="30" customHeight="1" x14ac:dyDescent="0.15">
      <c r="A57" s="8"/>
      <c r="B57" s="12"/>
      <c r="C57" s="17" t="s">
        <v>61</v>
      </c>
      <c r="D57" s="301" t="s">
        <v>64</v>
      </c>
      <c r="E57" s="301"/>
      <c r="F57" s="301"/>
      <c r="G57" s="301"/>
      <c r="H57" s="301"/>
      <c r="I57" s="301"/>
      <c r="J57" s="301"/>
      <c r="K57" s="301"/>
      <c r="L57" s="301"/>
      <c r="M57" s="301"/>
      <c r="N57" s="301"/>
      <c r="O57" s="302"/>
      <c r="P57" s="16"/>
      <c r="Q57" s="11"/>
      <c r="R57" s="16"/>
      <c r="S57" s="17" t="s">
        <v>61</v>
      </c>
      <c r="T57" s="265" t="s">
        <v>15</v>
      </c>
      <c r="U57" s="265"/>
      <c r="V57" s="265"/>
      <c r="W57" s="265"/>
      <c r="X57" s="265"/>
      <c r="Y57" s="265"/>
      <c r="Z57" s="266"/>
      <c r="AA57" s="267"/>
      <c r="AB57" s="266"/>
      <c r="AC57" s="267"/>
      <c r="AD57" s="268">
        <f t="shared" si="0"/>
        <v>0</v>
      </c>
      <c r="AE57" s="269"/>
      <c r="AF57" s="16"/>
      <c r="AG57" s="16"/>
      <c r="AH57" s="17" t="s">
        <v>61</v>
      </c>
      <c r="AI57" s="270"/>
      <c r="AJ57" s="271"/>
      <c r="AK57" s="271"/>
      <c r="AL57" s="271"/>
      <c r="AM57" s="271"/>
      <c r="AN57" s="271"/>
      <c r="AO57" s="271"/>
      <c r="AP57" s="271"/>
      <c r="AQ57" s="271"/>
      <c r="AR57" s="271"/>
      <c r="AS57" s="271"/>
      <c r="AT57" s="271"/>
      <c r="AU57" s="272"/>
    </row>
    <row r="58" spans="1:50" ht="30" customHeight="1" x14ac:dyDescent="0.15">
      <c r="A58" s="8"/>
      <c r="B58" s="12"/>
      <c r="C58" s="17" t="s">
        <v>63</v>
      </c>
      <c r="D58" s="301" t="s">
        <v>70</v>
      </c>
      <c r="E58" s="301"/>
      <c r="F58" s="301"/>
      <c r="G58" s="301"/>
      <c r="H58" s="301"/>
      <c r="I58" s="301"/>
      <c r="J58" s="301"/>
      <c r="K58" s="301"/>
      <c r="L58" s="301"/>
      <c r="M58" s="301"/>
      <c r="N58" s="301"/>
      <c r="O58" s="302"/>
      <c r="P58" s="16"/>
      <c r="Q58" s="11"/>
      <c r="R58" s="16"/>
      <c r="S58" s="17" t="s">
        <v>63</v>
      </c>
      <c r="T58" s="265" t="s">
        <v>15</v>
      </c>
      <c r="U58" s="265"/>
      <c r="V58" s="265"/>
      <c r="W58" s="265"/>
      <c r="X58" s="265"/>
      <c r="Y58" s="265"/>
      <c r="Z58" s="266"/>
      <c r="AA58" s="267"/>
      <c r="AB58" s="266"/>
      <c r="AC58" s="267"/>
      <c r="AD58" s="268">
        <f t="shared" si="0"/>
        <v>0</v>
      </c>
      <c r="AE58" s="269"/>
      <c r="AF58" s="16"/>
      <c r="AG58" s="16"/>
      <c r="AH58" s="17" t="s">
        <v>63</v>
      </c>
      <c r="AI58" s="270"/>
      <c r="AJ58" s="271"/>
      <c r="AK58" s="271"/>
      <c r="AL58" s="271"/>
      <c r="AM58" s="271"/>
      <c r="AN58" s="271"/>
      <c r="AO58" s="271"/>
      <c r="AP58" s="271"/>
      <c r="AQ58" s="271"/>
      <c r="AR58" s="271"/>
      <c r="AS58" s="271"/>
      <c r="AT58" s="271"/>
      <c r="AU58" s="272"/>
    </row>
    <row r="59" spans="1:50" ht="30" customHeight="1" x14ac:dyDescent="0.15">
      <c r="A59" s="8"/>
      <c r="B59" s="12"/>
      <c r="C59" s="17" t="s">
        <v>65</v>
      </c>
      <c r="D59" s="301" t="s">
        <v>72</v>
      </c>
      <c r="E59" s="301"/>
      <c r="F59" s="301"/>
      <c r="G59" s="301"/>
      <c r="H59" s="301"/>
      <c r="I59" s="301"/>
      <c r="J59" s="301"/>
      <c r="K59" s="301"/>
      <c r="L59" s="301"/>
      <c r="M59" s="301"/>
      <c r="N59" s="301"/>
      <c r="O59" s="302"/>
      <c r="P59" s="16"/>
      <c r="Q59" s="11"/>
      <c r="R59" s="16"/>
      <c r="S59" s="17" t="s">
        <v>65</v>
      </c>
      <c r="T59" s="265" t="s">
        <v>15</v>
      </c>
      <c r="U59" s="265"/>
      <c r="V59" s="265"/>
      <c r="W59" s="265"/>
      <c r="X59" s="265"/>
      <c r="Y59" s="265"/>
      <c r="Z59" s="266"/>
      <c r="AA59" s="267"/>
      <c r="AB59" s="266"/>
      <c r="AC59" s="267"/>
      <c r="AD59" s="268">
        <f t="shared" si="0"/>
        <v>0</v>
      </c>
      <c r="AE59" s="269"/>
      <c r="AF59" s="16"/>
      <c r="AG59" s="16"/>
      <c r="AH59" s="17" t="s">
        <v>65</v>
      </c>
      <c r="AI59" s="270"/>
      <c r="AJ59" s="271"/>
      <c r="AK59" s="271"/>
      <c r="AL59" s="271"/>
      <c r="AM59" s="271"/>
      <c r="AN59" s="271"/>
      <c r="AO59" s="271"/>
      <c r="AP59" s="271"/>
      <c r="AQ59" s="271"/>
      <c r="AR59" s="271"/>
      <c r="AS59" s="271"/>
      <c r="AT59" s="271"/>
      <c r="AU59" s="272"/>
    </row>
    <row r="60" spans="1:50" ht="30" customHeight="1" x14ac:dyDescent="0.15">
      <c r="A60" s="8"/>
      <c r="B60" s="27"/>
      <c r="C60" s="286" t="s">
        <v>98</v>
      </c>
      <c r="D60" s="274"/>
      <c r="E60" s="274"/>
      <c r="F60" s="274"/>
      <c r="G60" s="274"/>
      <c r="H60" s="274"/>
      <c r="I60" s="274"/>
      <c r="J60" s="274"/>
      <c r="K60" s="274"/>
      <c r="L60" s="274"/>
      <c r="M60" s="274"/>
      <c r="N60" s="274"/>
      <c r="O60" s="292"/>
      <c r="P60" s="16"/>
      <c r="Q60" s="11"/>
      <c r="R60" s="24"/>
      <c r="S60" s="297" t="s">
        <v>74</v>
      </c>
      <c r="T60" s="298"/>
      <c r="U60" s="298"/>
      <c r="V60" s="298"/>
      <c r="W60" s="298"/>
      <c r="X60" s="298"/>
      <c r="Y60" s="298"/>
      <c r="Z60" s="298"/>
      <c r="AA60" s="299">
        <f>SUM(AD61:AE62)</f>
        <v>0</v>
      </c>
      <c r="AB60" s="299"/>
      <c r="AC60" s="275" t="s">
        <v>9</v>
      </c>
      <c r="AD60" s="275"/>
      <c r="AE60" s="37"/>
      <c r="AF60" s="16"/>
      <c r="AG60" s="24"/>
      <c r="AH60" s="297" t="s">
        <v>74</v>
      </c>
      <c r="AI60" s="298"/>
      <c r="AJ60" s="298"/>
      <c r="AK60" s="298"/>
      <c r="AL60" s="298"/>
      <c r="AM60" s="298"/>
      <c r="AN60" s="298"/>
      <c r="AO60" s="298"/>
      <c r="AP60" s="298"/>
      <c r="AQ60" s="298"/>
      <c r="AR60" s="298"/>
      <c r="AS60" s="298"/>
      <c r="AT60" s="298"/>
      <c r="AU60" s="300"/>
      <c r="AW60" s="69" t="str">
        <f>IF(AC60&gt;=M60,"OK","時間数確認")</f>
        <v>OK</v>
      </c>
    </row>
    <row r="61" spans="1:50" ht="30" customHeight="1" x14ac:dyDescent="0.15">
      <c r="A61" s="8"/>
      <c r="B61" s="27"/>
      <c r="C61" s="70"/>
      <c r="D61" s="341" t="s">
        <v>99</v>
      </c>
      <c r="E61" s="341"/>
      <c r="F61" s="341"/>
      <c r="G61" s="341"/>
      <c r="H61" s="341"/>
      <c r="I61" s="341"/>
      <c r="J61" s="341"/>
      <c r="K61" s="341"/>
      <c r="L61" s="341"/>
      <c r="M61" s="341"/>
      <c r="N61" s="341"/>
      <c r="O61" s="342"/>
      <c r="P61" s="16"/>
      <c r="Q61" s="11"/>
      <c r="R61" s="24"/>
      <c r="S61" s="293"/>
      <c r="T61" s="284"/>
      <c r="U61" s="284"/>
      <c r="V61" s="284"/>
      <c r="W61" s="284"/>
      <c r="X61" s="284"/>
      <c r="Y61" s="284"/>
      <c r="Z61" s="284"/>
      <c r="AA61" s="284"/>
      <c r="AB61" s="284"/>
      <c r="AC61" s="294"/>
      <c r="AD61" s="295"/>
      <c r="AE61" s="285"/>
      <c r="AG61" s="39"/>
      <c r="AH61" s="296"/>
      <c r="AI61" s="284"/>
      <c r="AJ61" s="284"/>
      <c r="AK61" s="284"/>
      <c r="AL61" s="284"/>
      <c r="AM61" s="284"/>
      <c r="AN61" s="284"/>
      <c r="AO61" s="284"/>
      <c r="AP61" s="284"/>
      <c r="AQ61" s="284"/>
      <c r="AR61" s="284"/>
      <c r="AS61" s="284"/>
      <c r="AT61" s="284"/>
      <c r="AU61" s="285"/>
    </row>
    <row r="62" spans="1:50" ht="30" customHeight="1" x14ac:dyDescent="0.15">
      <c r="A62" s="8"/>
      <c r="B62" s="27"/>
      <c r="C62" s="70"/>
      <c r="D62" s="341" t="s">
        <v>100</v>
      </c>
      <c r="E62" s="341"/>
      <c r="F62" s="341"/>
      <c r="G62" s="341"/>
      <c r="H62" s="341"/>
      <c r="I62" s="341"/>
      <c r="J62" s="341"/>
      <c r="K62" s="341"/>
      <c r="L62" s="341"/>
      <c r="M62" s="341"/>
      <c r="N62" s="341"/>
      <c r="O62" s="342"/>
      <c r="P62" s="16"/>
      <c r="Q62" s="11"/>
      <c r="R62" s="24"/>
      <c r="S62" s="293"/>
      <c r="T62" s="284"/>
      <c r="U62" s="284"/>
      <c r="V62" s="284"/>
      <c r="W62" s="284"/>
      <c r="X62" s="284"/>
      <c r="Y62" s="284"/>
      <c r="Z62" s="284"/>
      <c r="AA62" s="284"/>
      <c r="AB62" s="284"/>
      <c r="AC62" s="294"/>
      <c r="AD62" s="295"/>
      <c r="AE62" s="285"/>
      <c r="AF62" s="16"/>
      <c r="AG62" s="24"/>
      <c r="AH62" s="296"/>
      <c r="AI62" s="284"/>
      <c r="AJ62" s="284"/>
      <c r="AK62" s="284"/>
      <c r="AL62" s="284"/>
      <c r="AM62" s="284"/>
      <c r="AN62" s="284"/>
      <c r="AO62" s="284"/>
      <c r="AP62" s="284"/>
      <c r="AQ62" s="284"/>
      <c r="AR62" s="284"/>
      <c r="AS62" s="284"/>
      <c r="AT62" s="284"/>
      <c r="AU62" s="285"/>
    </row>
    <row r="63" spans="1:50" ht="26.25" customHeight="1" x14ac:dyDescent="0.15">
      <c r="A63" s="34"/>
      <c r="B63" s="286" t="s">
        <v>79</v>
      </c>
      <c r="C63" s="274"/>
      <c r="D63" s="274"/>
      <c r="E63" s="274"/>
      <c r="F63" s="274"/>
      <c r="G63" s="274"/>
      <c r="H63" s="274"/>
      <c r="I63" s="274"/>
      <c r="J63" s="274"/>
      <c r="K63" s="274"/>
      <c r="L63" s="20">
        <v>3</v>
      </c>
      <c r="M63" s="287" t="s">
        <v>96</v>
      </c>
      <c r="N63" s="287"/>
      <c r="O63" s="343"/>
      <c r="P63" s="16"/>
      <c r="Q63" s="36"/>
      <c r="R63" s="288" t="s">
        <v>79</v>
      </c>
      <c r="S63" s="289"/>
      <c r="T63" s="289"/>
      <c r="U63" s="289"/>
      <c r="V63" s="289"/>
      <c r="W63" s="289"/>
      <c r="X63" s="289"/>
      <c r="Y63" s="289"/>
      <c r="Z63" s="289"/>
      <c r="AA63" s="290">
        <f>SUM(AD65:AE65)</f>
        <v>0</v>
      </c>
      <c r="AB63" s="290"/>
      <c r="AC63" s="275" t="s">
        <v>9</v>
      </c>
      <c r="AD63" s="275"/>
      <c r="AE63" s="37"/>
      <c r="AF63" s="39"/>
      <c r="AG63" s="288" t="s">
        <v>79</v>
      </c>
      <c r="AH63" s="289"/>
      <c r="AI63" s="289"/>
      <c r="AJ63" s="289"/>
      <c r="AK63" s="289"/>
      <c r="AL63" s="289"/>
      <c r="AM63" s="289"/>
      <c r="AN63" s="289"/>
      <c r="AO63" s="289"/>
      <c r="AP63" s="289"/>
      <c r="AQ63" s="289"/>
      <c r="AR63" s="289"/>
      <c r="AS63" s="289"/>
      <c r="AT63" s="289"/>
      <c r="AU63" s="291"/>
      <c r="AW63" s="69" t="str">
        <f>IF(AND(AA63&gt;=10,AA63&lt;=12),"OK","時間数確認")</f>
        <v>時間数確認</v>
      </c>
    </row>
    <row r="64" spans="1:50" ht="13.5" x14ac:dyDescent="0.15">
      <c r="A64" s="8"/>
      <c r="B64" s="26"/>
      <c r="C64" s="13"/>
      <c r="D64" s="14"/>
      <c r="E64" s="14"/>
      <c r="F64" s="14"/>
      <c r="G64" s="14"/>
      <c r="H64" s="14"/>
      <c r="I64" s="14"/>
      <c r="J64" s="14"/>
      <c r="K64" s="14"/>
      <c r="L64" s="14"/>
      <c r="M64" s="14"/>
      <c r="N64" s="14"/>
      <c r="O64" s="15"/>
      <c r="P64" s="11"/>
      <c r="Q64" s="11"/>
      <c r="R64" s="25"/>
      <c r="S64" s="17"/>
      <c r="T64" s="72"/>
      <c r="U64" s="72"/>
      <c r="V64" s="72"/>
      <c r="W64" s="72"/>
      <c r="X64" s="72"/>
      <c r="Y64" s="72"/>
      <c r="Z64" s="280" t="s">
        <v>10</v>
      </c>
      <c r="AA64" s="281"/>
      <c r="AB64" s="280" t="s">
        <v>11</v>
      </c>
      <c r="AC64" s="281"/>
      <c r="AD64" s="282" t="s">
        <v>12</v>
      </c>
      <c r="AE64" s="283"/>
      <c r="AF64" s="16"/>
      <c r="AG64" s="25"/>
      <c r="AH64" s="71"/>
      <c r="AI64" s="270"/>
      <c r="AJ64" s="284"/>
      <c r="AK64" s="284"/>
      <c r="AL64" s="284"/>
      <c r="AM64" s="284"/>
      <c r="AN64" s="284"/>
      <c r="AO64" s="284"/>
      <c r="AP64" s="284"/>
      <c r="AQ64" s="284"/>
      <c r="AR64" s="284"/>
      <c r="AS64" s="284"/>
      <c r="AT64" s="284"/>
      <c r="AU64" s="285"/>
    </row>
    <row r="65" spans="1:50" ht="32.450000000000003" customHeight="1" x14ac:dyDescent="0.15">
      <c r="A65" s="8"/>
      <c r="B65" s="27"/>
      <c r="C65" s="17" t="s">
        <v>67</v>
      </c>
      <c r="D65" s="263" t="s">
        <v>82</v>
      </c>
      <c r="E65" s="263"/>
      <c r="F65" s="263"/>
      <c r="G65" s="263"/>
      <c r="H65" s="263"/>
      <c r="I65" s="263"/>
      <c r="J65" s="263"/>
      <c r="K65" s="263"/>
      <c r="L65" s="263"/>
      <c r="M65" s="263"/>
      <c r="N65" s="263"/>
      <c r="O65" s="264"/>
      <c r="P65" s="16"/>
      <c r="Q65" s="11"/>
      <c r="R65" s="16"/>
      <c r="S65" s="17" t="s">
        <v>67</v>
      </c>
      <c r="T65" s="265" t="s">
        <v>15</v>
      </c>
      <c r="U65" s="265"/>
      <c r="V65" s="265"/>
      <c r="W65" s="265"/>
      <c r="X65" s="265"/>
      <c r="Y65" s="265"/>
      <c r="Z65" s="266"/>
      <c r="AA65" s="267"/>
      <c r="AB65" s="266"/>
      <c r="AC65" s="267"/>
      <c r="AD65" s="268">
        <f>SUM(Z65:AC65)</f>
        <v>0</v>
      </c>
      <c r="AE65" s="269"/>
      <c r="AH65" s="17" t="s">
        <v>67</v>
      </c>
      <c r="AI65" s="270"/>
      <c r="AJ65" s="271"/>
      <c r="AK65" s="271"/>
      <c r="AL65" s="271"/>
      <c r="AM65" s="271"/>
      <c r="AN65" s="271"/>
      <c r="AO65" s="271"/>
      <c r="AP65" s="271"/>
      <c r="AQ65" s="271"/>
      <c r="AR65" s="271"/>
      <c r="AS65" s="271"/>
      <c r="AT65" s="271"/>
      <c r="AU65" s="272"/>
    </row>
    <row r="66" spans="1:50" ht="28.15" customHeight="1" x14ac:dyDescent="0.15">
      <c r="A66" s="273" t="s">
        <v>85</v>
      </c>
      <c r="B66" s="274"/>
      <c r="C66" s="274"/>
      <c r="D66" s="274"/>
      <c r="E66" s="274"/>
      <c r="F66" s="274"/>
      <c r="G66" s="274"/>
      <c r="H66" s="274"/>
      <c r="I66" s="274"/>
      <c r="J66" s="274"/>
      <c r="K66" s="274"/>
      <c r="L66" s="274"/>
      <c r="M66" s="20">
        <v>2</v>
      </c>
      <c r="N66" s="275" t="s">
        <v>9</v>
      </c>
      <c r="O66" s="276"/>
      <c r="P66" s="16"/>
      <c r="Q66" s="273" t="s">
        <v>85</v>
      </c>
      <c r="R66" s="274"/>
      <c r="S66" s="274"/>
      <c r="T66" s="274"/>
      <c r="U66" s="274"/>
      <c r="V66" s="274"/>
      <c r="W66" s="274"/>
      <c r="X66" s="274"/>
      <c r="Y66" s="274"/>
      <c r="Z66" s="274"/>
      <c r="AA66" s="274"/>
      <c r="AB66" s="274"/>
      <c r="AC66" s="58">
        <f>SUM(AD68:AE69)</f>
        <v>0</v>
      </c>
      <c r="AD66" s="275" t="s">
        <v>9</v>
      </c>
      <c r="AE66" s="276"/>
      <c r="AF66" s="277" t="s">
        <v>85</v>
      </c>
      <c r="AG66" s="278"/>
      <c r="AH66" s="278"/>
      <c r="AI66" s="278"/>
      <c r="AJ66" s="278"/>
      <c r="AK66" s="278"/>
      <c r="AL66" s="278"/>
      <c r="AM66" s="278"/>
      <c r="AN66" s="278"/>
      <c r="AO66" s="278"/>
      <c r="AP66" s="278"/>
      <c r="AQ66" s="278"/>
      <c r="AR66" s="278"/>
      <c r="AS66" s="278"/>
      <c r="AT66" s="278"/>
      <c r="AU66" s="279"/>
      <c r="AW66" s="69" t="str">
        <f>IF(AC66&gt;=M66,"OK","時間数確認")</f>
        <v>時間数確認</v>
      </c>
    </row>
    <row r="67" spans="1:50" ht="13.5" x14ac:dyDescent="0.15">
      <c r="A67" s="8"/>
      <c r="B67" s="26"/>
      <c r="C67" s="13"/>
      <c r="D67" s="14"/>
      <c r="E67" s="14"/>
      <c r="F67" s="14"/>
      <c r="G67" s="14"/>
      <c r="H67" s="14"/>
      <c r="I67" s="14"/>
      <c r="J67" s="14"/>
      <c r="K67" s="14"/>
      <c r="L67" s="14"/>
      <c r="M67" s="14"/>
      <c r="N67" s="14"/>
      <c r="O67" s="15"/>
      <c r="P67" s="11"/>
      <c r="Q67" s="11"/>
      <c r="R67" s="25"/>
      <c r="S67" s="17"/>
      <c r="T67" s="72"/>
      <c r="U67" s="72"/>
      <c r="V67" s="72"/>
      <c r="W67" s="72"/>
      <c r="X67" s="72"/>
      <c r="Y67" s="72"/>
      <c r="Z67" s="280" t="s">
        <v>10</v>
      </c>
      <c r="AA67" s="281"/>
      <c r="AB67" s="280" t="s">
        <v>11</v>
      </c>
      <c r="AC67" s="281"/>
      <c r="AD67" s="282" t="s">
        <v>12</v>
      </c>
      <c r="AE67" s="283"/>
      <c r="AF67" s="16"/>
      <c r="AG67" s="25"/>
      <c r="AH67" s="71"/>
      <c r="AI67" s="270"/>
      <c r="AJ67" s="284"/>
      <c r="AK67" s="284"/>
      <c r="AL67" s="284"/>
      <c r="AM67" s="284"/>
      <c r="AN67" s="284"/>
      <c r="AO67" s="284"/>
      <c r="AP67" s="284"/>
      <c r="AQ67" s="284"/>
      <c r="AR67" s="284"/>
      <c r="AS67" s="284"/>
      <c r="AT67" s="284"/>
      <c r="AU67" s="285"/>
    </row>
    <row r="68" spans="1:50" ht="32.450000000000003" customHeight="1" x14ac:dyDescent="0.15">
      <c r="A68" s="8"/>
      <c r="B68" s="12"/>
      <c r="C68" s="17" t="s">
        <v>13</v>
      </c>
      <c r="D68" s="263" t="s">
        <v>86</v>
      </c>
      <c r="E68" s="263"/>
      <c r="F68" s="263"/>
      <c r="G68" s="263"/>
      <c r="H68" s="263"/>
      <c r="I68" s="263"/>
      <c r="J68" s="263"/>
      <c r="K68" s="263"/>
      <c r="L68" s="263"/>
      <c r="M68" s="263"/>
      <c r="N68" s="263"/>
      <c r="O68" s="264"/>
      <c r="P68" s="16"/>
      <c r="Q68" s="11"/>
      <c r="R68" s="16"/>
      <c r="S68" s="17" t="s">
        <v>13</v>
      </c>
      <c r="T68" s="265" t="s">
        <v>15</v>
      </c>
      <c r="U68" s="265"/>
      <c r="V68" s="265"/>
      <c r="W68" s="265"/>
      <c r="X68" s="265"/>
      <c r="Y68" s="265"/>
      <c r="Z68" s="266"/>
      <c r="AA68" s="267"/>
      <c r="AB68" s="266"/>
      <c r="AC68" s="267"/>
      <c r="AD68" s="268">
        <f>SUM(Z68:AC68)</f>
        <v>0</v>
      </c>
      <c r="AE68" s="269"/>
      <c r="AH68" s="17" t="s">
        <v>13</v>
      </c>
      <c r="AI68" s="270"/>
      <c r="AJ68" s="271"/>
      <c r="AK68" s="271"/>
      <c r="AL68" s="271"/>
      <c r="AM68" s="271"/>
      <c r="AN68" s="271"/>
      <c r="AO68" s="271"/>
      <c r="AP68" s="271"/>
      <c r="AQ68" s="271"/>
      <c r="AR68" s="271"/>
      <c r="AS68" s="271"/>
      <c r="AT68" s="271"/>
      <c r="AU68" s="272"/>
      <c r="AX68" s="69" t="str">
        <f>IF(SUM(AB68:AC69)&lt;=[1]通信上限!C15,"","通信時間数確認")</f>
        <v/>
      </c>
    </row>
    <row r="69" spans="1:50" ht="32.450000000000003" customHeight="1" x14ac:dyDescent="0.15">
      <c r="A69" s="8"/>
      <c r="B69" s="12"/>
      <c r="C69" s="17" t="s">
        <v>16</v>
      </c>
      <c r="D69" s="262" t="s">
        <v>87</v>
      </c>
      <c r="E69" s="263"/>
      <c r="F69" s="263"/>
      <c r="G69" s="263"/>
      <c r="H69" s="263"/>
      <c r="I69" s="263"/>
      <c r="J69" s="263"/>
      <c r="K69" s="263"/>
      <c r="L69" s="263"/>
      <c r="M69" s="263"/>
      <c r="N69" s="263"/>
      <c r="O69" s="264"/>
      <c r="P69" s="11"/>
      <c r="Q69" s="11"/>
      <c r="R69" s="16"/>
      <c r="S69" s="17" t="s">
        <v>16</v>
      </c>
      <c r="T69" s="265" t="s">
        <v>15</v>
      </c>
      <c r="U69" s="265"/>
      <c r="V69" s="265"/>
      <c r="W69" s="265"/>
      <c r="X69" s="265"/>
      <c r="Y69" s="265"/>
      <c r="Z69" s="266"/>
      <c r="AA69" s="267"/>
      <c r="AB69" s="266"/>
      <c r="AC69" s="267"/>
      <c r="AD69" s="268">
        <f>SUM(Z69:AC69)</f>
        <v>0</v>
      </c>
      <c r="AE69" s="269"/>
      <c r="AH69" s="17" t="s">
        <v>16</v>
      </c>
      <c r="AI69" s="270"/>
      <c r="AJ69" s="271"/>
      <c r="AK69" s="271"/>
      <c r="AL69" s="271"/>
      <c r="AM69" s="271"/>
      <c r="AN69" s="271"/>
      <c r="AO69" s="271"/>
      <c r="AP69" s="271"/>
      <c r="AQ69" s="271"/>
      <c r="AR69" s="271"/>
      <c r="AS69" s="271"/>
      <c r="AT69" s="271"/>
      <c r="AU69" s="272"/>
    </row>
    <row r="70" spans="1:50" ht="32.450000000000003" customHeight="1" thickBot="1" x14ac:dyDescent="0.2">
      <c r="A70" s="256" t="s">
        <v>88</v>
      </c>
      <c r="B70" s="257"/>
      <c r="C70" s="257"/>
      <c r="D70" s="257"/>
      <c r="E70" s="257"/>
      <c r="F70" s="257"/>
      <c r="G70" s="257"/>
      <c r="H70" s="257"/>
      <c r="I70" s="257"/>
      <c r="J70" s="257"/>
      <c r="K70" s="257"/>
      <c r="L70" s="257"/>
      <c r="M70" s="42"/>
      <c r="N70" s="258" t="s">
        <v>9</v>
      </c>
      <c r="O70" s="259"/>
      <c r="P70" s="11"/>
      <c r="Q70" s="43"/>
      <c r="R70" s="44"/>
      <c r="S70" s="45"/>
      <c r="T70" s="45"/>
      <c r="U70" s="45"/>
      <c r="V70" s="45"/>
      <c r="W70" s="45"/>
      <c r="X70" s="45"/>
      <c r="Y70" s="45"/>
      <c r="Z70" s="45"/>
      <c r="AA70" s="45"/>
      <c r="AB70" s="45"/>
      <c r="AC70" s="45"/>
      <c r="AD70" s="44"/>
      <c r="AE70" s="46"/>
      <c r="AF70" s="47"/>
      <c r="AG70" s="48"/>
      <c r="AH70" s="48"/>
      <c r="AI70" s="48"/>
      <c r="AJ70" s="48"/>
      <c r="AK70" s="48"/>
      <c r="AL70" s="48"/>
      <c r="AM70" s="48"/>
      <c r="AN70" s="48"/>
      <c r="AO70" s="48"/>
      <c r="AP70" s="48"/>
      <c r="AQ70" s="48"/>
      <c r="AR70" s="48"/>
      <c r="AS70" s="48"/>
      <c r="AT70" s="48"/>
      <c r="AU70" s="49"/>
    </row>
    <row r="71" spans="1:50" ht="21" customHeight="1" thickBot="1" x14ac:dyDescent="0.2">
      <c r="A71" s="260" t="s">
        <v>89</v>
      </c>
      <c r="B71" s="261"/>
      <c r="C71" s="261"/>
      <c r="D71" s="261"/>
      <c r="E71" s="261"/>
      <c r="F71" s="261"/>
      <c r="G71" s="261"/>
      <c r="H71" s="65" t="s">
        <v>90</v>
      </c>
      <c r="I71" s="251">
        <f>SUBTOTAL(9,M8,M12,M16,M22,M27,M31,M35,M41,M46,M66,M70)</f>
        <v>59</v>
      </c>
      <c r="J71" s="251"/>
      <c r="K71" s="251"/>
      <c r="L71" s="65" t="s">
        <v>9</v>
      </c>
      <c r="M71" s="65"/>
      <c r="N71" s="252" t="s">
        <v>91</v>
      </c>
      <c r="O71" s="253"/>
      <c r="P71" s="66"/>
      <c r="Q71" s="260" t="s">
        <v>89</v>
      </c>
      <c r="R71" s="261"/>
      <c r="S71" s="261"/>
      <c r="T71" s="261"/>
      <c r="U71" s="261"/>
      <c r="V71" s="261"/>
      <c r="W71" s="261"/>
      <c r="X71" s="65" t="s">
        <v>90</v>
      </c>
      <c r="Y71" s="251"/>
      <c r="Z71" s="251"/>
      <c r="AA71" s="251"/>
      <c r="AB71" s="52" t="s">
        <v>9</v>
      </c>
      <c r="AC71" s="65"/>
      <c r="AD71" s="252" t="s">
        <v>91</v>
      </c>
      <c r="AE71" s="253"/>
      <c r="AF71" s="252"/>
      <c r="AG71" s="252"/>
      <c r="AH71" s="66"/>
      <c r="AI71" s="66"/>
      <c r="AJ71" s="66"/>
      <c r="AK71" s="66"/>
      <c r="AL71" s="66"/>
      <c r="AM71" s="66"/>
      <c r="AN71" s="66"/>
      <c r="AO71" s="66"/>
      <c r="AP71" s="66"/>
      <c r="AQ71" s="66"/>
      <c r="AR71" s="66"/>
      <c r="AS71" s="66"/>
      <c r="AT71" s="66"/>
      <c r="AU71" s="67"/>
    </row>
    <row r="72" spans="1:50" ht="30.75" customHeight="1" x14ac:dyDescent="0.15">
      <c r="AA72" s="68"/>
      <c r="AB72" s="68"/>
      <c r="AD72" s="254"/>
      <c r="AE72" s="254"/>
      <c r="AF72" s="255"/>
      <c r="AG72" s="255"/>
    </row>
    <row r="73" spans="1:50" ht="21" customHeight="1" x14ac:dyDescent="0.15"/>
    <row r="74" spans="1:50" ht="16.7" customHeight="1" x14ac:dyDescent="0.15">
      <c r="X74" s="57"/>
      <c r="Y74" s="57"/>
    </row>
  </sheetData>
  <mergeCells count="350">
    <mergeCell ref="A5:AU5"/>
    <mergeCell ref="A6:O6"/>
    <mergeCell ref="Q6:AU6"/>
    <mergeCell ref="A7:O7"/>
    <mergeCell ref="Q7:AE7"/>
    <mergeCell ref="AF7:AU7"/>
    <mergeCell ref="A8:L8"/>
    <mergeCell ref="N8:O8"/>
    <mergeCell ref="Q8:AB8"/>
    <mergeCell ref="AD8:AE8"/>
    <mergeCell ref="AF8:AU8"/>
    <mergeCell ref="Z9:AA9"/>
    <mergeCell ref="AB9:AC9"/>
    <mergeCell ref="AD9:AE9"/>
    <mergeCell ref="AI9:AU9"/>
    <mergeCell ref="D11:O11"/>
    <mergeCell ref="T11:Y11"/>
    <mergeCell ref="Z11:AA11"/>
    <mergeCell ref="AB11:AC11"/>
    <mergeCell ref="AD11:AE11"/>
    <mergeCell ref="AI11:AU11"/>
    <mergeCell ref="D10:O10"/>
    <mergeCell ref="T10:Y10"/>
    <mergeCell ref="Z10:AA10"/>
    <mergeCell ref="AB10:AC10"/>
    <mergeCell ref="AD10:AE10"/>
    <mergeCell ref="AI10:AU10"/>
    <mergeCell ref="A12:L12"/>
    <mergeCell ref="N12:O12"/>
    <mergeCell ref="Q12:AB12"/>
    <mergeCell ref="AD12:AE12"/>
    <mergeCell ref="AF12:AU12"/>
    <mergeCell ref="Z13:AA13"/>
    <mergeCell ref="AB13:AC13"/>
    <mergeCell ref="AD13:AE13"/>
    <mergeCell ref="AI13:AU13"/>
    <mergeCell ref="D15:O15"/>
    <mergeCell ref="T15:Y15"/>
    <mergeCell ref="Z15:AA15"/>
    <mergeCell ref="AB15:AC15"/>
    <mergeCell ref="AD15:AE15"/>
    <mergeCell ref="AI15:AU15"/>
    <mergeCell ref="D14:O14"/>
    <mergeCell ref="T14:Y14"/>
    <mergeCell ref="Z14:AA14"/>
    <mergeCell ref="AB14:AC14"/>
    <mergeCell ref="AD14:AE14"/>
    <mergeCell ref="AI14:AU14"/>
    <mergeCell ref="A16:L16"/>
    <mergeCell ref="N16:O16"/>
    <mergeCell ref="Q16:AB16"/>
    <mergeCell ref="AD16:AE16"/>
    <mergeCell ref="AF16:AU16"/>
    <mergeCell ref="Z17:AA17"/>
    <mergeCell ref="AB17:AC17"/>
    <mergeCell ref="AD17:AE17"/>
    <mergeCell ref="AI17:AU17"/>
    <mergeCell ref="D19:O19"/>
    <mergeCell ref="T19:Y19"/>
    <mergeCell ref="Z19:AA19"/>
    <mergeCell ref="AB19:AC19"/>
    <mergeCell ref="AD19:AE19"/>
    <mergeCell ref="AI19:AU19"/>
    <mergeCell ref="D18:O18"/>
    <mergeCell ref="T18:Y18"/>
    <mergeCell ref="Z18:AA18"/>
    <mergeCell ref="AB18:AC18"/>
    <mergeCell ref="AD18:AE18"/>
    <mergeCell ref="AI18:AU18"/>
    <mergeCell ref="D21:O21"/>
    <mergeCell ref="T21:Y21"/>
    <mergeCell ref="Z21:AA21"/>
    <mergeCell ref="AB21:AC21"/>
    <mergeCell ref="AD21:AE21"/>
    <mergeCell ref="AI21:AU21"/>
    <mergeCell ref="D20:O20"/>
    <mergeCell ref="T20:Y20"/>
    <mergeCell ref="Z20:AA20"/>
    <mergeCell ref="AB20:AC20"/>
    <mergeCell ref="AD20:AE20"/>
    <mergeCell ref="AI20:AU20"/>
    <mergeCell ref="D24:O24"/>
    <mergeCell ref="T24:Y24"/>
    <mergeCell ref="Z24:AA24"/>
    <mergeCell ref="AB24:AC24"/>
    <mergeCell ref="AD24:AE24"/>
    <mergeCell ref="AI24:AU24"/>
    <mergeCell ref="A22:L22"/>
    <mergeCell ref="N22:O22"/>
    <mergeCell ref="Q22:AB22"/>
    <mergeCell ref="AD22:AE22"/>
    <mergeCell ref="AF22:AU22"/>
    <mergeCell ref="Z23:AA23"/>
    <mergeCell ref="AB23:AC23"/>
    <mergeCell ref="AD23:AE23"/>
    <mergeCell ref="AI23:AU23"/>
    <mergeCell ref="D26:O26"/>
    <mergeCell ref="T26:Y26"/>
    <mergeCell ref="Z26:AA26"/>
    <mergeCell ref="AB26:AC26"/>
    <mergeCell ref="AD26:AE26"/>
    <mergeCell ref="AI26:AU26"/>
    <mergeCell ref="D25:O25"/>
    <mergeCell ref="T25:Y25"/>
    <mergeCell ref="Z25:AA25"/>
    <mergeCell ref="AB25:AC25"/>
    <mergeCell ref="AD25:AE25"/>
    <mergeCell ref="AI25:AU25"/>
    <mergeCell ref="A27:L27"/>
    <mergeCell ref="N27:O27"/>
    <mergeCell ref="Q27:AB27"/>
    <mergeCell ref="AD27:AE27"/>
    <mergeCell ref="AF27:AU27"/>
    <mergeCell ref="Z28:AA28"/>
    <mergeCell ref="AB28:AC28"/>
    <mergeCell ref="AD28:AE28"/>
    <mergeCell ref="AI28:AU28"/>
    <mergeCell ref="D30:O30"/>
    <mergeCell ref="T30:Y30"/>
    <mergeCell ref="Z30:AA30"/>
    <mergeCell ref="AB30:AC30"/>
    <mergeCell ref="AD30:AE30"/>
    <mergeCell ref="AI30:AU30"/>
    <mergeCell ref="D29:O29"/>
    <mergeCell ref="T29:Y29"/>
    <mergeCell ref="Z29:AA29"/>
    <mergeCell ref="AB29:AC29"/>
    <mergeCell ref="AD29:AE29"/>
    <mergeCell ref="AI29:AU29"/>
    <mergeCell ref="A31:L31"/>
    <mergeCell ref="N31:O31"/>
    <mergeCell ref="Q31:AB31"/>
    <mergeCell ref="AD31:AE31"/>
    <mergeCell ref="AF31:AU31"/>
    <mergeCell ref="Z32:AA32"/>
    <mergeCell ref="AB32:AC32"/>
    <mergeCell ref="AD32:AE32"/>
    <mergeCell ref="AI32:AU32"/>
    <mergeCell ref="D34:O34"/>
    <mergeCell ref="T34:Y34"/>
    <mergeCell ref="Z34:AA34"/>
    <mergeCell ref="AB34:AC34"/>
    <mergeCell ref="AD34:AE34"/>
    <mergeCell ref="AI34:AU34"/>
    <mergeCell ref="D33:O33"/>
    <mergeCell ref="T33:Y33"/>
    <mergeCell ref="Z33:AA33"/>
    <mergeCell ref="AB33:AC33"/>
    <mergeCell ref="AD33:AE33"/>
    <mergeCell ref="AI33:AU33"/>
    <mergeCell ref="A35:L35"/>
    <mergeCell ref="N35:O35"/>
    <mergeCell ref="Q35:AB35"/>
    <mergeCell ref="AD35:AE35"/>
    <mergeCell ref="AF35:AU35"/>
    <mergeCell ref="Z36:AA36"/>
    <mergeCell ref="AB36:AC36"/>
    <mergeCell ref="AD36:AE36"/>
    <mergeCell ref="AI36:AU36"/>
    <mergeCell ref="D38:O38"/>
    <mergeCell ref="T38:Y38"/>
    <mergeCell ref="Z38:AA38"/>
    <mergeCell ref="AB38:AC38"/>
    <mergeCell ref="AD38:AE38"/>
    <mergeCell ref="AI38:AU38"/>
    <mergeCell ref="D37:O37"/>
    <mergeCell ref="T37:Y37"/>
    <mergeCell ref="Z37:AA37"/>
    <mergeCell ref="AB37:AC37"/>
    <mergeCell ref="AD37:AE37"/>
    <mergeCell ref="AI37:AU37"/>
    <mergeCell ref="D40:O40"/>
    <mergeCell ref="T40:Y40"/>
    <mergeCell ref="Z40:AA40"/>
    <mergeCell ref="AB40:AC40"/>
    <mergeCell ref="AD40:AE40"/>
    <mergeCell ref="AI40:AU40"/>
    <mergeCell ref="D39:O39"/>
    <mergeCell ref="T39:Y39"/>
    <mergeCell ref="Z39:AA39"/>
    <mergeCell ref="AB39:AC39"/>
    <mergeCell ref="AD39:AE39"/>
    <mergeCell ref="AI39:AU39"/>
    <mergeCell ref="D43:O43"/>
    <mergeCell ref="T43:Y43"/>
    <mergeCell ref="Z43:AA43"/>
    <mergeCell ref="AB43:AC43"/>
    <mergeCell ref="AD43:AE43"/>
    <mergeCell ref="AI43:AU43"/>
    <mergeCell ref="A41:L41"/>
    <mergeCell ref="N41:O41"/>
    <mergeCell ref="Q41:AB41"/>
    <mergeCell ref="AD41:AE41"/>
    <mergeCell ref="AF41:AU41"/>
    <mergeCell ref="Z42:AA42"/>
    <mergeCell ref="AB42:AC42"/>
    <mergeCell ref="AD42:AE42"/>
    <mergeCell ref="AI42:AU42"/>
    <mergeCell ref="D45:O45"/>
    <mergeCell ref="T45:Y45"/>
    <mergeCell ref="Z45:AA45"/>
    <mergeCell ref="AB45:AC45"/>
    <mergeCell ref="AD45:AE45"/>
    <mergeCell ref="AI45:AU45"/>
    <mergeCell ref="D44:O44"/>
    <mergeCell ref="T44:Y44"/>
    <mergeCell ref="Z44:AA44"/>
    <mergeCell ref="AB44:AC44"/>
    <mergeCell ref="AD44:AE44"/>
    <mergeCell ref="AI44:AU44"/>
    <mergeCell ref="A46:L46"/>
    <mergeCell ref="N46:O46"/>
    <mergeCell ref="Q46:AB46"/>
    <mergeCell ref="AD46:AE46"/>
    <mergeCell ref="AF46:AU46"/>
    <mergeCell ref="B47:I47"/>
    <mergeCell ref="M47:O47"/>
    <mergeCell ref="R47:Z47"/>
    <mergeCell ref="AA47:AB47"/>
    <mergeCell ref="AC47:AD47"/>
    <mergeCell ref="AI49:AU49"/>
    <mergeCell ref="D50:O50"/>
    <mergeCell ref="T50:Y50"/>
    <mergeCell ref="Z50:AA50"/>
    <mergeCell ref="AB50:AC50"/>
    <mergeCell ref="AD50:AE50"/>
    <mergeCell ref="AI50:AU50"/>
    <mergeCell ref="AG47:AU47"/>
    <mergeCell ref="Z48:AA48"/>
    <mergeCell ref="AB48:AC48"/>
    <mergeCell ref="AD48:AE48"/>
    <mergeCell ref="AI48:AU48"/>
    <mergeCell ref="D49:O49"/>
    <mergeCell ref="T49:Y49"/>
    <mergeCell ref="Z49:AA49"/>
    <mergeCell ref="AB49:AC49"/>
    <mergeCell ref="AD49:AE49"/>
    <mergeCell ref="B52:K52"/>
    <mergeCell ref="M52:O52"/>
    <mergeCell ref="R52:Z52"/>
    <mergeCell ref="AA52:AB52"/>
    <mergeCell ref="AC52:AD52"/>
    <mergeCell ref="AG52:AU52"/>
    <mergeCell ref="D51:O51"/>
    <mergeCell ref="T51:Y51"/>
    <mergeCell ref="Z51:AA51"/>
    <mergeCell ref="AB51:AC51"/>
    <mergeCell ref="AD51:AE51"/>
    <mergeCell ref="AI51:AU51"/>
    <mergeCell ref="D55:O55"/>
    <mergeCell ref="T55:Y55"/>
    <mergeCell ref="Z55:AA55"/>
    <mergeCell ref="AB55:AC55"/>
    <mergeCell ref="AD55:AE55"/>
    <mergeCell ref="AI55:AU55"/>
    <mergeCell ref="Z53:AA53"/>
    <mergeCell ref="AB53:AC53"/>
    <mergeCell ref="AD53:AE53"/>
    <mergeCell ref="AI53:AU53"/>
    <mergeCell ref="D54:O54"/>
    <mergeCell ref="T54:Y54"/>
    <mergeCell ref="Z54:AA54"/>
    <mergeCell ref="AB54:AC54"/>
    <mergeCell ref="AD54:AE54"/>
    <mergeCell ref="AI54:AU54"/>
    <mergeCell ref="D57:O57"/>
    <mergeCell ref="T57:Y57"/>
    <mergeCell ref="Z57:AA57"/>
    <mergeCell ref="AB57:AC57"/>
    <mergeCell ref="AD57:AE57"/>
    <mergeCell ref="AI57:AU57"/>
    <mergeCell ref="D56:O56"/>
    <mergeCell ref="T56:Y56"/>
    <mergeCell ref="Z56:AA56"/>
    <mergeCell ref="AB56:AC56"/>
    <mergeCell ref="AD56:AE56"/>
    <mergeCell ref="AI56:AU56"/>
    <mergeCell ref="D59:O59"/>
    <mergeCell ref="T59:Y59"/>
    <mergeCell ref="Z59:AA59"/>
    <mergeCell ref="AB59:AC59"/>
    <mergeCell ref="AD59:AE59"/>
    <mergeCell ref="AI59:AU59"/>
    <mergeCell ref="D58:O58"/>
    <mergeCell ref="T58:Y58"/>
    <mergeCell ref="Z58:AA58"/>
    <mergeCell ref="AB58:AC58"/>
    <mergeCell ref="AD58:AE58"/>
    <mergeCell ref="AI58:AU58"/>
    <mergeCell ref="C60:O60"/>
    <mergeCell ref="S60:Z60"/>
    <mergeCell ref="AA60:AB60"/>
    <mergeCell ref="AC60:AD60"/>
    <mergeCell ref="AH60:AU60"/>
    <mergeCell ref="D61:O61"/>
    <mergeCell ref="S61:AC61"/>
    <mergeCell ref="AD61:AE61"/>
    <mergeCell ref="AH61:AU61"/>
    <mergeCell ref="D62:O62"/>
    <mergeCell ref="S62:AC62"/>
    <mergeCell ref="AD62:AE62"/>
    <mergeCell ref="AH62:AU62"/>
    <mergeCell ref="B63:K63"/>
    <mergeCell ref="M63:O63"/>
    <mergeCell ref="R63:Z63"/>
    <mergeCell ref="AA63:AB63"/>
    <mergeCell ref="AC63:AD63"/>
    <mergeCell ref="AG63:AU63"/>
    <mergeCell ref="Z64:AA64"/>
    <mergeCell ref="AB64:AC64"/>
    <mergeCell ref="AD64:AE64"/>
    <mergeCell ref="AI64:AU64"/>
    <mergeCell ref="D65:O65"/>
    <mergeCell ref="T65:Y65"/>
    <mergeCell ref="Z65:AA65"/>
    <mergeCell ref="AB65:AC65"/>
    <mergeCell ref="AD65:AE65"/>
    <mergeCell ref="AI65:AU65"/>
    <mergeCell ref="A66:L66"/>
    <mergeCell ref="N66:O66"/>
    <mergeCell ref="Q66:AB66"/>
    <mergeCell ref="AD66:AE66"/>
    <mergeCell ref="AF66:AU66"/>
    <mergeCell ref="Z67:AA67"/>
    <mergeCell ref="AB67:AC67"/>
    <mergeCell ref="AD67:AE67"/>
    <mergeCell ref="AI67:AU67"/>
    <mergeCell ref="D69:O69"/>
    <mergeCell ref="T69:Y69"/>
    <mergeCell ref="Z69:AA69"/>
    <mergeCell ref="AB69:AC69"/>
    <mergeCell ref="AD69:AE69"/>
    <mergeCell ref="AI69:AU69"/>
    <mergeCell ref="D68:O68"/>
    <mergeCell ref="T68:Y68"/>
    <mergeCell ref="Z68:AA68"/>
    <mergeCell ref="AB68:AC68"/>
    <mergeCell ref="AD68:AE68"/>
    <mergeCell ref="AI68:AU68"/>
    <mergeCell ref="Y71:AA71"/>
    <mergeCell ref="AD71:AE71"/>
    <mergeCell ref="AF71:AG71"/>
    <mergeCell ref="AD72:AE72"/>
    <mergeCell ref="AF72:AG72"/>
    <mergeCell ref="A70:L70"/>
    <mergeCell ref="N70:O70"/>
    <mergeCell ref="A71:G71"/>
    <mergeCell ref="I71:K71"/>
    <mergeCell ref="N71:O71"/>
    <mergeCell ref="Q71:W71"/>
  </mergeCells>
  <phoneticPr fontId="2"/>
  <printOptions horizontalCentered="1"/>
  <pageMargins left="0" right="0" top="0.70866141732283472" bottom="0.39370078740157483" header="0.59055118110236227" footer="0.19685039370078741"/>
  <pageSetup paperSize="9" fitToHeight="0" orientation="landscape" r:id="rId1"/>
  <headerFooter alignWithMargins="0">
    <oddFooter>&amp;C&amp;P／&amp;N</oddFooter>
  </headerFooter>
  <rowBreaks count="2" manualBreakCount="2">
    <brk id="21" max="46" man="1"/>
    <brk id="40" max="4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heetViews>
  <sheetFormatPr defaultColWidth="9" defaultRowHeight="13.5" x14ac:dyDescent="0.15"/>
  <cols>
    <col min="1" max="1" width="3.75" style="197" customWidth="1"/>
    <col min="2" max="2" width="15.125" style="197" customWidth="1"/>
    <col min="3" max="3" width="20.625" style="197" customWidth="1"/>
    <col min="4" max="4" width="5.375" style="197" customWidth="1"/>
    <col min="5" max="5" width="20.625" style="197" customWidth="1"/>
    <col min="6" max="6" width="5.375" style="197" customWidth="1"/>
    <col min="7" max="7" width="10.375" style="197" customWidth="1"/>
    <col min="8" max="16384" width="9" style="197"/>
  </cols>
  <sheetData>
    <row r="1" spans="1:7" ht="31.5" customHeight="1" x14ac:dyDescent="0.15">
      <c r="A1" s="223" t="s">
        <v>364</v>
      </c>
      <c r="G1" s="224"/>
    </row>
    <row r="2" spans="1:7" ht="18" customHeight="1" x14ac:dyDescent="0.15">
      <c r="A2" s="225" t="s">
        <v>356</v>
      </c>
      <c r="B2" s="226"/>
      <c r="C2" s="226"/>
      <c r="D2" s="226"/>
      <c r="E2" s="226"/>
      <c r="F2" s="226"/>
      <c r="G2" s="226"/>
    </row>
    <row r="3" spans="1:7" ht="18" customHeight="1" x14ac:dyDescent="0.25">
      <c r="A3" s="227"/>
      <c r="B3" s="226"/>
      <c r="C3" s="226"/>
      <c r="D3" s="226"/>
      <c r="E3" s="226"/>
      <c r="F3" s="226"/>
      <c r="G3" s="226"/>
    </row>
    <row r="4" spans="1:7" x14ac:dyDescent="0.15">
      <c r="A4" s="199" t="s">
        <v>326</v>
      </c>
      <c r="B4" s="199"/>
      <c r="C4" s="199"/>
      <c r="D4" s="199"/>
    </row>
    <row r="5" spans="1:7" ht="9" customHeight="1" x14ac:dyDescent="0.2">
      <c r="A5" s="228"/>
      <c r="B5" s="229"/>
      <c r="C5" s="229"/>
      <c r="D5" s="229"/>
    </row>
    <row r="6" spans="1:7" x14ac:dyDescent="0.15">
      <c r="A6" s="199" t="s">
        <v>357</v>
      </c>
      <c r="B6" s="199"/>
      <c r="C6" s="199"/>
      <c r="D6" s="199"/>
      <c r="E6" s="199"/>
      <c r="F6" s="201"/>
    </row>
    <row r="8" spans="1:7" ht="18" customHeight="1" x14ac:dyDescent="0.15">
      <c r="A8" s="542" t="s">
        <v>358</v>
      </c>
      <c r="B8" s="542" t="s">
        <v>359</v>
      </c>
      <c r="C8" s="551" t="s">
        <v>283</v>
      </c>
      <c r="D8" s="552"/>
      <c r="E8" s="557" t="s">
        <v>360</v>
      </c>
      <c r="F8" s="558"/>
      <c r="G8" s="542" t="s">
        <v>354</v>
      </c>
    </row>
    <row r="9" spans="1:7" ht="18" customHeight="1" x14ac:dyDescent="0.15">
      <c r="A9" s="543"/>
      <c r="B9" s="543"/>
      <c r="C9" s="230" t="s">
        <v>361</v>
      </c>
      <c r="D9" s="231" t="s">
        <v>362</v>
      </c>
      <c r="E9" s="230" t="s">
        <v>361</v>
      </c>
      <c r="F9" s="231" t="s">
        <v>362</v>
      </c>
      <c r="G9" s="543"/>
    </row>
    <row r="10" spans="1:7" ht="15.6" customHeight="1" x14ac:dyDescent="0.15">
      <c r="A10" s="542">
        <v>1</v>
      </c>
      <c r="B10" s="544"/>
      <c r="C10" s="232"/>
      <c r="D10" s="546" t="s">
        <v>363</v>
      </c>
      <c r="E10" s="232"/>
      <c r="F10" s="546" t="s">
        <v>363</v>
      </c>
      <c r="G10" s="549"/>
    </row>
    <row r="11" spans="1:7" ht="15.6" customHeight="1" x14ac:dyDescent="0.15">
      <c r="A11" s="543"/>
      <c r="B11" s="545"/>
      <c r="C11" s="233"/>
      <c r="D11" s="547"/>
      <c r="E11" s="233"/>
      <c r="F11" s="548"/>
      <c r="G11" s="550"/>
    </row>
    <row r="12" spans="1:7" ht="15.6" customHeight="1" x14ac:dyDescent="0.15">
      <c r="A12" s="542">
        <v>2</v>
      </c>
      <c r="B12" s="544"/>
      <c r="C12" s="232"/>
      <c r="D12" s="546" t="s">
        <v>363</v>
      </c>
      <c r="E12" s="232"/>
      <c r="F12" s="546" t="s">
        <v>363</v>
      </c>
      <c r="G12" s="549"/>
    </row>
    <row r="13" spans="1:7" ht="15.6" customHeight="1" x14ac:dyDescent="0.15">
      <c r="A13" s="543"/>
      <c r="B13" s="545"/>
      <c r="C13" s="233"/>
      <c r="D13" s="547"/>
      <c r="E13" s="233"/>
      <c r="F13" s="548"/>
      <c r="G13" s="550"/>
    </row>
    <row r="14" spans="1:7" ht="15.6" customHeight="1" x14ac:dyDescent="0.15">
      <c r="A14" s="542">
        <v>3</v>
      </c>
      <c r="B14" s="544"/>
      <c r="C14" s="232"/>
      <c r="D14" s="546" t="s">
        <v>363</v>
      </c>
      <c r="E14" s="232"/>
      <c r="F14" s="546" t="s">
        <v>363</v>
      </c>
      <c r="G14" s="549"/>
    </row>
    <row r="15" spans="1:7" ht="15.6" customHeight="1" x14ac:dyDescent="0.15">
      <c r="A15" s="543"/>
      <c r="B15" s="545"/>
      <c r="C15" s="233"/>
      <c r="D15" s="547"/>
      <c r="E15" s="233"/>
      <c r="F15" s="548"/>
      <c r="G15" s="550"/>
    </row>
    <row r="16" spans="1:7" ht="15.6" customHeight="1" x14ac:dyDescent="0.15">
      <c r="A16" s="542">
        <v>4</v>
      </c>
      <c r="B16" s="544"/>
      <c r="C16" s="232"/>
      <c r="D16" s="546" t="s">
        <v>363</v>
      </c>
      <c r="E16" s="232"/>
      <c r="F16" s="546" t="s">
        <v>363</v>
      </c>
      <c r="G16" s="549"/>
    </row>
    <row r="17" spans="1:7" ht="15.6" customHeight="1" x14ac:dyDescent="0.15">
      <c r="A17" s="543"/>
      <c r="B17" s="545"/>
      <c r="C17" s="233"/>
      <c r="D17" s="547"/>
      <c r="E17" s="233"/>
      <c r="F17" s="548"/>
      <c r="G17" s="550"/>
    </row>
    <row r="18" spans="1:7" ht="15.6" customHeight="1" x14ac:dyDescent="0.15">
      <c r="A18" s="542">
        <v>5</v>
      </c>
      <c r="B18" s="544"/>
      <c r="C18" s="232"/>
      <c r="D18" s="546" t="s">
        <v>363</v>
      </c>
      <c r="E18" s="232"/>
      <c r="F18" s="546" t="s">
        <v>363</v>
      </c>
      <c r="G18" s="549"/>
    </row>
    <row r="19" spans="1:7" ht="15.6" customHeight="1" x14ac:dyDescent="0.15">
      <c r="A19" s="543"/>
      <c r="B19" s="545"/>
      <c r="C19" s="233"/>
      <c r="D19" s="547"/>
      <c r="E19" s="233"/>
      <c r="F19" s="548"/>
      <c r="G19" s="550"/>
    </row>
    <row r="20" spans="1:7" ht="15.6" customHeight="1" x14ac:dyDescent="0.15">
      <c r="A20" s="542">
        <v>6</v>
      </c>
      <c r="B20" s="544"/>
      <c r="C20" s="232"/>
      <c r="D20" s="546" t="s">
        <v>363</v>
      </c>
      <c r="E20" s="232"/>
      <c r="F20" s="546" t="s">
        <v>363</v>
      </c>
      <c r="G20" s="549"/>
    </row>
    <row r="21" spans="1:7" ht="15.6" customHeight="1" x14ac:dyDescent="0.15">
      <c r="A21" s="543"/>
      <c r="B21" s="545"/>
      <c r="C21" s="233"/>
      <c r="D21" s="547"/>
      <c r="E21" s="233"/>
      <c r="F21" s="548"/>
      <c r="G21" s="550"/>
    </row>
    <row r="22" spans="1:7" ht="15.6" customHeight="1" x14ac:dyDescent="0.15">
      <c r="A22" s="542">
        <v>7</v>
      </c>
      <c r="B22" s="544"/>
      <c r="C22" s="232"/>
      <c r="D22" s="546" t="s">
        <v>363</v>
      </c>
      <c r="E22" s="232"/>
      <c r="F22" s="546" t="s">
        <v>363</v>
      </c>
      <c r="G22" s="549"/>
    </row>
    <row r="23" spans="1:7" ht="15.6" customHeight="1" x14ac:dyDescent="0.15">
      <c r="A23" s="543"/>
      <c r="B23" s="545"/>
      <c r="C23" s="233"/>
      <c r="D23" s="547"/>
      <c r="E23" s="233"/>
      <c r="F23" s="548"/>
      <c r="G23" s="550"/>
    </row>
    <row r="24" spans="1:7" ht="15.6" customHeight="1" x14ac:dyDescent="0.15">
      <c r="A24" s="542">
        <v>8</v>
      </c>
      <c r="B24" s="544"/>
      <c r="C24" s="232"/>
      <c r="D24" s="546" t="s">
        <v>363</v>
      </c>
      <c r="E24" s="232"/>
      <c r="F24" s="546" t="s">
        <v>363</v>
      </c>
      <c r="G24" s="549"/>
    </row>
    <row r="25" spans="1:7" ht="15.6" customHeight="1" x14ac:dyDescent="0.15">
      <c r="A25" s="543"/>
      <c r="B25" s="545"/>
      <c r="C25" s="233"/>
      <c r="D25" s="547"/>
      <c r="E25" s="233"/>
      <c r="F25" s="548"/>
      <c r="G25" s="550"/>
    </row>
    <row r="26" spans="1:7" ht="15.6" customHeight="1" x14ac:dyDescent="0.15">
      <c r="A26" s="542">
        <v>9</v>
      </c>
      <c r="B26" s="544"/>
      <c r="C26" s="232"/>
      <c r="D26" s="546" t="s">
        <v>363</v>
      </c>
      <c r="E26" s="232"/>
      <c r="F26" s="546" t="s">
        <v>363</v>
      </c>
      <c r="G26" s="549"/>
    </row>
    <row r="27" spans="1:7" ht="15.6" customHeight="1" x14ac:dyDescent="0.15">
      <c r="A27" s="543"/>
      <c r="B27" s="545"/>
      <c r="C27" s="233"/>
      <c r="D27" s="547"/>
      <c r="E27" s="233"/>
      <c r="F27" s="548"/>
      <c r="G27" s="550"/>
    </row>
    <row r="28" spans="1:7" ht="15.6" customHeight="1" x14ac:dyDescent="0.15">
      <c r="A28" s="542">
        <v>10</v>
      </c>
      <c r="B28" s="544"/>
      <c r="C28" s="232"/>
      <c r="D28" s="546" t="s">
        <v>363</v>
      </c>
      <c r="E28" s="232"/>
      <c r="F28" s="546" t="s">
        <v>363</v>
      </c>
      <c r="G28" s="549"/>
    </row>
    <row r="29" spans="1:7" ht="15.6" customHeight="1" x14ac:dyDescent="0.15">
      <c r="A29" s="543"/>
      <c r="B29" s="545"/>
      <c r="C29" s="233"/>
      <c r="D29" s="547"/>
      <c r="E29" s="233"/>
      <c r="F29" s="548"/>
      <c r="G29" s="550"/>
    </row>
    <row r="30" spans="1:7" ht="15.6" customHeight="1" x14ac:dyDescent="0.15">
      <c r="A30" s="542">
        <v>11</v>
      </c>
      <c r="B30" s="544"/>
      <c r="C30" s="232"/>
      <c r="D30" s="546" t="s">
        <v>363</v>
      </c>
      <c r="E30" s="232"/>
      <c r="F30" s="546" t="s">
        <v>363</v>
      </c>
      <c r="G30" s="549"/>
    </row>
    <row r="31" spans="1:7" ht="15.6" customHeight="1" x14ac:dyDescent="0.15">
      <c r="A31" s="543"/>
      <c r="B31" s="545"/>
      <c r="C31" s="233"/>
      <c r="D31" s="547"/>
      <c r="E31" s="233"/>
      <c r="F31" s="548"/>
      <c r="G31" s="550"/>
    </row>
    <row r="32" spans="1:7" ht="15.6" customHeight="1" x14ac:dyDescent="0.15">
      <c r="A32" s="542">
        <v>12</v>
      </c>
      <c r="B32" s="544"/>
      <c r="C32" s="232"/>
      <c r="D32" s="546" t="s">
        <v>363</v>
      </c>
      <c r="E32" s="232"/>
      <c r="F32" s="546" t="s">
        <v>363</v>
      </c>
      <c r="G32" s="549"/>
    </row>
    <row r="33" spans="1:7" ht="15.6" customHeight="1" x14ac:dyDescent="0.15">
      <c r="A33" s="543"/>
      <c r="B33" s="545"/>
      <c r="C33" s="233"/>
      <c r="D33" s="547"/>
      <c r="E33" s="233"/>
      <c r="F33" s="548"/>
      <c r="G33" s="550"/>
    </row>
    <row r="34" spans="1:7" ht="15.6" customHeight="1" x14ac:dyDescent="0.15">
      <c r="A34" s="542">
        <v>13</v>
      </c>
      <c r="B34" s="544"/>
      <c r="C34" s="232"/>
      <c r="D34" s="546" t="s">
        <v>363</v>
      </c>
      <c r="E34" s="232"/>
      <c r="F34" s="546" t="s">
        <v>363</v>
      </c>
      <c r="G34" s="549"/>
    </row>
    <row r="35" spans="1:7" ht="15.6" customHeight="1" x14ac:dyDescent="0.15">
      <c r="A35" s="543"/>
      <c r="B35" s="545"/>
      <c r="C35" s="233"/>
      <c r="D35" s="547"/>
      <c r="E35" s="233"/>
      <c r="F35" s="548"/>
      <c r="G35" s="550"/>
    </row>
    <row r="36" spans="1:7" ht="15.6" customHeight="1" x14ac:dyDescent="0.15">
      <c r="A36" s="542">
        <v>14</v>
      </c>
      <c r="B36" s="544"/>
      <c r="C36" s="232"/>
      <c r="D36" s="546" t="s">
        <v>363</v>
      </c>
      <c r="E36" s="232"/>
      <c r="F36" s="546" t="s">
        <v>363</v>
      </c>
      <c r="G36" s="549"/>
    </row>
    <row r="37" spans="1:7" ht="15.6" customHeight="1" x14ac:dyDescent="0.15">
      <c r="A37" s="543"/>
      <c r="B37" s="545"/>
      <c r="C37" s="233"/>
      <c r="D37" s="547"/>
      <c r="E37" s="233"/>
      <c r="F37" s="548"/>
      <c r="G37" s="550"/>
    </row>
    <row r="38" spans="1:7" ht="15.6" customHeight="1" x14ac:dyDescent="0.15">
      <c r="A38" s="542">
        <v>15</v>
      </c>
      <c r="B38" s="544"/>
      <c r="C38" s="232"/>
      <c r="D38" s="546" t="s">
        <v>363</v>
      </c>
      <c r="E38" s="232"/>
      <c r="F38" s="546" t="s">
        <v>363</v>
      </c>
      <c r="G38" s="549"/>
    </row>
    <row r="39" spans="1:7" ht="15.6" customHeight="1" x14ac:dyDescent="0.15">
      <c r="A39" s="543"/>
      <c r="B39" s="545"/>
      <c r="C39" s="233"/>
      <c r="D39" s="547"/>
      <c r="E39" s="233"/>
      <c r="F39" s="548"/>
      <c r="G39" s="550"/>
    </row>
    <row r="40" spans="1:7" ht="15.6" customHeight="1" x14ac:dyDescent="0.15">
      <c r="A40" s="542">
        <v>16</v>
      </c>
      <c r="B40" s="544"/>
      <c r="C40" s="232"/>
      <c r="D40" s="546" t="s">
        <v>363</v>
      </c>
      <c r="E40" s="232"/>
      <c r="F40" s="546" t="s">
        <v>363</v>
      </c>
      <c r="G40" s="549"/>
    </row>
    <row r="41" spans="1:7" ht="15.6" customHeight="1" x14ac:dyDescent="0.15">
      <c r="A41" s="543"/>
      <c r="B41" s="545"/>
      <c r="C41" s="233"/>
      <c r="D41" s="547"/>
      <c r="E41" s="233"/>
      <c r="F41" s="548"/>
      <c r="G41" s="550"/>
    </row>
    <row r="42" spans="1:7" ht="15.6" customHeight="1" x14ac:dyDescent="0.15">
      <c r="A42" s="542">
        <v>17</v>
      </c>
      <c r="B42" s="544"/>
      <c r="C42" s="232"/>
      <c r="D42" s="546" t="s">
        <v>363</v>
      </c>
      <c r="E42" s="232"/>
      <c r="F42" s="546" t="s">
        <v>363</v>
      </c>
      <c r="G42" s="549"/>
    </row>
    <row r="43" spans="1:7" ht="15.6" customHeight="1" x14ac:dyDescent="0.15">
      <c r="A43" s="543"/>
      <c r="B43" s="545"/>
      <c r="C43" s="233"/>
      <c r="D43" s="547"/>
      <c r="E43" s="233"/>
      <c r="F43" s="548"/>
      <c r="G43" s="550"/>
    </row>
    <row r="44" spans="1:7" ht="15.6" customHeight="1" x14ac:dyDescent="0.15">
      <c r="A44" s="542">
        <v>18</v>
      </c>
      <c r="B44" s="544"/>
      <c r="C44" s="232"/>
      <c r="D44" s="546" t="s">
        <v>363</v>
      </c>
      <c r="E44" s="232"/>
      <c r="F44" s="546" t="s">
        <v>363</v>
      </c>
      <c r="G44" s="549"/>
    </row>
    <row r="45" spans="1:7" ht="15.6" customHeight="1" x14ac:dyDescent="0.15">
      <c r="A45" s="543"/>
      <c r="B45" s="545"/>
      <c r="C45" s="233"/>
      <c r="D45" s="547"/>
      <c r="E45" s="233"/>
      <c r="F45" s="548"/>
      <c r="G45" s="550"/>
    </row>
    <row r="46" spans="1:7" ht="15.6" customHeight="1" x14ac:dyDescent="0.15">
      <c r="A46" s="542">
        <v>19</v>
      </c>
      <c r="B46" s="544"/>
      <c r="C46" s="232"/>
      <c r="D46" s="546" t="s">
        <v>363</v>
      </c>
      <c r="E46" s="232"/>
      <c r="F46" s="546" t="s">
        <v>363</v>
      </c>
      <c r="G46" s="549"/>
    </row>
    <row r="47" spans="1:7" ht="15.6" customHeight="1" x14ac:dyDescent="0.15">
      <c r="A47" s="543"/>
      <c r="B47" s="545"/>
      <c r="C47" s="233"/>
      <c r="D47" s="547"/>
      <c r="E47" s="233"/>
      <c r="F47" s="548"/>
      <c r="G47" s="550"/>
    </row>
    <row r="48" spans="1:7" ht="15.6" customHeight="1" x14ac:dyDescent="0.15">
      <c r="A48" s="542">
        <v>20</v>
      </c>
      <c r="B48" s="544"/>
      <c r="C48" s="232"/>
      <c r="D48" s="546" t="s">
        <v>363</v>
      </c>
      <c r="E48" s="232"/>
      <c r="F48" s="546" t="s">
        <v>363</v>
      </c>
      <c r="G48" s="549"/>
    </row>
    <row r="49" spans="1:7" ht="15.6" customHeight="1" x14ac:dyDescent="0.15">
      <c r="A49" s="543"/>
      <c r="B49" s="545"/>
      <c r="C49" s="233"/>
      <c r="D49" s="547"/>
      <c r="E49" s="233"/>
      <c r="F49" s="548"/>
      <c r="G49" s="550"/>
    </row>
  </sheetData>
  <mergeCells count="105">
    <mergeCell ref="A8:A9"/>
    <mergeCell ref="B8:B9"/>
    <mergeCell ref="C8:D8"/>
    <mergeCell ref="E8:F8"/>
    <mergeCell ref="G8:G9"/>
    <mergeCell ref="A10:A11"/>
    <mergeCell ref="B10:B11"/>
    <mergeCell ref="D10:D11"/>
    <mergeCell ref="F10:F11"/>
    <mergeCell ref="G10:G11"/>
    <mergeCell ref="A12:A13"/>
    <mergeCell ref="B12:B13"/>
    <mergeCell ref="D12:D13"/>
    <mergeCell ref="F12:F13"/>
    <mergeCell ref="G12:G13"/>
    <mergeCell ref="A14:A15"/>
    <mergeCell ref="B14:B15"/>
    <mergeCell ref="D14:D15"/>
    <mergeCell ref="F14:F15"/>
    <mergeCell ref="G14:G15"/>
    <mergeCell ref="A16:A17"/>
    <mergeCell ref="B16:B17"/>
    <mergeCell ref="D16:D17"/>
    <mergeCell ref="F16:F17"/>
    <mergeCell ref="G16:G17"/>
    <mergeCell ref="A18:A19"/>
    <mergeCell ref="B18:B19"/>
    <mergeCell ref="D18:D19"/>
    <mergeCell ref="F18:F19"/>
    <mergeCell ref="G18:G19"/>
    <mergeCell ref="A20:A21"/>
    <mergeCell ref="B20:B21"/>
    <mergeCell ref="D20:D21"/>
    <mergeCell ref="F20:F21"/>
    <mergeCell ref="G20:G21"/>
    <mergeCell ref="A22:A23"/>
    <mergeCell ref="B22:B23"/>
    <mergeCell ref="D22:D23"/>
    <mergeCell ref="F22:F23"/>
    <mergeCell ref="G22:G23"/>
    <mergeCell ref="A24:A25"/>
    <mergeCell ref="B24:B25"/>
    <mergeCell ref="D24:D25"/>
    <mergeCell ref="F24:F25"/>
    <mergeCell ref="G24:G25"/>
    <mergeCell ref="A26:A27"/>
    <mergeCell ref="B26:B27"/>
    <mergeCell ref="D26:D27"/>
    <mergeCell ref="F26:F27"/>
    <mergeCell ref="G26:G27"/>
    <mergeCell ref="A28:A29"/>
    <mergeCell ref="B28:B29"/>
    <mergeCell ref="D28:D29"/>
    <mergeCell ref="F28:F29"/>
    <mergeCell ref="G28:G29"/>
    <mergeCell ref="A30:A31"/>
    <mergeCell ref="B30:B31"/>
    <mergeCell ref="D30:D31"/>
    <mergeCell ref="F30:F31"/>
    <mergeCell ref="G30:G31"/>
    <mergeCell ref="A32:A33"/>
    <mergeCell ref="B32:B33"/>
    <mergeCell ref="D32:D33"/>
    <mergeCell ref="F32:F33"/>
    <mergeCell ref="G32:G33"/>
    <mergeCell ref="A34:A35"/>
    <mergeCell ref="B34:B35"/>
    <mergeCell ref="D34:D35"/>
    <mergeCell ref="F34:F35"/>
    <mergeCell ref="G34:G35"/>
    <mergeCell ref="A36:A37"/>
    <mergeCell ref="B36:B37"/>
    <mergeCell ref="D36:D37"/>
    <mergeCell ref="F36:F37"/>
    <mergeCell ref="G36:G37"/>
    <mergeCell ref="A38:A39"/>
    <mergeCell ref="B38:B39"/>
    <mergeCell ref="D38:D39"/>
    <mergeCell ref="F38:F39"/>
    <mergeCell ref="G38:G39"/>
    <mergeCell ref="A40:A41"/>
    <mergeCell ref="B40:B41"/>
    <mergeCell ref="D40:D41"/>
    <mergeCell ref="F40:F41"/>
    <mergeCell ref="G40:G41"/>
    <mergeCell ref="A42:A43"/>
    <mergeCell ref="B42:B43"/>
    <mergeCell ref="D42:D43"/>
    <mergeCell ref="F42:F43"/>
    <mergeCell ref="G42:G43"/>
    <mergeCell ref="A48:A49"/>
    <mergeCell ref="B48:B49"/>
    <mergeCell ref="D48:D49"/>
    <mergeCell ref="F48:F49"/>
    <mergeCell ref="G48:G49"/>
    <mergeCell ref="A44:A45"/>
    <mergeCell ref="B44:B45"/>
    <mergeCell ref="D44:D45"/>
    <mergeCell ref="F44:F45"/>
    <mergeCell ref="G44:G45"/>
    <mergeCell ref="A46:A47"/>
    <mergeCell ref="B46:B47"/>
    <mergeCell ref="D46:D47"/>
    <mergeCell ref="F46:F47"/>
    <mergeCell ref="G46:G47"/>
  </mergeCells>
  <phoneticPr fontId="2"/>
  <printOptions horizontalCentered="1"/>
  <pageMargins left="0" right="0" top="0.86614173228346458" bottom="0.59055118110236227"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Normal="100" workbookViewId="0"/>
  </sheetViews>
  <sheetFormatPr defaultColWidth="15.625" defaultRowHeight="30" customHeight="1" x14ac:dyDescent="0.15"/>
  <cols>
    <col min="1" max="1" width="10.875" style="59" customWidth="1"/>
    <col min="2" max="2" width="31.125" style="59" customWidth="1"/>
    <col min="3" max="3" width="7.25" style="59" customWidth="1"/>
    <col min="4" max="4" width="39.375" style="59" customWidth="1"/>
    <col min="5" max="5" width="10.75" style="59" customWidth="1"/>
    <col min="6" max="7" width="11.75" style="59" customWidth="1"/>
    <col min="8" max="8" width="19.75" style="59" customWidth="1"/>
    <col min="9" max="9" width="15.625" style="234"/>
    <col min="10" max="16384" width="15.625" style="59"/>
  </cols>
  <sheetData>
    <row r="1" spans="1:9" ht="30" customHeight="1" x14ac:dyDescent="0.15">
      <c r="A1" s="59" t="s">
        <v>101</v>
      </c>
    </row>
    <row r="2" spans="1:9" ht="30" customHeight="1" x14ac:dyDescent="0.15">
      <c r="A2" s="351" t="s">
        <v>102</v>
      </c>
      <c r="B2" s="351"/>
      <c r="C2" s="73"/>
      <c r="D2" s="352" t="s">
        <v>103</v>
      </c>
      <c r="E2" s="352"/>
      <c r="F2" s="352"/>
      <c r="G2" s="352"/>
      <c r="H2" s="74"/>
    </row>
    <row r="3" spans="1:9" ht="21" customHeight="1" x14ac:dyDescent="0.15">
      <c r="G3" s="358" t="s">
        <v>104</v>
      </c>
      <c r="H3" s="358"/>
    </row>
    <row r="4" spans="1:9" ht="30" customHeight="1" x14ac:dyDescent="0.15">
      <c r="A4" s="353" t="s">
        <v>105</v>
      </c>
      <c r="B4" s="354"/>
      <c r="I4" s="235"/>
    </row>
    <row r="5" spans="1:9" ht="7.5" customHeight="1" x14ac:dyDescent="0.15">
      <c r="A5" s="77"/>
      <c r="B5" s="78"/>
      <c r="I5" s="235"/>
    </row>
    <row r="6" spans="1:9" s="73" customFormat="1" ht="27" customHeight="1" x14ac:dyDescent="0.15">
      <c r="A6" s="349" t="s">
        <v>106</v>
      </c>
      <c r="B6" s="349" t="s">
        <v>107</v>
      </c>
      <c r="C6" s="79" t="s">
        <v>108</v>
      </c>
      <c r="D6" s="356" t="s">
        <v>109</v>
      </c>
      <c r="E6" s="248" t="s">
        <v>110</v>
      </c>
      <c r="F6" s="79" t="s">
        <v>111</v>
      </c>
      <c r="G6" s="249" t="s">
        <v>112</v>
      </c>
      <c r="H6" s="250" t="s">
        <v>113</v>
      </c>
      <c r="I6" s="236"/>
    </row>
    <row r="7" spans="1:9" s="73" customFormat="1" ht="21.75" customHeight="1" x14ac:dyDescent="0.15">
      <c r="A7" s="355"/>
      <c r="B7" s="348"/>
      <c r="C7" s="80" t="s">
        <v>114</v>
      </c>
      <c r="D7" s="357"/>
      <c r="E7" s="81" t="s">
        <v>115</v>
      </c>
      <c r="F7" s="81" t="s">
        <v>116</v>
      </c>
      <c r="G7" s="81" t="s">
        <v>116</v>
      </c>
      <c r="H7" s="82" t="s">
        <v>117</v>
      </c>
      <c r="I7" s="236"/>
    </row>
    <row r="8" spans="1:9" ht="28.5" customHeight="1" x14ac:dyDescent="0.15">
      <c r="A8" s="346" t="s">
        <v>118</v>
      </c>
      <c r="B8" s="237"/>
      <c r="C8" s="237"/>
      <c r="D8" s="238"/>
      <c r="E8" s="239"/>
      <c r="F8" s="239"/>
      <c r="G8" s="85" t="str">
        <f>IF(E8="","",ROUNDDOWN(F8/E8,2))</f>
        <v/>
      </c>
      <c r="H8" s="239"/>
      <c r="I8" s="235" t="str">
        <f>IF(G8="","",IF(G8&gt;=1.5,"1人当たり面積ＯＫ","講義に使用する研修会場は1人当たり1.5㎡以上必要です。"))</f>
        <v/>
      </c>
    </row>
    <row r="9" spans="1:9" ht="28.5" customHeight="1" x14ac:dyDescent="0.15">
      <c r="A9" s="347"/>
      <c r="B9" s="237"/>
      <c r="C9" s="237"/>
      <c r="D9" s="238"/>
      <c r="E9" s="238"/>
      <c r="F9" s="238"/>
      <c r="G9" s="85" t="str">
        <f t="shared" ref="G9:G17" si="0">IF(E9="","",ROUNDDOWN(F9/E9,2))</f>
        <v/>
      </c>
      <c r="H9" s="239"/>
      <c r="I9" s="235"/>
    </row>
    <row r="10" spans="1:9" ht="28.5" customHeight="1" x14ac:dyDescent="0.15">
      <c r="A10" s="347"/>
      <c r="B10" s="238"/>
      <c r="C10" s="238"/>
      <c r="D10" s="238"/>
      <c r="E10" s="238"/>
      <c r="F10" s="238"/>
      <c r="G10" s="85" t="str">
        <f t="shared" si="0"/>
        <v/>
      </c>
      <c r="H10" s="239"/>
      <c r="I10" s="235"/>
    </row>
    <row r="11" spans="1:9" ht="28.5" customHeight="1" x14ac:dyDescent="0.15">
      <c r="A11" s="347"/>
      <c r="B11" s="237"/>
      <c r="C11" s="237"/>
      <c r="D11" s="238"/>
      <c r="E11" s="238"/>
      <c r="F11" s="238"/>
      <c r="G11" s="85" t="str">
        <f t="shared" si="0"/>
        <v/>
      </c>
      <c r="H11" s="239"/>
      <c r="I11" s="235"/>
    </row>
    <row r="12" spans="1:9" ht="28.5" customHeight="1" x14ac:dyDescent="0.15">
      <c r="A12" s="348"/>
      <c r="B12" s="237"/>
      <c r="C12" s="237"/>
      <c r="D12" s="238"/>
      <c r="E12" s="238"/>
      <c r="F12" s="238"/>
      <c r="G12" s="85" t="str">
        <f t="shared" si="0"/>
        <v/>
      </c>
      <c r="H12" s="239"/>
      <c r="I12" s="235"/>
    </row>
    <row r="13" spans="1:9" ht="28.5" customHeight="1" x14ac:dyDescent="0.15">
      <c r="A13" s="349" t="s">
        <v>119</v>
      </c>
      <c r="B13" s="237"/>
      <c r="C13" s="237"/>
      <c r="D13" s="238"/>
      <c r="E13" s="238"/>
      <c r="F13" s="238"/>
      <c r="G13" s="85" t="str">
        <f t="shared" si="0"/>
        <v/>
      </c>
      <c r="H13" s="239"/>
      <c r="I13" s="235" t="str">
        <f>IF(G13="","",IF(G13&gt;=1.65,"1人当たり面積ＯＫ","実技演習に使用する演習会場は1人当たり1.65㎡以上必要です。"))</f>
        <v/>
      </c>
    </row>
    <row r="14" spans="1:9" ht="28.5" customHeight="1" x14ac:dyDescent="0.15">
      <c r="A14" s="347"/>
      <c r="B14" s="237"/>
      <c r="C14" s="237"/>
      <c r="D14" s="238"/>
      <c r="E14" s="238"/>
      <c r="F14" s="238"/>
      <c r="G14" s="85" t="str">
        <f t="shared" si="0"/>
        <v/>
      </c>
      <c r="H14" s="239"/>
      <c r="I14" s="235"/>
    </row>
    <row r="15" spans="1:9" ht="28.5" customHeight="1" x14ac:dyDescent="0.15">
      <c r="A15" s="347"/>
      <c r="B15" s="237"/>
      <c r="C15" s="237"/>
      <c r="D15" s="238"/>
      <c r="E15" s="238"/>
      <c r="F15" s="238"/>
      <c r="G15" s="85" t="str">
        <f t="shared" si="0"/>
        <v/>
      </c>
      <c r="H15" s="239"/>
      <c r="I15" s="235"/>
    </row>
    <row r="16" spans="1:9" ht="28.5" customHeight="1" x14ac:dyDescent="0.15">
      <c r="A16" s="347"/>
      <c r="B16" s="237"/>
      <c r="C16" s="237"/>
      <c r="D16" s="238"/>
      <c r="E16" s="238"/>
      <c r="F16" s="238"/>
      <c r="G16" s="85" t="str">
        <f t="shared" si="0"/>
        <v/>
      </c>
      <c r="H16" s="239"/>
      <c r="I16" s="235"/>
    </row>
    <row r="17" spans="1:9" ht="28.5" customHeight="1" x14ac:dyDescent="0.15">
      <c r="A17" s="348"/>
      <c r="B17" s="237"/>
      <c r="C17" s="237"/>
      <c r="D17" s="238"/>
      <c r="E17" s="238"/>
      <c r="F17" s="238"/>
      <c r="G17" s="85" t="str">
        <f t="shared" si="0"/>
        <v/>
      </c>
      <c r="H17" s="239"/>
      <c r="I17" s="235"/>
    </row>
    <row r="18" spans="1:9" ht="31.5" customHeight="1" x14ac:dyDescent="0.15">
      <c r="A18" s="350" t="s">
        <v>120</v>
      </c>
      <c r="B18" s="350"/>
      <c r="C18" s="350"/>
      <c r="D18" s="350"/>
      <c r="E18" s="350"/>
      <c r="F18" s="350"/>
      <c r="G18" s="350"/>
      <c r="H18" s="350"/>
    </row>
    <row r="19" spans="1:9" ht="30" customHeight="1" x14ac:dyDescent="0.15">
      <c r="A19" s="350" t="s">
        <v>121</v>
      </c>
      <c r="B19" s="350"/>
      <c r="C19" s="350"/>
      <c r="D19" s="350"/>
      <c r="E19" s="350"/>
      <c r="F19" s="350"/>
      <c r="G19" s="350"/>
      <c r="H19" s="350"/>
    </row>
    <row r="20" spans="1:9" ht="30" customHeight="1" x14ac:dyDescent="0.15">
      <c r="A20" s="350" t="s">
        <v>122</v>
      </c>
      <c r="B20" s="350"/>
      <c r="C20" s="350"/>
      <c r="D20" s="350"/>
      <c r="E20" s="350"/>
      <c r="F20" s="350"/>
      <c r="G20" s="350"/>
      <c r="H20" s="350"/>
    </row>
  </sheetData>
  <sheetProtection sheet="1" objects="1" scenarios="1" insertRows="0"/>
  <mergeCells count="12">
    <mergeCell ref="A2:B2"/>
    <mergeCell ref="D2:G2"/>
    <mergeCell ref="A4:B4"/>
    <mergeCell ref="A6:A7"/>
    <mergeCell ref="B6:B7"/>
    <mergeCell ref="D6:D7"/>
    <mergeCell ref="G3:H3"/>
    <mergeCell ref="A8:A12"/>
    <mergeCell ref="A13:A17"/>
    <mergeCell ref="A18:H18"/>
    <mergeCell ref="A19:H19"/>
    <mergeCell ref="A20:H20"/>
  </mergeCells>
  <phoneticPr fontId="2"/>
  <conditionalFormatting sqref="B8:I17">
    <cfRule type="expression" dxfId="77" priority="1">
      <formula>$I8=""</formula>
    </cfRule>
    <cfRule type="expression" dxfId="76" priority="2">
      <formula>$I8&lt;&gt;"1人当たり面積ＯＫ"</formula>
    </cfRule>
  </conditionalFormatting>
  <dataValidations count="1">
    <dataValidation type="list" allowBlank="1" showInputMessage="1" showErrorMessage="1" sqref="H8:H17">
      <formula1>"１ 提出済,２ 今回提出"</formula1>
    </dataValidation>
  </dataValidations>
  <printOptions horizontalCentered="1"/>
  <pageMargins left="0.39370078740157483" right="0.39370078740157483" top="0.98425196850393704" bottom="0.39370078740157483" header="0.51181102362204722" footer="0.51181102362204722"/>
  <pageSetup paperSize="9" scale="98" orientation="landscape" horizontalDpi="300" r:id="rId1"/>
  <headerFooter alignWithMargins="0">
    <oddHeader xml:space="preserve">&amp;C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7"/>
  <sheetViews>
    <sheetView zoomScale="110" zoomScaleNormal="11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ColWidth="8.875" defaultRowHeight="50.45" customHeight="1" outlineLevelRow="1" x14ac:dyDescent="0.15"/>
  <cols>
    <col min="1" max="1" width="3.125" style="86" customWidth="1"/>
    <col min="2" max="2" width="15.5" style="86" customWidth="1"/>
    <col min="3" max="12" width="3.875" style="86" customWidth="1"/>
    <col min="13" max="22" width="3.875" style="87" customWidth="1"/>
    <col min="23" max="23" width="6.5" style="86" bestFit="1" customWidth="1"/>
    <col min="24" max="30" width="3.875" style="86" customWidth="1"/>
    <col min="31" max="31" width="6.5" style="86" customWidth="1"/>
    <col min="32" max="32" width="3.875" style="86" customWidth="1"/>
    <col min="33" max="33" width="6.5" style="87" customWidth="1"/>
    <col min="34" max="38" width="5" style="87" bestFit="1" customWidth="1"/>
    <col min="39" max="40" width="3.875" style="87" customWidth="1"/>
    <col min="41" max="41" width="2.5" style="86" customWidth="1"/>
    <col min="42" max="42" width="2.75" style="86" customWidth="1"/>
    <col min="43" max="43" width="12.75" style="86" customWidth="1"/>
    <col min="44" max="63" width="2.75" style="86" customWidth="1"/>
    <col min="64" max="16384" width="8.875" style="86"/>
  </cols>
  <sheetData>
    <row r="1" spans="1:63" ht="26.25" customHeight="1" x14ac:dyDescent="0.15">
      <c r="A1" s="359" t="s">
        <v>123</v>
      </c>
      <c r="B1" s="359"/>
      <c r="C1" s="359"/>
      <c r="D1" s="359"/>
      <c r="E1" s="359"/>
      <c r="F1" s="359"/>
      <c r="G1" s="359"/>
      <c r="H1" s="359"/>
      <c r="I1" s="359"/>
      <c r="J1" s="359"/>
      <c r="K1" s="359"/>
      <c r="L1" s="359"/>
      <c r="M1" s="359"/>
      <c r="N1" s="359"/>
      <c r="O1" s="359"/>
      <c r="P1" s="359"/>
      <c r="Q1" s="359"/>
      <c r="R1" s="359"/>
      <c r="S1" s="359"/>
      <c r="T1" s="359"/>
      <c r="U1" s="359"/>
      <c r="V1" s="359"/>
    </row>
    <row r="2" spans="1:63" ht="26.25" customHeight="1" x14ac:dyDescent="0.15">
      <c r="A2" s="360" t="s">
        <v>124</v>
      </c>
      <c r="B2" s="360"/>
      <c r="C2" s="360"/>
      <c r="D2" s="360"/>
      <c r="E2" s="360"/>
      <c r="F2" s="360"/>
      <c r="G2" s="360"/>
      <c r="H2" s="360"/>
      <c r="I2" s="360"/>
      <c r="J2" s="360"/>
      <c r="K2" s="360"/>
      <c r="L2" s="360"/>
      <c r="M2" s="360"/>
      <c r="N2" s="360"/>
      <c r="O2" s="360"/>
      <c r="P2" s="360"/>
      <c r="Q2" s="360"/>
      <c r="R2" s="360"/>
      <c r="S2" s="360"/>
      <c r="T2" s="360"/>
      <c r="U2" s="360"/>
      <c r="V2" s="360"/>
      <c r="W2" s="88"/>
      <c r="X2" s="88"/>
      <c r="Y2" s="88"/>
      <c r="Z2" s="88"/>
      <c r="AA2" s="88"/>
      <c r="AB2" s="88"/>
      <c r="AC2" s="88"/>
      <c r="AD2" s="88"/>
      <c r="AE2" s="88"/>
      <c r="AF2" s="88"/>
      <c r="AG2" s="88"/>
      <c r="AH2" s="88"/>
      <c r="AI2" s="88"/>
      <c r="AJ2" s="88"/>
      <c r="AK2" s="88"/>
      <c r="AL2" s="88"/>
      <c r="AM2" s="88"/>
      <c r="AN2" s="88"/>
      <c r="AO2" s="89"/>
      <c r="AP2" s="89"/>
      <c r="AQ2" s="89"/>
      <c r="AR2" s="89"/>
      <c r="AS2" s="89"/>
      <c r="AT2" s="89"/>
      <c r="AU2" s="89"/>
      <c r="AV2" s="89"/>
      <c r="AW2" s="89"/>
      <c r="AX2" s="89"/>
      <c r="AY2" s="89"/>
      <c r="AZ2" s="89"/>
      <c r="BA2" s="89"/>
      <c r="BB2" s="89"/>
      <c r="BC2" s="89"/>
      <c r="BD2" s="89"/>
      <c r="BE2" s="89"/>
      <c r="BF2" s="89"/>
      <c r="BG2" s="89"/>
      <c r="BH2" s="89"/>
      <c r="BI2" s="89"/>
      <c r="BJ2" s="89"/>
      <c r="BK2" s="89"/>
    </row>
    <row r="3" spans="1:63" ht="23.25" customHeight="1" x14ac:dyDescent="0.15">
      <c r="A3" s="361" t="s">
        <v>125</v>
      </c>
      <c r="B3" s="361"/>
      <c r="C3" s="361"/>
      <c r="D3" s="361"/>
      <c r="E3" s="361"/>
      <c r="F3" s="361"/>
      <c r="G3" s="361"/>
      <c r="H3" s="361"/>
      <c r="I3" s="361"/>
      <c r="J3" s="361"/>
      <c r="K3" s="361"/>
      <c r="L3" s="361"/>
      <c r="M3" s="361"/>
      <c r="N3" s="361"/>
      <c r="O3" s="361"/>
      <c r="P3" s="361"/>
      <c r="Q3" s="361"/>
      <c r="R3" s="361"/>
      <c r="S3" s="361"/>
      <c r="T3" s="361"/>
      <c r="U3" s="361"/>
      <c r="V3" s="361"/>
      <c r="W3" s="90"/>
      <c r="X3" s="90"/>
      <c r="Y3" s="90"/>
      <c r="Z3" s="90"/>
      <c r="AA3" s="90"/>
      <c r="AB3" s="90"/>
      <c r="AC3" s="90"/>
      <c r="AD3" s="90"/>
      <c r="AE3" s="90"/>
      <c r="AF3" s="90"/>
      <c r="AG3" s="90"/>
      <c r="AH3" s="362" t="s">
        <v>126</v>
      </c>
      <c r="AI3" s="362"/>
      <c r="AJ3" s="362"/>
      <c r="AK3" s="362"/>
      <c r="AL3" s="362"/>
      <c r="AM3" s="362"/>
      <c r="AN3" s="362"/>
      <c r="AO3" s="89"/>
      <c r="AP3" s="89"/>
      <c r="AQ3" s="89"/>
      <c r="AR3" s="89"/>
      <c r="AS3" s="89"/>
      <c r="AT3" s="89"/>
      <c r="AU3" s="89"/>
      <c r="AV3" s="89"/>
      <c r="AW3" s="89"/>
      <c r="AX3" s="89"/>
      <c r="AY3" s="89"/>
      <c r="AZ3" s="89"/>
      <c r="BA3" s="89"/>
      <c r="BB3" s="89"/>
      <c r="BC3" s="89"/>
      <c r="BD3" s="89"/>
      <c r="BE3" s="89"/>
      <c r="BF3" s="89"/>
      <c r="BG3" s="89"/>
      <c r="BH3" s="89"/>
      <c r="BI3" s="89"/>
      <c r="BJ3" s="89"/>
      <c r="BK3" s="89"/>
    </row>
    <row r="4" spans="1:63" ht="19.899999999999999" customHeight="1" x14ac:dyDescent="0.15">
      <c r="A4" s="363"/>
      <c r="B4" s="91"/>
      <c r="C4" s="364">
        <v>1</v>
      </c>
      <c r="D4" s="365"/>
      <c r="E4" s="364">
        <v>2</v>
      </c>
      <c r="F4" s="365"/>
      <c r="G4" s="364">
        <v>3</v>
      </c>
      <c r="H4" s="366"/>
      <c r="I4" s="366"/>
      <c r="J4" s="365"/>
      <c r="K4" s="364">
        <v>4</v>
      </c>
      <c r="L4" s="366"/>
      <c r="M4" s="365"/>
      <c r="N4" s="364">
        <v>5</v>
      </c>
      <c r="O4" s="365"/>
      <c r="P4" s="364">
        <v>6</v>
      </c>
      <c r="Q4" s="365"/>
      <c r="R4" s="364">
        <v>7</v>
      </c>
      <c r="S4" s="366"/>
      <c r="T4" s="366"/>
      <c r="U4" s="365"/>
      <c r="V4" s="364">
        <v>8</v>
      </c>
      <c r="W4" s="366"/>
      <c r="X4" s="365"/>
      <c r="Y4" s="364">
        <v>9</v>
      </c>
      <c r="Z4" s="366"/>
      <c r="AA4" s="366"/>
      <c r="AB4" s="366"/>
      <c r="AC4" s="366"/>
      <c r="AD4" s="366"/>
      <c r="AE4" s="366"/>
      <c r="AF4" s="366"/>
      <c r="AG4" s="366"/>
      <c r="AH4" s="366"/>
      <c r="AI4" s="366"/>
      <c r="AJ4" s="366"/>
      <c r="AK4" s="366"/>
      <c r="AL4" s="365"/>
      <c r="AM4" s="364">
        <v>10</v>
      </c>
      <c r="AN4" s="365"/>
      <c r="AO4" s="89"/>
      <c r="AP4" s="89"/>
      <c r="AQ4" s="89"/>
      <c r="AR4" s="89"/>
      <c r="AS4" s="89"/>
      <c r="AT4" s="89"/>
      <c r="AU4" s="89"/>
      <c r="AV4" s="89"/>
      <c r="AW4" s="89"/>
      <c r="AX4" s="89"/>
      <c r="AY4" s="89"/>
      <c r="AZ4" s="89"/>
      <c r="BA4" s="89"/>
      <c r="BB4" s="89"/>
      <c r="BC4" s="89"/>
      <c r="BD4" s="89"/>
      <c r="BE4" s="89"/>
      <c r="BF4" s="89"/>
      <c r="BG4" s="89"/>
      <c r="BH4" s="89"/>
      <c r="BI4" s="89"/>
      <c r="BJ4" s="89"/>
      <c r="BK4" s="89"/>
    </row>
    <row r="5" spans="1:63" ht="19.899999999999999" customHeight="1" x14ac:dyDescent="0.15">
      <c r="A5" s="363"/>
      <c r="B5" s="91"/>
      <c r="C5" s="92">
        <v>1</v>
      </c>
      <c r="D5" s="92">
        <v>2</v>
      </c>
      <c r="E5" s="92">
        <v>1</v>
      </c>
      <c r="F5" s="92">
        <v>2</v>
      </c>
      <c r="G5" s="92">
        <v>1</v>
      </c>
      <c r="H5" s="92">
        <v>2</v>
      </c>
      <c r="I5" s="92">
        <v>3</v>
      </c>
      <c r="J5" s="92">
        <v>4</v>
      </c>
      <c r="K5" s="92">
        <v>1</v>
      </c>
      <c r="L5" s="92">
        <v>2</v>
      </c>
      <c r="M5" s="92">
        <v>3</v>
      </c>
      <c r="N5" s="92">
        <v>1</v>
      </c>
      <c r="O5" s="92">
        <v>2</v>
      </c>
      <c r="P5" s="92">
        <v>1</v>
      </c>
      <c r="Q5" s="92">
        <v>2</v>
      </c>
      <c r="R5" s="92">
        <v>1</v>
      </c>
      <c r="S5" s="92">
        <v>2</v>
      </c>
      <c r="T5" s="92">
        <v>3</v>
      </c>
      <c r="U5" s="92">
        <v>4</v>
      </c>
      <c r="V5" s="92">
        <v>1</v>
      </c>
      <c r="W5" s="92">
        <v>2</v>
      </c>
      <c r="X5" s="92">
        <v>3</v>
      </c>
      <c r="Y5" s="92">
        <v>1</v>
      </c>
      <c r="Z5" s="92">
        <v>2</v>
      </c>
      <c r="AA5" s="92">
        <v>3</v>
      </c>
      <c r="AB5" s="92">
        <v>4</v>
      </c>
      <c r="AC5" s="92">
        <v>5</v>
      </c>
      <c r="AD5" s="92">
        <v>6</v>
      </c>
      <c r="AE5" s="92">
        <v>7</v>
      </c>
      <c r="AF5" s="92">
        <v>8</v>
      </c>
      <c r="AG5" s="92">
        <v>9</v>
      </c>
      <c r="AH5" s="92">
        <v>10</v>
      </c>
      <c r="AI5" s="92">
        <v>11</v>
      </c>
      <c r="AJ5" s="92">
        <v>12</v>
      </c>
      <c r="AK5" s="92">
        <v>13</v>
      </c>
      <c r="AL5" s="92">
        <v>14</v>
      </c>
      <c r="AM5" s="92">
        <v>1</v>
      </c>
      <c r="AN5" s="92">
        <v>2</v>
      </c>
      <c r="AO5" s="89"/>
      <c r="AP5" s="89"/>
      <c r="AQ5" s="89"/>
      <c r="AR5" s="89"/>
      <c r="AS5" s="89"/>
      <c r="AT5" s="89"/>
      <c r="AU5" s="89"/>
      <c r="AV5" s="89"/>
      <c r="AW5" s="89"/>
      <c r="AX5" s="89"/>
      <c r="AY5" s="89"/>
      <c r="AZ5" s="89"/>
      <c r="BA5" s="89"/>
      <c r="BB5" s="89"/>
      <c r="BC5" s="89"/>
      <c r="BD5" s="89"/>
      <c r="BE5" s="89"/>
      <c r="BF5" s="89"/>
      <c r="BG5" s="89"/>
      <c r="BH5" s="89"/>
      <c r="BI5" s="89"/>
      <c r="BJ5" s="89"/>
      <c r="BK5" s="89"/>
    </row>
    <row r="6" spans="1:63" ht="171.75" customHeight="1" x14ac:dyDescent="0.15">
      <c r="A6" s="363"/>
      <c r="B6" s="93" t="s">
        <v>127</v>
      </c>
      <c r="C6" s="94" t="s">
        <v>128</v>
      </c>
      <c r="D6" s="94" t="s">
        <v>129</v>
      </c>
      <c r="E6" s="94" t="s">
        <v>130</v>
      </c>
      <c r="F6" s="94" t="s">
        <v>131</v>
      </c>
      <c r="G6" s="94" t="s">
        <v>132</v>
      </c>
      <c r="H6" s="94" t="s">
        <v>133</v>
      </c>
      <c r="I6" s="94" t="s">
        <v>134</v>
      </c>
      <c r="J6" s="94" t="s">
        <v>135</v>
      </c>
      <c r="K6" s="94" t="s">
        <v>136</v>
      </c>
      <c r="L6" s="94" t="s">
        <v>137</v>
      </c>
      <c r="M6" s="95" t="s">
        <v>138</v>
      </c>
      <c r="N6" s="95" t="s">
        <v>139</v>
      </c>
      <c r="O6" s="95" t="s">
        <v>140</v>
      </c>
      <c r="P6" s="95" t="s">
        <v>141</v>
      </c>
      <c r="Q6" s="95" t="s">
        <v>142</v>
      </c>
      <c r="R6" s="96" t="s">
        <v>143</v>
      </c>
      <c r="S6" s="96" t="s">
        <v>144</v>
      </c>
      <c r="T6" s="96" t="s">
        <v>145</v>
      </c>
      <c r="U6" s="96" t="s">
        <v>146</v>
      </c>
      <c r="V6" s="96" t="s">
        <v>147</v>
      </c>
      <c r="W6" s="94" t="s">
        <v>148</v>
      </c>
      <c r="X6" s="94" t="s">
        <v>149</v>
      </c>
      <c r="Y6" s="94" t="s">
        <v>150</v>
      </c>
      <c r="Z6" s="94" t="s">
        <v>151</v>
      </c>
      <c r="AA6" s="94" t="s">
        <v>152</v>
      </c>
      <c r="AB6" s="94" t="s">
        <v>153</v>
      </c>
      <c r="AC6" s="94" t="s">
        <v>154</v>
      </c>
      <c r="AD6" s="94" t="s">
        <v>155</v>
      </c>
      <c r="AE6" s="94" t="s">
        <v>156</v>
      </c>
      <c r="AF6" s="94" t="s">
        <v>157</v>
      </c>
      <c r="AG6" s="95" t="s">
        <v>158</v>
      </c>
      <c r="AH6" s="95" t="s">
        <v>159</v>
      </c>
      <c r="AI6" s="95" t="s">
        <v>160</v>
      </c>
      <c r="AJ6" s="95" t="s">
        <v>161</v>
      </c>
      <c r="AK6" s="95" t="s">
        <v>162</v>
      </c>
      <c r="AL6" s="96" t="s">
        <v>163</v>
      </c>
      <c r="AM6" s="96" t="s">
        <v>164</v>
      </c>
      <c r="AN6" s="96" t="s">
        <v>165</v>
      </c>
    </row>
    <row r="7" spans="1:63" s="87" customFormat="1" ht="26.45" customHeight="1" x14ac:dyDescent="0.15">
      <c r="A7" s="241">
        <f>ROW()-6</f>
        <v>1</v>
      </c>
      <c r="B7" s="242"/>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row>
    <row r="8" spans="1:63" s="87" customFormat="1" ht="26.45" customHeight="1" x14ac:dyDescent="0.15">
      <c r="A8" s="241">
        <f t="shared" ref="A8:A105" si="0">ROW()-6</f>
        <v>2</v>
      </c>
      <c r="B8" s="242"/>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row>
    <row r="9" spans="1:63" s="87" customFormat="1" ht="26.45" customHeight="1" x14ac:dyDescent="0.15">
      <c r="A9" s="241">
        <f t="shared" si="0"/>
        <v>3</v>
      </c>
      <c r="B9" s="242"/>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row>
    <row r="10" spans="1:63" s="87" customFormat="1" ht="26.45" customHeight="1" x14ac:dyDescent="0.15">
      <c r="A10" s="241">
        <f t="shared" si="0"/>
        <v>4</v>
      </c>
      <c r="B10" s="242"/>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row>
    <row r="11" spans="1:63" s="87" customFormat="1" ht="26.45" customHeight="1" x14ac:dyDescent="0.15">
      <c r="A11" s="241">
        <f t="shared" si="0"/>
        <v>5</v>
      </c>
      <c r="B11" s="242"/>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row>
    <row r="12" spans="1:63" s="87" customFormat="1" ht="26.45" customHeight="1" x14ac:dyDescent="0.15">
      <c r="A12" s="241">
        <f t="shared" si="0"/>
        <v>6</v>
      </c>
      <c r="B12" s="242"/>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row>
    <row r="13" spans="1:63" s="87" customFormat="1" ht="26.45" customHeight="1" x14ac:dyDescent="0.15">
      <c r="A13" s="241">
        <f t="shared" si="0"/>
        <v>7</v>
      </c>
      <c r="B13" s="242"/>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row>
    <row r="14" spans="1:63" s="87" customFormat="1" ht="26.45" customHeight="1" x14ac:dyDescent="0.15">
      <c r="A14" s="241">
        <f t="shared" si="0"/>
        <v>8</v>
      </c>
      <c r="B14" s="242"/>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row>
    <row r="15" spans="1:63" s="87" customFormat="1" ht="26.45" customHeight="1" x14ac:dyDescent="0.15">
      <c r="A15" s="241">
        <f t="shared" si="0"/>
        <v>9</v>
      </c>
      <c r="B15" s="242"/>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row>
    <row r="16" spans="1:63" s="87" customFormat="1" ht="26.45" customHeight="1" x14ac:dyDescent="0.15">
      <c r="A16" s="241">
        <f t="shared" si="0"/>
        <v>10</v>
      </c>
      <c r="B16" s="242"/>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row>
    <row r="17" spans="1:40" s="87" customFormat="1" ht="26.45" customHeight="1" x14ac:dyDescent="0.15">
      <c r="A17" s="241">
        <f t="shared" si="0"/>
        <v>11</v>
      </c>
      <c r="B17" s="242"/>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row>
    <row r="18" spans="1:40" s="87" customFormat="1" ht="26.45" customHeight="1" x14ac:dyDescent="0.15">
      <c r="A18" s="241">
        <f t="shared" si="0"/>
        <v>12</v>
      </c>
      <c r="B18" s="242"/>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row>
    <row r="19" spans="1:40" s="87" customFormat="1" ht="26.45" customHeight="1" x14ac:dyDescent="0.15">
      <c r="A19" s="241">
        <f t="shared" si="0"/>
        <v>13</v>
      </c>
      <c r="B19" s="242"/>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row>
    <row r="20" spans="1:40" s="87" customFormat="1" ht="26.45" customHeight="1" x14ac:dyDescent="0.15">
      <c r="A20" s="241">
        <f t="shared" si="0"/>
        <v>14</v>
      </c>
      <c r="B20" s="242"/>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row>
    <row r="21" spans="1:40" s="87" customFormat="1" ht="26.45" customHeight="1" x14ac:dyDescent="0.15">
      <c r="A21" s="241">
        <f t="shared" si="0"/>
        <v>15</v>
      </c>
      <c r="B21" s="242"/>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row>
    <row r="22" spans="1:40" s="87" customFormat="1" ht="26.45" customHeight="1" x14ac:dyDescent="0.15">
      <c r="A22" s="241">
        <f t="shared" si="0"/>
        <v>16</v>
      </c>
      <c r="B22" s="242"/>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row>
    <row r="23" spans="1:40" s="87" customFormat="1" ht="26.45" customHeight="1" x14ac:dyDescent="0.15">
      <c r="A23" s="241">
        <f t="shared" si="0"/>
        <v>17</v>
      </c>
      <c r="B23" s="242"/>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row>
    <row r="24" spans="1:40" s="87" customFormat="1" ht="26.45" customHeight="1" x14ac:dyDescent="0.15">
      <c r="A24" s="241">
        <f t="shared" si="0"/>
        <v>18</v>
      </c>
      <c r="B24" s="242"/>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row>
    <row r="25" spans="1:40" s="87" customFormat="1" ht="26.45" customHeight="1" x14ac:dyDescent="0.15">
      <c r="A25" s="241">
        <f>ROW()-6</f>
        <v>19</v>
      </c>
      <c r="B25" s="242"/>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row>
    <row r="26" spans="1:40" s="87" customFormat="1" ht="26.45" customHeight="1" x14ac:dyDescent="0.15">
      <c r="A26" s="241">
        <f t="shared" si="0"/>
        <v>20</v>
      </c>
      <c r="B26" s="242"/>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row>
    <row r="27" spans="1:40" s="87" customFormat="1" ht="26.45" customHeight="1" outlineLevel="1" x14ac:dyDescent="0.15">
      <c r="A27" s="241">
        <f t="shared" si="0"/>
        <v>21</v>
      </c>
      <c r="B27" s="242"/>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row>
    <row r="28" spans="1:40" s="87" customFormat="1" ht="26.45" customHeight="1" outlineLevel="1" x14ac:dyDescent="0.15">
      <c r="A28" s="241">
        <f t="shared" si="0"/>
        <v>22</v>
      </c>
      <c r="B28" s="242"/>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row>
    <row r="29" spans="1:40" s="87" customFormat="1" ht="26.45" customHeight="1" outlineLevel="1" x14ac:dyDescent="0.15">
      <c r="A29" s="241">
        <f t="shared" si="0"/>
        <v>23</v>
      </c>
      <c r="B29" s="242"/>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row>
    <row r="30" spans="1:40" s="87" customFormat="1" ht="26.45" customHeight="1" outlineLevel="1" x14ac:dyDescent="0.15">
      <c r="A30" s="241">
        <f t="shared" si="0"/>
        <v>24</v>
      </c>
      <c r="B30" s="242"/>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row>
    <row r="31" spans="1:40" s="87" customFormat="1" ht="26.45" customHeight="1" outlineLevel="1" x14ac:dyDescent="0.15">
      <c r="A31" s="241">
        <f t="shared" si="0"/>
        <v>25</v>
      </c>
      <c r="B31" s="242"/>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row>
    <row r="32" spans="1:40" s="87" customFormat="1" ht="26.45" customHeight="1" outlineLevel="1" x14ac:dyDescent="0.15">
      <c r="A32" s="241">
        <f t="shared" si="0"/>
        <v>26</v>
      </c>
      <c r="B32" s="242"/>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row>
    <row r="33" spans="1:40" s="87" customFormat="1" ht="26.45" customHeight="1" outlineLevel="1" x14ac:dyDescent="0.15">
      <c r="A33" s="241">
        <f t="shared" si="0"/>
        <v>27</v>
      </c>
      <c r="B33" s="242"/>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row>
    <row r="34" spans="1:40" s="87" customFormat="1" ht="26.45" customHeight="1" outlineLevel="1" x14ac:dyDescent="0.15">
      <c r="A34" s="241">
        <f t="shared" si="0"/>
        <v>28</v>
      </c>
      <c r="B34" s="242"/>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row>
    <row r="35" spans="1:40" s="87" customFormat="1" ht="26.45" customHeight="1" outlineLevel="1" x14ac:dyDescent="0.15">
      <c r="A35" s="241">
        <f>ROW()-6</f>
        <v>29</v>
      </c>
      <c r="B35" s="242"/>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row>
    <row r="36" spans="1:40" s="87" customFormat="1" ht="26.45" customHeight="1" outlineLevel="1" x14ac:dyDescent="0.15">
      <c r="A36" s="241">
        <f t="shared" si="0"/>
        <v>30</v>
      </c>
      <c r="B36" s="242"/>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row>
    <row r="37" spans="1:40" s="87" customFormat="1" ht="26.45" customHeight="1" outlineLevel="1" x14ac:dyDescent="0.15">
      <c r="A37" s="241">
        <f t="shared" si="0"/>
        <v>31</v>
      </c>
      <c r="B37" s="242"/>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row>
    <row r="38" spans="1:40" s="87" customFormat="1" ht="26.45" customHeight="1" outlineLevel="1" x14ac:dyDescent="0.15">
      <c r="A38" s="241">
        <f t="shared" si="0"/>
        <v>32</v>
      </c>
      <c r="B38" s="242"/>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row>
    <row r="39" spans="1:40" s="87" customFormat="1" ht="26.45" customHeight="1" outlineLevel="1" x14ac:dyDescent="0.15">
      <c r="A39" s="241">
        <f t="shared" si="0"/>
        <v>33</v>
      </c>
      <c r="B39" s="242"/>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row>
    <row r="40" spans="1:40" s="87" customFormat="1" ht="26.45" customHeight="1" outlineLevel="1" x14ac:dyDescent="0.15">
      <c r="A40" s="241">
        <f t="shared" si="0"/>
        <v>34</v>
      </c>
      <c r="B40" s="242"/>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row>
    <row r="41" spans="1:40" s="87" customFormat="1" ht="26.45" customHeight="1" outlineLevel="1" x14ac:dyDescent="0.15">
      <c r="A41" s="241">
        <f t="shared" si="0"/>
        <v>35</v>
      </c>
      <c r="B41" s="242"/>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row>
    <row r="42" spans="1:40" s="87" customFormat="1" ht="26.45" customHeight="1" outlineLevel="1" x14ac:dyDescent="0.15">
      <c r="A42" s="241">
        <f t="shared" si="0"/>
        <v>36</v>
      </c>
      <c r="B42" s="242"/>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row>
    <row r="43" spans="1:40" s="87" customFormat="1" ht="26.45" customHeight="1" outlineLevel="1" x14ac:dyDescent="0.15">
      <c r="A43" s="241">
        <f t="shared" si="0"/>
        <v>37</v>
      </c>
      <c r="B43" s="242"/>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row>
    <row r="44" spans="1:40" s="87" customFormat="1" ht="26.45" customHeight="1" outlineLevel="1" x14ac:dyDescent="0.15">
      <c r="A44" s="241">
        <f t="shared" si="0"/>
        <v>38</v>
      </c>
      <c r="B44" s="242"/>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row>
    <row r="45" spans="1:40" s="87" customFormat="1" ht="26.45" customHeight="1" outlineLevel="1" x14ac:dyDescent="0.15">
      <c r="A45" s="241">
        <f>ROW()-6</f>
        <v>39</v>
      </c>
      <c r="B45" s="242"/>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row>
    <row r="46" spans="1:40" s="87" customFormat="1" ht="26.45" customHeight="1" outlineLevel="1" x14ac:dyDescent="0.15">
      <c r="A46" s="241">
        <f t="shared" si="0"/>
        <v>40</v>
      </c>
      <c r="B46" s="242"/>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row>
    <row r="47" spans="1:40" s="87" customFormat="1" ht="26.45" customHeight="1" outlineLevel="1" x14ac:dyDescent="0.15">
      <c r="A47" s="241">
        <f t="shared" si="0"/>
        <v>41</v>
      </c>
      <c r="B47" s="242"/>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row>
    <row r="48" spans="1:40" s="87" customFormat="1" ht="26.45" customHeight="1" outlineLevel="1" x14ac:dyDescent="0.15">
      <c r="A48" s="241">
        <f t="shared" si="0"/>
        <v>42</v>
      </c>
      <c r="B48" s="242"/>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row>
    <row r="49" spans="1:40" s="87" customFormat="1" ht="26.45" customHeight="1" outlineLevel="1" x14ac:dyDescent="0.15">
      <c r="A49" s="241">
        <f t="shared" si="0"/>
        <v>43</v>
      </c>
      <c r="B49" s="242"/>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row>
    <row r="50" spans="1:40" s="87" customFormat="1" ht="26.45" customHeight="1" outlineLevel="1" x14ac:dyDescent="0.15">
      <c r="A50" s="241">
        <f t="shared" si="0"/>
        <v>44</v>
      </c>
      <c r="B50" s="242"/>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row>
    <row r="51" spans="1:40" s="87" customFormat="1" ht="26.45" customHeight="1" outlineLevel="1" x14ac:dyDescent="0.15">
      <c r="A51" s="241">
        <f t="shared" si="0"/>
        <v>45</v>
      </c>
      <c r="B51" s="242"/>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row>
    <row r="52" spans="1:40" s="87" customFormat="1" ht="26.45" customHeight="1" outlineLevel="1" x14ac:dyDescent="0.15">
      <c r="A52" s="241">
        <f t="shared" si="0"/>
        <v>46</v>
      </c>
      <c r="B52" s="242"/>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row>
    <row r="53" spans="1:40" s="87" customFormat="1" ht="26.45" customHeight="1" outlineLevel="1" x14ac:dyDescent="0.15">
      <c r="A53" s="241">
        <f t="shared" si="0"/>
        <v>47</v>
      </c>
      <c r="B53" s="242"/>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row>
    <row r="54" spans="1:40" s="87" customFormat="1" ht="26.45" customHeight="1" outlineLevel="1" x14ac:dyDescent="0.15">
      <c r="A54" s="241">
        <f t="shared" si="0"/>
        <v>48</v>
      </c>
      <c r="B54" s="242"/>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row>
    <row r="55" spans="1:40" s="87" customFormat="1" ht="26.45" customHeight="1" outlineLevel="1" x14ac:dyDescent="0.15">
      <c r="A55" s="241">
        <f>ROW()-6</f>
        <v>49</v>
      </c>
      <c r="B55" s="242"/>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row>
    <row r="56" spans="1:40" s="87" customFormat="1" ht="26.45" customHeight="1" outlineLevel="1" x14ac:dyDescent="0.15">
      <c r="A56" s="241">
        <f t="shared" si="0"/>
        <v>50</v>
      </c>
      <c r="B56" s="242"/>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row>
    <row r="57" spans="1:40" s="87" customFormat="1" ht="26.45" customHeight="1" outlineLevel="1" x14ac:dyDescent="0.15">
      <c r="A57" s="241">
        <f t="shared" si="0"/>
        <v>51</v>
      </c>
      <c r="B57" s="242"/>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row>
    <row r="58" spans="1:40" s="87" customFormat="1" ht="26.45" customHeight="1" outlineLevel="1" x14ac:dyDescent="0.15">
      <c r="A58" s="241">
        <f t="shared" si="0"/>
        <v>52</v>
      </c>
      <c r="B58" s="242"/>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row>
    <row r="59" spans="1:40" s="87" customFormat="1" ht="26.45" customHeight="1" outlineLevel="1" x14ac:dyDescent="0.15">
      <c r="A59" s="241">
        <f t="shared" si="0"/>
        <v>53</v>
      </c>
      <c r="B59" s="242"/>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row>
    <row r="60" spans="1:40" s="87" customFormat="1" ht="26.45" customHeight="1" outlineLevel="1" x14ac:dyDescent="0.15">
      <c r="A60" s="241">
        <f t="shared" si="0"/>
        <v>54</v>
      </c>
      <c r="B60" s="242"/>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row>
    <row r="61" spans="1:40" s="87" customFormat="1" ht="26.45" customHeight="1" outlineLevel="1" x14ac:dyDescent="0.15">
      <c r="A61" s="241">
        <f t="shared" si="0"/>
        <v>55</v>
      </c>
      <c r="B61" s="242"/>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row>
    <row r="62" spans="1:40" s="87" customFormat="1" ht="26.45" customHeight="1" outlineLevel="1" x14ac:dyDescent="0.15">
      <c r="A62" s="241">
        <f t="shared" si="0"/>
        <v>56</v>
      </c>
      <c r="B62" s="242"/>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row>
    <row r="63" spans="1:40" s="87" customFormat="1" ht="26.45" customHeight="1" outlineLevel="1" x14ac:dyDescent="0.15">
      <c r="A63" s="241">
        <f t="shared" si="0"/>
        <v>57</v>
      </c>
      <c r="B63" s="242"/>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row>
    <row r="64" spans="1:40" s="87" customFormat="1" ht="26.45" customHeight="1" outlineLevel="1" x14ac:dyDescent="0.15">
      <c r="A64" s="241">
        <f t="shared" si="0"/>
        <v>58</v>
      </c>
      <c r="B64" s="242"/>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row>
    <row r="65" spans="1:40" s="87" customFormat="1" ht="26.45" customHeight="1" outlineLevel="1" x14ac:dyDescent="0.15">
      <c r="A65" s="241">
        <f>ROW()-6</f>
        <v>59</v>
      </c>
      <c r="B65" s="242"/>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row>
    <row r="66" spans="1:40" s="87" customFormat="1" ht="26.45" customHeight="1" outlineLevel="1" x14ac:dyDescent="0.15">
      <c r="A66" s="241">
        <f t="shared" si="0"/>
        <v>60</v>
      </c>
      <c r="B66" s="242"/>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row>
    <row r="67" spans="1:40" s="87" customFormat="1" ht="26.45" customHeight="1" outlineLevel="1" x14ac:dyDescent="0.15">
      <c r="A67" s="241">
        <f t="shared" si="0"/>
        <v>61</v>
      </c>
      <c r="B67" s="242"/>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row>
    <row r="68" spans="1:40" s="87" customFormat="1" ht="26.45" customHeight="1" outlineLevel="1" x14ac:dyDescent="0.15">
      <c r="A68" s="241">
        <f t="shared" si="0"/>
        <v>62</v>
      </c>
      <c r="B68" s="242"/>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row>
    <row r="69" spans="1:40" s="87" customFormat="1" ht="26.45" customHeight="1" outlineLevel="1" x14ac:dyDescent="0.15">
      <c r="A69" s="241">
        <f t="shared" si="0"/>
        <v>63</v>
      </c>
      <c r="B69" s="242"/>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row>
    <row r="70" spans="1:40" s="87" customFormat="1" ht="26.45" customHeight="1" outlineLevel="1" x14ac:dyDescent="0.15">
      <c r="A70" s="241">
        <f t="shared" si="0"/>
        <v>64</v>
      </c>
      <c r="B70" s="242"/>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row>
    <row r="71" spans="1:40" s="87" customFormat="1" ht="26.45" customHeight="1" outlineLevel="1" x14ac:dyDescent="0.15">
      <c r="A71" s="241">
        <f t="shared" si="0"/>
        <v>65</v>
      </c>
      <c r="B71" s="242"/>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row>
    <row r="72" spans="1:40" s="87" customFormat="1" ht="26.45" customHeight="1" outlineLevel="1" x14ac:dyDescent="0.15">
      <c r="A72" s="241">
        <f t="shared" si="0"/>
        <v>66</v>
      </c>
      <c r="B72" s="242"/>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row>
    <row r="73" spans="1:40" s="87" customFormat="1" ht="26.45" customHeight="1" outlineLevel="1" x14ac:dyDescent="0.15">
      <c r="A73" s="241">
        <f t="shared" si="0"/>
        <v>67</v>
      </c>
      <c r="B73" s="242"/>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row>
    <row r="74" spans="1:40" s="87" customFormat="1" ht="26.45" customHeight="1" outlineLevel="1" x14ac:dyDescent="0.15">
      <c r="A74" s="241">
        <f t="shared" si="0"/>
        <v>68</v>
      </c>
      <c r="B74" s="242"/>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row>
    <row r="75" spans="1:40" s="87" customFormat="1" ht="26.45" customHeight="1" outlineLevel="1" x14ac:dyDescent="0.15">
      <c r="A75" s="241">
        <f>ROW()-6</f>
        <v>69</v>
      </c>
      <c r="B75" s="242"/>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row>
    <row r="76" spans="1:40" s="87" customFormat="1" ht="26.45" customHeight="1" outlineLevel="1" x14ac:dyDescent="0.15">
      <c r="A76" s="241">
        <f t="shared" si="0"/>
        <v>70</v>
      </c>
      <c r="B76" s="242"/>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row>
    <row r="77" spans="1:40" s="87" customFormat="1" ht="26.45" customHeight="1" outlineLevel="1" x14ac:dyDescent="0.15">
      <c r="A77" s="241">
        <f t="shared" si="0"/>
        <v>71</v>
      </c>
      <c r="B77" s="242"/>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row>
    <row r="78" spans="1:40" s="87" customFormat="1" ht="26.45" customHeight="1" outlineLevel="1" x14ac:dyDescent="0.15">
      <c r="A78" s="241">
        <f t="shared" si="0"/>
        <v>72</v>
      </c>
      <c r="B78" s="242"/>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row>
    <row r="79" spans="1:40" s="87" customFormat="1" ht="26.45" customHeight="1" outlineLevel="1" x14ac:dyDescent="0.15">
      <c r="A79" s="241">
        <f t="shared" si="0"/>
        <v>73</v>
      </c>
      <c r="B79" s="242"/>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row>
    <row r="80" spans="1:40" s="87" customFormat="1" ht="26.45" customHeight="1" outlineLevel="1" x14ac:dyDescent="0.15">
      <c r="A80" s="241">
        <f t="shared" si="0"/>
        <v>74</v>
      </c>
      <c r="B80" s="242"/>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row>
    <row r="81" spans="1:40" s="87" customFormat="1" ht="26.45" customHeight="1" outlineLevel="1" x14ac:dyDescent="0.15">
      <c r="A81" s="241">
        <f t="shared" si="0"/>
        <v>75</v>
      </c>
      <c r="B81" s="242"/>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row>
    <row r="82" spans="1:40" s="87" customFormat="1" ht="26.45" customHeight="1" outlineLevel="1" x14ac:dyDescent="0.15">
      <c r="A82" s="241">
        <f t="shared" si="0"/>
        <v>76</v>
      </c>
      <c r="B82" s="242"/>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row>
    <row r="83" spans="1:40" s="87" customFormat="1" ht="26.45" customHeight="1" outlineLevel="1" x14ac:dyDescent="0.15">
      <c r="A83" s="241">
        <f t="shared" si="0"/>
        <v>77</v>
      </c>
      <c r="B83" s="242"/>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row>
    <row r="84" spans="1:40" s="87" customFormat="1" ht="26.45" customHeight="1" outlineLevel="1" x14ac:dyDescent="0.15">
      <c r="A84" s="241">
        <f t="shared" si="0"/>
        <v>78</v>
      </c>
      <c r="B84" s="242"/>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row>
    <row r="85" spans="1:40" s="87" customFormat="1" ht="26.45" customHeight="1" outlineLevel="1" x14ac:dyDescent="0.15">
      <c r="A85" s="241">
        <f>ROW()-6</f>
        <v>79</v>
      </c>
      <c r="B85" s="242"/>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row>
    <row r="86" spans="1:40" s="87" customFormat="1" ht="26.45" customHeight="1" outlineLevel="1" x14ac:dyDescent="0.15">
      <c r="A86" s="241">
        <f t="shared" si="0"/>
        <v>80</v>
      </c>
      <c r="B86" s="242"/>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row>
    <row r="87" spans="1:40" s="87" customFormat="1" ht="26.45" customHeight="1" outlineLevel="1" x14ac:dyDescent="0.15">
      <c r="A87" s="241">
        <f t="shared" si="0"/>
        <v>81</v>
      </c>
      <c r="B87" s="242"/>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row>
    <row r="88" spans="1:40" s="87" customFormat="1" ht="26.45" customHeight="1" outlineLevel="1" x14ac:dyDescent="0.15">
      <c r="A88" s="241">
        <f t="shared" si="0"/>
        <v>82</v>
      </c>
      <c r="B88" s="242"/>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row>
    <row r="89" spans="1:40" s="87" customFormat="1" ht="26.45" customHeight="1" outlineLevel="1" x14ac:dyDescent="0.15">
      <c r="A89" s="241">
        <f t="shared" si="0"/>
        <v>83</v>
      </c>
      <c r="B89" s="242"/>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row>
    <row r="90" spans="1:40" s="87" customFormat="1" ht="26.45" customHeight="1" outlineLevel="1" x14ac:dyDescent="0.15">
      <c r="A90" s="241">
        <f t="shared" si="0"/>
        <v>84</v>
      </c>
      <c r="B90" s="242"/>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row>
    <row r="91" spans="1:40" s="87" customFormat="1" ht="26.45" customHeight="1" outlineLevel="1" x14ac:dyDescent="0.15">
      <c r="A91" s="241">
        <f t="shared" si="0"/>
        <v>85</v>
      </c>
      <c r="B91" s="242"/>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row>
    <row r="92" spans="1:40" s="87" customFormat="1" ht="26.45" customHeight="1" outlineLevel="1" x14ac:dyDescent="0.15">
      <c r="A92" s="241">
        <f t="shared" si="0"/>
        <v>86</v>
      </c>
      <c r="B92" s="242"/>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row>
    <row r="93" spans="1:40" s="87" customFormat="1" ht="26.45" customHeight="1" outlineLevel="1" x14ac:dyDescent="0.15">
      <c r="A93" s="241">
        <f t="shared" si="0"/>
        <v>87</v>
      </c>
      <c r="B93" s="242"/>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row>
    <row r="94" spans="1:40" s="87" customFormat="1" ht="26.45" customHeight="1" outlineLevel="1" x14ac:dyDescent="0.15">
      <c r="A94" s="241">
        <f t="shared" si="0"/>
        <v>88</v>
      </c>
      <c r="B94" s="242"/>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row>
    <row r="95" spans="1:40" s="87" customFormat="1" ht="26.45" customHeight="1" outlineLevel="1" x14ac:dyDescent="0.15">
      <c r="A95" s="241">
        <f>ROW()-6</f>
        <v>89</v>
      </c>
      <c r="B95" s="242"/>
      <c r="C95" s="240"/>
      <c r="D95" s="240"/>
      <c r="E95" s="240"/>
      <c r="F95" s="240"/>
      <c r="G95" s="240"/>
      <c r="H95" s="240"/>
      <c r="I95" s="240"/>
      <c r="J95" s="240"/>
      <c r="K95" s="240"/>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row>
    <row r="96" spans="1:40" s="87" customFormat="1" ht="26.45" customHeight="1" outlineLevel="1" x14ac:dyDescent="0.15">
      <c r="A96" s="241">
        <f t="shared" si="0"/>
        <v>90</v>
      </c>
      <c r="B96" s="242"/>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row>
    <row r="97" spans="1:40" s="87" customFormat="1" ht="26.45" customHeight="1" outlineLevel="1" x14ac:dyDescent="0.15">
      <c r="A97" s="241">
        <f t="shared" si="0"/>
        <v>91</v>
      </c>
      <c r="B97" s="242"/>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row>
    <row r="98" spans="1:40" s="87" customFormat="1" ht="26.45" customHeight="1" outlineLevel="1" x14ac:dyDescent="0.15">
      <c r="A98" s="241">
        <f t="shared" si="0"/>
        <v>92</v>
      </c>
      <c r="B98" s="242"/>
      <c r="C98" s="240"/>
      <c r="D98" s="240"/>
      <c r="E98" s="240"/>
      <c r="F98" s="240"/>
      <c r="G98" s="240"/>
      <c r="H98" s="240"/>
      <c r="I98" s="240"/>
      <c r="J98" s="240"/>
      <c r="K98" s="240"/>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row>
    <row r="99" spans="1:40" s="87" customFormat="1" ht="26.45" customHeight="1" outlineLevel="1" x14ac:dyDescent="0.15">
      <c r="A99" s="241">
        <f t="shared" si="0"/>
        <v>93</v>
      </c>
      <c r="B99" s="242"/>
      <c r="C99" s="240"/>
      <c r="D99" s="240"/>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row>
    <row r="100" spans="1:40" s="87" customFormat="1" ht="26.45" customHeight="1" outlineLevel="1" x14ac:dyDescent="0.15">
      <c r="A100" s="241">
        <f t="shared" si="0"/>
        <v>94</v>
      </c>
      <c r="B100" s="242"/>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row>
    <row r="101" spans="1:40" s="87" customFormat="1" ht="26.45" customHeight="1" outlineLevel="1" x14ac:dyDescent="0.15">
      <c r="A101" s="241">
        <f t="shared" si="0"/>
        <v>95</v>
      </c>
      <c r="B101" s="242"/>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row>
    <row r="102" spans="1:40" s="87" customFormat="1" ht="26.45" customHeight="1" outlineLevel="1" x14ac:dyDescent="0.15">
      <c r="A102" s="241">
        <f t="shared" si="0"/>
        <v>96</v>
      </c>
      <c r="B102" s="242"/>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row>
    <row r="103" spans="1:40" s="87" customFormat="1" ht="26.45" customHeight="1" outlineLevel="1" x14ac:dyDescent="0.15">
      <c r="A103" s="241">
        <f t="shared" si="0"/>
        <v>97</v>
      </c>
      <c r="B103" s="242"/>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row>
    <row r="104" spans="1:40" s="87" customFormat="1" ht="26.45" customHeight="1" outlineLevel="1" x14ac:dyDescent="0.15">
      <c r="A104" s="241">
        <f t="shared" si="0"/>
        <v>98</v>
      </c>
      <c r="B104" s="242"/>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row>
    <row r="105" spans="1:40" s="87" customFormat="1" ht="26.45" customHeight="1" outlineLevel="1" x14ac:dyDescent="0.15">
      <c r="A105" s="241">
        <f t="shared" si="0"/>
        <v>99</v>
      </c>
      <c r="B105" s="242"/>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row>
    <row r="106" spans="1:40" s="87" customFormat="1" ht="26.45" customHeight="1" outlineLevel="1" x14ac:dyDescent="0.15">
      <c r="A106" s="241">
        <f t="shared" ref="A106" si="1">ROW()-6</f>
        <v>100</v>
      </c>
      <c r="B106" s="242"/>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row>
    <row r="107" spans="1:40" ht="26.45" customHeight="1" x14ac:dyDescent="0.15">
      <c r="A107" s="97" t="s">
        <v>166</v>
      </c>
    </row>
  </sheetData>
  <sheetProtection sheet="1" scenarios="1" insertRows="0" autoFilter="0"/>
  <mergeCells count="15">
    <mergeCell ref="A1:V1"/>
    <mergeCell ref="A2:V2"/>
    <mergeCell ref="A3:V3"/>
    <mergeCell ref="AH3:AN3"/>
    <mergeCell ref="A4:A6"/>
    <mergeCell ref="C4:D4"/>
    <mergeCell ref="E4:F4"/>
    <mergeCell ref="G4:J4"/>
    <mergeCell ref="K4:M4"/>
    <mergeCell ref="N4:O4"/>
    <mergeCell ref="P4:Q4"/>
    <mergeCell ref="R4:U4"/>
    <mergeCell ref="V4:X4"/>
    <mergeCell ref="Y4:AL4"/>
    <mergeCell ref="AM4:AN4"/>
  </mergeCells>
  <phoneticPr fontId="2"/>
  <conditionalFormatting sqref="C7">
    <cfRule type="expression" dxfId="75" priority="38">
      <formula>C7="新"</formula>
    </cfRule>
  </conditionalFormatting>
  <conditionalFormatting sqref="D7:AN7">
    <cfRule type="expression" dxfId="74" priority="37">
      <formula>D7="新"</formula>
    </cfRule>
  </conditionalFormatting>
  <conditionalFormatting sqref="C8:C24">
    <cfRule type="expression" dxfId="73" priority="36">
      <formula>C8="新"</formula>
    </cfRule>
  </conditionalFormatting>
  <conditionalFormatting sqref="D8:AN24">
    <cfRule type="expression" dxfId="72" priority="35">
      <formula>D8="新"</formula>
    </cfRule>
  </conditionalFormatting>
  <conditionalFormatting sqref="C95">
    <cfRule type="expression" dxfId="71" priority="34">
      <formula>C95="新"</formula>
    </cfRule>
  </conditionalFormatting>
  <conditionalFormatting sqref="D95:AN95">
    <cfRule type="expression" dxfId="70" priority="33">
      <formula>D95="新"</formula>
    </cfRule>
  </conditionalFormatting>
  <conditionalFormatting sqref="C96:C104">
    <cfRule type="expression" dxfId="69" priority="32">
      <formula>C96="新"</formula>
    </cfRule>
  </conditionalFormatting>
  <conditionalFormatting sqref="D96:AN104">
    <cfRule type="expression" dxfId="68" priority="31">
      <formula>D96="新"</formula>
    </cfRule>
  </conditionalFormatting>
  <conditionalFormatting sqref="C85">
    <cfRule type="expression" dxfId="67" priority="30">
      <formula>C85="新"</formula>
    </cfRule>
  </conditionalFormatting>
  <conditionalFormatting sqref="D85:AN85">
    <cfRule type="expression" dxfId="66" priority="29">
      <formula>D85="新"</formula>
    </cfRule>
  </conditionalFormatting>
  <conditionalFormatting sqref="C86:C94">
    <cfRule type="expression" dxfId="65" priority="28">
      <formula>C86="新"</formula>
    </cfRule>
  </conditionalFormatting>
  <conditionalFormatting sqref="D86:AN94">
    <cfRule type="expression" dxfId="64" priority="27">
      <formula>D86="新"</formula>
    </cfRule>
  </conditionalFormatting>
  <conditionalFormatting sqref="C75">
    <cfRule type="expression" dxfId="63" priority="26">
      <formula>C75="新"</formula>
    </cfRule>
  </conditionalFormatting>
  <conditionalFormatting sqref="D75:AN75">
    <cfRule type="expression" dxfId="62" priority="25">
      <formula>D75="新"</formula>
    </cfRule>
  </conditionalFormatting>
  <conditionalFormatting sqref="C76:C84">
    <cfRule type="expression" dxfId="61" priority="24">
      <formula>C76="新"</formula>
    </cfRule>
  </conditionalFormatting>
  <conditionalFormatting sqref="D76:AN84">
    <cfRule type="expression" dxfId="60" priority="23">
      <formula>D76="新"</formula>
    </cfRule>
  </conditionalFormatting>
  <conditionalFormatting sqref="C65">
    <cfRule type="expression" dxfId="59" priority="22">
      <formula>C65="新"</formula>
    </cfRule>
  </conditionalFormatting>
  <conditionalFormatting sqref="D65:AN65">
    <cfRule type="expression" dxfId="58" priority="21">
      <formula>D65="新"</formula>
    </cfRule>
  </conditionalFormatting>
  <conditionalFormatting sqref="C66:C74">
    <cfRule type="expression" dxfId="57" priority="20">
      <formula>C66="新"</formula>
    </cfRule>
  </conditionalFormatting>
  <conditionalFormatting sqref="D66:AN74">
    <cfRule type="expression" dxfId="56" priority="19">
      <formula>D66="新"</formula>
    </cfRule>
  </conditionalFormatting>
  <conditionalFormatting sqref="C55">
    <cfRule type="expression" dxfId="55" priority="18">
      <formula>C55="新"</formula>
    </cfRule>
  </conditionalFormatting>
  <conditionalFormatting sqref="D55:AN55">
    <cfRule type="expression" dxfId="54" priority="17">
      <formula>D55="新"</formula>
    </cfRule>
  </conditionalFormatting>
  <conditionalFormatting sqref="C56:C64">
    <cfRule type="expression" dxfId="53" priority="16">
      <formula>C56="新"</formula>
    </cfRule>
  </conditionalFormatting>
  <conditionalFormatting sqref="D56:AN64">
    <cfRule type="expression" dxfId="52" priority="15">
      <formula>D56="新"</formula>
    </cfRule>
  </conditionalFormatting>
  <conditionalFormatting sqref="C45">
    <cfRule type="expression" dxfId="51" priority="14">
      <formula>C45="新"</formula>
    </cfRule>
  </conditionalFormatting>
  <conditionalFormatting sqref="D45:AN45">
    <cfRule type="expression" dxfId="50" priority="13">
      <formula>D45="新"</formula>
    </cfRule>
  </conditionalFormatting>
  <conditionalFormatting sqref="C46:C54">
    <cfRule type="expression" dxfId="49" priority="12">
      <formula>C46="新"</formula>
    </cfRule>
  </conditionalFormatting>
  <conditionalFormatting sqref="D46:AN54">
    <cfRule type="expression" dxfId="48" priority="11">
      <formula>D46="新"</formula>
    </cfRule>
  </conditionalFormatting>
  <conditionalFormatting sqref="C35">
    <cfRule type="expression" dxfId="47" priority="10">
      <formula>C35="新"</formula>
    </cfRule>
  </conditionalFormatting>
  <conditionalFormatting sqref="D35:AN35">
    <cfRule type="expression" dxfId="46" priority="9">
      <formula>D35="新"</formula>
    </cfRule>
  </conditionalFormatting>
  <conditionalFormatting sqref="C36:C44">
    <cfRule type="expression" dxfId="45" priority="8">
      <formula>C36="新"</formula>
    </cfRule>
  </conditionalFormatting>
  <conditionalFormatting sqref="D36:AN44">
    <cfRule type="expression" dxfId="44" priority="7">
      <formula>D36="新"</formula>
    </cfRule>
  </conditionalFormatting>
  <conditionalFormatting sqref="C25">
    <cfRule type="expression" dxfId="43" priority="6">
      <formula>C25="新"</formula>
    </cfRule>
  </conditionalFormatting>
  <conditionalFormatting sqref="D25:AN25">
    <cfRule type="expression" dxfId="42" priority="5">
      <formula>D25="新"</formula>
    </cfRule>
  </conditionalFormatting>
  <conditionalFormatting sqref="C26:C34">
    <cfRule type="expression" dxfId="41" priority="4">
      <formula>C26="新"</formula>
    </cfRule>
  </conditionalFormatting>
  <conditionalFormatting sqref="D26:AN34">
    <cfRule type="expression" dxfId="40" priority="3">
      <formula>D26="新"</formula>
    </cfRule>
  </conditionalFormatting>
  <conditionalFormatting sqref="C105:C106">
    <cfRule type="expression" dxfId="39" priority="2">
      <formula>C105="新"</formula>
    </cfRule>
  </conditionalFormatting>
  <conditionalFormatting sqref="D105:AN106">
    <cfRule type="expression" dxfId="38" priority="1">
      <formula>D105="新"</formula>
    </cfRule>
  </conditionalFormatting>
  <dataValidations count="1">
    <dataValidation type="list" allowBlank="1" showInputMessage="1" showErrorMessage="1" sqref="C7:AN106">
      <formula1>"●,新,削"</formula1>
    </dataValidation>
  </dataValidations>
  <printOptions horizontalCentered="1"/>
  <pageMargins left="0" right="0" top="0.70866141732283472" bottom="0" header="0.31496062992125984" footer="0.31496062992125984"/>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5"/>
  <sheetViews>
    <sheetView showGridLines="0" zoomScale="110" zoomScaleNormal="110" zoomScaleSheetLayoutView="100" workbookViewId="0">
      <selection sqref="A1:V1"/>
    </sheetView>
  </sheetViews>
  <sheetFormatPr defaultColWidth="8.875" defaultRowHeight="50.45" customHeight="1" outlineLevelRow="1" x14ac:dyDescent="0.15"/>
  <cols>
    <col min="1" max="1" width="3.125" style="86" customWidth="1"/>
    <col min="2" max="2" width="15.5" style="86" customWidth="1"/>
    <col min="3" max="12" width="3.875" style="86" customWidth="1"/>
    <col min="13" max="22" width="3.875" style="87" customWidth="1"/>
    <col min="23" max="23" width="6.5" style="86" bestFit="1" customWidth="1"/>
    <col min="24" max="29" width="3.875" style="86" customWidth="1"/>
    <col min="30" max="30" width="6.5" style="86" customWidth="1"/>
    <col min="31" max="31" width="3.875" style="86" customWidth="1"/>
    <col min="32" max="33" width="5.125" style="87" bestFit="1" customWidth="1"/>
    <col min="34" max="34" width="5.5" style="87" bestFit="1" customWidth="1"/>
    <col min="35" max="36" width="3.875" style="87" customWidth="1"/>
    <col min="37" max="37" width="2.5" style="86" customWidth="1"/>
    <col min="38" max="38" width="2.75" style="86" customWidth="1"/>
    <col min="39" max="39" width="12.75" style="86" customWidth="1"/>
    <col min="40" max="59" width="2.75" style="86" customWidth="1"/>
    <col min="60" max="16384" width="8.875" style="86"/>
  </cols>
  <sheetData>
    <row r="1" spans="1:59" ht="26.25" customHeight="1" x14ac:dyDescent="0.15">
      <c r="A1" s="359" t="s">
        <v>167</v>
      </c>
      <c r="B1" s="367"/>
      <c r="C1" s="367"/>
      <c r="D1" s="367"/>
      <c r="E1" s="367"/>
      <c r="F1" s="367"/>
      <c r="G1" s="367"/>
      <c r="H1" s="367"/>
      <c r="I1" s="367"/>
      <c r="J1" s="367"/>
      <c r="K1" s="367"/>
      <c r="L1" s="367"/>
      <c r="M1" s="367"/>
      <c r="N1" s="367"/>
      <c r="O1" s="367"/>
      <c r="P1" s="367"/>
      <c r="Q1" s="367"/>
      <c r="R1" s="367"/>
      <c r="S1" s="367"/>
      <c r="T1" s="367"/>
      <c r="U1" s="367"/>
      <c r="V1" s="367"/>
    </row>
    <row r="2" spans="1:59" ht="26.25" customHeight="1" x14ac:dyDescent="0.15">
      <c r="A2" s="360" t="s">
        <v>168</v>
      </c>
      <c r="B2" s="360"/>
      <c r="C2" s="360"/>
      <c r="D2" s="360"/>
      <c r="E2" s="360"/>
      <c r="F2" s="360"/>
      <c r="G2" s="360"/>
      <c r="H2" s="360"/>
      <c r="I2" s="360"/>
      <c r="J2" s="360"/>
      <c r="K2" s="360"/>
      <c r="L2" s="360"/>
      <c r="M2" s="360"/>
      <c r="N2" s="360"/>
      <c r="O2" s="360"/>
      <c r="P2" s="360"/>
      <c r="Q2" s="360"/>
      <c r="R2" s="360"/>
      <c r="S2" s="360"/>
      <c r="T2" s="360"/>
      <c r="U2" s="360"/>
      <c r="V2" s="360"/>
      <c r="W2" s="88"/>
      <c r="X2" s="88"/>
      <c r="Y2" s="88"/>
      <c r="Z2" s="88"/>
      <c r="AA2" s="88"/>
      <c r="AB2" s="88"/>
      <c r="AC2" s="88"/>
      <c r="AD2" s="88"/>
      <c r="AE2" s="88"/>
      <c r="AF2" s="88"/>
      <c r="AG2" s="88"/>
      <c r="AH2" s="88"/>
      <c r="AI2" s="88"/>
      <c r="AJ2" s="88"/>
      <c r="AK2" s="89"/>
      <c r="AL2" s="89"/>
      <c r="AM2" s="89"/>
      <c r="AN2" s="89"/>
      <c r="AO2" s="89"/>
      <c r="AP2" s="89"/>
      <c r="AQ2" s="89"/>
      <c r="AR2" s="89"/>
      <c r="AS2" s="89"/>
      <c r="AT2" s="89"/>
      <c r="AU2" s="89"/>
      <c r="AV2" s="89"/>
      <c r="AW2" s="89"/>
      <c r="AX2" s="89"/>
      <c r="AY2" s="89"/>
      <c r="AZ2" s="89"/>
      <c r="BA2" s="89"/>
      <c r="BB2" s="89"/>
      <c r="BC2" s="89"/>
      <c r="BD2" s="89"/>
      <c r="BE2" s="89"/>
      <c r="BF2" s="89"/>
      <c r="BG2" s="89"/>
    </row>
    <row r="3" spans="1:59" ht="23.25" customHeight="1" x14ac:dyDescent="0.15">
      <c r="A3" s="361" t="s">
        <v>125</v>
      </c>
      <c r="B3" s="361"/>
      <c r="C3" s="361"/>
      <c r="D3" s="361"/>
      <c r="E3" s="361"/>
      <c r="F3" s="361"/>
      <c r="G3" s="361"/>
      <c r="H3" s="361"/>
      <c r="I3" s="361"/>
      <c r="J3" s="361"/>
      <c r="K3" s="361"/>
      <c r="L3" s="361"/>
      <c r="M3" s="361"/>
      <c r="N3" s="361"/>
      <c r="O3" s="361"/>
      <c r="P3" s="361"/>
      <c r="Q3" s="361"/>
      <c r="R3" s="361"/>
      <c r="S3" s="361"/>
      <c r="T3" s="361"/>
      <c r="U3" s="361"/>
      <c r="V3" s="361"/>
      <c r="W3" s="90"/>
      <c r="X3" s="90"/>
      <c r="Y3" s="90"/>
      <c r="Z3" s="90"/>
      <c r="AA3" s="90"/>
      <c r="AB3" s="90"/>
      <c r="AC3" s="90"/>
      <c r="AD3" s="90"/>
      <c r="AE3" s="362" t="s">
        <v>126</v>
      </c>
      <c r="AF3" s="362"/>
      <c r="AG3" s="362"/>
      <c r="AH3" s="362"/>
      <c r="AI3" s="362"/>
      <c r="AJ3" s="362"/>
      <c r="AK3" s="89"/>
      <c r="AL3" s="89"/>
      <c r="AM3" s="89"/>
      <c r="AN3" s="89"/>
      <c r="AO3" s="89"/>
      <c r="AP3" s="89"/>
      <c r="AQ3" s="89"/>
      <c r="AR3" s="89"/>
      <c r="AS3" s="89"/>
      <c r="AT3" s="89"/>
      <c r="AU3" s="89"/>
      <c r="AV3" s="89"/>
      <c r="AW3" s="89"/>
      <c r="AX3" s="89"/>
      <c r="AY3" s="89"/>
      <c r="AZ3" s="89"/>
      <c r="BA3" s="89"/>
      <c r="BB3" s="89"/>
      <c r="BC3" s="89"/>
      <c r="BD3" s="89"/>
      <c r="BE3" s="89"/>
      <c r="BF3" s="89"/>
      <c r="BG3" s="89"/>
    </row>
    <row r="4" spans="1:59" ht="19.899999999999999" customHeight="1" x14ac:dyDescent="0.15">
      <c r="A4" s="363"/>
      <c r="B4" s="91"/>
      <c r="C4" s="364">
        <v>1</v>
      </c>
      <c r="D4" s="365"/>
      <c r="E4" s="364">
        <v>2</v>
      </c>
      <c r="F4" s="365"/>
      <c r="G4" s="364">
        <v>3</v>
      </c>
      <c r="H4" s="366"/>
      <c r="I4" s="366"/>
      <c r="J4" s="365"/>
      <c r="K4" s="364">
        <v>4</v>
      </c>
      <c r="L4" s="366"/>
      <c r="M4" s="365"/>
      <c r="N4" s="364">
        <v>5</v>
      </c>
      <c r="O4" s="365"/>
      <c r="P4" s="364">
        <v>6</v>
      </c>
      <c r="Q4" s="365"/>
      <c r="R4" s="364">
        <v>7</v>
      </c>
      <c r="S4" s="366"/>
      <c r="T4" s="366"/>
      <c r="U4" s="365"/>
      <c r="V4" s="364">
        <v>8</v>
      </c>
      <c r="W4" s="366"/>
      <c r="X4" s="365"/>
      <c r="Y4" s="364">
        <v>9</v>
      </c>
      <c r="Z4" s="366"/>
      <c r="AA4" s="366"/>
      <c r="AB4" s="366"/>
      <c r="AC4" s="366"/>
      <c r="AD4" s="366"/>
      <c r="AE4" s="366"/>
      <c r="AF4" s="366"/>
      <c r="AG4" s="366"/>
      <c r="AH4" s="366"/>
      <c r="AI4" s="364">
        <v>10</v>
      </c>
      <c r="AJ4" s="365"/>
      <c r="AK4" s="89"/>
      <c r="AL4" s="89"/>
      <c r="AM4" s="89"/>
      <c r="AN4" s="89"/>
      <c r="AO4" s="89"/>
      <c r="AP4" s="89"/>
      <c r="AQ4" s="89"/>
      <c r="AR4" s="89"/>
      <c r="AS4" s="89"/>
      <c r="AT4" s="89"/>
      <c r="AU4" s="89"/>
      <c r="AV4" s="89"/>
      <c r="AW4" s="89"/>
      <c r="AX4" s="89"/>
      <c r="AY4" s="89"/>
      <c r="AZ4" s="89"/>
      <c r="BA4" s="89"/>
      <c r="BB4" s="89"/>
      <c r="BC4" s="89"/>
      <c r="BD4" s="89"/>
      <c r="BE4" s="89"/>
      <c r="BF4" s="89"/>
      <c r="BG4" s="89"/>
    </row>
    <row r="5" spans="1:59" ht="19.899999999999999" customHeight="1" x14ac:dyDescent="0.15">
      <c r="A5" s="363"/>
      <c r="B5" s="91"/>
      <c r="C5" s="98">
        <v>1</v>
      </c>
      <c r="D5" s="98">
        <v>2</v>
      </c>
      <c r="E5" s="98">
        <v>1</v>
      </c>
      <c r="F5" s="98">
        <v>2</v>
      </c>
      <c r="G5" s="98">
        <v>1</v>
      </c>
      <c r="H5" s="98">
        <v>2</v>
      </c>
      <c r="I5" s="98">
        <v>3</v>
      </c>
      <c r="J5" s="98">
        <v>4</v>
      </c>
      <c r="K5" s="98">
        <v>1</v>
      </c>
      <c r="L5" s="98">
        <v>2</v>
      </c>
      <c r="M5" s="98">
        <v>3</v>
      </c>
      <c r="N5" s="98">
        <v>1</v>
      </c>
      <c r="O5" s="98">
        <v>2</v>
      </c>
      <c r="P5" s="98">
        <v>1</v>
      </c>
      <c r="Q5" s="98">
        <v>2</v>
      </c>
      <c r="R5" s="98">
        <v>1</v>
      </c>
      <c r="S5" s="98">
        <v>2</v>
      </c>
      <c r="T5" s="98">
        <v>3</v>
      </c>
      <c r="U5" s="98">
        <v>4</v>
      </c>
      <c r="V5" s="98">
        <v>1</v>
      </c>
      <c r="W5" s="92">
        <v>2</v>
      </c>
      <c r="X5" s="98">
        <v>3</v>
      </c>
      <c r="Y5" s="98">
        <v>1</v>
      </c>
      <c r="Z5" s="98">
        <v>2</v>
      </c>
      <c r="AA5" s="98">
        <v>3</v>
      </c>
      <c r="AB5" s="98">
        <v>4</v>
      </c>
      <c r="AC5" s="98">
        <v>5</v>
      </c>
      <c r="AD5" s="98">
        <v>6</v>
      </c>
      <c r="AE5" s="98">
        <v>7</v>
      </c>
      <c r="AF5" s="98">
        <v>8</v>
      </c>
      <c r="AG5" s="98">
        <v>9</v>
      </c>
      <c r="AH5" s="98">
        <v>10</v>
      </c>
      <c r="AI5" s="98">
        <v>1</v>
      </c>
      <c r="AJ5" s="98">
        <v>2</v>
      </c>
      <c r="AK5" s="89"/>
      <c r="AL5" s="89"/>
      <c r="AM5" s="89"/>
      <c r="AN5" s="89"/>
      <c r="AO5" s="89"/>
      <c r="AP5" s="89"/>
      <c r="AQ5" s="89"/>
      <c r="AR5" s="89"/>
      <c r="AS5" s="89"/>
      <c r="AT5" s="89"/>
      <c r="AU5" s="89"/>
      <c r="AV5" s="89"/>
      <c r="AW5" s="89"/>
      <c r="AX5" s="89"/>
      <c r="AY5" s="89"/>
      <c r="AZ5" s="89"/>
      <c r="BA5" s="89"/>
      <c r="BB5" s="89"/>
      <c r="BC5" s="89"/>
      <c r="BD5" s="89"/>
      <c r="BE5" s="89"/>
      <c r="BF5" s="89"/>
      <c r="BG5" s="89"/>
    </row>
    <row r="6" spans="1:59" ht="171.75" customHeight="1" x14ac:dyDescent="0.15">
      <c r="A6" s="363"/>
      <c r="B6" s="93" t="s">
        <v>127</v>
      </c>
      <c r="C6" s="94" t="s">
        <v>128</v>
      </c>
      <c r="D6" s="94" t="s">
        <v>129</v>
      </c>
      <c r="E6" s="94" t="s">
        <v>130</v>
      </c>
      <c r="F6" s="94" t="s">
        <v>131</v>
      </c>
      <c r="G6" s="94" t="s">
        <v>132</v>
      </c>
      <c r="H6" s="94" t="s">
        <v>133</v>
      </c>
      <c r="I6" s="94" t="s">
        <v>134</v>
      </c>
      <c r="J6" s="94" t="s">
        <v>135</v>
      </c>
      <c r="K6" s="94" t="s">
        <v>136</v>
      </c>
      <c r="L6" s="94" t="s">
        <v>137</v>
      </c>
      <c r="M6" s="95" t="s">
        <v>138</v>
      </c>
      <c r="N6" s="95" t="s">
        <v>139</v>
      </c>
      <c r="O6" s="95" t="s">
        <v>140</v>
      </c>
      <c r="P6" s="95" t="s">
        <v>141</v>
      </c>
      <c r="Q6" s="95" t="s">
        <v>142</v>
      </c>
      <c r="R6" s="96" t="s">
        <v>143</v>
      </c>
      <c r="S6" s="96" t="s">
        <v>144</v>
      </c>
      <c r="T6" s="96" t="s">
        <v>145</v>
      </c>
      <c r="U6" s="96" t="s">
        <v>146</v>
      </c>
      <c r="V6" s="96" t="s">
        <v>147</v>
      </c>
      <c r="W6" s="94" t="s">
        <v>148</v>
      </c>
      <c r="X6" s="94" t="s">
        <v>149</v>
      </c>
      <c r="Y6" s="94" t="s">
        <v>150</v>
      </c>
      <c r="Z6" s="94" t="s">
        <v>151</v>
      </c>
      <c r="AA6" s="94" t="s">
        <v>152</v>
      </c>
      <c r="AB6" s="94" t="s">
        <v>153</v>
      </c>
      <c r="AC6" s="94" t="s">
        <v>154</v>
      </c>
      <c r="AD6" s="94" t="s">
        <v>156</v>
      </c>
      <c r="AE6" s="94" t="s">
        <v>157</v>
      </c>
      <c r="AF6" s="95" t="s">
        <v>160</v>
      </c>
      <c r="AG6" s="95" t="s">
        <v>161</v>
      </c>
      <c r="AH6" s="95" t="s">
        <v>162</v>
      </c>
      <c r="AI6" s="96" t="s">
        <v>164</v>
      </c>
      <c r="AJ6" s="96" t="s">
        <v>165</v>
      </c>
    </row>
    <row r="7" spans="1:59" s="87" customFormat="1" ht="26.45" customHeight="1" x14ac:dyDescent="0.15">
      <c r="A7" s="241">
        <f>ROW()-6</f>
        <v>1</v>
      </c>
      <c r="B7" s="242"/>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row>
    <row r="8" spans="1:59" s="87" customFormat="1" ht="26.45" customHeight="1" x14ac:dyDescent="0.15">
      <c r="A8" s="241">
        <f t="shared" ref="A8:A24" si="0">ROW()-6</f>
        <v>2</v>
      </c>
      <c r="B8" s="242"/>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row>
    <row r="9" spans="1:59" s="87" customFormat="1" ht="26.45" customHeight="1" x14ac:dyDescent="0.15">
      <c r="A9" s="241">
        <f t="shared" si="0"/>
        <v>3</v>
      </c>
      <c r="B9" s="242"/>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row>
    <row r="10" spans="1:59" s="87" customFormat="1" ht="26.45" customHeight="1" x14ac:dyDescent="0.15">
      <c r="A10" s="241">
        <f t="shared" si="0"/>
        <v>4</v>
      </c>
      <c r="B10" s="242"/>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row>
    <row r="11" spans="1:59" s="87" customFormat="1" ht="26.45" customHeight="1" x14ac:dyDescent="0.15">
      <c r="A11" s="241">
        <f t="shared" si="0"/>
        <v>5</v>
      </c>
      <c r="B11" s="242"/>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row>
    <row r="12" spans="1:59" s="87" customFormat="1" ht="26.45" customHeight="1" x14ac:dyDescent="0.15">
      <c r="A12" s="241">
        <f t="shared" si="0"/>
        <v>6</v>
      </c>
      <c r="B12" s="242"/>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row>
    <row r="13" spans="1:59" s="87" customFormat="1" ht="26.45" customHeight="1" x14ac:dyDescent="0.15">
      <c r="A13" s="241">
        <f t="shared" si="0"/>
        <v>7</v>
      </c>
      <c r="B13" s="242"/>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row>
    <row r="14" spans="1:59" s="87" customFormat="1" ht="26.45" customHeight="1" x14ac:dyDescent="0.15">
      <c r="A14" s="241">
        <f t="shared" si="0"/>
        <v>8</v>
      </c>
      <c r="B14" s="242"/>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row>
    <row r="15" spans="1:59" s="87" customFormat="1" ht="26.45" customHeight="1" x14ac:dyDescent="0.15">
      <c r="A15" s="241">
        <f t="shared" si="0"/>
        <v>9</v>
      </c>
      <c r="B15" s="242"/>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row>
    <row r="16" spans="1:59" s="87" customFormat="1" ht="26.45" customHeight="1" x14ac:dyDescent="0.15">
      <c r="A16" s="241">
        <f t="shared" si="0"/>
        <v>10</v>
      </c>
      <c r="B16" s="242"/>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row>
    <row r="17" spans="1:36" s="87" customFormat="1" ht="26.45" customHeight="1" x14ac:dyDescent="0.15">
      <c r="A17" s="241">
        <f t="shared" si="0"/>
        <v>11</v>
      </c>
      <c r="B17" s="242"/>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row>
    <row r="18" spans="1:36" s="87" customFormat="1" ht="26.45" customHeight="1" outlineLevel="1" x14ac:dyDescent="0.15">
      <c r="A18" s="241">
        <f t="shared" si="0"/>
        <v>12</v>
      </c>
      <c r="B18" s="242"/>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row>
    <row r="19" spans="1:36" s="87" customFormat="1" ht="26.45" customHeight="1" outlineLevel="1" x14ac:dyDescent="0.15">
      <c r="A19" s="241">
        <f t="shared" si="0"/>
        <v>13</v>
      </c>
      <c r="B19" s="242"/>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row>
    <row r="20" spans="1:36" s="87" customFormat="1" ht="26.45" customHeight="1" outlineLevel="1" x14ac:dyDescent="0.15">
      <c r="A20" s="241">
        <f t="shared" si="0"/>
        <v>14</v>
      </c>
      <c r="B20" s="242"/>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row>
    <row r="21" spans="1:36" s="87" customFormat="1" ht="26.45" customHeight="1" outlineLevel="1" x14ac:dyDescent="0.15">
      <c r="A21" s="241">
        <f t="shared" si="0"/>
        <v>15</v>
      </c>
      <c r="B21" s="242"/>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row>
    <row r="22" spans="1:36" s="87" customFormat="1" ht="26.45" customHeight="1" outlineLevel="1" x14ac:dyDescent="0.15">
      <c r="A22" s="241">
        <f t="shared" si="0"/>
        <v>16</v>
      </c>
      <c r="B22" s="242"/>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row>
    <row r="23" spans="1:36" s="87" customFormat="1" ht="26.45" customHeight="1" outlineLevel="1" x14ac:dyDescent="0.15">
      <c r="A23" s="241">
        <f t="shared" si="0"/>
        <v>17</v>
      </c>
      <c r="B23" s="242"/>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row>
    <row r="24" spans="1:36" s="87" customFormat="1" ht="26.45" customHeight="1" outlineLevel="1" x14ac:dyDescent="0.15">
      <c r="A24" s="241">
        <f t="shared" si="0"/>
        <v>18</v>
      </c>
      <c r="B24" s="242"/>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row>
    <row r="25" spans="1:36" ht="26.45" customHeight="1" x14ac:dyDescent="0.15">
      <c r="A25" s="97" t="s">
        <v>166</v>
      </c>
      <c r="C25" s="99"/>
    </row>
  </sheetData>
  <sheetProtection sheet="1" scenarios="1" insertRows="0" autoFilter="0"/>
  <mergeCells count="15">
    <mergeCell ref="A1:V1"/>
    <mergeCell ref="A2:V2"/>
    <mergeCell ref="A3:V3"/>
    <mergeCell ref="AE3:AJ3"/>
    <mergeCell ref="A4:A6"/>
    <mergeCell ref="C4:D4"/>
    <mergeCell ref="E4:F4"/>
    <mergeCell ref="G4:J4"/>
    <mergeCell ref="K4:M4"/>
    <mergeCell ref="N4:O4"/>
    <mergeCell ref="P4:Q4"/>
    <mergeCell ref="R4:U4"/>
    <mergeCell ref="V4:X4"/>
    <mergeCell ref="Y4:AH4"/>
    <mergeCell ref="AI4:AJ4"/>
  </mergeCells>
  <phoneticPr fontId="2"/>
  <conditionalFormatting sqref="C7">
    <cfRule type="expression" dxfId="37" priority="6">
      <formula>C7="新"</formula>
    </cfRule>
  </conditionalFormatting>
  <conditionalFormatting sqref="D7:AJ7">
    <cfRule type="expression" dxfId="36" priority="5">
      <formula>D7="新"</formula>
    </cfRule>
  </conditionalFormatting>
  <conditionalFormatting sqref="C8:C17">
    <cfRule type="expression" dxfId="35" priority="4">
      <formula>C8="新"</formula>
    </cfRule>
  </conditionalFormatting>
  <conditionalFormatting sqref="D8:AJ17">
    <cfRule type="expression" dxfId="34" priority="3">
      <formula>D8="新"</formula>
    </cfRule>
  </conditionalFormatting>
  <conditionalFormatting sqref="C18:C24">
    <cfRule type="expression" dxfId="33" priority="2">
      <formula>C18="新"</formula>
    </cfRule>
  </conditionalFormatting>
  <conditionalFormatting sqref="D18:AJ24">
    <cfRule type="expression" dxfId="32" priority="1">
      <formula>D18="新"</formula>
    </cfRule>
  </conditionalFormatting>
  <dataValidations count="1">
    <dataValidation type="list" allowBlank="1" showInputMessage="1" showErrorMessage="1" sqref="C7:AJ24">
      <formula1>"●,新,削"</formula1>
    </dataValidation>
  </dataValidations>
  <printOptions horizontalCentered="1"/>
  <pageMargins left="0" right="0" top="0.70866141732283472" bottom="0" header="0.31496062992125984" footer="0.31496062992125984"/>
  <pageSetup paperSize="9" scale="9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Normal="100" zoomScaleSheetLayoutView="75" workbookViewId="0"/>
  </sheetViews>
  <sheetFormatPr defaultColWidth="9" defaultRowHeight="20.100000000000001" customHeight="1" x14ac:dyDescent="0.15"/>
  <cols>
    <col min="1" max="1" width="3.25" style="59" customWidth="1"/>
    <col min="2" max="2" width="3.5" style="59" customWidth="1"/>
    <col min="3" max="3" width="10" style="59" customWidth="1"/>
    <col min="4" max="5" width="9" style="59" customWidth="1"/>
    <col min="6" max="6" width="9.375" style="59" customWidth="1"/>
    <col min="7" max="7" width="9.25" style="59" customWidth="1"/>
    <col min="8" max="8" width="13.5" style="59" customWidth="1"/>
    <col min="9" max="9" width="4.5" style="59" customWidth="1"/>
    <col min="10" max="10" width="4.625" style="59" customWidth="1"/>
    <col min="11" max="11" width="2.375" style="59" customWidth="1"/>
    <col min="12" max="12" width="4.625" style="59" customWidth="1"/>
    <col min="13" max="13" width="2.625" style="59" customWidth="1"/>
    <col min="14" max="14" width="2" style="59" customWidth="1"/>
    <col min="15" max="15" width="9.875" style="59" customWidth="1"/>
    <col min="16" max="16" width="18.375" style="59" customWidth="1"/>
    <col min="17" max="18" width="6.25" style="59" customWidth="1"/>
    <col min="19" max="16384" width="9" style="59"/>
  </cols>
  <sheetData>
    <row r="1" spans="1:21" ht="13.5" customHeight="1" x14ac:dyDescent="0.15">
      <c r="A1" s="100" t="s">
        <v>169</v>
      </c>
    </row>
    <row r="2" spans="1:21" ht="13.5" customHeight="1" x14ac:dyDescent="0.15">
      <c r="A2" s="100"/>
    </row>
    <row r="3" spans="1:21" ht="13.5" customHeight="1" x14ac:dyDescent="0.15"/>
    <row r="4" spans="1:21" ht="28.5" customHeight="1" x14ac:dyDescent="0.15">
      <c r="A4" s="404" t="s">
        <v>170</v>
      </c>
      <c r="B4" s="404"/>
      <c r="C4" s="404"/>
      <c r="D4" s="404"/>
      <c r="E4" s="404"/>
      <c r="F4" s="404"/>
      <c r="G4" s="404"/>
      <c r="H4" s="404"/>
      <c r="N4" s="63"/>
    </row>
    <row r="5" spans="1:21" ht="20.100000000000001" customHeight="1" x14ac:dyDescent="0.15">
      <c r="A5" s="409" t="s">
        <v>171</v>
      </c>
      <c r="B5" s="409"/>
      <c r="C5" s="409"/>
      <c r="D5" s="409"/>
      <c r="E5" s="409"/>
      <c r="F5" s="409"/>
      <c r="G5" s="409"/>
      <c r="H5" s="409"/>
      <c r="I5" s="409"/>
      <c r="J5" s="409"/>
      <c r="K5" s="409"/>
      <c r="L5" s="409"/>
      <c r="M5" s="409"/>
      <c r="N5" s="409"/>
      <c r="O5" s="76"/>
      <c r="P5" s="76"/>
      <c r="Q5" s="76"/>
      <c r="R5" s="76"/>
      <c r="S5" s="76"/>
      <c r="T5" s="76"/>
      <c r="U5" s="76"/>
    </row>
    <row r="6" spans="1:21" ht="20.100000000000001" customHeight="1" x14ac:dyDescent="0.15">
      <c r="H6" s="410" t="s">
        <v>172</v>
      </c>
      <c r="I6" s="410"/>
      <c r="J6" s="410"/>
      <c r="K6" s="410"/>
      <c r="L6" s="410"/>
      <c r="M6" s="410"/>
      <c r="N6" s="410"/>
      <c r="O6" s="76"/>
      <c r="P6" s="76"/>
      <c r="Q6" s="76"/>
      <c r="R6" s="76"/>
      <c r="S6" s="76"/>
      <c r="T6" s="76"/>
      <c r="U6" s="76"/>
    </row>
    <row r="7" spans="1:21" ht="14.25" customHeight="1" x14ac:dyDescent="0.15">
      <c r="A7" s="411" t="s">
        <v>173</v>
      </c>
      <c r="B7" s="412"/>
      <c r="C7" s="413"/>
      <c r="D7" s="414"/>
      <c r="E7" s="415"/>
      <c r="F7" s="415"/>
      <c r="G7" s="415"/>
      <c r="H7" s="415"/>
      <c r="I7" s="415"/>
      <c r="J7" s="415"/>
      <c r="K7" s="415"/>
      <c r="L7" s="415"/>
      <c r="M7" s="415"/>
      <c r="N7" s="416"/>
      <c r="O7" s="76"/>
      <c r="P7" s="76"/>
      <c r="Q7" s="76"/>
      <c r="R7" s="76"/>
      <c r="S7" s="76"/>
      <c r="T7" s="76"/>
      <c r="U7" s="76"/>
    </row>
    <row r="8" spans="1:21" ht="24.95" customHeight="1" x14ac:dyDescent="0.15">
      <c r="A8" s="417" t="s">
        <v>174</v>
      </c>
      <c r="B8" s="418"/>
      <c r="C8" s="419"/>
      <c r="D8" s="423"/>
      <c r="E8" s="424"/>
      <c r="F8" s="424"/>
      <c r="G8" s="424"/>
      <c r="H8" s="424"/>
      <c r="I8" s="424"/>
      <c r="J8" s="424"/>
      <c r="K8" s="424"/>
      <c r="L8" s="424"/>
      <c r="M8" s="424"/>
      <c r="N8" s="425"/>
      <c r="O8" s="76"/>
      <c r="P8" s="76"/>
      <c r="Q8" s="76"/>
      <c r="R8" s="76"/>
      <c r="S8" s="76"/>
      <c r="T8" s="76"/>
      <c r="U8" s="76"/>
    </row>
    <row r="9" spans="1:21" ht="9.75" customHeight="1" x14ac:dyDescent="0.15">
      <c r="A9" s="420"/>
      <c r="B9" s="421"/>
      <c r="C9" s="422"/>
      <c r="D9" s="426"/>
      <c r="E9" s="427"/>
      <c r="F9" s="427"/>
      <c r="G9" s="427"/>
      <c r="H9" s="427"/>
      <c r="I9" s="427"/>
      <c r="J9" s="427"/>
      <c r="K9" s="427"/>
      <c r="L9" s="427"/>
      <c r="M9" s="427"/>
      <c r="N9" s="428"/>
      <c r="O9" s="76"/>
      <c r="P9" s="76"/>
      <c r="Q9" s="76"/>
      <c r="R9" s="76"/>
      <c r="S9" s="76"/>
      <c r="T9" s="76"/>
      <c r="U9" s="76"/>
    </row>
    <row r="10" spans="1:21" ht="33" customHeight="1" x14ac:dyDescent="0.15">
      <c r="A10" s="101" t="s">
        <v>175</v>
      </c>
      <c r="B10" s="76"/>
      <c r="C10" s="102"/>
      <c r="D10" s="429"/>
      <c r="E10" s="430"/>
      <c r="F10" s="431" t="s">
        <v>176</v>
      </c>
      <c r="G10" s="431"/>
      <c r="H10" s="431"/>
      <c r="I10" s="431"/>
      <c r="J10" s="431"/>
      <c r="K10" s="431"/>
      <c r="L10" s="431"/>
      <c r="M10" s="407"/>
      <c r="N10" s="408"/>
      <c r="O10" s="76"/>
      <c r="P10" s="76"/>
      <c r="Q10" s="76"/>
      <c r="R10" s="76"/>
      <c r="S10" s="76"/>
      <c r="T10" s="76"/>
      <c r="U10" s="76"/>
    </row>
    <row r="11" spans="1:21" ht="35.1" customHeight="1" x14ac:dyDescent="0.15">
      <c r="A11" s="103" t="s">
        <v>177</v>
      </c>
      <c r="B11" s="104" t="s">
        <v>178</v>
      </c>
      <c r="C11" s="83"/>
      <c r="D11" s="429"/>
      <c r="E11" s="430"/>
      <c r="F11" s="430"/>
      <c r="G11" s="430"/>
      <c r="H11" s="430"/>
      <c r="I11" s="430"/>
      <c r="J11" s="430"/>
      <c r="K11" s="430"/>
      <c r="L11" s="430"/>
      <c r="M11" s="430"/>
      <c r="N11" s="432"/>
      <c r="O11" s="76"/>
      <c r="P11" s="76"/>
      <c r="Q11" s="76"/>
      <c r="R11" s="76"/>
      <c r="S11" s="76"/>
      <c r="T11" s="76"/>
      <c r="U11" s="76"/>
    </row>
    <row r="12" spans="1:21" ht="27" customHeight="1" x14ac:dyDescent="0.15">
      <c r="A12" s="105"/>
      <c r="B12" s="76" t="s">
        <v>179</v>
      </c>
      <c r="C12" s="102"/>
      <c r="D12" s="433"/>
      <c r="E12" s="434"/>
      <c r="F12" s="434"/>
      <c r="G12" s="434"/>
      <c r="H12" s="434"/>
      <c r="I12" s="434"/>
      <c r="J12" s="434"/>
      <c r="K12" s="434"/>
      <c r="L12" s="434"/>
      <c r="M12" s="434"/>
      <c r="N12" s="435"/>
      <c r="O12" s="76"/>
      <c r="P12" s="76"/>
      <c r="Q12" s="76"/>
      <c r="R12" s="76"/>
      <c r="S12" s="76"/>
      <c r="T12" s="76"/>
      <c r="U12" s="76"/>
    </row>
    <row r="13" spans="1:21" ht="27" customHeight="1" x14ac:dyDescent="0.15">
      <c r="A13" s="106" t="s">
        <v>180</v>
      </c>
      <c r="B13" s="107" t="s">
        <v>181</v>
      </c>
      <c r="C13" s="108"/>
      <c r="D13" s="426"/>
      <c r="E13" s="427"/>
      <c r="F13" s="427"/>
      <c r="G13" s="436" t="s">
        <v>182</v>
      </c>
      <c r="H13" s="436"/>
      <c r="I13" s="436"/>
      <c r="J13" s="436"/>
      <c r="K13" s="436"/>
      <c r="L13" s="436"/>
      <c r="M13" s="436"/>
      <c r="N13" s="437"/>
      <c r="O13" s="101"/>
      <c r="P13" s="76"/>
      <c r="Q13" s="76"/>
      <c r="R13" s="76"/>
      <c r="S13" s="76"/>
      <c r="T13" s="76"/>
      <c r="U13" s="76"/>
    </row>
    <row r="14" spans="1:21" ht="27" customHeight="1" x14ac:dyDescent="0.15">
      <c r="A14" s="389" t="s">
        <v>183</v>
      </c>
      <c r="B14" s="390"/>
      <c r="C14" s="391"/>
      <c r="D14" s="392" t="s">
        <v>184</v>
      </c>
      <c r="E14" s="393"/>
      <c r="F14" s="393"/>
      <c r="G14" s="393"/>
      <c r="H14" s="393"/>
      <c r="I14" s="393"/>
      <c r="J14" s="393"/>
      <c r="K14" s="393"/>
      <c r="L14" s="393"/>
      <c r="M14" s="393"/>
      <c r="N14" s="394"/>
      <c r="O14" s="101"/>
      <c r="P14" s="76"/>
      <c r="Q14" s="76"/>
      <c r="R14" s="76"/>
      <c r="S14" s="76"/>
      <c r="T14" s="76"/>
      <c r="U14" s="76"/>
    </row>
    <row r="15" spans="1:21" ht="30" customHeight="1" x14ac:dyDescent="0.15">
      <c r="A15" s="395" t="s">
        <v>185</v>
      </c>
      <c r="B15" s="383" t="s">
        <v>186</v>
      </c>
      <c r="C15" s="405"/>
      <c r="D15" s="405"/>
      <c r="E15" s="406"/>
      <c r="F15" s="398" t="s">
        <v>187</v>
      </c>
      <c r="G15" s="399"/>
      <c r="H15" s="400"/>
      <c r="I15" s="401" t="s">
        <v>366</v>
      </c>
      <c r="J15" s="402"/>
      <c r="K15" s="402"/>
      <c r="L15" s="402"/>
      <c r="M15" s="402"/>
      <c r="N15" s="403"/>
      <c r="O15" s="101"/>
      <c r="P15" s="76"/>
      <c r="Q15" s="76"/>
      <c r="R15" s="76"/>
      <c r="S15" s="76"/>
    </row>
    <row r="16" spans="1:21" ht="33" customHeight="1" x14ac:dyDescent="0.15">
      <c r="A16" s="396"/>
      <c r="B16" s="372"/>
      <c r="C16" s="373"/>
      <c r="D16" s="373"/>
      <c r="E16" s="374"/>
      <c r="F16" s="372"/>
      <c r="G16" s="373"/>
      <c r="H16" s="374"/>
      <c r="I16" s="375"/>
      <c r="J16" s="376"/>
      <c r="K16" s="109" t="s">
        <v>188</v>
      </c>
      <c r="L16" s="377"/>
      <c r="M16" s="378"/>
      <c r="N16" s="379"/>
      <c r="O16" s="76"/>
      <c r="P16" s="76"/>
      <c r="Q16" s="76"/>
      <c r="R16" s="76"/>
      <c r="S16" s="76"/>
    </row>
    <row r="17" spans="1:19" ht="33" customHeight="1" x14ac:dyDescent="0.15">
      <c r="A17" s="396"/>
      <c r="B17" s="372"/>
      <c r="C17" s="373"/>
      <c r="D17" s="373"/>
      <c r="E17" s="374"/>
      <c r="F17" s="372"/>
      <c r="G17" s="373"/>
      <c r="H17" s="374"/>
      <c r="I17" s="375"/>
      <c r="J17" s="376"/>
      <c r="K17" s="109" t="s">
        <v>188</v>
      </c>
      <c r="L17" s="377"/>
      <c r="M17" s="378"/>
      <c r="N17" s="379"/>
      <c r="O17" s="76"/>
      <c r="P17" s="76"/>
      <c r="Q17" s="76"/>
      <c r="R17" s="76"/>
      <c r="S17" s="76"/>
    </row>
    <row r="18" spans="1:19" ht="34.5" customHeight="1" x14ac:dyDescent="0.15">
      <c r="A18" s="396"/>
      <c r="B18" s="372"/>
      <c r="C18" s="373"/>
      <c r="D18" s="373"/>
      <c r="E18" s="374"/>
      <c r="F18" s="372"/>
      <c r="G18" s="373"/>
      <c r="H18" s="374"/>
      <c r="I18" s="375"/>
      <c r="J18" s="376"/>
      <c r="K18" s="109" t="s">
        <v>188</v>
      </c>
      <c r="L18" s="377"/>
      <c r="M18" s="378"/>
      <c r="N18" s="379"/>
      <c r="O18" s="76"/>
      <c r="P18" s="76"/>
      <c r="Q18" s="76"/>
      <c r="R18" s="76"/>
      <c r="S18" s="76"/>
    </row>
    <row r="19" spans="1:19" ht="33" customHeight="1" x14ac:dyDescent="0.15">
      <c r="A19" s="396"/>
      <c r="B19" s="372"/>
      <c r="C19" s="373"/>
      <c r="D19" s="373"/>
      <c r="E19" s="374"/>
      <c r="F19" s="372"/>
      <c r="G19" s="373"/>
      <c r="H19" s="374"/>
      <c r="I19" s="375"/>
      <c r="J19" s="376"/>
      <c r="K19" s="109" t="s">
        <v>188</v>
      </c>
      <c r="L19" s="377"/>
      <c r="M19" s="378"/>
      <c r="N19" s="379"/>
      <c r="O19" s="76"/>
      <c r="P19" s="76"/>
      <c r="Q19" s="76"/>
      <c r="R19" s="76"/>
      <c r="S19" s="76"/>
    </row>
    <row r="20" spans="1:19" ht="34.5" customHeight="1" x14ac:dyDescent="0.15">
      <c r="A20" s="396"/>
      <c r="B20" s="372"/>
      <c r="C20" s="373"/>
      <c r="D20" s="373"/>
      <c r="E20" s="374"/>
      <c r="F20" s="372"/>
      <c r="G20" s="373"/>
      <c r="H20" s="374"/>
      <c r="I20" s="375"/>
      <c r="J20" s="376"/>
      <c r="K20" s="109" t="s">
        <v>188</v>
      </c>
      <c r="L20" s="377"/>
      <c r="M20" s="378"/>
      <c r="N20" s="379"/>
      <c r="O20" s="76"/>
      <c r="P20" s="76"/>
      <c r="Q20" s="76"/>
      <c r="R20" s="76"/>
      <c r="S20" s="76"/>
    </row>
    <row r="21" spans="1:19" ht="33" customHeight="1" x14ac:dyDescent="0.15">
      <c r="A21" s="397"/>
      <c r="B21" s="372"/>
      <c r="C21" s="373"/>
      <c r="D21" s="373"/>
      <c r="E21" s="374"/>
      <c r="F21" s="372"/>
      <c r="G21" s="373"/>
      <c r="H21" s="374"/>
      <c r="I21" s="375"/>
      <c r="J21" s="376"/>
      <c r="K21" s="109" t="s">
        <v>188</v>
      </c>
      <c r="L21" s="377"/>
      <c r="M21" s="378"/>
      <c r="N21" s="379"/>
      <c r="O21" s="76"/>
      <c r="P21" s="76"/>
      <c r="Q21" s="76"/>
      <c r="R21" s="76"/>
      <c r="S21" s="76"/>
    </row>
    <row r="22" spans="1:19" ht="30" customHeight="1" x14ac:dyDescent="0.15">
      <c r="A22" s="380" t="s">
        <v>189</v>
      </c>
      <c r="B22" s="383" t="s">
        <v>190</v>
      </c>
      <c r="C22" s="384"/>
      <c r="D22" s="384"/>
      <c r="E22" s="385"/>
      <c r="F22" s="386" t="s">
        <v>191</v>
      </c>
      <c r="G22" s="387"/>
      <c r="H22" s="388"/>
      <c r="I22" s="389" t="s">
        <v>192</v>
      </c>
      <c r="J22" s="390"/>
      <c r="K22" s="390"/>
      <c r="L22" s="390"/>
      <c r="M22" s="390"/>
      <c r="N22" s="391"/>
      <c r="O22" s="76"/>
      <c r="P22" s="76"/>
      <c r="Q22" s="76"/>
      <c r="R22" s="76"/>
      <c r="S22" s="76"/>
    </row>
    <row r="23" spans="1:19" ht="33" customHeight="1" x14ac:dyDescent="0.15">
      <c r="A23" s="381"/>
      <c r="B23" s="372"/>
      <c r="C23" s="373"/>
      <c r="D23" s="373"/>
      <c r="E23" s="374"/>
      <c r="F23" s="372"/>
      <c r="G23" s="373"/>
      <c r="H23" s="374"/>
      <c r="I23" s="369" t="s">
        <v>365</v>
      </c>
      <c r="J23" s="370"/>
      <c r="K23" s="370"/>
      <c r="L23" s="370"/>
      <c r="M23" s="370"/>
      <c r="N23" s="371"/>
      <c r="O23" s="76"/>
      <c r="P23" s="76"/>
      <c r="Q23" s="76"/>
      <c r="R23" s="76"/>
      <c r="S23" s="76"/>
    </row>
    <row r="24" spans="1:19" ht="33" customHeight="1" x14ac:dyDescent="0.15">
      <c r="A24" s="381"/>
      <c r="B24" s="372"/>
      <c r="C24" s="373"/>
      <c r="D24" s="373"/>
      <c r="E24" s="374"/>
      <c r="F24" s="372"/>
      <c r="G24" s="373"/>
      <c r="H24" s="374"/>
      <c r="I24" s="369" t="s">
        <v>365</v>
      </c>
      <c r="J24" s="370"/>
      <c r="K24" s="370"/>
      <c r="L24" s="370"/>
      <c r="M24" s="370"/>
      <c r="N24" s="371"/>
      <c r="O24" s="76"/>
      <c r="P24" s="76"/>
      <c r="Q24" s="76"/>
      <c r="R24" s="76"/>
      <c r="S24" s="76"/>
    </row>
    <row r="25" spans="1:19" ht="33" customHeight="1" x14ac:dyDescent="0.15">
      <c r="A25" s="382"/>
      <c r="B25" s="372"/>
      <c r="C25" s="373"/>
      <c r="D25" s="373"/>
      <c r="E25" s="374"/>
      <c r="F25" s="372"/>
      <c r="G25" s="373"/>
      <c r="H25" s="374"/>
      <c r="I25" s="369" t="s">
        <v>365</v>
      </c>
      <c r="J25" s="370"/>
      <c r="K25" s="370"/>
      <c r="L25" s="370"/>
      <c r="M25" s="370"/>
      <c r="N25" s="371"/>
      <c r="O25" s="76"/>
      <c r="P25" s="76"/>
      <c r="Q25" s="76"/>
      <c r="R25" s="76"/>
      <c r="S25" s="76"/>
    </row>
    <row r="26" spans="1:19" ht="4.5" customHeight="1" x14ac:dyDescent="0.15">
      <c r="A26" s="110"/>
      <c r="B26" s="111"/>
      <c r="C26" s="112"/>
      <c r="D26" s="112"/>
      <c r="E26" s="112"/>
      <c r="F26" s="112"/>
      <c r="G26" s="112"/>
      <c r="H26" s="112"/>
      <c r="I26" s="112"/>
      <c r="J26" s="112"/>
      <c r="K26" s="112"/>
      <c r="L26" s="112"/>
      <c r="M26" s="112"/>
      <c r="N26" s="112"/>
      <c r="O26" s="76"/>
      <c r="P26" s="76"/>
      <c r="Q26" s="76"/>
      <c r="R26" s="76"/>
      <c r="S26" s="76"/>
    </row>
    <row r="27" spans="1:19" ht="90" customHeight="1" x14ac:dyDescent="0.15">
      <c r="A27" s="368" t="s">
        <v>193</v>
      </c>
      <c r="B27" s="368"/>
      <c r="C27" s="368"/>
      <c r="D27" s="368"/>
      <c r="E27" s="368"/>
      <c r="F27" s="368"/>
      <c r="G27" s="368"/>
      <c r="H27" s="368"/>
      <c r="I27" s="368"/>
      <c r="J27" s="368"/>
      <c r="K27" s="368"/>
      <c r="L27" s="368"/>
      <c r="M27" s="368"/>
      <c r="N27" s="368"/>
      <c r="O27" s="76"/>
      <c r="P27" s="76"/>
      <c r="Q27" s="76"/>
      <c r="R27" s="76"/>
      <c r="S27" s="76"/>
    </row>
    <row r="28" spans="1:19" ht="15" customHeight="1" x14ac:dyDescent="0.15">
      <c r="A28" s="113"/>
      <c r="B28" s="113"/>
      <c r="C28" s="113"/>
      <c r="D28" s="113"/>
      <c r="E28" s="113"/>
      <c r="F28" s="113"/>
      <c r="G28" s="113"/>
      <c r="H28" s="113"/>
      <c r="I28" s="113"/>
      <c r="J28" s="113"/>
      <c r="K28" s="113"/>
      <c r="L28" s="113"/>
      <c r="M28" s="113"/>
      <c r="N28" s="113"/>
      <c r="O28" s="76"/>
      <c r="P28" s="76"/>
      <c r="Q28" s="76"/>
      <c r="R28" s="76"/>
      <c r="S28" s="76"/>
    </row>
    <row r="29" spans="1:19" ht="19.5" customHeight="1" x14ac:dyDescent="0.15">
      <c r="O29" s="76"/>
      <c r="P29" s="76"/>
      <c r="Q29" s="76"/>
      <c r="R29" s="76"/>
      <c r="S29" s="76"/>
    </row>
  </sheetData>
  <sheetProtection sheet="1" objects="1" scenarios="1" formatCells="0"/>
  <mergeCells count="58">
    <mergeCell ref="A4:H4"/>
    <mergeCell ref="B15:E15"/>
    <mergeCell ref="M10:N10"/>
    <mergeCell ref="A5:N5"/>
    <mergeCell ref="H6:N6"/>
    <mergeCell ref="A7:C7"/>
    <mergeCell ref="D7:N7"/>
    <mergeCell ref="A8:C9"/>
    <mergeCell ref="D8:N9"/>
    <mergeCell ref="D10:E10"/>
    <mergeCell ref="F10:L10"/>
    <mergeCell ref="D11:N11"/>
    <mergeCell ref="D12:N12"/>
    <mergeCell ref="D13:F13"/>
    <mergeCell ref="G13:N13"/>
    <mergeCell ref="A14:C14"/>
    <mergeCell ref="D14:N14"/>
    <mergeCell ref="A15:A21"/>
    <mergeCell ref="F15:H15"/>
    <mergeCell ref="I15:N15"/>
    <mergeCell ref="B16:E16"/>
    <mergeCell ref="F16:H16"/>
    <mergeCell ref="I16:J16"/>
    <mergeCell ref="L16:N16"/>
    <mergeCell ref="B17:E17"/>
    <mergeCell ref="F17:H17"/>
    <mergeCell ref="I17:J17"/>
    <mergeCell ref="L17:N17"/>
    <mergeCell ref="B18:E18"/>
    <mergeCell ref="F18:H18"/>
    <mergeCell ref="I18:J18"/>
    <mergeCell ref="L18:N18"/>
    <mergeCell ref="B19:E19"/>
    <mergeCell ref="F19:H19"/>
    <mergeCell ref="I19:J19"/>
    <mergeCell ref="L19:N19"/>
    <mergeCell ref="B20:E20"/>
    <mergeCell ref="F20:H20"/>
    <mergeCell ref="I20:J20"/>
    <mergeCell ref="L20:N20"/>
    <mergeCell ref="B21:E21"/>
    <mergeCell ref="F21:H21"/>
    <mergeCell ref="I21:J21"/>
    <mergeCell ref="L21:N21"/>
    <mergeCell ref="A22:A25"/>
    <mergeCell ref="B22:E22"/>
    <mergeCell ref="F22:H22"/>
    <mergeCell ref="I22:N22"/>
    <mergeCell ref="B23:E23"/>
    <mergeCell ref="F23:H23"/>
    <mergeCell ref="A27:N27"/>
    <mergeCell ref="I23:N23"/>
    <mergeCell ref="B24:E24"/>
    <mergeCell ref="F24:H24"/>
    <mergeCell ref="I24:N24"/>
    <mergeCell ref="B25:E25"/>
    <mergeCell ref="F25:H25"/>
    <mergeCell ref="I25:N25"/>
  </mergeCells>
  <phoneticPr fontId="2"/>
  <pageMargins left="0.78740157480314965" right="0.78740157480314965" top="0.86614173228346458" bottom="0.39370078740157483" header="0.47244094488188981" footer="0"/>
  <pageSetup paperSize="9" scale="99" orientation="portrait" cellComments="asDisplayed"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8"/>
  <sheetViews>
    <sheetView showWhiteSpace="0" zoomScaleNormal="100" zoomScaleSheetLayoutView="75" workbookViewId="0">
      <selection activeCell="A11" sqref="A11"/>
    </sheetView>
  </sheetViews>
  <sheetFormatPr defaultColWidth="9" defaultRowHeight="20.100000000000001" customHeight="1" x14ac:dyDescent="0.15"/>
  <cols>
    <col min="1" max="1" width="2.125" style="59" customWidth="1"/>
    <col min="2" max="2" width="2.375" style="59" customWidth="1"/>
    <col min="3" max="3" width="4.625" style="59" customWidth="1"/>
    <col min="4" max="4" width="2.625" style="59" customWidth="1"/>
    <col min="5" max="5" width="2" style="59" customWidth="1"/>
    <col min="6" max="7" width="9" style="59" customWidth="1"/>
    <col min="8" max="8" width="9.375" style="59" customWidth="1"/>
    <col min="9" max="13" width="9.25" style="59" customWidth="1"/>
    <col min="14" max="14" width="9.25" style="245" customWidth="1"/>
    <col min="15" max="15" width="3.75" style="234" customWidth="1"/>
    <col min="16" max="17" width="6.25" style="234" customWidth="1"/>
    <col min="18" max="28" width="9" style="234"/>
    <col min="29" max="16384" width="9" style="59"/>
  </cols>
  <sheetData>
    <row r="1" spans="1:27" ht="13.5" customHeight="1" x14ac:dyDescent="0.15"/>
    <row r="2" spans="1:27" ht="20.100000000000001" customHeight="1" x14ac:dyDescent="0.15">
      <c r="B2" s="114" t="s">
        <v>194</v>
      </c>
      <c r="C2" s="114"/>
      <c r="D2" s="114"/>
      <c r="E2" s="114"/>
      <c r="F2" s="114"/>
      <c r="G2" s="114"/>
      <c r="H2" s="114"/>
      <c r="I2" s="114"/>
      <c r="J2" s="114"/>
      <c r="K2" s="114"/>
      <c r="L2" s="114"/>
      <c r="M2" s="114"/>
      <c r="N2" s="246"/>
      <c r="O2" s="235"/>
      <c r="P2" s="235"/>
      <c r="Q2" s="235"/>
      <c r="R2" s="235"/>
      <c r="S2" s="235"/>
      <c r="T2" s="235"/>
    </row>
    <row r="3" spans="1:27" ht="20.100000000000001" customHeight="1" x14ac:dyDescent="0.15">
      <c r="B3" s="114"/>
      <c r="C3" s="114"/>
      <c r="D3" s="114"/>
      <c r="E3" s="114"/>
      <c r="F3" s="409" t="s">
        <v>195</v>
      </c>
      <c r="G3" s="409"/>
      <c r="H3" s="409"/>
      <c r="I3" s="409"/>
      <c r="J3" s="409"/>
      <c r="K3" s="409"/>
      <c r="L3" s="409"/>
      <c r="M3" s="114"/>
      <c r="N3" s="246"/>
      <c r="O3" s="235"/>
      <c r="P3" s="235"/>
      <c r="Q3" s="235"/>
      <c r="R3" s="235"/>
      <c r="S3" s="235"/>
      <c r="T3" s="235"/>
    </row>
    <row r="4" spans="1:27" ht="20.100000000000001" customHeight="1" x14ac:dyDescent="0.15">
      <c r="B4" s="449" t="s">
        <v>196</v>
      </c>
      <c r="C4" s="449"/>
      <c r="D4" s="449"/>
      <c r="E4" s="449"/>
      <c r="F4" s="450"/>
      <c r="G4" s="450"/>
      <c r="H4" s="450"/>
      <c r="I4" s="450"/>
      <c r="J4" s="450"/>
      <c r="K4" s="114"/>
      <c r="L4" s="114"/>
      <c r="M4" s="114"/>
      <c r="N4" s="246"/>
      <c r="O4" s="235"/>
      <c r="P4" s="235"/>
      <c r="Q4" s="235"/>
      <c r="R4" s="235"/>
      <c r="S4" s="235"/>
      <c r="T4" s="235"/>
    </row>
    <row r="5" spans="1:27" ht="20.100000000000001" customHeight="1" x14ac:dyDescent="0.15">
      <c r="J5" s="445"/>
      <c r="K5" s="445"/>
      <c r="L5" s="445"/>
      <c r="M5" s="445"/>
      <c r="N5" s="243"/>
      <c r="O5" s="235"/>
      <c r="P5" s="235"/>
      <c r="Q5" s="235"/>
      <c r="R5" s="235"/>
      <c r="S5" s="235"/>
      <c r="T5" s="235"/>
    </row>
    <row r="6" spans="1:27" ht="20.100000000000001" customHeight="1" x14ac:dyDescent="0.15">
      <c r="A6" s="102"/>
      <c r="B6" s="446" t="s">
        <v>197</v>
      </c>
      <c r="C6" s="446"/>
      <c r="D6" s="446"/>
      <c r="E6" s="447"/>
      <c r="F6" s="448" t="s">
        <v>198</v>
      </c>
      <c r="G6" s="446"/>
      <c r="H6" s="446"/>
      <c r="I6" s="446"/>
      <c r="J6" s="446"/>
      <c r="K6" s="446"/>
      <c r="L6" s="446"/>
      <c r="M6" s="447"/>
      <c r="N6" s="244" t="s">
        <v>367</v>
      </c>
      <c r="O6" s="235"/>
      <c r="P6" s="235"/>
      <c r="Q6" s="235"/>
      <c r="R6" s="235"/>
      <c r="S6" s="235"/>
      <c r="T6" s="235"/>
    </row>
    <row r="7" spans="1:27" ht="17.100000000000001" customHeight="1" x14ac:dyDescent="0.15">
      <c r="A7" s="102"/>
      <c r="B7" s="439"/>
      <c r="C7" s="439"/>
      <c r="D7" s="439"/>
      <c r="E7" s="440"/>
      <c r="F7" s="441" t="s">
        <v>199</v>
      </c>
      <c r="G7" s="442"/>
      <c r="H7" s="442"/>
      <c r="I7" s="442"/>
      <c r="J7" s="442"/>
      <c r="K7" s="442"/>
      <c r="L7" s="442"/>
      <c r="M7" s="443"/>
      <c r="N7" s="244" t="s">
        <v>368</v>
      </c>
      <c r="O7" s="444" t="str">
        <f>IF($B7="①","介護福祉士",IF($B7="②","介護職員基礎研修課程修了者",IF($B7="③","実務者研修修了者",IF($B7="④","訪問介護員(ヘルパー)養成研修１級課程修了者",IF($B7="⑤","介護施設等で働いている又は連携をとって活動している看護師、准看護師、保健師",IF($B7="⑥","社会福祉施設に勤務する職員(施設長又は管理者、主任指導員等)",IF($B7="⑦","在宅福祉サービスと連携をとって活動している精神科医師、精神保健福祉士",IF($B7="⑧","介護・福祉系大学の学部・学科、介護福祉士養成校・養成施設で当該科目に相当する科目を教えている教員",IF($B7="⑨","「その他」要件です。別途【理由書】の提出が必要です。提出前に都担当者へ御相談ください。","")))))))))</f>
        <v/>
      </c>
      <c r="P7" s="444"/>
      <c r="Q7" s="444"/>
      <c r="R7" s="444"/>
      <c r="S7" s="444"/>
      <c r="T7" s="444"/>
      <c r="U7" s="444"/>
      <c r="V7" s="444"/>
      <c r="W7" s="444"/>
      <c r="X7" s="444"/>
      <c r="Y7" s="444"/>
      <c r="Z7" s="444"/>
      <c r="AA7" s="444"/>
    </row>
    <row r="8" spans="1:27" ht="17.100000000000001" customHeight="1" x14ac:dyDescent="0.15">
      <c r="A8" s="102"/>
      <c r="B8" s="439"/>
      <c r="C8" s="439"/>
      <c r="D8" s="439"/>
      <c r="E8" s="440"/>
      <c r="F8" s="441" t="s">
        <v>200</v>
      </c>
      <c r="G8" s="442"/>
      <c r="H8" s="442"/>
      <c r="I8" s="442"/>
      <c r="J8" s="442"/>
      <c r="K8" s="442"/>
      <c r="L8" s="442"/>
      <c r="M8" s="443"/>
      <c r="N8" s="244" t="s">
        <v>368</v>
      </c>
      <c r="O8" s="444" t="str">
        <f>IF($B8="①","介護福祉士",IF($B8="②","介護職員基礎研修課程修了者",IF($B8="③","実務者研修修了者",IF($B8="④","訪問介護員(ヘルパー)養成研修１級課程修了者",IF($B8="⑤","介護施設等で働いている又は連携をとって活動している看護師、准看護師、保健師",IF($B8="⑥","社会福祉施設に勤務する職員(施設長又は管理者、主任指導員等)",IF($B8="⑦","在宅福祉サービスと連携をとって活動している精神科医師、精神保健福祉士",IF($B8="⑧","介護・福祉系大学の学部・学科、介護福祉士養成校・養成施設で当該科目に相当する科目を教えている教員",IF($B8="⑨","「その他」要件です。別途【理由書】の提出が必要です。提出前に都担当者へ御相談ください。","")))))))))</f>
        <v/>
      </c>
      <c r="P8" s="444"/>
      <c r="Q8" s="444"/>
      <c r="R8" s="444"/>
      <c r="S8" s="444"/>
      <c r="T8" s="444"/>
      <c r="U8" s="444"/>
      <c r="V8" s="444"/>
      <c r="W8" s="444"/>
      <c r="X8" s="444"/>
      <c r="Y8" s="444"/>
      <c r="Z8" s="444"/>
      <c r="AA8" s="444"/>
    </row>
    <row r="9" spans="1:27" ht="17.100000000000001" customHeight="1" x14ac:dyDescent="0.15">
      <c r="A9" s="102"/>
      <c r="B9" s="439"/>
      <c r="C9" s="439"/>
      <c r="D9" s="439"/>
      <c r="E9" s="440"/>
      <c r="F9" s="441" t="s">
        <v>201</v>
      </c>
      <c r="G9" s="442"/>
      <c r="H9" s="442"/>
      <c r="I9" s="442"/>
      <c r="J9" s="442"/>
      <c r="K9" s="442"/>
      <c r="L9" s="442"/>
      <c r="M9" s="443"/>
      <c r="N9" s="244"/>
      <c r="O9" s="444" t="str">
        <f>IF($B9="①","介護福祉士",IF($B9="②","介護職員基礎研修課程修了者",IF($B9="③","実務者研修修了者",IF($B9="④","訪問介護員(ヘルパー)養成研修１級課程修了者",IF($B9="⑤","介護施設等で働いている又は連携をとって活動している看護師、准看護師、保健師",IF($B9="⑥","在宅福祉サービスと連携をとって活動している精神科医師、精神保健福祉士",IF($B9="⑦","介護・福祉系大学の学部・学科、介護福祉士養成校・養成施設で当該科目に相当する科目を教えている教員",IF($B9="⑧","社会福祉士（(1)人権と尊厳を支える介護 のみ）",IF($B9="⑨","「その他」要件です。別途【理由書】の提出が必要です。提出前に都担当者へ御相談ください。","")))))))))</f>
        <v/>
      </c>
      <c r="P9" s="444"/>
      <c r="Q9" s="444"/>
      <c r="R9" s="444"/>
      <c r="S9" s="444"/>
      <c r="T9" s="444"/>
      <c r="U9" s="444"/>
      <c r="V9" s="444"/>
      <c r="W9" s="444"/>
      <c r="X9" s="444"/>
      <c r="Y9" s="444"/>
      <c r="Z9" s="444"/>
      <c r="AA9" s="444"/>
    </row>
    <row r="10" spans="1:27" ht="17.100000000000001" customHeight="1" x14ac:dyDescent="0.15">
      <c r="A10" s="102"/>
      <c r="B10" s="439"/>
      <c r="C10" s="439"/>
      <c r="D10" s="439"/>
      <c r="E10" s="440"/>
      <c r="F10" s="441" t="s">
        <v>202</v>
      </c>
      <c r="G10" s="442"/>
      <c r="H10" s="442"/>
      <c r="I10" s="442"/>
      <c r="J10" s="442"/>
      <c r="K10" s="442"/>
      <c r="L10" s="442"/>
      <c r="M10" s="443"/>
      <c r="N10" s="244"/>
      <c r="O10" s="444" t="str">
        <f>IF($B10="①","介護福祉士",IF($B10="②","介護職員基礎研修課程修了者",IF($B10="③","実務者研修修了者",IF($B10="④","訪問介護員(ヘルパー)養成研修１級課程修了者",IF($B10="⑤","介護施設等で働いている又は連携をとって活動している看護師、准看護師、保健師",IF($B10="⑥","在宅福祉サービスと連携をとって活動している精神科医師、精神保健福祉士",IF($B10="⑦","介護・福祉系大学の学部・学科、介護福祉士養成校・養成施設で当該科目に相当する科目を教えている教員",IF($B10="⑧","社会福祉士（(1)人権と尊厳を支える介護 のみ）",IF($B10="⑨","「その他」要件です。別途【理由書】の提出が必要です。提出前に都担当者へ御相談ください。","")))))))))</f>
        <v/>
      </c>
      <c r="P10" s="444"/>
      <c r="Q10" s="444"/>
      <c r="R10" s="444"/>
      <c r="S10" s="444"/>
      <c r="T10" s="444"/>
      <c r="U10" s="444"/>
      <c r="V10" s="444"/>
      <c r="W10" s="444"/>
      <c r="X10" s="444"/>
      <c r="Y10" s="444"/>
      <c r="Z10" s="444"/>
      <c r="AA10" s="444"/>
    </row>
    <row r="11" spans="1:27" ht="17.100000000000001" customHeight="1" x14ac:dyDescent="0.15">
      <c r="A11" s="102"/>
      <c r="B11" s="439"/>
      <c r="C11" s="439"/>
      <c r="D11" s="439"/>
      <c r="E11" s="440"/>
      <c r="F11" s="441" t="s">
        <v>203</v>
      </c>
      <c r="G11" s="442"/>
      <c r="H11" s="442"/>
      <c r="I11" s="442"/>
      <c r="J11" s="442"/>
      <c r="K11" s="442"/>
      <c r="L11" s="442"/>
      <c r="M11" s="443"/>
      <c r="N11" s="244"/>
      <c r="O11" s="444" t="str">
        <f>IF($B11="①","介護福祉士",IF($B11="②","介護職員基礎研修課程修了者",IF($B11="③","実務者研修修了者",IF($B11="④","訪問介護員(ヘルパー)養成研修１級課程修了者",IF($B11="⑤","社会福祉施設に勤務する職員(施設長又は管理者、主任指導員等)",IF($B11="⑥","介護施設等で働いている又は連携をとって活動している看護師、准看護師、保健師",IF($B11="⑦","介護・福祉系大学の学部・学科、介護福祉士養成校・養成施設で当該科目に相当する科目を教えている教員",IF($B11="⑧","「その他」要件です。別途【理由書】の提出が必要です。提出前に都担当者へ御相談ください。",""))))))))</f>
        <v/>
      </c>
      <c r="P11" s="444"/>
      <c r="Q11" s="444"/>
      <c r="R11" s="444"/>
      <c r="S11" s="444"/>
      <c r="T11" s="444"/>
      <c r="U11" s="444"/>
      <c r="V11" s="444"/>
      <c r="W11" s="444"/>
      <c r="X11" s="444"/>
      <c r="Y11" s="444"/>
      <c r="Z11" s="444"/>
      <c r="AA11" s="444"/>
    </row>
    <row r="12" spans="1:27" ht="17.100000000000001" customHeight="1" x14ac:dyDescent="0.15">
      <c r="A12" s="102"/>
      <c r="B12" s="439"/>
      <c r="C12" s="439"/>
      <c r="D12" s="439"/>
      <c r="E12" s="440"/>
      <c r="F12" s="441" t="s">
        <v>204</v>
      </c>
      <c r="G12" s="442"/>
      <c r="H12" s="442"/>
      <c r="I12" s="442"/>
      <c r="J12" s="442"/>
      <c r="K12" s="442"/>
      <c r="L12" s="442"/>
      <c r="M12" s="443"/>
      <c r="N12" s="244"/>
      <c r="O12" s="444" t="str">
        <f t="shared" ref="O12:O14" si="0">IF($B12="①","介護福祉士",IF($B12="②","介護職員基礎研修課程修了者",IF($B12="③","実務者研修修了者",IF($B12="④","訪問介護員(ヘルパー)養成研修１級課程修了者",IF($B12="⑤","社会福祉施設に勤務する職員(施設長又は管理者、主任指導員等)",IF($B12="⑥","介護施設等で働いている又は連携をとって活動している看護師、准看護師、保健師",IF($B12="⑦","介護・福祉系大学の学部・学科、介護福祉士養成校・養成施設で当該科目に相当する科目を教えている教員",IF($B12="⑧","「その他」要件です。別途【理由書】の提出が必要です。提出前に都担当者へ御相談ください。",""))))))))</f>
        <v/>
      </c>
      <c r="P12" s="444"/>
      <c r="Q12" s="444"/>
      <c r="R12" s="444"/>
      <c r="S12" s="444"/>
      <c r="T12" s="444"/>
      <c r="U12" s="444"/>
      <c r="V12" s="444"/>
      <c r="W12" s="444"/>
      <c r="X12" s="444"/>
      <c r="Y12" s="444"/>
      <c r="Z12" s="444"/>
      <c r="AA12" s="444"/>
    </row>
    <row r="13" spans="1:27" ht="17.100000000000001" customHeight="1" x14ac:dyDescent="0.15">
      <c r="A13" s="102"/>
      <c r="B13" s="439"/>
      <c r="C13" s="439"/>
      <c r="D13" s="439"/>
      <c r="E13" s="440"/>
      <c r="F13" s="441" t="s">
        <v>205</v>
      </c>
      <c r="G13" s="442"/>
      <c r="H13" s="442"/>
      <c r="I13" s="442"/>
      <c r="J13" s="442"/>
      <c r="K13" s="442"/>
      <c r="L13" s="442"/>
      <c r="M13" s="443"/>
      <c r="N13" s="244"/>
      <c r="O13" s="444" t="str">
        <f t="shared" si="0"/>
        <v/>
      </c>
      <c r="P13" s="444"/>
      <c r="Q13" s="444"/>
      <c r="R13" s="444"/>
      <c r="S13" s="444"/>
      <c r="T13" s="444"/>
      <c r="U13" s="444"/>
      <c r="V13" s="444"/>
      <c r="W13" s="444"/>
      <c r="X13" s="444"/>
      <c r="Y13" s="444"/>
      <c r="Z13" s="444"/>
      <c r="AA13" s="444"/>
    </row>
    <row r="14" spans="1:27" ht="17.100000000000001" customHeight="1" x14ac:dyDescent="0.15">
      <c r="A14" s="102"/>
      <c r="B14" s="439"/>
      <c r="C14" s="439"/>
      <c r="D14" s="439"/>
      <c r="E14" s="440"/>
      <c r="F14" s="441" t="s">
        <v>206</v>
      </c>
      <c r="G14" s="442"/>
      <c r="H14" s="442"/>
      <c r="I14" s="442"/>
      <c r="J14" s="442"/>
      <c r="K14" s="442"/>
      <c r="L14" s="442"/>
      <c r="M14" s="443"/>
      <c r="N14" s="244"/>
      <c r="O14" s="444" t="str">
        <f t="shared" si="0"/>
        <v/>
      </c>
      <c r="P14" s="444"/>
      <c r="Q14" s="444"/>
      <c r="R14" s="444"/>
      <c r="S14" s="444"/>
      <c r="T14" s="444"/>
      <c r="U14" s="444"/>
      <c r="V14" s="444"/>
      <c r="W14" s="444"/>
      <c r="X14" s="444"/>
      <c r="Y14" s="444"/>
      <c r="Z14" s="444"/>
      <c r="AA14" s="444"/>
    </row>
    <row r="15" spans="1:27" ht="17.100000000000001" customHeight="1" x14ac:dyDescent="0.15">
      <c r="A15" s="102"/>
      <c r="B15" s="439"/>
      <c r="C15" s="439"/>
      <c r="D15" s="439"/>
      <c r="E15" s="440"/>
      <c r="F15" s="441" t="s">
        <v>207</v>
      </c>
      <c r="G15" s="442"/>
      <c r="H15" s="442"/>
      <c r="I15" s="442"/>
      <c r="J15" s="442"/>
      <c r="K15" s="442"/>
      <c r="L15" s="442"/>
      <c r="M15" s="443"/>
      <c r="N15" s="244"/>
      <c r="O15" s="444" t="str">
        <f>IF($B15="①","社会福祉士",IF($B15="②","社会福祉施設に勤務する職員(施設長又は管理者、主任指導員等)",IF($B15="③","当該科目を担当する現職の行政職員 ※この要件で登録する場合、毎年度講師要件の確認が必要です。",IF($B15="④","介護・福祉系大学の学部・学科、介護福祉士養成校・養成施設で当該科目に相当する科目を教えている教員",IF($B15="⑤","「その他」要件です。別途【理由書】の提出が必要です。提出前に都担当者へ御相談ください。","")))))</f>
        <v/>
      </c>
      <c r="P15" s="444"/>
      <c r="Q15" s="444"/>
      <c r="R15" s="444"/>
      <c r="S15" s="444"/>
      <c r="T15" s="444"/>
      <c r="U15" s="444"/>
      <c r="V15" s="444"/>
      <c r="W15" s="444"/>
      <c r="X15" s="444"/>
      <c r="Y15" s="444"/>
      <c r="Z15" s="444"/>
      <c r="AA15" s="444"/>
    </row>
    <row r="16" spans="1:27" ht="17.100000000000001" customHeight="1" x14ac:dyDescent="0.15">
      <c r="A16" s="102"/>
      <c r="B16" s="439"/>
      <c r="C16" s="439"/>
      <c r="D16" s="439"/>
      <c r="E16" s="440"/>
      <c r="F16" s="441" t="s">
        <v>208</v>
      </c>
      <c r="G16" s="442"/>
      <c r="H16" s="442"/>
      <c r="I16" s="442"/>
      <c r="J16" s="442"/>
      <c r="K16" s="442"/>
      <c r="L16" s="442"/>
      <c r="M16" s="443"/>
      <c r="N16" s="244"/>
      <c r="O16" s="444" t="str">
        <f>IF($B16="①","社会福祉士",IF($B16="②","社会福祉施設に勤務する職員(施設長又は管理者、主任指導員等)",IF($B16="③","当該科目を担当する現職の行政職員 ※この要件で登録する場合、毎年度講師要件の確認が必要です。",IF($B16="④","介護・福祉系大学の学部・学科、介護福祉士養成校・養成施設で当該科目に相当する科目を教えている教員",IF($B16="⑤","「その他」要件です。別途【理由書】の提出が必要です。提出前に都担当者へ御相談ください。","")))))</f>
        <v/>
      </c>
      <c r="P16" s="444"/>
      <c r="Q16" s="444"/>
      <c r="R16" s="444"/>
      <c r="S16" s="444"/>
      <c r="T16" s="444"/>
      <c r="U16" s="444"/>
      <c r="V16" s="444"/>
      <c r="W16" s="444"/>
      <c r="X16" s="444"/>
      <c r="Y16" s="444"/>
      <c r="Z16" s="444"/>
      <c r="AA16" s="444"/>
    </row>
    <row r="17" spans="1:27" ht="17.100000000000001" customHeight="1" x14ac:dyDescent="0.15">
      <c r="A17" s="102"/>
      <c r="B17" s="439"/>
      <c r="C17" s="439"/>
      <c r="D17" s="439"/>
      <c r="E17" s="440"/>
      <c r="F17" s="441" t="s">
        <v>209</v>
      </c>
      <c r="G17" s="442"/>
      <c r="H17" s="442"/>
      <c r="I17" s="442"/>
      <c r="J17" s="442"/>
      <c r="K17" s="442"/>
      <c r="L17" s="442"/>
      <c r="M17" s="443"/>
      <c r="N17" s="244"/>
      <c r="O17" s="444" t="str">
        <f>IF($B17="①","理学療法士",IF($B17="②","作業療法士",IF($B17="③","言語聴覚士",IF($B17="④","リハビリテーションを専門とする医師",IF($B17="⑤","訪問診療を行っている医師",IF($B17="⑥","介護・福祉・リハビリ系大学の学部・学科、介護福祉士養成校・養成施設で当該科目に相当する科目を教えている教員",IF($B17="⑦","「その他」要件です。別途【理由書】の提出が必要です。提出前に都担当者へ御相談ください。","")))))))</f>
        <v/>
      </c>
      <c r="P17" s="444"/>
      <c r="Q17" s="444"/>
      <c r="R17" s="444"/>
      <c r="S17" s="444"/>
      <c r="T17" s="444"/>
      <c r="U17" s="444"/>
      <c r="V17" s="444"/>
      <c r="W17" s="444"/>
      <c r="X17" s="444"/>
      <c r="Y17" s="444"/>
      <c r="Z17" s="444"/>
      <c r="AA17" s="444"/>
    </row>
    <row r="18" spans="1:27" ht="17.100000000000001" customHeight="1" x14ac:dyDescent="0.15">
      <c r="A18" s="102"/>
      <c r="B18" s="439"/>
      <c r="C18" s="439"/>
      <c r="D18" s="439"/>
      <c r="E18" s="440"/>
      <c r="F18" s="441" t="s">
        <v>210</v>
      </c>
      <c r="G18" s="442"/>
      <c r="H18" s="442"/>
      <c r="I18" s="442"/>
      <c r="J18" s="442"/>
      <c r="K18" s="442"/>
      <c r="L18" s="442"/>
      <c r="M18" s="443"/>
      <c r="N18" s="244" t="s">
        <v>368</v>
      </c>
      <c r="O18" s="444" t="str">
        <f>IF($B18="①","介護福祉士",IF($B18="②","介護職員基礎研修課程修了者",IF($B18="③","実務者研修修了者",IF($B18="④","訪問介護員(ヘルパー)養成研修１級課程修了者",IF($B18="⑤","介護施設等で働いている又は連携をとって活動している看護師、准看護師、保健師",IF($B18="⑥","在宅福祉サービスと連携をとって活動している精神科医師、臨床心理士、精神保健福祉士",IF($B18="⑦","介護・福祉系大学の学部・学科、介護福祉士養成校・養成施設で当該科目に相当する科目を教えている教員",IF($B18="⑧","「その他」要件です。別途【理由書】の提出が必要です。提出前に都担当者へ御相談ください。",""))))))))</f>
        <v/>
      </c>
      <c r="P18" s="444"/>
      <c r="Q18" s="444"/>
      <c r="R18" s="444"/>
      <c r="S18" s="444"/>
      <c r="T18" s="444"/>
      <c r="U18" s="444"/>
      <c r="V18" s="444"/>
      <c r="W18" s="444"/>
      <c r="X18" s="444"/>
      <c r="Y18" s="444"/>
      <c r="Z18" s="444"/>
      <c r="AA18" s="444"/>
    </row>
    <row r="19" spans="1:27" ht="17.100000000000001" customHeight="1" x14ac:dyDescent="0.15">
      <c r="A19" s="102"/>
      <c r="B19" s="439"/>
      <c r="C19" s="439"/>
      <c r="D19" s="439"/>
      <c r="E19" s="440"/>
      <c r="F19" s="441" t="s">
        <v>211</v>
      </c>
      <c r="G19" s="442"/>
      <c r="H19" s="442"/>
      <c r="I19" s="442"/>
      <c r="J19" s="442"/>
      <c r="K19" s="442"/>
      <c r="L19" s="442"/>
      <c r="M19" s="443"/>
      <c r="N19" s="244" t="s">
        <v>368</v>
      </c>
      <c r="O19" s="444" t="str">
        <f>IF($B19="①","介護福祉士",IF($B19="②","介護職員基礎研修課程修了者",IF($B19="③","実務者研修修了者",IF($B19="④","訪問介護員(ヘルパー)養成研修１級課程修了者",IF($B19="⑤","介護施設等で働いている又は連携をとって活動している看護師、准看護師、保健師",IF($B19="⑥","介護支援専門員",IF($B19="⑦","介護・福祉系大学の学部・学科、介護福祉士養成校・養成施設で当該科目に相当する科目を教えている教員",IF($B19="⑧","「その他」要件です。別途【理由書】の提出が必要です。提出前に都担当者へ御相談ください。",""))))))))</f>
        <v/>
      </c>
      <c r="P19" s="444"/>
      <c r="Q19" s="444"/>
      <c r="R19" s="444"/>
      <c r="S19" s="444"/>
      <c r="T19" s="444"/>
      <c r="U19" s="444"/>
      <c r="V19" s="444"/>
      <c r="W19" s="444"/>
      <c r="X19" s="444"/>
      <c r="Y19" s="444"/>
      <c r="Z19" s="444"/>
      <c r="AA19" s="444"/>
    </row>
    <row r="20" spans="1:27" ht="17.100000000000001" customHeight="1" x14ac:dyDescent="0.15">
      <c r="A20" s="102"/>
      <c r="B20" s="439"/>
      <c r="C20" s="439"/>
      <c r="D20" s="439"/>
      <c r="E20" s="440"/>
      <c r="F20" s="441" t="s">
        <v>212</v>
      </c>
      <c r="G20" s="442"/>
      <c r="H20" s="442"/>
      <c r="I20" s="442"/>
      <c r="J20" s="442"/>
      <c r="K20" s="442"/>
      <c r="L20" s="442"/>
      <c r="M20" s="443"/>
      <c r="N20" s="244"/>
      <c r="O20" s="444" t="str">
        <f>IF($B20="①","介護福祉士",IF($B20="②","介護職員基礎研修課程修了者",IF($B20="③","実務者研修修了者",IF($B20="④","訪問介護員(ヘルパー)養成研修１級課程修了者",IF($B20="⑤","介護施設等で働いている又は連携をとって活動している看護師、准看護師、保健師",IF($B20="⑥","医師",IF($B20="⑦","介護・福祉系大学の学部・学科、介護福祉士養成校・養成施設で当該科目に相当する科目を教えている教員",IF($B20="⑧","「その他」要件です。別途【理由書】の提出が必要です。提出前に都担当者へ御相談ください。",""))))))))</f>
        <v/>
      </c>
      <c r="P20" s="444"/>
      <c r="Q20" s="444"/>
      <c r="R20" s="444"/>
      <c r="S20" s="444"/>
      <c r="T20" s="444"/>
      <c r="U20" s="444"/>
      <c r="V20" s="444"/>
      <c r="W20" s="444"/>
      <c r="X20" s="444"/>
      <c r="Y20" s="444"/>
      <c r="Z20" s="444"/>
      <c r="AA20" s="444"/>
    </row>
    <row r="21" spans="1:27" ht="17.100000000000001" customHeight="1" x14ac:dyDescent="0.15">
      <c r="A21" s="102"/>
      <c r="B21" s="439"/>
      <c r="C21" s="439"/>
      <c r="D21" s="439"/>
      <c r="E21" s="440"/>
      <c r="F21" s="441" t="s">
        <v>213</v>
      </c>
      <c r="G21" s="442"/>
      <c r="H21" s="442"/>
      <c r="I21" s="442"/>
      <c r="J21" s="442"/>
      <c r="K21" s="442"/>
      <c r="L21" s="442"/>
      <c r="M21" s="443"/>
      <c r="N21" s="244"/>
      <c r="O21" s="444" t="str">
        <f>IF($B21="①","医師",IF($B21="②","看護師、保健師",IF($B21="③","医学・看護系大学の学部・学科の教員",IF($B21="④","「その他」要件です。別途【理由書】の提出が必要です。提出前に都担当者へ御相談ください。",""))))</f>
        <v/>
      </c>
      <c r="P21" s="444"/>
      <c r="Q21" s="444"/>
      <c r="R21" s="444"/>
      <c r="S21" s="444"/>
      <c r="T21" s="444"/>
      <c r="U21" s="444"/>
      <c r="V21" s="444"/>
      <c r="W21" s="444"/>
      <c r="X21" s="444"/>
      <c r="Y21" s="444"/>
      <c r="Z21" s="444"/>
      <c r="AA21" s="444"/>
    </row>
    <row r="22" spans="1:27" ht="17.100000000000001" customHeight="1" x14ac:dyDescent="0.15">
      <c r="A22" s="102"/>
      <c r="B22" s="439"/>
      <c r="C22" s="439"/>
      <c r="D22" s="439"/>
      <c r="E22" s="440"/>
      <c r="F22" s="441" t="s">
        <v>214</v>
      </c>
      <c r="G22" s="442"/>
      <c r="H22" s="442"/>
      <c r="I22" s="442"/>
      <c r="J22" s="442"/>
      <c r="K22" s="442"/>
      <c r="L22" s="442"/>
      <c r="M22" s="443"/>
      <c r="N22" s="244"/>
      <c r="O22" s="444" t="str">
        <f>IF($B22="①","介護福祉士",IF($B22="②","介護職員基礎研修課程修了者",IF($B22="③","実務者研修修了者",IF($B22="④","訪問介護員(ヘルパー)養成研修１級課程修了者",IF($B22="⑤","介護施設等で働いている又は連携をとって活動している看護師、准看護師、保健師",IF($B22="⑥","在宅福祉サービスと連携をとって活動している精神科医師、精神保健福祉士",IF($B22="⑦","認知症介護実践者研修修了者",IF($B22="⑧","介護・福祉系大学の学部・学科、介護福祉士養成校・養成施設で当該科目に相当する科目を教えている教員",IF($B22="⑨","「その他」要件です。別途【理由書】の提出が必要です。提出前に都担当者へ御相談ください。","")))))))))</f>
        <v/>
      </c>
      <c r="P22" s="444"/>
      <c r="Q22" s="444"/>
      <c r="R22" s="444"/>
      <c r="S22" s="444"/>
      <c r="T22" s="444"/>
      <c r="U22" s="444"/>
      <c r="V22" s="444"/>
      <c r="W22" s="444"/>
      <c r="X22" s="444"/>
      <c r="Y22" s="444"/>
      <c r="Z22" s="444"/>
      <c r="AA22" s="444"/>
    </row>
    <row r="23" spans="1:27" ht="17.100000000000001" customHeight="1" x14ac:dyDescent="0.15">
      <c r="A23" s="102"/>
      <c r="B23" s="439"/>
      <c r="C23" s="439"/>
      <c r="D23" s="439"/>
      <c r="E23" s="440"/>
      <c r="F23" s="441" t="s">
        <v>215</v>
      </c>
      <c r="G23" s="442"/>
      <c r="H23" s="442"/>
      <c r="I23" s="442"/>
      <c r="J23" s="442"/>
      <c r="K23" s="442"/>
      <c r="L23" s="442"/>
      <c r="M23" s="443"/>
      <c r="N23" s="244"/>
      <c r="O23" s="444" t="str">
        <f>IF($B23="①","医師",IF($B23="②","看護師、保健師",IF($B23="③","医学・看護系大学の学部・学科の教員",IF($B23="④","「その他」要件です。別途【理由書】の提出が必要です。提出前に都担当者へ御相談ください。",""))))</f>
        <v/>
      </c>
      <c r="P23" s="444"/>
      <c r="Q23" s="444"/>
      <c r="R23" s="444"/>
      <c r="S23" s="444"/>
      <c r="T23" s="444"/>
      <c r="U23" s="444"/>
      <c r="V23" s="444"/>
      <c r="W23" s="444"/>
      <c r="X23" s="444"/>
      <c r="Y23" s="444"/>
      <c r="Z23" s="444"/>
      <c r="AA23" s="444"/>
    </row>
    <row r="24" spans="1:27" ht="17.100000000000001" customHeight="1" x14ac:dyDescent="0.15">
      <c r="A24" s="102"/>
      <c r="B24" s="439"/>
      <c r="C24" s="439"/>
      <c r="D24" s="439"/>
      <c r="E24" s="440"/>
      <c r="F24" s="441" t="s">
        <v>216</v>
      </c>
      <c r="G24" s="442"/>
      <c r="H24" s="442"/>
      <c r="I24" s="442"/>
      <c r="J24" s="442"/>
      <c r="K24" s="442"/>
      <c r="L24" s="442"/>
      <c r="M24" s="443"/>
      <c r="N24" s="244"/>
      <c r="O24" s="444" t="str">
        <f>IF($B24="①","介護福祉士",IF($B24="②","介護職員基礎研修課程修了者",IF($B24="③","実務者研修修了者",IF($B24="④","訪問介護員(ヘルパー)養成研修１級課程修了者",IF($B24="⑤","介護施設等で働いている又は連携をとって活動している看護師、准看護師、保健師",IF($B24="⑥","在宅福祉サービスと連携をとって活動している精神科医師、精神保健福祉士",IF($B24="⑦","認知症介護実践者研修修了者",IF($B24="⑧","介護・福祉系大学の学部・学科、介護福祉士養成校・養成施設で当該科目に相当する科目を教えている教員",IF($B24="⑨","「その他」要件です。別途【理由書】の提出が必要です。提出前に都担当者へ御相談ください。","")))))))))</f>
        <v/>
      </c>
      <c r="P24" s="444"/>
      <c r="Q24" s="444"/>
      <c r="R24" s="444"/>
      <c r="S24" s="444"/>
      <c r="T24" s="444"/>
      <c r="U24" s="444"/>
      <c r="V24" s="444"/>
      <c r="W24" s="444"/>
      <c r="X24" s="444"/>
      <c r="Y24" s="444"/>
      <c r="Z24" s="444"/>
      <c r="AA24" s="444"/>
    </row>
    <row r="25" spans="1:27" ht="17.100000000000001" customHeight="1" x14ac:dyDescent="0.15">
      <c r="A25" s="102"/>
      <c r="B25" s="439"/>
      <c r="C25" s="439"/>
      <c r="D25" s="439"/>
      <c r="E25" s="440"/>
      <c r="F25" s="441" t="s">
        <v>217</v>
      </c>
      <c r="G25" s="442"/>
      <c r="H25" s="442"/>
      <c r="I25" s="442"/>
      <c r="J25" s="442"/>
      <c r="K25" s="442"/>
      <c r="L25" s="442"/>
      <c r="M25" s="443"/>
      <c r="N25" s="244"/>
      <c r="O25" s="444" t="str">
        <f>IF($B25="①","介護福祉士",IF($B25="②","介護職員基礎研修課程修了者",IF($B25="③","実務者研修修了者",IF($B25="④","訪問介護員(ヘルパー)養成研修１級課程修了者",IF($B25="⑤","介護施設等で働いている又は連携をとって活動している看護師、准看護師、保健師",IF($B25="⑥","在宅福祉サービスと連携をとって活動している精神科医師、精神保健福祉士",IF($B25="⑦","認知症介護実践者研修修了者",IF($B25="⑧","介護・福祉系大学の学部・学科、介護福祉士養成校・養成施設で当該科目に相当する科目を教えている教員",IF($B25="⑨","「その他」要件です。別途【理由書】の提出が必要です。提出前に都担当者へ御相談ください。","")))))))))</f>
        <v/>
      </c>
      <c r="P25" s="444"/>
      <c r="Q25" s="444"/>
      <c r="R25" s="444"/>
      <c r="S25" s="444"/>
      <c r="T25" s="444"/>
      <c r="U25" s="444"/>
      <c r="V25" s="444"/>
      <c r="W25" s="444"/>
      <c r="X25" s="444"/>
      <c r="Y25" s="444"/>
      <c r="Z25" s="444"/>
      <c r="AA25" s="444"/>
    </row>
    <row r="26" spans="1:27" ht="17.100000000000001" customHeight="1" x14ac:dyDescent="0.15">
      <c r="A26" s="102"/>
      <c r="B26" s="439"/>
      <c r="C26" s="439"/>
      <c r="D26" s="439"/>
      <c r="E26" s="440"/>
      <c r="F26" s="441" t="s">
        <v>218</v>
      </c>
      <c r="G26" s="442"/>
      <c r="H26" s="442"/>
      <c r="I26" s="442"/>
      <c r="J26" s="442"/>
      <c r="K26" s="442"/>
      <c r="L26" s="442"/>
      <c r="M26" s="443"/>
      <c r="N26" s="244"/>
      <c r="O26" s="444" t="str">
        <f>IF($B26="①","医師",IF($B26="②","看護師、保健師",IF($B26="③","医学・看護系大学の学部・学科の教員",IF($B26="④","「その他」要件です。別途【理由書】の提出が必要です。提出前に都担当者へ御相談ください。",""))))</f>
        <v/>
      </c>
      <c r="P26" s="444"/>
      <c r="Q26" s="444"/>
      <c r="R26" s="444"/>
      <c r="S26" s="444"/>
      <c r="T26" s="444"/>
      <c r="U26" s="444"/>
      <c r="V26" s="444"/>
      <c r="W26" s="444"/>
      <c r="X26" s="444"/>
      <c r="Y26" s="444"/>
      <c r="Z26" s="444"/>
      <c r="AA26" s="444"/>
    </row>
    <row r="27" spans="1:27" ht="17.100000000000001" customHeight="1" x14ac:dyDescent="0.15">
      <c r="A27" s="102"/>
      <c r="B27" s="439"/>
      <c r="C27" s="439"/>
      <c r="D27" s="439"/>
      <c r="E27" s="440"/>
      <c r="F27" s="441" t="s">
        <v>219</v>
      </c>
      <c r="G27" s="442"/>
      <c r="H27" s="442"/>
      <c r="I27" s="442"/>
      <c r="J27" s="442"/>
      <c r="K27" s="442"/>
      <c r="L27" s="442"/>
      <c r="M27" s="443"/>
      <c r="N27" s="244"/>
      <c r="O27" s="444" t="str">
        <f>IF($B27="①","医師",IF($B27="②","看護師、保健師",IF($B27="③","医学・看護系大学の学部・学科の教員",IF($B27="④","「その他」要件です。別途【理由書】の提出が必要です。提出前に都担当者へ御相談ください。",""))))</f>
        <v/>
      </c>
      <c r="P27" s="444"/>
      <c r="Q27" s="444"/>
      <c r="R27" s="444"/>
      <c r="S27" s="444"/>
      <c r="T27" s="444"/>
      <c r="U27" s="444"/>
      <c r="V27" s="444"/>
      <c r="W27" s="444"/>
      <c r="X27" s="444"/>
      <c r="Y27" s="444"/>
      <c r="Z27" s="444"/>
      <c r="AA27" s="444"/>
    </row>
    <row r="28" spans="1:27" ht="17.100000000000001" customHeight="1" x14ac:dyDescent="0.15">
      <c r="A28" s="102"/>
      <c r="B28" s="439"/>
      <c r="C28" s="439"/>
      <c r="D28" s="439"/>
      <c r="E28" s="440"/>
      <c r="F28" s="441" t="s">
        <v>220</v>
      </c>
      <c r="G28" s="442"/>
      <c r="H28" s="442"/>
      <c r="I28" s="442"/>
      <c r="J28" s="442"/>
      <c r="K28" s="442"/>
      <c r="L28" s="442"/>
      <c r="M28" s="443"/>
      <c r="N28" s="244"/>
      <c r="O28" s="444" t="str">
        <f>IF($B28="①","介護福祉士",IF($B28="②","社会福祉士",IF($B28="③","介護職員基礎研修課程修了者",IF($B28="④","実務者研修修了者",IF($B28="⑤","訪問介護員(ヘルパー)養成研修１級課程修了者",IF($B28="⑥","介護施設等で働いている又は連携をとって活動している看護師、准看護師、保健師",IF($B28="⑦","在宅福祉サービスと連携をとって活動している臨床心理士、精神保健福祉士",IF($B28="⑧","介護・福祉・医学(心理系を含む)・看護系大学の学部・学科、介護福祉士養成校・養成施設で当該科目又は当該科目に相当する科目を教えている教員",IF($B28="⑨","「その他」要件です。別途【理由書】の提出が必要です。提出前に都担当者へ御相談ください。","")))))))))</f>
        <v/>
      </c>
      <c r="P28" s="444"/>
      <c r="Q28" s="444"/>
      <c r="R28" s="444"/>
      <c r="S28" s="444"/>
      <c r="T28" s="444"/>
      <c r="U28" s="444"/>
      <c r="V28" s="444"/>
      <c r="W28" s="444"/>
      <c r="X28" s="444"/>
      <c r="Y28" s="444"/>
      <c r="Z28" s="444"/>
      <c r="AA28" s="444"/>
    </row>
    <row r="29" spans="1:27" ht="17.100000000000001" customHeight="1" x14ac:dyDescent="0.15">
      <c r="A29" s="102"/>
      <c r="B29" s="439"/>
      <c r="C29" s="439"/>
      <c r="D29" s="439"/>
      <c r="E29" s="440"/>
      <c r="F29" s="441" t="s">
        <v>221</v>
      </c>
      <c r="G29" s="442"/>
      <c r="H29" s="442"/>
      <c r="I29" s="442"/>
      <c r="J29" s="442"/>
      <c r="K29" s="442"/>
      <c r="L29" s="442"/>
      <c r="M29" s="443"/>
      <c r="N29" s="244" t="s">
        <v>369</v>
      </c>
      <c r="O29" s="444" t="str">
        <f t="shared" ref="O29:O42" si="1">IF($B29="①","介護福祉士",IF($B29="②","介護職員基礎研修課程修了者",IF($B29="③","実務者研修修了者",IF($B29="④","訪問介護員(ヘルパー)養成研修１級課程修了者",IF($B29="⑤","介護施設等で働いている又は連携をとって活動している看護師、准看護師、保健師",IF($B29="⑥","介護・福祉系大学の学部・学科、介護福祉士養成校・養成施設で当該科目に相当する科目を教えている教員",IF($B29="⑦","作業療法士、医師、福祉住環境コーディネーター、福祉用具専門相談員(「快適な住環境整備と介護」のみ)",IF($B29="⑧","理学療法士(「快適な住環境整備と介護」及び「移動・移乗に関連したこころとからだのしくみと自立に向けた介護」の中の食事及び栄養に関する分野のみ)",IF($B29="⑨","栄養士(「食事に関連したこころとからだのしくみと自立に向けた介護」の中の食事及び栄養に関する分野のみ)",IF($B29="⑩","歯科医師、歯科衛生士(「食事に関連したこころとからだのしくみと自立に向けた介護」の中の口腔ケアに関する分野のみ)",IF($B29="⑪","「その他」要件です。別途【理由書】の提出が必要です。提出前に都担当者へ御相談ください。","")))))))))))</f>
        <v/>
      </c>
      <c r="P29" s="444"/>
      <c r="Q29" s="444"/>
      <c r="R29" s="444"/>
      <c r="S29" s="444"/>
      <c r="T29" s="444"/>
      <c r="U29" s="444"/>
      <c r="V29" s="444"/>
      <c r="W29" s="444"/>
      <c r="X29" s="444"/>
      <c r="Y29" s="444"/>
      <c r="Z29" s="444"/>
      <c r="AA29" s="444"/>
    </row>
    <row r="30" spans="1:27" ht="17.100000000000001" customHeight="1" x14ac:dyDescent="0.15">
      <c r="A30" s="102"/>
      <c r="B30" s="439"/>
      <c r="C30" s="439"/>
      <c r="D30" s="439"/>
      <c r="E30" s="440"/>
      <c r="F30" s="441" t="s">
        <v>222</v>
      </c>
      <c r="G30" s="442"/>
      <c r="H30" s="442"/>
      <c r="I30" s="442"/>
      <c r="J30" s="442"/>
      <c r="K30" s="442"/>
      <c r="L30" s="442"/>
      <c r="M30" s="443"/>
      <c r="N30" s="244" t="s">
        <v>369</v>
      </c>
      <c r="O30" s="444" t="str">
        <f t="shared" si="1"/>
        <v/>
      </c>
      <c r="P30" s="444"/>
      <c r="Q30" s="444"/>
      <c r="R30" s="444"/>
      <c r="S30" s="444"/>
      <c r="T30" s="444"/>
      <c r="U30" s="444"/>
      <c r="V30" s="444"/>
      <c r="W30" s="444"/>
      <c r="X30" s="444"/>
      <c r="Y30" s="444"/>
      <c r="Z30" s="444"/>
      <c r="AA30" s="444"/>
    </row>
    <row r="31" spans="1:27" ht="17.100000000000001" customHeight="1" x14ac:dyDescent="0.15">
      <c r="A31" s="102"/>
      <c r="B31" s="439"/>
      <c r="C31" s="439"/>
      <c r="D31" s="439"/>
      <c r="E31" s="440"/>
      <c r="F31" s="441" t="s">
        <v>223</v>
      </c>
      <c r="G31" s="442"/>
      <c r="H31" s="442"/>
      <c r="I31" s="442"/>
      <c r="J31" s="442"/>
      <c r="K31" s="442"/>
      <c r="L31" s="442"/>
      <c r="M31" s="443"/>
      <c r="N31" s="244" t="s">
        <v>369</v>
      </c>
      <c r="O31" s="444" t="str">
        <f t="shared" si="1"/>
        <v/>
      </c>
      <c r="P31" s="444"/>
      <c r="Q31" s="444"/>
      <c r="R31" s="444"/>
      <c r="S31" s="444"/>
      <c r="T31" s="444"/>
      <c r="U31" s="444"/>
      <c r="V31" s="444"/>
      <c r="W31" s="444"/>
      <c r="X31" s="444"/>
      <c r="Y31" s="444"/>
      <c r="Z31" s="444"/>
      <c r="AA31" s="444"/>
    </row>
    <row r="32" spans="1:27" ht="17.100000000000001" customHeight="1" x14ac:dyDescent="0.15">
      <c r="A32" s="102"/>
      <c r="B32" s="439"/>
      <c r="C32" s="439"/>
      <c r="D32" s="439"/>
      <c r="E32" s="440"/>
      <c r="F32" s="441" t="s">
        <v>224</v>
      </c>
      <c r="G32" s="442"/>
      <c r="H32" s="442"/>
      <c r="I32" s="442"/>
      <c r="J32" s="442"/>
      <c r="K32" s="442"/>
      <c r="L32" s="442"/>
      <c r="M32" s="443"/>
      <c r="N32" s="244" t="s">
        <v>369</v>
      </c>
      <c r="O32" s="444" t="str">
        <f t="shared" si="1"/>
        <v/>
      </c>
      <c r="P32" s="444"/>
      <c r="Q32" s="444"/>
      <c r="R32" s="444"/>
      <c r="S32" s="444"/>
      <c r="T32" s="444"/>
      <c r="U32" s="444"/>
      <c r="V32" s="444"/>
      <c r="W32" s="444"/>
      <c r="X32" s="444"/>
      <c r="Y32" s="444"/>
      <c r="Z32" s="444"/>
      <c r="AA32" s="444"/>
    </row>
    <row r="33" spans="1:27" ht="17.100000000000001" customHeight="1" x14ac:dyDescent="0.15">
      <c r="A33" s="102"/>
      <c r="B33" s="439"/>
      <c r="C33" s="439"/>
      <c r="D33" s="439"/>
      <c r="E33" s="440"/>
      <c r="F33" s="441" t="s">
        <v>225</v>
      </c>
      <c r="G33" s="442"/>
      <c r="H33" s="442"/>
      <c r="I33" s="442"/>
      <c r="J33" s="442"/>
      <c r="K33" s="442"/>
      <c r="L33" s="442"/>
      <c r="M33" s="443"/>
      <c r="N33" s="244" t="s">
        <v>369</v>
      </c>
      <c r="O33" s="444" t="str">
        <f t="shared" si="1"/>
        <v/>
      </c>
      <c r="P33" s="444"/>
      <c r="Q33" s="444"/>
      <c r="R33" s="444"/>
      <c r="S33" s="444"/>
      <c r="T33" s="444"/>
      <c r="U33" s="444"/>
      <c r="V33" s="444"/>
      <c r="W33" s="444"/>
      <c r="X33" s="444"/>
      <c r="Y33" s="444"/>
      <c r="Z33" s="444"/>
      <c r="AA33" s="444"/>
    </row>
    <row r="34" spans="1:27" ht="17.100000000000001" customHeight="1" x14ac:dyDescent="0.15">
      <c r="A34" s="102"/>
      <c r="B34" s="439"/>
      <c r="C34" s="439"/>
      <c r="D34" s="439"/>
      <c r="E34" s="440"/>
      <c r="F34" s="441" t="s">
        <v>226</v>
      </c>
      <c r="G34" s="442"/>
      <c r="H34" s="442"/>
      <c r="I34" s="442"/>
      <c r="J34" s="442"/>
      <c r="K34" s="442"/>
      <c r="L34" s="442"/>
      <c r="M34" s="443"/>
      <c r="N34" s="244" t="s">
        <v>369</v>
      </c>
      <c r="O34" s="444" t="str">
        <f t="shared" si="1"/>
        <v/>
      </c>
      <c r="P34" s="444"/>
      <c r="Q34" s="444"/>
      <c r="R34" s="444"/>
      <c r="S34" s="444"/>
      <c r="T34" s="444"/>
      <c r="U34" s="444"/>
      <c r="V34" s="444"/>
      <c r="W34" s="444"/>
      <c r="X34" s="444"/>
      <c r="Y34" s="444"/>
      <c r="Z34" s="444"/>
      <c r="AA34" s="444"/>
    </row>
    <row r="35" spans="1:27" ht="17.100000000000001" customHeight="1" x14ac:dyDescent="0.15">
      <c r="A35" s="102"/>
      <c r="B35" s="439"/>
      <c r="C35" s="439"/>
      <c r="D35" s="439"/>
      <c r="E35" s="440"/>
      <c r="F35" s="441" t="s">
        <v>227</v>
      </c>
      <c r="G35" s="442"/>
      <c r="H35" s="442"/>
      <c r="I35" s="442"/>
      <c r="J35" s="442"/>
      <c r="K35" s="442"/>
      <c r="L35" s="442"/>
      <c r="M35" s="443"/>
      <c r="N35" s="244" t="s">
        <v>369</v>
      </c>
      <c r="O35" s="444" t="str">
        <f t="shared" si="1"/>
        <v/>
      </c>
      <c r="P35" s="444"/>
      <c r="Q35" s="444"/>
      <c r="R35" s="444"/>
      <c r="S35" s="444"/>
      <c r="T35" s="444"/>
      <c r="U35" s="444"/>
      <c r="V35" s="444"/>
      <c r="W35" s="444"/>
      <c r="X35" s="444"/>
      <c r="Y35" s="444"/>
      <c r="Z35" s="444"/>
      <c r="AA35" s="444"/>
    </row>
    <row r="36" spans="1:27" ht="17.100000000000001" customHeight="1" x14ac:dyDescent="0.15">
      <c r="A36" s="102"/>
      <c r="B36" s="439"/>
      <c r="C36" s="439"/>
      <c r="D36" s="439"/>
      <c r="E36" s="440"/>
      <c r="F36" s="441" t="s">
        <v>228</v>
      </c>
      <c r="G36" s="442"/>
      <c r="H36" s="442"/>
      <c r="I36" s="442"/>
      <c r="J36" s="442"/>
      <c r="K36" s="442"/>
      <c r="L36" s="442"/>
      <c r="M36" s="443"/>
      <c r="N36" s="244" t="s">
        <v>369</v>
      </c>
      <c r="O36" s="444" t="str">
        <f t="shared" si="1"/>
        <v/>
      </c>
      <c r="P36" s="444"/>
      <c r="Q36" s="444"/>
      <c r="R36" s="444"/>
      <c r="S36" s="444"/>
      <c r="T36" s="444"/>
      <c r="U36" s="444"/>
      <c r="V36" s="444"/>
      <c r="W36" s="444"/>
      <c r="X36" s="444"/>
      <c r="Y36" s="444"/>
      <c r="Z36" s="444"/>
      <c r="AA36" s="444"/>
    </row>
    <row r="37" spans="1:27" ht="17.100000000000001" customHeight="1" x14ac:dyDescent="0.15">
      <c r="A37" s="102"/>
      <c r="B37" s="439"/>
      <c r="C37" s="439"/>
      <c r="D37" s="439"/>
      <c r="E37" s="440"/>
      <c r="F37" s="441" t="s">
        <v>229</v>
      </c>
      <c r="G37" s="442"/>
      <c r="H37" s="442"/>
      <c r="I37" s="442"/>
      <c r="J37" s="442"/>
      <c r="K37" s="442"/>
      <c r="L37" s="442"/>
      <c r="M37" s="443"/>
      <c r="N37" s="244" t="s">
        <v>369</v>
      </c>
      <c r="O37" s="444" t="str">
        <f t="shared" si="1"/>
        <v/>
      </c>
      <c r="P37" s="444"/>
      <c r="Q37" s="444"/>
      <c r="R37" s="444"/>
      <c r="S37" s="444"/>
      <c r="T37" s="444"/>
      <c r="U37" s="444"/>
      <c r="V37" s="444"/>
      <c r="W37" s="444"/>
      <c r="X37" s="444"/>
      <c r="Y37" s="444"/>
      <c r="Z37" s="444"/>
      <c r="AA37" s="444"/>
    </row>
    <row r="38" spans="1:27" ht="17.100000000000001" customHeight="1" x14ac:dyDescent="0.15">
      <c r="A38" s="102"/>
      <c r="B38" s="439"/>
      <c r="C38" s="439"/>
      <c r="D38" s="439"/>
      <c r="E38" s="440"/>
      <c r="F38" s="441" t="s">
        <v>230</v>
      </c>
      <c r="G38" s="442"/>
      <c r="H38" s="442"/>
      <c r="I38" s="442"/>
      <c r="J38" s="442"/>
      <c r="K38" s="442"/>
      <c r="L38" s="442"/>
      <c r="M38" s="443"/>
      <c r="N38" s="244" t="s">
        <v>369</v>
      </c>
      <c r="O38" s="444" t="str">
        <f t="shared" si="1"/>
        <v/>
      </c>
      <c r="P38" s="444"/>
      <c r="Q38" s="444"/>
      <c r="R38" s="444"/>
      <c r="S38" s="444"/>
      <c r="T38" s="444"/>
      <c r="U38" s="444"/>
      <c r="V38" s="444"/>
      <c r="W38" s="444"/>
      <c r="X38" s="444"/>
      <c r="Y38" s="444"/>
      <c r="Z38" s="444"/>
      <c r="AA38" s="444"/>
    </row>
    <row r="39" spans="1:27" ht="17.100000000000001" customHeight="1" x14ac:dyDescent="0.15">
      <c r="A39" s="102"/>
      <c r="B39" s="439"/>
      <c r="C39" s="439"/>
      <c r="D39" s="439"/>
      <c r="E39" s="440"/>
      <c r="F39" s="441" t="s">
        <v>231</v>
      </c>
      <c r="G39" s="442"/>
      <c r="H39" s="442"/>
      <c r="I39" s="442"/>
      <c r="J39" s="442"/>
      <c r="K39" s="442"/>
      <c r="L39" s="442"/>
      <c r="M39" s="443"/>
      <c r="N39" s="244" t="s">
        <v>369</v>
      </c>
      <c r="O39" s="444" t="str">
        <f t="shared" si="1"/>
        <v/>
      </c>
      <c r="P39" s="444"/>
      <c r="Q39" s="444"/>
      <c r="R39" s="444"/>
      <c r="S39" s="444"/>
      <c r="T39" s="444"/>
      <c r="U39" s="444"/>
      <c r="V39" s="444"/>
      <c r="W39" s="444"/>
      <c r="X39" s="444"/>
      <c r="Y39" s="444"/>
      <c r="Z39" s="444"/>
      <c r="AA39" s="444"/>
    </row>
    <row r="40" spans="1:27" ht="17.100000000000001" customHeight="1" x14ac:dyDescent="0.15">
      <c r="A40" s="102"/>
      <c r="B40" s="439"/>
      <c r="C40" s="439"/>
      <c r="D40" s="439"/>
      <c r="E40" s="440"/>
      <c r="F40" s="441" t="s">
        <v>232</v>
      </c>
      <c r="G40" s="442"/>
      <c r="H40" s="442"/>
      <c r="I40" s="442"/>
      <c r="J40" s="442"/>
      <c r="K40" s="442"/>
      <c r="L40" s="442"/>
      <c r="M40" s="443"/>
      <c r="N40" s="244" t="s">
        <v>369</v>
      </c>
      <c r="O40" s="444" t="str">
        <f t="shared" si="1"/>
        <v/>
      </c>
      <c r="P40" s="444"/>
      <c r="Q40" s="444"/>
      <c r="R40" s="444"/>
      <c r="S40" s="444"/>
      <c r="T40" s="444"/>
      <c r="U40" s="444"/>
      <c r="V40" s="444"/>
      <c r="W40" s="444"/>
      <c r="X40" s="444"/>
      <c r="Y40" s="444"/>
      <c r="Z40" s="444"/>
      <c r="AA40" s="444"/>
    </row>
    <row r="41" spans="1:27" ht="17.100000000000001" customHeight="1" x14ac:dyDescent="0.15">
      <c r="A41" s="102"/>
      <c r="B41" s="439"/>
      <c r="C41" s="439"/>
      <c r="D41" s="439"/>
      <c r="E41" s="440"/>
      <c r="F41" s="441" t="s">
        <v>233</v>
      </c>
      <c r="G41" s="442"/>
      <c r="H41" s="442"/>
      <c r="I41" s="442"/>
      <c r="J41" s="442"/>
      <c r="K41" s="442"/>
      <c r="L41" s="442"/>
      <c r="M41" s="443"/>
      <c r="N41" s="244" t="s">
        <v>369</v>
      </c>
      <c r="O41" s="444" t="str">
        <f t="shared" si="1"/>
        <v/>
      </c>
      <c r="P41" s="444"/>
      <c r="Q41" s="444"/>
      <c r="R41" s="444"/>
      <c r="S41" s="444"/>
      <c r="T41" s="444"/>
      <c r="U41" s="444"/>
      <c r="V41" s="444"/>
      <c r="W41" s="444"/>
      <c r="X41" s="444"/>
      <c r="Y41" s="444"/>
      <c r="Z41" s="444"/>
      <c r="AA41" s="444"/>
    </row>
    <row r="42" spans="1:27" ht="17.100000000000001" customHeight="1" x14ac:dyDescent="0.15">
      <c r="A42" s="102"/>
      <c r="B42" s="439"/>
      <c r="C42" s="439"/>
      <c r="D42" s="439"/>
      <c r="E42" s="440"/>
      <c r="F42" s="441" t="s">
        <v>234</v>
      </c>
      <c r="G42" s="442"/>
      <c r="H42" s="442"/>
      <c r="I42" s="442"/>
      <c r="J42" s="442"/>
      <c r="K42" s="442"/>
      <c r="L42" s="442"/>
      <c r="M42" s="443"/>
      <c r="N42" s="244" t="s">
        <v>369</v>
      </c>
      <c r="O42" s="444" t="str">
        <f t="shared" si="1"/>
        <v/>
      </c>
      <c r="P42" s="444"/>
      <c r="Q42" s="444"/>
      <c r="R42" s="444"/>
      <c r="S42" s="444"/>
      <c r="T42" s="444"/>
      <c r="U42" s="444"/>
      <c r="V42" s="444"/>
      <c r="W42" s="444"/>
      <c r="X42" s="444"/>
      <c r="Y42" s="444"/>
      <c r="Z42" s="444"/>
      <c r="AA42" s="444"/>
    </row>
    <row r="43" spans="1:27" ht="17.100000000000001" customHeight="1" x14ac:dyDescent="0.15">
      <c r="A43" s="102"/>
      <c r="B43" s="439"/>
      <c r="C43" s="439"/>
      <c r="D43" s="439"/>
      <c r="E43" s="440"/>
      <c r="F43" s="441" t="s">
        <v>235</v>
      </c>
      <c r="G43" s="442"/>
      <c r="H43" s="442"/>
      <c r="I43" s="442"/>
      <c r="J43" s="442"/>
      <c r="K43" s="442"/>
      <c r="L43" s="442"/>
      <c r="M43" s="443"/>
      <c r="N43" s="244" t="s">
        <v>368</v>
      </c>
      <c r="O43" s="444" t="str">
        <f>IF($B43="①","介護福祉士",IF($B43="②","介護職員基礎研修課程修了者",IF($B43="③","実務者研修修了者",IF($B43="④","訪問介護員(ヘルパー)養成研修１級課程修了者",IF($B43="⑤","介護施設等で働いている又は連携をとって活動している看護師、准看護師、保健師",IF($B43="⑥","社会福祉施設に勤務する職員(施設長又は管理者、主任指導員等)",IF($B43="⑦","在宅福祉サービスと連携をとって活動している精神科医師、精神保健福祉士",IF($B43="⑧","介護・福祉系大学の学部・学科、介護福祉士養成校・養成施設で当該科目に相当する科目を教えている教員",IF($B43="⑨","「その他」要件です。別途【理由書】の提出が必要です。提出前に都担当者へ御相談ください。","")))))))))</f>
        <v/>
      </c>
      <c r="P43" s="444"/>
      <c r="Q43" s="444"/>
      <c r="R43" s="444"/>
      <c r="S43" s="444"/>
      <c r="T43" s="444"/>
      <c r="U43" s="444"/>
      <c r="V43" s="444"/>
      <c r="W43" s="444"/>
      <c r="X43" s="444"/>
      <c r="Y43" s="444"/>
      <c r="Z43" s="444"/>
      <c r="AA43" s="444"/>
    </row>
    <row r="44" spans="1:27" ht="17.100000000000001" customHeight="1" x14ac:dyDescent="0.15">
      <c r="A44" s="102"/>
      <c r="B44" s="439"/>
      <c r="C44" s="439"/>
      <c r="D44" s="439"/>
      <c r="E44" s="440"/>
      <c r="F44" s="441" t="s">
        <v>236</v>
      </c>
      <c r="G44" s="442"/>
      <c r="H44" s="442"/>
      <c r="I44" s="442"/>
      <c r="J44" s="442"/>
      <c r="K44" s="442"/>
      <c r="L44" s="442"/>
      <c r="M44" s="443"/>
      <c r="N44" s="244" t="s">
        <v>368</v>
      </c>
      <c r="O44" s="444" t="str">
        <f>IF($B44="①","介護福祉士",IF($B44="②","介護職員基礎研修課程修了者",IF($B44="③","実務者研修修了者",IF($B44="④","訪問介護員(ヘルパー)養成研修１級課程修了者",IF($B44="⑤","介護施設等で働いている又は連携をとって活動している看護師、准看護師、保健師",IF($B44="⑥","社会福祉施設に勤務する職員(施設長又は管理者、主任指導員等)",IF($B44="⑦","在宅福祉サービスと連携をとって活動している精神科医師、精神保健福祉士",IF($B44="⑧","介護・福祉系大学の学部・学科、介護福祉士養成校・養成施設で当該科目に相当する科目を教えている教員",IF($B44="⑨","「その他」要件です。別途【理由書】の提出が必要です。提出前に都担当者へ御相談ください。","")))))))))</f>
        <v/>
      </c>
      <c r="P44" s="444"/>
      <c r="Q44" s="444"/>
      <c r="R44" s="444"/>
      <c r="S44" s="444"/>
      <c r="T44" s="444"/>
      <c r="U44" s="444"/>
      <c r="V44" s="444"/>
      <c r="W44" s="444"/>
      <c r="X44" s="444"/>
      <c r="Y44" s="444"/>
      <c r="Z44" s="444"/>
      <c r="AA44" s="444"/>
    </row>
    <row r="46" spans="1:27" ht="20.100000000000001" customHeight="1" x14ac:dyDescent="0.15">
      <c r="B46" s="438" t="s">
        <v>237</v>
      </c>
      <c r="C46" s="438"/>
      <c r="D46" s="438"/>
      <c r="E46" s="438"/>
      <c r="F46" s="438"/>
      <c r="G46" s="438"/>
      <c r="H46" s="438"/>
      <c r="I46" s="438"/>
      <c r="J46" s="438"/>
      <c r="K46" s="438"/>
      <c r="L46" s="438"/>
      <c r="M46" s="438"/>
      <c r="N46" s="247"/>
    </row>
    <row r="47" spans="1:27" ht="20.100000000000001" customHeight="1" x14ac:dyDescent="0.15">
      <c r="B47" s="438"/>
      <c r="C47" s="438"/>
      <c r="D47" s="438"/>
      <c r="E47" s="438"/>
      <c r="F47" s="438"/>
      <c r="G47" s="438"/>
      <c r="H47" s="438"/>
      <c r="I47" s="438"/>
      <c r="J47" s="438"/>
      <c r="K47" s="438"/>
      <c r="L47" s="438"/>
      <c r="M47" s="438"/>
      <c r="N47" s="247"/>
    </row>
    <row r="48" spans="1:27" ht="20.100000000000001" customHeight="1" x14ac:dyDescent="0.15">
      <c r="B48" s="438"/>
      <c r="C48" s="438"/>
      <c r="D48" s="438"/>
      <c r="E48" s="438"/>
      <c r="F48" s="438"/>
      <c r="G48" s="438"/>
      <c r="H48" s="438"/>
      <c r="I48" s="438"/>
      <c r="J48" s="438"/>
      <c r="K48" s="438"/>
      <c r="L48" s="438"/>
      <c r="M48" s="438"/>
      <c r="N48" s="247"/>
    </row>
  </sheetData>
  <sheetProtection algorithmName="SHA-512" hashValue="9mBx0r0SMiUBEu2P9vippPPWGJ+xS6CDkrK7BLOSo1SuR5Mbubpo9DVEhecv6r1y385n2QTlo2Xe67k2lqZl6g==" saltValue="fLj+KPH6AlWEjVhz7rIPdg==" spinCount="100000" sheet="1" objects="1" scenarios="1"/>
  <mergeCells count="121">
    <mergeCell ref="O42:AA42"/>
    <mergeCell ref="O43:AA43"/>
    <mergeCell ref="O44:AA44"/>
    <mergeCell ref="O37:AA37"/>
    <mergeCell ref="O38:AA38"/>
    <mergeCell ref="O39:AA39"/>
    <mergeCell ref="O40:AA40"/>
    <mergeCell ref="O41:AA41"/>
    <mergeCell ref="O32:AA32"/>
    <mergeCell ref="O33:AA33"/>
    <mergeCell ref="O34:AA34"/>
    <mergeCell ref="O35:AA35"/>
    <mergeCell ref="O36:AA36"/>
    <mergeCell ref="O27:AA27"/>
    <mergeCell ref="O28:AA28"/>
    <mergeCell ref="O29:AA29"/>
    <mergeCell ref="O30:AA30"/>
    <mergeCell ref="O31:AA31"/>
    <mergeCell ref="O22:AA22"/>
    <mergeCell ref="O23:AA23"/>
    <mergeCell ref="O24:AA24"/>
    <mergeCell ref="O25:AA25"/>
    <mergeCell ref="O26:AA26"/>
    <mergeCell ref="O17:AA17"/>
    <mergeCell ref="O18:AA18"/>
    <mergeCell ref="O19:AA19"/>
    <mergeCell ref="O20:AA20"/>
    <mergeCell ref="O21:AA21"/>
    <mergeCell ref="O12:AA12"/>
    <mergeCell ref="O13:AA13"/>
    <mergeCell ref="O14:AA14"/>
    <mergeCell ref="O15:AA15"/>
    <mergeCell ref="O16:AA16"/>
    <mergeCell ref="O7:AA7"/>
    <mergeCell ref="O8:AA8"/>
    <mergeCell ref="O9:AA9"/>
    <mergeCell ref="O10:AA10"/>
    <mergeCell ref="O11:AA11"/>
    <mergeCell ref="F3:L3"/>
    <mergeCell ref="J5:M5"/>
    <mergeCell ref="B6:E6"/>
    <mergeCell ref="F6:M6"/>
    <mergeCell ref="B7:E7"/>
    <mergeCell ref="F7:M7"/>
    <mergeCell ref="B4:E4"/>
    <mergeCell ref="F4:J4"/>
    <mergeCell ref="B8:E8"/>
    <mergeCell ref="F8:M8"/>
    <mergeCell ref="B9:E9"/>
    <mergeCell ref="F9:M9"/>
    <mergeCell ref="B10:E10"/>
    <mergeCell ref="F10:M10"/>
    <mergeCell ref="B11:E11"/>
    <mergeCell ref="F11:M11"/>
    <mergeCell ref="B12:E12"/>
    <mergeCell ref="F12:M12"/>
    <mergeCell ref="B13:E13"/>
    <mergeCell ref="F13:M13"/>
    <mergeCell ref="B14:E14"/>
    <mergeCell ref="F14:M14"/>
    <mergeCell ref="B15:E15"/>
    <mergeCell ref="F15:M15"/>
    <mergeCell ref="B16:E16"/>
    <mergeCell ref="F16:M16"/>
    <mergeCell ref="B17:E17"/>
    <mergeCell ref="F17:M17"/>
    <mergeCell ref="B18:E18"/>
    <mergeCell ref="F18:M18"/>
    <mergeCell ref="B19:E19"/>
    <mergeCell ref="F19:M19"/>
    <mergeCell ref="B20:E20"/>
    <mergeCell ref="F20:M20"/>
    <mergeCell ref="B21:E21"/>
    <mergeCell ref="F21:M21"/>
    <mergeCell ref="B22:E22"/>
    <mergeCell ref="F22:M22"/>
    <mergeCell ref="B23:E23"/>
    <mergeCell ref="F23:M23"/>
    <mergeCell ref="B24:E24"/>
    <mergeCell ref="F24:M24"/>
    <mergeCell ref="B25:E25"/>
    <mergeCell ref="F25:M25"/>
    <mergeCell ref="B26:E26"/>
    <mergeCell ref="F26:M26"/>
    <mergeCell ref="B27:E27"/>
    <mergeCell ref="F27:M27"/>
    <mergeCell ref="B28:E28"/>
    <mergeCell ref="F28:M28"/>
    <mergeCell ref="B29:E29"/>
    <mergeCell ref="F29:M29"/>
    <mergeCell ref="B30:E30"/>
    <mergeCell ref="F30:M30"/>
    <mergeCell ref="B31:E31"/>
    <mergeCell ref="F31:M31"/>
    <mergeCell ref="B32:E32"/>
    <mergeCell ref="F32:M32"/>
    <mergeCell ref="B33:E33"/>
    <mergeCell ref="F33:M33"/>
    <mergeCell ref="B34:E34"/>
    <mergeCell ref="F34:M34"/>
    <mergeCell ref="B35:E35"/>
    <mergeCell ref="F35:M35"/>
    <mergeCell ref="B36:E36"/>
    <mergeCell ref="F36:M36"/>
    <mergeCell ref="B46:M48"/>
    <mergeCell ref="B41:E41"/>
    <mergeCell ref="F41:M41"/>
    <mergeCell ref="B42:E42"/>
    <mergeCell ref="F42:M42"/>
    <mergeCell ref="B43:E43"/>
    <mergeCell ref="F43:M43"/>
    <mergeCell ref="B37:E37"/>
    <mergeCell ref="F37:M37"/>
    <mergeCell ref="B38:E38"/>
    <mergeCell ref="F38:M38"/>
    <mergeCell ref="B39:E39"/>
    <mergeCell ref="F39:M39"/>
    <mergeCell ref="B40:E40"/>
    <mergeCell ref="F40:M40"/>
    <mergeCell ref="B44:E44"/>
    <mergeCell ref="F44:M44"/>
  </mergeCells>
  <phoneticPr fontId="2"/>
  <conditionalFormatting sqref="O7:O10">
    <cfRule type="expression" dxfId="31" priority="36">
      <formula>O7="「その他」要件です。別途【理由書】の提出が必要です。提出前に都担当者へ御相談ください。"</formula>
    </cfRule>
  </conditionalFormatting>
  <conditionalFormatting sqref="O11">
    <cfRule type="expression" dxfId="30" priority="35">
      <formula>O11="「その他」要件です。別途【理由書】の提出が必要です。提出前に都担当者へ御相談ください。"</formula>
    </cfRule>
  </conditionalFormatting>
  <conditionalFormatting sqref="O12:O15">
    <cfRule type="expression" dxfId="29" priority="34">
      <formula>O12="「その他」要件です。別途【理由書】の提出が必要です。提出前に都担当者へ御相談ください。"</formula>
    </cfRule>
  </conditionalFormatting>
  <conditionalFormatting sqref="O16">
    <cfRule type="expression" dxfId="28" priority="32">
      <formula>O16="「その他」要件です。別途【理由書】の提出が必要です。提出前に都担当者へ御相談ください。"</formula>
    </cfRule>
  </conditionalFormatting>
  <conditionalFormatting sqref="O17">
    <cfRule type="expression" dxfId="27" priority="30">
      <formula>O17="「その他」要件です。別途【理由書】の提出が必要です。提出前に都担当者へ御相談ください。"</formula>
    </cfRule>
  </conditionalFormatting>
  <conditionalFormatting sqref="O18">
    <cfRule type="expression" dxfId="26" priority="29">
      <formula>O18="「その他」要件です。別途【理由書】の提出が必要です。提出前に都担当者へ御相談ください。"</formula>
    </cfRule>
  </conditionalFormatting>
  <conditionalFormatting sqref="O19">
    <cfRule type="expression" dxfId="25" priority="28">
      <formula>O19="「その他」要件です。別途【理由書】の提出が必要です。提出前に都担当者へ御相談ください。"</formula>
    </cfRule>
  </conditionalFormatting>
  <conditionalFormatting sqref="O20">
    <cfRule type="expression" dxfId="24" priority="27">
      <formula>O20="「その他」要件です。別途【理由書】の提出が必要です。提出前に都担当者へ御相談ください。"</formula>
    </cfRule>
  </conditionalFormatting>
  <conditionalFormatting sqref="O21">
    <cfRule type="expression" dxfId="23" priority="26">
      <formula>O21="「その他」要件です。別途【理由書】の提出が必要です。提出前に都担当者へ御相談ください。"</formula>
    </cfRule>
  </conditionalFormatting>
  <conditionalFormatting sqref="O22">
    <cfRule type="expression" dxfId="22" priority="25">
      <formula>O22="「その他」要件です。別途【理由書】の提出が必要です。提出前に都担当者へ御相談ください。"</formula>
    </cfRule>
  </conditionalFormatting>
  <conditionalFormatting sqref="O23">
    <cfRule type="expression" dxfId="21" priority="24">
      <formula>O23="「その他」要件です。別途【理由書】の提出が必要です。提出前に都担当者へ御相談ください。"</formula>
    </cfRule>
  </conditionalFormatting>
  <conditionalFormatting sqref="O24">
    <cfRule type="expression" dxfId="20" priority="23">
      <formula>O24="「その他」要件です。別途【理由書】の提出が必要です。提出前に都担当者へ御相談ください。"</formula>
    </cfRule>
  </conditionalFormatting>
  <conditionalFormatting sqref="O25">
    <cfRule type="expression" dxfId="19" priority="22">
      <formula>O25="「その他」要件です。別途【理由書】の提出が必要です。提出前に都担当者へ御相談ください。"</formula>
    </cfRule>
  </conditionalFormatting>
  <conditionalFormatting sqref="O26">
    <cfRule type="expression" dxfId="18" priority="19">
      <formula>O26="「その他」要件です。別途【理由書】の提出が必要です。提出前に都担当者へ御相談ください。"</formula>
    </cfRule>
  </conditionalFormatting>
  <conditionalFormatting sqref="O27">
    <cfRule type="expression" dxfId="17" priority="18">
      <formula>O27="「その他」要件です。別途【理由書】の提出が必要です。提出前に都担当者へ御相談ください。"</formula>
    </cfRule>
  </conditionalFormatting>
  <conditionalFormatting sqref="O28">
    <cfRule type="expression" dxfId="16" priority="17">
      <formula>O28="「その他」要件です。別途【理由書】の提出が必要です。提出前に都担当者へ御相談ください。"</formula>
    </cfRule>
  </conditionalFormatting>
  <conditionalFormatting sqref="O29">
    <cfRule type="expression" dxfId="15" priority="16">
      <formula>O29="「その他」要件です。別途【理由書】の提出が必要です。提出前に都担当者へ御相談ください。"</formula>
    </cfRule>
  </conditionalFormatting>
  <conditionalFormatting sqref="O30">
    <cfRule type="expression" dxfId="14" priority="15">
      <formula>O30="「その他」要件です。別途【理由書】の提出が必要です。提出前に都担当者へ御相談ください。"</formula>
    </cfRule>
  </conditionalFormatting>
  <conditionalFormatting sqref="O31">
    <cfRule type="expression" dxfId="13" priority="14">
      <formula>O31="「その他」要件です。別途【理由書】の提出が必要です。提出前に都担当者へ御相談ください。"</formula>
    </cfRule>
  </conditionalFormatting>
  <conditionalFormatting sqref="O32">
    <cfRule type="expression" dxfId="12" priority="13">
      <formula>O32="「その他」要件です。別途【理由書】の提出が必要です。提出前に都担当者へ御相談ください。"</formula>
    </cfRule>
  </conditionalFormatting>
  <conditionalFormatting sqref="O33">
    <cfRule type="expression" dxfId="11" priority="12">
      <formula>O33="「その他」要件です。別途【理由書】の提出が必要です。提出前に都担当者へ御相談ください。"</formula>
    </cfRule>
  </conditionalFormatting>
  <conditionalFormatting sqref="O34">
    <cfRule type="expression" dxfId="10" priority="11">
      <formula>O34="「その他」要件です。別途【理由書】の提出が必要です。提出前に都担当者へ御相談ください。"</formula>
    </cfRule>
  </conditionalFormatting>
  <conditionalFormatting sqref="O35">
    <cfRule type="expression" dxfId="9" priority="10">
      <formula>O35="「その他」要件です。別途【理由書】の提出が必要です。提出前に都担当者へ御相談ください。"</formula>
    </cfRule>
  </conditionalFormatting>
  <conditionalFormatting sqref="O36">
    <cfRule type="expression" dxfId="8" priority="9">
      <formula>O36="「その他」要件です。別途【理由書】の提出が必要です。提出前に都担当者へ御相談ください。"</formula>
    </cfRule>
  </conditionalFormatting>
  <conditionalFormatting sqref="O37">
    <cfRule type="expression" dxfId="7" priority="8">
      <formula>O37="「その他」要件です。別途【理由書】の提出が必要です。提出前に都担当者へ御相談ください。"</formula>
    </cfRule>
  </conditionalFormatting>
  <conditionalFormatting sqref="O38">
    <cfRule type="expression" dxfId="6" priority="7">
      <formula>O38="「その他」要件です。別途【理由書】の提出が必要です。提出前に都担当者へ御相談ください。"</formula>
    </cfRule>
  </conditionalFormatting>
  <conditionalFormatting sqref="O39">
    <cfRule type="expression" dxfId="5" priority="6">
      <formula>O39="「その他」要件です。別途【理由書】の提出が必要です。提出前に都担当者へ御相談ください。"</formula>
    </cfRule>
  </conditionalFormatting>
  <conditionalFormatting sqref="O40">
    <cfRule type="expression" dxfId="4" priority="5">
      <formula>O40="「その他」要件です。別途【理由書】の提出が必要です。提出前に都担当者へ御相談ください。"</formula>
    </cfRule>
  </conditionalFormatting>
  <conditionalFormatting sqref="O41">
    <cfRule type="expression" dxfId="3" priority="4">
      <formula>O41="「その他」要件です。別途【理由書】の提出が必要です。提出前に都担当者へ御相談ください。"</formula>
    </cfRule>
  </conditionalFormatting>
  <conditionalFormatting sqref="O42">
    <cfRule type="expression" dxfId="2" priority="3">
      <formula>O42="「その他」要件です。別途【理由書】の提出が必要です。提出前に都担当者へ御相談ください。"</formula>
    </cfRule>
  </conditionalFormatting>
  <conditionalFormatting sqref="O43">
    <cfRule type="expression" dxfId="1" priority="2">
      <formula>O43="「その他」要件です。別途【理由書】の提出が必要です。提出前に都担当者へ御相談ください。"</formula>
    </cfRule>
  </conditionalFormatting>
  <conditionalFormatting sqref="O44">
    <cfRule type="expression" dxfId="0" priority="1">
      <formula>O44="「その他」要件です。別途【理由書】の提出が必要です。提出前に都担当者へ御相談ください。"</formula>
    </cfRule>
  </conditionalFormatting>
  <dataValidations count="9">
    <dataValidation type="list" allowBlank="1" showInputMessage="1" showErrorMessage="1" sqref="B7:E10 B22:E22 B24:E25 B28:E28 B43:E44">
      <formula1>"①,②,③,④,⑤,⑥,⑦,⑧,⑨"</formula1>
    </dataValidation>
    <dataValidation type="list" allowBlank="1" showInputMessage="1" showErrorMessage="1" sqref="B11:E14 B18:E20">
      <formula1>"①,②,③,④,⑤,⑥,⑦,⑧"</formula1>
    </dataValidation>
    <dataValidation type="list" allowBlank="1" showInputMessage="1" showErrorMessage="1" sqref="B15:E16">
      <formula1>"①,②,③,④,⑤"</formula1>
    </dataValidation>
    <dataValidation type="list" allowBlank="1" showInputMessage="1" showErrorMessage="1" sqref="B17:E17">
      <formula1>"①,②,③,④,⑤,⑥,⑦"</formula1>
    </dataValidation>
    <dataValidation type="list" allowBlank="1" showInputMessage="1" showErrorMessage="1" sqref="B21:E21 B23:E23 B26:E27">
      <formula1>"①,②,③,④"</formula1>
    </dataValidation>
    <dataValidation type="list" allowBlank="1" showInputMessage="1" showErrorMessage="1" sqref="B29:E32 B34:E34 B37:E42">
      <formula1>"①,②,③,④,⑤,⑥,⑪"</formula1>
    </dataValidation>
    <dataValidation type="list" allowBlank="1" showInputMessage="1" showErrorMessage="1" sqref="B33:E33">
      <formula1>"①,②,③,④,⑤,⑥,⑦,⑧,⑪"</formula1>
    </dataValidation>
    <dataValidation type="list" allowBlank="1" showInputMessage="1" showErrorMessage="1" sqref="B35:E35">
      <formula1>"①,②,③,④,⑤,⑥,⑧,⑪"</formula1>
    </dataValidation>
    <dataValidation type="list" allowBlank="1" showInputMessage="1" showErrorMessage="1" sqref="B36:E36">
      <formula1>"①,②,③,④,⑤,⑥,⑨,⑩,⑪"</formula1>
    </dataValidation>
  </dataValidations>
  <printOptions horizontalCentered="1"/>
  <pageMargins left="0" right="0" top="0.86614173228346458" bottom="0.39370078740157483" header="0.47244094488188981" footer="0"/>
  <pageSetup paperSize="9" scale="96" orientation="portrait" cellComments="asDisplayed"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showWhiteSpace="0" zoomScaleNormal="100" zoomScaleSheetLayoutView="75" workbookViewId="0"/>
  </sheetViews>
  <sheetFormatPr defaultColWidth="9" defaultRowHeight="20.100000000000001" customHeight="1" x14ac:dyDescent="0.15"/>
  <cols>
    <col min="1" max="1" width="2.125" style="59" customWidth="1"/>
    <col min="2" max="2" width="2.375" style="59" customWidth="1"/>
    <col min="3" max="3" width="4.625" style="59" customWidth="1"/>
    <col min="4" max="4" width="2.625" style="59" customWidth="1"/>
    <col min="5" max="5" width="2" style="59" customWidth="1"/>
    <col min="6" max="7" width="9" style="59" customWidth="1"/>
    <col min="8" max="8" width="9.375" style="59" customWidth="1"/>
    <col min="9" max="13" width="9.25" style="59" customWidth="1"/>
    <col min="14" max="14" width="9.875" style="59" customWidth="1"/>
    <col min="15" max="15" width="18.375" style="59" customWidth="1"/>
    <col min="16" max="17" width="6.25" style="59" customWidth="1"/>
    <col min="18" max="16384" width="9" style="59"/>
  </cols>
  <sheetData>
    <row r="1" spans="1:20" ht="13.5" customHeight="1" x14ac:dyDescent="0.15"/>
    <row r="2" spans="1:20" ht="20.100000000000001" customHeight="1" x14ac:dyDescent="0.15">
      <c r="B2" s="114" t="s">
        <v>238</v>
      </c>
      <c r="C2" s="114"/>
      <c r="D2" s="114"/>
      <c r="E2" s="114"/>
      <c r="F2" s="114"/>
      <c r="G2" s="114"/>
      <c r="H2" s="114"/>
      <c r="I2" s="114"/>
      <c r="J2" s="114"/>
      <c r="K2" s="114"/>
      <c r="L2" s="114"/>
      <c r="M2" s="114"/>
      <c r="N2" s="76"/>
      <c r="O2" s="76"/>
      <c r="P2" s="76"/>
      <c r="Q2" s="76"/>
      <c r="R2" s="76"/>
      <c r="S2" s="76"/>
      <c r="T2" s="76"/>
    </row>
    <row r="3" spans="1:20" ht="20.100000000000001" customHeight="1" x14ac:dyDescent="0.15">
      <c r="B3" s="114"/>
      <c r="C3" s="114"/>
      <c r="D3" s="114"/>
      <c r="E3" s="114"/>
      <c r="F3" s="409" t="s">
        <v>195</v>
      </c>
      <c r="G3" s="409"/>
      <c r="H3" s="409"/>
      <c r="I3" s="409"/>
      <c r="J3" s="409"/>
      <c r="K3" s="409"/>
      <c r="L3" s="409"/>
      <c r="M3" s="114"/>
      <c r="N3" s="76"/>
      <c r="O3" s="76"/>
      <c r="P3" s="76"/>
      <c r="Q3" s="76"/>
      <c r="R3" s="76"/>
      <c r="S3" s="76"/>
      <c r="T3" s="76"/>
    </row>
    <row r="4" spans="1:20" ht="20.100000000000001" customHeight="1" x14ac:dyDescent="0.15">
      <c r="B4" s="115" t="s">
        <v>196</v>
      </c>
      <c r="C4" s="114"/>
      <c r="D4" s="114"/>
      <c r="E4" s="114"/>
      <c r="F4" s="115"/>
      <c r="G4" s="115"/>
      <c r="H4" s="115"/>
      <c r="I4" s="115"/>
      <c r="J4" s="115"/>
      <c r="K4" s="114"/>
      <c r="L4" s="114"/>
      <c r="M4" s="114"/>
      <c r="N4" s="76"/>
      <c r="O4" s="76"/>
      <c r="P4" s="76"/>
      <c r="Q4" s="76"/>
      <c r="R4" s="76"/>
      <c r="S4" s="76"/>
      <c r="T4" s="76"/>
    </row>
    <row r="5" spans="1:20" ht="20.100000000000001" customHeight="1" x14ac:dyDescent="0.15">
      <c r="J5" s="445"/>
      <c r="K5" s="445"/>
      <c r="L5" s="445"/>
      <c r="M5" s="445"/>
      <c r="N5" s="76"/>
      <c r="O5" s="76"/>
      <c r="P5" s="76"/>
      <c r="Q5" s="76"/>
      <c r="R5" s="76"/>
      <c r="S5" s="76"/>
      <c r="T5" s="76"/>
    </row>
    <row r="6" spans="1:20" ht="20.100000000000001" customHeight="1" x14ac:dyDescent="0.15">
      <c r="A6" s="102"/>
      <c r="B6" s="446" t="s">
        <v>197</v>
      </c>
      <c r="C6" s="446"/>
      <c r="D6" s="446"/>
      <c r="E6" s="447"/>
      <c r="F6" s="448" t="s">
        <v>198</v>
      </c>
      <c r="G6" s="446"/>
      <c r="H6" s="446"/>
      <c r="I6" s="446"/>
      <c r="J6" s="446"/>
      <c r="K6" s="446"/>
      <c r="L6" s="446"/>
      <c r="M6" s="447"/>
      <c r="N6" s="76"/>
      <c r="O6" s="76"/>
      <c r="P6" s="76"/>
      <c r="Q6" s="76"/>
      <c r="R6" s="76"/>
      <c r="S6" s="76"/>
      <c r="T6" s="76"/>
    </row>
    <row r="7" spans="1:20" ht="17.100000000000001" customHeight="1" x14ac:dyDescent="0.15">
      <c r="A7" s="102"/>
      <c r="B7" s="451"/>
      <c r="C7" s="451"/>
      <c r="D7" s="451"/>
      <c r="E7" s="452"/>
      <c r="F7" s="441" t="s">
        <v>199</v>
      </c>
      <c r="G7" s="442"/>
      <c r="H7" s="442"/>
      <c r="I7" s="442"/>
      <c r="J7" s="442"/>
      <c r="K7" s="442"/>
      <c r="L7" s="442"/>
      <c r="M7" s="443"/>
      <c r="N7" s="76"/>
      <c r="O7" s="76"/>
      <c r="P7" s="76"/>
      <c r="Q7" s="76"/>
      <c r="R7" s="76"/>
      <c r="S7" s="76"/>
      <c r="T7" s="76"/>
    </row>
    <row r="8" spans="1:20" ht="17.100000000000001" customHeight="1" x14ac:dyDescent="0.15">
      <c r="A8" s="102"/>
      <c r="B8" s="451"/>
      <c r="C8" s="451"/>
      <c r="D8" s="451"/>
      <c r="E8" s="452"/>
      <c r="F8" s="441" t="s">
        <v>200</v>
      </c>
      <c r="G8" s="442"/>
      <c r="H8" s="442"/>
      <c r="I8" s="442"/>
      <c r="J8" s="442"/>
      <c r="K8" s="442"/>
      <c r="L8" s="442"/>
      <c r="M8" s="443"/>
      <c r="N8" s="76"/>
      <c r="O8" s="76"/>
      <c r="P8" s="76"/>
      <c r="Q8" s="76"/>
      <c r="R8" s="76"/>
      <c r="S8" s="76"/>
      <c r="T8" s="76"/>
    </row>
    <row r="9" spans="1:20" ht="17.100000000000001" customHeight="1" x14ac:dyDescent="0.15">
      <c r="A9" s="102"/>
      <c r="B9" s="451"/>
      <c r="C9" s="451"/>
      <c r="D9" s="451"/>
      <c r="E9" s="452"/>
      <c r="F9" s="441" t="s">
        <v>201</v>
      </c>
      <c r="G9" s="442"/>
      <c r="H9" s="442"/>
      <c r="I9" s="442"/>
      <c r="J9" s="442"/>
      <c r="K9" s="442"/>
      <c r="L9" s="442"/>
      <c r="M9" s="443"/>
      <c r="N9" s="76"/>
      <c r="O9" s="76"/>
      <c r="P9" s="76"/>
      <c r="Q9" s="76"/>
      <c r="R9" s="76"/>
      <c r="S9" s="76"/>
      <c r="T9" s="76"/>
    </row>
    <row r="10" spans="1:20" ht="17.100000000000001" customHeight="1" x14ac:dyDescent="0.15">
      <c r="A10" s="102"/>
      <c r="B10" s="451"/>
      <c r="C10" s="451"/>
      <c r="D10" s="451"/>
      <c r="E10" s="452"/>
      <c r="F10" s="441" t="s">
        <v>202</v>
      </c>
      <c r="G10" s="442"/>
      <c r="H10" s="442"/>
      <c r="I10" s="442"/>
      <c r="J10" s="442"/>
      <c r="K10" s="442"/>
      <c r="L10" s="442"/>
      <c r="M10" s="443"/>
      <c r="N10" s="76"/>
      <c r="O10" s="76"/>
      <c r="P10" s="76"/>
      <c r="Q10" s="76"/>
      <c r="R10" s="76"/>
      <c r="S10" s="76"/>
      <c r="T10" s="76"/>
    </row>
    <row r="11" spans="1:20" ht="17.100000000000001" customHeight="1" x14ac:dyDescent="0.15">
      <c r="A11" s="102"/>
      <c r="B11" s="451"/>
      <c r="C11" s="451"/>
      <c r="D11" s="451"/>
      <c r="E11" s="452"/>
      <c r="F11" s="441" t="s">
        <v>203</v>
      </c>
      <c r="G11" s="442"/>
      <c r="H11" s="442"/>
      <c r="I11" s="442"/>
      <c r="J11" s="442"/>
      <c r="K11" s="442"/>
      <c r="L11" s="442"/>
      <c r="M11" s="443"/>
      <c r="N11" s="76"/>
      <c r="O11" s="76"/>
      <c r="P11" s="76"/>
      <c r="Q11" s="76"/>
      <c r="R11" s="76"/>
      <c r="S11" s="76"/>
      <c r="T11" s="76"/>
    </row>
    <row r="12" spans="1:20" ht="17.100000000000001" customHeight="1" x14ac:dyDescent="0.15">
      <c r="A12" s="102"/>
      <c r="B12" s="451"/>
      <c r="C12" s="451"/>
      <c r="D12" s="451"/>
      <c r="E12" s="452"/>
      <c r="F12" s="441" t="s">
        <v>204</v>
      </c>
      <c r="G12" s="442"/>
      <c r="H12" s="442"/>
      <c r="I12" s="442"/>
      <c r="J12" s="442"/>
      <c r="K12" s="442"/>
      <c r="L12" s="442"/>
      <c r="M12" s="443"/>
      <c r="N12" s="76"/>
      <c r="O12" s="76"/>
      <c r="P12" s="76"/>
      <c r="Q12" s="76"/>
      <c r="R12" s="76"/>
      <c r="S12" s="76"/>
      <c r="T12" s="76"/>
    </row>
    <row r="13" spans="1:20" ht="17.100000000000001" customHeight="1" x14ac:dyDescent="0.15">
      <c r="A13" s="102"/>
      <c r="B13" s="451"/>
      <c r="C13" s="451"/>
      <c r="D13" s="451"/>
      <c r="E13" s="452"/>
      <c r="F13" s="441" t="s">
        <v>205</v>
      </c>
      <c r="G13" s="442"/>
      <c r="H13" s="442"/>
      <c r="I13" s="442"/>
      <c r="J13" s="442"/>
      <c r="K13" s="442"/>
      <c r="L13" s="442"/>
      <c r="M13" s="443"/>
      <c r="N13" s="76"/>
      <c r="O13" s="76"/>
      <c r="P13" s="76"/>
      <c r="Q13" s="76"/>
      <c r="R13" s="76"/>
      <c r="S13" s="76"/>
      <c r="T13" s="76"/>
    </row>
    <row r="14" spans="1:20" ht="17.100000000000001" customHeight="1" x14ac:dyDescent="0.15">
      <c r="A14" s="102"/>
      <c r="B14" s="451"/>
      <c r="C14" s="451"/>
      <c r="D14" s="451"/>
      <c r="E14" s="452"/>
      <c r="F14" s="441" t="s">
        <v>206</v>
      </c>
      <c r="G14" s="442"/>
      <c r="H14" s="442"/>
      <c r="I14" s="442"/>
      <c r="J14" s="442"/>
      <c r="K14" s="442"/>
      <c r="L14" s="442"/>
      <c r="M14" s="443"/>
      <c r="N14" s="76"/>
      <c r="O14" s="76"/>
      <c r="P14" s="76"/>
      <c r="Q14" s="76"/>
      <c r="R14" s="76"/>
      <c r="S14" s="76"/>
      <c r="T14" s="76"/>
    </row>
    <row r="15" spans="1:20" ht="17.100000000000001" customHeight="1" x14ac:dyDescent="0.15">
      <c r="A15" s="102"/>
      <c r="B15" s="451"/>
      <c r="C15" s="451"/>
      <c r="D15" s="451"/>
      <c r="E15" s="452"/>
      <c r="F15" s="441" t="s">
        <v>207</v>
      </c>
      <c r="G15" s="442"/>
      <c r="H15" s="442"/>
      <c r="I15" s="442"/>
      <c r="J15" s="442"/>
      <c r="K15" s="442"/>
      <c r="L15" s="442"/>
      <c r="M15" s="443"/>
      <c r="N15" s="76"/>
      <c r="O15" s="76"/>
      <c r="P15" s="76"/>
      <c r="Q15" s="76"/>
      <c r="R15" s="76"/>
      <c r="S15" s="76"/>
      <c r="T15" s="76"/>
    </row>
    <row r="16" spans="1:20" ht="17.100000000000001" customHeight="1" x14ac:dyDescent="0.15">
      <c r="A16" s="102"/>
      <c r="B16" s="451"/>
      <c r="C16" s="451"/>
      <c r="D16" s="451"/>
      <c r="E16" s="452"/>
      <c r="F16" s="441" t="s">
        <v>208</v>
      </c>
      <c r="G16" s="442"/>
      <c r="H16" s="442"/>
      <c r="I16" s="442"/>
      <c r="J16" s="442"/>
      <c r="K16" s="442"/>
      <c r="L16" s="442"/>
      <c r="M16" s="443"/>
      <c r="N16" s="76"/>
      <c r="O16" s="76"/>
      <c r="P16" s="76"/>
      <c r="Q16" s="76"/>
      <c r="R16" s="76"/>
      <c r="S16" s="76"/>
      <c r="T16" s="76"/>
    </row>
    <row r="17" spans="1:20" ht="17.100000000000001" customHeight="1" x14ac:dyDescent="0.15">
      <c r="A17" s="102"/>
      <c r="B17" s="451"/>
      <c r="C17" s="451"/>
      <c r="D17" s="451"/>
      <c r="E17" s="452"/>
      <c r="F17" s="441" t="s">
        <v>209</v>
      </c>
      <c r="G17" s="442"/>
      <c r="H17" s="442"/>
      <c r="I17" s="442"/>
      <c r="J17" s="442"/>
      <c r="K17" s="442"/>
      <c r="L17" s="442"/>
      <c r="M17" s="443"/>
      <c r="N17" s="76"/>
      <c r="O17" s="76"/>
      <c r="P17" s="76"/>
      <c r="Q17" s="76"/>
      <c r="R17" s="76"/>
      <c r="S17" s="76"/>
      <c r="T17" s="76"/>
    </row>
    <row r="18" spans="1:20" ht="17.100000000000001" customHeight="1" x14ac:dyDescent="0.15">
      <c r="A18" s="102"/>
      <c r="B18" s="451"/>
      <c r="C18" s="451"/>
      <c r="D18" s="451"/>
      <c r="E18" s="452"/>
      <c r="F18" s="441" t="s">
        <v>210</v>
      </c>
      <c r="G18" s="442"/>
      <c r="H18" s="442"/>
      <c r="I18" s="442"/>
      <c r="J18" s="442"/>
      <c r="K18" s="442"/>
      <c r="L18" s="442"/>
      <c r="M18" s="443"/>
      <c r="N18" s="76"/>
      <c r="O18" s="76"/>
      <c r="P18" s="76"/>
      <c r="Q18" s="76"/>
      <c r="R18" s="76"/>
      <c r="S18" s="76"/>
      <c r="T18" s="76"/>
    </row>
    <row r="19" spans="1:20" ht="17.100000000000001" customHeight="1" x14ac:dyDescent="0.15">
      <c r="A19" s="102"/>
      <c r="B19" s="451"/>
      <c r="C19" s="451"/>
      <c r="D19" s="451"/>
      <c r="E19" s="452"/>
      <c r="F19" s="441" t="s">
        <v>211</v>
      </c>
      <c r="G19" s="442"/>
      <c r="H19" s="442"/>
      <c r="I19" s="442"/>
      <c r="J19" s="442"/>
      <c r="K19" s="442"/>
      <c r="L19" s="442"/>
      <c r="M19" s="443"/>
      <c r="N19" s="76"/>
      <c r="O19" s="76"/>
      <c r="P19" s="76"/>
      <c r="Q19" s="76"/>
      <c r="R19" s="76"/>
      <c r="S19" s="76"/>
      <c r="T19" s="76"/>
    </row>
    <row r="20" spans="1:20" ht="17.100000000000001" customHeight="1" x14ac:dyDescent="0.15">
      <c r="A20" s="102"/>
      <c r="B20" s="451"/>
      <c r="C20" s="451"/>
      <c r="D20" s="451"/>
      <c r="E20" s="452"/>
      <c r="F20" s="441" t="s">
        <v>212</v>
      </c>
      <c r="G20" s="442"/>
      <c r="H20" s="442"/>
      <c r="I20" s="442"/>
      <c r="J20" s="442"/>
      <c r="K20" s="442"/>
      <c r="L20" s="442"/>
      <c r="M20" s="443"/>
      <c r="N20" s="76"/>
      <c r="O20" s="76"/>
      <c r="P20" s="76"/>
      <c r="Q20" s="76"/>
      <c r="R20" s="76"/>
      <c r="S20" s="76"/>
      <c r="T20" s="76"/>
    </row>
    <row r="21" spans="1:20" ht="17.100000000000001" customHeight="1" x14ac:dyDescent="0.15">
      <c r="A21" s="102"/>
      <c r="B21" s="451"/>
      <c r="C21" s="451"/>
      <c r="D21" s="451"/>
      <c r="E21" s="452"/>
      <c r="F21" s="441" t="s">
        <v>213</v>
      </c>
      <c r="G21" s="442"/>
      <c r="H21" s="442"/>
      <c r="I21" s="442"/>
      <c r="J21" s="442"/>
      <c r="K21" s="442"/>
      <c r="L21" s="442"/>
      <c r="M21" s="443"/>
      <c r="N21" s="76"/>
      <c r="O21" s="76"/>
      <c r="P21" s="76"/>
      <c r="Q21" s="76"/>
      <c r="R21" s="76"/>
      <c r="S21" s="76"/>
      <c r="T21" s="76"/>
    </row>
    <row r="22" spans="1:20" ht="17.100000000000001" customHeight="1" x14ac:dyDescent="0.15">
      <c r="A22" s="102"/>
      <c r="B22" s="451"/>
      <c r="C22" s="451"/>
      <c r="D22" s="451"/>
      <c r="E22" s="452"/>
      <c r="F22" s="441" t="s">
        <v>214</v>
      </c>
      <c r="G22" s="442"/>
      <c r="H22" s="442"/>
      <c r="I22" s="442"/>
      <c r="J22" s="442"/>
      <c r="K22" s="442"/>
      <c r="L22" s="442"/>
      <c r="M22" s="443"/>
      <c r="N22" s="76"/>
      <c r="O22" s="76"/>
      <c r="P22" s="76"/>
      <c r="Q22" s="76"/>
      <c r="R22" s="76"/>
      <c r="S22" s="76"/>
      <c r="T22" s="76"/>
    </row>
    <row r="23" spans="1:20" ht="17.100000000000001" customHeight="1" x14ac:dyDescent="0.15">
      <c r="A23" s="102"/>
      <c r="B23" s="451"/>
      <c r="C23" s="451"/>
      <c r="D23" s="451"/>
      <c r="E23" s="452"/>
      <c r="F23" s="441" t="s">
        <v>215</v>
      </c>
      <c r="G23" s="442"/>
      <c r="H23" s="442"/>
      <c r="I23" s="442"/>
      <c r="J23" s="442"/>
      <c r="K23" s="442"/>
      <c r="L23" s="442"/>
      <c r="M23" s="443"/>
      <c r="N23" s="76"/>
      <c r="O23" s="76"/>
      <c r="P23" s="76"/>
      <c r="Q23" s="76"/>
      <c r="R23" s="76"/>
      <c r="S23" s="76"/>
      <c r="T23" s="76"/>
    </row>
    <row r="24" spans="1:20" ht="17.100000000000001" customHeight="1" x14ac:dyDescent="0.15">
      <c r="A24" s="102"/>
      <c r="B24" s="451"/>
      <c r="C24" s="451"/>
      <c r="D24" s="451"/>
      <c r="E24" s="452"/>
      <c r="F24" s="441" t="s">
        <v>216</v>
      </c>
      <c r="G24" s="442"/>
      <c r="H24" s="442"/>
      <c r="I24" s="442"/>
      <c r="J24" s="442"/>
      <c r="K24" s="442"/>
      <c r="L24" s="442"/>
      <c r="M24" s="443"/>
      <c r="N24" s="76"/>
      <c r="O24" s="76"/>
      <c r="P24" s="76"/>
      <c r="Q24" s="76"/>
      <c r="R24" s="76"/>
      <c r="S24" s="76"/>
      <c r="T24" s="76"/>
    </row>
    <row r="25" spans="1:20" ht="17.100000000000001" customHeight="1" x14ac:dyDescent="0.15">
      <c r="A25" s="102"/>
      <c r="B25" s="451"/>
      <c r="C25" s="451"/>
      <c r="D25" s="451"/>
      <c r="E25" s="452"/>
      <c r="F25" s="441" t="s">
        <v>217</v>
      </c>
      <c r="G25" s="442"/>
      <c r="H25" s="442"/>
      <c r="I25" s="442"/>
      <c r="J25" s="442"/>
      <c r="K25" s="442"/>
      <c r="L25" s="442"/>
      <c r="M25" s="443"/>
      <c r="N25" s="76"/>
      <c r="O25" s="76"/>
      <c r="P25" s="76"/>
      <c r="Q25" s="76"/>
      <c r="R25" s="76"/>
      <c r="S25" s="76"/>
      <c r="T25" s="76"/>
    </row>
    <row r="26" spans="1:20" ht="17.100000000000001" customHeight="1" x14ac:dyDescent="0.15">
      <c r="A26" s="102"/>
      <c r="B26" s="451"/>
      <c r="C26" s="451"/>
      <c r="D26" s="451"/>
      <c r="E26" s="452"/>
      <c r="F26" s="441" t="s">
        <v>218</v>
      </c>
      <c r="G26" s="442"/>
      <c r="H26" s="442"/>
      <c r="I26" s="442"/>
      <c r="J26" s="442"/>
      <c r="K26" s="442"/>
      <c r="L26" s="442"/>
      <c r="M26" s="443"/>
      <c r="N26" s="76"/>
      <c r="O26" s="76"/>
      <c r="P26" s="76"/>
      <c r="Q26" s="76"/>
      <c r="R26" s="76"/>
      <c r="S26" s="76"/>
      <c r="T26" s="76"/>
    </row>
    <row r="27" spans="1:20" ht="17.100000000000001" customHeight="1" x14ac:dyDescent="0.15">
      <c r="A27" s="102"/>
      <c r="B27" s="451"/>
      <c r="C27" s="451"/>
      <c r="D27" s="451"/>
      <c r="E27" s="452"/>
      <c r="F27" s="441" t="s">
        <v>219</v>
      </c>
      <c r="G27" s="442"/>
      <c r="H27" s="442"/>
      <c r="I27" s="442"/>
      <c r="J27" s="442"/>
      <c r="K27" s="442"/>
      <c r="L27" s="442"/>
      <c r="M27" s="443"/>
      <c r="N27" s="76"/>
      <c r="O27" s="76"/>
      <c r="P27" s="76"/>
      <c r="Q27" s="76"/>
      <c r="R27" s="76"/>
      <c r="S27" s="76"/>
      <c r="T27" s="76"/>
    </row>
    <row r="28" spans="1:20" ht="17.100000000000001" customHeight="1" x14ac:dyDescent="0.15">
      <c r="A28" s="102"/>
      <c r="B28" s="451"/>
      <c r="C28" s="451"/>
      <c r="D28" s="451"/>
      <c r="E28" s="452"/>
      <c r="F28" s="441" t="s">
        <v>220</v>
      </c>
      <c r="G28" s="442"/>
      <c r="H28" s="442"/>
      <c r="I28" s="442"/>
      <c r="J28" s="442"/>
      <c r="K28" s="442"/>
      <c r="L28" s="442"/>
      <c r="M28" s="443"/>
      <c r="N28" s="76"/>
      <c r="O28" s="76"/>
      <c r="P28" s="76"/>
      <c r="Q28" s="76"/>
      <c r="R28" s="76"/>
      <c r="S28" s="76"/>
      <c r="T28" s="76"/>
    </row>
    <row r="29" spans="1:20" ht="17.100000000000001" customHeight="1" x14ac:dyDescent="0.15">
      <c r="A29" s="102"/>
      <c r="B29" s="451"/>
      <c r="C29" s="451"/>
      <c r="D29" s="451"/>
      <c r="E29" s="452"/>
      <c r="F29" s="441" t="s">
        <v>221</v>
      </c>
      <c r="G29" s="442"/>
      <c r="H29" s="442"/>
      <c r="I29" s="442"/>
      <c r="J29" s="442"/>
      <c r="K29" s="442"/>
      <c r="L29" s="442"/>
      <c r="M29" s="443"/>
      <c r="N29" s="76"/>
      <c r="O29" s="76"/>
      <c r="P29" s="76"/>
      <c r="Q29" s="76"/>
      <c r="R29" s="76"/>
      <c r="S29" s="76"/>
      <c r="T29" s="76"/>
    </row>
    <row r="30" spans="1:20" ht="17.100000000000001" customHeight="1" x14ac:dyDescent="0.15">
      <c r="A30" s="102"/>
      <c r="B30" s="451"/>
      <c r="C30" s="451"/>
      <c r="D30" s="451"/>
      <c r="E30" s="452"/>
      <c r="F30" s="441" t="s">
        <v>222</v>
      </c>
      <c r="G30" s="442"/>
      <c r="H30" s="442"/>
      <c r="I30" s="442"/>
      <c r="J30" s="442"/>
      <c r="K30" s="442"/>
      <c r="L30" s="442"/>
      <c r="M30" s="443"/>
      <c r="N30" s="76"/>
      <c r="O30" s="76"/>
      <c r="P30" s="76"/>
      <c r="Q30" s="76"/>
      <c r="R30" s="76"/>
      <c r="S30" s="76"/>
      <c r="T30" s="76"/>
    </row>
    <row r="31" spans="1:20" ht="17.100000000000001" customHeight="1" x14ac:dyDescent="0.15">
      <c r="A31" s="102"/>
      <c r="B31" s="451"/>
      <c r="C31" s="451"/>
      <c r="D31" s="451"/>
      <c r="E31" s="452"/>
      <c r="F31" s="441" t="s">
        <v>223</v>
      </c>
      <c r="G31" s="442"/>
      <c r="H31" s="442"/>
      <c r="I31" s="442"/>
      <c r="J31" s="442"/>
      <c r="K31" s="442"/>
      <c r="L31" s="442"/>
      <c r="M31" s="443"/>
      <c r="N31" s="76"/>
      <c r="O31" s="76"/>
      <c r="P31" s="76"/>
      <c r="Q31" s="76"/>
      <c r="R31" s="76"/>
      <c r="S31" s="76"/>
      <c r="T31" s="76"/>
    </row>
    <row r="32" spans="1:20" ht="17.100000000000001" customHeight="1" x14ac:dyDescent="0.15">
      <c r="A32" s="102"/>
      <c r="B32" s="451"/>
      <c r="C32" s="451"/>
      <c r="D32" s="451"/>
      <c r="E32" s="452"/>
      <c r="F32" s="441" t="s">
        <v>224</v>
      </c>
      <c r="G32" s="442"/>
      <c r="H32" s="442"/>
      <c r="I32" s="442"/>
      <c r="J32" s="442"/>
      <c r="K32" s="442"/>
      <c r="L32" s="442"/>
      <c r="M32" s="443"/>
      <c r="N32" s="76"/>
      <c r="O32" s="76"/>
      <c r="P32" s="76"/>
      <c r="Q32" s="76"/>
      <c r="R32" s="76"/>
      <c r="S32" s="76"/>
      <c r="T32" s="76"/>
    </row>
    <row r="33" spans="1:20" ht="17.100000000000001" customHeight="1" x14ac:dyDescent="0.15">
      <c r="A33" s="102"/>
      <c r="B33" s="451"/>
      <c r="C33" s="451"/>
      <c r="D33" s="451"/>
      <c r="E33" s="452"/>
      <c r="F33" s="441" t="s">
        <v>225</v>
      </c>
      <c r="G33" s="442"/>
      <c r="H33" s="442"/>
      <c r="I33" s="442"/>
      <c r="J33" s="442"/>
      <c r="K33" s="442"/>
      <c r="L33" s="442"/>
      <c r="M33" s="443"/>
      <c r="N33" s="76"/>
      <c r="O33" s="76"/>
      <c r="P33" s="76"/>
      <c r="Q33" s="76"/>
      <c r="R33" s="76"/>
      <c r="S33" s="76"/>
      <c r="T33" s="76"/>
    </row>
    <row r="34" spans="1:20" ht="17.100000000000001" customHeight="1" x14ac:dyDescent="0.15">
      <c r="A34" s="102"/>
      <c r="B34" s="451"/>
      <c r="C34" s="451"/>
      <c r="D34" s="451"/>
      <c r="E34" s="452"/>
      <c r="F34" s="441" t="s">
        <v>239</v>
      </c>
      <c r="G34" s="442"/>
      <c r="H34" s="442"/>
      <c r="I34" s="442"/>
      <c r="J34" s="442"/>
      <c r="K34" s="442"/>
      <c r="L34" s="442"/>
      <c r="M34" s="443"/>
      <c r="N34" s="76"/>
      <c r="O34" s="76"/>
      <c r="P34" s="76"/>
      <c r="Q34" s="76"/>
      <c r="R34" s="76"/>
      <c r="S34" s="76"/>
      <c r="T34" s="76"/>
    </row>
    <row r="35" spans="1:20" ht="17.100000000000001" customHeight="1" x14ac:dyDescent="0.15">
      <c r="A35" s="102"/>
      <c r="B35" s="451"/>
      <c r="C35" s="451"/>
      <c r="D35" s="451"/>
      <c r="E35" s="452"/>
      <c r="F35" s="441" t="s">
        <v>240</v>
      </c>
      <c r="G35" s="442"/>
      <c r="H35" s="442"/>
      <c r="I35" s="442"/>
      <c r="J35" s="442"/>
      <c r="K35" s="442"/>
      <c r="L35" s="442"/>
      <c r="M35" s="443"/>
      <c r="N35" s="76"/>
      <c r="O35" s="76"/>
      <c r="P35" s="76"/>
      <c r="Q35" s="76"/>
      <c r="R35" s="76"/>
      <c r="S35" s="76"/>
      <c r="T35" s="76"/>
    </row>
    <row r="36" spans="1:20" ht="17.100000000000001" customHeight="1" x14ac:dyDescent="0.15">
      <c r="A36" s="102"/>
      <c r="B36" s="451"/>
      <c r="C36" s="451"/>
      <c r="D36" s="451"/>
      <c r="E36" s="452"/>
      <c r="F36" s="441" t="s">
        <v>241</v>
      </c>
      <c r="G36" s="442"/>
      <c r="H36" s="442"/>
      <c r="I36" s="442"/>
      <c r="J36" s="442"/>
      <c r="K36" s="442"/>
      <c r="L36" s="442"/>
      <c r="M36" s="443"/>
      <c r="N36" s="76"/>
      <c r="O36" s="76"/>
      <c r="P36" s="76"/>
      <c r="Q36" s="76"/>
      <c r="R36" s="76"/>
      <c r="S36" s="76"/>
      <c r="T36" s="76"/>
    </row>
    <row r="37" spans="1:20" ht="17.100000000000001" customHeight="1" x14ac:dyDescent="0.15">
      <c r="A37" s="102"/>
      <c r="B37" s="451"/>
      <c r="C37" s="451"/>
      <c r="D37" s="451"/>
      <c r="E37" s="452"/>
      <c r="F37" s="441" t="s">
        <v>242</v>
      </c>
      <c r="G37" s="442"/>
      <c r="H37" s="442"/>
      <c r="I37" s="442"/>
      <c r="J37" s="442"/>
      <c r="K37" s="442"/>
      <c r="L37" s="442"/>
      <c r="M37" s="443"/>
      <c r="N37" s="76"/>
      <c r="O37" s="76"/>
      <c r="P37" s="76"/>
      <c r="Q37" s="76"/>
      <c r="R37" s="76"/>
      <c r="S37" s="76"/>
      <c r="T37" s="76"/>
    </row>
    <row r="38" spans="1:20" ht="17.100000000000001" customHeight="1" x14ac:dyDescent="0.15">
      <c r="A38" s="102"/>
      <c r="B38" s="451"/>
      <c r="C38" s="451"/>
      <c r="D38" s="451"/>
      <c r="E38" s="452"/>
      <c r="F38" s="441" t="s">
        <v>243</v>
      </c>
      <c r="G38" s="442"/>
      <c r="H38" s="442"/>
      <c r="I38" s="442"/>
      <c r="J38" s="442"/>
      <c r="K38" s="442"/>
      <c r="L38" s="442"/>
      <c r="M38" s="443"/>
      <c r="N38" s="76"/>
      <c r="O38" s="76"/>
      <c r="P38" s="76"/>
      <c r="Q38" s="76"/>
      <c r="R38" s="76"/>
      <c r="S38" s="76"/>
      <c r="T38" s="76"/>
    </row>
    <row r="39" spans="1:20" ht="17.100000000000001" customHeight="1" x14ac:dyDescent="0.15">
      <c r="A39" s="102"/>
      <c r="B39" s="451"/>
      <c r="C39" s="451"/>
      <c r="D39" s="451"/>
      <c r="E39" s="452"/>
      <c r="F39" s="441" t="s">
        <v>235</v>
      </c>
      <c r="G39" s="442"/>
      <c r="H39" s="442"/>
      <c r="I39" s="442"/>
      <c r="J39" s="442"/>
      <c r="K39" s="442"/>
      <c r="L39" s="442"/>
      <c r="M39" s="443"/>
      <c r="N39" s="76"/>
      <c r="O39" s="76"/>
      <c r="P39" s="76"/>
      <c r="Q39" s="76"/>
      <c r="R39" s="76"/>
      <c r="S39" s="76"/>
      <c r="T39" s="76"/>
    </row>
    <row r="40" spans="1:20" ht="17.100000000000001" customHeight="1" x14ac:dyDescent="0.15">
      <c r="A40" s="102"/>
      <c r="B40" s="451"/>
      <c r="C40" s="451"/>
      <c r="D40" s="451"/>
      <c r="E40" s="452"/>
      <c r="F40" s="441" t="s">
        <v>236</v>
      </c>
      <c r="G40" s="442"/>
      <c r="H40" s="442"/>
      <c r="I40" s="442"/>
      <c r="J40" s="442"/>
      <c r="K40" s="442"/>
      <c r="L40" s="442"/>
      <c r="M40" s="443"/>
      <c r="N40" s="76"/>
      <c r="O40" s="76"/>
      <c r="P40" s="76"/>
      <c r="Q40" s="76"/>
      <c r="R40" s="76"/>
      <c r="S40" s="76"/>
      <c r="T40" s="76"/>
    </row>
    <row r="42" spans="1:20" ht="20.100000000000001" customHeight="1" x14ac:dyDescent="0.15">
      <c r="B42" s="438" t="s">
        <v>237</v>
      </c>
      <c r="C42" s="438"/>
      <c r="D42" s="438"/>
      <c r="E42" s="438"/>
      <c r="F42" s="438"/>
      <c r="G42" s="438"/>
      <c r="H42" s="438"/>
      <c r="I42" s="438"/>
      <c r="J42" s="438"/>
      <c r="K42" s="438"/>
      <c r="L42" s="438"/>
      <c r="M42" s="438"/>
    </row>
    <row r="43" spans="1:20" ht="20.100000000000001" customHeight="1" x14ac:dyDescent="0.15">
      <c r="B43" s="438"/>
      <c r="C43" s="438"/>
      <c r="D43" s="438"/>
      <c r="E43" s="438"/>
      <c r="F43" s="438"/>
      <c r="G43" s="438"/>
      <c r="H43" s="438"/>
      <c r="I43" s="438"/>
      <c r="J43" s="438"/>
      <c r="K43" s="438"/>
      <c r="L43" s="438"/>
      <c r="M43" s="438"/>
    </row>
    <row r="44" spans="1:20" ht="20.100000000000001" customHeight="1" x14ac:dyDescent="0.15">
      <c r="B44" s="438"/>
      <c r="C44" s="438"/>
      <c r="D44" s="438"/>
      <c r="E44" s="438"/>
      <c r="F44" s="438"/>
      <c r="G44" s="438"/>
      <c r="H44" s="438"/>
      <c r="I44" s="438"/>
      <c r="J44" s="438"/>
      <c r="K44" s="438"/>
      <c r="L44" s="438"/>
      <c r="M44" s="438"/>
    </row>
  </sheetData>
  <mergeCells count="73">
    <mergeCell ref="F3:L3"/>
    <mergeCell ref="J5:M5"/>
    <mergeCell ref="B6:E6"/>
    <mergeCell ref="F6:M6"/>
    <mergeCell ref="B7:E7"/>
    <mergeCell ref="F7:M7"/>
    <mergeCell ref="B8:E8"/>
    <mergeCell ref="F8:M8"/>
    <mergeCell ref="B9:E9"/>
    <mergeCell ref="F9:M9"/>
    <mergeCell ref="B10:E10"/>
    <mergeCell ref="F10:M10"/>
    <mergeCell ref="B11:E11"/>
    <mergeCell ref="F11:M11"/>
    <mergeCell ref="B12:E12"/>
    <mergeCell ref="F12:M12"/>
    <mergeCell ref="B13:E13"/>
    <mergeCell ref="F13:M13"/>
    <mergeCell ref="B14:E14"/>
    <mergeCell ref="F14:M14"/>
    <mergeCell ref="B15:E15"/>
    <mergeCell ref="F15:M15"/>
    <mergeCell ref="B16:E16"/>
    <mergeCell ref="F16:M16"/>
    <mergeCell ref="B17:E17"/>
    <mergeCell ref="F17:M17"/>
    <mergeCell ref="B18:E18"/>
    <mergeCell ref="F18:M18"/>
    <mergeCell ref="B19:E19"/>
    <mergeCell ref="F19:M19"/>
    <mergeCell ref="B20:E20"/>
    <mergeCell ref="F20:M20"/>
    <mergeCell ref="B21:E21"/>
    <mergeCell ref="F21:M21"/>
    <mergeCell ref="B22:E22"/>
    <mergeCell ref="F22:M22"/>
    <mergeCell ref="B23:E23"/>
    <mergeCell ref="F23:M23"/>
    <mergeCell ref="B24:E24"/>
    <mergeCell ref="F24:M24"/>
    <mergeCell ref="B25:E25"/>
    <mergeCell ref="F25:M25"/>
    <mergeCell ref="B26:E26"/>
    <mergeCell ref="F26:M26"/>
    <mergeCell ref="B27:E27"/>
    <mergeCell ref="F27:M27"/>
    <mergeCell ref="B28:E28"/>
    <mergeCell ref="F28:M28"/>
    <mergeCell ref="B29:E29"/>
    <mergeCell ref="F29:M29"/>
    <mergeCell ref="B30:E30"/>
    <mergeCell ref="F30:M30"/>
    <mergeCell ref="B31:E31"/>
    <mergeCell ref="F31:M31"/>
    <mergeCell ref="B32:E32"/>
    <mergeCell ref="F32:M32"/>
    <mergeCell ref="B33:E33"/>
    <mergeCell ref="F33:M33"/>
    <mergeCell ref="B34:E34"/>
    <mergeCell ref="F34:M34"/>
    <mergeCell ref="B35:E35"/>
    <mergeCell ref="F35:M35"/>
    <mergeCell ref="B36:E36"/>
    <mergeCell ref="F36:M36"/>
    <mergeCell ref="B37:E37"/>
    <mergeCell ref="F37:M37"/>
    <mergeCell ref="B42:M44"/>
    <mergeCell ref="B38:E38"/>
    <mergeCell ref="F38:M38"/>
    <mergeCell ref="B39:E39"/>
    <mergeCell ref="F39:M39"/>
    <mergeCell ref="B40:E40"/>
    <mergeCell ref="F40:M40"/>
  </mergeCells>
  <phoneticPr fontId="2"/>
  <printOptions horizontalCentered="1"/>
  <pageMargins left="0" right="0" top="0.86614173228346458" bottom="0.39370078740157483" header="0.47244094488188981" footer="0"/>
  <pageSetup paperSize="9" orientation="portrait" cellComments="asDisplayed"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zoomScaleNormal="100" workbookViewId="0"/>
  </sheetViews>
  <sheetFormatPr defaultColWidth="9" defaultRowHeight="21.95" customHeight="1" x14ac:dyDescent="0.15"/>
  <cols>
    <col min="1" max="1" width="3.625" style="59" customWidth="1"/>
    <col min="2" max="2" width="17.125" style="59" customWidth="1"/>
    <col min="3" max="3" width="22.375" style="59" customWidth="1"/>
    <col min="4" max="4" width="13.125" style="59" customWidth="1"/>
    <col min="5" max="5" width="8.125" style="59" customWidth="1"/>
    <col min="6" max="6" width="9.625" style="59" customWidth="1"/>
    <col min="7" max="7" width="3.375" style="59" customWidth="1"/>
    <col min="8" max="8" width="9.625" style="59" customWidth="1"/>
    <col min="9" max="16384" width="9" style="59"/>
  </cols>
  <sheetData>
    <row r="1" spans="1:11" ht="30" customHeight="1" x14ac:dyDescent="0.15">
      <c r="A1" s="116" t="s">
        <v>244</v>
      </c>
    </row>
    <row r="2" spans="1:11" ht="21.95" customHeight="1" x14ac:dyDescent="0.15">
      <c r="A2" s="470" t="s">
        <v>245</v>
      </c>
      <c r="B2" s="471"/>
      <c r="C2" s="74" t="s">
        <v>246</v>
      </c>
      <c r="D2" s="117"/>
      <c r="E2" s="117"/>
      <c r="F2" s="117"/>
      <c r="G2" s="117"/>
      <c r="H2" s="118"/>
    </row>
    <row r="3" spans="1:11" ht="21.95" customHeight="1" x14ac:dyDescent="0.15">
      <c r="A3" s="119"/>
      <c r="B3" s="120"/>
      <c r="C3" s="74"/>
      <c r="D3" s="117"/>
      <c r="E3" s="117"/>
      <c r="F3" s="117"/>
      <c r="G3" s="117"/>
      <c r="H3" s="118"/>
    </row>
    <row r="4" spans="1:11" ht="21.95" customHeight="1" x14ac:dyDescent="0.15">
      <c r="E4" s="472" t="s">
        <v>247</v>
      </c>
      <c r="F4" s="472"/>
      <c r="G4" s="472"/>
      <c r="H4" s="472"/>
    </row>
    <row r="5" spans="1:11" ht="21.95" customHeight="1" x14ac:dyDescent="0.15">
      <c r="A5" s="107" t="s">
        <v>105</v>
      </c>
      <c r="B5" s="107"/>
      <c r="C5" s="107"/>
    </row>
    <row r="6" spans="1:11" ht="21.95" customHeight="1" x14ac:dyDescent="0.15">
      <c r="A6" s="121"/>
      <c r="B6" s="76"/>
      <c r="C6" s="76"/>
    </row>
    <row r="7" spans="1:11" ht="21.95" customHeight="1" x14ac:dyDescent="0.15">
      <c r="A7" s="122" t="s">
        <v>248</v>
      </c>
      <c r="B7" s="76"/>
      <c r="C7" s="76"/>
      <c r="D7" s="76"/>
    </row>
    <row r="8" spans="1:11" ht="21.95" customHeight="1" x14ac:dyDescent="0.15">
      <c r="A8" s="458"/>
      <c r="B8" s="460" t="s">
        <v>249</v>
      </c>
      <c r="C8" s="460" t="s">
        <v>250</v>
      </c>
      <c r="D8" s="460" t="s">
        <v>251</v>
      </c>
      <c r="E8" s="463" t="s">
        <v>252</v>
      </c>
      <c r="F8" s="464" t="s">
        <v>253</v>
      </c>
      <c r="G8" s="465"/>
      <c r="H8" s="466"/>
    </row>
    <row r="9" spans="1:11" ht="21.95" customHeight="1" x14ac:dyDescent="0.15">
      <c r="A9" s="459"/>
      <c r="B9" s="461"/>
      <c r="C9" s="462"/>
      <c r="D9" s="461"/>
      <c r="E9" s="461"/>
      <c r="F9" s="467"/>
      <c r="G9" s="468"/>
      <c r="H9" s="469"/>
    </row>
    <row r="10" spans="1:11" ht="21.95" customHeight="1" x14ac:dyDescent="0.15">
      <c r="A10" s="84">
        <v>1</v>
      </c>
      <c r="B10" s="85"/>
      <c r="C10" s="85"/>
      <c r="D10" s="85"/>
      <c r="E10" s="84"/>
      <c r="F10" s="123"/>
      <c r="G10" s="124" t="s">
        <v>188</v>
      </c>
      <c r="H10" s="125"/>
      <c r="K10" s="76"/>
    </row>
    <row r="11" spans="1:11" ht="21.95" customHeight="1" x14ac:dyDescent="0.15">
      <c r="A11" s="84">
        <v>2</v>
      </c>
      <c r="B11" s="84"/>
      <c r="C11" s="84"/>
      <c r="D11" s="84"/>
      <c r="E11" s="84"/>
      <c r="F11" s="126"/>
      <c r="G11" s="127" t="s">
        <v>188</v>
      </c>
      <c r="H11" s="125"/>
      <c r="K11" s="76"/>
    </row>
    <row r="12" spans="1:11" ht="21.95" customHeight="1" x14ac:dyDescent="0.15">
      <c r="A12" s="84">
        <v>3</v>
      </c>
      <c r="B12" s="84"/>
      <c r="C12" s="84"/>
      <c r="D12" s="84"/>
      <c r="E12" s="84"/>
      <c r="F12" s="126"/>
      <c r="G12" s="127" t="s">
        <v>188</v>
      </c>
      <c r="H12" s="125"/>
    </row>
    <row r="13" spans="1:11" ht="21.95" customHeight="1" x14ac:dyDescent="0.15">
      <c r="A13" s="84">
        <v>4</v>
      </c>
      <c r="B13" s="84"/>
      <c r="C13" s="84"/>
      <c r="D13" s="84"/>
      <c r="E13" s="84"/>
      <c r="F13" s="126"/>
      <c r="G13" s="127" t="s">
        <v>188</v>
      </c>
      <c r="H13" s="125"/>
    </row>
    <row r="14" spans="1:11" ht="21.95" customHeight="1" x14ac:dyDescent="0.15">
      <c r="A14" s="84">
        <v>5</v>
      </c>
      <c r="B14" s="84"/>
      <c r="C14" s="84"/>
      <c r="D14" s="84"/>
      <c r="E14" s="84"/>
      <c r="F14" s="126"/>
      <c r="G14" s="127" t="s">
        <v>188</v>
      </c>
      <c r="H14" s="125"/>
    </row>
    <row r="15" spans="1:11" ht="21.95" customHeight="1" x14ac:dyDescent="0.15">
      <c r="A15" s="389" t="s">
        <v>254</v>
      </c>
      <c r="B15" s="453"/>
      <c r="C15" s="453"/>
      <c r="D15" s="454"/>
      <c r="E15" s="84"/>
      <c r="F15" s="455"/>
      <c r="G15" s="456"/>
      <c r="H15" s="457"/>
    </row>
    <row r="16" spans="1:11" ht="26.25" customHeight="1" x14ac:dyDescent="0.15">
      <c r="B16" s="76"/>
      <c r="C16" s="76"/>
      <c r="D16" s="76"/>
      <c r="E16" s="76"/>
      <c r="F16" s="76"/>
      <c r="G16" s="76"/>
      <c r="H16" s="76"/>
    </row>
    <row r="17" spans="1:10" ht="21.95" customHeight="1" x14ac:dyDescent="0.15">
      <c r="A17" s="122" t="s">
        <v>255</v>
      </c>
    </row>
    <row r="18" spans="1:10" ht="21.95" customHeight="1" x14ac:dyDescent="0.15">
      <c r="A18" s="458"/>
      <c r="B18" s="460" t="s">
        <v>249</v>
      </c>
      <c r="C18" s="460" t="s">
        <v>250</v>
      </c>
      <c r="D18" s="460" t="s">
        <v>251</v>
      </c>
      <c r="E18" s="463" t="s">
        <v>252</v>
      </c>
      <c r="F18" s="464" t="s">
        <v>253</v>
      </c>
      <c r="G18" s="465"/>
      <c r="H18" s="466"/>
    </row>
    <row r="19" spans="1:10" ht="21.95" customHeight="1" x14ac:dyDescent="0.15">
      <c r="A19" s="459"/>
      <c r="B19" s="461"/>
      <c r="C19" s="462"/>
      <c r="D19" s="461"/>
      <c r="E19" s="461"/>
      <c r="F19" s="467"/>
      <c r="G19" s="468"/>
      <c r="H19" s="469"/>
    </row>
    <row r="20" spans="1:10" ht="21.95" customHeight="1" x14ac:dyDescent="0.15">
      <c r="A20" s="84">
        <v>1</v>
      </c>
      <c r="B20" s="84"/>
      <c r="C20" s="84"/>
      <c r="D20" s="84"/>
      <c r="E20" s="84"/>
      <c r="F20" s="123"/>
      <c r="G20" s="124" t="s">
        <v>188</v>
      </c>
      <c r="H20" s="125"/>
    </row>
    <row r="21" spans="1:10" ht="21.95" customHeight="1" x14ac:dyDescent="0.15">
      <c r="A21" s="84">
        <v>2</v>
      </c>
      <c r="B21" s="84"/>
      <c r="C21" s="84"/>
      <c r="D21" s="84"/>
      <c r="E21" s="84"/>
      <c r="F21" s="126"/>
      <c r="G21" s="127" t="s">
        <v>188</v>
      </c>
      <c r="H21" s="125"/>
    </row>
    <row r="22" spans="1:10" ht="21.95" customHeight="1" x14ac:dyDescent="0.15">
      <c r="A22" s="84">
        <v>3</v>
      </c>
      <c r="B22" s="84"/>
      <c r="C22" s="84"/>
      <c r="D22" s="84"/>
      <c r="E22" s="84"/>
      <c r="F22" s="126"/>
      <c r="G22" s="127" t="s">
        <v>188</v>
      </c>
      <c r="H22" s="125"/>
    </row>
    <row r="23" spans="1:10" ht="21.95" customHeight="1" x14ac:dyDescent="0.15">
      <c r="A23" s="84">
        <v>4</v>
      </c>
      <c r="B23" s="84"/>
      <c r="C23" s="84"/>
      <c r="D23" s="84"/>
      <c r="E23" s="84"/>
      <c r="F23" s="126"/>
      <c r="G23" s="127" t="s">
        <v>188</v>
      </c>
      <c r="H23" s="125"/>
    </row>
    <row r="24" spans="1:10" ht="21.95" customHeight="1" x14ac:dyDescent="0.15">
      <c r="A24" s="84">
        <v>5</v>
      </c>
      <c r="B24" s="84"/>
      <c r="C24" s="84"/>
      <c r="D24" s="84"/>
      <c r="E24" s="84"/>
      <c r="F24" s="126"/>
      <c r="G24" s="127" t="s">
        <v>188</v>
      </c>
      <c r="H24" s="125"/>
    </row>
    <row r="25" spans="1:10" ht="21.95" customHeight="1" x14ac:dyDescent="0.15">
      <c r="A25" s="389" t="s">
        <v>254</v>
      </c>
      <c r="B25" s="453"/>
      <c r="C25" s="453"/>
      <c r="D25" s="454"/>
      <c r="E25" s="84"/>
      <c r="F25" s="455"/>
      <c r="G25" s="456"/>
      <c r="H25" s="457"/>
    </row>
    <row r="26" spans="1:10" ht="26.25" customHeight="1" x14ac:dyDescent="0.15"/>
    <row r="27" spans="1:10" ht="21.95" customHeight="1" x14ac:dyDescent="0.15">
      <c r="A27" s="122" t="s">
        <v>256</v>
      </c>
    </row>
    <row r="28" spans="1:10" ht="21.95" customHeight="1" x14ac:dyDescent="0.15">
      <c r="A28" s="458"/>
      <c r="B28" s="460" t="s">
        <v>249</v>
      </c>
      <c r="C28" s="460" t="s">
        <v>250</v>
      </c>
      <c r="D28" s="460" t="s">
        <v>251</v>
      </c>
      <c r="E28" s="463" t="s">
        <v>252</v>
      </c>
      <c r="F28" s="464" t="s">
        <v>253</v>
      </c>
      <c r="G28" s="465"/>
      <c r="H28" s="466"/>
    </row>
    <row r="29" spans="1:10" ht="21.95" customHeight="1" x14ac:dyDescent="0.15">
      <c r="A29" s="459"/>
      <c r="B29" s="461"/>
      <c r="C29" s="462"/>
      <c r="D29" s="461"/>
      <c r="E29" s="461"/>
      <c r="F29" s="467"/>
      <c r="G29" s="468"/>
      <c r="H29" s="469"/>
      <c r="J29" s="76"/>
    </row>
    <row r="30" spans="1:10" ht="21.95" customHeight="1" x14ac:dyDescent="0.15">
      <c r="A30" s="84">
        <v>1</v>
      </c>
      <c r="B30" s="84"/>
      <c r="C30" s="84"/>
      <c r="D30" s="84"/>
      <c r="E30" s="84"/>
      <c r="F30" s="123"/>
      <c r="G30" s="124" t="s">
        <v>188</v>
      </c>
      <c r="H30" s="125"/>
      <c r="J30" s="76"/>
    </row>
    <row r="31" spans="1:10" ht="21.95" customHeight="1" x14ac:dyDescent="0.15">
      <c r="A31" s="84">
        <v>2</v>
      </c>
      <c r="B31" s="84"/>
      <c r="C31" s="84"/>
      <c r="D31" s="84"/>
      <c r="E31" s="84"/>
      <c r="F31" s="126"/>
      <c r="G31" s="127" t="s">
        <v>188</v>
      </c>
      <c r="H31" s="125"/>
    </row>
    <row r="32" spans="1:10" ht="21.95" customHeight="1" x14ac:dyDescent="0.15">
      <c r="A32" s="84">
        <v>3</v>
      </c>
      <c r="B32" s="84"/>
      <c r="C32" s="84"/>
      <c r="D32" s="84"/>
      <c r="E32" s="84"/>
      <c r="F32" s="126"/>
      <c r="G32" s="127" t="s">
        <v>188</v>
      </c>
      <c r="H32" s="125"/>
    </row>
    <row r="33" spans="1:8" ht="21.95" customHeight="1" x14ac:dyDescent="0.15">
      <c r="A33" s="84">
        <v>4</v>
      </c>
      <c r="B33" s="84"/>
      <c r="C33" s="84"/>
      <c r="D33" s="84"/>
      <c r="E33" s="84"/>
      <c r="F33" s="126"/>
      <c r="G33" s="127" t="s">
        <v>188</v>
      </c>
      <c r="H33" s="125"/>
    </row>
    <row r="34" spans="1:8" ht="21.95" customHeight="1" x14ac:dyDescent="0.15">
      <c r="A34" s="84">
        <v>5</v>
      </c>
      <c r="B34" s="84"/>
      <c r="C34" s="84"/>
      <c r="D34" s="84"/>
      <c r="E34" s="84"/>
      <c r="F34" s="126"/>
      <c r="G34" s="127" t="s">
        <v>188</v>
      </c>
      <c r="H34" s="125"/>
    </row>
    <row r="35" spans="1:8" ht="21.95" customHeight="1" x14ac:dyDescent="0.15">
      <c r="A35" s="389" t="s">
        <v>254</v>
      </c>
      <c r="B35" s="453"/>
      <c r="C35" s="453"/>
      <c r="D35" s="454"/>
      <c r="E35" s="84"/>
      <c r="F35" s="455"/>
      <c r="G35" s="456"/>
      <c r="H35" s="457"/>
    </row>
  </sheetData>
  <mergeCells count="26">
    <mergeCell ref="A2:B2"/>
    <mergeCell ref="E4:H4"/>
    <mergeCell ref="A8:A9"/>
    <mergeCell ref="B8:B9"/>
    <mergeCell ref="C8:C9"/>
    <mergeCell ref="D8:D9"/>
    <mergeCell ref="E8:E9"/>
    <mergeCell ref="F8:H9"/>
    <mergeCell ref="A15:D15"/>
    <mergeCell ref="F15:H15"/>
    <mergeCell ref="A18:A19"/>
    <mergeCell ref="B18:B19"/>
    <mergeCell ref="C18:C19"/>
    <mergeCell ref="D18:D19"/>
    <mergeCell ref="E18:E19"/>
    <mergeCell ref="F18:H19"/>
    <mergeCell ref="A35:D35"/>
    <mergeCell ref="F35:H35"/>
    <mergeCell ref="A25:D25"/>
    <mergeCell ref="F25:H25"/>
    <mergeCell ref="A28:A29"/>
    <mergeCell ref="B28:B29"/>
    <mergeCell ref="C28:C29"/>
    <mergeCell ref="D28:D29"/>
    <mergeCell ref="E28:E29"/>
    <mergeCell ref="F28:H29"/>
  </mergeCells>
  <phoneticPr fontId="2"/>
  <printOptions horizontalCentered="1"/>
  <pageMargins left="0" right="0" top="0.86614173228346458"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別記第１号の２様式(初任者)</vt:lpstr>
      <vt:lpstr>別記第１号の２様式(生活)</vt:lpstr>
      <vt:lpstr>別記第１号の３様式</vt:lpstr>
      <vt:lpstr>別記第１号の５様式(初任者)</vt:lpstr>
      <vt:lpstr>別記第１号の５様式(生活)</vt:lpstr>
      <vt:lpstr>別記第１号の６様式</vt:lpstr>
      <vt:lpstr>別記第１号の６様式(別紙)(初任者)</vt:lpstr>
      <vt:lpstr>別記第１号の６様式(別紙)(生活)</vt:lpstr>
      <vt:lpstr>別記第１号の８様式(初任者)</vt:lpstr>
      <vt:lpstr>別記第１号の８様式(生活)</vt:lpstr>
      <vt:lpstr>別記第１号の９様式(初任者)</vt:lpstr>
      <vt:lpstr>別記第１号の９様式(生活)</vt:lpstr>
      <vt:lpstr>別記第１号の１０様式</vt:lpstr>
      <vt:lpstr>別記第３号の２様式</vt:lpstr>
      <vt:lpstr>別記第３号の３様式</vt:lpstr>
      <vt:lpstr>別記第３号の４様式</vt:lpstr>
      <vt:lpstr>別記第３号の５様式</vt:lpstr>
      <vt:lpstr>別記第６号の４様式</vt:lpstr>
      <vt:lpstr>別記第６号の５様式(初任者)</vt:lpstr>
      <vt:lpstr>別記第６号の５様式(生活)</vt:lpstr>
      <vt:lpstr>'別記第１号の２様式(初任者)'!Print_Area</vt:lpstr>
      <vt:lpstr>'別記第１号の２様式(生活)'!Print_Area</vt:lpstr>
      <vt:lpstr>別記第１号の３様式!Print_Area</vt:lpstr>
      <vt:lpstr>'別記第１号の５様式(初任者)'!Print_Area</vt:lpstr>
      <vt:lpstr>'別記第１号の５様式(生活)'!Print_Area</vt:lpstr>
      <vt:lpstr>別記第１号の６様式!Print_Area</vt:lpstr>
      <vt:lpstr>'別記第１号の６様式(別紙)(初任者)'!Print_Area</vt:lpstr>
      <vt:lpstr>'別記第１号の６様式(別紙)(生活)'!Print_Area</vt:lpstr>
      <vt:lpstr>'別記第１号の８様式(生活)'!Print_Area</vt:lpstr>
      <vt:lpstr>'別記第１号の９様式(初任者)'!Print_Area</vt:lpstr>
      <vt:lpstr>'別記第１号の９様式(生活)'!Print_Area</vt:lpstr>
      <vt:lpstr>別記第３号の２様式!Print_Area</vt:lpstr>
      <vt:lpstr>別記第３号の３様式!Print_Area</vt:lpstr>
      <vt:lpstr>別記第３号の４様式!Print_Area</vt:lpstr>
      <vt:lpstr>別記第３号の５様式!Print_Area</vt:lpstr>
      <vt:lpstr>別記第６号の４様式!Print_Area</vt:lpstr>
      <vt:lpstr>'別記第６号の５様式(初任者)'!Print_Area</vt:lpstr>
      <vt:lpstr>'別記第６号の５様式(生活)'!Print_Area</vt:lpstr>
      <vt:lpstr>'別記第１号の５様式(初任者)'!Print_Titles</vt:lpstr>
      <vt:lpstr>'別記第１号の５様式(生活)'!Print_Titles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2020-12-07T07:40:18Z</cp:lastPrinted>
  <dcterms:created xsi:type="dcterms:W3CDTF">2020-12-07T06:30:03Z</dcterms:created>
  <dcterms:modified xsi:type="dcterms:W3CDTF">2021-07-08T08:26:44Z</dcterms:modified>
</cp:coreProperties>
</file>