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02_訪問介護　済\既存サテライト_R060401変更あり\"/>
    </mc:Choice>
  </mc:AlternateContent>
  <bookViews>
    <workbookView xWindow="0" yWindow="0" windowWidth="23040" windowHeight="9060"/>
  </bookViews>
  <sheets>
    <sheet name="添付書類一覧" sheetId="1" r:id="rId1"/>
    <sheet name="変更届出書（様式第一号（五））" sheetId="25" r:id="rId2"/>
    <sheet name="【記載例】変更届出書（様式第一号（五））" sheetId="26" r:id="rId3"/>
    <sheet name="付表第一号（一）（訪問介護）" sheetId="27" r:id="rId4"/>
    <sheet name="（参考）付表第一号（一）（訪問介護）" sheetId="28" r:id="rId5"/>
    <sheet name="勤務表の記入方法" sheetId="15" r:id="rId6"/>
    <sheet name="勤務表（参考様式1_100名まで）" sheetId="16" r:id="rId7"/>
    <sheet name="勤務表（参考様式1_1枚版）" sheetId="17" r:id="rId8"/>
    <sheet name="プルダウン・リスト" sheetId="18" r:id="rId9"/>
    <sheet name="平面図（参考様式2）" sheetId="19" r:id="rId10"/>
    <sheet name="写真（例）" sheetId="20" r:id="rId11"/>
    <sheet name="個人情報の管理" sheetId="9" r:id="rId12"/>
    <sheet name="出張所の設置理由書" sheetId="10" r:id="rId13"/>
    <sheet name="出張所（サテライト）設置に係る誓約書" sheetId="21" r:id="rId14"/>
  </sheets>
  <externalReferences>
    <externalReference r:id="rId15"/>
    <externalReference r:id="rId16"/>
    <externalReference r:id="rId17"/>
    <externalReference r:id="rId18"/>
  </externalReferences>
  <definedNames>
    <definedName name="_xlnm._FilterDatabase" localSheetId="0" hidden="1">添付書類一覧!$A$56:$E$68</definedName>
    <definedName name="【記載例】シフト記号">'[1]【記載例】シフト記号表（勤務時間帯）'!$C$6:$C$35</definedName>
    <definedName name="ｋ">#REF!</definedName>
    <definedName name="_xlnm.Print_Area" localSheetId="4">'（参考）付表第一号（一）（訪問介護）'!$A$1:$AH$20</definedName>
    <definedName name="_xlnm.Print_Area" localSheetId="2">'【記載例】変更届出書（様式第一号（五））'!$A$1:$AJ$61</definedName>
    <definedName name="_xlnm.Print_Area" localSheetId="6">'勤務表（参考様式1_100名まで）'!$A$1:$BD$132</definedName>
    <definedName name="_xlnm.Print_Area" localSheetId="7">'勤務表（参考様式1_1枚版）'!$A$1:$BD$50</definedName>
    <definedName name="_xlnm.Print_Area" localSheetId="5">勤務表の記入方法!$A$1:$O$80</definedName>
    <definedName name="_xlnm.Print_Area" localSheetId="11">個人情報の管理!$A$1:$N$24</definedName>
    <definedName name="_xlnm.Print_Area" localSheetId="10">'写真（例）'!$A$1:$W$55</definedName>
    <definedName name="_xlnm.Print_Area" localSheetId="13">#REF!</definedName>
    <definedName name="_xlnm.Print_Area" localSheetId="12">出張所の設置理由書!$A$1:$N$32</definedName>
    <definedName name="_xlnm.Print_Area" localSheetId="0">添付書類一覧!$A$1:$F$26</definedName>
    <definedName name="_xlnm.Print_Area" localSheetId="3">'付表第一号（一）（訪問介護）'!$A$1:$AH$42</definedName>
    <definedName name="_xlnm.Print_Area" localSheetId="9">'平面図（参考様式2）'!$A$1:$N$20</definedName>
    <definedName name="_xlnm.Print_Area" localSheetId="1">'変更届出書（様式第一号（五））'!$A$1:$AJ$61</definedName>
    <definedName name="_xlnm.Print_Area">#REF!</definedName>
    <definedName name="_xlnm.Print_Titles" localSheetId="6">'勤務表（参考様式1_100名まで）'!$1:$12</definedName>
    <definedName name="_xlnm.Print_Titles" localSheetId="7">'勤務表（参考様式1_1枚版）'!$1:$12</definedName>
    <definedName name="サービス種別">[2]サービス種類一覧!$B$4:$B$20</definedName>
    <definedName name="サービス種類">[3]サービス種類一覧!$C$4:$C$20</definedName>
    <definedName name="サービス提供責任者">プルダウン・リスト!$D$13:$D$25</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管理者">プルダウン・リスト!$C$13:$C$25</definedName>
    <definedName name="種類">[4]サービス種類一覧!$A$4:$A$20</definedName>
    <definedName name="職種">プルダウン・リスト!$C$12:$K$12</definedName>
    <definedName name="訪問介護員">プルダウン・リスト!$E$13:$E$25</definedName>
  </definedNames>
  <calcPr calcId="162913"/>
</workbook>
</file>

<file path=xl/calcChain.xml><?xml version="1.0" encoding="utf-8"?>
<calcChain xmlns="http://schemas.openxmlformats.org/spreadsheetml/2006/main">
  <c r="W44" i="17" l="1"/>
  <c r="R44" i="17"/>
  <c r="AB44" i="17" s="1"/>
  <c r="W49" i="17" s="1"/>
  <c r="W43" i="17"/>
  <c r="R43" i="17"/>
  <c r="AE39" i="17"/>
  <c r="R49" i="17" s="1"/>
  <c r="AA39" i="17"/>
  <c r="Y39" i="17"/>
  <c r="V38" i="17"/>
  <c r="T38" i="17"/>
  <c r="J38" i="17"/>
  <c r="H38" i="17"/>
  <c r="F38" i="17"/>
  <c r="V37" i="17"/>
  <c r="T37" i="17"/>
  <c r="L37" i="17"/>
  <c r="V36" i="17"/>
  <c r="T36" i="17"/>
  <c r="L36" i="17"/>
  <c r="V35" i="17"/>
  <c r="V39" i="17" s="1"/>
  <c r="T35" i="17"/>
  <c r="L35" i="17"/>
  <c r="L38" i="17" s="1"/>
  <c r="L40" i="17" s="1"/>
  <c r="C44" i="17" s="1"/>
  <c r="J34" i="17"/>
  <c r="H34" i="17"/>
  <c r="F34" i="17"/>
  <c r="AW30" i="17"/>
  <c r="AU30" i="17"/>
  <c r="AW29" i="17"/>
  <c r="AU29" i="17"/>
  <c r="AW28" i="17"/>
  <c r="AU28" i="17"/>
  <c r="AW27" i="17"/>
  <c r="AU27" i="17"/>
  <c r="AW26" i="17"/>
  <c r="AU26" i="17"/>
  <c r="AW25" i="17"/>
  <c r="AU25" i="17"/>
  <c r="AW24" i="17"/>
  <c r="AU24" i="17"/>
  <c r="AW23" i="17"/>
  <c r="AU23" i="17"/>
  <c r="AW22" i="17"/>
  <c r="AU22" i="17"/>
  <c r="AW21" i="17"/>
  <c r="AU21" i="17"/>
  <c r="AW20" i="17"/>
  <c r="AU20" i="17"/>
  <c r="AW19" i="17"/>
  <c r="AU19" i="17"/>
  <c r="AW18" i="17"/>
  <c r="AU18" i="17"/>
  <c r="AW17" i="17"/>
  <c r="AU17" i="17"/>
  <c r="AW16" i="17"/>
  <c r="AU16" i="17"/>
  <c r="AW15" i="17"/>
  <c r="AU15" i="17"/>
  <c r="AW14" i="17"/>
  <c r="AU14" i="17"/>
  <c r="B14" i="17"/>
  <c r="B15" i="17" s="1"/>
  <c r="B16" i="17" s="1"/>
  <c r="B17" i="17" s="1"/>
  <c r="B18" i="17" s="1"/>
  <c r="B19" i="17" s="1"/>
  <c r="B20" i="17" s="1"/>
  <c r="B21" i="17" s="1"/>
  <c r="B22" i="17" s="1"/>
  <c r="B23" i="17" s="1"/>
  <c r="B24" i="17" s="1"/>
  <c r="B25" i="17" s="1"/>
  <c r="B26" i="17" s="1"/>
  <c r="B27" i="17" s="1"/>
  <c r="B28" i="17" s="1"/>
  <c r="B29" i="17" s="1"/>
  <c r="B30" i="17" s="1"/>
  <c r="AW13" i="17"/>
  <c r="AU13" i="17"/>
  <c r="AT11" i="17"/>
  <c r="AT12" i="17" s="1"/>
  <c r="AR11" i="17"/>
  <c r="AR12" i="17" s="1"/>
  <c r="AT10" i="17"/>
  <c r="AS10" i="17"/>
  <c r="AS11" i="17" s="1"/>
  <c r="AS12" i="17" s="1"/>
  <c r="AR10" i="17"/>
  <c r="AU8" i="17"/>
  <c r="X2" i="17"/>
  <c r="W126" i="16"/>
  <c r="R126" i="16"/>
  <c r="AB126" i="16" s="1"/>
  <c r="W131" i="16" s="1"/>
  <c r="W125" i="16"/>
  <c r="R125" i="16"/>
  <c r="AE121" i="16"/>
  <c r="R131" i="16" s="1"/>
  <c r="AA121" i="16"/>
  <c r="Y121" i="16"/>
  <c r="V120" i="16"/>
  <c r="T120" i="16"/>
  <c r="J120" i="16"/>
  <c r="H120" i="16"/>
  <c r="F120" i="16"/>
  <c r="V119" i="16"/>
  <c r="T119" i="16"/>
  <c r="L119" i="16"/>
  <c r="V118" i="16"/>
  <c r="T118" i="16"/>
  <c r="L118" i="16"/>
  <c r="V117" i="16"/>
  <c r="T117" i="16"/>
  <c r="T121" i="16" s="1"/>
  <c r="L117" i="16"/>
  <c r="L120" i="16" s="1"/>
  <c r="L122" i="16" s="1"/>
  <c r="C126" i="16" s="1"/>
  <c r="J116" i="16"/>
  <c r="H116" i="16"/>
  <c r="F116" i="16"/>
  <c r="AW112" i="16"/>
  <c r="AU112" i="16"/>
  <c r="AW111" i="16"/>
  <c r="AU111" i="16"/>
  <c r="AW110" i="16"/>
  <c r="AU110" i="16"/>
  <c r="AW109" i="16"/>
  <c r="AU109" i="16"/>
  <c r="AW108" i="16"/>
  <c r="AU108" i="16"/>
  <c r="AW107" i="16"/>
  <c r="AU107" i="16"/>
  <c r="AW106" i="16"/>
  <c r="AU106" i="16"/>
  <c r="AW105" i="16"/>
  <c r="AU105" i="16"/>
  <c r="AW104" i="16"/>
  <c r="AU104" i="16"/>
  <c r="AW103" i="16"/>
  <c r="AU103" i="16"/>
  <c r="AW102" i="16"/>
  <c r="AU102" i="16"/>
  <c r="AW101" i="16"/>
  <c r="AU101" i="16"/>
  <c r="AW100" i="16"/>
  <c r="AU100" i="16"/>
  <c r="AW99" i="16"/>
  <c r="AU99" i="16"/>
  <c r="AW98" i="16"/>
  <c r="AU98" i="16"/>
  <c r="AW97" i="16"/>
  <c r="AU97" i="16"/>
  <c r="AW96" i="16"/>
  <c r="AU96" i="16"/>
  <c r="AW95" i="16"/>
  <c r="AU95" i="16"/>
  <c r="AW94" i="16"/>
  <c r="AU94" i="16"/>
  <c r="AW93" i="16"/>
  <c r="AU93" i="16"/>
  <c r="AW92" i="16"/>
  <c r="AU92" i="16"/>
  <c r="AW91" i="16"/>
  <c r="AU91" i="16"/>
  <c r="AW90" i="16"/>
  <c r="AU90" i="16"/>
  <c r="AW89" i="16"/>
  <c r="AU89" i="16"/>
  <c r="AW88" i="16"/>
  <c r="AU88" i="16"/>
  <c r="AW87" i="16"/>
  <c r="AU87" i="16"/>
  <c r="AW86" i="16"/>
  <c r="AU86" i="16"/>
  <c r="AW85" i="16"/>
  <c r="AU85" i="16"/>
  <c r="AW84" i="16"/>
  <c r="AU84" i="16"/>
  <c r="AW83" i="16"/>
  <c r="AU83" i="16"/>
  <c r="AW82" i="16"/>
  <c r="AU82" i="16"/>
  <c r="AW81" i="16"/>
  <c r="AU81" i="16"/>
  <c r="AW80" i="16"/>
  <c r="AU80" i="16"/>
  <c r="AW79" i="16"/>
  <c r="AU79" i="16"/>
  <c r="AW78" i="16"/>
  <c r="AU78" i="16"/>
  <c r="AW77" i="16"/>
  <c r="AU77" i="16"/>
  <c r="AW76" i="16"/>
  <c r="AU76" i="16"/>
  <c r="AW75" i="16"/>
  <c r="AU75" i="16"/>
  <c r="AW74" i="16"/>
  <c r="AU74" i="16"/>
  <c r="AW73" i="16"/>
  <c r="AU73" i="16"/>
  <c r="AW72" i="16"/>
  <c r="AU72" i="16"/>
  <c r="AW71" i="16"/>
  <c r="AU71" i="16"/>
  <c r="AW70" i="16"/>
  <c r="AU70" i="16"/>
  <c r="AW69" i="16"/>
  <c r="AU69" i="16"/>
  <c r="AW68" i="16"/>
  <c r="AU68" i="16"/>
  <c r="AW67" i="16"/>
  <c r="AU67" i="16"/>
  <c r="AW66" i="16"/>
  <c r="AU66" i="16"/>
  <c r="AW65" i="16"/>
  <c r="AU65" i="16"/>
  <c r="AW64" i="16"/>
  <c r="AU64" i="16"/>
  <c r="AW63" i="16"/>
  <c r="AU63" i="16"/>
  <c r="AW62" i="16"/>
  <c r="AU62" i="16"/>
  <c r="AW61" i="16"/>
  <c r="AU61" i="16"/>
  <c r="AW60" i="16"/>
  <c r="AU60" i="16"/>
  <c r="AW59" i="16"/>
  <c r="AU59" i="16"/>
  <c r="AW58" i="16"/>
  <c r="AU58" i="16"/>
  <c r="AW57" i="16"/>
  <c r="AU57" i="16"/>
  <c r="AW56" i="16"/>
  <c r="AU56" i="16"/>
  <c r="AW55" i="16"/>
  <c r="AU55" i="16"/>
  <c r="AW54" i="16"/>
  <c r="AU54" i="16"/>
  <c r="AW53" i="16"/>
  <c r="AU53" i="16"/>
  <c r="AW52" i="16"/>
  <c r="AU52" i="16"/>
  <c r="AW51" i="16"/>
  <c r="AU51" i="16"/>
  <c r="AW50" i="16"/>
  <c r="AU50" i="16"/>
  <c r="AW49" i="16"/>
  <c r="AU49" i="16"/>
  <c r="AW48" i="16"/>
  <c r="AU48" i="16"/>
  <c r="AW47" i="16"/>
  <c r="AU47" i="16"/>
  <c r="AW46" i="16"/>
  <c r="AU46" i="16"/>
  <c r="AW45" i="16"/>
  <c r="AU45" i="16"/>
  <c r="AW44" i="16"/>
  <c r="AU44" i="16"/>
  <c r="AW43" i="16"/>
  <c r="AU43" i="16"/>
  <c r="AW42" i="16"/>
  <c r="AU42" i="16"/>
  <c r="AW41" i="16"/>
  <c r="AU41" i="16"/>
  <c r="AW40" i="16"/>
  <c r="AU40" i="16"/>
  <c r="AW39" i="16"/>
  <c r="AU39" i="16"/>
  <c r="AW38" i="16"/>
  <c r="AU38" i="16"/>
  <c r="AW37" i="16"/>
  <c r="AU37" i="16"/>
  <c r="AW36" i="16"/>
  <c r="AU36" i="16"/>
  <c r="AW35" i="16"/>
  <c r="AU35" i="16"/>
  <c r="AW34" i="16"/>
  <c r="AU34" i="16"/>
  <c r="AW33" i="16"/>
  <c r="AU33" i="16"/>
  <c r="AW32" i="16"/>
  <c r="AU32" i="16"/>
  <c r="AW31" i="16"/>
  <c r="AU31" i="16"/>
  <c r="AW30" i="16"/>
  <c r="AU30" i="16"/>
  <c r="AW29" i="16"/>
  <c r="AU29" i="16"/>
  <c r="AW28" i="16"/>
  <c r="AU28" i="16"/>
  <c r="AW27" i="16"/>
  <c r="AU27" i="16"/>
  <c r="AW26" i="16"/>
  <c r="AU26" i="16"/>
  <c r="AW25" i="16"/>
  <c r="AU25" i="16"/>
  <c r="AW24" i="16"/>
  <c r="AU24" i="16"/>
  <c r="AW23" i="16"/>
  <c r="AU23" i="16"/>
  <c r="AW22" i="16"/>
  <c r="AU22" i="16"/>
  <c r="AW21" i="16"/>
  <c r="AU21" i="16"/>
  <c r="AW20" i="16"/>
  <c r="AU20" i="16"/>
  <c r="AW19" i="16"/>
  <c r="AU19" i="16"/>
  <c r="AW18" i="16"/>
  <c r="AU18" i="16"/>
  <c r="AW17" i="16"/>
  <c r="AU17" i="16"/>
  <c r="AW16" i="16"/>
  <c r="AU16" i="16"/>
  <c r="AW15" i="16"/>
  <c r="AU15" i="16"/>
  <c r="AW14" i="16"/>
  <c r="AU14" i="16"/>
  <c r="B14" i="16"/>
  <c r="B15" i="16" s="1"/>
  <c r="B16" i="16" s="1"/>
  <c r="B17" i="16" s="1"/>
  <c r="B18" i="16" s="1"/>
  <c r="B19" i="16" s="1"/>
  <c r="B20" i="16" s="1"/>
  <c r="B21" i="16" s="1"/>
  <c r="B22" i="16" s="1"/>
  <c r="B23" i="16" s="1"/>
  <c r="B24" i="16" s="1"/>
  <c r="B25" i="16" s="1"/>
  <c r="B26" i="16" s="1"/>
  <c r="B27" i="16" s="1"/>
  <c r="B28" i="16" s="1"/>
  <c r="B29" i="16" s="1"/>
  <c r="B30" i="16" s="1"/>
  <c r="B31" i="16" s="1"/>
  <c r="B32" i="16" s="1"/>
  <c r="B33" i="16" s="1"/>
  <c r="B34" i="16" s="1"/>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AW13" i="16"/>
  <c r="AU13" i="16"/>
  <c r="AT11" i="16"/>
  <c r="AT12" i="16" s="1"/>
  <c r="AR11" i="16"/>
  <c r="AR12" i="16" s="1"/>
  <c r="AT10" i="16"/>
  <c r="AS10" i="16"/>
  <c r="AS11" i="16" s="1"/>
  <c r="AS12" i="16" s="1"/>
  <c r="AR10" i="16"/>
  <c r="AU8" i="16"/>
  <c r="X2" i="16"/>
  <c r="AQ11" i="16" s="1"/>
  <c r="AQ12" i="16" s="1"/>
  <c r="V121" i="16" l="1"/>
  <c r="L44" i="17"/>
  <c r="I44" i="17"/>
  <c r="L126" i="16"/>
  <c r="I126" i="16"/>
  <c r="Q10" i="16"/>
  <c r="S10" i="16"/>
  <c r="U10" i="16"/>
  <c r="W10" i="16"/>
  <c r="Y10" i="16"/>
  <c r="AA10" i="16"/>
  <c r="AC10" i="16"/>
  <c r="AE10" i="16"/>
  <c r="AG10" i="16"/>
  <c r="AI10" i="16"/>
  <c r="AK10" i="16"/>
  <c r="AM10" i="16"/>
  <c r="AO10" i="16"/>
  <c r="AQ10" i="16"/>
  <c r="P11" i="16"/>
  <c r="P12" i="16" s="1"/>
  <c r="R11" i="16"/>
  <c r="R12" i="16" s="1"/>
  <c r="T11" i="16"/>
  <c r="T12" i="16" s="1"/>
  <c r="V11" i="16"/>
  <c r="V12" i="16" s="1"/>
  <c r="X11" i="16"/>
  <c r="X12" i="16" s="1"/>
  <c r="Z11" i="16"/>
  <c r="Z12" i="16" s="1"/>
  <c r="AB11" i="16"/>
  <c r="AB12" i="16" s="1"/>
  <c r="AD11" i="16"/>
  <c r="AD12" i="16" s="1"/>
  <c r="AF11" i="16"/>
  <c r="AF12" i="16" s="1"/>
  <c r="AH11" i="16"/>
  <c r="AH12" i="16" s="1"/>
  <c r="AJ11" i="16"/>
  <c r="AJ12" i="16" s="1"/>
  <c r="AL11" i="16"/>
  <c r="AL12" i="16" s="1"/>
  <c r="AN11" i="16"/>
  <c r="AN12" i="16" s="1"/>
  <c r="AP11" i="16"/>
  <c r="AP12" i="16" s="1"/>
  <c r="AQ11" i="17"/>
  <c r="AQ12" i="17" s="1"/>
  <c r="AO11" i="17"/>
  <c r="AO12" i="17" s="1"/>
  <c r="AM11" i="17"/>
  <c r="AM12" i="17" s="1"/>
  <c r="AK11" i="17"/>
  <c r="AK12" i="17" s="1"/>
  <c r="AI11" i="17"/>
  <c r="AI12" i="17" s="1"/>
  <c r="AG11" i="17"/>
  <c r="AG12" i="17" s="1"/>
  <c r="AE11" i="17"/>
  <c r="AE12" i="17" s="1"/>
  <c r="AC11" i="17"/>
  <c r="AC12" i="17" s="1"/>
  <c r="AA11" i="17"/>
  <c r="AA12" i="17" s="1"/>
  <c r="Y11" i="17"/>
  <c r="Y12" i="17" s="1"/>
  <c r="W11" i="17"/>
  <c r="W12" i="17" s="1"/>
  <c r="U11" i="17"/>
  <c r="U12" i="17" s="1"/>
  <c r="S11" i="17"/>
  <c r="S12" i="17" s="1"/>
  <c r="Q11" i="17"/>
  <c r="Q12" i="17" s="1"/>
  <c r="AP10" i="17"/>
  <c r="AN10" i="17"/>
  <c r="AL10" i="17"/>
  <c r="AJ10" i="17"/>
  <c r="AH10" i="17"/>
  <c r="AF10" i="17"/>
  <c r="AD10" i="17"/>
  <c r="AB10" i="17"/>
  <c r="Z10" i="17"/>
  <c r="X10" i="17"/>
  <c r="V10" i="17"/>
  <c r="T10" i="17"/>
  <c r="R10" i="17"/>
  <c r="P10" i="17"/>
  <c r="AZ6" i="17"/>
  <c r="AN11" i="17"/>
  <c r="AN12" i="17" s="1"/>
  <c r="AJ11" i="17"/>
  <c r="AJ12" i="17" s="1"/>
  <c r="AF11" i="17"/>
  <c r="AF12" i="17" s="1"/>
  <c r="AB11" i="17"/>
  <c r="AB12" i="17" s="1"/>
  <c r="X11" i="17"/>
  <c r="X12" i="17" s="1"/>
  <c r="T11" i="17"/>
  <c r="T12" i="17" s="1"/>
  <c r="P11" i="17"/>
  <c r="P12" i="17" s="1"/>
  <c r="AQ10" i="17"/>
  <c r="AM10" i="17"/>
  <c r="AI10" i="17"/>
  <c r="AE10" i="17"/>
  <c r="AA10" i="17"/>
  <c r="W10" i="17"/>
  <c r="S10" i="17"/>
  <c r="Q10" i="17"/>
  <c r="Y10" i="17"/>
  <c r="AG10" i="17"/>
  <c r="AO10" i="17"/>
  <c r="R11" i="17"/>
  <c r="R12" i="17" s="1"/>
  <c r="Z11" i="17"/>
  <c r="Z12" i="17" s="1"/>
  <c r="AH11" i="17"/>
  <c r="AH12" i="17" s="1"/>
  <c r="AP11" i="17"/>
  <c r="AP12" i="17" s="1"/>
  <c r="AZ6" i="16"/>
  <c r="P10" i="16"/>
  <c r="R10" i="16"/>
  <c r="T10" i="16"/>
  <c r="V10" i="16"/>
  <c r="X10" i="16"/>
  <c r="Z10" i="16"/>
  <c r="AB10" i="16"/>
  <c r="AD10" i="16"/>
  <c r="AF10" i="16"/>
  <c r="AH10" i="16"/>
  <c r="AJ10" i="16"/>
  <c r="AL10" i="16"/>
  <c r="AN10" i="16"/>
  <c r="AP10" i="16"/>
  <c r="Q11" i="16"/>
  <c r="Q12" i="16" s="1"/>
  <c r="S11" i="16"/>
  <c r="S12" i="16" s="1"/>
  <c r="U11" i="16"/>
  <c r="U12" i="16" s="1"/>
  <c r="W11" i="16"/>
  <c r="W12" i="16" s="1"/>
  <c r="Y11" i="16"/>
  <c r="Y12" i="16" s="1"/>
  <c r="AA11" i="16"/>
  <c r="AA12" i="16" s="1"/>
  <c r="AC11" i="16"/>
  <c r="AC12" i="16" s="1"/>
  <c r="AE11" i="16"/>
  <c r="AE12" i="16" s="1"/>
  <c r="AG11" i="16"/>
  <c r="AG12" i="16" s="1"/>
  <c r="AI11" i="16"/>
  <c r="AI12" i="16" s="1"/>
  <c r="AK11" i="16"/>
  <c r="AK12" i="16" s="1"/>
  <c r="AM11" i="16"/>
  <c r="AM12" i="16" s="1"/>
  <c r="AO11" i="16"/>
  <c r="AO12" i="16" s="1"/>
  <c r="U10" i="17"/>
  <c r="AC10" i="17"/>
  <c r="AK10" i="17"/>
  <c r="V11" i="17"/>
  <c r="V12" i="17" s="1"/>
  <c r="AD11" i="17"/>
  <c r="AD12" i="17" s="1"/>
  <c r="AL11" i="17"/>
  <c r="AL12" i="17" s="1"/>
  <c r="AB49" i="17"/>
  <c r="AB131" i="16"/>
  <c r="T39" i="17"/>
</calcChain>
</file>

<file path=xl/sharedStrings.xml><?xml version="1.0" encoding="utf-8"?>
<sst xmlns="http://schemas.openxmlformats.org/spreadsheetml/2006/main" count="710" uniqueCount="375">
  <si>
    <t>出張所設置に係る誓約書</t>
    <rPh sb="0" eb="2">
      <t>シュッチョウ</t>
    </rPh>
    <rPh sb="2" eb="3">
      <t>ジョ</t>
    </rPh>
    <rPh sb="3" eb="5">
      <t>セッチ</t>
    </rPh>
    <rPh sb="6" eb="7">
      <t>カカ</t>
    </rPh>
    <rPh sb="8" eb="11">
      <t>セイヤクショ</t>
    </rPh>
    <phoneticPr fontId="4"/>
  </si>
  <si>
    <t>設置するサテライト事業所の名称</t>
    <rPh sb="0" eb="2">
      <t>セッチ</t>
    </rPh>
    <phoneticPr fontId="4"/>
  </si>
  <si>
    <t xml:space="preserve"> </t>
    <phoneticPr fontId="4"/>
  </si>
  <si>
    <t>名称</t>
    <rPh sb="0" eb="2">
      <t>メイショウ</t>
    </rPh>
    <phoneticPr fontId="4"/>
  </si>
  <si>
    <t>上記事項ａ及びｂについて誓約します。
なお、事業の運営にあたって、介護保険法その他の関係法令等を遵守することを誓約します。</t>
    <rPh sb="0" eb="2">
      <t>ジョウキ</t>
    </rPh>
    <rPh sb="2" eb="4">
      <t>ジコウ</t>
    </rPh>
    <rPh sb="5" eb="6">
      <t>オヨ</t>
    </rPh>
    <rPh sb="12" eb="14">
      <t>セイヤク</t>
    </rPh>
    <rPh sb="22" eb="24">
      <t>ジギョウ</t>
    </rPh>
    <rPh sb="25" eb="27">
      <t>ウンエイ</t>
    </rPh>
    <rPh sb="33" eb="35">
      <t>カイゴ</t>
    </rPh>
    <rPh sb="35" eb="37">
      <t>ホケン</t>
    </rPh>
    <rPh sb="37" eb="38">
      <t>ホウ</t>
    </rPh>
    <rPh sb="40" eb="41">
      <t>タ</t>
    </rPh>
    <rPh sb="42" eb="44">
      <t>カンケイ</t>
    </rPh>
    <rPh sb="44" eb="46">
      <t>ホウレイ</t>
    </rPh>
    <rPh sb="46" eb="47">
      <t>トウ</t>
    </rPh>
    <rPh sb="48" eb="50">
      <t>ジュンシュ</t>
    </rPh>
    <rPh sb="55" eb="57">
      <t>セイヤク</t>
    </rPh>
    <phoneticPr fontId="4"/>
  </si>
  <si>
    <t>可 ・ 否</t>
    <rPh sb="0" eb="1">
      <t>カ</t>
    </rPh>
    <rPh sb="4" eb="5">
      <t>ヒ</t>
    </rPh>
    <phoneticPr fontId="4"/>
  </si>
  <si>
    <t>有 ・ 無</t>
    <rPh sb="0" eb="1">
      <t>アリ</t>
    </rPh>
    <rPh sb="4" eb="5">
      <t>ナ</t>
    </rPh>
    <phoneticPr fontId="4"/>
  </si>
  <si>
    <t>出張所の所在地</t>
    <rPh sb="0" eb="2">
      <t>シュッチョウ</t>
    </rPh>
    <rPh sb="2" eb="3">
      <t>ジョ</t>
    </rPh>
    <rPh sb="4" eb="7">
      <t>ショザイチ</t>
    </rPh>
    <phoneticPr fontId="4"/>
  </si>
  <si>
    <t>出張所の名称</t>
    <rPh sb="0" eb="2">
      <t>シュッチョウ</t>
    </rPh>
    <rPh sb="2" eb="3">
      <t>ジョ</t>
    </rPh>
    <rPh sb="4" eb="6">
      <t>メイショウ</t>
    </rPh>
    <phoneticPr fontId="4"/>
  </si>
  <si>
    <t>サービスの種類</t>
    <rPh sb="5" eb="7">
      <t>シュルイ</t>
    </rPh>
    <phoneticPr fontId="4"/>
  </si>
  <si>
    <t>主たる事業所の名称</t>
    <rPh sb="0" eb="1">
      <t>シュ</t>
    </rPh>
    <rPh sb="3" eb="4">
      <t>コト</t>
    </rPh>
    <rPh sb="4" eb="5">
      <t>ギョウ</t>
    </rPh>
    <rPh sb="5" eb="6">
      <t>ショ</t>
    </rPh>
    <rPh sb="7" eb="9">
      <t>メイショウ</t>
    </rPh>
    <phoneticPr fontId="4"/>
  </si>
  <si>
    <t>介護保険事業所番号</t>
    <rPh sb="0" eb="1">
      <t>スケ</t>
    </rPh>
    <rPh sb="1" eb="2">
      <t>ユズル</t>
    </rPh>
    <rPh sb="2" eb="3">
      <t>ホ</t>
    </rPh>
    <rPh sb="3" eb="4">
      <t>ケン</t>
    </rPh>
    <rPh sb="4" eb="5">
      <t>コト</t>
    </rPh>
    <rPh sb="5" eb="6">
      <t>ギョウ</t>
    </rPh>
    <rPh sb="6" eb="7">
      <t>ショ</t>
    </rPh>
    <rPh sb="7" eb="8">
      <t>バン</t>
    </rPh>
    <rPh sb="8" eb="9">
      <t>ゴウ</t>
    </rPh>
    <phoneticPr fontId="4"/>
  </si>
  <si>
    <t>誓　　　約　　　書</t>
    <phoneticPr fontId="4"/>
  </si>
  <si>
    <t>出張所（サテライト）設置に係る誓約書</t>
    <rPh sb="0" eb="10">
      <t>シュ</t>
    </rPh>
    <rPh sb="10" eb="12">
      <t>セッチ</t>
    </rPh>
    <rPh sb="13" eb="14">
      <t>カカ</t>
    </rPh>
    <rPh sb="15" eb="18">
      <t>セイヤクショ</t>
    </rPh>
    <phoneticPr fontId="4"/>
  </si>
  <si>
    <t>日</t>
    <rPh sb="0" eb="1">
      <t>ヒ</t>
    </rPh>
    <phoneticPr fontId="4"/>
  </si>
  <si>
    <t>年</t>
    <rPh sb="0" eb="1">
      <t>ネン</t>
    </rPh>
    <phoneticPr fontId="4"/>
  </si>
  <si>
    <t>出張所名称</t>
    <rPh sb="0" eb="2">
      <t>シュッチョウ</t>
    </rPh>
    <rPh sb="2" eb="3">
      <t>ジョ</t>
    </rPh>
    <rPh sb="3" eb="5">
      <t>メイショウ</t>
    </rPh>
    <phoneticPr fontId="4"/>
  </si>
  <si>
    <t>申請者</t>
    <rPh sb="0" eb="3">
      <t>シンセイシャ</t>
    </rPh>
    <phoneticPr fontId="4"/>
  </si>
  <si>
    <t>東京都知事　殿</t>
    <rPh sb="0" eb="3">
      <t>トウキョウト</t>
    </rPh>
    <rPh sb="3" eb="5">
      <t>チジ</t>
    </rPh>
    <rPh sb="6" eb="7">
      <t>ドノ</t>
    </rPh>
    <phoneticPr fontId="4"/>
  </si>
  <si>
    <t>　</t>
    <phoneticPr fontId="4"/>
  </si>
  <si>
    <t>備考</t>
    <rPh sb="0" eb="2">
      <t>ビコウ</t>
    </rPh>
    <phoneticPr fontId="4"/>
  </si>
  <si>
    <t>月</t>
  </si>
  <si>
    <t>日</t>
  </si>
  <si>
    <t>ＦＡＸ番号</t>
  </si>
  <si>
    <t>フリガナ</t>
    <phoneticPr fontId="4"/>
  </si>
  <si>
    <t>事業所（施設）の名称</t>
    <rPh sb="0" eb="3">
      <t>ジギョウショ</t>
    </rPh>
    <rPh sb="4" eb="6">
      <t>シセツ</t>
    </rPh>
    <rPh sb="8" eb="10">
      <t>メイショウ</t>
    </rPh>
    <phoneticPr fontId="4"/>
  </si>
  <si>
    <t>事業所（施設）の所在地</t>
    <rPh sb="0" eb="3">
      <t>ジギョウショ</t>
    </rPh>
    <rPh sb="4" eb="6">
      <t>シセツ</t>
    </rPh>
    <rPh sb="8" eb="11">
      <t>ショザイチ</t>
    </rPh>
    <phoneticPr fontId="4"/>
  </si>
  <si>
    <t>事業所又は施設の名称</t>
    <rPh sb="0" eb="2">
      <t>ジギョウ</t>
    </rPh>
    <rPh sb="2" eb="3">
      <t>ショ</t>
    </rPh>
    <rPh sb="3" eb="4">
      <t>マタ</t>
    </rPh>
    <rPh sb="5" eb="7">
      <t>シセツ</t>
    </rPh>
    <rPh sb="8" eb="10">
      <t>メイショウ</t>
    </rPh>
    <phoneticPr fontId="4"/>
  </si>
  <si>
    <t>変　更　届　及　び　添　付　書　類</t>
    <rPh sb="0" eb="1">
      <t>ヘン</t>
    </rPh>
    <rPh sb="2" eb="3">
      <t>サラ</t>
    </rPh>
    <rPh sb="4" eb="5">
      <t>トドケ</t>
    </rPh>
    <phoneticPr fontId="4"/>
  </si>
  <si>
    <t>①主たる事業所及び出張所に勤務する従業員全員が記載された勤務表</t>
    <rPh sb="1" eb="2">
      <t>シュ</t>
    </rPh>
    <rPh sb="4" eb="7">
      <t>ジギョウショ</t>
    </rPh>
    <rPh sb="7" eb="8">
      <t>オヨ</t>
    </rPh>
    <rPh sb="9" eb="11">
      <t>シュッチョウ</t>
    </rPh>
    <rPh sb="11" eb="12">
      <t>ジョ</t>
    </rPh>
    <rPh sb="13" eb="15">
      <t>キンム</t>
    </rPh>
    <rPh sb="17" eb="20">
      <t>ジュウギョウイン</t>
    </rPh>
    <rPh sb="20" eb="22">
      <t>ゼンイン</t>
    </rPh>
    <rPh sb="23" eb="25">
      <t>キサイ</t>
    </rPh>
    <rPh sb="28" eb="30">
      <t>キンム</t>
    </rPh>
    <rPh sb="30" eb="31">
      <t>ヒョウ</t>
    </rPh>
    <phoneticPr fontId="4"/>
  </si>
  <si>
    <t>②出張所に勤務する従業員のみが記載された勤務表</t>
    <rPh sb="5" eb="7">
      <t>キンム</t>
    </rPh>
    <rPh sb="9" eb="12">
      <t>ジュウギョウイン</t>
    </rPh>
    <rPh sb="15" eb="17">
      <t>キサイ</t>
    </rPh>
    <phoneticPr fontId="4"/>
  </si>
  <si>
    <t>外観及び内部の様子がわかる写真（出張所正面・事務室内・鍵付書庫・手指洗浄場所）</t>
    <rPh sb="0" eb="2">
      <t>ガイカン</t>
    </rPh>
    <rPh sb="2" eb="3">
      <t>オヨ</t>
    </rPh>
    <rPh sb="4" eb="6">
      <t>ナイブ</t>
    </rPh>
    <rPh sb="7" eb="9">
      <t>ヨウス</t>
    </rPh>
    <rPh sb="13" eb="15">
      <t>シャシン</t>
    </rPh>
    <rPh sb="16" eb="18">
      <t>シュッチョウ</t>
    </rPh>
    <rPh sb="18" eb="19">
      <t>ジョ</t>
    </rPh>
    <rPh sb="19" eb="21">
      <t>ショウメン</t>
    </rPh>
    <rPh sb="22" eb="24">
      <t>ジム</t>
    </rPh>
    <rPh sb="24" eb="26">
      <t>シツナイ</t>
    </rPh>
    <rPh sb="27" eb="28">
      <t>カギ</t>
    </rPh>
    <rPh sb="28" eb="29">
      <t>ツキ</t>
    </rPh>
    <rPh sb="29" eb="31">
      <t>ショコ</t>
    </rPh>
    <rPh sb="32" eb="33">
      <t>テ</t>
    </rPh>
    <rPh sb="33" eb="34">
      <t>ユビ</t>
    </rPh>
    <rPh sb="34" eb="36">
      <t>センジョウ</t>
    </rPh>
    <rPh sb="36" eb="38">
      <t>バショ</t>
    </rPh>
    <phoneticPr fontId="4"/>
  </si>
  <si>
    <t>　　訪問介護の出張所設置の変更届に係る添付書類等一覧</t>
    <rPh sb="2" eb="4">
      <t>ホウモン</t>
    </rPh>
    <rPh sb="4" eb="6">
      <t>カイゴ</t>
    </rPh>
    <rPh sb="7" eb="9">
      <t>シュッチョウ</t>
    </rPh>
    <rPh sb="9" eb="10">
      <t>ジョ</t>
    </rPh>
    <rPh sb="10" eb="12">
      <t>セッチ</t>
    </rPh>
    <rPh sb="13" eb="16">
      <t>ヘンコウトドケ</t>
    </rPh>
    <rPh sb="23" eb="24">
      <t>トウ</t>
    </rPh>
    <phoneticPr fontId="4"/>
  </si>
  <si>
    <t>変更届</t>
    <rPh sb="0" eb="3">
      <t>ヘンコウトドケ</t>
    </rPh>
    <phoneticPr fontId="4"/>
  </si>
  <si>
    <t>事業所の平面図（参考様式2）</t>
    <rPh sb="8" eb="10">
      <t>サンコウ</t>
    </rPh>
    <rPh sb="10" eb="12">
      <t>ヨウシキ</t>
    </rPh>
    <phoneticPr fontId="4"/>
  </si>
  <si>
    <t>　イ　個人情報の保管場所</t>
    <rPh sb="3" eb="5">
      <t>コジン</t>
    </rPh>
    <rPh sb="5" eb="7">
      <t>ジョウホウ</t>
    </rPh>
    <rPh sb="8" eb="10">
      <t>ホカン</t>
    </rPh>
    <rPh sb="10" eb="12">
      <t>バショ</t>
    </rPh>
    <phoneticPr fontId="4"/>
  </si>
  <si>
    <t>（例）　個別の訪問介護記録等とともにファイリングし、閲覧時はその必要性を確認する等、取扱いに注意を払う。</t>
    <rPh sb="1" eb="2">
      <t>レイ</t>
    </rPh>
    <rPh sb="4" eb="6">
      <t>コベツ</t>
    </rPh>
    <rPh sb="7" eb="9">
      <t>ホウモン</t>
    </rPh>
    <rPh sb="9" eb="11">
      <t>カイゴ</t>
    </rPh>
    <rPh sb="11" eb="13">
      <t>キロク</t>
    </rPh>
    <rPh sb="13" eb="14">
      <t>ナド</t>
    </rPh>
    <rPh sb="26" eb="28">
      <t>エツラン</t>
    </rPh>
    <rPh sb="28" eb="29">
      <t>ジ</t>
    </rPh>
    <rPh sb="32" eb="35">
      <t>ヒツヨウセイ</t>
    </rPh>
    <rPh sb="36" eb="38">
      <t>カクニン</t>
    </rPh>
    <rPh sb="40" eb="41">
      <t>ナド</t>
    </rPh>
    <rPh sb="42" eb="44">
      <t>トリアツカ</t>
    </rPh>
    <rPh sb="46" eb="48">
      <t>チュウイ</t>
    </rPh>
    <rPh sb="49" eb="50">
      <t>ハラ</t>
    </rPh>
    <phoneticPr fontId="4"/>
  </si>
  <si>
    <t>　ア　個人情報の管理方法</t>
    <rPh sb="3" eb="5">
      <t>コジン</t>
    </rPh>
    <rPh sb="5" eb="7">
      <t>ジョウホウ</t>
    </rPh>
    <rPh sb="8" eb="10">
      <t>カンリ</t>
    </rPh>
    <rPh sb="10" eb="12">
      <t>ホウホウ</t>
    </rPh>
    <phoneticPr fontId="4"/>
  </si>
  <si>
    <t>（参考）　　個人情報の管理方法について</t>
    <rPh sb="1" eb="3">
      <t>サンコウ</t>
    </rPh>
    <rPh sb="6" eb="8">
      <t>コジン</t>
    </rPh>
    <rPh sb="8" eb="10">
      <t>ジョウホウ</t>
    </rPh>
    <rPh sb="11" eb="13">
      <t>カンリ</t>
    </rPh>
    <rPh sb="13" eb="15">
      <t>ホウホウ</t>
    </rPh>
    <phoneticPr fontId="4"/>
  </si>
  <si>
    <t>（参考）　　出張所の設置の理由書</t>
    <rPh sb="1" eb="3">
      <t>サンコウ</t>
    </rPh>
    <rPh sb="6" eb="8">
      <t>シュッチョウ</t>
    </rPh>
    <rPh sb="8" eb="9">
      <t>ジョ</t>
    </rPh>
    <rPh sb="10" eb="12">
      <t>セッチ</t>
    </rPh>
    <rPh sb="13" eb="16">
      <t>リユウショ</t>
    </rPh>
    <phoneticPr fontId="4"/>
  </si>
  <si>
    <t>（例）　鍵付きの書庫に保管し、担当者を決めて持ち出し等の管理の徹底を図っている。日々、個人情報を含む書類等が鍵付き書庫にて適切に管理されているか確認をしている。</t>
    <rPh sb="1" eb="2">
      <t>レイ</t>
    </rPh>
    <rPh sb="4" eb="5">
      <t>カギ</t>
    </rPh>
    <rPh sb="5" eb="6">
      <t>ツキ</t>
    </rPh>
    <rPh sb="8" eb="10">
      <t>ショコ</t>
    </rPh>
    <rPh sb="11" eb="13">
      <t>ホカン</t>
    </rPh>
    <rPh sb="15" eb="18">
      <t>タントウシャ</t>
    </rPh>
    <rPh sb="19" eb="20">
      <t>キ</t>
    </rPh>
    <rPh sb="22" eb="23">
      <t>モ</t>
    </rPh>
    <rPh sb="24" eb="25">
      <t>ダ</t>
    </rPh>
    <rPh sb="26" eb="27">
      <t>ナド</t>
    </rPh>
    <rPh sb="28" eb="30">
      <t>カンリ</t>
    </rPh>
    <rPh sb="31" eb="33">
      <t>テッテイ</t>
    </rPh>
    <rPh sb="34" eb="35">
      <t>ハカ</t>
    </rPh>
    <rPh sb="40" eb="42">
      <t>ヒビ</t>
    </rPh>
    <rPh sb="43" eb="45">
      <t>コジン</t>
    </rPh>
    <rPh sb="45" eb="47">
      <t>ジョウホウ</t>
    </rPh>
    <rPh sb="48" eb="49">
      <t>フク</t>
    </rPh>
    <rPh sb="50" eb="52">
      <t>ショルイ</t>
    </rPh>
    <rPh sb="52" eb="53">
      <t>ナド</t>
    </rPh>
    <rPh sb="54" eb="55">
      <t>カギ</t>
    </rPh>
    <rPh sb="55" eb="56">
      <t>ツ</t>
    </rPh>
    <rPh sb="57" eb="59">
      <t>ショコ</t>
    </rPh>
    <rPh sb="61" eb="63">
      <t>テキセツ</t>
    </rPh>
    <rPh sb="64" eb="66">
      <t>カンリ</t>
    </rPh>
    <rPh sb="72" eb="74">
      <t>カクニン</t>
    </rPh>
    <phoneticPr fontId="4"/>
  </si>
  <si>
    <t>個人情報の管理方法について（参考様式あり）</t>
    <rPh sb="14" eb="16">
      <t>サンコウ</t>
    </rPh>
    <rPh sb="16" eb="18">
      <t>ヨウシキ</t>
    </rPh>
    <phoneticPr fontId="4"/>
  </si>
  <si>
    <t>出張所設置の理由書（参考様式あり）</t>
    <rPh sb="10" eb="12">
      <t>サンコウ</t>
    </rPh>
    <rPh sb="12" eb="14">
      <t>ヨウシキ</t>
    </rPh>
    <phoneticPr fontId="4"/>
  </si>
  <si>
    <t>１</t>
    <phoneticPr fontId="4"/>
  </si>
  <si>
    <t>変更届出書</t>
    <rPh sb="0" eb="2">
      <t>ヘンコウ</t>
    </rPh>
    <rPh sb="2" eb="4">
      <t>トドケデ</t>
    </rPh>
    <rPh sb="4" eb="5">
      <t>ショ</t>
    </rPh>
    <phoneticPr fontId="4"/>
  </si>
  <si>
    <t>年</t>
  </si>
  <si>
    <t>住所</t>
    <rPh sb="0" eb="2">
      <t>ジュウショ</t>
    </rPh>
    <phoneticPr fontId="4"/>
  </si>
  <si>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4"/>
  </si>
  <si>
    <t>介護保険事業所番号</t>
    <rPh sb="0" eb="2">
      <t>カイゴ</t>
    </rPh>
    <rPh sb="2" eb="4">
      <t>ホケン</t>
    </rPh>
    <rPh sb="4" eb="7">
      <t>ジギョウショ</t>
    </rPh>
    <rPh sb="6" eb="7">
      <t>ショ</t>
    </rPh>
    <rPh sb="7" eb="9">
      <t>バンゴウ</t>
    </rPh>
    <phoneticPr fontId="4"/>
  </si>
  <si>
    <t>指定内容を変更した事業所等</t>
    <rPh sb="0" eb="2">
      <t>シテイ</t>
    </rPh>
    <rPh sb="2" eb="4">
      <t>ナイヨウ</t>
    </rPh>
    <rPh sb="5" eb="7">
      <t>ヘンコウ</t>
    </rPh>
    <rPh sb="9" eb="12">
      <t>ジギョウショ</t>
    </rPh>
    <rPh sb="12" eb="13">
      <t>トウ</t>
    </rPh>
    <phoneticPr fontId="4"/>
  </si>
  <si>
    <t>所在地</t>
    <rPh sb="0" eb="3">
      <t>ショザイチ</t>
    </rPh>
    <phoneticPr fontId="4"/>
  </si>
  <si>
    <t>変更年月日</t>
    <rPh sb="0" eb="2">
      <t>ヘンコウ</t>
    </rPh>
    <rPh sb="2" eb="5">
      <t>ネンガッピ</t>
    </rPh>
    <phoneticPr fontId="4"/>
  </si>
  <si>
    <t>月</t>
    <rPh sb="0" eb="1">
      <t>ガツ</t>
    </rPh>
    <phoneticPr fontId="4"/>
  </si>
  <si>
    <t>変更があった事項（該当に○）</t>
    <rPh sb="0" eb="2">
      <t>ヘンコウ</t>
    </rPh>
    <rPh sb="6" eb="8">
      <t>ジコウ</t>
    </rPh>
    <rPh sb="9" eb="11">
      <t>ガイトウ</t>
    </rPh>
    <phoneticPr fontId="4"/>
  </si>
  <si>
    <t>変更の内容</t>
    <rPh sb="0" eb="2">
      <t>ヘンコウ</t>
    </rPh>
    <rPh sb="3" eb="5">
      <t>ナイヨウ</t>
    </rPh>
    <phoneticPr fontId="4"/>
  </si>
  <si>
    <t>（変更前）</t>
    <rPh sb="1" eb="3">
      <t>ヘンコウ</t>
    </rPh>
    <rPh sb="3" eb="4">
      <t>マエ</t>
    </rPh>
    <phoneticPr fontId="4"/>
  </si>
  <si>
    <t>申請者の名称</t>
    <rPh sb="0" eb="3">
      <t>シンセイシャ</t>
    </rPh>
    <rPh sb="4" eb="6">
      <t>メイショウ</t>
    </rPh>
    <phoneticPr fontId="4"/>
  </si>
  <si>
    <t>主たる事務所の所在地</t>
    <rPh sb="0" eb="1">
      <t>オモ</t>
    </rPh>
    <rPh sb="3" eb="5">
      <t>ジム</t>
    </rPh>
    <rPh sb="5" eb="6">
      <t>ショ</t>
    </rPh>
    <rPh sb="7" eb="10">
      <t>ショザイチ</t>
    </rPh>
    <phoneticPr fontId="4"/>
  </si>
  <si>
    <t>登記事項証明書・条例等</t>
    <rPh sb="0" eb="2">
      <t>トウキ</t>
    </rPh>
    <rPh sb="2" eb="4">
      <t>ジコウ</t>
    </rPh>
    <rPh sb="4" eb="7">
      <t>ショウメイショ</t>
    </rPh>
    <rPh sb="8" eb="11">
      <t>ジョウレイナド</t>
    </rPh>
    <phoneticPr fontId="4"/>
  </si>
  <si>
    <t>（当該事業に関するものに限る。）</t>
    <phoneticPr fontId="4"/>
  </si>
  <si>
    <t>備品（訪問入浴介護事業及び介護予防訪問入浴介護事業）</t>
    <phoneticPr fontId="4"/>
  </si>
  <si>
    <t>利用者の推定数</t>
    <rPh sb="0" eb="3">
      <t>リヨウシャ</t>
    </rPh>
    <rPh sb="4" eb="7">
      <t>スイテイスウ</t>
    </rPh>
    <phoneticPr fontId="4"/>
  </si>
  <si>
    <t xml:space="preserve">事業所（施設）の管理者の氏名、生年月日及び住所
</t>
    <phoneticPr fontId="4"/>
  </si>
  <si>
    <t>（介護老人保健施設は、事前に承認を受ける。）</t>
  </si>
  <si>
    <t>サービス提供責任者の氏名、生年月日、住所及び経歴</t>
    <phoneticPr fontId="4"/>
  </si>
  <si>
    <t>運営規程</t>
    <phoneticPr fontId="4"/>
  </si>
  <si>
    <t>協力医療機関（病院）・協力歯科医療機関</t>
    <phoneticPr fontId="4"/>
  </si>
  <si>
    <t>（変更後）</t>
    <rPh sb="1" eb="3">
      <t>ヘンコウ</t>
    </rPh>
    <rPh sb="3" eb="4">
      <t>ゴ</t>
    </rPh>
    <phoneticPr fontId="4"/>
  </si>
  <si>
    <t>事業所の種別</t>
    <phoneticPr fontId="4"/>
  </si>
  <si>
    <t>提供する居宅療養管理指導の種類</t>
    <phoneticPr fontId="4"/>
  </si>
  <si>
    <t xml:space="preserve">
</t>
    <phoneticPr fontId="4"/>
  </si>
  <si>
    <t>事業実施形態</t>
    <phoneticPr fontId="4"/>
  </si>
  <si>
    <t>（本体施設が特別養護老人ホームの場合の</t>
    <phoneticPr fontId="4"/>
  </si>
  <si>
    <t>利用者、入所者又は入院患者の定員</t>
    <phoneticPr fontId="4"/>
  </si>
  <si>
    <t>福祉用具の保管・消毒方法</t>
    <phoneticPr fontId="4"/>
  </si>
  <si>
    <t>（委託している場合にあっては、委託先の状況）</t>
    <phoneticPr fontId="4"/>
  </si>
  <si>
    <t>併設施設の状況等</t>
    <phoneticPr fontId="4"/>
  </si>
  <si>
    <t>介護支援専門員の氏名及びその登録番号</t>
    <phoneticPr fontId="4"/>
  </si>
  <si>
    <t>（日本産業規格A列４番）</t>
    <rPh sb="1" eb="3">
      <t>ニホン</t>
    </rPh>
    <rPh sb="3" eb="5">
      <t>サンギョウ</t>
    </rPh>
    <rPh sb="5" eb="7">
      <t>キカク</t>
    </rPh>
    <rPh sb="8" eb="9">
      <t>レツ</t>
    </rPh>
    <rPh sb="10" eb="11">
      <t>バン</t>
    </rPh>
    <phoneticPr fontId="23"/>
  </si>
  <si>
    <t>事 業 所</t>
  </si>
  <si>
    <t>名　　称</t>
    <rPh sb="0" eb="1">
      <t>メイ</t>
    </rPh>
    <rPh sb="3" eb="4">
      <t>ショウ</t>
    </rPh>
    <phoneticPr fontId="4"/>
  </si>
  <si>
    <t>（郵便番号</t>
    <phoneticPr fontId="4"/>
  </si>
  <si>
    <t>-</t>
    <phoneticPr fontId="4"/>
  </si>
  <si>
    <t>）</t>
    <phoneticPr fontId="4"/>
  </si>
  <si>
    <t>連絡先</t>
    <rPh sb="0" eb="2">
      <t>レンラク</t>
    </rPh>
    <rPh sb="2" eb="3">
      <t>サキ</t>
    </rPh>
    <phoneticPr fontId="4"/>
  </si>
  <si>
    <t>電話番号</t>
  </si>
  <si>
    <t>Email</t>
    <phoneticPr fontId="4"/>
  </si>
  <si>
    <t>管 理 者</t>
  </si>
  <si>
    <t>氏    名</t>
    <phoneticPr fontId="4"/>
  </si>
  <si>
    <t>生年月日</t>
    <phoneticPr fontId="4"/>
  </si>
  <si>
    <t>訪問介護員等との兼務の有無</t>
    <rPh sb="8" eb="10">
      <t>ケンム</t>
    </rPh>
    <phoneticPr fontId="4"/>
  </si>
  <si>
    <t>兼務する職種 
及び勤務時間等</t>
    <phoneticPr fontId="4"/>
  </si>
  <si>
    <t>○人員に関する基準の確認に必要な事項</t>
    <phoneticPr fontId="4"/>
  </si>
  <si>
    <t>従業者の職種・員数</t>
    <phoneticPr fontId="4"/>
  </si>
  <si>
    <t>訪問介護員等</t>
    <phoneticPr fontId="4"/>
  </si>
  <si>
    <t>専  従</t>
    <phoneticPr fontId="4"/>
  </si>
  <si>
    <t>兼  務</t>
    <phoneticPr fontId="4"/>
  </si>
  <si>
    <t>常　勤（人）</t>
    <phoneticPr fontId="4"/>
  </si>
  <si>
    <t>非常勤（人）</t>
    <phoneticPr fontId="4"/>
  </si>
  <si>
    <t>常勤換算後の人数（人）</t>
    <phoneticPr fontId="4"/>
  </si>
  <si>
    <t>利用者の推定数（人）</t>
    <phoneticPr fontId="4"/>
  </si>
  <si>
    <t>サービス提供
責任者</t>
    <rPh sb="4" eb="6">
      <t>テイキョウ</t>
    </rPh>
    <rPh sb="7" eb="10">
      <t>セキニンシャ</t>
    </rPh>
    <phoneticPr fontId="4"/>
  </si>
  <si>
    <t>氏　名</t>
    <rPh sb="0" eb="1">
      <t>シ</t>
    </rPh>
    <rPh sb="2" eb="3">
      <t>ナ</t>
    </rPh>
    <phoneticPr fontId="4"/>
  </si>
  <si>
    <t>添付書類</t>
    <rPh sb="0" eb="2">
      <t>テンプ</t>
    </rPh>
    <rPh sb="2" eb="4">
      <t>ショルイ</t>
    </rPh>
    <phoneticPr fontId="4"/>
  </si>
  <si>
    <t>別添のとおり</t>
    <rPh sb="0" eb="2">
      <t>ベッテン</t>
    </rPh>
    <phoneticPr fontId="4"/>
  </si>
  <si>
    <t>（訪問介護事業を事業所所在地以外の場所で一部実施する場合）</t>
    <phoneticPr fontId="4"/>
  </si>
  <si>
    <t>事 業 所</t>
    <phoneticPr fontId="4"/>
  </si>
  <si>
    <t>従業者の勤務体制及び勤務形態一覧表（参考様式1）＜以下①②双方添付＞</t>
    <rPh sb="18" eb="20">
      <t>サンコウ</t>
    </rPh>
    <rPh sb="20" eb="22">
      <t>ヨウシキ</t>
    </rPh>
    <rPh sb="25" eb="27">
      <t>イカ</t>
    </rPh>
    <rPh sb="29" eb="31">
      <t>ソウホウ</t>
    </rPh>
    <rPh sb="31" eb="33">
      <t>テンプ</t>
    </rPh>
    <phoneticPr fontId="4"/>
  </si>
  <si>
    <t>≪提出不要≫</t>
    <rPh sb="1" eb="3">
      <t>テイシュツ</t>
    </rPh>
    <rPh sb="3" eb="5">
      <t>フヨウ</t>
    </rPh>
    <phoneticPr fontId="23"/>
  </si>
  <si>
    <t>従業者の勤務の体制及び勤務形態一覧表　記入方法　（訪問介護）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カイゴ</t>
    </rPh>
    <phoneticPr fontId="4"/>
  </si>
  <si>
    <t>・・・直接入力する必要がある箇所です。</t>
    <rPh sb="3" eb="5">
      <t>チョクセツ</t>
    </rPh>
    <rPh sb="5" eb="7">
      <t>ニュウリョク</t>
    </rPh>
    <rPh sb="9" eb="11">
      <t>ヒツヨウ</t>
    </rPh>
    <rPh sb="14" eb="16">
      <t>カショ</t>
    </rPh>
    <phoneticPr fontId="23"/>
  </si>
  <si>
    <t>下記の記入方法に従って、入力してください。</t>
    <rPh sb="0" eb="2">
      <t>カキ</t>
    </rPh>
    <rPh sb="3" eb="5">
      <t>キニュウ</t>
    </rPh>
    <rPh sb="5" eb="7">
      <t>ホウホウ</t>
    </rPh>
    <rPh sb="8" eb="9">
      <t>シタガ</t>
    </rPh>
    <rPh sb="12" eb="14">
      <t>ニュウリョク</t>
    </rPh>
    <phoneticPr fontId="23"/>
  </si>
  <si>
    <t>・・・プルダウンから選択して入力する必要がある箇所です。</t>
    <rPh sb="10" eb="12">
      <t>センタク</t>
    </rPh>
    <rPh sb="14" eb="16">
      <t>ニュウリョク</t>
    </rPh>
    <rPh sb="18" eb="20">
      <t>ヒツヨウ</t>
    </rPh>
    <rPh sb="23" eb="25">
      <t>カショ</t>
    </rPh>
    <phoneticPr fontId="2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</si>
  <si>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3"/>
  </si>
  <si>
    <t>　(1) 「４週」・「暦月」のいずれかを選択してください。</t>
    <rPh sb="7" eb="8">
      <t>シュウ</t>
    </rPh>
    <rPh sb="11" eb="12">
      <t>レキ</t>
    </rPh>
    <rPh sb="12" eb="13">
      <t>ツキ</t>
    </rPh>
    <rPh sb="20" eb="22">
      <t>センタク</t>
    </rPh>
    <phoneticPr fontId="2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</si>
  <si>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</si>
  <si>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3"/>
  </si>
  <si>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23"/>
  </si>
  <si>
    <t xml:space="preserve"> 　　 記入の順序は、職種ごとにまとめてください。</t>
    <rPh sb="4" eb="6">
      <t>キニュウ</t>
    </rPh>
    <rPh sb="7" eb="9">
      <t>ジュンジョ</t>
    </rPh>
    <rPh sb="11" eb="13">
      <t>ショクシュ</t>
    </rPh>
    <phoneticPr fontId="23"/>
  </si>
  <si>
    <t>No</t>
    <phoneticPr fontId="23"/>
  </si>
  <si>
    <t>職種名</t>
    <rPh sb="0" eb="2">
      <t>ショクシュ</t>
    </rPh>
    <rPh sb="2" eb="3">
      <t>メイ</t>
    </rPh>
    <phoneticPr fontId="23"/>
  </si>
  <si>
    <t>管理者</t>
    <rPh sb="0" eb="3">
      <t>カンリシャ</t>
    </rPh>
    <phoneticPr fontId="23"/>
  </si>
  <si>
    <t>サービス提供責任者</t>
    <rPh sb="4" eb="6">
      <t>テイキョウ</t>
    </rPh>
    <rPh sb="6" eb="9">
      <t>セキニンシャ</t>
    </rPh>
    <phoneticPr fontId="23"/>
  </si>
  <si>
    <t>訪問介護員</t>
    <rPh sb="0" eb="2">
      <t>ホウモン</t>
    </rPh>
    <rPh sb="2" eb="4">
      <t>カイゴ</t>
    </rPh>
    <rPh sb="4" eb="5">
      <t>イン</t>
    </rPh>
    <phoneticPr fontId="23"/>
  </si>
  <si>
    <t>※サービス提供責任者は介護訪問員から選任しますが、この場合は「サービス提供責任者」として1行にまとめて記入してください。</t>
    <rPh sb="5" eb="7">
      <t>テイキョウ</t>
    </rPh>
    <rPh sb="7" eb="10">
      <t>セキニンシャ</t>
    </rPh>
    <rPh sb="11" eb="13">
      <t>カイゴ</t>
    </rPh>
    <rPh sb="13" eb="15">
      <t>ホウモン</t>
    </rPh>
    <rPh sb="15" eb="16">
      <t>イン</t>
    </rPh>
    <rPh sb="18" eb="20">
      <t>センニン</t>
    </rPh>
    <rPh sb="27" eb="29">
      <t>バアイ</t>
    </rPh>
    <rPh sb="35" eb="37">
      <t>テイキョウ</t>
    </rPh>
    <rPh sb="37" eb="40">
      <t>セキニンシャ</t>
    </rPh>
    <rPh sb="45" eb="46">
      <t>ギョウ</t>
    </rPh>
    <rPh sb="51" eb="53">
      <t>キニュウ</t>
    </rPh>
    <phoneticPr fontId="23"/>
  </si>
  <si>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</si>
  <si>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3"/>
  </si>
  <si>
    <t>記号</t>
    <rPh sb="0" eb="2">
      <t>キゴウ</t>
    </rPh>
    <phoneticPr fontId="23"/>
  </si>
  <si>
    <t>区分</t>
    <rPh sb="0" eb="2">
      <t>クブン</t>
    </rPh>
    <phoneticPr fontId="23"/>
  </si>
  <si>
    <t>A</t>
    <phoneticPr fontId="23"/>
  </si>
  <si>
    <t>常勤で専従</t>
    <rPh sb="0" eb="2">
      <t>ジョウキン</t>
    </rPh>
    <rPh sb="3" eb="5">
      <t>センジュウ</t>
    </rPh>
    <phoneticPr fontId="23"/>
  </si>
  <si>
    <t>B</t>
    <phoneticPr fontId="23"/>
  </si>
  <si>
    <t>常勤で兼務</t>
    <rPh sb="0" eb="2">
      <t>ジョウキン</t>
    </rPh>
    <rPh sb="3" eb="5">
      <t>ケンム</t>
    </rPh>
    <phoneticPr fontId="23"/>
  </si>
  <si>
    <t>C</t>
    <phoneticPr fontId="23"/>
  </si>
  <si>
    <t>非常勤で専従</t>
    <rPh sb="0" eb="3">
      <t>ヒジョウキン</t>
    </rPh>
    <rPh sb="4" eb="6">
      <t>センジュウ</t>
    </rPh>
    <phoneticPr fontId="23"/>
  </si>
  <si>
    <t>D</t>
    <phoneticPr fontId="23"/>
  </si>
  <si>
    <t>非常勤で兼務</t>
    <rPh sb="0" eb="3">
      <t>ヒジョウキン</t>
    </rPh>
    <rPh sb="4" eb="6">
      <t>ケンム</t>
    </rPh>
    <phoneticPr fontId="23"/>
  </si>
  <si>
    <t>（注）常勤・非常勤の区分について</t>
    <rPh sb="1" eb="2">
      <t>チュウ</t>
    </rPh>
    <rPh sb="3" eb="5">
      <t>ジョウキン</t>
    </rPh>
    <rPh sb="6" eb="9">
      <t>ヒジョウキン</t>
    </rPh>
    <rPh sb="10" eb="12">
      <t>クブン</t>
    </rPh>
    <phoneticPr fontId="2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</si>
  <si>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</si>
  <si>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</si>
  <si>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3"/>
  </si>
  <si>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3"/>
  </si>
  <si>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3"/>
  </si>
  <si>
    <t>　(7) 従業者の氏名を記入してください。</t>
    <rPh sb="5" eb="8">
      <t>ジュウギョウシャ</t>
    </rPh>
    <rPh sb="9" eb="11">
      <t>シメイ</t>
    </rPh>
    <rPh sb="12" eb="14">
      <t>キニュウ</t>
    </rPh>
    <phoneticPr fontId="23"/>
  </si>
  <si>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3"/>
  </si>
  <si>
    <t>　　  ※ 指定基準の確認に際しては、４週分の入力で差し支えありません。</t>
    <phoneticPr fontId="23"/>
  </si>
  <si>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3"/>
  </si>
  <si>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3"/>
  </si>
  <si>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3"/>
  </si>
  <si>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</si>
  <si>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3"/>
  </si>
  <si>
    <t>　　　 その他、特記事項欄としてもご活用ください。</t>
    <rPh sb="6" eb="7">
      <t>タ</t>
    </rPh>
    <rPh sb="8" eb="10">
      <t>トッキ</t>
    </rPh>
    <rPh sb="10" eb="12">
      <t>ジコウ</t>
    </rPh>
    <rPh sb="12" eb="13">
      <t>ラン</t>
    </rPh>
    <rPh sb="18" eb="20">
      <t>カツヨウ</t>
    </rPh>
    <phoneticPr fontId="4"/>
  </si>
  <si>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23"/>
  </si>
  <si>
    <t>　　　 当該指定訪問介護事業所が提供する指定訪問介護のうち、通院等乗降介助に該当するもののみを利用した者の当該月における利用者の数については、0.1人として計算してください。</t>
    <rPh sb="4" eb="6">
      <t>トウガイ</t>
    </rPh>
    <rPh sb="6" eb="8">
      <t>シテイ</t>
    </rPh>
    <rPh sb="8" eb="10">
      <t>ホウモン</t>
    </rPh>
    <rPh sb="10" eb="12">
      <t>カイゴ</t>
    </rPh>
    <rPh sb="12" eb="15">
      <t>ジギョウショ</t>
    </rPh>
    <rPh sb="16" eb="18">
      <t>テイキョウ</t>
    </rPh>
    <rPh sb="20" eb="22">
      <t>シテイ</t>
    </rPh>
    <rPh sb="22" eb="24">
      <t>ホウモン</t>
    </rPh>
    <rPh sb="24" eb="26">
      <t>カイゴ</t>
    </rPh>
    <rPh sb="30" eb="32">
      <t>ツウイン</t>
    </rPh>
    <rPh sb="32" eb="33">
      <t>トウ</t>
    </rPh>
    <rPh sb="33" eb="35">
      <t>ジョウコウ</t>
    </rPh>
    <rPh sb="35" eb="37">
      <t>カイジョ</t>
    </rPh>
    <rPh sb="38" eb="40">
      <t>ガイトウ</t>
    </rPh>
    <rPh sb="47" eb="49">
      <t>リヨウ</t>
    </rPh>
    <rPh sb="51" eb="52">
      <t>モノ</t>
    </rPh>
    <rPh sb="53" eb="55">
      <t>トウガイ</t>
    </rPh>
    <rPh sb="55" eb="56">
      <t>ツキ</t>
    </rPh>
    <rPh sb="60" eb="63">
      <t>リヨウシャ</t>
    </rPh>
    <rPh sb="64" eb="65">
      <t>カズ</t>
    </rPh>
    <rPh sb="74" eb="75">
      <t>ニン</t>
    </rPh>
    <rPh sb="78" eb="80">
      <t>ケイサン</t>
    </rPh>
    <phoneticPr fontId="23"/>
  </si>
  <si>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23"/>
  </si>
  <si>
    <t>　　　　○ 常勤換算方法とは、非常勤の従業者について「事業所の従業者の勤務延時間数を当該事業所において常勤の従業者が勤務すべき時間数で除することにより、</t>
    <phoneticPr fontId="23"/>
  </si>
  <si>
    <t>　　　　　常勤の従業者の員数に換算する方法」であるため、常勤の従業者については常勤換算方法によらず、実人数で計算する。</t>
    <phoneticPr fontId="23"/>
  </si>
  <si>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23"/>
  </si>
  <si>
    <t>　　　　　手入力すること。</t>
    <phoneticPr fontId="23"/>
  </si>
  <si>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3"/>
  </si>
  <si>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3"/>
  </si>
  <si>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3"/>
  </si>
  <si>
    <t>（参考様式1）</t>
    <rPh sb="1" eb="3">
      <t>サンコウ</t>
    </rPh>
    <rPh sb="3" eb="5">
      <t>ヨウシキ</t>
    </rPh>
    <phoneticPr fontId="4"/>
  </si>
  <si>
    <t>従業者の勤務の体制及び勤務形態一覧表</t>
    <phoneticPr fontId="23"/>
  </si>
  <si>
    <t>サービス種別</t>
    <rPh sb="4" eb="6">
      <t>シュベツ</t>
    </rPh>
    <phoneticPr fontId="23"/>
  </si>
  <si>
    <t>(</t>
    <phoneticPr fontId="23"/>
  </si>
  <si>
    <t>訪問介護</t>
    <rPh sb="0" eb="2">
      <t>ホウモン</t>
    </rPh>
    <rPh sb="2" eb="4">
      <t>カイゴ</t>
    </rPh>
    <phoneticPr fontId="23"/>
  </si>
  <si>
    <t>）</t>
    <phoneticPr fontId="23"/>
  </si>
  <si>
    <t>令和</t>
    <rPh sb="0" eb="2">
      <t>レイワ</t>
    </rPh>
    <phoneticPr fontId="23"/>
  </si>
  <si>
    <t>)</t>
    <phoneticPr fontId="23"/>
  </si>
  <si>
    <t>年</t>
    <rPh sb="0" eb="1">
      <t>ネン</t>
    </rPh>
    <phoneticPr fontId="23"/>
  </si>
  <si>
    <t>月</t>
    <rPh sb="0" eb="1">
      <t>ゲツ</t>
    </rPh>
    <phoneticPr fontId="23"/>
  </si>
  <si>
    <t>事業所名</t>
    <rPh sb="0" eb="3">
      <t>ジギョウショ</t>
    </rPh>
    <rPh sb="3" eb="4">
      <t>メイ</t>
    </rPh>
    <phoneticPr fontId="23"/>
  </si>
  <si>
    <t>(1)</t>
    <phoneticPr fontId="23"/>
  </si>
  <si>
    <t>(2)</t>
    <phoneticPr fontId="2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</si>
  <si>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3"/>
  </si>
  <si>
    <t>時間/週</t>
    <rPh sb="0" eb="2">
      <t>ジカン</t>
    </rPh>
    <rPh sb="3" eb="4">
      <t>シュウ</t>
    </rPh>
    <phoneticPr fontId="23"/>
  </si>
  <si>
    <t>時間/月</t>
    <rPh sb="0" eb="2">
      <t>ジカン</t>
    </rPh>
    <rPh sb="3" eb="4">
      <t>ツキ</t>
    </rPh>
    <phoneticPr fontId="23"/>
  </si>
  <si>
    <t>当月の日数</t>
    <rPh sb="0" eb="2">
      <t>トウゲツ</t>
    </rPh>
    <rPh sb="3" eb="5">
      <t>ニッスウ</t>
    </rPh>
    <phoneticPr fontId="23"/>
  </si>
  <si>
    <t>日</t>
    <rPh sb="0" eb="1">
      <t>ニチ</t>
    </rPh>
    <phoneticPr fontId="23"/>
  </si>
  <si>
    <t>(4) 
職種</t>
    <phoneticPr fontId="4"/>
  </si>
  <si>
    <t>(5)
勤務
形態</t>
    <phoneticPr fontId="4"/>
  </si>
  <si>
    <t>(6)
資格</t>
    <rPh sb="4" eb="6">
      <t>シカク</t>
    </rPh>
    <phoneticPr fontId="23"/>
  </si>
  <si>
    <t>(7) 氏　名</t>
    <phoneticPr fontId="4"/>
  </si>
  <si>
    <t>(8)</t>
    <phoneticPr fontId="23"/>
  </si>
  <si>
    <r>
      <t xml:space="preserve">(10)
</t>
    </r>
    <r>
      <rPr>
        <sz val="11"/>
        <rFont val="HGSｺﾞｼｯｸM"/>
        <family val="3"/>
        <charset val="128"/>
      </rPr>
      <t>週平均
勤務時間数</t>
    </r>
    <rPh sb="6" eb="8">
      <t>ヘイキン</t>
    </rPh>
    <rPh sb="9" eb="11">
      <t>キンム</t>
    </rPh>
    <rPh sb="11" eb="13">
      <t>ジカン</t>
    </rPh>
    <rPh sb="13" eb="14">
      <t>スウ</t>
    </rPh>
    <phoneticPr fontId="4"/>
  </si>
  <si>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</si>
  <si>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t>1週目</t>
    <rPh sb="1" eb="2">
      <t>シュウ</t>
    </rPh>
    <rPh sb="2" eb="3">
      <t>メ</t>
    </rPh>
    <phoneticPr fontId="23"/>
  </si>
  <si>
    <t>2週目</t>
    <rPh sb="1" eb="2">
      <t>シュウ</t>
    </rPh>
    <rPh sb="2" eb="3">
      <t>メ</t>
    </rPh>
    <phoneticPr fontId="23"/>
  </si>
  <si>
    <t>3週目</t>
    <rPh sb="1" eb="2">
      <t>シュウ</t>
    </rPh>
    <rPh sb="2" eb="3">
      <t>メ</t>
    </rPh>
    <phoneticPr fontId="23"/>
  </si>
  <si>
    <t>4週目</t>
    <rPh sb="1" eb="2">
      <t>シュウ</t>
    </rPh>
    <rPh sb="2" eb="3">
      <t>メ</t>
    </rPh>
    <phoneticPr fontId="23"/>
  </si>
  <si>
    <t>5週目</t>
    <rPh sb="1" eb="2">
      <t>シュウ</t>
    </rPh>
    <rPh sb="2" eb="3">
      <t>メ</t>
    </rPh>
    <phoneticPr fontId="23"/>
  </si>
  <si>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23"/>
  </si>
  <si>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23"/>
  </si>
  <si>
    <t>（勤務形態の記号）</t>
    <rPh sb="1" eb="3">
      <t>キンム</t>
    </rPh>
    <rPh sb="3" eb="5">
      <t>ケイタイ</t>
    </rPh>
    <rPh sb="6" eb="8">
      <t>キゴウ</t>
    </rPh>
    <phoneticPr fontId="23"/>
  </si>
  <si>
    <t>(新規申請の場合は推定数）</t>
    <rPh sb="1" eb="3">
      <t>シンキ</t>
    </rPh>
    <rPh sb="3" eb="5">
      <t>シンセイ</t>
    </rPh>
    <rPh sb="6" eb="8">
      <t>バアイ</t>
    </rPh>
    <rPh sb="9" eb="12">
      <t>スイテイスウ</t>
    </rPh>
    <phoneticPr fontId="23"/>
  </si>
  <si>
    <t>（人）</t>
    <rPh sb="1" eb="2">
      <t>ニン</t>
    </rPh>
    <phoneticPr fontId="23"/>
  </si>
  <si>
    <t>勤務形態</t>
    <rPh sb="0" eb="2">
      <t>キンム</t>
    </rPh>
    <rPh sb="2" eb="4">
      <t>ケイタイ</t>
    </rPh>
    <phoneticPr fontId="23"/>
  </si>
  <si>
    <t>勤務時間数合計</t>
    <rPh sb="0" eb="2">
      <t>キンム</t>
    </rPh>
    <rPh sb="2" eb="5">
      <t>ジカンスウ</t>
    </rPh>
    <rPh sb="5" eb="7">
      <t>ゴウケイ</t>
    </rPh>
    <phoneticPr fontId="23"/>
  </si>
  <si>
    <t>常勤換算の対象時間数</t>
    <rPh sb="0" eb="2">
      <t>ジョウキン</t>
    </rPh>
    <rPh sb="2" eb="4">
      <t>カンサン</t>
    </rPh>
    <rPh sb="5" eb="7">
      <t>タイショウ</t>
    </rPh>
    <rPh sb="7" eb="9">
      <t>ジカン</t>
    </rPh>
    <rPh sb="9" eb="10">
      <t>スウ</t>
    </rPh>
    <phoneticPr fontId="23"/>
  </si>
  <si>
    <t>常勤換算方法対象外の</t>
    <rPh sb="0" eb="2">
      <t>ジョウキン</t>
    </rPh>
    <rPh sb="2" eb="4">
      <t>カンサン</t>
    </rPh>
    <rPh sb="4" eb="6">
      <t>ホウホウ</t>
    </rPh>
    <rPh sb="6" eb="9">
      <t>タイショウガイ</t>
    </rPh>
    <phoneticPr fontId="23"/>
  </si>
  <si>
    <t>合計</t>
    <rPh sb="0" eb="2">
      <t>ゴウケイ</t>
    </rPh>
    <phoneticPr fontId="23"/>
  </si>
  <si>
    <t>当月合計</t>
    <rPh sb="0" eb="2">
      <t>トウゲツ</t>
    </rPh>
    <rPh sb="2" eb="4">
      <t>ゴウケイ</t>
    </rPh>
    <phoneticPr fontId="23"/>
  </si>
  <si>
    <t>週平均</t>
    <rPh sb="0" eb="3">
      <t>シュウヘイキン</t>
    </rPh>
    <phoneticPr fontId="23"/>
  </si>
  <si>
    <t>常勤の従業者の人数</t>
    <rPh sb="0" eb="2">
      <t>ジョウキン</t>
    </rPh>
    <rPh sb="3" eb="6">
      <t>ジュウギョウシャ</t>
    </rPh>
    <rPh sb="7" eb="9">
      <t>ニンズウ</t>
    </rPh>
    <phoneticPr fontId="23"/>
  </si>
  <si>
    <t>要介護者</t>
    <rPh sb="0" eb="1">
      <t>ヨウ</t>
    </rPh>
    <rPh sb="1" eb="3">
      <t>カイゴ</t>
    </rPh>
    <rPh sb="3" eb="4">
      <t>シャ</t>
    </rPh>
    <phoneticPr fontId="23"/>
  </si>
  <si>
    <t>要支援者等</t>
    <rPh sb="0" eb="3">
      <t>ヨウシエン</t>
    </rPh>
    <rPh sb="3" eb="4">
      <t>シャ</t>
    </rPh>
    <rPh sb="4" eb="5">
      <t>トウ</t>
    </rPh>
    <phoneticPr fontId="23"/>
  </si>
  <si>
    <t>通院等</t>
    <rPh sb="0" eb="2">
      <t>ツウイン</t>
    </rPh>
    <rPh sb="2" eb="3">
      <t>トウ</t>
    </rPh>
    <phoneticPr fontId="23"/>
  </si>
  <si>
    <t>-</t>
    <phoneticPr fontId="23"/>
  </si>
  <si>
    <t>（平均利用者数）</t>
    <rPh sb="1" eb="3">
      <t>ヘイキン</t>
    </rPh>
    <rPh sb="3" eb="6">
      <t>リヨウシャ</t>
    </rPh>
    <rPh sb="6" eb="7">
      <t>スウ</t>
    </rPh>
    <phoneticPr fontId="23"/>
  </si>
  <si>
    <t>■ 常勤換算方法による人数</t>
    <rPh sb="2" eb="4">
      <t>ジョウキン</t>
    </rPh>
    <rPh sb="4" eb="6">
      <t>カンサン</t>
    </rPh>
    <rPh sb="6" eb="8">
      <t>ホウホウ</t>
    </rPh>
    <rPh sb="11" eb="13">
      <t>ニンズウ</t>
    </rPh>
    <phoneticPr fontId="23"/>
  </si>
  <si>
    <t>基準：</t>
    <rPh sb="0" eb="2">
      <t>キジュン</t>
    </rPh>
    <phoneticPr fontId="23"/>
  </si>
  <si>
    <t>サービス提供責任者</t>
    <phoneticPr fontId="23"/>
  </si>
  <si>
    <t>常勤換算の</t>
    <rPh sb="0" eb="2">
      <t>ジョウキン</t>
    </rPh>
    <rPh sb="2" eb="4">
      <t>カンサン</t>
    </rPh>
    <phoneticPr fontId="23"/>
  </si>
  <si>
    <t>常勤の従業者が</t>
    <rPh sb="0" eb="2">
      <t>ジョウキン</t>
    </rPh>
    <rPh sb="3" eb="6">
      <t>ジュウギョウシャ</t>
    </rPh>
    <phoneticPr fontId="23"/>
  </si>
  <si>
    <t>平均利用者数</t>
    <rPh sb="0" eb="2">
      <t>ヘイキン</t>
    </rPh>
    <rPh sb="2" eb="5">
      <t>リヨウシャ</t>
    </rPh>
    <rPh sb="5" eb="6">
      <t>スウ</t>
    </rPh>
    <phoneticPr fontId="23"/>
  </si>
  <si>
    <t>（※）</t>
    <phoneticPr fontId="23"/>
  </si>
  <si>
    <t>の必要配置人数</t>
    <rPh sb="1" eb="3">
      <t>ヒツヨウ</t>
    </rPh>
    <rPh sb="3" eb="5">
      <t>ハイチ</t>
    </rPh>
    <rPh sb="5" eb="7">
      <t>ニンズウ</t>
    </rPh>
    <phoneticPr fontId="23"/>
  </si>
  <si>
    <t>常勤換算後の人数</t>
    <rPh sb="0" eb="2">
      <t>ジョウキン</t>
    </rPh>
    <rPh sb="2" eb="4">
      <t>カンサン</t>
    </rPh>
    <rPh sb="4" eb="5">
      <t>ゴ</t>
    </rPh>
    <rPh sb="6" eb="8">
      <t>ニンズウ</t>
    </rPh>
    <phoneticPr fontId="23"/>
  </si>
  <si>
    <t>÷</t>
    <phoneticPr fontId="23"/>
  </si>
  <si>
    <t>＝</t>
    <phoneticPr fontId="23"/>
  </si>
  <si>
    <t>⇒</t>
    <phoneticPr fontId="23"/>
  </si>
  <si>
    <t>（小数点第1位に切り上げ）</t>
    <rPh sb="1" eb="4">
      <t>ショウスウテン</t>
    </rPh>
    <rPh sb="4" eb="5">
      <t>ダイ</t>
    </rPh>
    <rPh sb="6" eb="7">
      <t>イ</t>
    </rPh>
    <rPh sb="8" eb="9">
      <t>キ</t>
    </rPh>
    <rPh sb="10" eb="11">
      <t>ア</t>
    </rPh>
    <phoneticPr fontId="23"/>
  </si>
  <si>
    <t>（小数点第2位以下切り捨て）</t>
    <rPh sb="1" eb="4">
      <t>ショウスウテン</t>
    </rPh>
    <rPh sb="4" eb="5">
      <t>ダイ</t>
    </rPh>
    <rPh sb="6" eb="7">
      <t>イ</t>
    </rPh>
    <rPh sb="7" eb="9">
      <t>イカ</t>
    </rPh>
    <rPh sb="9" eb="10">
      <t>キ</t>
    </rPh>
    <rPh sb="11" eb="12">
      <t>ス</t>
    </rPh>
    <phoneticPr fontId="23"/>
  </si>
  <si>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23"/>
  </si>
  <si>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23"/>
  </si>
  <si>
    <t>その端数を増すごとに１人以上で可</t>
  </si>
  <si>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23"/>
  </si>
  <si>
    <t>常勤の従業者の人数</t>
  </si>
  <si>
    <t>常勤換算方法による人数</t>
    <rPh sb="0" eb="2">
      <t>ジョウキン</t>
    </rPh>
    <rPh sb="2" eb="4">
      <t>カンサン</t>
    </rPh>
    <rPh sb="4" eb="6">
      <t>ホウホウ</t>
    </rPh>
    <rPh sb="9" eb="11">
      <t>ニンズウ</t>
    </rPh>
    <phoneticPr fontId="23"/>
  </si>
  <si>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23"/>
  </si>
  <si>
    <t>＋</t>
    <phoneticPr fontId="23"/>
  </si>
  <si>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23"/>
  </si>
  <si>
    <t>１．サービス種別</t>
    <rPh sb="6" eb="8">
      <t>シュベツ</t>
    </rPh>
    <phoneticPr fontId="23"/>
  </si>
  <si>
    <t>サービス種別名</t>
    <rPh sb="4" eb="6">
      <t>シュベツ</t>
    </rPh>
    <rPh sb="6" eb="7">
      <t>メイ</t>
    </rPh>
    <phoneticPr fontId="23"/>
  </si>
  <si>
    <t>２．職種名・資格名称</t>
    <rPh sb="2" eb="4">
      <t>ショクシュ</t>
    </rPh>
    <rPh sb="4" eb="5">
      <t>メイ</t>
    </rPh>
    <rPh sb="6" eb="8">
      <t>シカク</t>
    </rPh>
    <rPh sb="8" eb="10">
      <t>メイショウ</t>
    </rPh>
    <phoneticPr fontId="23"/>
  </si>
  <si>
    <t>訪問介護員</t>
    <rPh sb="0" eb="2">
      <t>ホウモン</t>
    </rPh>
    <rPh sb="2" eb="5">
      <t>カイゴイン</t>
    </rPh>
    <phoneticPr fontId="23"/>
  </si>
  <si>
    <t>ー</t>
    <phoneticPr fontId="23"/>
  </si>
  <si>
    <t>資格</t>
    <rPh sb="0" eb="2">
      <t>シカク</t>
    </rPh>
    <phoneticPr fontId="23"/>
  </si>
  <si>
    <t>介護福祉士</t>
    <rPh sb="0" eb="2">
      <t>カイゴ</t>
    </rPh>
    <rPh sb="2" eb="5">
      <t>フクシシ</t>
    </rPh>
    <phoneticPr fontId="23"/>
  </si>
  <si>
    <t>看護師</t>
    <phoneticPr fontId="23"/>
  </si>
  <si>
    <t>看護師</t>
    <rPh sb="0" eb="3">
      <t>カンゴシ</t>
    </rPh>
    <phoneticPr fontId="23"/>
  </si>
  <si>
    <t>准看護師</t>
    <phoneticPr fontId="23"/>
  </si>
  <si>
    <t>准看護師</t>
    <rPh sb="0" eb="4">
      <t>ジュンカンゴシ</t>
    </rPh>
    <phoneticPr fontId="23"/>
  </si>
  <si>
    <t>実務者研修修了者</t>
    <rPh sb="5" eb="7">
      <t>シュウリョウ</t>
    </rPh>
    <phoneticPr fontId="23"/>
  </si>
  <si>
    <t>実務者研修修了者</t>
    <rPh sb="0" eb="3">
      <t>ジツムシャ</t>
    </rPh>
    <rPh sb="3" eb="5">
      <t>ケンシュウ</t>
    </rPh>
    <rPh sb="5" eb="8">
      <t>シュウリョウシャ</t>
    </rPh>
    <phoneticPr fontId="23"/>
  </si>
  <si>
    <t>旧介護職員基礎研修課程修了者</t>
    <phoneticPr fontId="23"/>
  </si>
  <si>
    <t>介護職員初任者研修修了者</t>
    <rPh sb="0" eb="2">
      <t>カイゴ</t>
    </rPh>
    <rPh sb="2" eb="4">
      <t>ショクイン</t>
    </rPh>
    <rPh sb="4" eb="7">
      <t>ショニンシャ</t>
    </rPh>
    <rPh sb="7" eb="9">
      <t>ケンシュウ</t>
    </rPh>
    <rPh sb="9" eb="12">
      <t>シュウリョウシャ</t>
    </rPh>
    <phoneticPr fontId="23"/>
  </si>
  <si>
    <t>旧ホームヘルパー1級課程修了者</t>
    <rPh sb="0" eb="1">
      <t>キュウ</t>
    </rPh>
    <rPh sb="9" eb="10">
      <t>キュウ</t>
    </rPh>
    <rPh sb="10" eb="12">
      <t>カテイ</t>
    </rPh>
    <rPh sb="12" eb="15">
      <t>シュウリョウシャ</t>
    </rPh>
    <phoneticPr fontId="23"/>
  </si>
  <si>
    <t>生活援助従事者研修修了者</t>
    <rPh sb="0" eb="2">
      <t>セイカツ</t>
    </rPh>
    <rPh sb="2" eb="4">
      <t>エンジョ</t>
    </rPh>
    <rPh sb="4" eb="7">
      <t>ジュウジシャ</t>
    </rPh>
    <rPh sb="7" eb="9">
      <t>ケンシュウ</t>
    </rPh>
    <rPh sb="9" eb="12">
      <t>シュウリョウシャ</t>
    </rPh>
    <phoneticPr fontId="23"/>
  </si>
  <si>
    <t>共生型訪問介護のサービス提供責任者</t>
    <rPh sb="0" eb="2">
      <t>キョウセイ</t>
    </rPh>
    <rPh sb="2" eb="3">
      <t>ガタ</t>
    </rPh>
    <rPh sb="3" eb="5">
      <t>ホウモン</t>
    </rPh>
    <rPh sb="5" eb="7">
      <t>カイゴ</t>
    </rPh>
    <rPh sb="12" eb="14">
      <t>テイキョウ</t>
    </rPh>
    <rPh sb="14" eb="17">
      <t>セキニンシャ</t>
    </rPh>
    <phoneticPr fontId="23"/>
  </si>
  <si>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23"/>
  </si>
  <si>
    <t>旧ホームヘルパー2級課程修了者</t>
    <rPh sb="0" eb="1">
      <t>キュウ</t>
    </rPh>
    <rPh sb="9" eb="10">
      <t>キュウ</t>
    </rPh>
    <rPh sb="10" eb="12">
      <t>カテイ</t>
    </rPh>
    <rPh sb="12" eb="15">
      <t>シュウリョウシャ</t>
    </rPh>
    <phoneticPr fontId="23"/>
  </si>
  <si>
    <t>【自治体の皆様へ】</t>
    <rPh sb="1" eb="4">
      <t>ジチタイ</t>
    </rPh>
    <rPh sb="5" eb="7">
      <t>ミナサマ</t>
    </rPh>
    <phoneticPr fontId="23"/>
  </si>
  <si>
    <t>※ INDIRECT関数使用のため、以下のとおりセルに「名前の定義」をしています。</t>
    <rPh sb="10" eb="12">
      <t>カンスウ</t>
    </rPh>
    <rPh sb="12" eb="14">
      <t>シヨウ</t>
    </rPh>
    <rPh sb="18" eb="20">
      <t>イカ</t>
    </rPh>
    <rPh sb="28" eb="30">
      <t>ナマエ</t>
    </rPh>
    <rPh sb="31" eb="33">
      <t>テイギ</t>
    </rPh>
    <phoneticPr fontId="23"/>
  </si>
  <si>
    <t>　12行目・・・「職種」</t>
    <rPh sb="3" eb="5">
      <t>ギョウメ</t>
    </rPh>
    <rPh sb="9" eb="11">
      <t>ショクシュ</t>
    </rPh>
    <phoneticPr fontId="23"/>
  </si>
  <si>
    <t>　C列・・・「管理者」</t>
    <rPh sb="2" eb="3">
      <t>レツ</t>
    </rPh>
    <rPh sb="7" eb="10">
      <t>カンリシャ</t>
    </rPh>
    <phoneticPr fontId="23"/>
  </si>
  <si>
    <t>　D列・・・「サービス提供責任者」</t>
    <rPh sb="2" eb="3">
      <t>レツ</t>
    </rPh>
    <rPh sb="11" eb="13">
      <t>テイキョウ</t>
    </rPh>
    <rPh sb="13" eb="16">
      <t>セキニンシャ</t>
    </rPh>
    <phoneticPr fontId="23"/>
  </si>
  <si>
    <t>　E列・・・「訪問介護員」</t>
    <rPh sb="2" eb="3">
      <t>レツ</t>
    </rPh>
    <rPh sb="7" eb="9">
      <t>ホウモン</t>
    </rPh>
    <rPh sb="9" eb="12">
      <t>カイゴイン</t>
    </rPh>
    <phoneticPr fontId="2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</si>
  <si>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3"/>
  </si>
  <si>
    <t>　行が足りない場合は、適宜追加してください。</t>
    <rPh sb="1" eb="2">
      <t>ギョウ</t>
    </rPh>
    <rPh sb="3" eb="4">
      <t>タ</t>
    </rPh>
    <rPh sb="7" eb="9">
      <t>バアイ</t>
    </rPh>
    <rPh sb="11" eb="13">
      <t>テキギ</t>
    </rPh>
    <rPh sb="13" eb="15">
      <t>ツイカ</t>
    </rPh>
    <phoneticPr fontId="23"/>
  </si>
  <si>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</si>
  <si>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3"/>
  </si>
  <si>
    <t>　・「数式」タブ　⇒　「名前の定義」を選択</t>
    <rPh sb="3" eb="5">
      <t>スウシキ</t>
    </rPh>
    <rPh sb="12" eb="14">
      <t>ナマエ</t>
    </rPh>
    <rPh sb="15" eb="17">
      <t>テイギ</t>
    </rPh>
    <rPh sb="19" eb="21">
      <t>センタク</t>
    </rPh>
    <phoneticPr fontId="23"/>
  </si>
  <si>
    <t>　・「名前」に職種名を入力</t>
    <rPh sb="3" eb="5">
      <t>ナマエ</t>
    </rPh>
    <rPh sb="7" eb="9">
      <t>ショクシュ</t>
    </rPh>
    <rPh sb="9" eb="10">
      <t>メイ</t>
    </rPh>
    <rPh sb="11" eb="13">
      <t>ニュウリョク</t>
    </rPh>
    <phoneticPr fontId="2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</si>
  <si>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</si>
  <si>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3"/>
  </si>
  <si>
    <t>（参考様式２）</t>
    <rPh sb="1" eb="3">
      <t>サンコウ</t>
    </rPh>
    <rPh sb="3" eb="5">
      <t>ヨウシキ</t>
    </rPh>
    <phoneticPr fontId="4"/>
  </si>
  <si>
    <t>平面図</t>
    <rPh sb="0" eb="3">
      <t>ヘイメンズ</t>
    </rPh>
    <phoneticPr fontId="4"/>
  </si>
  <si>
    <t>事業所・施設の名称</t>
    <rPh sb="0" eb="3">
      <t>ジギョウショ</t>
    </rPh>
    <rPh sb="4" eb="6">
      <t>シセツ</t>
    </rPh>
    <rPh sb="7" eb="9">
      <t>メイショウ</t>
    </rPh>
    <phoneticPr fontId="4"/>
  </si>
  <si>
    <t>備考　1</t>
    <rPh sb="0" eb="2">
      <t>ビコウ</t>
    </rPh>
    <phoneticPr fontId="4"/>
  </si>
  <si>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4"/>
  </si>
  <si>
    <t>　各室の用途及び面積を記載してください。</t>
    <phoneticPr fontId="4"/>
  </si>
  <si>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4"/>
  </si>
  <si>
    <t>＜事業所の写真＞</t>
    <rPh sb="1" eb="4">
      <t>ジギョウショ</t>
    </rPh>
    <rPh sb="5" eb="7">
      <t>シャシン</t>
    </rPh>
    <phoneticPr fontId="4"/>
  </si>
  <si>
    <t xml:space="preserve"> ◆　次のカラー写真をＡ４の台紙等に貼り付けてください。（必要であれば、１箇所複数枚可）</t>
    <rPh sb="29" eb="31">
      <t>ヒツヨウ</t>
    </rPh>
    <rPh sb="37" eb="39">
      <t>カショ</t>
    </rPh>
    <rPh sb="39" eb="41">
      <t>フクスウ</t>
    </rPh>
    <rPh sb="41" eb="42">
      <t>マイ</t>
    </rPh>
    <rPh sb="42" eb="43">
      <t>カ</t>
    </rPh>
    <phoneticPr fontId="4"/>
  </si>
  <si>
    <t>　　　写真は、台紙に４枚貼れるくらいの大きさでお願いいたします。（台紙が複数に分かれて構いません。）パソコンで取り込んだ写真も可。</t>
    <rPh sb="3" eb="5">
      <t>シャシン</t>
    </rPh>
    <rPh sb="7" eb="9">
      <t>ダイシ</t>
    </rPh>
    <rPh sb="11" eb="12">
      <t>マイ</t>
    </rPh>
    <rPh sb="12" eb="13">
      <t>ハ</t>
    </rPh>
    <rPh sb="19" eb="20">
      <t>オオ</t>
    </rPh>
    <rPh sb="24" eb="25">
      <t>ネガ</t>
    </rPh>
    <rPh sb="33" eb="35">
      <t>ダイシ</t>
    </rPh>
    <rPh sb="36" eb="38">
      <t>フクスウ</t>
    </rPh>
    <rPh sb="55" eb="56">
      <t>ト</t>
    </rPh>
    <rPh sb="57" eb="58">
      <t>コ</t>
    </rPh>
    <rPh sb="60" eb="62">
      <t>シャシン</t>
    </rPh>
    <rPh sb="63" eb="64">
      <t>カ</t>
    </rPh>
    <phoneticPr fontId="4"/>
  </si>
  <si>
    <t>　　　貼付する写真の例：</t>
    <rPh sb="3" eb="5">
      <t>チョウフ</t>
    </rPh>
    <rPh sb="7" eb="9">
      <t>シャシン</t>
    </rPh>
    <rPh sb="10" eb="11">
      <t>レイ</t>
    </rPh>
    <phoneticPr fontId="4"/>
  </si>
  <si>
    <t>建物外観、入口、相談室（外側・室内）、事務室・事務スペース、鍵付書庫、手指洗浄場所　　等</t>
    <rPh sb="35" eb="37">
      <t>シュシ</t>
    </rPh>
    <rPh sb="37" eb="39">
      <t>センジョウ</t>
    </rPh>
    <rPh sb="39" eb="41">
      <t>バショ</t>
    </rPh>
    <rPh sb="43" eb="44">
      <t>トウ</t>
    </rPh>
    <phoneticPr fontId="4"/>
  </si>
  <si>
    <t>プライバシーが確保が必要な部屋（相談室等）は「外側」（相談室の扉が閉じているところなど）と「室内」の両方の写真を添付してください。</t>
    <phoneticPr fontId="4"/>
  </si>
  <si>
    <t>①（写真名）</t>
    <rPh sb="2" eb="4">
      <t>シャシン</t>
    </rPh>
    <rPh sb="4" eb="5">
      <t>メイ</t>
    </rPh>
    <phoneticPr fontId="4"/>
  </si>
  <si>
    <t>②（写真名）</t>
    <rPh sb="2" eb="4">
      <t>シャシン</t>
    </rPh>
    <rPh sb="4" eb="5">
      <t>メイ</t>
    </rPh>
    <phoneticPr fontId="4"/>
  </si>
  <si>
    <t>③（写真名）</t>
    <rPh sb="2" eb="4">
      <t>シャシン</t>
    </rPh>
    <rPh sb="4" eb="5">
      <t>メイ</t>
    </rPh>
    <phoneticPr fontId="4"/>
  </si>
  <si>
    <t>④（写真名）</t>
    <rPh sb="2" eb="4">
      <t>シャシン</t>
    </rPh>
    <rPh sb="4" eb="5">
      <t>メイ</t>
    </rPh>
    <phoneticPr fontId="4"/>
  </si>
  <si>
    <t>通所介護</t>
    <rPh sb="0" eb="4">
      <t>ツウショカイゴ</t>
    </rPh>
    <phoneticPr fontId="23"/>
  </si>
  <si>
    <t>１</t>
    <phoneticPr fontId="23"/>
  </si>
  <si>
    <t>人員基準に係る事項</t>
    <phoneticPr fontId="23"/>
  </si>
  <si>
    <t>①</t>
    <phoneticPr fontId="23"/>
  </si>
  <si>
    <t>②</t>
    <phoneticPr fontId="4"/>
  </si>
  <si>
    <t>２</t>
    <phoneticPr fontId="23"/>
  </si>
  <si>
    <t>３</t>
    <phoneticPr fontId="23"/>
  </si>
  <si>
    <t>設備基準に係る事項</t>
    <phoneticPr fontId="23"/>
  </si>
  <si>
    <t>②</t>
    <phoneticPr fontId="23"/>
  </si>
  <si>
    <t>事業の運営に必要な広さを有する専用の事務室を有している。</t>
    <phoneticPr fontId="23"/>
  </si>
  <si>
    <t>③</t>
    <phoneticPr fontId="23"/>
  </si>
  <si>
    <t>④</t>
    <phoneticPr fontId="23"/>
  </si>
  <si>
    <t>個人情報に関する文書等を管理するための鍵付書庫等を有している。</t>
    <phoneticPr fontId="23"/>
  </si>
  <si>
    <t>⑤</t>
    <phoneticPr fontId="23"/>
  </si>
  <si>
    <t>４</t>
    <phoneticPr fontId="23"/>
  </si>
  <si>
    <t>出張所（サテライト）と主たる事業所との一体的運営に係る事項</t>
    <phoneticPr fontId="23"/>
  </si>
  <si>
    <t>職員の勤務体制、勤務内容等が一元的に管理できる体制にある。必要な場合に随時、主たる事業所や他の出張所等との間で相互支援が行える体制（例えば、当該出張所（サテライト）の従業者が急病等でサービスの提供ができなくなった場合に、主たる事業所から急遽代替要員を派遣できるような体制）にある。</t>
    <phoneticPr fontId="23"/>
  </si>
  <si>
    <t>苦情処理や損害賠償等に際して、一体的な対応ができる体制にある。</t>
    <phoneticPr fontId="23"/>
  </si>
  <si>
    <t>事業の目的や運営方針、営業日や営業時間、利用料等を定める同一の運営規程を定めている。</t>
    <phoneticPr fontId="23"/>
  </si>
  <si>
    <t>人事、給与・福利厚生等の勤務条件等による職員管理を一元的に行える体制にある。</t>
    <phoneticPr fontId="23"/>
  </si>
  <si>
    <t>出張所（サテライト）を運営するにあたり管理者等が配慮すべき事項</t>
    <phoneticPr fontId="23"/>
  </si>
  <si>
    <t xml:space="preserve">ａ.
</t>
    <phoneticPr fontId="4"/>
  </si>
  <si>
    <t>今回の出張所（サテライト）の設置にあたって、上記全ての誓約事項の内容を理解した上で満たしていること。</t>
    <phoneticPr fontId="23"/>
  </si>
  <si>
    <t xml:space="preserve">ｂ.
</t>
    <phoneticPr fontId="4"/>
  </si>
  <si>
    <t>上記すべての誓約事項を確認するための調査に積極的に協力するとともに、誓約事項を満たしていないことが確認できた場合は、ただちに出張所（サテライト）を休止又は廃止すること。</t>
    <phoneticPr fontId="23"/>
  </si>
  <si>
    <t>令和　　年　　　月　　　日　</t>
    <rPh sb="0" eb="2">
      <t>レイワ</t>
    </rPh>
    <phoneticPr fontId="23"/>
  </si>
  <si>
    <t>　　東京都知事　殿</t>
    <rPh sb="2" eb="5">
      <t>トウキョウト</t>
    </rPh>
    <rPh sb="8" eb="9">
      <t>ドノ</t>
    </rPh>
    <phoneticPr fontId="4"/>
  </si>
  <si>
    <t>所在地</t>
    <phoneticPr fontId="23"/>
  </si>
  <si>
    <t>申請者</t>
  </si>
  <si>
    <t>名称</t>
    <phoneticPr fontId="23"/>
  </si>
  <si>
    <t>代表者職・氏名</t>
    <phoneticPr fontId="23"/>
  </si>
  <si>
    <t>主たる事業所及び出張所全体で訪問介護員等の員数は常勤換算で2.5人以上である。</t>
    <phoneticPr fontId="23"/>
  </si>
  <si>
    <t>サービス提供責任者は、主たる事業所と出張所の利用者数の合計に対して必要数配置している。</t>
    <phoneticPr fontId="4"/>
  </si>
  <si>
    <t>③</t>
    <phoneticPr fontId="4"/>
  </si>
  <si>
    <t>管理者及びサービス提供責任者がその責務を十分果たせるよう適切に人員を配置している。</t>
    <phoneticPr fontId="23"/>
  </si>
  <si>
    <t>感染症予防に必要な設備を有している。</t>
    <phoneticPr fontId="23"/>
  </si>
  <si>
    <t>利用申込みにかかる調整、サービス提供状況の把握、職員に対する技術指導等を一体的に行える体制がある。</t>
    <phoneticPr fontId="23"/>
  </si>
  <si>
    <t>管理者は、定期的に出張所を訪問し、出張所の衛生管理を徹底すること。</t>
    <phoneticPr fontId="23"/>
  </si>
  <si>
    <t>管理者又はサービス提供責任者は、出張所に配置される訪問介護員等と「訪問介護計画」の内容について情報を共有し、必要があれば見直しをするなど適切な対応をすること。</t>
    <phoneticPr fontId="23"/>
  </si>
  <si>
    <t>管理者又はサービス提供責任者は、出張所に配置される訪問介護員等からサービス提供方法を報告させ把握するとともに、適切な指導をすること。</t>
    <phoneticPr fontId="23"/>
  </si>
  <si>
    <t>運営規程（出張所の住所等が記載されたもの。）</t>
    <phoneticPr fontId="4"/>
  </si>
  <si>
    <t>○</t>
  </si>
  <si>
    <t>保健師</t>
    <rPh sb="0" eb="3">
      <t>ホケンシ</t>
    </rPh>
    <phoneticPr fontId="23"/>
  </si>
  <si>
    <t>別紙様式第一号（五）</t>
    <phoneticPr fontId="4"/>
  </si>
  <si>
    <t>代表者職名・氏名　</t>
  </si>
  <si>
    <t>法人番号</t>
    <rPh sb="0" eb="2">
      <t>ホウジン</t>
    </rPh>
    <rPh sb="2" eb="4">
      <t>バンゴウ</t>
    </rPh>
    <phoneticPr fontId="4"/>
  </si>
  <si>
    <t>法人等の種類</t>
    <rPh sb="0" eb="2">
      <t>ホウジン</t>
    </rPh>
    <rPh sb="2" eb="3">
      <t>トウ</t>
    </rPh>
    <rPh sb="4" eb="6">
      <t>シュルイ</t>
    </rPh>
    <phoneticPr fontId="4"/>
  </si>
  <si>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4"/>
  </si>
  <si>
    <t>共生型サービスの該当有無</t>
    <rPh sb="0" eb="3">
      <t>キョウセイガタ</t>
    </rPh>
    <rPh sb="8" eb="10">
      <t>ガイトウ</t>
    </rPh>
    <rPh sb="10" eb="12">
      <t>ウム</t>
    </rPh>
    <phoneticPr fontId="4"/>
  </si>
  <si>
    <t>事業所（施設）の建物の構造及び専用区画等</t>
    <rPh sb="13" eb="14">
      <t>オヨ</t>
    </rPh>
    <phoneticPr fontId="4"/>
  </si>
  <si>
    <t>空床型・併設型の別）</t>
    <phoneticPr fontId="4"/>
  </si>
  <si>
    <t>１
２</t>
    <phoneticPr fontId="4"/>
  </si>
  <si>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4"/>
  </si>
  <si>
    <t>出張所の設置
名称　都庁介護サービス新宿区出張所
住所　新宿区○新宿１－２－３
電話　０３－５３２０－XXXX
FAX　０３－５３８８－XXXX
職員配置　付表及び勤務形態一覧表のとおり</t>
    <phoneticPr fontId="4"/>
  </si>
  <si>
    <t>出張所なし</t>
    <phoneticPr fontId="4"/>
  </si>
  <si>
    <t>令和４</t>
    <phoneticPr fontId="4"/>
  </si>
  <si>
    <t>１０</t>
    <phoneticPr fontId="4"/>
  </si>
  <si>
    <t>訪問介護</t>
    <phoneticPr fontId="4"/>
  </si>
  <si>
    <t>１６３－８００１
東京都新宿区西新宿２－８－１</t>
    <phoneticPr fontId="4"/>
  </si>
  <si>
    <t>都庁介護サービス</t>
    <phoneticPr fontId="4"/>
  </si>
  <si>
    <t>×</t>
  </si>
  <si>
    <t>×</t>
    <phoneticPr fontId="4"/>
  </si>
  <si>
    <t>1</t>
  </si>
  <si>
    <t>3</t>
  </si>
  <si>
    <t>X</t>
  </si>
  <si>
    <t>株式会社都庁介護サービス</t>
    <phoneticPr fontId="4"/>
  </si>
  <si>
    <t>代表取締役　東京　太郎</t>
    <phoneticPr fontId="4"/>
  </si>
  <si>
    <t>東京都新宿区西新宿２－８－１</t>
    <phoneticPr fontId="4"/>
  </si>
  <si>
    <t>令和４</t>
    <rPh sb="0" eb="2">
      <t>レイワ</t>
    </rPh>
    <phoneticPr fontId="4"/>
  </si>
  <si>
    <r>
      <t>変更届出書（様式第一号（五））　</t>
    </r>
    <r>
      <rPr>
        <b/>
        <sz val="12"/>
        <rFont val="ＭＳ Ｐゴシック"/>
        <family val="3"/>
        <charset val="128"/>
      </rPr>
      <t>※変更事項は「運営規程」の変更を選択</t>
    </r>
    <rPh sb="0" eb="2">
      <t>ヘンコウ</t>
    </rPh>
    <rPh sb="2" eb="5">
      <t>トドケデショ</t>
    </rPh>
    <rPh sb="6" eb="8">
      <t>ヨウシキ</t>
    </rPh>
    <rPh sb="8" eb="10">
      <t>ダイイチ</t>
    </rPh>
    <rPh sb="10" eb="11">
      <t>ゴウ</t>
    </rPh>
    <rPh sb="12" eb="13">
      <t>ゴ</t>
    </rPh>
    <rPh sb="17" eb="19">
      <t>ヘンコウ</t>
    </rPh>
    <rPh sb="19" eb="21">
      <t>ジコウ</t>
    </rPh>
    <rPh sb="23" eb="25">
      <t>ウンエイ</t>
    </rPh>
    <rPh sb="25" eb="27">
      <t>キテイ</t>
    </rPh>
    <rPh sb="29" eb="31">
      <t>ヘンコウ</t>
    </rPh>
    <rPh sb="32" eb="34">
      <t>センタク</t>
    </rPh>
    <phoneticPr fontId="4"/>
  </si>
  <si>
    <t>付表第一号（一） 訪問介護事業所の指定等に係る記載事項</t>
    <rPh sb="19" eb="20">
      <t>トウ</t>
    </rPh>
    <phoneticPr fontId="4"/>
  </si>
  <si>
    <t>法人番号</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</si>
  <si>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</si>
  <si>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</si>
  <si>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</si>
  <si>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</si>
  <si>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</si>
  <si>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</si>
  <si>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</si>
  <si>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</si>
  <si>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（内線）</t>
    <rPh sb="1" eb="3">
      <t>ナイセン</t>
    </rPh>
    <phoneticPr fontId="4"/>
  </si>
  <si>
    <t>同一敷地内の他の事業所又は施設の従業者との兼務（兼務の場合のみ記入）</t>
    <phoneticPr fontId="4"/>
  </si>
  <si>
    <t>共生型サービスの該当有無</t>
    <phoneticPr fontId="4"/>
  </si>
  <si>
    <t xml:space="preserve">１
２
３
</t>
    <phoneticPr fontId="4"/>
  </si>
  <si>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4"/>
  </si>
  <si>
    <t>（参考）  訪問介護事業所の指定等に係る記載事項記入欄不足時の資料</t>
    <rPh sb="1" eb="3">
      <t>サンコウ</t>
    </rPh>
    <rPh sb="16" eb="17">
      <t>トウ</t>
    </rPh>
    <phoneticPr fontId="4"/>
  </si>
  <si>
    <t>■サービス提供責任者</t>
    <phoneticPr fontId="4"/>
  </si>
  <si>
    <t>■複数事業所</t>
    <phoneticPr fontId="4"/>
  </si>
  <si>
    <t>訪問介護事業所の指定等に係る記載事項（付表第一号（一））</t>
    <rPh sb="0" eb="2">
      <t>ホウモン</t>
    </rPh>
    <rPh sb="2" eb="4">
      <t>カイゴ</t>
    </rPh>
    <rPh sb="4" eb="7">
      <t>ジギョウショ</t>
    </rPh>
    <rPh sb="8" eb="10">
      <t>シテイ</t>
    </rPh>
    <rPh sb="10" eb="11">
      <t>トウ</t>
    </rPh>
    <rPh sb="12" eb="13">
      <t>カカ</t>
    </rPh>
    <rPh sb="14" eb="16">
      <t>キサイ</t>
    </rPh>
    <rPh sb="16" eb="18">
      <t>ジコウ</t>
    </rPh>
    <rPh sb="19" eb="21">
      <t>フヒョウ</t>
    </rPh>
    <rPh sb="21" eb="23">
      <t>ダイイチ</t>
    </rPh>
    <rPh sb="23" eb="24">
      <t>ゴウ</t>
    </rPh>
    <rPh sb="25" eb="26">
      <t>イチ</t>
    </rPh>
    <phoneticPr fontId="4"/>
  </si>
  <si>
    <t>介護給付費算定に係る体制等に関する届出書（別紙２）</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rPh sb="21" eb="23">
      <t>ベッシ</t>
    </rPh>
    <phoneticPr fontId="4"/>
  </si>
  <si>
    <t>介護給付費算定に係る体制等状況一覧表（別紙１－１）</t>
    <rPh sb="0" eb="2">
      <t>カイゴ</t>
    </rPh>
    <rPh sb="2" eb="4">
      <t>キュウフ</t>
    </rPh>
    <rPh sb="4" eb="5">
      <t>ヒ</t>
    </rPh>
    <rPh sb="5" eb="7">
      <t>サンテイ</t>
    </rPh>
    <rPh sb="8" eb="9">
      <t>カカ</t>
    </rPh>
    <rPh sb="10" eb="12">
      <t>タイセイ</t>
    </rPh>
    <rPh sb="12" eb="13">
      <t>トウ</t>
    </rPh>
    <rPh sb="13" eb="15">
      <t>ジョウキョウ</t>
    </rPh>
    <rPh sb="15" eb="18">
      <t>イチランヒョウ</t>
    </rPh>
    <rPh sb="19" eb="21">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</si>
</sst>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0"/>
    <numFmt numFmtId="177" formatCode="#,##0.0#"/>
    <numFmt numFmtId="178" formatCode="0&quot;月&quot;"/>
    <numFmt numFmtId="179" formatCode="#,##0&quot;人&quot;"/>
    <numFmt numFmtId="180" formatCode="#,##0.##"/>
    <numFmt numFmtId="181" formatCode="#,##0.0;[Red]\-#,##0.0"/>
    <numFmt numFmtId="182" formatCode="#,##0.######"/>
    <numFmt numFmtId="183" formatCode="0.000000"/>
    <numFmt numFmtId="184" formatCode="0.0&quot;人以上&quot;"/>
    <numFmt numFmtId="185" formatCode="#,##0.0&quot;人&quot;"/>
    <numFmt numFmtId="186" formatCode="0_ "/>
    <numFmt numFmtId="187" formatCode="yyyy&quot;年&quot;m&quot;月&quot;d&quot;日&quot;;@"/>
  </numFmts>
  <fonts count="6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2"/>
      <name val="ＭＳ Ｐゴシック"/>
      <family val="3"/>
      <charset val="128"/>
    </font>
    <font>
      <sz val="9"/>
      <name val="ＭＳ Ｐゴシック"/>
      <family val="3"/>
      <charset val="128"/>
    </font>
    <font>
      <sz val="10"/>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1"/>
      <name val="ＭＳ 明朝"/>
      <family val="1"/>
      <charset val="128"/>
    </font>
    <font>
      <sz val="16"/>
      <name val="ＭＳ Ｐゴシック"/>
      <family val="3"/>
      <charset val="128"/>
    </font>
    <font>
      <u/>
      <sz val="11"/>
      <name val="ＭＳ Ｐゴシック"/>
      <family val="3"/>
      <charset val="128"/>
    </font>
    <font>
      <b/>
      <sz val="16"/>
      <name val="ＭＳ Ｐゴシック"/>
      <family val="3"/>
      <charset val="128"/>
    </font>
    <font>
      <b/>
      <sz val="13"/>
      <name val="ＭＳ Ｐゴシック"/>
      <family val="3"/>
      <charset val="128"/>
    </font>
    <font>
      <sz val="10.5"/>
      <name val="ＭＳ 明朝"/>
      <family val="1"/>
      <charset val="128"/>
    </font>
    <font>
      <b/>
      <sz val="20"/>
      <name val="ＭＳ 明朝"/>
      <family val="1"/>
      <charset val="128"/>
    </font>
    <font>
      <b/>
      <sz val="10.5"/>
      <name val="ＭＳ 明朝"/>
      <family val="1"/>
      <charset val="128"/>
    </font>
    <font>
      <b/>
      <sz val="11"/>
      <name val="ＭＳ 明朝"/>
      <family val="1"/>
      <charset val="128"/>
    </font>
    <font>
      <b/>
      <sz val="22"/>
      <name val="ＭＳ 明朝"/>
      <family val="1"/>
      <charset val="128"/>
    </font>
    <font>
      <sz val="6"/>
      <name val="ＭＳ Ｐゴシック"/>
      <family val="2"/>
      <charset val="128"/>
      <scheme val="minor"/>
    </font>
    <font>
      <sz val="18"/>
      <name val="ＭＳ Ｐゴシック"/>
      <family val="3"/>
      <charset val="128"/>
    </font>
    <font>
      <sz val="16"/>
      <name val="ＭＳ 明朝"/>
      <family val="1"/>
      <charset val="128"/>
    </font>
    <font>
      <sz val="12"/>
      <color theme="1"/>
      <name val="ＭＳ Ｐゴシック"/>
      <family val="3"/>
      <charset val="128"/>
    </font>
    <font>
      <b/>
      <sz val="28"/>
      <name val="ＭＳ Ｐゴシック"/>
      <family val="3"/>
      <charset val="128"/>
    </font>
    <font>
      <sz val="20"/>
      <name val="ＭＳ Ｐゴシック"/>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b/>
      <sz val="14"/>
      <name val="HGSｺﾞｼｯｸM"/>
      <family val="3"/>
      <charset val="128"/>
    </font>
    <font>
      <sz val="12"/>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1"/>
      <name val="ＭＳ Ｐゴシック"/>
      <family val="2"/>
      <charset val="128"/>
      <scheme val="minor"/>
    </font>
    <font>
      <sz val="12"/>
      <color rgb="FFFF0000"/>
      <name val="HGSｺﾞｼｯｸM"/>
      <family val="3"/>
      <charset val="128"/>
    </font>
    <font>
      <sz val="11"/>
      <color rgb="FF000000"/>
      <name val="ＭＳ Ｐゴシック"/>
      <family val="3"/>
      <charset val="128"/>
      <scheme val="minor"/>
    </font>
    <font>
      <sz val="11"/>
      <color rgb="FF000000"/>
      <name val="Calibri"/>
      <family val="2"/>
    </font>
    <font>
      <sz val="16"/>
      <name val="HGSｺﾞｼｯｸM"/>
      <family val="3"/>
      <charset val="128"/>
    </font>
    <font>
      <b/>
      <sz val="16"/>
      <name val="HGSｺﾞｼｯｸM"/>
      <family val="3"/>
      <charset val="128"/>
    </font>
    <font>
      <sz val="14"/>
      <name val="HGSｺﾞｼｯｸM"/>
      <family val="3"/>
      <charset val="128"/>
    </font>
    <font>
      <sz val="11"/>
      <name val="HGSｺﾞｼｯｸM"/>
      <family val="3"/>
      <charset val="128"/>
    </font>
    <font>
      <sz val="14"/>
      <color rgb="FFFF0000"/>
      <name val="HGSｺﾞｼｯｸM"/>
      <family val="3"/>
      <charset val="128"/>
    </font>
    <font>
      <sz val="16"/>
      <color theme="1"/>
      <name val="ＭＳ Ｐゴシック"/>
      <family val="2"/>
      <charset val="128"/>
      <scheme val="minor"/>
    </font>
    <font>
      <b/>
      <sz val="22"/>
      <name val="HG丸ｺﾞｼｯｸM-PRO"/>
      <family val="3"/>
      <charset val="128"/>
    </font>
    <font>
      <sz val="10.5"/>
      <color theme="1"/>
      <name val="ＭＳ 明朝"/>
      <family val="1"/>
      <charset val="128"/>
    </font>
    <font>
      <sz val="10.5"/>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9"/>
      <color theme="1"/>
      <name val="ＭＳ Ｐゴシック"/>
      <family val="3"/>
      <charset val="128"/>
    </font>
    <font>
      <sz val="10.5"/>
      <color theme="1"/>
      <name val="ＭＳ Ｐゴシック"/>
      <family val="3"/>
      <charset val="128"/>
      <scheme val="major"/>
    </font>
    <font>
      <sz val="9"/>
      <color theme="1"/>
      <name val="ＭＳ Ｐゴシック"/>
      <family val="3"/>
      <charset val="128"/>
      <scheme val="major"/>
    </font>
    <font>
      <sz val="10"/>
      <color rgb="FF000000"/>
      <name val="ＭＳ Ｐゴシック"/>
      <family val="3"/>
      <charset val="128"/>
      <scheme val="major"/>
    </font>
    <font>
      <sz val="11"/>
      <name val="ＭＳ Ｐゴシック"/>
      <family val="3"/>
      <charset val="128"/>
      <scheme val="major"/>
    </font>
    <font>
      <b/>
      <sz val="12"/>
      <color rgb="FF000000"/>
      <name val="ＭＳ Ｐゴシック"/>
      <family val="3"/>
      <charset val="128"/>
      <scheme val="major"/>
    </font>
  </fonts>
  <fills count="8">
    <fill>
      <patternFill patternType="none"/>
    </fill>
    <fill>
      <patternFill patternType="gray125"/>
    </fill>
    <fill>
      <patternFill patternType="solid">
        <fgColor indexed="26"/>
      </patternFill>
    </fill>
    <fill>
      <patternFill patternType="solid">
        <fgColor theme="0"/>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CCECFF"/>
        <bgColor indexed="64"/>
      </patternFill>
    </fill>
    <fill>
      <patternFill patternType="solid">
        <fgColor theme="8" tint="0.79998168889431442"/>
        <bgColor indexed="64"/>
      </patternFill>
    </fill>
  </fills>
  <borders count="8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top style="medium">
        <color indexed="64"/>
      </top>
      <bottom style="thin">
        <color indexed="64"/>
      </bottom>
      <diagonal/>
    </border>
    <border>
      <left/>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medium">
        <color indexed="64"/>
      </bottom>
      <diagonal/>
    </border>
    <border>
      <left/>
      <right/>
      <top style="hair">
        <color indexed="64"/>
      </top>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7">
    <xf numFmtId="0" fontId="0" fillId="0" borderId="0"/>
    <xf numFmtId="0" fontId="3" fillId="0" borderId="0"/>
    <xf numFmtId="0" fontId="11" fillId="0" borderId="0" applyBorder="0"/>
    <xf numFmtId="0" fontId="3" fillId="2" borderId="34" applyNumberFormat="0" applyFont="0" applyAlignment="0" applyProtection="0">
      <alignment vertical="center"/>
    </xf>
    <xf numFmtId="38" fontId="3" fillId="0" borderId="0" applyFont="0" applyFill="0" applyBorder="0" applyAlignment="0" applyProtection="0"/>
    <xf numFmtId="0" fontId="3" fillId="0" borderId="0"/>
    <xf numFmtId="0" fontId="12" fillId="0" borderId="0"/>
    <xf numFmtId="0" fontId="11" fillId="0" borderId="0" applyBorder="0"/>
    <xf numFmtId="0" fontId="2" fillId="0" borderId="0">
      <alignment vertical="center"/>
    </xf>
    <xf numFmtId="0" fontId="3" fillId="0" borderId="0"/>
    <xf numFmtId="0" fontId="2" fillId="0" borderId="0">
      <alignment vertical="center"/>
    </xf>
    <xf numFmtId="0" fontId="2" fillId="0" borderId="0">
      <alignment vertical="center"/>
    </xf>
    <xf numFmtId="0" fontId="2" fillId="0" borderId="0">
      <alignment vertical="center"/>
    </xf>
    <xf numFmtId="0" fontId="11" fillId="0" borderId="0" applyBorder="0"/>
    <xf numFmtId="0" fontId="5" fillId="0" borderId="0"/>
    <xf numFmtId="0" fontId="3" fillId="0" borderId="0">
      <alignment vertical="center"/>
    </xf>
    <xf numFmtId="0" fontId="11" fillId="0" borderId="0" applyBorder="0"/>
    <xf numFmtId="0" fontId="3" fillId="0" borderId="0">
      <alignment vertical="center"/>
    </xf>
    <xf numFmtId="0" fontId="12" fillId="0" borderId="0"/>
    <xf numFmtId="0" fontId="3" fillId="0" borderId="0"/>
    <xf numFmtId="0" fontId="11" fillId="0" borderId="0" applyBorder="0"/>
    <xf numFmtId="0" fontId="29" fillId="0" borderId="0"/>
    <xf numFmtId="0" fontId="1" fillId="0" borderId="0">
      <alignment vertical="center"/>
    </xf>
    <xf numFmtId="38" fontId="1" fillId="0" borderId="0" applyFont="0" applyFill="0" applyBorder="0" applyAlignment="0" applyProtection="0">
      <alignment vertical="center"/>
    </xf>
    <xf numFmtId="0" fontId="3" fillId="0" borderId="0"/>
    <xf numFmtId="0" fontId="12" fillId="0" borderId="0"/>
    <xf numFmtId="0" fontId="29" fillId="0" borderId="0"/>
  </cellStyleXfs>
  <cellXfs count="823">
    <xf numFmtId="0" fontId="0" fillId="0" borderId="0" xfId="0"/>
    <xf numFmtId="0" fontId="5" fillId="0" borderId="0" xfId="0" applyFont="1"/>
    <xf numFmtId="0" fontId="5" fillId="0" borderId="0" xfId="0" applyFont="1" applyAlignment="1"/>
    <xf numFmtId="0" fontId="6" fillId="0" borderId="0" xfId="0" applyFont="1" applyAlignment="1"/>
    <xf numFmtId="0" fontId="6" fillId="0" borderId="0" xfId="0" applyFont="1"/>
    <xf numFmtId="0" fontId="0" fillId="0" borderId="0" xfId="0" applyFont="1" applyFill="1"/>
    <xf numFmtId="0" fontId="0" fillId="0" borderId="0" xfId="0" applyFont="1" applyFill="1" applyBorder="1"/>
    <xf numFmtId="0" fontId="0" fillId="0" borderId="0" xfId="0" applyFont="1" applyFill="1" applyBorder="1" applyAlignment="1">
      <alignment vertical="center"/>
    </xf>
    <xf numFmtId="0" fontId="0" fillId="0" borderId="0" xfId="0" applyBorder="1" applyAlignment="1">
      <alignment horizontal="center"/>
    </xf>
    <xf numFmtId="0" fontId="12" fillId="0" borderId="0" xfId="0" applyFont="1" applyBorder="1"/>
    <xf numFmtId="0" fontId="0" fillId="0" borderId="0" xfId="0" applyBorder="1"/>
    <xf numFmtId="0" fontId="14" fillId="0" borderId="0" xfId="0" applyFont="1" applyFill="1"/>
    <xf numFmtId="0" fontId="15" fillId="0" borderId="0" xfId="0" applyFont="1" applyFill="1"/>
    <xf numFmtId="0" fontId="16" fillId="0" borderId="0" xfId="0" applyFont="1" applyFill="1"/>
    <xf numFmtId="0" fontId="3" fillId="0" borderId="0" xfId="17">
      <alignment vertical="center"/>
    </xf>
    <xf numFmtId="0" fontId="14" fillId="0" borderId="0" xfId="17" applyFont="1">
      <alignment vertical="center"/>
    </xf>
    <xf numFmtId="0" fontId="16" fillId="0" borderId="0" xfId="17" applyFont="1">
      <alignment vertical="center"/>
    </xf>
    <xf numFmtId="0" fontId="10" fillId="0" borderId="33" xfId="0" applyFont="1" applyFill="1" applyBorder="1" applyAlignment="1">
      <alignment horizontal="center"/>
    </xf>
    <xf numFmtId="0" fontId="11" fillId="0" borderId="28" xfId="0" applyFont="1" applyFill="1" applyBorder="1"/>
    <xf numFmtId="0" fontId="11" fillId="0" borderId="12" xfId="0" applyFont="1" applyFill="1" applyBorder="1"/>
    <xf numFmtId="0" fontId="11" fillId="0" borderId="27" xfId="0" applyFont="1" applyFill="1" applyBorder="1"/>
    <xf numFmtId="0" fontId="26" fillId="0" borderId="13" xfId="0" applyFont="1" applyFill="1" applyBorder="1" applyAlignment="1">
      <alignment horizontal="center" vertical="center"/>
    </xf>
    <xf numFmtId="0" fontId="26" fillId="0" borderId="20" xfId="0" applyFont="1" applyFill="1" applyBorder="1" applyAlignment="1">
      <alignment horizontal="center" vertical="center"/>
    </xf>
    <xf numFmtId="0" fontId="27" fillId="0" borderId="0" xfId="0" applyFont="1" applyAlignment="1">
      <alignment horizontal="center"/>
    </xf>
    <xf numFmtId="0" fontId="28" fillId="0" borderId="0" xfId="0" applyFont="1" applyAlignment="1">
      <alignment horizontal="center" vertical="center"/>
    </xf>
    <xf numFmtId="0" fontId="24" fillId="0" borderId="33" xfId="0" applyFont="1" applyBorder="1" applyAlignment="1">
      <alignment horizontal="left" vertical="center"/>
    </xf>
    <xf numFmtId="0" fontId="24" fillId="0" borderId="53" xfId="0" applyFont="1" applyBorder="1" applyAlignment="1">
      <alignment horizontal="left" vertical="center"/>
    </xf>
    <xf numFmtId="0" fontId="24" fillId="0" borderId="54" xfId="0" applyFont="1" applyBorder="1" applyAlignment="1">
      <alignment vertical="center"/>
    </xf>
    <xf numFmtId="0" fontId="24" fillId="0" borderId="53" xfId="0" applyFont="1" applyBorder="1" applyAlignment="1">
      <alignment vertical="center"/>
    </xf>
    <xf numFmtId="0" fontId="3" fillId="3" borderId="0" xfId="13" applyFont="1" applyFill="1" applyAlignment="1">
      <alignment horizontal="right" vertical="center"/>
    </xf>
    <xf numFmtId="0" fontId="9" fillId="3" borderId="6" xfId="19" applyFont="1" applyFill="1" applyBorder="1" applyAlignment="1">
      <alignment vertical="center" wrapText="1"/>
    </xf>
    <xf numFmtId="0" fontId="1" fillId="3" borderId="0" xfId="22" applyFill="1">
      <alignment vertical="center"/>
    </xf>
    <xf numFmtId="0" fontId="32" fillId="3" borderId="0" xfId="22" applyFont="1" applyFill="1" applyAlignment="1">
      <alignment horizontal="left" vertical="center"/>
    </xf>
    <xf numFmtId="0" fontId="33" fillId="3" borderId="0" xfId="22" applyFont="1" applyFill="1" applyAlignment="1">
      <alignment horizontal="left" vertical="center"/>
    </xf>
    <xf numFmtId="0" fontId="33" fillId="3" borderId="0" xfId="22" applyFont="1" applyFill="1" applyAlignment="1">
      <alignment vertical="center"/>
    </xf>
    <xf numFmtId="0" fontId="33" fillId="5" borderId="11" xfId="22" applyFont="1" applyFill="1" applyBorder="1" applyAlignment="1">
      <alignment horizontal="left" vertical="center"/>
    </xf>
    <xf numFmtId="0" fontId="33" fillId="6" borderId="11" xfId="22" applyFont="1" applyFill="1" applyBorder="1" applyAlignment="1">
      <alignment horizontal="left" vertical="center"/>
    </xf>
    <xf numFmtId="0" fontId="34" fillId="3" borderId="0" xfId="22" applyFont="1" applyFill="1" applyAlignment="1">
      <alignment horizontal="left" vertical="center"/>
    </xf>
    <xf numFmtId="0" fontId="33" fillId="3" borderId="11" xfId="22" applyFont="1" applyFill="1" applyBorder="1" applyAlignment="1">
      <alignment horizontal="center" vertical="center"/>
    </xf>
    <xf numFmtId="0" fontId="33" fillId="3" borderId="11" xfId="22" applyFont="1" applyFill="1" applyBorder="1" applyAlignment="1">
      <alignment horizontal="left" vertical="center"/>
    </xf>
    <xf numFmtId="0" fontId="35" fillId="3" borderId="0" xfId="22" applyFont="1" applyFill="1" applyAlignment="1">
      <alignment horizontal="left" vertical="center"/>
    </xf>
    <xf numFmtId="0" fontId="33" fillId="3" borderId="0" xfId="22" applyFont="1" applyFill="1" applyAlignment="1">
      <alignment horizontal="left" vertical="center" wrapText="1"/>
    </xf>
    <xf numFmtId="0" fontId="35" fillId="3" borderId="0" xfId="22" applyFont="1" applyFill="1" applyBorder="1" applyAlignment="1">
      <alignment horizontal="left" vertical="center"/>
    </xf>
    <xf numFmtId="0" fontId="35" fillId="3" borderId="0" xfId="22" applyFont="1" applyFill="1" applyBorder="1" applyAlignment="1">
      <alignment vertical="center"/>
    </xf>
    <xf numFmtId="0" fontId="33" fillId="3" borderId="0" xfId="22" applyFont="1" applyFill="1" applyBorder="1" applyAlignment="1">
      <alignment vertical="center"/>
    </xf>
    <xf numFmtId="0" fontId="37" fillId="3" borderId="0" xfId="22" applyFont="1" applyFill="1" applyAlignment="1">
      <alignment vertical="center"/>
    </xf>
    <xf numFmtId="0" fontId="35" fillId="3" borderId="0" xfId="22" applyFont="1" applyFill="1" applyBorder="1" applyAlignment="1">
      <alignment vertical="center" shrinkToFit="1"/>
    </xf>
    <xf numFmtId="0" fontId="39" fillId="3" borderId="0" xfId="22" applyFont="1" applyFill="1" applyBorder="1" applyAlignment="1">
      <alignment vertical="center" shrinkToFit="1"/>
    </xf>
    <xf numFmtId="0" fontId="33" fillId="3" borderId="0" xfId="22" applyFont="1" applyFill="1" applyAlignment="1">
      <alignment vertical="center" wrapText="1"/>
    </xf>
    <xf numFmtId="0" fontId="33" fillId="3" borderId="0" xfId="22" applyFont="1" applyFill="1" applyAlignment="1">
      <alignment vertical="center" textRotation="90"/>
    </xf>
    <xf numFmtId="0" fontId="40" fillId="3" borderId="0" xfId="22" applyFont="1" applyFill="1" applyAlignment="1">
      <alignment vertical="center"/>
    </xf>
    <xf numFmtId="0" fontId="41" fillId="3" borderId="0" xfId="22" applyFont="1" applyFill="1" applyAlignment="1">
      <alignment horizontal="left" vertical="center"/>
    </xf>
    <xf numFmtId="0" fontId="41" fillId="0" borderId="0" xfId="22" applyFont="1" applyAlignment="1">
      <alignment horizontal="left" vertical="center"/>
    </xf>
    <xf numFmtId="0" fontId="43" fillId="0" borderId="0" xfId="22" applyFont="1" applyFill="1" applyAlignment="1" applyProtection="1">
      <alignment vertical="center"/>
    </xf>
    <xf numFmtId="0" fontId="43" fillId="0" borderId="0" xfId="22" applyFont="1" applyFill="1" applyAlignment="1" applyProtection="1">
      <alignment horizontal="left" vertical="center"/>
    </xf>
    <xf numFmtId="0" fontId="44" fillId="0" borderId="0" xfId="22" applyFont="1" applyFill="1" applyAlignment="1" applyProtection="1">
      <alignment horizontal="left" vertical="center"/>
    </xf>
    <xf numFmtId="0" fontId="44" fillId="0" borderId="0" xfId="22" applyFont="1" applyFill="1" applyAlignment="1" applyProtection="1">
      <alignment horizontal="right" vertical="center"/>
    </xf>
    <xf numFmtId="0" fontId="32" fillId="0" borderId="0" xfId="22" applyFont="1" applyFill="1" applyAlignment="1" applyProtection="1">
      <alignment horizontal="left" vertical="center"/>
    </xf>
    <xf numFmtId="0" fontId="43" fillId="0" borderId="0" xfId="22" applyFont="1" applyFill="1" applyAlignment="1">
      <alignment vertical="center"/>
    </xf>
    <xf numFmtId="0" fontId="44" fillId="0" borderId="0" xfId="22" applyFont="1" applyFill="1" applyAlignment="1" applyProtection="1">
      <alignment vertical="center"/>
    </xf>
    <xf numFmtId="0" fontId="44" fillId="0" borderId="0" xfId="22" applyFont="1" applyFill="1" applyAlignment="1">
      <alignment horizontal="right" vertical="center"/>
    </xf>
    <xf numFmtId="0" fontId="44" fillId="0" borderId="0" xfId="22" applyFont="1" applyFill="1" applyAlignment="1">
      <alignment vertical="center"/>
    </xf>
    <xf numFmtId="0" fontId="32" fillId="0" borderId="0" xfId="22" applyFont="1" applyFill="1" applyAlignment="1" applyProtection="1">
      <alignment horizontal="right" vertical="center"/>
    </xf>
    <xf numFmtId="0" fontId="32" fillId="3" borderId="0" xfId="22" applyFont="1" applyFill="1" applyAlignment="1" applyProtection="1">
      <alignment horizontal="center" vertical="center"/>
    </xf>
    <xf numFmtId="0" fontId="32" fillId="3" borderId="0" xfId="22" applyFont="1" applyFill="1" applyAlignment="1" applyProtection="1">
      <alignment horizontal="right" vertical="center"/>
    </xf>
    <xf numFmtId="0" fontId="32" fillId="3" borderId="0" xfId="22" applyFont="1" applyFill="1" applyAlignment="1" applyProtection="1">
      <alignment vertical="center"/>
    </xf>
    <xf numFmtId="0" fontId="32" fillId="0" borderId="0" xfId="22" applyFont="1" applyFill="1" applyAlignment="1" applyProtection="1">
      <alignment vertical="center"/>
    </xf>
    <xf numFmtId="0" fontId="44" fillId="0" borderId="0" xfId="22" applyFont="1" applyFill="1" applyAlignment="1" applyProtection="1">
      <alignment horizontal="center" vertical="center"/>
    </xf>
    <xf numFmtId="0" fontId="43" fillId="0" borderId="0" xfId="22" quotePrefix="1" applyFont="1" applyFill="1" applyAlignment="1" applyProtection="1">
      <alignment horizontal="center" vertical="center"/>
    </xf>
    <xf numFmtId="0" fontId="43" fillId="3" borderId="0" xfId="22" applyFont="1" applyFill="1" applyBorder="1" applyAlignment="1" applyProtection="1">
      <alignment vertical="center"/>
    </xf>
    <xf numFmtId="0" fontId="44" fillId="3" borderId="0" xfId="22" applyFont="1" applyFill="1" applyBorder="1" applyAlignment="1" applyProtection="1">
      <alignment horizontal="right" vertical="center"/>
    </xf>
    <xf numFmtId="0" fontId="44" fillId="3" borderId="0" xfId="22" applyFont="1" applyFill="1" applyBorder="1" applyProtection="1">
      <alignment vertical="center"/>
    </xf>
    <xf numFmtId="0" fontId="44" fillId="3" borderId="0" xfId="22" applyFont="1" applyFill="1" applyBorder="1" applyAlignment="1" applyProtection="1">
      <alignment horizontal="center" vertical="center"/>
    </xf>
    <xf numFmtId="0" fontId="44" fillId="0" borderId="0" xfId="22" applyFont="1" applyBorder="1" applyProtection="1">
      <alignment vertical="center"/>
    </xf>
    <xf numFmtId="0" fontId="43" fillId="3" borderId="0" xfId="22" applyFont="1" applyFill="1" applyBorder="1" applyAlignment="1" applyProtection="1">
      <alignment horizontal="center" vertical="center"/>
    </xf>
    <xf numFmtId="0" fontId="44" fillId="3" borderId="0" xfId="22" applyFont="1" applyFill="1" applyBorder="1" applyAlignment="1" applyProtection="1">
      <alignment vertical="center"/>
    </xf>
    <xf numFmtId="0" fontId="45" fillId="3" borderId="0" xfId="22" applyFont="1" applyFill="1" applyBorder="1" applyAlignment="1" applyProtection="1">
      <alignment horizontal="centerContinuous" vertical="center"/>
    </xf>
    <xf numFmtId="0" fontId="43" fillId="3" borderId="0" xfId="22" applyFont="1" applyFill="1" applyBorder="1" applyAlignment="1" applyProtection="1">
      <alignment horizontal="centerContinuous" vertical="center"/>
    </xf>
    <xf numFmtId="0" fontId="43" fillId="3" borderId="0" xfId="22" applyFont="1" applyFill="1" applyBorder="1" applyProtection="1">
      <alignment vertical="center"/>
    </xf>
    <xf numFmtId="0" fontId="43" fillId="0" borderId="0" xfId="22" applyFont="1" applyBorder="1" applyProtection="1">
      <alignment vertical="center"/>
    </xf>
    <xf numFmtId="0" fontId="43" fillId="0" borderId="0" xfId="22" applyFont="1" applyProtection="1">
      <alignment vertical="center"/>
    </xf>
    <xf numFmtId="0" fontId="45" fillId="0" borderId="0" xfId="22" applyFont="1" applyProtection="1">
      <alignment vertical="center"/>
    </xf>
    <xf numFmtId="20" fontId="43" fillId="3" borderId="0" xfId="22" applyNumberFormat="1" applyFont="1" applyFill="1" applyBorder="1" applyAlignment="1" applyProtection="1">
      <alignment vertical="center"/>
    </xf>
    <xf numFmtId="20" fontId="43" fillId="3" borderId="0" xfId="22" applyNumberFormat="1" applyFont="1" applyFill="1" applyBorder="1" applyAlignment="1" applyProtection="1">
      <alignment horizontal="center" vertical="center"/>
    </xf>
    <xf numFmtId="176" fontId="43" fillId="3" borderId="0" xfId="22" applyNumberFormat="1" applyFont="1" applyFill="1" applyBorder="1" applyAlignment="1" applyProtection="1">
      <alignment vertical="center"/>
    </xf>
    <xf numFmtId="0" fontId="43" fillId="3" borderId="0" xfId="22" applyFont="1" applyFill="1" applyBorder="1" applyAlignment="1" applyProtection="1">
      <alignment horizontal="left" vertical="center"/>
    </xf>
    <xf numFmtId="0" fontId="43" fillId="0" borderId="0" xfId="22" applyFont="1" applyBorder="1" applyAlignment="1" applyProtection="1">
      <alignment horizontal="center" vertical="center"/>
    </xf>
    <xf numFmtId="0" fontId="45" fillId="0" borderId="0" xfId="22" applyFont="1" applyFill="1" applyAlignment="1" applyProtection="1">
      <alignment vertical="center"/>
    </xf>
    <xf numFmtId="0" fontId="45" fillId="0" borderId="0" xfId="22" applyFont="1" applyFill="1" applyAlignment="1" applyProtection="1">
      <alignment horizontal="left" vertical="center"/>
    </xf>
    <xf numFmtId="0" fontId="43" fillId="0" borderId="0" xfId="22" applyFont="1" applyFill="1" applyAlignment="1" applyProtection="1">
      <alignment horizontal="right" vertical="center"/>
    </xf>
    <xf numFmtId="0" fontId="43" fillId="0" borderId="0" xfId="22" applyFont="1" applyFill="1" applyAlignment="1" applyProtection="1">
      <alignment horizontal="center" vertical="center"/>
    </xf>
    <xf numFmtId="0" fontId="33" fillId="0" borderId="0" xfId="22" applyFont="1" applyFill="1" applyAlignment="1" applyProtection="1">
      <alignment vertical="center"/>
    </xf>
    <xf numFmtId="0" fontId="33" fillId="0" borderId="0" xfId="22" applyFont="1" applyFill="1" applyAlignment="1" applyProtection="1">
      <alignment horizontal="left" vertical="center"/>
    </xf>
    <xf numFmtId="0" fontId="33" fillId="0" borderId="0" xfId="22" applyFont="1" applyFill="1" applyBorder="1" applyAlignment="1" applyProtection="1">
      <alignment vertical="center"/>
    </xf>
    <xf numFmtId="0" fontId="33" fillId="0" borderId="0" xfId="22" applyFont="1" applyFill="1" applyAlignment="1" applyProtection="1">
      <alignment horizontal="right" vertical="center"/>
    </xf>
    <xf numFmtId="0" fontId="33" fillId="0" borderId="0" xfId="22" applyFont="1" applyFill="1" applyAlignment="1">
      <alignment horizontal="right" vertical="center"/>
    </xf>
    <xf numFmtId="0" fontId="33" fillId="0" borderId="0" xfId="22" applyFont="1" applyFill="1" applyAlignment="1">
      <alignment vertical="center"/>
    </xf>
    <xf numFmtId="0" fontId="45" fillId="0" borderId="58" xfId="22" applyFont="1" applyFill="1" applyBorder="1" applyAlignment="1" applyProtection="1">
      <alignment horizontal="center" vertical="center"/>
    </xf>
    <xf numFmtId="0" fontId="45" fillId="0" borderId="11" xfId="22" applyFont="1" applyFill="1" applyBorder="1" applyAlignment="1" applyProtection="1">
      <alignment horizontal="center" vertical="center"/>
    </xf>
    <xf numFmtId="0" fontId="45" fillId="0" borderId="61" xfId="22" applyFont="1" applyFill="1" applyBorder="1" applyAlignment="1" applyProtection="1">
      <alignment horizontal="center" vertical="center"/>
    </xf>
    <xf numFmtId="0" fontId="45" fillId="0" borderId="60" xfId="22" applyNumberFormat="1" applyFont="1" applyFill="1" applyBorder="1" applyAlignment="1" applyProtection="1">
      <alignment horizontal="center" vertical="center" wrapText="1"/>
    </xf>
    <xf numFmtId="0" fontId="45" fillId="0" borderId="59" xfId="22" applyNumberFormat="1" applyFont="1" applyFill="1" applyBorder="1" applyAlignment="1" applyProtection="1">
      <alignment horizontal="center" vertical="center" wrapText="1"/>
    </xf>
    <xf numFmtId="0" fontId="45" fillId="0" borderId="79" xfId="22" applyNumberFormat="1" applyFont="1" applyFill="1" applyBorder="1" applyAlignment="1" applyProtection="1">
      <alignment horizontal="center" vertical="center" wrapText="1"/>
    </xf>
    <xf numFmtId="0" fontId="43" fillId="0" borderId="19" xfId="22" applyFont="1" applyFill="1" applyBorder="1" applyAlignment="1" applyProtection="1">
      <alignment vertical="center"/>
    </xf>
    <xf numFmtId="177" fontId="43" fillId="5" borderId="80" xfId="22" applyNumberFormat="1" applyFont="1" applyFill="1" applyBorder="1" applyAlignment="1" applyProtection="1">
      <alignment horizontal="center" vertical="center" shrinkToFit="1"/>
      <protection locked="0"/>
    </xf>
    <xf numFmtId="177" fontId="43" fillId="5" borderId="81" xfId="22" applyNumberFormat="1" applyFont="1" applyFill="1" applyBorder="1" applyAlignment="1" applyProtection="1">
      <alignment horizontal="center" vertical="center" shrinkToFit="1"/>
      <protection locked="0"/>
    </xf>
    <xf numFmtId="177" fontId="43" fillId="5" borderId="82" xfId="22" applyNumberFormat="1" applyFont="1" applyFill="1" applyBorder="1" applyAlignment="1" applyProtection="1">
      <alignment horizontal="center" vertical="center" shrinkToFit="1"/>
      <protection locked="0"/>
    </xf>
    <xf numFmtId="0" fontId="43" fillId="0" borderId="13" xfId="22" applyFont="1" applyFill="1" applyBorder="1" applyAlignment="1" applyProtection="1">
      <alignment vertical="center"/>
    </xf>
    <xf numFmtId="177" fontId="43" fillId="5" borderId="83" xfId="22" applyNumberFormat="1" applyFont="1" applyFill="1" applyBorder="1" applyAlignment="1" applyProtection="1">
      <alignment horizontal="center" vertical="center" shrinkToFit="1"/>
      <protection locked="0"/>
    </xf>
    <xf numFmtId="177" fontId="43" fillId="5" borderId="72" xfId="22" applyNumberFormat="1" applyFont="1" applyFill="1" applyBorder="1" applyAlignment="1" applyProtection="1">
      <alignment horizontal="center" vertical="center" shrinkToFit="1"/>
      <protection locked="0"/>
    </xf>
    <xf numFmtId="177" fontId="43" fillId="5" borderId="73" xfId="22" applyNumberFormat="1" applyFont="1" applyFill="1" applyBorder="1" applyAlignment="1" applyProtection="1">
      <alignment horizontal="center" vertical="center" shrinkToFit="1"/>
      <protection locked="0"/>
    </xf>
    <xf numFmtId="177" fontId="43" fillId="5" borderId="58" xfId="22" applyNumberFormat="1" applyFont="1" applyFill="1" applyBorder="1" applyAlignment="1" applyProtection="1">
      <alignment horizontal="center" vertical="center" shrinkToFit="1"/>
      <protection locked="0"/>
    </xf>
    <xf numFmtId="177" fontId="43" fillId="5" borderId="11" xfId="22" applyNumberFormat="1" applyFont="1" applyFill="1" applyBorder="1" applyAlignment="1" applyProtection="1">
      <alignment horizontal="center" vertical="center" shrinkToFit="1"/>
      <protection locked="0"/>
    </xf>
    <xf numFmtId="177" fontId="43" fillId="5" borderId="61" xfId="22" applyNumberFormat="1" applyFont="1" applyFill="1" applyBorder="1" applyAlignment="1" applyProtection="1">
      <alignment horizontal="center" vertical="center" shrinkToFit="1"/>
      <protection locked="0"/>
    </xf>
    <xf numFmtId="0" fontId="43" fillId="0" borderId="25" xfId="22" applyFont="1" applyFill="1" applyBorder="1" applyAlignment="1" applyProtection="1">
      <alignment vertical="center"/>
    </xf>
    <xf numFmtId="177" fontId="43" fillId="5" borderId="60" xfId="22" applyNumberFormat="1" applyFont="1" applyFill="1" applyBorder="1" applyAlignment="1" applyProtection="1">
      <alignment horizontal="center" vertical="center" shrinkToFit="1"/>
      <protection locked="0"/>
    </xf>
    <xf numFmtId="177" fontId="43" fillId="5" borderId="59" xfId="22" applyNumberFormat="1" applyFont="1" applyFill="1" applyBorder="1" applyAlignment="1" applyProtection="1">
      <alignment horizontal="center" vertical="center" shrinkToFit="1"/>
      <protection locked="0"/>
    </xf>
    <xf numFmtId="177" fontId="43" fillId="5" borderId="79" xfId="22" applyNumberFormat="1" applyFont="1" applyFill="1" applyBorder="1" applyAlignment="1" applyProtection="1">
      <alignment horizontal="center" vertical="center" shrinkToFit="1"/>
      <protection locked="0"/>
    </xf>
    <xf numFmtId="0" fontId="45" fillId="0" borderId="0" xfId="22" applyFont="1" applyFill="1" applyBorder="1" applyAlignment="1" applyProtection="1">
      <alignment vertical="center" shrinkToFit="1"/>
    </xf>
    <xf numFmtId="0" fontId="45" fillId="0" borderId="0" xfId="22" applyFont="1" applyFill="1" applyBorder="1" applyAlignment="1" applyProtection="1">
      <alignment vertical="center"/>
    </xf>
    <xf numFmtId="0" fontId="45" fillId="0" borderId="0" xfId="22" applyFont="1" applyFill="1" applyBorder="1" applyAlignment="1" applyProtection="1">
      <alignment horizontal="left" vertical="center"/>
    </xf>
    <xf numFmtId="0" fontId="45" fillId="3" borderId="0" xfId="22" applyFont="1" applyFill="1" applyBorder="1" applyAlignment="1" applyProtection="1">
      <alignment vertical="center"/>
    </xf>
    <xf numFmtId="0" fontId="45" fillId="3" borderId="0" xfId="22" applyFont="1" applyFill="1" applyBorder="1" applyAlignment="1" applyProtection="1">
      <alignment horizontal="left" vertical="center"/>
    </xf>
    <xf numFmtId="0" fontId="45" fillId="0" borderId="0" xfId="22" applyFont="1" applyFill="1" applyBorder="1" applyAlignment="1" applyProtection="1">
      <alignment horizontal="centerContinuous" vertical="center"/>
    </xf>
    <xf numFmtId="179" fontId="45" fillId="3" borderId="0" xfId="22" applyNumberFormat="1" applyFont="1" applyFill="1" applyBorder="1" applyAlignment="1" applyProtection="1">
      <alignment horizontal="center" vertical="center"/>
    </xf>
    <xf numFmtId="0" fontId="45" fillId="3" borderId="0" xfId="22" applyFont="1" applyFill="1" applyBorder="1" applyAlignment="1" applyProtection="1">
      <alignment horizontal="center" vertical="center"/>
    </xf>
    <xf numFmtId="180" fontId="45" fillId="0" borderId="0" xfId="22" applyNumberFormat="1" applyFont="1" applyFill="1" applyBorder="1" applyAlignment="1" applyProtection="1">
      <alignment vertical="center"/>
    </xf>
    <xf numFmtId="180" fontId="45" fillId="0" borderId="0" xfId="22" applyNumberFormat="1" applyFont="1" applyFill="1" applyAlignment="1" applyProtection="1">
      <alignment vertical="center"/>
    </xf>
    <xf numFmtId="181" fontId="45" fillId="3" borderId="0" xfId="23" applyNumberFormat="1" applyFont="1" applyFill="1" applyBorder="1" applyAlignment="1" applyProtection="1">
      <alignment horizontal="right" vertical="center"/>
    </xf>
    <xf numFmtId="182" fontId="45" fillId="3" borderId="0" xfId="22" applyNumberFormat="1" applyFont="1" applyFill="1" applyBorder="1" applyAlignment="1" applyProtection="1">
      <alignment vertical="center"/>
    </xf>
    <xf numFmtId="0" fontId="45" fillId="0" borderId="0" xfId="22" applyFont="1" applyFill="1" applyBorder="1" applyAlignment="1" applyProtection="1">
      <alignment horizontal="right" vertical="center"/>
    </xf>
    <xf numFmtId="0" fontId="47" fillId="0" borderId="0" xfId="22" applyFont="1" applyFill="1" applyBorder="1" applyAlignment="1" applyProtection="1">
      <alignment vertical="center"/>
    </xf>
    <xf numFmtId="183" fontId="45" fillId="3" borderId="0" xfId="22" applyNumberFormat="1" applyFont="1" applyFill="1" applyBorder="1" applyAlignment="1" applyProtection="1">
      <alignment vertical="center"/>
    </xf>
    <xf numFmtId="0" fontId="45" fillId="3" borderId="0" xfId="22" applyFont="1" applyFill="1" applyBorder="1" applyAlignment="1" applyProtection="1">
      <alignment horizontal="right" vertical="center"/>
    </xf>
    <xf numFmtId="0" fontId="45" fillId="0" borderId="0" xfId="22" applyFont="1" applyFill="1" applyBorder="1" applyAlignment="1" applyProtection="1">
      <alignment horizontal="left"/>
    </xf>
    <xf numFmtId="0" fontId="45" fillId="0" borderId="0" xfId="22" applyFont="1" applyFill="1" applyBorder="1" applyAlignment="1" applyProtection="1">
      <alignment horizontal="centerContinuous"/>
    </xf>
    <xf numFmtId="0" fontId="45" fillId="0" borderId="2" xfId="22" applyFont="1" applyFill="1" applyBorder="1" applyAlignment="1" applyProtection="1">
      <alignment horizontal="centerContinuous" vertical="center"/>
    </xf>
    <xf numFmtId="0" fontId="45" fillId="0" borderId="2" xfId="22" applyFont="1" applyFill="1" applyBorder="1" applyAlignment="1" applyProtection="1">
      <alignment vertical="center"/>
    </xf>
    <xf numFmtId="0" fontId="45" fillId="0" borderId="0" xfId="22" applyFont="1" applyFill="1" applyBorder="1" applyAlignment="1" applyProtection="1">
      <alignment horizontal="center" vertical="center"/>
    </xf>
    <xf numFmtId="0" fontId="45" fillId="0" borderId="0" xfId="22" applyFont="1" applyFill="1" applyBorder="1" applyAlignment="1" applyProtection="1">
      <alignment vertical="center" wrapText="1"/>
    </xf>
    <xf numFmtId="0" fontId="45" fillId="0" borderId="0" xfId="22" applyFont="1" applyFill="1" applyBorder="1" applyAlignment="1" applyProtection="1">
      <alignment horizontal="justify" vertical="center" wrapText="1"/>
    </xf>
    <xf numFmtId="0" fontId="33" fillId="0" borderId="0" xfId="22" applyFont="1" applyFill="1" applyBorder="1" applyAlignment="1">
      <alignment horizontal="left" vertical="center"/>
    </xf>
    <xf numFmtId="0" fontId="33" fillId="0" borderId="0" xfId="22" applyFont="1" applyFill="1" applyBorder="1" applyAlignment="1">
      <alignment vertical="center"/>
    </xf>
    <xf numFmtId="0" fontId="33" fillId="0" borderId="0" xfId="22" applyFont="1" applyFill="1" applyBorder="1" applyAlignment="1">
      <alignment vertical="center" wrapText="1"/>
    </xf>
    <xf numFmtId="0" fontId="33" fillId="0" borderId="0" xfId="22" applyFont="1" applyFill="1" applyBorder="1" applyAlignment="1">
      <alignment horizontal="justify" vertical="center" wrapText="1"/>
    </xf>
    <xf numFmtId="0" fontId="43" fillId="0" borderId="61" xfId="22" applyFont="1" applyFill="1" applyBorder="1" applyAlignment="1" applyProtection="1">
      <alignment horizontal="center" vertical="center"/>
    </xf>
    <xf numFmtId="0" fontId="43" fillId="0" borderId="59" xfId="22" applyNumberFormat="1" applyFont="1" applyFill="1" applyBorder="1" applyAlignment="1" applyProtection="1">
      <alignment horizontal="center" vertical="center" wrapText="1"/>
    </xf>
    <xf numFmtId="0" fontId="43" fillId="0" borderId="22" xfId="22" applyFont="1" applyFill="1" applyBorder="1" applyAlignment="1" applyProtection="1">
      <alignment vertical="center"/>
    </xf>
    <xf numFmtId="0" fontId="37" fillId="0" borderId="0" xfId="22" applyFont="1" applyFill="1" applyAlignment="1" applyProtection="1">
      <alignment vertical="center"/>
    </xf>
    <xf numFmtId="0" fontId="33" fillId="0" borderId="0" xfId="22" applyFont="1" applyFill="1" applyBorder="1" applyAlignment="1" applyProtection="1">
      <alignment vertical="center" shrinkToFit="1"/>
    </xf>
    <xf numFmtId="0" fontId="46" fillId="0" borderId="0" xfId="22" applyFont="1" applyFill="1" applyBorder="1" applyAlignment="1" applyProtection="1">
      <alignment vertical="center" shrinkToFit="1"/>
    </xf>
    <xf numFmtId="0" fontId="33" fillId="0" borderId="0" xfId="22" applyFont="1" applyFill="1" applyBorder="1" applyAlignment="1" applyProtection="1">
      <alignment horizontal="left" vertical="center"/>
    </xf>
    <xf numFmtId="0" fontId="45" fillId="0" borderId="0" xfId="22" applyFont="1" applyFill="1" applyBorder="1" applyAlignment="1" applyProtection="1">
      <alignment horizontal="center"/>
    </xf>
    <xf numFmtId="0" fontId="45" fillId="0" borderId="2" xfId="22" applyFont="1" applyFill="1" applyBorder="1" applyAlignment="1" applyProtection="1">
      <alignment horizontal="center" vertical="center"/>
    </xf>
    <xf numFmtId="0" fontId="48" fillId="3" borderId="0" xfId="22" applyFont="1" applyFill="1">
      <alignment vertical="center"/>
    </xf>
    <xf numFmtId="0" fontId="48" fillId="3" borderId="11" xfId="22" applyFont="1" applyFill="1" applyBorder="1" applyAlignment="1">
      <alignment horizontal="center" vertical="center"/>
    </xf>
    <xf numFmtId="0" fontId="48" fillId="3" borderId="11" xfId="22" applyFont="1" applyFill="1" applyBorder="1">
      <alignment vertical="center"/>
    </xf>
    <xf numFmtId="0" fontId="48" fillId="3" borderId="65" xfId="22" applyFont="1" applyFill="1" applyBorder="1" applyAlignment="1">
      <alignment horizontal="center" vertical="center"/>
    </xf>
    <xf numFmtId="0" fontId="43" fillId="3" borderId="64" xfId="22" applyFont="1" applyFill="1" applyBorder="1" applyAlignment="1">
      <alignment horizontal="center" vertical="center"/>
    </xf>
    <xf numFmtId="0" fontId="43" fillId="3" borderId="63" xfId="22" applyFont="1" applyFill="1" applyBorder="1" applyAlignment="1">
      <alignment horizontal="center" vertical="center"/>
    </xf>
    <xf numFmtId="0" fontId="43" fillId="3" borderId="62" xfId="22" applyFont="1" applyFill="1" applyBorder="1" applyAlignment="1">
      <alignment horizontal="center" vertical="center"/>
    </xf>
    <xf numFmtId="0" fontId="48" fillId="3" borderId="62" xfId="22" applyFont="1" applyFill="1" applyBorder="1" applyAlignment="1">
      <alignment horizontal="center" vertical="center"/>
    </xf>
    <xf numFmtId="0" fontId="48" fillId="3" borderId="84" xfId="22" applyFont="1" applyFill="1" applyBorder="1" applyAlignment="1">
      <alignment horizontal="center" vertical="center"/>
    </xf>
    <xf numFmtId="0" fontId="43" fillId="3" borderId="71" xfId="22" applyFont="1" applyFill="1" applyBorder="1">
      <alignment vertical="center"/>
    </xf>
    <xf numFmtId="0" fontId="43" fillId="3" borderId="51" xfId="22" applyFont="1" applyFill="1" applyBorder="1">
      <alignment vertical="center"/>
    </xf>
    <xf numFmtId="0" fontId="43" fillId="3" borderId="44" xfId="22" applyFont="1" applyFill="1" applyBorder="1">
      <alignment vertical="center"/>
    </xf>
    <xf numFmtId="0" fontId="48" fillId="3" borderId="44" xfId="22" applyFont="1" applyFill="1" applyBorder="1">
      <alignment vertical="center"/>
    </xf>
    <xf numFmtId="0" fontId="48" fillId="3" borderId="77" xfId="22" applyFont="1" applyFill="1" applyBorder="1">
      <alignment vertical="center"/>
    </xf>
    <xf numFmtId="0" fontId="43" fillId="3" borderId="58" xfId="22" applyFont="1" applyFill="1" applyBorder="1">
      <alignment vertical="center"/>
    </xf>
    <xf numFmtId="0" fontId="43" fillId="3" borderId="3" xfId="22" applyFont="1" applyFill="1" applyBorder="1">
      <alignment vertical="center"/>
    </xf>
    <xf numFmtId="0" fontId="43" fillId="3" borderId="4" xfId="22" applyFont="1" applyFill="1" applyBorder="1">
      <alignment vertical="center"/>
    </xf>
    <xf numFmtId="0" fontId="48" fillId="3" borderId="61" xfId="22" applyFont="1" applyFill="1" applyBorder="1">
      <alignment vertical="center"/>
    </xf>
    <xf numFmtId="0" fontId="43" fillId="3" borderId="10" xfId="22" applyFont="1" applyFill="1" applyBorder="1">
      <alignment vertical="center"/>
    </xf>
    <xf numFmtId="0" fontId="43" fillId="3" borderId="11" xfId="22" applyFont="1" applyFill="1" applyBorder="1">
      <alignment vertical="center"/>
    </xf>
    <xf numFmtId="0" fontId="43" fillId="3" borderId="60" xfId="22" applyFont="1" applyFill="1" applyBorder="1">
      <alignment vertical="center"/>
    </xf>
    <xf numFmtId="0" fontId="48" fillId="3" borderId="59" xfId="22" applyFont="1" applyFill="1" applyBorder="1">
      <alignment vertical="center"/>
    </xf>
    <xf numFmtId="0" fontId="43" fillId="3" borderId="59" xfId="22" applyFont="1" applyFill="1" applyBorder="1">
      <alignment vertical="center"/>
    </xf>
    <xf numFmtId="0" fontId="48" fillId="3" borderId="79" xfId="22" applyFont="1" applyFill="1" applyBorder="1">
      <alignment vertical="center"/>
    </xf>
    <xf numFmtId="0" fontId="3" fillId="0" borderId="0" xfId="24" applyAlignment="1">
      <alignment vertical="center"/>
    </xf>
    <xf numFmtId="0" fontId="3" fillId="0" borderId="55" xfId="24" applyBorder="1" applyAlignment="1">
      <alignment vertical="center"/>
    </xf>
    <xf numFmtId="0" fontId="3" fillId="0" borderId="33" xfId="24" applyBorder="1" applyAlignment="1">
      <alignment vertical="center"/>
    </xf>
    <xf numFmtId="0" fontId="3" fillId="0" borderId="32" xfId="24" applyBorder="1" applyAlignment="1">
      <alignment vertical="center"/>
    </xf>
    <xf numFmtId="0" fontId="3" fillId="0" borderId="16" xfId="24" applyBorder="1" applyAlignment="1">
      <alignment vertical="center"/>
    </xf>
    <xf numFmtId="0" fontId="11" fillId="0" borderId="0" xfId="7"/>
    <xf numFmtId="0" fontId="3" fillId="0" borderId="31" xfId="24" applyBorder="1" applyAlignment="1">
      <alignment vertical="center"/>
    </xf>
    <xf numFmtId="0" fontId="3" fillId="0" borderId="39" xfId="24" applyBorder="1" applyAlignment="1">
      <alignment vertical="center"/>
    </xf>
    <xf numFmtId="0" fontId="3" fillId="0" borderId="30" xfId="24" applyBorder="1" applyAlignment="1">
      <alignment vertical="center"/>
    </xf>
    <xf numFmtId="0" fontId="3" fillId="0" borderId="29" xfId="24" applyBorder="1" applyAlignment="1">
      <alignment vertical="center"/>
    </xf>
    <xf numFmtId="0" fontId="3" fillId="0" borderId="0" xfId="24" applyAlignment="1">
      <alignment horizontal="right" vertical="center"/>
    </xf>
    <xf numFmtId="0" fontId="14" fillId="0" borderId="0" xfId="17" applyFont="1" applyBorder="1" applyAlignment="1">
      <alignment vertical="center" wrapText="1"/>
    </xf>
    <xf numFmtId="0" fontId="13" fillId="0" borderId="0" xfId="9" applyFont="1"/>
    <xf numFmtId="0" fontId="18" fillId="0" borderId="0" xfId="9" applyFont="1" applyAlignment="1">
      <alignment horizontal="justify"/>
    </xf>
    <xf numFmtId="0" fontId="19" fillId="0" borderId="0" xfId="9" applyFont="1" applyAlignment="1">
      <alignment horizontal="center"/>
    </xf>
    <xf numFmtId="0" fontId="50" fillId="0" borderId="11" xfId="9" applyFont="1" applyBorder="1" applyAlignment="1">
      <alignment horizontal="center" vertical="center"/>
    </xf>
    <xf numFmtId="0" fontId="13" fillId="0" borderId="0" xfId="9" applyFont="1" applyAlignment="1">
      <alignment vertical="center"/>
    </xf>
    <xf numFmtId="0" fontId="18" fillId="0" borderId="0" xfId="9" applyFont="1" applyBorder="1" applyAlignment="1">
      <alignment horizontal="center"/>
    </xf>
    <xf numFmtId="0" fontId="13" fillId="0" borderId="0" xfId="9" applyFont="1" applyBorder="1" applyAlignment="1">
      <alignment horizontal="center"/>
    </xf>
    <xf numFmtId="49" fontId="21" fillId="0" borderId="7" xfId="9" applyNumberFormat="1" applyFont="1" applyBorder="1" applyAlignment="1">
      <alignment horizontal="center" vertical="center"/>
    </xf>
    <xf numFmtId="0" fontId="50" fillId="0" borderId="36" xfId="9" applyNumberFormat="1" applyFont="1" applyBorder="1" applyAlignment="1">
      <alignment horizontal="right" vertical="center"/>
    </xf>
    <xf numFmtId="0" fontId="50" fillId="0" borderId="3" xfId="9" applyNumberFormat="1" applyFont="1" applyBorder="1" applyAlignment="1">
      <alignment horizontal="right" vertical="center"/>
    </xf>
    <xf numFmtId="0" fontId="50" fillId="0" borderId="0" xfId="9" applyFont="1" applyBorder="1" applyAlignment="1">
      <alignment vertical="center"/>
    </xf>
    <xf numFmtId="0" fontId="51" fillId="0" borderId="0" xfId="9" applyFont="1" applyBorder="1" applyAlignment="1">
      <alignment vertical="center"/>
    </xf>
    <xf numFmtId="0" fontId="20" fillId="0" borderId="0" xfId="9" applyFont="1" applyBorder="1" applyAlignment="1">
      <alignment horizontal="center" vertical="center" wrapText="1"/>
    </xf>
    <xf numFmtId="0" fontId="13" fillId="0" borderId="0" xfId="9" applyFont="1" applyBorder="1" applyAlignment="1">
      <alignment vertical="center"/>
    </xf>
    <xf numFmtId="0" fontId="13" fillId="0" borderId="0" xfId="9" applyFont="1" applyBorder="1" applyAlignment="1">
      <alignment horizontal="center" vertical="center" wrapText="1"/>
    </xf>
    <xf numFmtId="0" fontId="18" fillId="0" borderId="36" xfId="9" applyFont="1" applyBorder="1" applyAlignment="1">
      <alignment horizontal="right" vertical="center" wrapText="1"/>
    </xf>
    <xf numFmtId="0" fontId="18" fillId="0" borderId="3" xfId="9" applyFont="1" applyBorder="1" applyAlignment="1">
      <alignment horizontal="right" vertical="center" wrapText="1"/>
    </xf>
    <xf numFmtId="0" fontId="13" fillId="0" borderId="0" xfId="9" applyFont="1" applyBorder="1" applyAlignment="1">
      <alignment vertical="center" wrapText="1"/>
    </xf>
    <xf numFmtId="0" fontId="21" fillId="0" borderId="6" xfId="9" applyFont="1" applyBorder="1" applyAlignment="1">
      <alignment vertical="center"/>
    </xf>
    <xf numFmtId="0" fontId="3" fillId="0" borderId="6" xfId="9" applyBorder="1" applyAlignment="1">
      <alignment vertical="center"/>
    </xf>
    <xf numFmtId="0" fontId="13" fillId="0" borderId="6" xfId="9" applyFont="1" applyBorder="1" applyAlignment="1">
      <alignment vertical="center"/>
    </xf>
    <xf numFmtId="0" fontId="13" fillId="0" borderId="0" xfId="9" applyFont="1" applyAlignment="1"/>
    <xf numFmtId="0" fontId="18" fillId="0" borderId="0" xfId="9" applyFont="1" applyAlignment="1">
      <alignment horizontal="left" wrapText="1"/>
    </xf>
    <xf numFmtId="0" fontId="18" fillId="0" borderId="0" xfId="9" applyFont="1" applyAlignment="1">
      <alignment horizontal="right" vertical="center" wrapText="1"/>
    </xf>
    <xf numFmtId="0" fontId="18" fillId="0" borderId="0" xfId="9" applyFont="1" applyAlignment="1">
      <alignment vertical="center" wrapText="1"/>
    </xf>
    <xf numFmtId="0" fontId="18" fillId="0" borderId="0" xfId="9" applyFont="1" applyAlignment="1">
      <alignment horizontal="center"/>
    </xf>
    <xf numFmtId="0" fontId="18" fillId="0" borderId="0" xfId="9" applyFont="1" applyAlignment="1">
      <alignment horizontal="justify" vertical="center"/>
    </xf>
    <xf numFmtId="0" fontId="18" fillId="0" borderId="0" xfId="9" applyFont="1"/>
    <xf numFmtId="0" fontId="18" fillId="0" borderId="0" xfId="9" applyFont="1" applyAlignment="1">
      <alignment vertical="center"/>
    </xf>
    <xf numFmtId="0" fontId="18" fillId="0" borderId="0" xfId="9" applyFont="1" applyAlignment="1">
      <alignment horizontal="left"/>
    </xf>
    <xf numFmtId="0" fontId="13" fillId="0" borderId="0" xfId="9" applyFont="1" applyBorder="1" applyAlignment="1">
      <alignment vertical="top"/>
    </xf>
    <xf numFmtId="0" fontId="18" fillId="0" borderId="0" xfId="9" applyFont="1" applyBorder="1" applyAlignment="1">
      <alignment vertical="top" wrapText="1"/>
    </xf>
    <xf numFmtId="0" fontId="9" fillId="3" borderId="6" xfId="19" applyFont="1" applyFill="1" applyBorder="1" applyAlignment="1">
      <alignment horizontal="center" vertical="center" wrapText="1"/>
    </xf>
    <xf numFmtId="49" fontId="10" fillId="0" borderId="0" xfId="13" applyNumberFormat="1" applyFont="1" applyAlignment="1">
      <alignment vertical="center"/>
    </xf>
    <xf numFmtId="49" fontId="10" fillId="0" borderId="0" xfId="13" applyNumberFormat="1" applyFont="1" applyAlignment="1">
      <alignment horizontal="left" vertical="center"/>
    </xf>
    <xf numFmtId="49" fontId="52" fillId="0" borderId="0" xfId="13" applyNumberFormat="1" applyFont="1" applyAlignment="1">
      <alignment vertical="center"/>
    </xf>
    <xf numFmtId="49" fontId="10" fillId="0" borderId="0" xfId="13" applyNumberFormat="1" applyFont="1" applyBorder="1" applyAlignment="1">
      <alignment vertical="center"/>
    </xf>
    <xf numFmtId="49" fontId="10" fillId="0" borderId="0" xfId="19" applyNumberFormat="1" applyFont="1" applyAlignment="1">
      <alignment vertical="center"/>
    </xf>
    <xf numFmtId="49" fontId="10" fillId="0" borderId="0" xfId="13" applyNumberFormat="1" applyFont="1" applyAlignment="1">
      <alignment vertical="top"/>
    </xf>
    <xf numFmtId="49" fontId="10" fillId="0" borderId="0" xfId="13" applyNumberFormat="1" applyFont="1" applyAlignment="1">
      <alignment horizontal="left" vertical="top"/>
    </xf>
    <xf numFmtId="49" fontId="10" fillId="0" borderId="0" xfId="13" applyNumberFormat="1" applyFont="1" applyAlignment="1">
      <alignment horizontal="left" vertical="top" wrapText="1"/>
    </xf>
    <xf numFmtId="49" fontId="10" fillId="0" borderId="85" xfId="19" applyNumberFormat="1" applyFont="1" applyBorder="1" applyAlignment="1">
      <alignment horizontal="center" vertical="center"/>
    </xf>
    <xf numFmtId="49" fontId="10" fillId="0" borderId="49" xfId="19" applyNumberFormat="1" applyFont="1" applyBorder="1" applyAlignment="1">
      <alignment horizontal="center" vertical="center"/>
    </xf>
    <xf numFmtId="49" fontId="10" fillId="0" borderId="70" xfId="19" applyNumberFormat="1" applyFont="1" applyBorder="1" applyAlignment="1">
      <alignment horizontal="center" vertical="center"/>
    </xf>
    <xf numFmtId="49" fontId="10" fillId="0" borderId="0" xfId="13" applyNumberFormat="1" applyFont="1" applyBorder="1" applyAlignment="1">
      <alignment horizontal="center" vertical="center"/>
    </xf>
    <xf numFmtId="0" fontId="10" fillId="3" borderId="49" xfId="13" applyFont="1" applyFill="1" applyBorder="1" applyAlignment="1">
      <alignment vertical="center"/>
    </xf>
    <xf numFmtId="0" fontId="10" fillId="3" borderId="70" xfId="13" applyFont="1" applyFill="1" applyBorder="1" applyAlignment="1">
      <alignment vertical="center"/>
    </xf>
    <xf numFmtId="49" fontId="10" fillId="0" borderId="0" xfId="19" applyNumberFormat="1" applyFont="1" applyAlignment="1">
      <alignment horizontal="center" vertical="center"/>
    </xf>
    <xf numFmtId="49" fontId="53" fillId="0" borderId="9" xfId="13" applyNumberFormat="1" applyFont="1" applyBorder="1" applyAlignment="1">
      <alignment vertical="center"/>
    </xf>
    <xf numFmtId="49" fontId="53" fillId="0" borderId="36" xfId="13" applyNumberFormat="1" applyFont="1" applyBorder="1" applyAlignment="1">
      <alignment vertical="center"/>
    </xf>
    <xf numFmtId="49" fontId="53" fillId="0" borderId="0" xfId="13" applyNumberFormat="1" applyFont="1" applyBorder="1" applyAlignment="1">
      <alignment vertical="center"/>
    </xf>
    <xf numFmtId="49" fontId="53" fillId="0" borderId="6" xfId="13" applyNumberFormat="1" applyFont="1" applyBorder="1" applyAlignment="1">
      <alignment vertical="center"/>
    </xf>
    <xf numFmtId="49" fontId="53" fillId="0" borderId="5" xfId="13" applyNumberFormat="1" applyFont="1" applyBorder="1" applyAlignment="1">
      <alignment vertical="center"/>
    </xf>
    <xf numFmtId="49" fontId="53" fillId="0" borderId="7" xfId="13" applyNumberFormat="1" applyFont="1" applyBorder="1" applyAlignment="1">
      <alignment vertical="center"/>
    </xf>
    <xf numFmtId="49" fontId="53" fillId="3" borderId="10" xfId="13" applyNumberFormat="1" applyFont="1" applyFill="1" applyBorder="1" applyAlignment="1">
      <alignment vertical="center"/>
    </xf>
    <xf numFmtId="49" fontId="53" fillId="3" borderId="9" xfId="13" applyNumberFormat="1" applyFont="1" applyFill="1" applyBorder="1" applyAlignment="1">
      <alignment vertical="center"/>
    </xf>
    <xf numFmtId="49" fontId="53" fillId="0" borderId="8" xfId="13" applyNumberFormat="1" applyFont="1" applyBorder="1" applyAlignment="1">
      <alignment vertical="center"/>
    </xf>
    <xf numFmtId="49" fontId="53" fillId="0" borderId="35" xfId="13" applyNumberFormat="1" applyFont="1" applyBorder="1" applyAlignment="1">
      <alignment vertical="center"/>
    </xf>
    <xf numFmtId="49" fontId="53" fillId="0" borderId="10" xfId="13" applyNumberFormat="1" applyFont="1" applyBorder="1" applyAlignment="1">
      <alignment horizontal="left" vertical="center"/>
    </xf>
    <xf numFmtId="49" fontId="53" fillId="0" borderId="2" xfId="13" applyNumberFormat="1" applyFont="1" applyBorder="1" applyAlignment="1">
      <alignment vertical="center"/>
    </xf>
    <xf numFmtId="49" fontId="53" fillId="0" borderId="1" xfId="13" applyNumberFormat="1" applyFont="1" applyBorder="1" applyAlignment="1">
      <alignment vertical="center"/>
    </xf>
    <xf numFmtId="49" fontId="53" fillId="0" borderId="10" xfId="13" applyNumberFormat="1" applyFont="1" applyBorder="1" applyAlignment="1">
      <alignment vertical="center"/>
    </xf>
    <xf numFmtId="49" fontId="53" fillId="0" borderId="3" xfId="13" applyNumberFormat="1" applyFont="1" applyBorder="1" applyAlignment="1">
      <alignment vertical="center"/>
    </xf>
    <xf numFmtId="49" fontId="10" fillId="0" borderId="0" xfId="13" applyNumberFormat="1" applyFont="1" applyBorder="1" applyAlignment="1">
      <alignment vertical="center" wrapText="1"/>
    </xf>
    <xf numFmtId="49" fontId="53" fillId="0" borderId="6" xfId="20" applyNumberFormat="1" applyFont="1" applyBorder="1" applyAlignment="1">
      <alignment vertical="center"/>
    </xf>
    <xf numFmtId="49" fontId="53" fillId="0" borderId="0" xfId="20" applyNumberFormat="1" applyFont="1" applyBorder="1" applyAlignment="1">
      <alignment horizontal="right" vertical="center"/>
    </xf>
    <xf numFmtId="49" fontId="53" fillId="0" borderId="0" xfId="20" applyNumberFormat="1" applyFont="1" applyBorder="1" applyAlignment="1">
      <alignment vertical="center"/>
    </xf>
    <xf numFmtId="49" fontId="10" fillId="0" borderId="0" xfId="13" applyNumberFormat="1" applyFont="1" applyBorder="1" applyAlignment="1">
      <alignment horizontal="left" vertical="center"/>
    </xf>
    <xf numFmtId="49" fontId="53" fillId="0" borderId="0" xfId="13" applyNumberFormat="1" applyFont="1" applyBorder="1" applyAlignment="1">
      <alignment vertical="top"/>
    </xf>
    <xf numFmtId="49" fontId="10" fillId="0" borderId="0" xfId="20" applyNumberFormat="1" applyFont="1" applyBorder="1" applyAlignment="1">
      <alignment horizontal="left" vertical="center"/>
    </xf>
    <xf numFmtId="49" fontId="53" fillId="0" borderId="0" xfId="20" applyNumberFormat="1" applyFont="1" applyBorder="1" applyAlignment="1">
      <alignment horizontal="left" vertical="center"/>
    </xf>
    <xf numFmtId="49" fontId="10" fillId="0" borderId="0" xfId="20" applyNumberFormat="1" applyFont="1" applyBorder="1" applyAlignment="1">
      <alignment vertical="center"/>
    </xf>
    <xf numFmtId="0" fontId="54" fillId="3" borderId="0" xfId="26" applyFont="1" applyFill="1" applyAlignment="1">
      <alignment vertical="top"/>
    </xf>
    <xf numFmtId="0" fontId="55" fillId="3" borderId="0" xfId="26" applyFont="1" applyFill="1" applyAlignment="1">
      <alignment horizontal="left" vertical="top"/>
    </xf>
    <xf numFmtId="0" fontId="55" fillId="3" borderId="3" xfId="26" applyFont="1" applyFill="1" applyBorder="1" applyAlignment="1">
      <alignment horizontal="left" vertical="center"/>
    </xf>
    <xf numFmtId="0" fontId="55" fillId="3" borderId="2" xfId="26" applyFont="1" applyFill="1" applyBorder="1" applyAlignment="1">
      <alignment horizontal="left" vertical="center"/>
    </xf>
    <xf numFmtId="0" fontId="55" fillId="3" borderId="48" xfId="26" applyFont="1" applyFill="1" applyBorder="1" applyAlignment="1">
      <alignment horizontal="left" vertical="center"/>
    </xf>
    <xf numFmtId="0" fontId="53" fillId="3" borderId="6" xfId="19" applyFont="1" applyFill="1" applyBorder="1" applyAlignment="1">
      <alignment horizontal="center" vertical="center" wrapText="1"/>
    </xf>
    <xf numFmtId="0" fontId="53" fillId="3" borderId="6" xfId="19" applyFont="1" applyFill="1" applyBorder="1" applyAlignment="1">
      <alignment vertical="center" wrapText="1"/>
    </xf>
    <xf numFmtId="0" fontId="53" fillId="3" borderId="0" xfId="19" applyFont="1" applyFill="1" applyAlignment="1">
      <alignment horizontal="center" vertical="center" wrapText="1"/>
    </xf>
    <xf numFmtId="49" fontId="56" fillId="3" borderId="9" xfId="13" applyNumberFormat="1" applyFont="1" applyFill="1" applyBorder="1" applyAlignment="1">
      <alignment vertical="center"/>
    </xf>
    <xf numFmtId="0" fontId="55" fillId="3" borderId="0" xfId="26" applyFont="1" applyFill="1" applyAlignment="1">
      <alignment horizontal="left" vertical="center"/>
    </xf>
    <xf numFmtId="0" fontId="55" fillId="3" borderId="40" xfId="26" applyFont="1" applyFill="1" applyBorder="1" applyAlignment="1">
      <alignment horizontal="left" vertical="center"/>
    </xf>
    <xf numFmtId="0" fontId="55" fillId="3" borderId="0" xfId="26" applyFont="1" applyFill="1" applyAlignment="1">
      <alignment vertical="center"/>
    </xf>
    <xf numFmtId="0" fontId="55" fillId="3" borderId="31" xfId="26" applyFont="1" applyFill="1" applyBorder="1" applyAlignment="1">
      <alignment horizontal="left" vertical="center"/>
    </xf>
    <xf numFmtId="0" fontId="54" fillId="3" borderId="0" xfId="26" applyFont="1" applyFill="1" applyAlignment="1">
      <alignment horizontal="left" vertical="center"/>
    </xf>
    <xf numFmtId="0" fontId="54" fillId="3" borderId="0" xfId="26" applyFont="1" applyFill="1" applyAlignment="1">
      <alignment horizontal="left" vertical="top"/>
    </xf>
    <xf numFmtId="0" fontId="58" fillId="3" borderId="0" xfId="26" applyFont="1" applyFill="1" applyAlignment="1">
      <alignment horizontal="center" vertical="top" wrapText="1"/>
    </xf>
    <xf numFmtId="0" fontId="30" fillId="3" borderId="0" xfId="26" applyFont="1" applyFill="1" applyAlignment="1">
      <alignment vertical="top"/>
    </xf>
    <xf numFmtId="0" fontId="31" fillId="3" borderId="0" xfId="26" applyFont="1" applyFill="1" applyAlignment="1">
      <alignment horizontal="left" vertical="top"/>
    </xf>
    <xf numFmtId="0" fontId="59" fillId="3" borderId="0" xfId="26" applyFont="1" applyFill="1" applyAlignment="1">
      <alignment horizontal="left" vertical="top"/>
    </xf>
    <xf numFmtId="0" fontId="60" fillId="3" borderId="0" xfId="26" applyFont="1" applyFill="1" applyAlignment="1">
      <alignment horizontal="left" vertical="center"/>
    </xf>
    <xf numFmtId="0" fontId="31" fillId="3" borderId="0" xfId="26" applyFont="1" applyFill="1" applyAlignment="1">
      <alignment horizontal="left" vertical="center"/>
    </xf>
    <xf numFmtId="0" fontId="9" fillId="3" borderId="33" xfId="19" applyFont="1" applyFill="1" applyBorder="1" applyAlignment="1">
      <alignment horizontal="center" vertical="center" wrapText="1"/>
    </xf>
    <xf numFmtId="0" fontId="9" fillId="3" borderId="33" xfId="19" applyFont="1" applyFill="1" applyBorder="1" applyAlignment="1">
      <alignment vertical="center" wrapText="1"/>
    </xf>
    <xf numFmtId="0" fontId="30" fillId="3" borderId="0" xfId="26" applyFont="1" applyFill="1" applyAlignment="1">
      <alignment horizontal="left" vertical="center"/>
    </xf>
    <xf numFmtId="0" fontId="61" fillId="3" borderId="0" xfId="26" applyFont="1" applyFill="1" applyAlignment="1">
      <alignment horizontal="left" vertical="top"/>
    </xf>
    <xf numFmtId="0" fontId="9" fillId="3" borderId="0" xfId="19" applyFont="1" applyFill="1" applyAlignment="1">
      <alignment horizontal="center" vertical="center" wrapText="1"/>
    </xf>
    <xf numFmtId="49" fontId="8" fillId="3" borderId="9" xfId="13" applyNumberFormat="1" applyFont="1" applyFill="1" applyBorder="1" applyAlignment="1">
      <alignment vertical="center"/>
    </xf>
    <xf numFmtId="49" fontId="9" fillId="3" borderId="9" xfId="13" applyNumberFormat="1" applyFont="1" applyFill="1" applyBorder="1" applyAlignment="1">
      <alignment vertical="center"/>
    </xf>
    <xf numFmtId="0" fontId="11" fillId="0" borderId="16" xfId="1" applyFont="1" applyFill="1" applyBorder="1" applyAlignment="1">
      <alignment horizontal="left" vertical="center" shrinkToFit="1"/>
    </xf>
    <xf numFmtId="0" fontId="11" fillId="0" borderId="0" xfId="1" applyFont="1" applyFill="1" applyBorder="1" applyAlignment="1">
      <alignment horizontal="left" vertical="center" shrinkToFit="1"/>
    </xf>
    <xf numFmtId="0" fontId="11" fillId="0" borderId="31" xfId="1" applyFont="1" applyFill="1" applyBorder="1" applyAlignment="1">
      <alignment horizontal="left" vertical="center" shrinkToFit="1"/>
    </xf>
    <xf numFmtId="0" fontId="11" fillId="0" borderId="18" xfId="1" applyFont="1" applyFill="1" applyBorder="1" applyAlignment="1">
      <alignment horizontal="left" vertical="center" shrinkToFit="1"/>
    </xf>
    <xf numFmtId="0" fontId="11" fillId="0" borderId="43" xfId="1" applyFont="1" applyFill="1" applyBorder="1" applyAlignment="1">
      <alignment horizontal="left" vertical="center" shrinkToFit="1"/>
    </xf>
    <xf numFmtId="0" fontId="11" fillId="0" borderId="17" xfId="1" applyFont="1" applyFill="1" applyBorder="1" applyAlignment="1">
      <alignment horizontal="left" vertical="center" shrinkToFit="1"/>
    </xf>
    <xf numFmtId="0" fontId="11" fillId="0" borderId="15" xfId="1" applyFont="1" applyFill="1" applyBorder="1" applyAlignment="1">
      <alignment horizontal="left" vertical="center" shrinkToFit="1"/>
    </xf>
    <xf numFmtId="0" fontId="11" fillId="0" borderId="9" xfId="1" applyFont="1" applyFill="1" applyBorder="1" applyAlignment="1">
      <alignment horizontal="left" vertical="center" shrinkToFit="1"/>
    </xf>
    <xf numFmtId="0" fontId="11" fillId="0" borderId="14" xfId="1" applyFont="1" applyFill="1" applyBorder="1" applyAlignment="1">
      <alignment horizontal="left" vertical="center" shrinkToFit="1"/>
    </xf>
    <xf numFmtId="0" fontId="11" fillId="0" borderId="15" xfId="2" applyFont="1" applyFill="1" applyBorder="1" applyAlignment="1">
      <alignment horizontal="left" vertical="center" wrapText="1" shrinkToFit="1"/>
    </xf>
    <xf numFmtId="0" fontId="11" fillId="0" borderId="9" xfId="2" applyFont="1" applyFill="1" applyBorder="1" applyAlignment="1">
      <alignment horizontal="left" vertical="center" shrinkToFit="1"/>
    </xf>
    <xf numFmtId="0" fontId="11" fillId="0" borderId="14" xfId="2" applyFont="1" applyFill="1" applyBorder="1" applyAlignment="1">
      <alignment horizontal="left" vertical="center" shrinkToFit="1"/>
    </xf>
    <xf numFmtId="0" fontId="17" fillId="0" borderId="0" xfId="0" applyFont="1" applyFill="1" applyAlignment="1">
      <alignment wrapText="1"/>
    </xf>
    <xf numFmtId="0" fontId="13" fillId="0" borderId="10"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8" xfId="0" applyFont="1" applyFill="1" applyBorder="1" applyAlignment="1">
      <alignment horizontal="center" vertical="center"/>
    </xf>
    <xf numFmtId="0" fontId="8" fillId="0" borderId="1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1" fillId="0" borderId="55" xfId="0" applyFont="1" applyFill="1" applyBorder="1" applyAlignment="1">
      <alignment horizontal="center" vertical="center"/>
    </xf>
    <xf numFmtId="0" fontId="11" fillId="0" borderId="33" xfId="0" applyFont="1" applyFill="1" applyBorder="1" applyAlignment="1">
      <alignment horizontal="center" vertical="center"/>
    </xf>
    <xf numFmtId="0" fontId="11" fillId="0" borderId="32"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16" xfId="1" applyFont="1" applyFill="1" applyBorder="1" applyAlignment="1">
      <alignment horizontal="left" vertical="center" wrapText="1" shrinkToFit="1"/>
    </xf>
    <xf numFmtId="0" fontId="11" fillId="0" borderId="0" xfId="1" applyFont="1" applyFill="1" applyBorder="1" applyAlignment="1">
      <alignment horizontal="left" vertical="center" wrapText="1" shrinkToFit="1"/>
    </xf>
    <xf numFmtId="0" fontId="11" fillId="0" borderId="31" xfId="1" applyFont="1" applyFill="1" applyBorder="1" applyAlignment="1">
      <alignment horizontal="left" vertical="center" wrapText="1" shrinkToFit="1"/>
    </xf>
    <xf numFmtId="0" fontId="11" fillId="0" borderId="28" xfId="0" applyFont="1" applyFill="1" applyBorder="1" applyAlignment="1">
      <alignment horizontal="center" vertical="center" textRotation="255" shrinkToFit="1"/>
    </xf>
    <xf numFmtId="0" fontId="11" fillId="0" borderId="27" xfId="0" applyFont="1" applyFill="1" applyBorder="1" applyAlignment="1">
      <alignment horizontal="center" vertical="center" textRotation="255" shrinkToFit="1"/>
    </xf>
    <xf numFmtId="0" fontId="11" fillId="0" borderId="20"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68" xfId="1" applyFont="1" applyFill="1" applyBorder="1" applyAlignment="1">
      <alignment horizontal="left" vertical="center" wrapText="1" shrinkToFit="1"/>
    </xf>
    <xf numFmtId="0" fontId="11" fillId="0" borderId="46" xfId="1" applyFont="1" applyFill="1" applyBorder="1" applyAlignment="1">
      <alignment horizontal="left" vertical="center" wrapText="1" shrinkToFit="1"/>
    </xf>
    <xf numFmtId="0" fontId="11" fillId="0" borderId="26" xfId="1" applyFont="1" applyFill="1" applyBorder="1" applyAlignment="1">
      <alignment horizontal="left" vertical="center" wrapText="1" shrinkToFit="1"/>
    </xf>
    <xf numFmtId="0" fontId="11" fillId="0" borderId="66" xfId="1" applyFont="1" applyFill="1" applyBorder="1" applyAlignment="1">
      <alignment horizontal="left" vertical="center" shrinkToFit="1"/>
    </xf>
    <xf numFmtId="0" fontId="11" fillId="0" borderId="69" xfId="1" applyFont="1" applyFill="1" applyBorder="1" applyAlignment="1">
      <alignment horizontal="left" vertical="center" shrinkToFit="1"/>
    </xf>
    <xf numFmtId="0" fontId="11" fillId="0" borderId="67" xfId="1" applyFont="1" applyFill="1" applyBorder="1" applyAlignment="1">
      <alignment horizontal="left" vertical="center" shrinkToFit="1"/>
    </xf>
    <xf numFmtId="0" fontId="11" fillId="0" borderId="21" xfId="1" applyFont="1" applyFill="1" applyBorder="1" applyAlignment="1">
      <alignment horizontal="left" vertical="center" shrinkToFit="1"/>
    </xf>
    <xf numFmtId="0" fontId="11" fillId="0" borderId="2" xfId="1" applyFont="1" applyFill="1" applyBorder="1" applyAlignment="1">
      <alignment horizontal="left" vertical="center" shrinkToFit="1"/>
    </xf>
    <xf numFmtId="0" fontId="11" fillId="0" borderId="48" xfId="1" applyFont="1" applyFill="1" applyBorder="1" applyAlignment="1">
      <alignment horizontal="left" vertical="center" shrinkToFit="1"/>
    </xf>
    <xf numFmtId="0" fontId="11" fillId="0" borderId="28" xfId="0" applyFont="1" applyFill="1" applyBorder="1" applyAlignment="1">
      <alignment horizontal="center" vertical="center"/>
    </xf>
    <xf numFmtId="0" fontId="11" fillId="0" borderId="12" xfId="0" applyFont="1" applyFill="1" applyBorder="1" applyAlignment="1">
      <alignment horizontal="center" vertical="center"/>
    </xf>
    <xf numFmtId="49" fontId="53" fillId="0" borderId="7" xfId="13" applyNumberFormat="1" applyFont="1" applyBorder="1" applyAlignment="1">
      <alignment horizontal="center" vertical="center"/>
    </xf>
    <xf numFmtId="49" fontId="53" fillId="0" borderId="5" xfId="13" applyNumberFormat="1" applyFont="1" applyBorder="1" applyAlignment="1">
      <alignment horizontal="center" vertical="center"/>
    </xf>
    <xf numFmtId="49" fontId="53" fillId="0" borderId="6" xfId="13" applyNumberFormat="1" applyFont="1" applyBorder="1" applyAlignment="1">
      <alignment horizontal="center" vertical="top" wrapText="1"/>
    </xf>
    <xf numFmtId="49" fontId="53" fillId="0" borderId="0" xfId="13" applyNumberFormat="1" applyFont="1" applyBorder="1" applyAlignment="1">
      <alignment horizontal="center" vertical="top" wrapText="1"/>
    </xf>
    <xf numFmtId="49" fontId="53" fillId="0" borderId="6" xfId="13" applyNumberFormat="1" applyFont="1" applyBorder="1" applyAlignment="1">
      <alignment horizontal="justify" vertical="top" wrapText="1"/>
    </xf>
    <xf numFmtId="49" fontId="53" fillId="0" borderId="0" xfId="13" applyNumberFormat="1" applyFont="1" applyBorder="1" applyAlignment="1">
      <alignment horizontal="justify" vertical="top" wrapText="1"/>
    </xf>
    <xf numFmtId="49" fontId="53" fillId="0" borderId="10" xfId="13" applyNumberFormat="1" applyFont="1" applyBorder="1" applyAlignment="1">
      <alignment horizontal="left" vertical="center" shrinkToFit="1"/>
    </xf>
    <xf numFmtId="49" fontId="53" fillId="0" borderId="9" xfId="13" applyNumberFormat="1" applyFont="1" applyBorder="1" applyAlignment="1">
      <alignment horizontal="left" vertical="center" shrinkToFit="1"/>
    </xf>
    <xf numFmtId="49" fontId="53" fillId="0" borderId="8" xfId="13" applyNumberFormat="1" applyFont="1" applyBorder="1" applyAlignment="1">
      <alignment horizontal="left" vertical="center" shrinkToFit="1"/>
    </xf>
    <xf numFmtId="49" fontId="53" fillId="0" borderId="36" xfId="13" applyNumberFormat="1" applyFont="1" applyBorder="1" applyAlignment="1">
      <alignment horizontal="left" vertical="center" wrapText="1"/>
    </xf>
    <xf numFmtId="49" fontId="53" fillId="0" borderId="0" xfId="13" applyNumberFormat="1" applyFont="1" applyBorder="1" applyAlignment="1">
      <alignment horizontal="left" vertical="center" wrapText="1"/>
    </xf>
    <xf numFmtId="49" fontId="53" fillId="0" borderId="35" xfId="13" applyNumberFormat="1" applyFont="1" applyBorder="1" applyAlignment="1">
      <alignment horizontal="left" vertical="center" wrapText="1"/>
    </xf>
    <xf numFmtId="49" fontId="53" fillId="0" borderId="3" xfId="13" applyNumberFormat="1" applyFont="1" applyBorder="1" applyAlignment="1">
      <alignment horizontal="left" vertical="center" wrapText="1"/>
    </xf>
    <xf numFmtId="49" fontId="53" fillId="0" borderId="2" xfId="13" applyNumberFormat="1" applyFont="1" applyBorder="1" applyAlignment="1">
      <alignment horizontal="left" vertical="center" wrapText="1"/>
    </xf>
    <xf numFmtId="49" fontId="53" fillId="0" borderId="1" xfId="13" applyNumberFormat="1" applyFont="1" applyBorder="1" applyAlignment="1">
      <alignment horizontal="left" vertical="center" wrapText="1"/>
    </xf>
    <xf numFmtId="49" fontId="53" fillId="0" borderId="36" xfId="13" applyNumberFormat="1" applyFont="1" applyBorder="1" applyAlignment="1">
      <alignment horizontal="center" vertical="center"/>
    </xf>
    <xf numFmtId="49" fontId="53" fillId="0" borderId="35" xfId="13" applyNumberFormat="1" applyFont="1" applyBorder="1" applyAlignment="1">
      <alignment horizontal="center" vertical="center"/>
    </xf>
    <xf numFmtId="49" fontId="53" fillId="0" borderId="3" xfId="13" applyNumberFormat="1" applyFont="1" applyBorder="1" applyAlignment="1">
      <alignment horizontal="center" vertical="center"/>
    </xf>
    <xf numFmtId="49" fontId="53" fillId="0" borderId="1" xfId="13" applyNumberFormat="1" applyFont="1" applyBorder="1" applyAlignment="1">
      <alignment horizontal="center" vertical="center"/>
    </xf>
    <xf numFmtId="49" fontId="53" fillId="0" borderId="10" xfId="13" applyNumberFormat="1" applyFont="1" applyBorder="1" applyAlignment="1">
      <alignment horizontal="center" vertical="center"/>
    </xf>
    <xf numFmtId="49" fontId="53" fillId="0" borderId="9" xfId="13" applyNumberFormat="1" applyFont="1" applyBorder="1" applyAlignment="1">
      <alignment horizontal="center" vertical="center"/>
    </xf>
    <xf numFmtId="49" fontId="53" fillId="0" borderId="8" xfId="13" applyNumberFormat="1" applyFont="1" applyBorder="1" applyAlignment="1">
      <alignment horizontal="center" vertical="center"/>
    </xf>
    <xf numFmtId="49" fontId="53" fillId="3" borderId="7" xfId="13" applyNumberFormat="1" applyFont="1" applyFill="1" applyBorder="1" applyAlignment="1">
      <alignment horizontal="center" vertical="center"/>
    </xf>
    <xf numFmtId="49" fontId="53" fillId="3" borderId="5" xfId="13" applyNumberFormat="1" applyFont="1" applyFill="1" applyBorder="1" applyAlignment="1">
      <alignment horizontal="center" vertical="center"/>
    </xf>
    <xf numFmtId="49" fontId="53" fillId="0" borderId="10" xfId="13" applyNumberFormat="1" applyFont="1" applyBorder="1" applyAlignment="1">
      <alignment horizontal="left" vertical="center" wrapText="1"/>
    </xf>
    <xf numFmtId="49" fontId="53" fillId="0" borderId="9" xfId="13" applyNumberFormat="1" applyFont="1" applyBorder="1" applyAlignment="1">
      <alignment horizontal="left" vertical="center" wrapText="1"/>
    </xf>
    <xf numFmtId="49" fontId="53" fillId="0" borderId="8" xfId="13" applyNumberFormat="1" applyFont="1" applyBorder="1" applyAlignment="1">
      <alignment horizontal="left" vertical="center" wrapText="1"/>
    </xf>
    <xf numFmtId="49" fontId="53" fillId="0" borderId="6" xfId="13" applyNumberFormat="1" applyFont="1" applyBorder="1" applyAlignment="1">
      <alignment horizontal="center" vertical="center"/>
    </xf>
    <xf numFmtId="49" fontId="53" fillId="0" borderId="0" xfId="13" applyNumberFormat="1" applyFont="1" applyBorder="1" applyAlignment="1">
      <alignment horizontal="center" vertical="center"/>
    </xf>
    <xf numFmtId="49" fontId="53" fillId="0" borderId="2" xfId="13" applyNumberFormat="1" applyFont="1" applyBorder="1" applyAlignment="1">
      <alignment horizontal="center" vertical="center"/>
    </xf>
    <xf numFmtId="49" fontId="53" fillId="0" borderId="7" xfId="19" applyNumberFormat="1" applyFont="1" applyBorder="1" applyAlignment="1">
      <alignment horizontal="left" vertical="center"/>
    </xf>
    <xf numFmtId="49" fontId="53" fillId="0" borderId="6" xfId="19" applyNumberFormat="1" applyFont="1" applyBorder="1" applyAlignment="1">
      <alignment horizontal="left" vertical="center"/>
    </xf>
    <xf numFmtId="49" fontId="53" fillId="0" borderId="6" xfId="13" applyNumberFormat="1" applyFont="1" applyBorder="1" applyAlignment="1">
      <alignment horizontal="left" vertical="center" wrapText="1"/>
    </xf>
    <xf numFmtId="49" fontId="53" fillId="0" borderId="5" xfId="13" applyNumberFormat="1" applyFont="1" applyBorder="1" applyAlignment="1">
      <alignment horizontal="left" vertical="center" wrapText="1"/>
    </xf>
    <xf numFmtId="49" fontId="53" fillId="0" borderId="3" xfId="19" applyNumberFormat="1" applyFont="1" applyBorder="1" applyAlignment="1">
      <alignment horizontal="center" vertical="top"/>
    </xf>
    <xf numFmtId="49" fontId="53" fillId="0" borderId="2" xfId="19" applyNumberFormat="1" applyFont="1" applyBorder="1" applyAlignment="1">
      <alignment horizontal="center" vertical="top"/>
    </xf>
    <xf numFmtId="49" fontId="53" fillId="0" borderId="5" xfId="19" applyNumberFormat="1" applyFont="1" applyBorder="1" applyAlignment="1">
      <alignment horizontal="left" vertical="center"/>
    </xf>
    <xf numFmtId="49" fontId="53" fillId="0" borderId="36" xfId="19" applyNumberFormat="1" applyFont="1" applyBorder="1" applyAlignment="1">
      <alignment horizontal="left" vertical="center" wrapText="1"/>
    </xf>
    <xf numFmtId="49" fontId="53" fillId="0" borderId="0" xfId="19" applyNumberFormat="1" applyFont="1" applyAlignment="1">
      <alignment horizontal="left" vertical="center" wrapText="1"/>
    </xf>
    <xf numFmtId="49" fontId="53" fillId="0" borderId="35" xfId="19" applyNumberFormat="1" applyFont="1" applyBorder="1" applyAlignment="1">
      <alignment horizontal="left" vertical="center" wrapText="1"/>
    </xf>
    <xf numFmtId="49" fontId="53" fillId="0" borderId="3" xfId="19" applyNumberFormat="1" applyFont="1" applyBorder="1" applyAlignment="1">
      <alignment horizontal="left" vertical="center" wrapText="1"/>
    </xf>
    <xf numFmtId="49" fontId="53" fillId="0" borderId="2" xfId="19" applyNumberFormat="1" applyFont="1" applyBorder="1" applyAlignment="1">
      <alignment horizontal="left" vertical="center" wrapText="1"/>
    </xf>
    <xf numFmtId="49" fontId="53" fillId="0" borderId="1" xfId="19" applyNumberFormat="1" applyFont="1" applyBorder="1" applyAlignment="1">
      <alignment horizontal="left" vertical="center" wrapText="1"/>
    </xf>
    <xf numFmtId="49" fontId="53" fillId="0" borderId="10" xfId="19" applyNumberFormat="1" applyFont="1" applyBorder="1" applyAlignment="1">
      <alignment horizontal="left" vertical="center"/>
    </xf>
    <xf numFmtId="49" fontId="53" fillId="0" borderId="9" xfId="19" applyNumberFormat="1" applyFont="1" applyBorder="1" applyAlignment="1">
      <alignment horizontal="left" vertical="center"/>
    </xf>
    <xf numFmtId="49" fontId="53" fillId="0" borderId="8" xfId="19" applyNumberFormat="1" applyFont="1" applyBorder="1" applyAlignment="1">
      <alignment horizontal="left" vertical="center"/>
    </xf>
    <xf numFmtId="49" fontId="10" fillId="0" borderId="0" xfId="13" applyNumberFormat="1" applyFont="1" applyAlignment="1">
      <alignment horizontal="center" vertical="center"/>
    </xf>
    <xf numFmtId="186" fontId="10" fillId="0" borderId="0" xfId="13" applyNumberFormat="1" applyFont="1" applyAlignment="1">
      <alignment horizontal="center" vertical="center"/>
    </xf>
    <xf numFmtId="0" fontId="53" fillId="3" borderId="0" xfId="13" applyFont="1" applyFill="1" applyAlignment="1">
      <alignment horizontal="left" vertical="center" wrapText="1"/>
    </xf>
    <xf numFmtId="0" fontId="10" fillId="3" borderId="0" xfId="13" applyFont="1" applyFill="1" applyAlignment="1">
      <alignment horizontal="center" vertical="center"/>
    </xf>
    <xf numFmtId="49" fontId="10" fillId="0" borderId="0" xfId="13" applyNumberFormat="1" applyFont="1" applyAlignment="1">
      <alignment horizontal="left" vertical="top"/>
    </xf>
    <xf numFmtId="49" fontId="10" fillId="0" borderId="0" xfId="13" applyNumberFormat="1" applyFont="1" applyAlignment="1">
      <alignment horizontal="left" vertical="top" wrapText="1"/>
    </xf>
    <xf numFmtId="20" fontId="10" fillId="0" borderId="0" xfId="13" applyNumberFormat="1" applyFont="1" applyAlignment="1">
      <alignment horizontal="left" vertical="top" wrapText="1"/>
    </xf>
    <xf numFmtId="0" fontId="58" fillId="3" borderId="0" xfId="26" applyFont="1" applyFill="1" applyAlignment="1">
      <alignment horizontal="center" vertical="top"/>
    </xf>
    <xf numFmtId="0" fontId="58" fillId="3" borderId="0" xfId="26" applyFont="1" applyFill="1" applyAlignment="1">
      <alignment horizontal="justify" vertical="top" wrapText="1"/>
    </xf>
    <xf numFmtId="0" fontId="55" fillId="3" borderId="11" xfId="26" applyFont="1" applyFill="1" applyBorder="1" applyAlignment="1">
      <alignment horizontal="center" vertical="center"/>
    </xf>
    <xf numFmtId="0" fontId="55" fillId="3" borderId="59" xfId="26" applyFont="1" applyFill="1" applyBorder="1" applyAlignment="1">
      <alignment horizontal="center" vertical="center"/>
    </xf>
    <xf numFmtId="0" fontId="53" fillId="3" borderId="10" xfId="13" applyFont="1" applyFill="1" applyBorder="1" applyAlignment="1">
      <alignment horizontal="center" vertical="center" shrinkToFit="1"/>
    </xf>
    <xf numFmtId="0" fontId="53" fillId="3" borderId="9" xfId="13" applyFont="1" applyFill="1" applyBorder="1" applyAlignment="1">
      <alignment horizontal="center" vertical="center" shrinkToFit="1"/>
    </xf>
    <xf numFmtId="0" fontId="53" fillId="3" borderId="8" xfId="13" applyFont="1" applyFill="1" applyBorder="1" applyAlignment="1">
      <alignment horizontal="center" vertical="center" shrinkToFit="1"/>
    </xf>
    <xf numFmtId="49" fontId="53" fillId="3" borderId="10" xfId="13" applyNumberFormat="1" applyFont="1" applyFill="1" applyBorder="1" applyAlignment="1">
      <alignment horizontal="left" vertical="center"/>
    </xf>
    <xf numFmtId="49" fontId="53" fillId="3" borderId="9" xfId="13" applyNumberFormat="1" applyFont="1" applyFill="1" applyBorder="1" applyAlignment="1">
      <alignment horizontal="left" vertical="center"/>
    </xf>
    <xf numFmtId="49" fontId="53" fillId="3" borderId="9" xfId="13" applyNumberFormat="1" applyFont="1" applyFill="1" applyBorder="1" applyAlignment="1">
      <alignment horizontal="center" vertical="center"/>
    </xf>
    <xf numFmtId="49" fontId="53" fillId="3" borderId="8" xfId="13" applyNumberFormat="1" applyFont="1" applyFill="1" applyBorder="1" applyAlignment="1">
      <alignment horizontal="center" vertical="center"/>
    </xf>
    <xf numFmtId="49" fontId="53" fillId="3" borderId="14" xfId="13" applyNumberFormat="1" applyFont="1" applyFill="1" applyBorder="1" applyAlignment="1">
      <alignment horizontal="left" vertical="center"/>
    </xf>
    <xf numFmtId="0" fontId="53" fillId="3" borderId="59" xfId="19" applyFont="1" applyFill="1" applyBorder="1" applyAlignment="1">
      <alignment horizontal="center" vertical="center"/>
    </xf>
    <xf numFmtId="49" fontId="53" fillId="3" borderId="47" xfId="13" applyNumberFormat="1" applyFont="1" applyFill="1" applyBorder="1" applyAlignment="1">
      <alignment horizontal="left" vertical="center"/>
    </xf>
    <xf numFmtId="49" fontId="53" fillId="3" borderId="46" xfId="13" applyNumberFormat="1" applyFont="1" applyFill="1" applyBorder="1" applyAlignment="1">
      <alignment horizontal="left" vertical="center"/>
    </xf>
    <xf numFmtId="49" fontId="53" fillId="3" borderId="26" xfId="13" applyNumberFormat="1" applyFont="1" applyFill="1" applyBorder="1" applyAlignment="1">
      <alignment horizontal="left" vertical="center"/>
    </xf>
    <xf numFmtId="49" fontId="53" fillId="3" borderId="6" xfId="19" applyNumberFormat="1" applyFont="1" applyFill="1" applyBorder="1" applyAlignment="1">
      <alignment horizontal="center" vertical="center" wrapText="1"/>
    </xf>
    <xf numFmtId="0" fontId="53" fillId="3" borderId="6" xfId="19" applyFont="1" applyFill="1" applyBorder="1" applyAlignment="1">
      <alignment horizontal="center" vertical="center" wrapText="1"/>
    </xf>
    <xf numFmtId="0" fontId="53" fillId="3" borderId="40" xfId="19" applyFont="1" applyFill="1" applyBorder="1" applyAlignment="1">
      <alignment horizontal="center" vertical="center" wrapText="1"/>
    </xf>
    <xf numFmtId="0" fontId="53" fillId="3" borderId="36" xfId="19" applyFont="1" applyFill="1" applyBorder="1" applyAlignment="1">
      <alignment horizontal="left" vertical="center" wrapText="1"/>
    </xf>
    <xf numFmtId="0" fontId="53" fillId="3" borderId="0" xfId="19" applyFont="1" applyFill="1" applyAlignment="1">
      <alignment horizontal="left" vertical="center" wrapText="1"/>
    </xf>
    <xf numFmtId="0" fontId="53" fillId="3" borderId="31" xfId="19" applyFont="1" applyFill="1" applyBorder="1" applyAlignment="1">
      <alignment horizontal="left" vertical="center" wrapText="1"/>
    </xf>
    <xf numFmtId="0" fontId="53" fillId="3" borderId="3" xfId="19" applyFont="1" applyFill="1" applyBorder="1" applyAlignment="1">
      <alignment horizontal="left" vertical="center" wrapText="1"/>
    </xf>
    <xf numFmtId="0" fontId="53" fillId="3" borderId="2" xfId="19" applyFont="1" applyFill="1" applyBorder="1" applyAlignment="1">
      <alignment horizontal="left" vertical="center" wrapText="1"/>
    </xf>
    <xf numFmtId="0" fontId="53" fillId="3" borderId="48" xfId="19" applyFont="1" applyFill="1" applyBorder="1" applyAlignment="1">
      <alignment horizontal="left" vertical="center" wrapText="1"/>
    </xf>
    <xf numFmtId="0" fontId="55" fillId="3" borderId="68" xfId="26" applyFont="1" applyFill="1" applyBorder="1" applyAlignment="1">
      <alignment horizontal="center" vertical="center"/>
    </xf>
    <xf numFmtId="0" fontId="55" fillId="3" borderId="46" xfId="26" applyFont="1" applyFill="1" applyBorder="1" applyAlignment="1">
      <alignment horizontal="center" vertical="center"/>
    </xf>
    <xf numFmtId="0" fontId="55" fillId="3" borderId="76" xfId="26" applyFont="1" applyFill="1" applyBorder="1" applyAlignment="1">
      <alignment horizontal="center" vertical="center"/>
    </xf>
    <xf numFmtId="0" fontId="55" fillId="3" borderId="47" xfId="26" applyFont="1" applyFill="1" applyBorder="1" applyAlignment="1">
      <alignment horizontal="left" vertical="center"/>
    </xf>
    <xf numFmtId="0" fontId="55" fillId="3" borderId="46" xfId="26" applyFont="1" applyFill="1" applyBorder="1" applyAlignment="1">
      <alignment horizontal="left" vertical="center"/>
    </xf>
    <xf numFmtId="0" fontId="55" fillId="3" borderId="26" xfId="26" applyFont="1" applyFill="1" applyBorder="1" applyAlignment="1">
      <alignment horizontal="left" vertical="center"/>
    </xf>
    <xf numFmtId="0" fontId="55" fillId="3" borderId="71" xfId="26" applyFont="1" applyFill="1" applyBorder="1" applyAlignment="1">
      <alignment horizontal="center" vertical="center" textRotation="255"/>
    </xf>
    <xf numFmtId="0" fontId="55" fillId="3" borderId="44" xfId="26" applyFont="1" applyFill="1" applyBorder="1" applyAlignment="1">
      <alignment horizontal="center" vertical="center" textRotation="255"/>
    </xf>
    <xf numFmtId="0" fontId="55" fillId="3" borderId="58" xfId="26" applyFont="1" applyFill="1" applyBorder="1" applyAlignment="1">
      <alignment horizontal="center" vertical="center" textRotation="255"/>
    </xf>
    <xf numFmtId="0" fontId="55" fillId="3" borderId="11" xfId="26" applyFont="1" applyFill="1" applyBorder="1" applyAlignment="1">
      <alignment horizontal="center" vertical="center" textRotation="255"/>
    </xf>
    <xf numFmtId="0" fontId="55" fillId="3" borderId="60" xfId="26" applyFont="1" applyFill="1" applyBorder="1" applyAlignment="1">
      <alignment horizontal="center" vertical="center" textRotation="255"/>
    </xf>
    <xf numFmtId="0" fontId="55" fillId="3" borderId="59" xfId="26" applyFont="1" applyFill="1" applyBorder="1" applyAlignment="1">
      <alignment horizontal="center" vertical="center" textRotation="255"/>
    </xf>
    <xf numFmtId="0" fontId="55" fillId="3" borderId="51" xfId="26" applyFont="1" applyFill="1" applyBorder="1" applyAlignment="1">
      <alignment horizontal="center" vertical="center"/>
    </xf>
    <xf numFmtId="0" fontId="55" fillId="3" borderId="42" xfId="26" applyFont="1" applyFill="1" applyBorder="1" applyAlignment="1">
      <alignment horizontal="center" vertical="center"/>
    </xf>
    <xf numFmtId="0" fontId="55" fillId="3" borderId="45" xfId="26" applyFont="1" applyFill="1" applyBorder="1" applyAlignment="1">
      <alignment horizontal="center" vertical="center"/>
    </xf>
    <xf numFmtId="0" fontId="55" fillId="3" borderId="51" xfId="26" applyFont="1" applyFill="1" applyBorder="1" applyAlignment="1">
      <alignment horizontal="left" vertical="center"/>
    </xf>
    <xf numFmtId="0" fontId="55" fillId="3" borderId="42" xfId="26" applyFont="1" applyFill="1" applyBorder="1" applyAlignment="1">
      <alignment horizontal="left" vertical="center"/>
    </xf>
    <xf numFmtId="0" fontId="55" fillId="3" borderId="23" xfId="26" applyFont="1" applyFill="1" applyBorder="1" applyAlignment="1">
      <alignment horizontal="left" vertical="center"/>
    </xf>
    <xf numFmtId="0" fontId="55" fillId="3" borderId="10" xfId="26" applyFont="1" applyFill="1" applyBorder="1" applyAlignment="1">
      <alignment horizontal="left" vertical="center" wrapText="1"/>
    </xf>
    <xf numFmtId="0" fontId="55" fillId="3" borderId="9" xfId="26" applyFont="1" applyFill="1" applyBorder="1" applyAlignment="1">
      <alignment horizontal="left" vertical="center" wrapText="1"/>
    </xf>
    <xf numFmtId="0" fontId="55" fillId="3" borderId="14" xfId="26" applyFont="1" applyFill="1" applyBorder="1" applyAlignment="1">
      <alignment horizontal="left" vertical="center" wrapText="1"/>
    </xf>
    <xf numFmtId="0" fontId="53" fillId="3" borderId="7" xfId="19" applyFont="1" applyFill="1" applyBorder="1" applyAlignment="1">
      <alignment horizontal="center" vertical="center" wrapText="1"/>
    </xf>
    <xf numFmtId="0" fontId="55" fillId="3" borderId="10" xfId="26" applyFont="1" applyFill="1" applyBorder="1" applyAlignment="1">
      <alignment horizontal="center" vertical="center"/>
    </xf>
    <xf numFmtId="0" fontId="55" fillId="3" borderId="9" xfId="26" applyFont="1" applyFill="1" applyBorder="1" applyAlignment="1">
      <alignment horizontal="center" vertical="center"/>
    </xf>
    <xf numFmtId="0" fontId="55" fillId="3" borderId="8" xfId="26" applyFont="1" applyFill="1" applyBorder="1" applyAlignment="1">
      <alignment horizontal="center" vertical="center"/>
    </xf>
    <xf numFmtId="0" fontId="55" fillId="3" borderId="10" xfId="26" applyFont="1" applyFill="1" applyBorder="1" applyAlignment="1">
      <alignment horizontal="left" vertical="center" shrinkToFit="1"/>
    </xf>
    <xf numFmtId="0" fontId="55" fillId="3" borderId="9" xfId="26" applyFont="1" applyFill="1" applyBorder="1" applyAlignment="1">
      <alignment horizontal="left" vertical="center" shrinkToFit="1"/>
    </xf>
    <xf numFmtId="0" fontId="55" fillId="3" borderId="8" xfId="26" applyFont="1" applyFill="1" applyBorder="1" applyAlignment="1">
      <alignment horizontal="left" vertical="center" shrinkToFit="1"/>
    </xf>
    <xf numFmtId="0" fontId="55" fillId="3" borderId="3" xfId="26" applyFont="1" applyFill="1" applyBorder="1" applyAlignment="1">
      <alignment horizontal="left" vertical="center" shrinkToFit="1"/>
    </xf>
    <xf numFmtId="0" fontId="55" fillId="3" borderId="2" xfId="26" applyFont="1" applyFill="1" applyBorder="1" applyAlignment="1">
      <alignment horizontal="left" vertical="center" shrinkToFit="1"/>
    </xf>
    <xf numFmtId="0" fontId="55" fillId="3" borderId="48" xfId="26" applyFont="1" applyFill="1" applyBorder="1" applyAlignment="1">
      <alignment horizontal="left" vertical="center" shrinkToFit="1"/>
    </xf>
    <xf numFmtId="0" fontId="55" fillId="3" borderId="21" xfId="26" applyFont="1" applyFill="1" applyBorder="1" applyAlignment="1">
      <alignment horizontal="center" vertical="center"/>
    </xf>
    <xf numFmtId="0" fontId="55" fillId="3" borderId="2" xfId="26" applyFont="1" applyFill="1" applyBorder="1" applyAlignment="1">
      <alignment horizontal="center" vertical="center"/>
    </xf>
    <xf numFmtId="0" fontId="55" fillId="3" borderId="1" xfId="26" applyFont="1" applyFill="1" applyBorder="1" applyAlignment="1">
      <alignment horizontal="center" vertical="center"/>
    </xf>
    <xf numFmtId="0" fontId="55" fillId="3" borderId="4" xfId="26" applyFont="1" applyFill="1" applyBorder="1" applyAlignment="1">
      <alignment horizontal="center" vertical="center"/>
    </xf>
    <xf numFmtId="0" fontId="55" fillId="3" borderId="41" xfId="26" applyFont="1" applyFill="1" applyBorder="1" applyAlignment="1">
      <alignment horizontal="center" vertical="center" wrapText="1"/>
    </xf>
    <xf numFmtId="0" fontId="55" fillId="3" borderId="6" xfId="26" applyFont="1" applyFill="1" applyBorder="1" applyAlignment="1">
      <alignment horizontal="center" vertical="center" wrapText="1"/>
    </xf>
    <xf numFmtId="0" fontId="55" fillId="3" borderId="5" xfId="26" applyFont="1" applyFill="1" applyBorder="1" applyAlignment="1">
      <alignment horizontal="center" vertical="center" wrapText="1"/>
    </xf>
    <xf numFmtId="0" fontId="55" fillId="3" borderId="16" xfId="26" applyFont="1" applyFill="1" applyBorder="1" applyAlignment="1">
      <alignment horizontal="center" vertical="center" wrapText="1"/>
    </xf>
    <xf numFmtId="0" fontId="55" fillId="3" borderId="0" xfId="26" applyFont="1" applyFill="1" applyAlignment="1">
      <alignment horizontal="center" vertical="center" wrapText="1"/>
    </xf>
    <xf numFmtId="0" fontId="55" fillId="3" borderId="35" xfId="26" applyFont="1" applyFill="1" applyBorder="1" applyAlignment="1">
      <alignment horizontal="center" vertical="center" wrapText="1"/>
    </xf>
    <xf numFmtId="0" fontId="55" fillId="3" borderId="21" xfId="26" applyFont="1" applyFill="1" applyBorder="1" applyAlignment="1">
      <alignment horizontal="center" vertical="center" wrapText="1"/>
    </xf>
    <xf numFmtId="0" fontId="55" fillId="3" borderId="2" xfId="26" applyFont="1" applyFill="1" applyBorder="1" applyAlignment="1">
      <alignment horizontal="center" vertical="center" wrapText="1"/>
    </xf>
    <xf numFmtId="0" fontId="55" fillId="3" borderId="1" xfId="26" applyFont="1" applyFill="1" applyBorder="1" applyAlignment="1">
      <alignment horizontal="center" vertical="center" wrapText="1"/>
    </xf>
    <xf numFmtId="0" fontId="55" fillId="3" borderId="11" xfId="26" applyFont="1" applyFill="1" applyBorder="1" applyAlignment="1">
      <alignment horizontal="center" vertical="center" shrinkToFit="1"/>
    </xf>
    <xf numFmtId="0" fontId="55" fillId="3" borderId="16" xfId="26" applyFont="1" applyFill="1" applyBorder="1" applyAlignment="1">
      <alignment horizontal="center" vertical="center"/>
    </xf>
    <xf numFmtId="0" fontId="55" fillId="3" borderId="0" xfId="26" applyFont="1" applyFill="1" applyAlignment="1">
      <alignment horizontal="center" vertical="center"/>
    </xf>
    <xf numFmtId="0" fontId="55" fillId="3" borderId="7" xfId="26" applyFont="1" applyFill="1" applyBorder="1" applyAlignment="1">
      <alignment horizontal="center" vertical="center"/>
    </xf>
    <xf numFmtId="0" fontId="55" fillId="3" borderId="6" xfId="26" applyFont="1" applyFill="1" applyBorder="1" applyAlignment="1">
      <alignment horizontal="center" vertical="center"/>
    </xf>
    <xf numFmtId="0" fontId="55" fillId="3" borderId="5" xfId="26" applyFont="1" applyFill="1" applyBorder="1" applyAlignment="1">
      <alignment horizontal="center" vertical="center"/>
    </xf>
    <xf numFmtId="0" fontId="55" fillId="3" borderId="15" xfId="26" applyFont="1" applyFill="1" applyBorder="1" applyAlignment="1">
      <alignment horizontal="center" vertical="center"/>
    </xf>
    <xf numFmtId="0" fontId="55" fillId="3" borderId="14" xfId="26" applyFont="1" applyFill="1" applyBorder="1" applyAlignment="1">
      <alignment horizontal="center" vertical="center"/>
    </xf>
    <xf numFmtId="0" fontId="55" fillId="4" borderId="58" xfId="26" applyFont="1" applyFill="1" applyBorder="1" applyAlignment="1">
      <alignment horizontal="left" vertical="center"/>
    </xf>
    <xf numFmtId="0" fontId="55" fillId="4" borderId="11" xfId="26" applyFont="1" applyFill="1" applyBorder="1" applyAlignment="1">
      <alignment horizontal="left" vertical="center"/>
    </xf>
    <xf numFmtId="0" fontId="55" fillId="4" borderId="61" xfId="26" applyFont="1" applyFill="1" applyBorder="1" applyAlignment="1">
      <alignment horizontal="left" vertical="center"/>
    </xf>
    <xf numFmtId="0" fontId="55" fillId="3" borderId="41" xfId="26" applyFont="1" applyFill="1" applyBorder="1" applyAlignment="1">
      <alignment horizontal="center" vertical="center"/>
    </xf>
    <xf numFmtId="0" fontId="55" fillId="3" borderId="35" xfId="26" applyFont="1" applyFill="1" applyBorder="1" applyAlignment="1">
      <alignment horizontal="center" vertical="center"/>
    </xf>
    <xf numFmtId="0" fontId="57" fillId="3" borderId="10" xfId="26" applyFont="1" applyFill="1" applyBorder="1" applyAlignment="1">
      <alignment horizontal="center" vertical="center" wrapText="1"/>
    </xf>
    <xf numFmtId="0" fontId="57" fillId="3" borderId="9" xfId="26" applyFont="1" applyFill="1" applyBorder="1" applyAlignment="1">
      <alignment horizontal="center" vertical="center" wrapText="1"/>
    </xf>
    <xf numFmtId="0" fontId="57" fillId="3" borderId="8" xfId="26" applyFont="1" applyFill="1" applyBorder="1" applyAlignment="1">
      <alignment horizontal="center" vertical="center" wrapText="1"/>
    </xf>
    <xf numFmtId="0" fontId="58" fillId="3" borderId="7" xfId="26" applyFont="1" applyFill="1" applyBorder="1" applyAlignment="1">
      <alignment horizontal="left" vertical="center" wrapText="1"/>
    </xf>
    <xf numFmtId="0" fontId="58" fillId="3" borderId="6" xfId="26" applyFont="1" applyFill="1" applyBorder="1" applyAlignment="1">
      <alignment horizontal="left" vertical="center" wrapText="1"/>
    </xf>
    <xf numFmtId="0" fontId="58" fillId="3" borderId="5" xfId="26" applyFont="1" applyFill="1" applyBorder="1" applyAlignment="1">
      <alignment horizontal="left" vertical="center" wrapText="1"/>
    </xf>
    <xf numFmtId="0" fontId="58" fillId="3" borderId="36" xfId="26" applyFont="1" applyFill="1" applyBorder="1" applyAlignment="1">
      <alignment horizontal="left" vertical="center" wrapText="1"/>
    </xf>
    <xf numFmtId="0" fontId="58" fillId="3" borderId="0" xfId="26" applyFont="1" applyFill="1" applyAlignment="1">
      <alignment horizontal="left" vertical="center" wrapText="1"/>
    </xf>
    <xf numFmtId="0" fontId="58" fillId="3" borderId="35" xfId="26" applyFont="1" applyFill="1" applyBorder="1" applyAlignment="1">
      <alignment horizontal="left" vertical="center" wrapText="1"/>
    </xf>
    <xf numFmtId="0" fontId="58" fillId="3" borderId="3" xfId="26" applyFont="1" applyFill="1" applyBorder="1" applyAlignment="1">
      <alignment horizontal="left" vertical="center" wrapText="1"/>
    </xf>
    <xf numFmtId="0" fontId="58" fillId="3" borderId="2" xfId="26" applyFont="1" applyFill="1" applyBorder="1" applyAlignment="1">
      <alignment horizontal="left" vertical="center" wrapText="1"/>
    </xf>
    <xf numFmtId="0" fontId="58" fillId="3" borderId="1" xfId="26" applyFont="1" applyFill="1" applyBorder="1" applyAlignment="1">
      <alignment horizontal="left" vertical="center" wrapText="1"/>
    </xf>
    <xf numFmtId="0" fontId="55" fillId="3" borderId="10" xfId="26" applyFont="1" applyFill="1" applyBorder="1" applyAlignment="1">
      <alignment horizontal="left" vertical="center"/>
    </xf>
    <xf numFmtId="0" fontId="55" fillId="3" borderId="9" xfId="26" applyFont="1" applyFill="1" applyBorder="1" applyAlignment="1">
      <alignment horizontal="left" vertical="center"/>
    </xf>
    <xf numFmtId="0" fontId="55" fillId="3" borderId="14" xfId="26" applyFont="1" applyFill="1" applyBorder="1" applyAlignment="1">
      <alignment horizontal="left" vertical="center"/>
    </xf>
    <xf numFmtId="0" fontId="55" fillId="3" borderId="7" xfId="26" applyFont="1" applyFill="1" applyBorder="1" applyAlignment="1">
      <alignment horizontal="center" vertical="center" wrapText="1"/>
    </xf>
    <xf numFmtId="0" fontId="55" fillId="3" borderId="3" xfId="26" applyFont="1" applyFill="1" applyBorder="1" applyAlignment="1">
      <alignment horizontal="center" vertical="center" wrapText="1"/>
    </xf>
    <xf numFmtId="0" fontId="55" fillId="3" borderId="72" xfId="26" applyFont="1" applyFill="1" applyBorder="1" applyAlignment="1">
      <alignment horizontal="left" vertical="center"/>
    </xf>
    <xf numFmtId="0" fontId="55" fillId="3" borderId="73" xfId="26" applyFont="1" applyFill="1" applyBorder="1" applyAlignment="1">
      <alignment horizontal="left" vertical="center"/>
    </xf>
    <xf numFmtId="0" fontId="55" fillId="3" borderId="74" xfId="26" applyFont="1" applyFill="1" applyBorder="1" applyAlignment="1">
      <alignment horizontal="left" vertical="center"/>
    </xf>
    <xf numFmtId="0" fontId="55" fillId="3" borderId="75" xfId="26" applyFont="1" applyFill="1" applyBorder="1" applyAlignment="1">
      <alignment horizontal="left" vertical="center"/>
    </xf>
    <xf numFmtId="0" fontId="55" fillId="3" borderId="40" xfId="26" applyFont="1" applyFill="1" applyBorder="1" applyAlignment="1">
      <alignment horizontal="center" vertical="center"/>
    </xf>
    <xf numFmtId="0" fontId="55" fillId="3" borderId="11" xfId="26" applyFont="1" applyFill="1" applyBorder="1" applyAlignment="1">
      <alignment horizontal="left" vertical="center"/>
    </xf>
    <xf numFmtId="0" fontId="55" fillId="3" borderId="36" xfId="26" applyFont="1" applyFill="1" applyBorder="1" applyAlignment="1">
      <alignment horizontal="left" vertical="center"/>
    </xf>
    <xf numFmtId="0" fontId="55" fillId="3" borderId="0" xfId="26" applyFont="1" applyFill="1" applyAlignment="1">
      <alignment horizontal="left" vertical="center"/>
    </xf>
    <xf numFmtId="0" fontId="55" fillId="3" borderId="31" xfId="26" applyFont="1" applyFill="1" applyBorder="1" applyAlignment="1">
      <alignment horizontal="left" vertical="center"/>
    </xf>
    <xf numFmtId="187" fontId="55" fillId="3" borderId="11" xfId="26" applyNumberFormat="1" applyFont="1" applyFill="1" applyBorder="1" applyAlignment="1">
      <alignment horizontal="left" vertical="center"/>
    </xf>
    <xf numFmtId="0" fontId="55" fillId="3" borderId="3" xfId="26" applyFont="1" applyFill="1" applyBorder="1" applyAlignment="1">
      <alignment horizontal="left" vertical="center"/>
    </xf>
    <xf numFmtId="0" fontId="55" fillId="3" borderId="2" xfId="26" applyFont="1" applyFill="1" applyBorder="1" applyAlignment="1">
      <alignment horizontal="left" vertical="center"/>
    </xf>
    <xf numFmtId="0" fontId="55" fillId="3" borderId="48" xfId="26" applyFont="1" applyFill="1" applyBorder="1" applyAlignment="1">
      <alignment horizontal="left" vertical="center"/>
    </xf>
    <xf numFmtId="0" fontId="53" fillId="3" borderId="11" xfId="19" applyFont="1" applyFill="1" applyBorder="1" applyAlignment="1">
      <alignment horizontal="center" vertical="center"/>
    </xf>
    <xf numFmtId="0" fontId="55" fillId="3" borderId="86" xfId="26" applyFont="1" applyFill="1" applyBorder="1" applyAlignment="1">
      <alignment horizontal="center" vertical="center" textRotation="255"/>
    </xf>
    <xf numFmtId="0" fontId="55" fillId="3" borderId="3" xfId="26" applyFont="1" applyFill="1" applyBorder="1" applyAlignment="1">
      <alignment horizontal="center" vertical="center" textRotation="255"/>
    </xf>
    <xf numFmtId="0" fontId="53" fillId="3" borderId="57" xfId="26" applyFont="1" applyFill="1" applyBorder="1" applyAlignment="1">
      <alignment horizontal="center" vertical="center"/>
    </xf>
    <xf numFmtId="0" fontId="53" fillId="3" borderId="33" xfId="26" applyFont="1" applyFill="1" applyBorder="1" applyAlignment="1">
      <alignment horizontal="center" vertical="center"/>
    </xf>
    <xf numFmtId="0" fontId="53" fillId="3" borderId="56" xfId="26" applyFont="1" applyFill="1" applyBorder="1" applyAlignment="1">
      <alignment horizontal="center" vertical="center"/>
    </xf>
    <xf numFmtId="0" fontId="53" fillId="3" borderId="10" xfId="26" applyFont="1" applyFill="1" applyBorder="1" applyAlignment="1">
      <alignment horizontal="center" vertical="center"/>
    </xf>
    <xf numFmtId="0" fontId="53" fillId="3" borderId="9" xfId="26" applyFont="1" applyFill="1" applyBorder="1" applyAlignment="1">
      <alignment horizontal="center" vertical="center"/>
    </xf>
    <xf numFmtId="0" fontId="53" fillId="3" borderId="8" xfId="26" applyFont="1" applyFill="1" applyBorder="1" applyAlignment="1">
      <alignment horizontal="center" vertical="center"/>
    </xf>
    <xf numFmtId="0" fontId="9" fillId="3" borderId="3" xfId="19" applyFont="1" applyFill="1" applyBorder="1" applyAlignment="1">
      <alignment horizontal="left" vertical="center" wrapText="1"/>
    </xf>
    <xf numFmtId="0" fontId="9" fillId="3" borderId="2" xfId="19" applyFont="1" applyFill="1" applyBorder="1" applyAlignment="1">
      <alignment horizontal="left" vertical="center" wrapText="1"/>
    </xf>
    <xf numFmtId="0" fontId="9" fillId="3" borderId="48" xfId="19" applyFont="1" applyFill="1" applyBorder="1" applyAlignment="1">
      <alignment horizontal="left" vertical="center" wrapText="1"/>
    </xf>
    <xf numFmtId="0" fontId="31" fillId="3" borderId="11" xfId="26" applyFont="1" applyFill="1" applyBorder="1" applyAlignment="1">
      <alignment horizontal="center" vertical="center"/>
    </xf>
    <xf numFmtId="0" fontId="31" fillId="3" borderId="59" xfId="26" applyFont="1" applyFill="1" applyBorder="1" applyAlignment="1">
      <alignment horizontal="center" vertical="center"/>
    </xf>
    <xf numFmtId="0" fontId="9" fillId="3" borderId="10" xfId="13" applyFont="1" applyFill="1" applyBorder="1" applyAlignment="1">
      <alignment horizontal="center" vertical="center" shrinkToFit="1"/>
    </xf>
    <xf numFmtId="0" fontId="9" fillId="3" borderId="9" xfId="13" applyFont="1" applyFill="1" applyBorder="1" applyAlignment="1">
      <alignment horizontal="center" vertical="center" shrinkToFit="1"/>
    </xf>
    <xf numFmtId="0" fontId="9" fillId="3" borderId="8" xfId="13" applyFont="1" applyFill="1" applyBorder="1" applyAlignment="1">
      <alignment horizontal="center" vertical="center" shrinkToFit="1"/>
    </xf>
    <xf numFmtId="49" fontId="9" fillId="3" borderId="10" xfId="13" applyNumberFormat="1" applyFont="1" applyFill="1" applyBorder="1" applyAlignment="1">
      <alignment horizontal="left" vertical="center"/>
    </xf>
    <xf numFmtId="49" fontId="9" fillId="3" borderId="9" xfId="13" applyNumberFormat="1" applyFont="1" applyFill="1" applyBorder="1" applyAlignment="1">
      <alignment horizontal="left" vertical="center"/>
    </xf>
    <xf numFmtId="49" fontId="9" fillId="3" borderId="9" xfId="13" applyNumberFormat="1" applyFont="1" applyFill="1" applyBorder="1" applyAlignment="1">
      <alignment horizontal="center" vertical="center"/>
    </xf>
    <xf numFmtId="49" fontId="9" fillId="3" borderId="8" xfId="13" applyNumberFormat="1" applyFont="1" applyFill="1" applyBorder="1" applyAlignment="1">
      <alignment horizontal="center" vertical="center"/>
    </xf>
    <xf numFmtId="49" fontId="9" fillId="3" borderId="6" xfId="19" applyNumberFormat="1" applyFont="1" applyFill="1" applyBorder="1" applyAlignment="1">
      <alignment horizontal="center" vertical="center" wrapText="1"/>
    </xf>
    <xf numFmtId="0" fontId="9" fillId="3" borderId="6" xfId="19" applyFont="1" applyFill="1" applyBorder="1" applyAlignment="1">
      <alignment horizontal="center" vertical="center" wrapText="1"/>
    </xf>
    <xf numFmtId="0" fontId="9" fillId="3" borderId="40" xfId="19" applyFont="1" applyFill="1" applyBorder="1" applyAlignment="1">
      <alignment horizontal="center" vertical="center" wrapText="1"/>
    </xf>
    <xf numFmtId="0" fontId="31" fillId="3" borderId="47" xfId="26" applyFont="1" applyFill="1" applyBorder="1" applyAlignment="1">
      <alignment horizontal="center" vertical="center"/>
    </xf>
    <xf numFmtId="0" fontId="31" fillId="3" borderId="46" xfId="26" applyFont="1" applyFill="1" applyBorder="1" applyAlignment="1">
      <alignment horizontal="center" vertical="center"/>
    </xf>
    <xf numFmtId="0" fontId="31" fillId="3" borderId="76" xfId="26" applyFont="1" applyFill="1" applyBorder="1" applyAlignment="1">
      <alignment horizontal="center" vertical="center"/>
    </xf>
    <xf numFmtId="0" fontId="31" fillId="3" borderId="47" xfId="26" applyFont="1" applyFill="1" applyBorder="1" applyAlignment="1">
      <alignment horizontal="left" vertical="center" shrinkToFit="1"/>
    </xf>
    <xf numFmtId="0" fontId="31" fillId="3" borderId="46" xfId="26" applyFont="1" applyFill="1" applyBorder="1" applyAlignment="1">
      <alignment horizontal="left" vertical="center" shrinkToFit="1"/>
    </xf>
    <xf numFmtId="0" fontId="31" fillId="3" borderId="76" xfId="26" applyFont="1" applyFill="1" applyBorder="1" applyAlignment="1">
      <alignment horizontal="left" vertical="center" shrinkToFit="1"/>
    </xf>
    <xf numFmtId="0" fontId="31" fillId="3" borderId="37" xfId="26" applyFont="1" applyFill="1" applyBorder="1" applyAlignment="1">
      <alignment horizontal="left" vertical="center" shrinkToFit="1"/>
    </xf>
    <xf numFmtId="0" fontId="31" fillId="3" borderId="30" xfId="26" applyFont="1" applyFill="1" applyBorder="1" applyAlignment="1">
      <alignment horizontal="left" vertical="center" shrinkToFit="1"/>
    </xf>
    <xf numFmtId="0" fontId="31" fillId="3" borderId="29" xfId="26" applyFont="1" applyFill="1" applyBorder="1" applyAlignment="1">
      <alignment horizontal="left" vertical="center" shrinkToFit="1"/>
    </xf>
    <xf numFmtId="0" fontId="31" fillId="3" borderId="10" xfId="26" applyFont="1" applyFill="1" applyBorder="1" applyAlignment="1">
      <alignment horizontal="center" vertical="center"/>
    </xf>
    <xf numFmtId="0" fontId="31" fillId="3" borderId="9" xfId="26" applyFont="1" applyFill="1" applyBorder="1" applyAlignment="1">
      <alignment horizontal="center" vertical="center"/>
    </xf>
    <xf numFmtId="0" fontId="31" fillId="3" borderId="8" xfId="26" applyFont="1" applyFill="1" applyBorder="1" applyAlignment="1">
      <alignment horizontal="center" vertical="center"/>
    </xf>
    <xf numFmtId="0" fontId="31" fillId="3" borderId="10" xfId="26" applyFont="1" applyFill="1" applyBorder="1" applyAlignment="1">
      <alignment horizontal="left" vertical="center" shrinkToFit="1"/>
    </xf>
    <xf numFmtId="0" fontId="31" fillId="3" borderId="9" xfId="26" applyFont="1" applyFill="1" applyBorder="1" applyAlignment="1">
      <alignment horizontal="left" vertical="center" shrinkToFit="1"/>
    </xf>
    <xf numFmtId="0" fontId="31" fillId="3" borderId="8" xfId="26" applyFont="1" applyFill="1" applyBorder="1" applyAlignment="1">
      <alignment horizontal="left" vertical="center" shrinkToFit="1"/>
    </xf>
    <xf numFmtId="0" fontId="31" fillId="3" borderId="11" xfId="26" applyFont="1" applyFill="1" applyBorder="1" applyAlignment="1">
      <alignment horizontal="center" vertical="center" shrinkToFit="1"/>
    </xf>
    <xf numFmtId="0" fontId="31" fillId="3" borderId="59" xfId="26" applyFont="1" applyFill="1" applyBorder="1" applyAlignment="1">
      <alignment horizontal="center" vertical="center" shrinkToFit="1"/>
    </xf>
    <xf numFmtId="0" fontId="9" fillId="3" borderId="7" xfId="19" applyFont="1" applyFill="1" applyBorder="1" applyAlignment="1">
      <alignment horizontal="center" vertical="center" wrapText="1"/>
    </xf>
    <xf numFmtId="0" fontId="31" fillId="3" borderId="71" xfId="26" applyFont="1" applyFill="1" applyBorder="1" applyAlignment="1">
      <alignment horizontal="center" vertical="center" textRotation="255"/>
    </xf>
    <xf numFmtId="0" fontId="31" fillId="3" borderId="44" xfId="26" applyFont="1" applyFill="1" applyBorder="1" applyAlignment="1">
      <alignment horizontal="center" vertical="center" textRotation="255"/>
    </xf>
    <xf numFmtId="0" fontId="31" fillId="3" borderId="58" xfId="26" applyFont="1" applyFill="1" applyBorder="1" applyAlignment="1">
      <alignment horizontal="center" vertical="center" textRotation="255"/>
    </xf>
    <xf numFmtId="0" fontId="31" fillId="3" borderId="11" xfId="26" applyFont="1" applyFill="1" applyBorder="1" applyAlignment="1">
      <alignment horizontal="center" vertical="center" textRotation="255"/>
    </xf>
    <xf numFmtId="0" fontId="31" fillId="3" borderId="60" xfId="26" applyFont="1" applyFill="1" applyBorder="1" applyAlignment="1">
      <alignment horizontal="center" vertical="center" textRotation="255"/>
    </xf>
    <xf numFmtId="0" fontId="31" fillId="3" borderId="59" xfId="26" applyFont="1" applyFill="1" applyBorder="1" applyAlignment="1">
      <alignment horizontal="center" vertical="center" textRotation="255"/>
    </xf>
    <xf numFmtId="0" fontId="31" fillId="3" borderId="51" xfId="26" applyFont="1" applyFill="1" applyBorder="1" applyAlignment="1">
      <alignment horizontal="center" vertical="center"/>
    </xf>
    <xf numFmtId="0" fontId="31" fillId="3" borderId="42" xfId="26" applyFont="1" applyFill="1" applyBorder="1" applyAlignment="1">
      <alignment horizontal="center" vertical="center"/>
    </xf>
    <xf numFmtId="0" fontId="31" fillId="3" borderId="45" xfId="26" applyFont="1" applyFill="1" applyBorder="1" applyAlignment="1">
      <alignment horizontal="center" vertical="center"/>
    </xf>
    <xf numFmtId="0" fontId="31" fillId="3" borderId="51" xfId="26" applyFont="1" applyFill="1" applyBorder="1" applyAlignment="1">
      <alignment horizontal="left" vertical="center"/>
    </xf>
    <xf numFmtId="0" fontId="31" fillId="3" borderId="42" xfId="26" applyFont="1" applyFill="1" applyBorder="1" applyAlignment="1">
      <alignment horizontal="left" vertical="center"/>
    </xf>
    <xf numFmtId="0" fontId="31" fillId="3" borderId="23" xfId="26" applyFont="1" applyFill="1" applyBorder="1" applyAlignment="1">
      <alignment horizontal="left" vertical="center"/>
    </xf>
    <xf numFmtId="0" fontId="31" fillId="3" borderId="10" xfId="26" applyFont="1" applyFill="1" applyBorder="1" applyAlignment="1">
      <alignment horizontal="left" vertical="center" wrapText="1"/>
    </xf>
    <xf numFmtId="0" fontId="31" fillId="3" borderId="9" xfId="26" applyFont="1" applyFill="1" applyBorder="1" applyAlignment="1">
      <alignment horizontal="left" vertical="center" wrapText="1"/>
    </xf>
    <xf numFmtId="0" fontId="31" fillId="3" borderId="14" xfId="26" applyFont="1" applyFill="1" applyBorder="1" applyAlignment="1">
      <alignment horizontal="left" vertical="center" wrapText="1"/>
    </xf>
    <xf numFmtId="49" fontId="9" fillId="3" borderId="14" xfId="13" applyNumberFormat="1" applyFont="1" applyFill="1" applyBorder="1" applyAlignment="1">
      <alignment horizontal="left" vertical="center"/>
    </xf>
    <xf numFmtId="0" fontId="9" fillId="3" borderId="59" xfId="19" applyFont="1" applyFill="1" applyBorder="1" applyAlignment="1">
      <alignment horizontal="center" vertical="center"/>
    </xf>
    <xf numFmtId="49" fontId="9" fillId="3" borderId="47" xfId="13" applyNumberFormat="1" applyFont="1" applyFill="1" applyBorder="1" applyAlignment="1">
      <alignment horizontal="left" vertical="center"/>
    </xf>
    <xf numFmtId="49" fontId="9" fillId="3" borderId="46" xfId="13" applyNumberFormat="1" applyFont="1" applyFill="1" applyBorder="1" applyAlignment="1">
      <alignment horizontal="left" vertical="center"/>
    </xf>
    <xf numFmtId="49" fontId="9" fillId="3" borderId="26" xfId="13" applyNumberFormat="1" applyFont="1" applyFill="1" applyBorder="1" applyAlignment="1">
      <alignment horizontal="left" vertical="center"/>
    </xf>
    <xf numFmtId="0" fontId="9" fillId="3" borderId="36" xfId="19" applyFont="1" applyFill="1" applyBorder="1" applyAlignment="1">
      <alignment horizontal="left" vertical="center" wrapText="1"/>
    </xf>
    <xf numFmtId="0" fontId="9" fillId="3" borderId="0" xfId="19" applyFont="1" applyFill="1" applyAlignment="1">
      <alignment horizontal="left" vertical="center" wrapText="1"/>
    </xf>
    <xf numFmtId="0" fontId="9" fillId="3" borderId="31" xfId="19" applyFont="1" applyFill="1" applyBorder="1" applyAlignment="1">
      <alignment horizontal="left" vertical="center" wrapText="1"/>
    </xf>
    <xf numFmtId="0" fontId="31" fillId="3" borderId="3" xfId="26" applyFont="1" applyFill="1" applyBorder="1" applyAlignment="1">
      <alignment horizontal="left" vertical="center" shrinkToFit="1"/>
    </xf>
    <xf numFmtId="0" fontId="31" fillId="3" borderId="2" xfId="26" applyFont="1" applyFill="1" applyBorder="1" applyAlignment="1">
      <alignment horizontal="left" vertical="center" shrinkToFit="1"/>
    </xf>
    <xf numFmtId="0" fontId="31" fillId="3" borderId="48" xfId="26" applyFont="1" applyFill="1" applyBorder="1" applyAlignment="1">
      <alignment horizontal="left" vertical="center" shrinkToFit="1"/>
    </xf>
    <xf numFmtId="49" fontId="9" fillId="3" borderId="33" xfId="19" applyNumberFormat="1" applyFont="1" applyFill="1" applyBorder="1" applyAlignment="1">
      <alignment horizontal="center" vertical="center" wrapText="1"/>
    </xf>
    <xf numFmtId="0" fontId="9" fillId="3" borderId="33" xfId="19" applyFont="1" applyFill="1" applyBorder="1" applyAlignment="1">
      <alignment horizontal="center" vertical="center" wrapText="1"/>
    </xf>
    <xf numFmtId="0" fontId="9" fillId="3" borderId="32" xfId="19" applyFont="1" applyFill="1" applyBorder="1" applyAlignment="1">
      <alignment horizontal="center" vertical="center" wrapText="1"/>
    </xf>
    <xf numFmtId="0" fontId="31" fillId="3" borderId="55" xfId="26" applyFont="1" applyFill="1" applyBorder="1" applyAlignment="1">
      <alignment horizontal="center" vertical="center" wrapText="1"/>
    </xf>
    <xf numFmtId="0" fontId="31" fillId="3" borderId="33" xfId="26" applyFont="1" applyFill="1" applyBorder="1" applyAlignment="1">
      <alignment horizontal="center" vertical="center" wrapText="1"/>
    </xf>
    <xf numFmtId="0" fontId="31" fillId="3" borderId="56" xfId="26" applyFont="1" applyFill="1" applyBorder="1" applyAlignment="1">
      <alignment horizontal="center" vertical="center" wrapText="1"/>
    </xf>
    <xf numFmtId="0" fontId="31" fillId="3" borderId="16" xfId="26" applyFont="1" applyFill="1" applyBorder="1" applyAlignment="1">
      <alignment horizontal="center" vertical="center" wrapText="1"/>
    </xf>
    <xf numFmtId="0" fontId="31" fillId="3" borderId="0" xfId="26" applyFont="1" applyFill="1" applyAlignment="1">
      <alignment horizontal="center" vertical="center" wrapText="1"/>
    </xf>
    <xf numFmtId="0" fontId="31" fillId="3" borderId="35" xfId="26" applyFont="1" applyFill="1" applyBorder="1" applyAlignment="1">
      <alignment horizontal="center" vertical="center" wrapText="1"/>
    </xf>
    <xf numFmtId="0" fontId="31" fillId="3" borderId="39" xfId="26" applyFont="1" applyFill="1" applyBorder="1" applyAlignment="1">
      <alignment horizontal="center" vertical="center" wrapText="1"/>
    </xf>
    <xf numFmtId="0" fontId="31" fillId="3" borderId="30" xfId="26" applyFont="1" applyFill="1" applyBorder="1" applyAlignment="1">
      <alignment horizontal="center" vertical="center" wrapText="1"/>
    </xf>
    <xf numFmtId="0" fontId="31" fillId="3" borderId="38" xfId="26" applyFont="1" applyFill="1" applyBorder="1" applyAlignment="1">
      <alignment horizontal="center" vertical="center" wrapText="1"/>
    </xf>
    <xf numFmtId="0" fontId="31" fillId="3" borderId="51" xfId="26" applyFont="1" applyFill="1" applyBorder="1" applyAlignment="1">
      <alignment horizontal="left" vertical="center" shrinkToFit="1"/>
    </xf>
    <xf numFmtId="0" fontId="31" fillId="3" borderId="42" xfId="26" applyFont="1" applyFill="1" applyBorder="1" applyAlignment="1">
      <alignment horizontal="left" vertical="center" shrinkToFit="1"/>
    </xf>
    <xf numFmtId="0" fontId="31" fillId="3" borderId="45" xfId="26" applyFont="1" applyFill="1" applyBorder="1" applyAlignment="1">
      <alignment horizontal="left" vertical="center" shrinkToFit="1"/>
    </xf>
    <xf numFmtId="0" fontId="31" fillId="3" borderId="44" xfId="26" applyFont="1" applyFill="1" applyBorder="1" applyAlignment="1">
      <alignment horizontal="center" vertical="center" shrinkToFit="1"/>
    </xf>
    <xf numFmtId="0" fontId="9" fillId="3" borderId="57" xfId="19" applyFont="1" applyFill="1" applyBorder="1" applyAlignment="1">
      <alignment horizontal="center" vertical="center" wrapText="1"/>
    </xf>
    <xf numFmtId="0" fontId="33" fillId="3" borderId="0" xfId="22" applyFont="1" applyFill="1" applyAlignment="1">
      <alignment horizontal="left" vertical="center"/>
    </xf>
    <xf numFmtId="0" fontId="43" fillId="0" borderId="28" xfId="22" applyFont="1" applyFill="1" applyBorder="1" applyAlignment="1" applyProtection="1">
      <alignment horizontal="center" vertical="center"/>
    </xf>
    <xf numFmtId="0" fontId="43" fillId="0" borderId="12" xfId="22" applyFont="1" applyFill="1" applyBorder="1" applyAlignment="1" applyProtection="1">
      <alignment horizontal="center" vertical="center"/>
    </xf>
    <xf numFmtId="0" fontId="43" fillId="0" borderId="27" xfId="22" applyFont="1" applyFill="1" applyBorder="1" applyAlignment="1" applyProtection="1">
      <alignment horizontal="center" vertical="center"/>
    </xf>
    <xf numFmtId="0" fontId="43" fillId="0" borderId="33" xfId="22" applyFont="1" applyFill="1" applyBorder="1" applyAlignment="1" applyProtection="1">
      <alignment horizontal="center" vertical="center" wrapText="1"/>
    </xf>
    <xf numFmtId="0" fontId="43" fillId="0" borderId="56" xfId="22" applyFont="1" applyFill="1" applyBorder="1" applyAlignment="1" applyProtection="1">
      <alignment horizontal="center" vertical="center" wrapText="1"/>
    </xf>
    <xf numFmtId="0" fontId="43" fillId="0" borderId="0" xfId="22" applyFont="1" applyFill="1" applyBorder="1" applyAlignment="1" applyProtection="1">
      <alignment horizontal="center" vertical="center" wrapText="1"/>
    </xf>
    <xf numFmtId="0" fontId="43" fillId="0" borderId="35" xfId="22" applyFont="1" applyFill="1" applyBorder="1" applyAlignment="1" applyProtection="1">
      <alignment horizontal="center" vertical="center" wrapText="1"/>
    </xf>
    <xf numFmtId="0" fontId="43" fillId="0" borderId="30" xfId="22" applyFont="1" applyFill="1" applyBorder="1" applyAlignment="1" applyProtection="1">
      <alignment horizontal="center" vertical="center" wrapText="1"/>
    </xf>
    <xf numFmtId="0" fontId="43" fillId="0" borderId="38" xfId="22" applyFont="1" applyFill="1" applyBorder="1" applyAlignment="1" applyProtection="1">
      <alignment horizontal="center" vertical="center" wrapText="1"/>
    </xf>
    <xf numFmtId="0" fontId="43" fillId="0" borderId="57" xfId="22" applyFont="1" applyFill="1" applyBorder="1" applyAlignment="1" applyProtection="1">
      <alignment horizontal="center" vertical="center" wrapText="1"/>
    </xf>
    <xf numFmtId="0" fontId="43" fillId="0" borderId="36" xfId="22" applyFont="1" applyFill="1" applyBorder="1" applyAlignment="1" applyProtection="1">
      <alignment horizontal="center" vertical="center" wrapText="1"/>
    </xf>
    <xf numFmtId="0" fontId="43" fillId="0" borderId="37" xfId="22" applyFont="1" applyFill="1" applyBorder="1" applyAlignment="1" applyProtection="1">
      <alignment horizontal="center" vertical="center" wrapText="1"/>
    </xf>
    <xf numFmtId="0" fontId="43" fillId="0" borderId="32" xfId="22" applyFont="1" applyFill="1" applyBorder="1" applyAlignment="1" applyProtection="1">
      <alignment horizontal="center" vertical="center" wrapText="1"/>
    </xf>
    <xf numFmtId="0" fontId="43" fillId="0" borderId="31" xfId="22" applyFont="1" applyFill="1" applyBorder="1" applyAlignment="1" applyProtection="1">
      <alignment horizontal="center" vertical="center" wrapText="1"/>
    </xf>
    <xf numFmtId="0" fontId="43" fillId="0" borderId="29" xfId="22" applyFont="1" applyFill="1" applyBorder="1" applyAlignment="1" applyProtection="1">
      <alignment horizontal="center" vertical="center" wrapText="1"/>
    </xf>
    <xf numFmtId="0" fontId="43" fillId="0" borderId="55" xfId="22" quotePrefix="1" applyFont="1" applyFill="1" applyBorder="1" applyAlignment="1" applyProtection="1">
      <alignment horizontal="center" vertical="center"/>
    </xf>
    <xf numFmtId="0" fontId="43" fillId="0" borderId="33" xfId="22" applyFont="1" applyFill="1" applyBorder="1" applyAlignment="1" applyProtection="1">
      <alignment horizontal="center" vertical="center"/>
    </xf>
    <xf numFmtId="0" fontId="44" fillId="7" borderId="0" xfId="22" applyFont="1" applyFill="1" applyAlignment="1" applyProtection="1">
      <alignment horizontal="center" vertical="center"/>
      <protection locked="0"/>
    </xf>
    <xf numFmtId="0" fontId="44" fillId="5" borderId="0" xfId="22" applyFont="1" applyFill="1" applyAlignment="1" applyProtection="1">
      <alignment horizontal="center" vertical="center"/>
      <protection locked="0"/>
    </xf>
    <xf numFmtId="0" fontId="44" fillId="0" borderId="0" xfId="22" applyFont="1" applyFill="1" applyAlignment="1" applyProtection="1">
      <alignment horizontal="center" vertical="center"/>
    </xf>
    <xf numFmtId="0" fontId="43" fillId="7" borderId="11" xfId="22" applyFont="1" applyFill="1" applyBorder="1" applyAlignment="1" applyProtection="1">
      <alignment horizontal="center" vertical="center"/>
      <protection locked="0"/>
    </xf>
    <xf numFmtId="0" fontId="33" fillId="0" borderId="71" xfId="22" applyFont="1" applyFill="1" applyBorder="1" applyAlignment="1" applyProtection="1">
      <alignment horizontal="center" vertical="center" wrapText="1"/>
    </xf>
    <xf numFmtId="0" fontId="33" fillId="0" borderId="77" xfId="22" applyFont="1" applyFill="1" applyBorder="1" applyAlignment="1" applyProtection="1">
      <alignment horizontal="center" vertical="center" wrapText="1"/>
    </xf>
    <xf numFmtId="0" fontId="33" fillId="0" borderId="58" xfId="22" applyFont="1" applyFill="1" applyBorder="1" applyAlignment="1" applyProtection="1">
      <alignment horizontal="center" vertical="center" wrapText="1"/>
    </xf>
    <xf numFmtId="0" fontId="33" fillId="0" borderId="61" xfId="22" applyFont="1" applyFill="1" applyBorder="1" applyAlignment="1" applyProtection="1">
      <alignment horizontal="center" vertical="center" wrapText="1"/>
    </xf>
    <xf numFmtId="0" fontId="33" fillId="0" borderId="50" xfId="22" applyFont="1" applyFill="1" applyBorder="1" applyAlignment="1" applyProtection="1">
      <alignment horizontal="center" vertical="center" wrapText="1"/>
    </xf>
    <xf numFmtId="0" fontId="33" fillId="0" borderId="78" xfId="22" applyFont="1" applyFill="1" applyBorder="1" applyAlignment="1" applyProtection="1">
      <alignment horizontal="center" vertical="center" wrapText="1"/>
    </xf>
    <xf numFmtId="0" fontId="33" fillId="0" borderId="60" xfId="22" applyFont="1" applyFill="1" applyBorder="1" applyAlignment="1" applyProtection="1">
      <alignment horizontal="center" vertical="center" wrapText="1"/>
    </xf>
    <xf numFmtId="0" fontId="33" fillId="0" borderId="79" xfId="22" applyFont="1" applyFill="1" applyBorder="1" applyAlignment="1" applyProtection="1">
      <alignment horizontal="center" vertical="center" wrapText="1"/>
    </xf>
    <xf numFmtId="0" fontId="43" fillId="0" borderId="65" xfId="22" applyFont="1" applyFill="1" applyBorder="1" applyAlignment="1" applyProtection="1">
      <alignment horizontal="center" vertical="center" wrapText="1"/>
    </xf>
    <xf numFmtId="0" fontId="43" fillId="0" borderId="28" xfId="22" applyFont="1" applyFill="1" applyBorder="1" applyAlignment="1" applyProtection="1">
      <alignment horizontal="center" vertical="center" wrapText="1"/>
    </xf>
    <xf numFmtId="0" fontId="43" fillId="0" borderId="15" xfId="22" applyFont="1" applyFill="1" applyBorder="1" applyAlignment="1" applyProtection="1">
      <alignment horizontal="center" vertical="center"/>
    </xf>
    <xf numFmtId="0" fontId="43" fillId="0" borderId="9" xfId="22" applyFont="1" applyFill="1" applyBorder="1" applyAlignment="1" applyProtection="1">
      <alignment horizontal="center" vertical="center"/>
    </xf>
    <xf numFmtId="0" fontId="43" fillId="0" borderId="14" xfId="22" applyFont="1" applyFill="1" applyBorder="1" applyAlignment="1" applyProtection="1">
      <alignment horizontal="center" vertical="center"/>
    </xf>
    <xf numFmtId="0" fontId="43" fillId="5" borderId="10" xfId="22" applyFont="1" applyFill="1" applyBorder="1" applyAlignment="1" applyProtection="1">
      <alignment horizontal="center" vertical="center"/>
      <protection locked="0"/>
    </xf>
    <xf numFmtId="0" fontId="43" fillId="5" borderId="8" xfId="22" applyFont="1" applyFill="1" applyBorder="1" applyAlignment="1" applyProtection="1">
      <alignment horizontal="center" vertical="center"/>
      <protection locked="0"/>
    </xf>
    <xf numFmtId="0" fontId="43" fillId="3" borderId="10" xfId="22" applyNumberFormat="1" applyFont="1" applyFill="1" applyBorder="1" applyAlignment="1" applyProtection="1">
      <alignment horizontal="center" vertical="center"/>
    </xf>
    <xf numFmtId="0" fontId="43" fillId="3" borderId="8" xfId="22" applyNumberFormat="1" applyFont="1" applyFill="1" applyBorder="1" applyAlignment="1" applyProtection="1">
      <alignment horizontal="center" vertical="center"/>
    </xf>
    <xf numFmtId="0" fontId="43" fillId="5" borderId="24" xfId="22" applyFont="1" applyFill="1" applyBorder="1" applyAlignment="1" applyProtection="1">
      <alignment horizontal="left" vertical="center" wrapText="1"/>
      <protection locked="0"/>
    </xf>
    <xf numFmtId="0" fontId="43" fillId="5" borderId="42" xfId="22" applyFont="1" applyFill="1" applyBorder="1" applyAlignment="1" applyProtection="1">
      <alignment horizontal="left" vertical="center" wrapText="1"/>
      <protection locked="0"/>
    </xf>
    <xf numFmtId="0" fontId="43" fillId="5" borderId="23" xfId="22" applyFont="1" applyFill="1" applyBorder="1" applyAlignment="1" applyProtection="1">
      <alignment horizontal="left" vertical="center" wrapText="1"/>
      <protection locked="0"/>
    </xf>
    <xf numFmtId="0" fontId="33" fillId="7" borderId="15" xfId="22" applyFont="1" applyFill="1" applyBorder="1" applyAlignment="1" applyProtection="1">
      <alignment horizontal="center" vertical="center" wrapText="1"/>
      <protection locked="0"/>
    </xf>
    <xf numFmtId="0" fontId="33" fillId="7" borderId="8" xfId="22" applyFont="1" applyFill="1" applyBorder="1" applyAlignment="1" applyProtection="1">
      <alignment horizontal="center" vertical="center" wrapText="1"/>
      <protection locked="0"/>
    </xf>
    <xf numFmtId="0" fontId="43" fillId="7" borderId="10" xfId="22" applyFont="1" applyFill="1" applyBorder="1" applyAlignment="1" applyProtection="1">
      <alignment horizontal="center" vertical="center" wrapText="1"/>
      <protection locked="0"/>
    </xf>
    <xf numFmtId="0" fontId="43" fillId="7" borderId="8" xfId="22" applyFont="1" applyFill="1" applyBorder="1" applyAlignment="1" applyProtection="1">
      <alignment horizontal="center" vertical="center" wrapText="1"/>
      <protection locked="0"/>
    </xf>
    <xf numFmtId="0" fontId="43" fillId="7" borderId="10" xfId="22" applyFont="1" applyFill="1" applyBorder="1" applyAlignment="1" applyProtection="1">
      <alignment horizontal="center" vertical="center" shrinkToFit="1"/>
      <protection locked="0"/>
    </xf>
    <xf numFmtId="0" fontId="43" fillId="7" borderId="9" xfId="22" applyFont="1" applyFill="1" applyBorder="1" applyAlignment="1" applyProtection="1">
      <alignment horizontal="center" vertical="center" shrinkToFit="1"/>
      <protection locked="0"/>
    </xf>
    <xf numFmtId="0" fontId="43" fillId="7" borderId="8" xfId="22" applyFont="1" applyFill="1" applyBorder="1" applyAlignment="1" applyProtection="1">
      <alignment horizontal="center" vertical="center" shrinkToFit="1"/>
      <protection locked="0"/>
    </xf>
    <xf numFmtId="0" fontId="43" fillId="5" borderId="10" xfId="22" applyFont="1" applyFill="1" applyBorder="1" applyAlignment="1" applyProtection="1">
      <alignment horizontal="center" vertical="center" wrapText="1"/>
      <protection locked="0"/>
    </xf>
    <xf numFmtId="0" fontId="43" fillId="5" borderId="9" xfId="22" applyFont="1" applyFill="1" applyBorder="1" applyAlignment="1" applyProtection="1">
      <alignment horizontal="center" vertical="center" wrapText="1"/>
      <protection locked="0"/>
    </xf>
    <xf numFmtId="0" fontId="43" fillId="5" borderId="14" xfId="22" applyFont="1" applyFill="1" applyBorder="1" applyAlignment="1" applyProtection="1">
      <alignment horizontal="center" vertical="center" wrapText="1"/>
      <protection locked="0"/>
    </xf>
    <xf numFmtId="177" fontId="44" fillId="3" borderId="15" xfId="22" applyNumberFormat="1" applyFont="1" applyFill="1" applyBorder="1" applyAlignment="1" applyProtection="1">
      <alignment horizontal="center" vertical="center" wrapText="1"/>
    </xf>
    <xf numFmtId="177" fontId="44" fillId="3" borderId="14" xfId="22" applyNumberFormat="1" applyFont="1" applyFill="1" applyBorder="1" applyAlignment="1" applyProtection="1">
      <alignment horizontal="center" vertical="center" wrapText="1"/>
    </xf>
    <xf numFmtId="177" fontId="44" fillId="3" borderId="15" xfId="23" applyNumberFormat="1" applyFont="1" applyFill="1" applyBorder="1" applyAlignment="1" applyProtection="1">
      <alignment horizontal="center" vertical="center" wrapText="1"/>
    </xf>
    <xf numFmtId="177" fontId="44" fillId="3" borderId="14" xfId="23" applyNumberFormat="1" applyFont="1" applyFill="1" applyBorder="1" applyAlignment="1" applyProtection="1">
      <alignment horizontal="center" vertical="center" wrapText="1"/>
    </xf>
    <xf numFmtId="0" fontId="43" fillId="5" borderId="15" xfId="22" applyFont="1" applyFill="1" applyBorder="1" applyAlignment="1" applyProtection="1">
      <alignment horizontal="left" vertical="center" wrapText="1"/>
      <protection locked="0"/>
    </xf>
    <xf numFmtId="0" fontId="43" fillId="5" borderId="9" xfId="22" applyFont="1" applyFill="1" applyBorder="1" applyAlignment="1" applyProtection="1">
      <alignment horizontal="left" vertical="center" wrapText="1"/>
      <protection locked="0"/>
    </xf>
    <xf numFmtId="0" fontId="43" fillId="5" borderId="14" xfId="22" applyFont="1" applyFill="1" applyBorder="1" applyAlignment="1" applyProtection="1">
      <alignment horizontal="left" vertical="center" wrapText="1"/>
      <protection locked="0"/>
    </xf>
    <xf numFmtId="0" fontId="33" fillId="7" borderId="24" xfId="22" applyFont="1" applyFill="1" applyBorder="1" applyAlignment="1" applyProtection="1">
      <alignment horizontal="center" vertical="center" wrapText="1"/>
      <protection locked="0"/>
    </xf>
    <xf numFmtId="0" fontId="33" fillId="7" borderId="45" xfId="22" applyFont="1" applyFill="1" applyBorder="1" applyAlignment="1" applyProtection="1">
      <alignment horizontal="center" vertical="center" wrapText="1"/>
      <protection locked="0"/>
    </xf>
    <xf numFmtId="0" fontId="43" fillId="7" borderId="51" xfId="22" applyFont="1" applyFill="1" applyBorder="1" applyAlignment="1" applyProtection="1">
      <alignment horizontal="center" vertical="center" wrapText="1"/>
      <protection locked="0"/>
    </xf>
    <xf numFmtId="0" fontId="43" fillId="7" borderId="45" xfId="22" applyFont="1" applyFill="1" applyBorder="1" applyAlignment="1" applyProtection="1">
      <alignment horizontal="center" vertical="center" wrapText="1"/>
      <protection locked="0"/>
    </xf>
    <xf numFmtId="0" fontId="43" fillId="7" borderId="51" xfId="22" applyFont="1" applyFill="1" applyBorder="1" applyAlignment="1" applyProtection="1">
      <alignment horizontal="center" vertical="center" shrinkToFit="1"/>
      <protection locked="0"/>
    </xf>
    <xf numFmtId="0" fontId="43" fillId="7" borderId="42" xfId="22" applyFont="1" applyFill="1" applyBorder="1" applyAlignment="1" applyProtection="1">
      <alignment horizontal="center" vertical="center" shrinkToFit="1"/>
      <protection locked="0"/>
    </xf>
    <xf numFmtId="0" fontId="43" fillId="7" borderId="45" xfId="22" applyFont="1" applyFill="1" applyBorder="1" applyAlignment="1" applyProtection="1">
      <alignment horizontal="center" vertical="center" shrinkToFit="1"/>
      <protection locked="0"/>
    </xf>
    <xf numFmtId="0" fontId="43" fillId="5" borderId="51" xfId="22" applyFont="1" applyFill="1" applyBorder="1" applyAlignment="1" applyProtection="1">
      <alignment horizontal="center" vertical="center" wrapText="1"/>
      <protection locked="0"/>
    </xf>
    <xf numFmtId="0" fontId="43" fillId="5" borderId="42" xfId="22" applyFont="1" applyFill="1" applyBorder="1" applyAlignment="1" applyProtection="1">
      <alignment horizontal="center" vertical="center" wrapText="1"/>
      <protection locked="0"/>
    </xf>
    <xf numFmtId="0" fontId="43" fillId="5" borderId="23" xfId="22" applyFont="1" applyFill="1" applyBorder="1" applyAlignment="1" applyProtection="1">
      <alignment horizontal="center" vertical="center" wrapText="1"/>
      <protection locked="0"/>
    </xf>
    <xf numFmtId="177" fontId="44" fillId="3" borderId="24" xfId="22" applyNumberFormat="1" applyFont="1" applyFill="1" applyBorder="1" applyAlignment="1" applyProtection="1">
      <alignment horizontal="center" vertical="center" wrapText="1"/>
    </xf>
    <xf numFmtId="177" fontId="44" fillId="3" borderId="23" xfId="22" applyNumberFormat="1" applyFont="1" applyFill="1" applyBorder="1" applyAlignment="1" applyProtection="1">
      <alignment horizontal="center" vertical="center" wrapText="1"/>
    </xf>
    <xf numFmtId="177" fontId="44" fillId="3" borderId="24" xfId="23" applyNumberFormat="1" applyFont="1" applyFill="1" applyBorder="1" applyAlignment="1" applyProtection="1">
      <alignment horizontal="center" vertical="center" wrapText="1"/>
    </xf>
    <xf numFmtId="177" fontId="44" fillId="3" borderId="23" xfId="23" applyNumberFormat="1" applyFont="1" applyFill="1" applyBorder="1" applyAlignment="1" applyProtection="1">
      <alignment horizontal="center" vertical="center" wrapText="1"/>
    </xf>
    <xf numFmtId="0" fontId="33" fillId="7" borderId="68" xfId="22" applyFont="1" applyFill="1" applyBorder="1" applyAlignment="1" applyProtection="1">
      <alignment horizontal="center" vertical="center" wrapText="1"/>
      <protection locked="0"/>
    </xf>
    <xf numFmtId="0" fontId="33" fillId="7" borderId="76" xfId="22" applyFont="1" applyFill="1" applyBorder="1" applyAlignment="1" applyProtection="1">
      <alignment horizontal="center" vertical="center" wrapText="1"/>
      <protection locked="0"/>
    </xf>
    <xf numFmtId="0" fontId="43" fillId="7" borderId="47" xfId="22" applyFont="1" applyFill="1" applyBorder="1" applyAlignment="1" applyProtection="1">
      <alignment horizontal="center" vertical="center" wrapText="1"/>
      <protection locked="0"/>
    </xf>
    <xf numFmtId="0" fontId="43" fillId="7" borderId="76" xfId="22" applyFont="1" applyFill="1" applyBorder="1" applyAlignment="1" applyProtection="1">
      <alignment horizontal="center" vertical="center" wrapText="1"/>
      <protection locked="0"/>
    </xf>
    <xf numFmtId="0" fontId="43" fillId="7" borderId="47" xfId="22" applyFont="1" applyFill="1" applyBorder="1" applyAlignment="1" applyProtection="1">
      <alignment horizontal="center" vertical="center" shrinkToFit="1"/>
      <protection locked="0"/>
    </xf>
    <xf numFmtId="0" fontId="43" fillId="7" borderId="46" xfId="22" applyFont="1" applyFill="1" applyBorder="1" applyAlignment="1" applyProtection="1">
      <alignment horizontal="center" vertical="center" shrinkToFit="1"/>
      <protection locked="0"/>
    </xf>
    <xf numFmtId="0" fontId="43" fillId="7" borderId="76" xfId="22" applyFont="1" applyFill="1" applyBorder="1" applyAlignment="1" applyProtection="1">
      <alignment horizontal="center" vertical="center" shrinkToFit="1"/>
      <protection locked="0"/>
    </xf>
    <xf numFmtId="0" fontId="43" fillId="5" borderId="47" xfId="22" applyFont="1" applyFill="1" applyBorder="1" applyAlignment="1" applyProtection="1">
      <alignment horizontal="center" vertical="center" wrapText="1"/>
      <protection locked="0"/>
    </xf>
    <xf numFmtId="0" fontId="43" fillId="5" borderId="46" xfId="22" applyFont="1" applyFill="1" applyBorder="1" applyAlignment="1" applyProtection="1">
      <alignment horizontal="center" vertical="center" wrapText="1"/>
      <protection locked="0"/>
    </xf>
    <xf numFmtId="0" fontId="43" fillId="5" borderId="26" xfId="22" applyFont="1" applyFill="1" applyBorder="1" applyAlignment="1" applyProtection="1">
      <alignment horizontal="center" vertical="center" wrapText="1"/>
      <protection locked="0"/>
    </xf>
    <xf numFmtId="177" fontId="44" fillId="3" borderId="68" xfId="22" applyNumberFormat="1" applyFont="1" applyFill="1" applyBorder="1" applyAlignment="1" applyProtection="1">
      <alignment horizontal="center" vertical="center" wrapText="1"/>
    </xf>
    <xf numFmtId="177" fontId="44" fillId="3" borderId="26" xfId="22" applyNumberFormat="1" applyFont="1" applyFill="1" applyBorder="1" applyAlignment="1" applyProtection="1">
      <alignment horizontal="center" vertical="center" wrapText="1"/>
    </xf>
    <xf numFmtId="177" fontId="44" fillId="3" borderId="68" xfId="23" applyNumberFormat="1" applyFont="1" applyFill="1" applyBorder="1" applyAlignment="1" applyProtection="1">
      <alignment horizontal="center" vertical="center" wrapText="1"/>
    </xf>
    <xf numFmtId="177" fontId="44" fillId="3" borderId="26" xfId="23" applyNumberFormat="1" applyFont="1" applyFill="1" applyBorder="1" applyAlignment="1" applyProtection="1">
      <alignment horizontal="center" vertical="center" wrapText="1"/>
    </xf>
    <xf numFmtId="0" fontId="43" fillId="5" borderId="68" xfId="22" applyFont="1" applyFill="1" applyBorder="1" applyAlignment="1" applyProtection="1">
      <alignment horizontal="left" vertical="center" wrapText="1"/>
      <protection locked="0"/>
    </xf>
    <xf numFmtId="0" fontId="43" fillId="5" borderId="46" xfId="22" applyFont="1" applyFill="1" applyBorder="1" applyAlignment="1" applyProtection="1">
      <alignment horizontal="left" vertical="center" wrapText="1"/>
      <protection locked="0"/>
    </xf>
    <xf numFmtId="0" fontId="43" fillId="5" borderId="26" xfId="22" applyFont="1" applyFill="1" applyBorder="1" applyAlignment="1" applyProtection="1">
      <alignment horizontal="left" vertical="center" wrapText="1"/>
      <protection locked="0"/>
    </xf>
    <xf numFmtId="180" fontId="45" fillId="0" borderId="11" xfId="23" applyNumberFormat="1" applyFont="1" applyFill="1" applyBorder="1" applyAlignment="1" applyProtection="1">
      <alignment horizontal="right" vertical="center"/>
    </xf>
    <xf numFmtId="0" fontId="45" fillId="0" borderId="10" xfId="22" applyFont="1" applyFill="1" applyBorder="1" applyAlignment="1" applyProtection="1">
      <alignment horizontal="center" vertical="center"/>
    </xf>
    <xf numFmtId="0" fontId="45" fillId="0" borderId="8" xfId="22" applyFont="1" applyFill="1" applyBorder="1" applyAlignment="1" applyProtection="1">
      <alignment horizontal="center" vertical="center"/>
    </xf>
    <xf numFmtId="180" fontId="45" fillId="0" borderId="10" xfId="22" applyNumberFormat="1" applyFont="1" applyFill="1" applyBorder="1" applyAlignment="1" applyProtection="1">
      <alignment horizontal="right" vertical="center"/>
    </xf>
    <xf numFmtId="180" fontId="45" fillId="0" borderId="8" xfId="22" applyNumberFormat="1" applyFont="1" applyFill="1" applyBorder="1" applyAlignment="1" applyProtection="1">
      <alignment horizontal="right" vertical="center"/>
    </xf>
    <xf numFmtId="180" fontId="45" fillId="0" borderId="10" xfId="23" applyNumberFormat="1" applyFont="1" applyFill="1" applyBorder="1" applyAlignment="1" applyProtection="1">
      <alignment horizontal="right" vertical="center"/>
    </xf>
    <xf numFmtId="180" fontId="45" fillId="0" borderId="8" xfId="23" applyNumberFormat="1" applyFont="1" applyFill="1" applyBorder="1" applyAlignment="1" applyProtection="1">
      <alignment horizontal="right" vertical="center"/>
    </xf>
    <xf numFmtId="180" fontId="45" fillId="5" borderId="10" xfId="22" applyNumberFormat="1" applyFont="1" applyFill="1" applyBorder="1" applyAlignment="1" applyProtection="1">
      <alignment horizontal="right" vertical="center"/>
      <protection locked="0"/>
    </xf>
    <xf numFmtId="180" fontId="45" fillId="5" borderId="8" xfId="22" applyNumberFormat="1" applyFont="1" applyFill="1" applyBorder="1" applyAlignment="1" applyProtection="1">
      <alignment horizontal="right" vertical="center"/>
      <protection locked="0"/>
    </xf>
    <xf numFmtId="176" fontId="45" fillId="3" borderId="0" xfId="22" applyNumberFormat="1" applyFont="1" applyFill="1" applyBorder="1" applyAlignment="1" applyProtection="1">
      <alignment horizontal="center" vertical="center"/>
    </xf>
    <xf numFmtId="0" fontId="32" fillId="0" borderId="11" xfId="22" applyFont="1" applyFill="1" applyBorder="1" applyAlignment="1" applyProtection="1">
      <alignment horizontal="center" vertical="center"/>
    </xf>
    <xf numFmtId="178" fontId="45" fillId="0" borderId="11" xfId="22" applyNumberFormat="1" applyFont="1" applyFill="1" applyBorder="1" applyAlignment="1" applyProtection="1">
      <alignment horizontal="center" vertical="center"/>
    </xf>
    <xf numFmtId="0" fontId="45" fillId="0" borderId="11" xfId="22" applyFont="1" applyFill="1" applyBorder="1" applyAlignment="1" applyProtection="1">
      <alignment horizontal="center" vertical="center"/>
    </xf>
    <xf numFmtId="0" fontId="45" fillId="0" borderId="2" xfId="22" applyFont="1" applyFill="1" applyBorder="1" applyAlignment="1" applyProtection="1">
      <alignment horizontal="center" vertical="center"/>
    </xf>
    <xf numFmtId="0" fontId="45" fillId="0" borderId="2" xfId="22" applyFont="1" applyFill="1" applyBorder="1" applyAlignment="1" applyProtection="1">
      <alignment horizontal="right" vertical="center"/>
    </xf>
    <xf numFmtId="0" fontId="45" fillId="0" borderId="0" xfId="22" applyFont="1" applyFill="1" applyBorder="1" applyAlignment="1" applyProtection="1">
      <alignment horizontal="center" vertical="center"/>
    </xf>
    <xf numFmtId="0" fontId="33" fillId="0" borderId="0" xfId="22" applyFont="1" applyFill="1" applyBorder="1" applyAlignment="1" applyProtection="1">
      <alignment horizontal="center" vertical="center" wrapText="1"/>
    </xf>
    <xf numFmtId="0" fontId="45" fillId="0" borderId="9" xfId="22" applyFont="1" applyFill="1" applyBorder="1" applyAlignment="1" applyProtection="1">
      <alignment horizontal="center" vertical="center"/>
    </xf>
    <xf numFmtId="179" fontId="45" fillId="3" borderId="0" xfId="22" applyNumberFormat="1" applyFont="1" applyFill="1" applyBorder="1" applyAlignment="1" applyProtection="1">
      <alignment horizontal="center" vertical="center"/>
    </xf>
    <xf numFmtId="0" fontId="45" fillId="3" borderId="0" xfId="22" applyFont="1" applyFill="1" applyBorder="1" applyAlignment="1" applyProtection="1">
      <alignment horizontal="center" vertical="center" wrapText="1"/>
    </xf>
    <xf numFmtId="180" fontId="45" fillId="5" borderId="11" xfId="23" applyNumberFormat="1" applyFont="1" applyFill="1" applyBorder="1" applyAlignment="1" applyProtection="1">
      <alignment horizontal="right" vertical="center"/>
      <protection locked="0"/>
    </xf>
    <xf numFmtId="0" fontId="45" fillId="3" borderId="0" xfId="22" applyFont="1" applyFill="1" applyBorder="1" applyAlignment="1" applyProtection="1">
      <alignment horizontal="center" vertical="center"/>
    </xf>
    <xf numFmtId="0" fontId="45" fillId="3" borderId="0" xfId="22" applyFont="1" applyFill="1" applyBorder="1" applyAlignment="1" applyProtection="1">
      <alignment horizontal="right" vertical="center"/>
    </xf>
    <xf numFmtId="181" fontId="45" fillId="3" borderId="0" xfId="23" applyNumberFormat="1" applyFont="1" applyFill="1" applyBorder="1" applyAlignment="1" applyProtection="1">
      <alignment horizontal="right" vertical="center"/>
    </xf>
    <xf numFmtId="0" fontId="45" fillId="0" borderId="36" xfId="22" applyFont="1" applyFill="1" applyBorder="1" applyAlignment="1" applyProtection="1">
      <alignment horizontal="center" vertical="center"/>
    </xf>
    <xf numFmtId="180" fontId="45" fillId="5" borderId="10" xfId="23" applyNumberFormat="1" applyFont="1" applyFill="1" applyBorder="1" applyAlignment="1" applyProtection="1">
      <alignment horizontal="right" vertical="center"/>
      <protection locked="0"/>
    </xf>
    <xf numFmtId="180" fontId="45" fillId="5" borderId="8" xfId="23" applyNumberFormat="1" applyFont="1" applyFill="1" applyBorder="1" applyAlignment="1" applyProtection="1">
      <alignment horizontal="right" vertical="center"/>
      <protection locked="0"/>
    </xf>
    <xf numFmtId="176" fontId="45" fillId="3" borderId="0" xfId="22" applyNumberFormat="1" applyFont="1" applyFill="1" applyBorder="1" applyAlignment="1" applyProtection="1">
      <alignment horizontal="right" vertical="center"/>
    </xf>
    <xf numFmtId="180" fontId="45" fillId="0" borderId="11" xfId="22" applyNumberFormat="1" applyFont="1" applyFill="1" applyBorder="1" applyAlignment="1" applyProtection="1">
      <alignment horizontal="center" vertical="center"/>
    </xf>
    <xf numFmtId="0" fontId="45" fillId="5" borderId="10" xfId="22" applyFont="1" applyFill="1" applyBorder="1" applyAlignment="1" applyProtection="1">
      <alignment horizontal="center" vertical="center"/>
      <protection locked="0"/>
    </xf>
    <xf numFmtId="0" fontId="45" fillId="5" borderId="8" xfId="22" applyFont="1" applyFill="1" applyBorder="1" applyAlignment="1" applyProtection="1">
      <alignment horizontal="center" vertical="center"/>
      <protection locked="0"/>
    </xf>
    <xf numFmtId="181" fontId="45" fillId="3" borderId="0" xfId="22" applyNumberFormat="1" applyFont="1" applyFill="1" applyBorder="1" applyAlignment="1" applyProtection="1">
      <alignment horizontal="center" vertical="center"/>
    </xf>
    <xf numFmtId="180" fontId="45" fillId="0" borderId="10" xfId="22" applyNumberFormat="1" applyFont="1" applyFill="1" applyBorder="1" applyAlignment="1" applyProtection="1">
      <alignment horizontal="center" vertical="center"/>
    </xf>
    <xf numFmtId="180" fontId="45" fillId="0" borderId="9" xfId="22" applyNumberFormat="1" applyFont="1" applyFill="1" applyBorder="1" applyAlignment="1" applyProtection="1">
      <alignment horizontal="center" vertical="center"/>
    </xf>
    <xf numFmtId="180" fontId="45" fillId="0" borderId="8" xfId="22" applyNumberFormat="1" applyFont="1" applyFill="1" applyBorder="1" applyAlignment="1" applyProtection="1">
      <alignment horizontal="center" vertical="center"/>
    </xf>
    <xf numFmtId="176" fontId="45" fillId="0" borderId="10" xfId="22" applyNumberFormat="1" applyFont="1" applyFill="1" applyBorder="1" applyAlignment="1" applyProtection="1">
      <alignment horizontal="center" vertical="center"/>
    </xf>
    <xf numFmtId="176" fontId="45" fillId="0" borderId="9" xfId="22" applyNumberFormat="1" applyFont="1" applyFill="1" applyBorder="1" applyAlignment="1" applyProtection="1">
      <alignment horizontal="center" vertical="center"/>
    </xf>
    <xf numFmtId="176" fontId="45" fillId="0" borderId="8" xfId="22" applyNumberFormat="1" applyFont="1" applyFill="1" applyBorder="1" applyAlignment="1" applyProtection="1">
      <alignment horizontal="center" vertical="center"/>
    </xf>
    <xf numFmtId="185" fontId="45" fillId="3" borderId="10" xfId="22" applyNumberFormat="1" applyFont="1" applyFill="1" applyBorder="1" applyAlignment="1" applyProtection="1">
      <alignment horizontal="center" vertical="center"/>
    </xf>
    <xf numFmtId="185" fontId="45" fillId="3" borderId="9" xfId="22" applyNumberFormat="1" applyFont="1" applyFill="1" applyBorder="1" applyAlignment="1" applyProtection="1">
      <alignment horizontal="center" vertical="center"/>
    </xf>
    <xf numFmtId="185" fontId="45" fillId="3" borderId="8" xfId="22" applyNumberFormat="1" applyFont="1" applyFill="1" applyBorder="1" applyAlignment="1" applyProtection="1">
      <alignment horizontal="center" vertical="center"/>
    </xf>
    <xf numFmtId="180" fontId="45" fillId="3" borderId="10" xfId="22" applyNumberFormat="1" applyFont="1" applyFill="1" applyBorder="1" applyAlignment="1" applyProtection="1">
      <alignment horizontal="center" vertical="center"/>
    </xf>
    <xf numFmtId="180" fontId="45" fillId="3" borderId="8" xfId="22" applyNumberFormat="1" applyFont="1" applyFill="1" applyBorder="1" applyAlignment="1" applyProtection="1">
      <alignment horizontal="center" vertical="center"/>
    </xf>
    <xf numFmtId="0" fontId="45" fillId="7" borderId="10" xfId="22" applyFont="1" applyFill="1" applyBorder="1" applyAlignment="1" applyProtection="1">
      <alignment horizontal="center" vertical="center"/>
      <protection locked="0"/>
    </xf>
    <xf numFmtId="0" fontId="45" fillId="7" borderId="8" xfId="22" applyFont="1" applyFill="1" applyBorder="1" applyAlignment="1" applyProtection="1">
      <alignment horizontal="center" vertical="center"/>
      <protection locked="0"/>
    </xf>
    <xf numFmtId="176" fontId="45" fillId="3" borderId="10" xfId="22" applyNumberFormat="1" applyFont="1" applyFill="1" applyBorder="1" applyAlignment="1" applyProtection="1">
      <alignment horizontal="center" vertical="center"/>
    </xf>
    <xf numFmtId="176" fontId="45" fillId="3" borderId="8" xfId="22" applyNumberFormat="1" applyFont="1" applyFill="1" applyBorder="1" applyAlignment="1" applyProtection="1">
      <alignment horizontal="center" vertical="center"/>
    </xf>
    <xf numFmtId="184" fontId="45" fillId="3" borderId="10" xfId="22" applyNumberFormat="1" applyFont="1" applyFill="1" applyBorder="1" applyAlignment="1" applyProtection="1">
      <alignment horizontal="center" vertical="center"/>
    </xf>
    <xf numFmtId="184" fontId="45" fillId="3" borderId="9" xfId="22" applyNumberFormat="1" applyFont="1" applyFill="1" applyBorder="1" applyAlignment="1" applyProtection="1">
      <alignment horizontal="center" vertical="center"/>
    </xf>
    <xf numFmtId="184" fontId="45" fillId="3" borderId="8" xfId="22" applyNumberFormat="1" applyFont="1" applyFill="1" applyBorder="1" applyAlignment="1" applyProtection="1">
      <alignment horizontal="center" vertical="center"/>
    </xf>
    <xf numFmtId="0" fontId="45" fillId="0" borderId="10" xfId="22" applyFont="1" applyFill="1" applyBorder="1" applyAlignment="1" applyProtection="1">
      <alignment horizontal="right" vertical="center"/>
    </xf>
    <xf numFmtId="0" fontId="45" fillId="0" borderId="8" xfId="22" applyFont="1" applyFill="1" applyBorder="1" applyAlignment="1" applyProtection="1">
      <alignment horizontal="right" vertical="center"/>
    </xf>
    <xf numFmtId="181" fontId="45" fillId="0" borderId="10" xfId="23" applyNumberFormat="1" applyFont="1" applyFill="1" applyBorder="1" applyAlignment="1" applyProtection="1">
      <alignment horizontal="right" vertical="center"/>
    </xf>
    <xf numFmtId="181" fontId="45" fillId="0" borderId="8" xfId="23" applyNumberFormat="1" applyFont="1" applyFill="1" applyBorder="1" applyAlignment="1" applyProtection="1">
      <alignment horizontal="right" vertical="center"/>
    </xf>
    <xf numFmtId="0" fontId="45" fillId="5" borderId="10" xfId="22" applyFont="1" applyFill="1" applyBorder="1" applyAlignment="1" applyProtection="1">
      <alignment horizontal="right" vertical="center"/>
      <protection locked="0"/>
    </xf>
    <xf numFmtId="0" fontId="45" fillId="5" borderId="8" xfId="22" applyFont="1" applyFill="1" applyBorder="1" applyAlignment="1" applyProtection="1">
      <alignment horizontal="right" vertical="center"/>
      <protection locked="0"/>
    </xf>
    <xf numFmtId="0" fontId="32" fillId="0" borderId="10" xfId="22" applyFont="1" applyFill="1" applyBorder="1" applyAlignment="1" applyProtection="1">
      <alignment horizontal="center" vertical="center"/>
    </xf>
    <xf numFmtId="0" fontId="32" fillId="0" borderId="9" xfId="22" applyFont="1" applyFill="1" applyBorder="1" applyAlignment="1" applyProtection="1">
      <alignment horizontal="center" vertical="center"/>
    </xf>
    <xf numFmtId="0" fontId="32" fillId="0" borderId="8" xfId="22" applyFont="1" applyFill="1" applyBorder="1" applyAlignment="1" applyProtection="1">
      <alignment horizontal="center" vertical="center"/>
    </xf>
    <xf numFmtId="178" fontId="45" fillId="0" borderId="10" xfId="22" applyNumberFormat="1" applyFont="1" applyFill="1" applyBorder="1" applyAlignment="1" applyProtection="1">
      <alignment horizontal="center" vertical="center"/>
    </xf>
    <xf numFmtId="178" fontId="45" fillId="0" borderId="8" xfId="22" applyNumberFormat="1" applyFont="1" applyFill="1" applyBorder="1" applyAlignment="1" applyProtection="1">
      <alignment horizontal="center" vertical="center"/>
    </xf>
    <xf numFmtId="176" fontId="45" fillId="5" borderId="10" xfId="22" applyNumberFormat="1" applyFont="1" applyFill="1" applyBorder="1" applyAlignment="1" applyProtection="1">
      <alignment horizontal="right" vertical="center"/>
      <protection locked="0"/>
    </xf>
    <xf numFmtId="176" fontId="45" fillId="5" borderId="8" xfId="22" applyNumberFormat="1" applyFont="1" applyFill="1" applyBorder="1" applyAlignment="1" applyProtection="1">
      <alignment horizontal="right" vertical="center"/>
      <protection locked="0"/>
    </xf>
    <xf numFmtId="181" fontId="45" fillId="5" borderId="10" xfId="23" applyNumberFormat="1" applyFont="1" applyFill="1" applyBorder="1" applyAlignment="1" applyProtection="1">
      <alignment horizontal="right" vertical="center"/>
      <protection locked="0"/>
    </xf>
    <xf numFmtId="181" fontId="45" fillId="5" borderId="8" xfId="23" applyNumberFormat="1" applyFont="1" applyFill="1" applyBorder="1" applyAlignment="1" applyProtection="1">
      <alignment horizontal="right" vertical="center"/>
      <protection locked="0"/>
    </xf>
    <xf numFmtId="176" fontId="45" fillId="0" borderId="10" xfId="22" applyNumberFormat="1" applyFont="1" applyFill="1" applyBorder="1" applyAlignment="1" applyProtection="1">
      <alignment horizontal="right" vertical="center"/>
    </xf>
    <xf numFmtId="176" fontId="45" fillId="0" borderId="8" xfId="22" applyNumberFormat="1" applyFont="1" applyFill="1" applyBorder="1" applyAlignment="1" applyProtection="1">
      <alignment horizontal="right" vertical="center"/>
    </xf>
    <xf numFmtId="0" fontId="48" fillId="3" borderId="12" xfId="22" applyFont="1" applyFill="1" applyBorder="1" applyAlignment="1">
      <alignment horizontal="center" vertical="center"/>
    </xf>
    <xf numFmtId="0" fontId="48" fillId="3" borderId="27" xfId="22" applyFont="1" applyFill="1" applyBorder="1" applyAlignment="1">
      <alignment horizontal="center" vertical="center"/>
    </xf>
    <xf numFmtId="0" fontId="3" fillId="0" borderId="10" xfId="24" applyBorder="1" applyAlignment="1">
      <alignment horizontal="center" vertical="center"/>
    </xf>
    <xf numFmtId="0" fontId="3" fillId="0" borderId="9" xfId="24" applyBorder="1" applyAlignment="1">
      <alignment horizontal="center" vertical="center"/>
    </xf>
    <xf numFmtId="0" fontId="3" fillId="0" borderId="8" xfId="24" applyBorder="1" applyAlignment="1">
      <alignment horizontal="center" vertical="center"/>
    </xf>
    <xf numFmtId="0" fontId="3" fillId="0" borderId="11" xfId="24" applyBorder="1" applyAlignment="1">
      <alignment horizontal="center" vertical="center"/>
    </xf>
    <xf numFmtId="0" fontId="14" fillId="0" borderId="52" xfId="17" applyFont="1" applyBorder="1" applyAlignment="1">
      <alignment horizontal="center" vertical="center"/>
    </xf>
    <xf numFmtId="0" fontId="14" fillId="0" borderId="53" xfId="17" applyFont="1" applyBorder="1" applyAlignment="1">
      <alignment horizontal="center" vertical="center"/>
    </xf>
    <xf numFmtId="0" fontId="25" fillId="0" borderId="52" xfId="17" applyFont="1" applyBorder="1" applyAlignment="1">
      <alignment horizontal="left" vertical="center" shrinkToFit="1"/>
    </xf>
    <xf numFmtId="0" fontId="25" fillId="0" borderId="53" xfId="17" applyFont="1" applyBorder="1" applyAlignment="1">
      <alignment horizontal="left" vertical="center" shrinkToFit="1"/>
    </xf>
    <xf numFmtId="0" fontId="25" fillId="0" borderId="54" xfId="17" applyFont="1" applyBorder="1" applyAlignment="1">
      <alignment horizontal="left" vertical="center" shrinkToFit="1"/>
    </xf>
    <xf numFmtId="0" fontId="14" fillId="0" borderId="0" xfId="17" applyFont="1" applyAlignment="1">
      <alignment horizontal="center" vertical="center"/>
    </xf>
    <xf numFmtId="0" fontId="49" fillId="0" borderId="0" xfId="17" applyFont="1" applyAlignment="1">
      <alignment vertical="center"/>
    </xf>
    <xf numFmtId="0" fontId="24" fillId="0" borderId="0" xfId="15" applyFont="1" applyBorder="1" applyAlignment="1">
      <alignment horizontal="left" vertical="center" wrapText="1"/>
    </xf>
    <xf numFmtId="0" fontId="24" fillId="0" borderId="0" xfId="16" applyFont="1" applyBorder="1" applyAlignment="1">
      <alignment vertical="center"/>
    </xf>
    <xf numFmtId="0" fontId="24" fillId="0" borderId="0" xfId="16" applyFont="1" applyAlignment="1">
      <alignment vertical="center"/>
    </xf>
    <xf numFmtId="0" fontId="24" fillId="0" borderId="0" xfId="17" applyFont="1" applyAlignment="1">
      <alignment vertical="center"/>
    </xf>
    <xf numFmtId="0" fontId="14" fillId="0" borderId="0" xfId="17" applyFont="1" applyBorder="1" applyAlignment="1">
      <alignment horizontal="right" vertical="center" wrapText="1"/>
    </xf>
    <xf numFmtId="0" fontId="14" fillId="0" borderId="0" xfId="17" applyFont="1" applyBorder="1" applyAlignment="1">
      <alignment vertical="center"/>
    </xf>
    <xf numFmtId="0" fontId="27" fillId="0" borderId="0" xfId="0" applyFont="1" applyAlignment="1">
      <alignment horizontal="center"/>
    </xf>
    <xf numFmtId="0" fontId="24" fillId="0" borderId="55" xfId="0" applyFont="1" applyBorder="1" applyAlignment="1">
      <alignment horizontal="left" vertical="top" wrapText="1"/>
    </xf>
    <xf numFmtId="0" fontId="24" fillId="0" borderId="33" xfId="0" applyFont="1" applyBorder="1" applyAlignment="1">
      <alignment horizontal="left" vertical="top" wrapText="1"/>
    </xf>
    <xf numFmtId="0" fontId="24" fillId="0" borderId="32" xfId="0" applyFont="1" applyBorder="1" applyAlignment="1">
      <alignment horizontal="left" vertical="top" wrapText="1"/>
    </xf>
    <xf numFmtId="0" fontId="24" fillId="0" borderId="16" xfId="0" applyFont="1" applyBorder="1" applyAlignment="1">
      <alignment horizontal="left" vertical="top" wrapText="1"/>
    </xf>
    <xf numFmtId="0" fontId="24" fillId="0" borderId="0" xfId="0" applyFont="1" applyBorder="1" applyAlignment="1">
      <alignment horizontal="left" vertical="top" wrapText="1"/>
    </xf>
    <xf numFmtId="0" fontId="24" fillId="0" borderId="31" xfId="0" applyFont="1" applyBorder="1" applyAlignment="1">
      <alignment horizontal="left" vertical="top" wrapText="1"/>
    </xf>
    <xf numFmtId="0" fontId="24" fillId="0" borderId="39" xfId="0" applyFont="1" applyBorder="1" applyAlignment="1">
      <alignment horizontal="left" vertical="top" wrapText="1"/>
    </xf>
    <xf numFmtId="0" fontId="24" fillId="0" borderId="30" xfId="0" applyFont="1" applyBorder="1" applyAlignment="1">
      <alignment horizontal="left" vertical="top" wrapText="1"/>
    </xf>
    <xf numFmtId="0" fontId="24" fillId="0" borderId="29" xfId="0" applyFont="1" applyBorder="1" applyAlignment="1">
      <alignment horizontal="left" vertical="top" wrapText="1"/>
    </xf>
    <xf numFmtId="0" fontId="24" fillId="0" borderId="52" xfId="0" applyFont="1" applyBorder="1" applyAlignment="1">
      <alignment horizontal="left" vertical="center"/>
    </xf>
    <xf numFmtId="0" fontId="24" fillId="0" borderId="53" xfId="0" applyFont="1" applyBorder="1" applyAlignment="1">
      <alignment horizontal="left" vertical="center"/>
    </xf>
    <xf numFmtId="0" fontId="24" fillId="0" borderId="54" xfId="0" applyFont="1" applyBorder="1" applyAlignment="1">
      <alignment horizontal="left" vertical="center"/>
    </xf>
    <xf numFmtId="0" fontId="24" fillId="0" borderId="52" xfId="0" applyFont="1" applyBorder="1" applyAlignment="1">
      <alignment horizontal="center" vertical="center"/>
    </xf>
    <xf numFmtId="0" fontId="24" fillId="0" borderId="54" xfId="0" applyFont="1" applyBorder="1" applyAlignment="1">
      <alignment horizontal="center" vertical="center"/>
    </xf>
    <xf numFmtId="0" fontId="24" fillId="0" borderId="55" xfId="0" applyFont="1" applyBorder="1" applyAlignment="1">
      <alignment horizontal="center" vertical="top" wrapText="1"/>
    </xf>
    <xf numFmtId="0" fontId="24" fillId="0" borderId="33" xfId="0" applyFont="1" applyBorder="1" applyAlignment="1">
      <alignment horizontal="center" vertical="top" wrapText="1"/>
    </xf>
    <xf numFmtId="0" fontId="24" fillId="0" borderId="32" xfId="0" applyFont="1" applyBorder="1" applyAlignment="1">
      <alignment horizontal="center" vertical="top" wrapText="1"/>
    </xf>
    <xf numFmtId="0" fontId="24" fillId="0" borderId="16" xfId="0" applyFont="1" applyBorder="1" applyAlignment="1">
      <alignment horizontal="center" vertical="top" wrapText="1"/>
    </xf>
    <xf numFmtId="0" fontId="24" fillId="0" borderId="0" xfId="0" applyFont="1" applyBorder="1" applyAlignment="1">
      <alignment horizontal="center" vertical="top" wrapText="1"/>
    </xf>
    <xf numFmtId="0" fontId="24" fillId="0" borderId="31" xfId="0" applyFont="1" applyBorder="1" applyAlignment="1">
      <alignment horizontal="center" vertical="top" wrapText="1"/>
    </xf>
    <xf numFmtId="0" fontId="24" fillId="0" borderId="39" xfId="0" applyFont="1" applyBorder="1" applyAlignment="1">
      <alignment horizontal="center" vertical="top" wrapText="1"/>
    </xf>
    <xf numFmtId="0" fontId="24" fillId="0" borderId="30" xfId="0" applyFont="1" applyBorder="1" applyAlignment="1">
      <alignment horizontal="center" vertical="top" wrapText="1"/>
    </xf>
    <xf numFmtId="0" fontId="24" fillId="0" borderId="29" xfId="0" applyFont="1" applyBorder="1" applyAlignment="1">
      <alignment horizontal="center" vertical="top" wrapText="1"/>
    </xf>
    <xf numFmtId="0" fontId="18" fillId="0" borderId="11" xfId="9" applyFont="1" applyBorder="1" applyAlignment="1">
      <alignment horizontal="center" vertical="center"/>
    </xf>
    <xf numFmtId="0" fontId="18" fillId="0" borderId="10" xfId="9" applyFont="1" applyBorder="1" applyAlignment="1">
      <alignment horizontal="center" vertical="center"/>
    </xf>
    <xf numFmtId="0" fontId="18" fillId="0" borderId="9" xfId="9" applyFont="1" applyBorder="1" applyAlignment="1">
      <alignment horizontal="center" vertical="center"/>
    </xf>
    <xf numFmtId="0" fontId="18" fillId="0" borderId="8" xfId="9" applyFont="1" applyBorder="1" applyAlignment="1">
      <alignment horizontal="center" vertical="center"/>
    </xf>
    <xf numFmtId="0" fontId="18" fillId="0" borderId="0" xfId="9" applyFont="1" applyAlignment="1">
      <alignment horizontal="justify" vertical="center"/>
    </xf>
    <xf numFmtId="0" fontId="22" fillId="0" borderId="0" xfId="9" applyFont="1" applyAlignment="1">
      <alignment horizontal="center" vertical="center"/>
    </xf>
    <xf numFmtId="0" fontId="18" fillId="0" borderId="11" xfId="9" applyFont="1" applyBorder="1" applyAlignment="1">
      <alignment vertical="center"/>
    </xf>
    <xf numFmtId="0" fontId="50" fillId="0" borderId="0" xfId="9" applyFont="1" applyBorder="1" applyAlignment="1">
      <alignment vertical="center" wrapText="1"/>
    </xf>
    <xf numFmtId="0" fontId="50" fillId="0" borderId="35" xfId="9" applyFont="1" applyBorder="1" applyAlignment="1">
      <alignment vertical="center" wrapText="1"/>
    </xf>
    <xf numFmtId="0" fontId="20" fillId="0" borderId="36" xfId="9" applyFont="1" applyBorder="1" applyAlignment="1">
      <alignment horizontal="center" vertical="center" wrapText="1"/>
    </xf>
    <xf numFmtId="0" fontId="20" fillId="0" borderId="35" xfId="9" applyFont="1" applyBorder="1" applyAlignment="1">
      <alignment horizontal="center" vertical="center" wrapText="1"/>
    </xf>
    <xf numFmtId="0" fontId="51" fillId="0" borderId="2" xfId="9" applyFont="1" applyBorder="1" applyAlignment="1">
      <alignment vertical="center" wrapText="1"/>
    </xf>
    <xf numFmtId="0" fontId="51" fillId="0" borderId="1" xfId="9" applyFont="1" applyBorder="1" applyAlignment="1">
      <alignment vertical="center" wrapText="1"/>
    </xf>
    <xf numFmtId="0" fontId="20" fillId="0" borderId="3" xfId="9" applyFont="1" applyBorder="1" applyAlignment="1">
      <alignment horizontal="center" vertical="center" wrapText="1"/>
    </xf>
    <xf numFmtId="0" fontId="20" fillId="0" borderId="1" xfId="9" applyFont="1" applyBorder="1" applyAlignment="1">
      <alignment horizontal="center" vertical="center" wrapText="1"/>
    </xf>
    <xf numFmtId="0" fontId="21" fillId="0" borderId="6" xfId="9" applyFont="1" applyBorder="1" applyAlignment="1">
      <alignment vertical="center"/>
    </xf>
    <xf numFmtId="0" fontId="21" fillId="0" borderId="5" xfId="9" applyFont="1" applyBorder="1" applyAlignment="1">
      <alignment vertical="center"/>
    </xf>
    <xf numFmtId="0" fontId="21" fillId="0" borderId="7" xfId="9" applyFont="1" applyBorder="1" applyAlignment="1">
      <alignment vertical="center"/>
    </xf>
    <xf numFmtId="0" fontId="3" fillId="0" borderId="5" xfId="9" applyBorder="1" applyAlignment="1">
      <alignment vertical="center"/>
    </xf>
    <xf numFmtId="0" fontId="18" fillId="0" borderId="0" xfId="9" applyFont="1" applyBorder="1" applyAlignment="1">
      <alignment vertical="center" wrapText="1"/>
    </xf>
    <xf numFmtId="0" fontId="18" fillId="0" borderId="35" xfId="9" applyFont="1" applyBorder="1" applyAlignment="1">
      <alignment vertical="center" wrapText="1"/>
    </xf>
    <xf numFmtId="0" fontId="3" fillId="0" borderId="35" xfId="9" applyBorder="1" applyAlignment="1">
      <alignment horizontal="center" vertical="center" wrapText="1"/>
    </xf>
    <xf numFmtId="0" fontId="18" fillId="0" borderId="2" xfId="9" applyFont="1" applyBorder="1" applyAlignment="1">
      <alignment vertical="center" wrapText="1"/>
    </xf>
    <xf numFmtId="0" fontId="18" fillId="0" borderId="1" xfId="9" applyFont="1" applyBorder="1" applyAlignment="1">
      <alignment vertical="center" wrapText="1"/>
    </xf>
    <xf numFmtId="0" fontId="3" fillId="0" borderId="1" xfId="9" applyBorder="1" applyAlignment="1">
      <alignment horizontal="center" vertical="center" wrapText="1"/>
    </xf>
    <xf numFmtId="0" fontId="21" fillId="0" borderId="7" xfId="9" applyFont="1" applyBorder="1" applyAlignment="1">
      <alignment horizontal="center" vertical="center"/>
    </xf>
    <xf numFmtId="0" fontId="21" fillId="0" borderId="5" xfId="9" applyFont="1" applyBorder="1" applyAlignment="1">
      <alignment horizontal="center" vertical="center"/>
    </xf>
    <xf numFmtId="0" fontId="18" fillId="0" borderId="0" xfId="9" applyFont="1" applyAlignment="1">
      <alignment vertical="center"/>
    </xf>
    <xf numFmtId="0" fontId="18" fillId="0" borderId="0" xfId="9" applyFont="1" applyAlignment="1">
      <alignment horizontal="center" vertical="center"/>
    </xf>
    <xf numFmtId="0" fontId="51" fillId="0" borderId="0" xfId="9" applyFont="1" applyBorder="1" applyAlignment="1">
      <alignment vertical="center" wrapText="1"/>
    </xf>
    <xf numFmtId="0" fontId="51" fillId="0" borderId="35" xfId="9" applyFont="1" applyBorder="1" applyAlignment="1">
      <alignment vertical="center" wrapText="1"/>
    </xf>
    <xf numFmtId="0" fontId="18" fillId="0" borderId="0" xfId="9" applyFont="1" applyAlignment="1">
      <alignment horizontal="right" vertical="center"/>
    </xf>
    <xf numFmtId="0" fontId="18" fillId="0" borderId="0" xfId="9" applyFont="1" applyAlignment="1">
      <alignment horizontal="left" vertical="center"/>
    </xf>
    <xf numFmtId="0" fontId="18" fillId="0" borderId="0" xfId="9" applyFont="1" applyAlignment="1">
      <alignment vertical="center" wrapText="1"/>
    </xf>
    <xf numFmtId="0" fontId="11" fillId="0" borderId="15" xfId="1" applyFont="1" applyFill="1" applyBorder="1" applyAlignment="1">
      <alignment horizontal="left" vertical="center" wrapText="1" shrinkToFit="1"/>
    </xf>
    <xf numFmtId="0" fontId="11" fillId="0" borderId="9" xfId="1" applyFont="1" applyFill="1" applyBorder="1" applyAlignment="1">
      <alignment horizontal="left" vertical="center" wrapText="1" shrinkToFit="1"/>
    </xf>
    <xf numFmtId="0" fontId="11" fillId="0" borderId="14" xfId="1" applyFont="1" applyFill="1" applyBorder="1" applyAlignment="1">
      <alignment horizontal="left" vertical="center" wrapText="1" shrinkToFit="1"/>
    </xf>
    <xf numFmtId="0" fontId="26" fillId="0" borderId="25" xfId="0" applyFont="1" applyFill="1" applyBorder="1" applyAlignment="1">
      <alignment horizontal="center" vertical="center"/>
    </xf>
  </cellXfs>
  <cellStyles count="27">
    <cellStyle name="メモ 2" xfId="3"/>
    <cellStyle name="桁区切り 2" xfId="4"/>
    <cellStyle name="桁区切り 3" xfId="23"/>
    <cellStyle name="標準" xfId="0" builtinId="0"/>
    <cellStyle name="標準 2" xfId="5"/>
    <cellStyle name="標準 2 2" xfId="1"/>
    <cellStyle name="標準 2 2 2" xfId="25"/>
    <cellStyle name="標準 2 3" xfId="18"/>
    <cellStyle name="標準 2 3 2" xfId="26"/>
    <cellStyle name="標準 3" xfId="6"/>
    <cellStyle name="標準 3 2" xfId="7"/>
    <cellStyle name="標準 4" xfId="8"/>
    <cellStyle name="標準 4 2" xfId="9"/>
    <cellStyle name="標準 4 2 2" xfId="22"/>
    <cellStyle name="標準 4 3" xfId="10"/>
    <cellStyle name="標準 4 4" xfId="21"/>
    <cellStyle name="標準 5" xfId="11"/>
    <cellStyle name="標準 6" xfId="12"/>
    <cellStyle name="標準 7" xfId="14"/>
    <cellStyle name="標準 7 2" xfId="24"/>
    <cellStyle name="標準_kyotaku_shinnsei" xfId="20"/>
    <cellStyle name="標準_記載方法" xfId="15"/>
    <cellStyle name="標準_共通⑤" xfId="16"/>
    <cellStyle name="標準_写真台紙（１面６枚型）" xfId="17"/>
    <cellStyle name="標準_第１号様式・付表" xfId="13"/>
    <cellStyle name="標準_添付書類一覧（訂正案）26.2～" xfId="2"/>
    <cellStyle name="標準_付表　訪問介護　修正版_第一号様式 2" xfId="19"/>
  </cellStyles>
  <dxfs count="1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304800</xdr:colOff>
      <xdr:row>1</xdr:row>
      <xdr:rowOff>38100</xdr:rowOff>
    </xdr:from>
    <xdr:to>
      <xdr:col>5</xdr:col>
      <xdr:colOff>552449</xdr:colOff>
      <xdr:row>1</xdr:row>
      <xdr:rowOff>333375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396740" y="281940"/>
          <a:ext cx="1626869" cy="29527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0"/>
            <a:t>訪問介護サテライト</a:t>
          </a:r>
          <a:endParaRPr kumimoji="1" lang="en-US" altLang="ja-JP" sz="12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68</xdr:row>
      <xdr:rowOff>219074</xdr:rowOff>
    </xdr:from>
    <xdr:to>
      <xdr:col>14</xdr:col>
      <xdr:colOff>495300</xdr:colOff>
      <xdr:row>77</xdr:row>
      <xdr:rowOff>142874</xdr:rowOff>
    </xdr:to>
    <xdr:sp macro="" textlink="">
      <xdr:nvSpPr>
        <xdr:cNvPr id="3" name="正方形/長方形 2"/>
        <xdr:cNvSpPr/>
      </xdr:nvSpPr>
      <xdr:spPr>
        <a:xfrm>
          <a:off x="200025" y="17234534"/>
          <a:ext cx="12578715" cy="19354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590550</xdr:colOff>
      <xdr:row>12</xdr:row>
      <xdr:rowOff>66675</xdr:rowOff>
    </xdr:from>
    <xdr:to>
      <xdr:col>11</xdr:col>
      <xdr:colOff>0</xdr:colOff>
      <xdr:row>31</xdr:row>
      <xdr:rowOff>47625</xdr:rowOff>
    </xdr:to>
    <xdr:sp macro="" textlink="">
      <xdr:nvSpPr>
        <xdr:cNvPr id="2" name="Rectangle 1"/>
        <xdr:cNvSpPr>
          <a:spLocks noChangeArrowheads="1"/>
        </xdr:cNvSpPr>
      </xdr:nvSpPr>
      <xdr:spPr bwMode="auto">
        <a:xfrm>
          <a:off x="590550" y="361759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12</xdr:row>
      <xdr:rowOff>76200</xdr:rowOff>
    </xdr:from>
    <xdr:to>
      <xdr:col>22</xdr:col>
      <xdr:colOff>0</xdr:colOff>
      <xdr:row>31</xdr:row>
      <xdr:rowOff>57150</xdr:rowOff>
    </xdr:to>
    <xdr:sp macro="" textlink="">
      <xdr:nvSpPr>
        <xdr:cNvPr id="3" name="Rectangle 2"/>
        <xdr:cNvSpPr>
          <a:spLocks noChangeArrowheads="1"/>
        </xdr:cNvSpPr>
      </xdr:nvSpPr>
      <xdr:spPr bwMode="auto">
        <a:xfrm>
          <a:off x="7402830" y="362712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35</xdr:row>
      <xdr:rowOff>28575</xdr:rowOff>
    </xdr:from>
    <xdr:to>
      <xdr:col>10</xdr:col>
      <xdr:colOff>528918</xdr:colOff>
      <xdr:row>54</xdr:row>
      <xdr:rowOff>0</xdr:rowOff>
    </xdr:to>
    <xdr:sp macro="" textlink="">
      <xdr:nvSpPr>
        <xdr:cNvPr id="4" name="Rectangle 3"/>
        <xdr:cNvSpPr>
          <a:spLocks noChangeArrowheads="1"/>
        </xdr:cNvSpPr>
      </xdr:nvSpPr>
      <xdr:spPr bwMode="auto">
        <a:xfrm>
          <a:off x="613410" y="751141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35</xdr:row>
      <xdr:rowOff>28575</xdr:rowOff>
    </xdr:from>
    <xdr:to>
      <xdr:col>22</xdr:col>
      <xdr:colOff>0</xdr:colOff>
      <xdr:row>54</xdr:row>
      <xdr:rowOff>0</xdr:rowOff>
    </xdr:to>
    <xdr:sp macro="" textlink="">
      <xdr:nvSpPr>
        <xdr:cNvPr id="5" name="Rectangle 4"/>
        <xdr:cNvSpPr>
          <a:spLocks noChangeArrowheads="1"/>
        </xdr:cNvSpPr>
      </xdr:nvSpPr>
      <xdr:spPr bwMode="auto">
        <a:xfrm>
          <a:off x="7454265" y="751141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140"/>
  <sheetViews>
    <sheetView tabSelected="1" view="pageBreakPreview" zoomScaleNormal="100" zoomScaleSheetLayoutView="100" workbookViewId="0">
      <selection activeCell="B20" sqref="B20:E20"/>
    </sheetView>
  </sheetViews>
  <sheetFormatPr defaultRowHeight="13.2" x14ac:dyDescent="0.2"/>
  <cols>
    <col min="1" max="1" width="2.88671875" customWidth="1"/>
    <col min="2" max="2" width="20.77734375" customWidth="1"/>
    <col min="3" max="3" width="36" customWidth="1"/>
    <col min="4" max="4" width="8" customWidth="1"/>
    <col min="5" max="5" width="12.109375" customWidth="1"/>
    <col min="6" max="6" width="10.33203125" customWidth="1"/>
    <col min="7" max="7" width="5.109375" customWidth="1"/>
    <col min="8" max="9" width="4.6640625" customWidth="1"/>
  </cols>
  <sheetData>
    <row r="1" spans="1:9" ht="19.5" customHeight="1" x14ac:dyDescent="0.2"/>
    <row r="2" spans="1:9" ht="31.5" customHeight="1" x14ac:dyDescent="0.2">
      <c r="B2" t="s">
        <v>2</v>
      </c>
    </row>
    <row r="3" spans="1:9" ht="21.75" customHeight="1" x14ac:dyDescent="0.2">
      <c r="A3" s="302" t="s">
        <v>32</v>
      </c>
      <c r="B3" s="302"/>
      <c r="C3" s="302"/>
      <c r="D3" s="302"/>
      <c r="E3" s="302"/>
      <c r="F3" s="302"/>
      <c r="G3" s="10"/>
      <c r="H3" s="10"/>
      <c r="I3" s="10"/>
    </row>
    <row r="4" spans="1:9" ht="10.5" customHeight="1" x14ac:dyDescent="0.25">
      <c r="A4" s="5"/>
      <c r="B4" s="13"/>
      <c r="C4" s="5"/>
      <c r="D4" s="5"/>
      <c r="E4" s="6"/>
      <c r="F4" s="6"/>
      <c r="G4" s="10"/>
      <c r="H4" s="10"/>
      <c r="I4" s="10"/>
    </row>
    <row r="5" spans="1:9" ht="24" customHeight="1" x14ac:dyDescent="0.2">
      <c r="A5" s="5"/>
      <c r="B5" s="12"/>
      <c r="C5" s="5"/>
      <c r="D5" s="7"/>
      <c r="E5" s="6"/>
      <c r="F5" s="6"/>
      <c r="G5" s="10"/>
      <c r="H5" s="10"/>
      <c r="I5" s="10"/>
    </row>
    <row r="6" spans="1:9" ht="13.5" customHeight="1" x14ac:dyDescent="0.25">
      <c r="A6" s="5"/>
      <c r="B6" s="11"/>
      <c r="C6" s="5"/>
      <c r="D6" s="5"/>
      <c r="E6" s="6"/>
      <c r="F6" s="6"/>
      <c r="G6" s="10"/>
      <c r="H6" s="10"/>
      <c r="I6" s="10"/>
    </row>
    <row r="7" spans="1:9" ht="24" customHeight="1" x14ac:dyDescent="0.2">
      <c r="A7" s="306" t="s">
        <v>1</v>
      </c>
      <c r="B7" s="307"/>
      <c r="C7" s="303"/>
      <c r="D7" s="304"/>
      <c r="E7" s="304"/>
      <c r="F7" s="305"/>
    </row>
    <row r="8" spans="1:9" ht="6.75" customHeight="1" x14ac:dyDescent="0.2">
      <c r="A8" s="5"/>
      <c r="B8" s="5"/>
      <c r="C8" s="5"/>
      <c r="D8" s="5"/>
      <c r="E8" s="5"/>
      <c r="F8" s="5"/>
    </row>
    <row r="9" spans="1:9" ht="6.75" customHeight="1" thickBot="1" x14ac:dyDescent="0.25">
      <c r="A9" s="5"/>
      <c r="B9" s="5"/>
      <c r="C9" s="5"/>
      <c r="D9" s="5"/>
      <c r="E9" s="5"/>
      <c r="F9" s="5"/>
    </row>
    <row r="10" spans="1:9" ht="14.4" x14ac:dyDescent="0.2">
      <c r="A10" s="18"/>
      <c r="B10" s="308" t="s">
        <v>28</v>
      </c>
      <c r="C10" s="309"/>
      <c r="D10" s="309"/>
      <c r="E10" s="310"/>
      <c r="F10" s="10"/>
    </row>
    <row r="11" spans="1:9" ht="14.4" x14ac:dyDescent="0.2">
      <c r="A11" s="19"/>
      <c r="B11" s="311"/>
      <c r="C11" s="312"/>
      <c r="D11" s="312"/>
      <c r="E11" s="313"/>
      <c r="F11" s="10"/>
    </row>
    <row r="12" spans="1:9" ht="15" thickBot="1" x14ac:dyDescent="0.25">
      <c r="A12" s="20"/>
      <c r="B12" s="314"/>
      <c r="C12" s="315"/>
      <c r="D12" s="315"/>
      <c r="E12" s="316"/>
      <c r="F12" s="9"/>
    </row>
    <row r="13" spans="1:9" ht="44.25" customHeight="1" x14ac:dyDescent="0.2">
      <c r="A13" s="320" t="s">
        <v>33</v>
      </c>
      <c r="B13" s="317" t="s">
        <v>353</v>
      </c>
      <c r="C13" s="318"/>
      <c r="D13" s="318"/>
      <c r="E13" s="319"/>
      <c r="F13" s="9"/>
    </row>
    <row r="14" spans="1:9" ht="37.5" customHeight="1" thickBot="1" x14ac:dyDescent="0.25">
      <c r="A14" s="321"/>
      <c r="B14" s="324" t="s">
        <v>372</v>
      </c>
      <c r="C14" s="325"/>
      <c r="D14" s="325"/>
      <c r="E14" s="326"/>
      <c r="F14" s="8"/>
    </row>
    <row r="15" spans="1:9" ht="35.25" customHeight="1" x14ac:dyDescent="0.2">
      <c r="A15" s="333">
        <v>1</v>
      </c>
      <c r="B15" s="317" t="s">
        <v>107</v>
      </c>
      <c r="C15" s="291"/>
      <c r="D15" s="291"/>
      <c r="E15" s="292"/>
      <c r="F15" s="8"/>
    </row>
    <row r="16" spans="1:9" ht="21.75" customHeight="1" x14ac:dyDescent="0.2">
      <c r="A16" s="334"/>
      <c r="B16" s="327" t="s">
        <v>29</v>
      </c>
      <c r="C16" s="328"/>
      <c r="D16" s="328"/>
      <c r="E16" s="329"/>
      <c r="F16" s="8"/>
    </row>
    <row r="17" spans="1:6" ht="22.5" customHeight="1" x14ac:dyDescent="0.2">
      <c r="A17" s="323"/>
      <c r="B17" s="330" t="s">
        <v>30</v>
      </c>
      <c r="C17" s="331"/>
      <c r="D17" s="331"/>
      <c r="E17" s="332"/>
      <c r="F17" s="8"/>
    </row>
    <row r="18" spans="1:6" ht="21.75" customHeight="1" x14ac:dyDescent="0.2">
      <c r="A18" s="322">
        <v>2</v>
      </c>
      <c r="B18" s="290" t="s">
        <v>34</v>
      </c>
      <c r="C18" s="291"/>
      <c r="D18" s="291"/>
      <c r="E18" s="292"/>
      <c r="F18" s="8"/>
    </row>
    <row r="19" spans="1:6" ht="21.75" customHeight="1" x14ac:dyDescent="0.2">
      <c r="A19" s="323"/>
      <c r="B19" s="293" t="s">
        <v>31</v>
      </c>
      <c r="C19" s="294"/>
      <c r="D19" s="294"/>
      <c r="E19" s="295"/>
      <c r="F19" s="8"/>
    </row>
    <row r="20" spans="1:6" ht="21.75" customHeight="1" x14ac:dyDescent="0.2">
      <c r="A20" s="21">
        <v>3</v>
      </c>
      <c r="B20" s="296" t="s">
        <v>41</v>
      </c>
      <c r="C20" s="297"/>
      <c r="D20" s="297"/>
      <c r="E20" s="298"/>
      <c r="F20" s="8"/>
    </row>
    <row r="21" spans="1:6" ht="21.75" customHeight="1" x14ac:dyDescent="0.2">
      <c r="A21" s="21">
        <v>4</v>
      </c>
      <c r="B21" s="296" t="s">
        <v>42</v>
      </c>
      <c r="C21" s="297"/>
      <c r="D21" s="297"/>
      <c r="E21" s="298"/>
      <c r="F21" s="8"/>
    </row>
    <row r="22" spans="1:6" ht="31.5" customHeight="1" x14ac:dyDescent="0.2">
      <c r="A22" s="22">
        <v>5</v>
      </c>
      <c r="B22" s="299" t="s">
        <v>324</v>
      </c>
      <c r="C22" s="300"/>
      <c r="D22" s="300"/>
      <c r="E22" s="301"/>
      <c r="F22" s="8"/>
    </row>
    <row r="23" spans="1:6" ht="21.75" customHeight="1" x14ac:dyDescent="0.2">
      <c r="A23" s="21">
        <v>6</v>
      </c>
      <c r="B23" s="296" t="s">
        <v>0</v>
      </c>
      <c r="C23" s="297"/>
      <c r="D23" s="297"/>
      <c r="E23" s="298"/>
      <c r="F23" s="8"/>
    </row>
    <row r="24" spans="1:6" ht="21" customHeight="1" x14ac:dyDescent="0.2">
      <c r="A24" s="21">
        <v>7</v>
      </c>
      <c r="B24" s="819" t="s">
        <v>373</v>
      </c>
      <c r="C24" s="820"/>
      <c r="D24" s="820"/>
      <c r="E24" s="821"/>
      <c r="F24" s="8"/>
    </row>
    <row r="25" spans="1:6" ht="21" customHeight="1" thickBot="1" x14ac:dyDescent="0.25">
      <c r="A25" s="822">
        <v>8</v>
      </c>
      <c r="B25" s="324" t="s">
        <v>374</v>
      </c>
      <c r="C25" s="325"/>
      <c r="D25" s="325"/>
      <c r="E25" s="326"/>
      <c r="F25" s="8"/>
    </row>
    <row r="26" spans="1:6" ht="21" customHeight="1" x14ac:dyDescent="0.2">
      <c r="A26" s="17"/>
      <c r="B26" s="5"/>
      <c r="C26" s="5"/>
      <c r="D26" s="5"/>
      <c r="E26" s="5"/>
      <c r="F26" s="8"/>
    </row>
    <row r="27" spans="1:6" x14ac:dyDescent="0.2">
      <c r="A27" s="5"/>
      <c r="B27" s="5"/>
      <c r="C27" s="5"/>
      <c r="D27" s="5"/>
      <c r="E27" s="5"/>
      <c r="F27" s="5"/>
    </row>
    <row r="28" spans="1:6" x14ac:dyDescent="0.2">
      <c r="A28" s="5"/>
      <c r="B28" s="5"/>
      <c r="C28" s="5"/>
      <c r="D28" s="5"/>
      <c r="E28" s="5"/>
      <c r="F28" s="5"/>
    </row>
    <row r="29" spans="1:6" x14ac:dyDescent="0.2">
      <c r="A29" s="5"/>
      <c r="B29" s="5"/>
      <c r="C29" s="5"/>
      <c r="D29" s="5"/>
      <c r="E29" s="5"/>
      <c r="F29" s="5"/>
    </row>
    <row r="30" spans="1:6" x14ac:dyDescent="0.2">
      <c r="A30" s="5"/>
      <c r="F30" s="5"/>
    </row>
    <row r="36" spans="1:7" s="4" customFormat="1" ht="12.75" customHeight="1" x14ac:dyDescent="0.2">
      <c r="A36"/>
      <c r="B36"/>
      <c r="C36"/>
      <c r="D36"/>
      <c r="E36"/>
      <c r="F36"/>
      <c r="G36"/>
    </row>
    <row r="37" spans="1:7" s="4" customFormat="1" ht="12.75" customHeight="1" x14ac:dyDescent="0.2">
      <c r="A37"/>
      <c r="B37"/>
      <c r="C37"/>
      <c r="D37"/>
      <c r="E37"/>
      <c r="F37"/>
      <c r="G37"/>
    </row>
    <row r="38" spans="1:7" s="4" customFormat="1" ht="12.75" customHeight="1" x14ac:dyDescent="0.2">
      <c r="A38"/>
      <c r="B38"/>
      <c r="C38"/>
      <c r="D38"/>
      <c r="E38"/>
      <c r="F38"/>
      <c r="G38"/>
    </row>
    <row r="39" spans="1:7" s="4" customFormat="1" ht="12.75" customHeight="1" x14ac:dyDescent="0.2">
      <c r="A39"/>
      <c r="B39"/>
      <c r="C39"/>
      <c r="D39"/>
      <c r="E39"/>
      <c r="F39"/>
      <c r="G39"/>
    </row>
    <row r="40" spans="1:7" s="4" customFormat="1" ht="12.75" customHeight="1" x14ac:dyDescent="0.2">
      <c r="A40"/>
      <c r="B40"/>
      <c r="C40"/>
      <c r="D40"/>
      <c r="E40"/>
      <c r="F40"/>
      <c r="G40"/>
    </row>
    <row r="41" spans="1:7" s="4" customFormat="1" ht="13.5" customHeight="1" x14ac:dyDescent="0.2">
      <c r="A41"/>
      <c r="B41"/>
      <c r="C41"/>
      <c r="D41"/>
      <c r="E41"/>
      <c r="F41"/>
      <c r="G41"/>
    </row>
    <row r="42" spans="1:7" s="4" customFormat="1" ht="12.75" customHeight="1" x14ac:dyDescent="0.2">
      <c r="A42"/>
      <c r="B42"/>
      <c r="C42"/>
      <c r="D42"/>
      <c r="E42"/>
      <c r="F42"/>
      <c r="G42"/>
    </row>
    <row r="43" spans="1:7" s="4" customFormat="1" ht="12.75" customHeight="1" x14ac:dyDescent="0.2">
      <c r="A43"/>
      <c r="B43"/>
      <c r="C43"/>
      <c r="D43"/>
      <c r="E43"/>
      <c r="F43"/>
      <c r="G43"/>
    </row>
    <row r="44" spans="1:7" s="4" customFormat="1" ht="12.75" customHeight="1" x14ac:dyDescent="0.2">
      <c r="A44"/>
      <c r="B44"/>
      <c r="C44"/>
      <c r="D44"/>
      <c r="E44"/>
      <c r="F44"/>
      <c r="G44"/>
    </row>
    <row r="45" spans="1:7" s="4" customFormat="1" ht="12.75" customHeight="1" x14ac:dyDescent="0.2">
      <c r="A45"/>
      <c r="B45"/>
      <c r="C45"/>
      <c r="D45"/>
      <c r="E45"/>
      <c r="F45"/>
      <c r="G45"/>
    </row>
    <row r="46" spans="1:7" s="4" customFormat="1" x14ac:dyDescent="0.2">
      <c r="A46"/>
      <c r="B46"/>
      <c r="C46"/>
      <c r="D46"/>
      <c r="E46"/>
      <c r="F46"/>
      <c r="G46"/>
    </row>
    <row r="47" spans="1:7" s="4" customFormat="1" ht="12.75" customHeight="1" x14ac:dyDescent="0.2">
      <c r="A47"/>
      <c r="B47"/>
      <c r="C47"/>
      <c r="D47"/>
      <c r="E47"/>
      <c r="F47"/>
      <c r="G47"/>
    </row>
    <row r="48" spans="1:7" s="4" customFormat="1" ht="13.5" customHeight="1" x14ac:dyDescent="0.2">
      <c r="A48"/>
      <c r="B48"/>
      <c r="C48"/>
      <c r="D48"/>
      <c r="E48"/>
      <c r="F48"/>
      <c r="G48"/>
    </row>
    <row r="49" spans="1:7" s="4" customFormat="1" ht="12.75" customHeight="1" x14ac:dyDescent="0.2">
      <c r="A49"/>
      <c r="B49"/>
      <c r="C49"/>
      <c r="D49"/>
      <c r="E49"/>
      <c r="F49"/>
      <c r="G49"/>
    </row>
    <row r="50" spans="1:7" s="4" customFormat="1" ht="13.5" customHeight="1" x14ac:dyDescent="0.2">
      <c r="A50"/>
      <c r="B50"/>
      <c r="C50"/>
      <c r="D50"/>
      <c r="E50"/>
      <c r="F50"/>
      <c r="G50"/>
    </row>
    <row r="51" spans="1:7" s="4" customFormat="1" ht="12.75" customHeight="1" x14ac:dyDescent="0.2">
      <c r="A51"/>
      <c r="B51"/>
      <c r="C51"/>
      <c r="D51"/>
      <c r="E51"/>
      <c r="F51"/>
      <c r="G51"/>
    </row>
    <row r="52" spans="1:7" s="4" customFormat="1" ht="12.75" customHeight="1" x14ac:dyDescent="0.2">
      <c r="A52"/>
      <c r="B52"/>
      <c r="C52"/>
      <c r="D52"/>
      <c r="E52"/>
      <c r="F52"/>
      <c r="G52"/>
    </row>
    <row r="53" spans="1:7" s="4" customFormat="1" ht="13.5" customHeight="1" x14ac:dyDescent="0.2">
      <c r="A53"/>
      <c r="B53"/>
      <c r="C53"/>
      <c r="D53"/>
      <c r="E53"/>
      <c r="F53"/>
      <c r="G53"/>
    </row>
    <row r="54" spans="1:7" s="4" customFormat="1" ht="12.75" customHeight="1" x14ac:dyDescent="0.2">
      <c r="A54"/>
      <c r="B54"/>
      <c r="C54"/>
      <c r="D54"/>
      <c r="E54"/>
      <c r="F54"/>
      <c r="G54"/>
    </row>
    <row r="55" spans="1:7" s="4" customFormat="1" ht="12.75" customHeight="1" x14ac:dyDescent="0.2">
      <c r="A55"/>
      <c r="B55"/>
      <c r="C55"/>
      <c r="D55"/>
      <c r="E55"/>
      <c r="F55"/>
      <c r="G55"/>
    </row>
    <row r="56" spans="1:7" s="4" customFormat="1" ht="12.75" customHeight="1" x14ac:dyDescent="0.2">
      <c r="A56"/>
      <c r="B56"/>
      <c r="C56"/>
      <c r="D56"/>
      <c r="E56"/>
      <c r="F56"/>
      <c r="G56"/>
    </row>
    <row r="57" spans="1:7" s="4" customFormat="1" ht="13.5" customHeight="1" x14ac:dyDescent="0.2">
      <c r="A57"/>
      <c r="B57"/>
      <c r="C57"/>
      <c r="D57"/>
      <c r="E57"/>
      <c r="F57"/>
      <c r="G57"/>
    </row>
    <row r="58" spans="1:7" s="4" customFormat="1" ht="12.75" customHeight="1" x14ac:dyDescent="0.2">
      <c r="A58"/>
      <c r="B58"/>
      <c r="C58"/>
      <c r="D58"/>
      <c r="E58"/>
      <c r="F58"/>
      <c r="G58"/>
    </row>
    <row r="59" spans="1:7" s="4" customFormat="1" ht="12.75" customHeight="1" x14ac:dyDescent="0.2">
      <c r="A59"/>
      <c r="B59"/>
      <c r="C59"/>
      <c r="D59"/>
      <c r="E59"/>
      <c r="F59"/>
      <c r="G59"/>
    </row>
    <row r="60" spans="1:7" s="4" customFormat="1" ht="13.5" customHeight="1" x14ac:dyDescent="0.2">
      <c r="A60"/>
      <c r="B60"/>
      <c r="C60"/>
      <c r="D60"/>
      <c r="E60"/>
      <c r="F60"/>
      <c r="G60"/>
    </row>
    <row r="61" spans="1:7" s="4" customFormat="1" ht="12.75" customHeight="1" x14ac:dyDescent="0.2">
      <c r="A61"/>
      <c r="B61"/>
      <c r="C61"/>
      <c r="D61"/>
      <c r="E61"/>
      <c r="F61"/>
      <c r="G61"/>
    </row>
    <row r="62" spans="1:7" s="4" customFormat="1" ht="12.75" customHeight="1" x14ac:dyDescent="0.2">
      <c r="A62"/>
      <c r="B62"/>
      <c r="C62"/>
      <c r="D62"/>
      <c r="E62"/>
      <c r="F62"/>
      <c r="G62"/>
    </row>
    <row r="63" spans="1:7" s="4" customFormat="1" ht="12.75" customHeight="1" x14ac:dyDescent="0.2">
      <c r="A63"/>
      <c r="B63"/>
      <c r="C63"/>
      <c r="D63"/>
      <c r="E63"/>
      <c r="F63"/>
      <c r="G63"/>
    </row>
    <row r="64" spans="1:7" s="4" customFormat="1" ht="12.75" customHeight="1" x14ac:dyDescent="0.2">
      <c r="A64"/>
      <c r="B64"/>
      <c r="C64"/>
      <c r="D64"/>
      <c r="E64"/>
      <c r="F64"/>
      <c r="G64"/>
    </row>
    <row r="65" spans="1:7" s="4" customFormat="1" ht="13.5" customHeight="1" x14ac:dyDescent="0.2">
      <c r="A65"/>
      <c r="B65"/>
      <c r="C65"/>
      <c r="D65"/>
      <c r="E65"/>
      <c r="F65"/>
      <c r="G65"/>
    </row>
    <row r="66" spans="1:7" s="3" customFormat="1" ht="12.75" customHeight="1" x14ac:dyDescent="0.2">
      <c r="A66"/>
      <c r="B66"/>
      <c r="C66"/>
      <c r="D66"/>
      <c r="E66"/>
      <c r="F66"/>
      <c r="G66"/>
    </row>
    <row r="67" spans="1:7" s="3" customFormat="1" ht="12.75" customHeight="1" x14ac:dyDescent="0.2">
      <c r="A67"/>
      <c r="B67"/>
      <c r="C67"/>
      <c r="D67"/>
      <c r="E67"/>
      <c r="F67"/>
      <c r="G67"/>
    </row>
    <row r="68" spans="1:7" s="3" customFormat="1" ht="12.75" customHeight="1" x14ac:dyDescent="0.2">
      <c r="A68"/>
      <c r="B68"/>
      <c r="C68"/>
      <c r="D68"/>
      <c r="E68"/>
      <c r="F68"/>
      <c r="G68"/>
    </row>
    <row r="69" spans="1:7" s="4" customFormat="1" ht="12.75" customHeight="1" x14ac:dyDescent="0.2">
      <c r="A69"/>
      <c r="B69"/>
      <c r="C69"/>
      <c r="D69"/>
      <c r="E69"/>
      <c r="F69"/>
      <c r="G69"/>
    </row>
    <row r="70" spans="1:7" s="4" customFormat="1" ht="13.5" customHeight="1" x14ac:dyDescent="0.2">
      <c r="A70"/>
      <c r="B70"/>
      <c r="C70"/>
      <c r="D70"/>
      <c r="E70"/>
      <c r="F70"/>
      <c r="G70"/>
    </row>
    <row r="71" spans="1:7" s="3" customFormat="1" ht="12.75" customHeight="1" x14ac:dyDescent="0.2">
      <c r="A71"/>
      <c r="B71"/>
      <c r="C71"/>
      <c r="D71"/>
      <c r="E71"/>
      <c r="F71"/>
      <c r="G71"/>
    </row>
    <row r="72" spans="1:7" s="3" customFormat="1" ht="12.75" customHeight="1" x14ac:dyDescent="0.2">
      <c r="A72"/>
      <c r="B72"/>
      <c r="C72"/>
      <c r="D72"/>
      <c r="E72"/>
      <c r="F72"/>
      <c r="G72"/>
    </row>
    <row r="73" spans="1:7" s="3" customFormat="1" ht="12.75" customHeight="1" x14ac:dyDescent="0.2">
      <c r="A73"/>
      <c r="B73"/>
      <c r="C73"/>
      <c r="D73"/>
      <c r="E73"/>
      <c r="F73"/>
      <c r="G73"/>
    </row>
    <row r="74" spans="1:7" s="2" customFormat="1" x14ac:dyDescent="0.2">
      <c r="A74"/>
      <c r="B74"/>
      <c r="C74"/>
      <c r="D74"/>
      <c r="E74"/>
      <c r="F74"/>
      <c r="G74"/>
    </row>
    <row r="75" spans="1:7" s="1" customFormat="1" x14ac:dyDescent="0.2">
      <c r="A75"/>
      <c r="B75"/>
      <c r="C75"/>
      <c r="D75"/>
      <c r="E75"/>
      <c r="F75"/>
      <c r="G75"/>
    </row>
    <row r="76" spans="1:7" s="1" customFormat="1" x14ac:dyDescent="0.2">
      <c r="A76"/>
      <c r="B76"/>
      <c r="C76"/>
      <c r="D76"/>
      <c r="E76"/>
      <c r="F76"/>
      <c r="G76"/>
    </row>
    <row r="77" spans="1:7" s="1" customFormat="1" x14ac:dyDescent="0.2">
      <c r="A77"/>
      <c r="B77"/>
      <c r="C77"/>
      <c r="D77"/>
      <c r="E77"/>
      <c r="F77"/>
      <c r="G77"/>
    </row>
    <row r="78" spans="1:7" s="1" customFormat="1" x14ac:dyDescent="0.2">
      <c r="A78"/>
      <c r="B78"/>
      <c r="C78"/>
      <c r="D78"/>
      <c r="E78"/>
      <c r="F78"/>
      <c r="G78"/>
    </row>
    <row r="79" spans="1:7" s="1" customFormat="1" x14ac:dyDescent="0.2">
      <c r="A79"/>
      <c r="B79"/>
      <c r="C79"/>
      <c r="D79"/>
      <c r="E79"/>
      <c r="F79"/>
      <c r="G79"/>
    </row>
    <row r="80" spans="1:7" s="1" customFormat="1" x14ac:dyDescent="0.2">
      <c r="A80"/>
      <c r="B80"/>
      <c r="C80"/>
      <c r="D80"/>
      <c r="E80"/>
      <c r="F80"/>
      <c r="G80"/>
    </row>
    <row r="81" spans="1:7" s="1" customFormat="1" x14ac:dyDescent="0.2">
      <c r="A81"/>
      <c r="B81"/>
      <c r="C81"/>
      <c r="D81"/>
      <c r="E81"/>
      <c r="F81"/>
      <c r="G81"/>
    </row>
    <row r="82" spans="1:7" s="1" customFormat="1" x14ac:dyDescent="0.2">
      <c r="A82"/>
      <c r="B82"/>
      <c r="C82"/>
      <c r="D82"/>
      <c r="E82"/>
      <c r="F82"/>
      <c r="G82"/>
    </row>
    <row r="83" spans="1:7" s="1" customFormat="1" x14ac:dyDescent="0.2">
      <c r="A83"/>
      <c r="B83"/>
      <c r="C83"/>
      <c r="D83"/>
      <c r="E83"/>
      <c r="F83"/>
      <c r="G83"/>
    </row>
    <row r="84" spans="1:7" s="1" customFormat="1" x14ac:dyDescent="0.2">
      <c r="A84"/>
      <c r="B84"/>
      <c r="C84"/>
      <c r="D84"/>
      <c r="E84"/>
      <c r="F84"/>
      <c r="G84"/>
    </row>
    <row r="85" spans="1:7" s="1" customFormat="1" x14ac:dyDescent="0.2">
      <c r="A85"/>
      <c r="B85"/>
      <c r="C85"/>
      <c r="D85"/>
      <c r="E85"/>
      <c r="F85"/>
      <c r="G85"/>
    </row>
    <row r="86" spans="1:7" s="1" customFormat="1" x14ac:dyDescent="0.2">
      <c r="A86"/>
      <c r="B86"/>
      <c r="C86"/>
      <c r="D86"/>
      <c r="E86"/>
      <c r="F86"/>
      <c r="G86"/>
    </row>
    <row r="87" spans="1:7" s="1" customFormat="1" x14ac:dyDescent="0.2">
      <c r="A87"/>
      <c r="B87"/>
      <c r="C87"/>
      <c r="D87"/>
      <c r="E87"/>
      <c r="F87"/>
      <c r="G87"/>
    </row>
    <row r="88" spans="1:7" s="1" customFormat="1" x14ac:dyDescent="0.2">
      <c r="A88"/>
      <c r="B88"/>
      <c r="C88"/>
      <c r="D88"/>
      <c r="E88"/>
      <c r="F88"/>
      <c r="G88"/>
    </row>
    <row r="89" spans="1:7" s="1" customFormat="1" x14ac:dyDescent="0.2">
      <c r="A89"/>
      <c r="B89"/>
      <c r="C89"/>
      <c r="D89"/>
      <c r="E89"/>
      <c r="F89"/>
      <c r="G89"/>
    </row>
    <row r="90" spans="1:7" s="1" customFormat="1" x14ac:dyDescent="0.2">
      <c r="A90"/>
      <c r="B90"/>
      <c r="C90"/>
      <c r="D90"/>
      <c r="E90"/>
      <c r="F90"/>
      <c r="G90"/>
    </row>
    <row r="91" spans="1:7" s="1" customFormat="1" x14ac:dyDescent="0.2">
      <c r="A91"/>
      <c r="B91"/>
      <c r="C91"/>
      <c r="D91"/>
      <c r="E91"/>
      <c r="F91"/>
      <c r="G91"/>
    </row>
    <row r="92" spans="1:7" s="1" customFormat="1" x14ac:dyDescent="0.2">
      <c r="A92"/>
      <c r="B92"/>
      <c r="C92"/>
      <c r="D92"/>
      <c r="E92"/>
      <c r="F92"/>
      <c r="G92"/>
    </row>
    <row r="93" spans="1:7" s="1" customFormat="1" x14ac:dyDescent="0.2">
      <c r="A93"/>
      <c r="B93"/>
      <c r="C93"/>
      <c r="D93"/>
      <c r="E93"/>
      <c r="F93"/>
      <c r="G93"/>
    </row>
    <row r="94" spans="1:7" s="1" customFormat="1" x14ac:dyDescent="0.2">
      <c r="A94"/>
      <c r="B94"/>
      <c r="C94"/>
      <c r="D94"/>
      <c r="E94"/>
      <c r="F94"/>
      <c r="G94"/>
    </row>
    <row r="95" spans="1:7" s="1" customFormat="1" x14ac:dyDescent="0.2">
      <c r="A95"/>
      <c r="B95"/>
      <c r="C95"/>
      <c r="D95"/>
      <c r="E95"/>
      <c r="F95"/>
      <c r="G95"/>
    </row>
    <row r="96" spans="1:7" s="1" customFormat="1" x14ac:dyDescent="0.2">
      <c r="A96"/>
      <c r="B96"/>
      <c r="C96"/>
      <c r="D96"/>
      <c r="E96"/>
      <c r="F96"/>
      <c r="G96"/>
    </row>
    <row r="97" spans="1:7" s="1" customFormat="1" x14ac:dyDescent="0.2">
      <c r="A97"/>
      <c r="B97"/>
      <c r="C97"/>
      <c r="D97"/>
      <c r="E97"/>
      <c r="F97"/>
      <c r="G97"/>
    </row>
    <row r="98" spans="1:7" s="1" customFormat="1" x14ac:dyDescent="0.2">
      <c r="A98"/>
      <c r="B98"/>
      <c r="C98"/>
      <c r="D98"/>
      <c r="E98"/>
      <c r="F98"/>
      <c r="G98"/>
    </row>
    <row r="99" spans="1:7" s="1" customFormat="1" x14ac:dyDescent="0.2">
      <c r="A99"/>
      <c r="B99"/>
      <c r="C99"/>
      <c r="D99"/>
      <c r="E99"/>
      <c r="F99"/>
      <c r="G99"/>
    </row>
    <row r="100" spans="1:7" s="1" customFormat="1" x14ac:dyDescent="0.2">
      <c r="A100"/>
      <c r="B100"/>
      <c r="C100"/>
      <c r="D100"/>
      <c r="E100"/>
      <c r="F100"/>
      <c r="G100"/>
    </row>
    <row r="101" spans="1:7" s="1" customFormat="1" x14ac:dyDescent="0.2">
      <c r="A101"/>
      <c r="B101"/>
      <c r="C101"/>
      <c r="D101"/>
      <c r="E101"/>
      <c r="F101"/>
      <c r="G101"/>
    </row>
    <row r="102" spans="1:7" s="1" customFormat="1" x14ac:dyDescent="0.2">
      <c r="A102"/>
      <c r="B102"/>
      <c r="C102"/>
      <c r="D102"/>
      <c r="E102"/>
      <c r="F102"/>
      <c r="G102"/>
    </row>
    <row r="103" spans="1:7" s="1" customFormat="1" x14ac:dyDescent="0.2">
      <c r="A103"/>
      <c r="B103"/>
      <c r="C103"/>
      <c r="D103"/>
      <c r="E103"/>
      <c r="F103"/>
      <c r="G103"/>
    </row>
    <row r="104" spans="1:7" s="1" customFormat="1" x14ac:dyDescent="0.2">
      <c r="A104"/>
      <c r="B104"/>
      <c r="C104"/>
      <c r="D104"/>
      <c r="E104"/>
      <c r="F104"/>
      <c r="G104"/>
    </row>
    <row r="105" spans="1:7" s="1" customFormat="1" x14ac:dyDescent="0.2">
      <c r="A105"/>
      <c r="B105"/>
      <c r="C105"/>
      <c r="D105"/>
      <c r="E105"/>
      <c r="F105"/>
      <c r="G105"/>
    </row>
    <row r="106" spans="1:7" s="1" customFormat="1" x14ac:dyDescent="0.2">
      <c r="A106"/>
      <c r="B106"/>
      <c r="C106"/>
      <c r="D106"/>
      <c r="E106"/>
      <c r="F106"/>
      <c r="G106"/>
    </row>
    <row r="107" spans="1:7" s="1" customFormat="1" x14ac:dyDescent="0.2">
      <c r="A107"/>
      <c r="F107"/>
      <c r="G107"/>
    </row>
    <row r="108" spans="1:7" s="1" customFormat="1" x14ac:dyDescent="0.2"/>
    <row r="109" spans="1:7" s="1" customFormat="1" x14ac:dyDescent="0.2"/>
    <row r="110" spans="1:7" s="1" customFormat="1" x14ac:dyDescent="0.2"/>
    <row r="111" spans="1:7" s="1" customFormat="1" x14ac:dyDescent="0.2"/>
    <row r="112" spans="1:7"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pans="2:5" s="1" customFormat="1" x14ac:dyDescent="0.2"/>
    <row r="130" spans="2:5" s="1" customFormat="1" x14ac:dyDescent="0.2"/>
    <row r="131" spans="2:5" s="1" customFormat="1" x14ac:dyDescent="0.2"/>
    <row r="132" spans="2:5" s="1" customFormat="1" x14ac:dyDescent="0.2"/>
    <row r="133" spans="2:5" s="1" customFormat="1" x14ac:dyDescent="0.2"/>
    <row r="134" spans="2:5" s="1" customFormat="1" x14ac:dyDescent="0.2"/>
    <row r="135" spans="2:5" s="1" customFormat="1" x14ac:dyDescent="0.2"/>
    <row r="136" spans="2:5" s="1" customFormat="1" x14ac:dyDescent="0.2"/>
    <row r="137" spans="2:5" s="1" customFormat="1" x14ac:dyDescent="0.2"/>
    <row r="138" spans="2:5" s="1" customFormat="1" x14ac:dyDescent="0.2"/>
    <row r="139" spans="2:5" s="1" customFormat="1" x14ac:dyDescent="0.2"/>
    <row r="140" spans="2:5" s="1" customFormat="1" x14ac:dyDescent="0.2">
      <c r="B140"/>
      <c r="C140"/>
      <c r="D140"/>
      <c r="E140"/>
    </row>
  </sheetData>
  <mergeCells count="20">
    <mergeCell ref="B25:E25"/>
    <mergeCell ref="A18:A19"/>
    <mergeCell ref="B14:E14"/>
    <mergeCell ref="B15:E15"/>
    <mergeCell ref="B16:E16"/>
    <mergeCell ref="B17:E17"/>
    <mergeCell ref="A15:A17"/>
    <mergeCell ref="A3:F3"/>
    <mergeCell ref="C7:F7"/>
    <mergeCell ref="A7:B7"/>
    <mergeCell ref="B10:E12"/>
    <mergeCell ref="B13:E13"/>
    <mergeCell ref="A13:A14"/>
    <mergeCell ref="B23:E23"/>
    <mergeCell ref="B24:E24"/>
    <mergeCell ref="B18:E18"/>
    <mergeCell ref="B19:E19"/>
    <mergeCell ref="B20:E20"/>
    <mergeCell ref="B21:E21"/>
    <mergeCell ref="B22:E22"/>
  </mergeCells>
  <phoneticPr fontId="4"/>
  <printOptions horizontalCentered="1"/>
  <pageMargins left="0.19685039370078741" right="0.19685039370078741" top="0" bottom="0" header="0.15748031496062992" footer="0.55118110236220474"/>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view="pageBreakPreview" zoomScaleNormal="70" zoomScaleSheetLayoutView="100" workbookViewId="0">
      <selection activeCell="P10" sqref="P10"/>
    </sheetView>
  </sheetViews>
  <sheetFormatPr defaultColWidth="9" defaultRowHeight="13.2" x14ac:dyDescent="0.2"/>
  <cols>
    <col min="1" max="2" width="9" style="178"/>
    <col min="3" max="3" width="13" style="178" customWidth="1"/>
    <col min="4" max="4" width="15.6640625" style="178" customWidth="1"/>
    <col min="5" max="8" width="10.6640625" style="178" customWidth="1"/>
    <col min="9" max="9" width="9" style="178"/>
    <col min="10" max="12" width="5.6640625" style="178" customWidth="1"/>
    <col min="13" max="16384" width="9" style="178"/>
  </cols>
  <sheetData>
    <row r="1" spans="2:13" x14ac:dyDescent="0.2">
      <c r="B1" s="178" t="s">
        <v>267</v>
      </c>
    </row>
    <row r="2" spans="2:13" x14ac:dyDescent="0.2">
      <c r="B2" s="178" t="s">
        <v>268</v>
      </c>
    </row>
    <row r="3" spans="2:13" ht="25.5" customHeight="1" x14ac:dyDescent="0.2">
      <c r="B3" s="744" t="s">
        <v>269</v>
      </c>
      <c r="C3" s="745"/>
      <c r="D3" s="746"/>
      <c r="E3" s="747"/>
      <c r="F3" s="747"/>
      <c r="G3" s="747"/>
      <c r="H3" s="747"/>
    </row>
    <row r="4" spans="2:13" ht="13.8" thickBot="1" x14ac:dyDescent="0.25"/>
    <row r="5" spans="2:13" ht="28.5" customHeight="1" x14ac:dyDescent="0.2">
      <c r="B5" s="179"/>
      <c r="C5" s="180"/>
      <c r="D5" s="180"/>
      <c r="E5" s="180"/>
      <c r="F5" s="180"/>
      <c r="G5" s="180"/>
      <c r="H5" s="180"/>
      <c r="I5" s="180"/>
      <c r="J5" s="180"/>
      <c r="K5" s="180"/>
      <c r="L5" s="180"/>
      <c r="M5" s="181"/>
    </row>
    <row r="6" spans="2:13" ht="22.5" customHeight="1" x14ac:dyDescent="0.2">
      <c r="B6" s="182"/>
      <c r="C6" s="183"/>
      <c r="D6" s="183"/>
      <c r="E6" s="183"/>
      <c r="F6" s="183"/>
      <c r="G6" s="183"/>
      <c r="H6" s="183"/>
      <c r="I6" s="183"/>
      <c r="J6" s="183"/>
      <c r="K6" s="183"/>
      <c r="L6" s="183"/>
      <c r="M6" s="184"/>
    </row>
    <row r="7" spans="2:13" ht="22.5" customHeight="1" x14ac:dyDescent="0.2">
      <c r="B7" s="182"/>
      <c r="C7" s="183"/>
      <c r="D7" s="183"/>
      <c r="E7" s="183"/>
      <c r="F7" s="183"/>
      <c r="G7" s="183"/>
      <c r="H7" s="183"/>
      <c r="I7" s="183"/>
      <c r="J7" s="183"/>
      <c r="K7" s="183"/>
      <c r="L7" s="183"/>
      <c r="M7" s="184"/>
    </row>
    <row r="8" spans="2:13" ht="22.5" customHeight="1" x14ac:dyDescent="0.2">
      <c r="B8" s="182"/>
      <c r="C8" s="183"/>
      <c r="D8" s="183"/>
      <c r="E8" s="183"/>
      <c r="F8" s="183"/>
      <c r="G8" s="183"/>
      <c r="H8" s="183"/>
      <c r="I8" s="183"/>
      <c r="J8" s="183"/>
      <c r="K8" s="183"/>
      <c r="L8" s="183"/>
      <c r="M8" s="184"/>
    </row>
    <row r="9" spans="2:13" ht="22.5" customHeight="1" x14ac:dyDescent="0.2">
      <c r="B9" s="182"/>
      <c r="C9" s="183"/>
      <c r="D9" s="183"/>
      <c r="E9" s="183"/>
      <c r="F9" s="183"/>
      <c r="G9" s="183"/>
      <c r="H9" s="183"/>
      <c r="I9" s="183"/>
      <c r="J9" s="183"/>
      <c r="K9" s="183"/>
      <c r="L9" s="183"/>
      <c r="M9" s="184"/>
    </row>
    <row r="10" spans="2:13" ht="22.5" customHeight="1" x14ac:dyDescent="0.2">
      <c r="B10" s="182"/>
      <c r="C10" s="183"/>
      <c r="D10" s="183"/>
      <c r="E10" s="183"/>
      <c r="F10" s="183"/>
      <c r="G10" s="183"/>
      <c r="H10" s="183"/>
      <c r="I10" s="183"/>
      <c r="J10" s="183"/>
      <c r="K10" s="183"/>
      <c r="L10" s="183"/>
      <c r="M10" s="184"/>
    </row>
    <row r="11" spans="2:13" ht="22.5" customHeight="1" x14ac:dyDescent="0.2">
      <c r="B11" s="182"/>
      <c r="C11" s="183"/>
      <c r="D11" s="183"/>
      <c r="E11" s="183"/>
      <c r="F11" s="183"/>
      <c r="G11" s="183"/>
      <c r="H11" s="183"/>
      <c r="I11" s="183"/>
      <c r="J11" s="183"/>
      <c r="K11" s="183"/>
      <c r="L11" s="183"/>
      <c r="M11" s="184"/>
    </row>
    <row r="12" spans="2:13" ht="22.5" customHeight="1" x14ac:dyDescent="0.2">
      <c r="B12" s="182"/>
      <c r="C12" s="183"/>
      <c r="D12" s="183"/>
      <c r="E12" s="183"/>
      <c r="F12" s="183"/>
      <c r="G12" s="183"/>
      <c r="H12" s="183"/>
      <c r="I12" s="183"/>
      <c r="J12" s="183"/>
      <c r="K12" s="183"/>
      <c r="L12" s="183"/>
      <c r="M12" s="184"/>
    </row>
    <row r="13" spans="2:13" ht="22.5" customHeight="1" x14ac:dyDescent="0.2">
      <c r="B13" s="182"/>
      <c r="C13" s="183"/>
      <c r="D13" s="183"/>
      <c r="E13" s="183"/>
      <c r="F13" s="183"/>
      <c r="G13" s="183"/>
      <c r="H13" s="183"/>
      <c r="I13" s="183"/>
      <c r="J13" s="183"/>
      <c r="K13" s="183"/>
      <c r="L13" s="183"/>
      <c r="M13" s="184"/>
    </row>
    <row r="14" spans="2:13" ht="22.5" customHeight="1" x14ac:dyDescent="0.2">
      <c r="B14" s="182"/>
      <c r="C14" s="183"/>
      <c r="D14" s="183"/>
      <c r="E14" s="183"/>
      <c r="F14" s="183"/>
      <c r="G14" s="183"/>
      <c r="H14" s="183"/>
      <c r="I14" s="183"/>
      <c r="J14" s="183"/>
      <c r="K14" s="183"/>
      <c r="L14" s="183"/>
      <c r="M14" s="184"/>
    </row>
    <row r="15" spans="2:13" ht="22.5" customHeight="1" x14ac:dyDescent="0.2">
      <c r="B15" s="182"/>
      <c r="C15" s="183"/>
      <c r="D15" s="183"/>
      <c r="E15" s="183"/>
      <c r="F15" s="183"/>
      <c r="G15" s="183"/>
      <c r="H15" s="183"/>
      <c r="I15" s="183"/>
      <c r="J15" s="183"/>
      <c r="K15" s="183"/>
      <c r="L15" s="183"/>
      <c r="M15" s="184"/>
    </row>
    <row r="16" spans="2:13" ht="71.25" customHeight="1" thickBot="1" x14ac:dyDescent="0.25">
      <c r="B16" s="185"/>
      <c r="C16" s="186"/>
      <c r="D16" s="186"/>
      <c r="E16" s="186"/>
      <c r="F16" s="186"/>
      <c r="G16" s="186"/>
      <c r="H16" s="186"/>
      <c r="I16" s="186"/>
      <c r="J16" s="186"/>
      <c r="K16" s="186"/>
      <c r="L16" s="186"/>
      <c r="M16" s="187"/>
    </row>
    <row r="17" spans="2:14" ht="22.5" customHeight="1" x14ac:dyDescent="0.2">
      <c r="B17" s="188" t="s">
        <v>270</v>
      </c>
      <c r="C17" s="178" t="s">
        <v>271</v>
      </c>
    </row>
    <row r="18" spans="2:14" ht="22.5" customHeight="1" x14ac:dyDescent="0.2">
      <c r="B18" s="178">
        <v>2</v>
      </c>
      <c r="C18" s="178" t="s">
        <v>272</v>
      </c>
    </row>
    <row r="19" spans="2:14" ht="22.5" customHeight="1" x14ac:dyDescent="0.2">
      <c r="B19" s="178">
        <v>3</v>
      </c>
      <c r="C19" s="178" t="s">
        <v>273</v>
      </c>
    </row>
    <row r="20" spans="2:14" x14ac:dyDescent="0.2">
      <c r="N20" s="29" t="s">
        <v>78</v>
      </c>
    </row>
  </sheetData>
  <mergeCells count="2">
    <mergeCell ref="B3:D3"/>
    <mergeCell ref="E3:H3"/>
  </mergeCells>
  <phoneticPr fontId="4"/>
  <printOptions vertic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4"/>
  <sheetViews>
    <sheetView view="pageBreakPreview" zoomScale="70" zoomScaleNormal="100" zoomScaleSheetLayoutView="70" workbookViewId="0">
      <selection activeCell="P10" sqref="P10"/>
    </sheetView>
  </sheetViews>
  <sheetFormatPr defaultColWidth="9" defaultRowHeight="13.2" x14ac:dyDescent="0.2"/>
  <cols>
    <col min="1" max="16384" width="9" style="14"/>
  </cols>
  <sheetData>
    <row r="1" spans="1:23" ht="38.4" customHeight="1" x14ac:dyDescent="0.2">
      <c r="A1" s="754" t="s">
        <v>274</v>
      </c>
      <c r="B1" s="754"/>
      <c r="C1" s="754"/>
      <c r="D1" s="754"/>
      <c r="E1" s="754"/>
      <c r="F1" s="754"/>
      <c r="G1" s="754"/>
      <c r="H1" s="754"/>
      <c r="I1" s="754"/>
      <c r="J1" s="754"/>
      <c r="K1" s="754"/>
      <c r="L1" s="754"/>
      <c r="M1" s="754"/>
      <c r="N1" s="754"/>
      <c r="O1" s="754"/>
      <c r="P1" s="754"/>
      <c r="Q1" s="754"/>
      <c r="R1" s="754"/>
      <c r="S1" s="754"/>
      <c r="T1" s="754"/>
      <c r="U1" s="754"/>
      <c r="V1" s="754"/>
      <c r="W1" s="754"/>
    </row>
    <row r="2" spans="1:23" ht="36" customHeight="1" x14ac:dyDescent="0.2">
      <c r="A2" s="755" t="s">
        <v>275</v>
      </c>
      <c r="B2" s="756"/>
      <c r="C2" s="756"/>
      <c r="D2" s="756"/>
      <c r="E2" s="756"/>
      <c r="F2" s="756"/>
      <c r="G2" s="756"/>
      <c r="H2" s="756"/>
      <c r="I2" s="756"/>
      <c r="J2" s="757"/>
      <c r="K2" s="757"/>
      <c r="L2" s="757"/>
      <c r="M2" s="757"/>
      <c r="N2" s="757"/>
      <c r="O2" s="757"/>
      <c r="P2" s="757"/>
      <c r="Q2" s="757"/>
      <c r="R2" s="757"/>
      <c r="S2" s="757"/>
      <c r="T2" s="757"/>
      <c r="U2" s="757"/>
      <c r="V2" s="757"/>
      <c r="W2" s="757"/>
    </row>
    <row r="3" spans="1:23" ht="36" customHeight="1" x14ac:dyDescent="0.2">
      <c r="A3" s="758" t="s">
        <v>276</v>
      </c>
      <c r="B3" s="758"/>
      <c r="C3" s="758"/>
      <c r="D3" s="758"/>
      <c r="E3" s="758"/>
      <c r="F3" s="758"/>
      <c r="G3" s="758"/>
      <c r="H3" s="758"/>
      <c r="I3" s="758"/>
      <c r="J3" s="758"/>
      <c r="K3" s="758"/>
      <c r="L3" s="758"/>
      <c r="M3" s="758"/>
      <c r="N3" s="758"/>
      <c r="O3" s="758"/>
      <c r="P3" s="758"/>
      <c r="Q3" s="758"/>
      <c r="R3" s="758"/>
      <c r="S3" s="758"/>
      <c r="T3" s="758"/>
      <c r="U3" s="758"/>
      <c r="V3" s="758"/>
      <c r="W3" s="758"/>
    </row>
    <row r="4" spans="1:23" s="15" customFormat="1" ht="27" customHeight="1" x14ac:dyDescent="0.2">
      <c r="A4" s="759" t="s">
        <v>277</v>
      </c>
      <c r="B4" s="759"/>
      <c r="C4" s="759"/>
      <c r="D4" s="759"/>
      <c r="E4" s="760" t="s">
        <v>278</v>
      </c>
      <c r="F4" s="760"/>
      <c r="G4" s="760"/>
      <c r="H4" s="760"/>
      <c r="I4" s="760"/>
      <c r="J4" s="760"/>
      <c r="K4" s="760"/>
      <c r="L4" s="760"/>
      <c r="M4" s="760"/>
      <c r="N4" s="760"/>
      <c r="O4" s="760"/>
      <c r="P4" s="760"/>
      <c r="Q4" s="760"/>
      <c r="R4" s="760"/>
      <c r="S4" s="760"/>
      <c r="T4" s="760"/>
      <c r="U4" s="760"/>
      <c r="V4" s="760"/>
      <c r="W4" s="760"/>
    </row>
    <row r="5" spans="1:23" s="15" customFormat="1" ht="27" customHeight="1" x14ac:dyDescent="0.2">
      <c r="A5" s="189"/>
      <c r="B5" s="189"/>
      <c r="C5" s="189"/>
      <c r="D5" s="189"/>
      <c r="E5" s="760"/>
      <c r="F5" s="760"/>
      <c r="G5" s="760"/>
      <c r="H5" s="760"/>
      <c r="I5" s="760"/>
      <c r="J5" s="760"/>
      <c r="K5" s="760"/>
      <c r="L5" s="760"/>
      <c r="M5" s="760"/>
      <c r="N5" s="760"/>
      <c r="O5" s="760"/>
      <c r="P5" s="760"/>
      <c r="Q5" s="760"/>
      <c r="R5" s="760"/>
      <c r="S5" s="760"/>
      <c r="T5" s="760"/>
      <c r="U5" s="760"/>
      <c r="V5" s="760"/>
      <c r="W5" s="760"/>
    </row>
    <row r="6" spans="1:23" ht="6" customHeight="1" thickBot="1" x14ac:dyDescent="0.25"/>
    <row r="7" spans="1:23" ht="26.25" customHeight="1" thickBot="1" x14ac:dyDescent="0.25">
      <c r="B7" s="748" t="s">
        <v>27</v>
      </c>
      <c r="C7" s="749"/>
      <c r="D7" s="749"/>
      <c r="E7" s="749"/>
      <c r="F7" s="750" t="s">
        <v>19</v>
      </c>
      <c r="G7" s="751"/>
      <c r="H7" s="751"/>
      <c r="I7" s="751"/>
      <c r="J7" s="751"/>
      <c r="K7" s="751"/>
      <c r="L7" s="751"/>
      <c r="M7" s="751"/>
      <c r="N7" s="751"/>
      <c r="O7" s="752"/>
    </row>
    <row r="9" spans="1:23" ht="24.6" customHeight="1" x14ac:dyDescent="0.2">
      <c r="A9" s="753" t="s">
        <v>279</v>
      </c>
      <c r="B9" s="753"/>
      <c r="C9" s="753"/>
      <c r="D9" s="753"/>
      <c r="E9" s="753"/>
      <c r="F9" s="753"/>
      <c r="G9" s="753"/>
      <c r="H9" s="753"/>
      <c r="I9" s="753"/>
      <c r="J9" s="753"/>
      <c r="K9" s="753"/>
      <c r="L9" s="753"/>
      <c r="M9" s="753"/>
      <c r="N9" s="753"/>
      <c r="O9" s="753"/>
      <c r="P9" s="753"/>
      <c r="Q9" s="753"/>
      <c r="R9" s="753"/>
      <c r="S9" s="753"/>
      <c r="T9" s="753"/>
      <c r="U9" s="753"/>
      <c r="V9" s="753"/>
      <c r="W9" s="753"/>
    </row>
    <row r="11" spans="1:23" ht="19.2" x14ac:dyDescent="0.2">
      <c r="A11" s="15"/>
      <c r="B11" s="15" t="s">
        <v>280</v>
      </c>
      <c r="C11" s="16"/>
      <c r="D11" s="15"/>
      <c r="E11" s="15"/>
      <c r="F11" s="15"/>
      <c r="G11" s="15"/>
      <c r="I11" s="15"/>
      <c r="J11" s="15"/>
      <c r="K11" s="15"/>
      <c r="L11" s="15"/>
      <c r="M11" s="15" t="s">
        <v>281</v>
      </c>
      <c r="N11" s="15"/>
      <c r="O11" s="15"/>
      <c r="Q11" s="15"/>
      <c r="R11" s="15"/>
      <c r="S11" s="15"/>
      <c r="T11" s="15"/>
      <c r="U11" s="15"/>
      <c r="V11" s="15"/>
      <c r="W11" s="15"/>
    </row>
    <row r="34" spans="1:23" ht="19.2" x14ac:dyDescent="0.2">
      <c r="A34" s="15"/>
      <c r="B34" s="15" t="s">
        <v>282</v>
      </c>
      <c r="C34" s="15"/>
      <c r="D34" s="15"/>
      <c r="E34" s="15"/>
      <c r="F34" s="15"/>
      <c r="G34" s="15"/>
      <c r="I34" s="15"/>
      <c r="J34" s="15"/>
      <c r="K34" s="15"/>
      <c r="L34" s="15"/>
      <c r="M34" s="15" t="s">
        <v>283</v>
      </c>
      <c r="N34" s="15"/>
      <c r="O34" s="15"/>
      <c r="Q34" s="15"/>
      <c r="R34" s="15"/>
      <c r="S34" s="15"/>
      <c r="T34" s="15"/>
      <c r="U34" s="15"/>
      <c r="V34" s="15"/>
      <c r="W34" s="15"/>
    </row>
  </sheetData>
  <mergeCells count="9">
    <mergeCell ref="B7:E7"/>
    <mergeCell ref="F7:O7"/>
    <mergeCell ref="A9:W9"/>
    <mergeCell ref="A1:W1"/>
    <mergeCell ref="A2:W2"/>
    <mergeCell ref="A3:W3"/>
    <mergeCell ref="A4:D4"/>
    <mergeCell ref="E4:W4"/>
    <mergeCell ref="E5:W5"/>
  </mergeCells>
  <phoneticPr fontId="4"/>
  <printOptions horizontalCentered="1" verticalCentered="1"/>
  <pageMargins left="0" right="0" top="0" bottom="0" header="0.51181102362204722" footer="0.51181102362204722"/>
  <pageSetup paperSize="9" scale="70" orientation="landscape" r:id="rId1"/>
  <headerFooter alignWithMargins="0"/>
  <colBreaks count="1" manualBreakCount="1">
    <brk id="23" min="6" max="53"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M48"/>
  <sheetViews>
    <sheetView view="pageBreakPreview" topLeftCell="A13" zoomScale="60" zoomScaleNormal="55" workbookViewId="0"/>
  </sheetViews>
  <sheetFormatPr defaultRowHeight="13.2" x14ac:dyDescent="0.2"/>
  <cols>
    <col min="1" max="1" width="4.21875" customWidth="1"/>
    <col min="2" max="13" width="12.33203125" customWidth="1"/>
    <col min="14" max="14" width="3.77734375" customWidth="1"/>
  </cols>
  <sheetData>
    <row r="1" spans="2:13" ht="20.25" customHeight="1" x14ac:dyDescent="0.2"/>
    <row r="2" spans="2:13" ht="30.75" customHeight="1" x14ac:dyDescent="0.2">
      <c r="M2" s="24"/>
    </row>
    <row r="3" spans="2:13" ht="38.25" customHeight="1" x14ac:dyDescent="0.4">
      <c r="B3" s="761" t="s">
        <v>38</v>
      </c>
      <c r="C3" s="761"/>
      <c r="D3" s="761"/>
      <c r="E3" s="761"/>
      <c r="F3" s="761"/>
      <c r="G3" s="761"/>
      <c r="H3" s="761"/>
      <c r="I3" s="761"/>
      <c r="J3" s="761"/>
      <c r="K3" s="761"/>
      <c r="L3" s="761"/>
      <c r="M3" s="761"/>
    </row>
    <row r="4" spans="2:13" ht="20.25" customHeight="1" thickBot="1" x14ac:dyDescent="0.45">
      <c r="B4" s="23"/>
      <c r="C4" s="23"/>
      <c r="D4" s="23"/>
      <c r="E4" s="23"/>
      <c r="F4" s="23"/>
      <c r="G4" s="23"/>
      <c r="H4" s="23"/>
      <c r="I4" s="23"/>
      <c r="J4" s="23"/>
      <c r="K4" s="23"/>
      <c r="L4" s="23"/>
      <c r="M4" s="23"/>
    </row>
    <row r="5" spans="2:13" ht="52.5" customHeight="1" thickBot="1" x14ac:dyDescent="0.25">
      <c r="B5" s="771" t="s">
        <v>37</v>
      </c>
      <c r="C5" s="772"/>
      <c r="D5" s="772"/>
      <c r="E5" s="772"/>
      <c r="F5" s="772"/>
      <c r="G5" s="772"/>
      <c r="H5" s="772"/>
      <c r="I5" s="772"/>
      <c r="J5" s="772"/>
      <c r="K5" s="772"/>
      <c r="L5" s="772"/>
      <c r="M5" s="773"/>
    </row>
    <row r="6" spans="2:13" ht="52.5" customHeight="1" x14ac:dyDescent="0.2">
      <c r="B6" s="762" t="s">
        <v>36</v>
      </c>
      <c r="C6" s="763"/>
      <c r="D6" s="763"/>
      <c r="E6" s="763"/>
      <c r="F6" s="763"/>
      <c r="G6" s="763"/>
      <c r="H6" s="763"/>
      <c r="I6" s="763"/>
      <c r="J6" s="763"/>
      <c r="K6" s="763"/>
      <c r="L6" s="763"/>
      <c r="M6" s="764"/>
    </row>
    <row r="7" spans="2:13" ht="52.5" customHeight="1" x14ac:dyDescent="0.2">
      <c r="B7" s="765"/>
      <c r="C7" s="766"/>
      <c r="D7" s="766"/>
      <c r="E7" s="766"/>
      <c r="F7" s="766"/>
      <c r="G7" s="766"/>
      <c r="H7" s="766"/>
      <c r="I7" s="766"/>
      <c r="J7" s="766"/>
      <c r="K7" s="766"/>
      <c r="L7" s="766"/>
      <c r="M7" s="767"/>
    </row>
    <row r="8" spans="2:13" ht="52.5" customHeight="1" x14ac:dyDescent="0.2">
      <c r="B8" s="765"/>
      <c r="C8" s="766"/>
      <c r="D8" s="766"/>
      <c r="E8" s="766"/>
      <c r="F8" s="766"/>
      <c r="G8" s="766"/>
      <c r="H8" s="766"/>
      <c r="I8" s="766"/>
      <c r="J8" s="766"/>
      <c r="K8" s="766"/>
      <c r="L8" s="766"/>
      <c r="M8" s="767"/>
    </row>
    <row r="9" spans="2:13" ht="52.5" customHeight="1" x14ac:dyDescent="0.2">
      <c r="B9" s="765"/>
      <c r="C9" s="766"/>
      <c r="D9" s="766"/>
      <c r="E9" s="766"/>
      <c r="F9" s="766"/>
      <c r="G9" s="766"/>
      <c r="H9" s="766"/>
      <c r="I9" s="766"/>
      <c r="J9" s="766"/>
      <c r="K9" s="766"/>
      <c r="L9" s="766"/>
      <c r="M9" s="767"/>
    </row>
    <row r="10" spans="2:13" ht="52.5" customHeight="1" x14ac:dyDescent="0.2">
      <c r="B10" s="765"/>
      <c r="C10" s="766"/>
      <c r="D10" s="766"/>
      <c r="E10" s="766"/>
      <c r="F10" s="766"/>
      <c r="G10" s="766"/>
      <c r="H10" s="766"/>
      <c r="I10" s="766"/>
      <c r="J10" s="766"/>
      <c r="K10" s="766"/>
      <c r="L10" s="766"/>
      <c r="M10" s="767"/>
    </row>
    <row r="11" spans="2:13" ht="52.5" customHeight="1" x14ac:dyDescent="0.2">
      <c r="B11" s="765"/>
      <c r="C11" s="766"/>
      <c r="D11" s="766"/>
      <c r="E11" s="766"/>
      <c r="F11" s="766"/>
      <c r="G11" s="766"/>
      <c r="H11" s="766"/>
      <c r="I11" s="766"/>
      <c r="J11" s="766"/>
      <c r="K11" s="766"/>
      <c r="L11" s="766"/>
      <c r="M11" s="767"/>
    </row>
    <row r="12" spans="2:13" ht="52.5" customHeight="1" x14ac:dyDescent="0.2">
      <c r="B12" s="765"/>
      <c r="C12" s="766"/>
      <c r="D12" s="766"/>
      <c r="E12" s="766"/>
      <c r="F12" s="766"/>
      <c r="G12" s="766"/>
      <c r="H12" s="766"/>
      <c r="I12" s="766"/>
      <c r="J12" s="766"/>
      <c r="K12" s="766"/>
      <c r="L12" s="766"/>
      <c r="M12" s="767"/>
    </row>
    <row r="13" spans="2:13" ht="52.5" customHeight="1" x14ac:dyDescent="0.2">
      <c r="B13" s="765"/>
      <c r="C13" s="766"/>
      <c r="D13" s="766"/>
      <c r="E13" s="766"/>
      <c r="F13" s="766"/>
      <c r="G13" s="766"/>
      <c r="H13" s="766"/>
      <c r="I13" s="766"/>
      <c r="J13" s="766"/>
      <c r="K13" s="766"/>
      <c r="L13" s="766"/>
      <c r="M13" s="767"/>
    </row>
    <row r="14" spans="2:13" ht="52.5" customHeight="1" thickBot="1" x14ac:dyDescent="0.25">
      <c r="B14" s="768"/>
      <c r="C14" s="769"/>
      <c r="D14" s="769"/>
      <c r="E14" s="769"/>
      <c r="F14" s="769"/>
      <c r="G14" s="769"/>
      <c r="H14" s="769"/>
      <c r="I14" s="769"/>
      <c r="J14" s="769"/>
      <c r="K14" s="769"/>
      <c r="L14" s="769"/>
      <c r="M14" s="770"/>
    </row>
    <row r="15" spans="2:13" ht="52.5" customHeight="1" thickBot="1" x14ac:dyDescent="0.25">
      <c r="B15" s="771" t="s">
        <v>35</v>
      </c>
      <c r="C15" s="772"/>
      <c r="D15" s="772"/>
      <c r="E15" s="772"/>
      <c r="F15" s="772"/>
      <c r="G15" s="772"/>
      <c r="H15" s="772"/>
      <c r="I15" s="772"/>
      <c r="J15" s="772"/>
      <c r="K15" s="772"/>
      <c r="L15" s="772"/>
      <c r="M15" s="773"/>
    </row>
    <row r="16" spans="2:13" ht="52.5" customHeight="1" x14ac:dyDescent="0.2">
      <c r="B16" s="762" t="s">
        <v>40</v>
      </c>
      <c r="C16" s="763"/>
      <c r="D16" s="763"/>
      <c r="E16" s="763"/>
      <c r="F16" s="763"/>
      <c r="G16" s="763"/>
      <c r="H16" s="763"/>
      <c r="I16" s="763"/>
      <c r="J16" s="763"/>
      <c r="K16" s="763"/>
      <c r="L16" s="763"/>
      <c r="M16" s="764"/>
    </row>
    <row r="17" spans="2:13" ht="52.5" customHeight="1" x14ac:dyDescent="0.2">
      <c r="B17" s="765"/>
      <c r="C17" s="766"/>
      <c r="D17" s="766"/>
      <c r="E17" s="766"/>
      <c r="F17" s="766"/>
      <c r="G17" s="766"/>
      <c r="H17" s="766"/>
      <c r="I17" s="766"/>
      <c r="J17" s="766"/>
      <c r="K17" s="766"/>
      <c r="L17" s="766"/>
      <c r="M17" s="767"/>
    </row>
    <row r="18" spans="2:13" ht="52.5" customHeight="1" x14ac:dyDescent="0.2">
      <c r="B18" s="765"/>
      <c r="C18" s="766"/>
      <c r="D18" s="766"/>
      <c r="E18" s="766"/>
      <c r="F18" s="766"/>
      <c r="G18" s="766"/>
      <c r="H18" s="766"/>
      <c r="I18" s="766"/>
      <c r="J18" s="766"/>
      <c r="K18" s="766"/>
      <c r="L18" s="766"/>
      <c r="M18" s="767"/>
    </row>
    <row r="19" spans="2:13" ht="52.5" customHeight="1" x14ac:dyDescent="0.2">
      <c r="B19" s="765"/>
      <c r="C19" s="766"/>
      <c r="D19" s="766"/>
      <c r="E19" s="766"/>
      <c r="F19" s="766"/>
      <c r="G19" s="766"/>
      <c r="H19" s="766"/>
      <c r="I19" s="766"/>
      <c r="J19" s="766"/>
      <c r="K19" s="766"/>
      <c r="L19" s="766"/>
      <c r="M19" s="767"/>
    </row>
    <row r="20" spans="2:13" ht="52.5" customHeight="1" x14ac:dyDescent="0.2">
      <c r="B20" s="765"/>
      <c r="C20" s="766"/>
      <c r="D20" s="766"/>
      <c r="E20" s="766"/>
      <c r="F20" s="766"/>
      <c r="G20" s="766"/>
      <c r="H20" s="766"/>
      <c r="I20" s="766"/>
      <c r="J20" s="766"/>
      <c r="K20" s="766"/>
      <c r="L20" s="766"/>
      <c r="M20" s="767"/>
    </row>
    <row r="21" spans="2:13" ht="52.5" customHeight="1" x14ac:dyDescent="0.2">
      <c r="B21" s="765"/>
      <c r="C21" s="766"/>
      <c r="D21" s="766"/>
      <c r="E21" s="766"/>
      <c r="F21" s="766"/>
      <c r="G21" s="766"/>
      <c r="H21" s="766"/>
      <c r="I21" s="766"/>
      <c r="J21" s="766"/>
      <c r="K21" s="766"/>
      <c r="L21" s="766"/>
      <c r="M21" s="767"/>
    </row>
    <row r="22" spans="2:13" ht="52.5" customHeight="1" x14ac:dyDescent="0.2">
      <c r="B22" s="765"/>
      <c r="C22" s="766"/>
      <c r="D22" s="766"/>
      <c r="E22" s="766"/>
      <c r="F22" s="766"/>
      <c r="G22" s="766"/>
      <c r="H22" s="766"/>
      <c r="I22" s="766"/>
      <c r="J22" s="766"/>
      <c r="K22" s="766"/>
      <c r="L22" s="766"/>
      <c r="M22" s="767"/>
    </row>
    <row r="23" spans="2:13" ht="52.5" customHeight="1" x14ac:dyDescent="0.2">
      <c r="B23" s="765"/>
      <c r="C23" s="766"/>
      <c r="D23" s="766"/>
      <c r="E23" s="766"/>
      <c r="F23" s="766"/>
      <c r="G23" s="766"/>
      <c r="H23" s="766"/>
      <c r="I23" s="766"/>
      <c r="J23" s="766"/>
      <c r="K23" s="766"/>
      <c r="L23" s="766"/>
      <c r="M23" s="767"/>
    </row>
    <row r="24" spans="2:13" ht="52.5" customHeight="1" thickBot="1" x14ac:dyDescent="0.25">
      <c r="B24" s="768"/>
      <c r="C24" s="769"/>
      <c r="D24" s="769"/>
      <c r="E24" s="769"/>
      <c r="F24" s="769"/>
      <c r="G24" s="769"/>
      <c r="H24" s="769"/>
      <c r="I24" s="769"/>
      <c r="J24" s="769"/>
      <c r="K24" s="769"/>
      <c r="L24" s="769"/>
      <c r="M24" s="770"/>
    </row>
    <row r="25" spans="2:13" ht="38.25" customHeight="1" x14ac:dyDescent="0.2">
      <c r="B25" s="10"/>
      <c r="C25" s="10"/>
      <c r="D25" s="10"/>
      <c r="E25" s="10"/>
      <c r="F25" s="10"/>
      <c r="G25" s="10"/>
      <c r="H25" s="10"/>
      <c r="I25" s="10"/>
    </row>
    <row r="26" spans="2:13" ht="38.25" customHeight="1" x14ac:dyDescent="0.2">
      <c r="B26" s="10"/>
      <c r="C26" s="10"/>
      <c r="D26" s="10"/>
      <c r="E26" s="10"/>
      <c r="F26" s="10"/>
      <c r="G26" s="10"/>
      <c r="H26" s="10"/>
      <c r="I26" s="10"/>
    </row>
    <row r="27" spans="2:13" ht="38.25" customHeight="1" x14ac:dyDescent="0.2">
      <c r="B27" s="10"/>
      <c r="C27" s="10"/>
      <c r="D27" s="10"/>
      <c r="E27" s="10"/>
      <c r="F27" s="10"/>
      <c r="G27" s="10"/>
      <c r="H27" s="10"/>
      <c r="I27" s="10"/>
    </row>
    <row r="28" spans="2:13" ht="38.25" customHeight="1" x14ac:dyDescent="0.2">
      <c r="B28" s="10"/>
      <c r="C28" s="10"/>
      <c r="D28" s="10"/>
      <c r="E28" s="10"/>
      <c r="F28" s="10"/>
      <c r="G28" s="10"/>
      <c r="H28" s="10"/>
      <c r="I28" s="10"/>
    </row>
    <row r="29" spans="2:13" ht="38.25" customHeight="1" x14ac:dyDescent="0.2">
      <c r="B29" s="10"/>
      <c r="C29" s="10"/>
      <c r="D29" s="10"/>
      <c r="E29" s="10"/>
      <c r="F29" s="10"/>
      <c r="G29" s="10"/>
      <c r="H29" s="10"/>
      <c r="I29" s="10"/>
    </row>
    <row r="30" spans="2:13" ht="38.25" customHeight="1" x14ac:dyDescent="0.2">
      <c r="B30" s="10"/>
      <c r="C30" s="10"/>
      <c r="D30" s="10"/>
      <c r="E30" s="10"/>
      <c r="F30" s="10"/>
      <c r="G30" s="10"/>
      <c r="H30" s="10"/>
      <c r="I30" s="10"/>
    </row>
    <row r="31" spans="2:13" ht="38.25" customHeight="1" x14ac:dyDescent="0.2">
      <c r="B31" s="10"/>
      <c r="C31" s="10"/>
      <c r="D31" s="10"/>
      <c r="E31" s="10"/>
      <c r="F31" s="10"/>
      <c r="G31" s="10"/>
      <c r="H31" s="10"/>
      <c r="I31" s="10"/>
    </row>
    <row r="32" spans="2:13" ht="38.25" customHeight="1" x14ac:dyDescent="0.2">
      <c r="B32" s="10"/>
      <c r="C32" s="10"/>
      <c r="D32" s="10"/>
      <c r="E32" s="10"/>
      <c r="F32" s="10"/>
      <c r="G32" s="10"/>
      <c r="H32" s="10"/>
      <c r="I32" s="10"/>
    </row>
    <row r="33" spans="2:9" ht="38.25" customHeight="1" x14ac:dyDescent="0.2">
      <c r="B33" s="10"/>
      <c r="C33" s="10"/>
      <c r="D33" s="10"/>
      <c r="E33" s="10"/>
      <c r="F33" s="10"/>
      <c r="G33" s="10"/>
      <c r="H33" s="10"/>
      <c r="I33" s="10"/>
    </row>
    <row r="34" spans="2:9" ht="38.25" customHeight="1" x14ac:dyDescent="0.2">
      <c r="B34" s="10"/>
      <c r="C34" s="10"/>
      <c r="D34" s="10"/>
      <c r="E34" s="10"/>
      <c r="F34" s="10"/>
      <c r="G34" s="10"/>
      <c r="H34" s="10"/>
      <c r="I34" s="10"/>
    </row>
    <row r="35" spans="2:9" ht="38.25" customHeight="1" x14ac:dyDescent="0.2">
      <c r="B35" s="10"/>
      <c r="C35" s="10"/>
      <c r="D35" s="10"/>
      <c r="E35" s="10"/>
      <c r="F35" s="10"/>
      <c r="G35" s="10"/>
      <c r="H35" s="10"/>
      <c r="I35" s="10"/>
    </row>
    <row r="36" spans="2:9" ht="38.25" customHeight="1" x14ac:dyDescent="0.2">
      <c r="B36" s="10"/>
      <c r="C36" s="10"/>
      <c r="D36" s="10"/>
      <c r="E36" s="10"/>
      <c r="F36" s="10"/>
      <c r="G36" s="10"/>
      <c r="H36" s="10"/>
      <c r="I36" s="10"/>
    </row>
    <row r="37" spans="2:9" ht="38.25" customHeight="1" x14ac:dyDescent="0.2">
      <c r="B37" s="10"/>
      <c r="C37" s="10"/>
      <c r="D37" s="10"/>
      <c r="E37" s="10"/>
      <c r="F37" s="10"/>
      <c r="G37" s="10"/>
      <c r="H37" s="10"/>
      <c r="I37" s="10"/>
    </row>
    <row r="38" spans="2:9" ht="38.25" customHeight="1" x14ac:dyDescent="0.2">
      <c r="B38" s="10"/>
      <c r="C38" s="10"/>
      <c r="D38" s="10"/>
      <c r="E38" s="10"/>
      <c r="F38" s="10"/>
      <c r="G38" s="10"/>
      <c r="H38" s="10"/>
      <c r="I38" s="10"/>
    </row>
    <row r="39" spans="2:9" ht="38.25" customHeight="1" x14ac:dyDescent="0.2">
      <c r="B39" s="10"/>
      <c r="C39" s="10"/>
      <c r="D39" s="10"/>
      <c r="E39" s="10"/>
      <c r="F39" s="10"/>
      <c r="G39" s="10"/>
      <c r="H39" s="10"/>
      <c r="I39" s="10"/>
    </row>
    <row r="40" spans="2:9" ht="38.25" customHeight="1" x14ac:dyDescent="0.2">
      <c r="B40" s="10"/>
      <c r="C40" s="10"/>
      <c r="D40" s="10"/>
      <c r="E40" s="10"/>
      <c r="F40" s="10"/>
      <c r="G40" s="10"/>
      <c r="H40" s="10"/>
      <c r="I40" s="10"/>
    </row>
    <row r="41" spans="2:9" ht="38.25" customHeight="1" x14ac:dyDescent="0.2">
      <c r="B41" s="10"/>
      <c r="C41" s="10"/>
      <c r="D41" s="10"/>
      <c r="E41" s="10"/>
      <c r="F41" s="10"/>
      <c r="G41" s="10"/>
      <c r="H41" s="10"/>
      <c r="I41" s="10"/>
    </row>
    <row r="42" spans="2:9" ht="38.25" customHeight="1" x14ac:dyDescent="0.2"/>
    <row r="43" spans="2:9" ht="38.25" customHeight="1" x14ac:dyDescent="0.2"/>
    <row r="44" spans="2:9" ht="38.25" customHeight="1" x14ac:dyDescent="0.2"/>
    <row r="45" spans="2:9" ht="38.25" customHeight="1" x14ac:dyDescent="0.2"/>
    <row r="46" spans="2:9" ht="38.25" customHeight="1" x14ac:dyDescent="0.2"/>
    <row r="47" spans="2:9" ht="38.25" customHeight="1" x14ac:dyDescent="0.2"/>
    <row r="48" spans="2:9" ht="38.25" customHeight="1" x14ac:dyDescent="0.2"/>
  </sheetData>
  <mergeCells count="5">
    <mergeCell ref="B3:M3"/>
    <mergeCell ref="B16:M24"/>
    <mergeCell ref="B6:M14"/>
    <mergeCell ref="B5:M5"/>
    <mergeCell ref="B15:M15"/>
  </mergeCells>
  <phoneticPr fontId="4"/>
  <pageMargins left="0.7" right="0.7" top="0.75" bottom="0.75" header="0.3" footer="0.3"/>
  <pageSetup paperSize="9" scale="5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1:N45"/>
  <sheetViews>
    <sheetView view="pageBreakPreview" zoomScale="60" zoomScaleNormal="55" workbookViewId="0"/>
  </sheetViews>
  <sheetFormatPr defaultRowHeight="13.2" x14ac:dyDescent="0.2"/>
  <cols>
    <col min="1" max="1" width="4.21875" customWidth="1"/>
    <col min="2" max="13" width="12.33203125" customWidth="1"/>
    <col min="14" max="14" width="3.77734375" customWidth="1"/>
  </cols>
  <sheetData>
    <row r="1" spans="2:14" ht="20.25" customHeight="1" x14ac:dyDescent="0.2"/>
    <row r="2" spans="2:14" ht="30.75" customHeight="1" x14ac:dyDescent="0.2">
      <c r="M2" s="24"/>
    </row>
    <row r="3" spans="2:14" ht="38.25" customHeight="1" x14ac:dyDescent="0.4">
      <c r="B3" s="761" t="s">
        <v>39</v>
      </c>
      <c r="C3" s="761"/>
      <c r="D3" s="761"/>
      <c r="E3" s="761"/>
      <c r="F3" s="761"/>
      <c r="G3" s="761"/>
      <c r="H3" s="761"/>
      <c r="I3" s="761"/>
      <c r="J3" s="761"/>
      <c r="K3" s="761"/>
      <c r="L3" s="761"/>
      <c r="M3" s="761"/>
    </row>
    <row r="4" spans="2:14" ht="20.25" customHeight="1" thickBot="1" x14ac:dyDescent="0.45">
      <c r="B4" s="23"/>
      <c r="C4" s="23"/>
      <c r="D4" s="23"/>
      <c r="E4" s="23"/>
      <c r="F4" s="23"/>
      <c r="G4" s="23"/>
      <c r="H4" s="23"/>
      <c r="I4" s="23"/>
      <c r="J4" s="23"/>
      <c r="K4" s="23"/>
      <c r="L4" s="23"/>
      <c r="M4" s="23"/>
    </row>
    <row r="5" spans="2:14" ht="52.5" customHeight="1" thickBot="1" x14ac:dyDescent="0.25">
      <c r="B5" s="774" t="s">
        <v>16</v>
      </c>
      <c r="C5" s="775"/>
      <c r="D5" s="28"/>
      <c r="E5" s="28"/>
      <c r="F5" s="28"/>
      <c r="G5" s="28"/>
      <c r="H5" s="28"/>
      <c r="I5" s="28"/>
      <c r="J5" s="28"/>
      <c r="K5" s="28"/>
      <c r="L5" s="28"/>
      <c r="M5" s="27"/>
    </row>
    <row r="6" spans="2:14" ht="52.5" customHeight="1" thickBot="1" x14ac:dyDescent="0.25">
      <c r="B6" s="26"/>
      <c r="C6" s="25"/>
      <c r="D6" s="25"/>
      <c r="E6" s="25"/>
      <c r="F6" s="25"/>
      <c r="G6" s="25"/>
      <c r="H6" s="25"/>
      <c r="I6" s="25"/>
      <c r="J6" s="25"/>
      <c r="K6" s="25"/>
      <c r="L6" s="25"/>
      <c r="M6" s="25"/>
      <c r="N6" s="10"/>
    </row>
    <row r="7" spans="2:14" ht="52.5" customHeight="1" x14ac:dyDescent="0.2">
      <c r="B7" s="776"/>
      <c r="C7" s="777"/>
      <c r="D7" s="777"/>
      <c r="E7" s="777"/>
      <c r="F7" s="777"/>
      <c r="G7" s="777"/>
      <c r="H7" s="777"/>
      <c r="I7" s="777"/>
      <c r="J7" s="777"/>
      <c r="K7" s="777"/>
      <c r="L7" s="777"/>
      <c r="M7" s="778"/>
    </row>
    <row r="8" spans="2:14" ht="52.5" customHeight="1" x14ac:dyDescent="0.2">
      <c r="B8" s="779"/>
      <c r="C8" s="780"/>
      <c r="D8" s="780"/>
      <c r="E8" s="780"/>
      <c r="F8" s="780"/>
      <c r="G8" s="780"/>
      <c r="H8" s="780"/>
      <c r="I8" s="780"/>
      <c r="J8" s="780"/>
      <c r="K8" s="780"/>
      <c r="L8" s="780"/>
      <c r="M8" s="781"/>
    </row>
    <row r="9" spans="2:14" ht="52.5" customHeight="1" x14ac:dyDescent="0.2">
      <c r="B9" s="779"/>
      <c r="C9" s="780"/>
      <c r="D9" s="780"/>
      <c r="E9" s="780"/>
      <c r="F9" s="780"/>
      <c r="G9" s="780"/>
      <c r="H9" s="780"/>
      <c r="I9" s="780"/>
      <c r="J9" s="780"/>
      <c r="K9" s="780"/>
      <c r="L9" s="780"/>
      <c r="M9" s="781"/>
    </row>
    <row r="10" spans="2:14" ht="52.5" customHeight="1" x14ac:dyDescent="0.2">
      <c r="B10" s="779"/>
      <c r="C10" s="780"/>
      <c r="D10" s="780"/>
      <c r="E10" s="780"/>
      <c r="F10" s="780"/>
      <c r="G10" s="780"/>
      <c r="H10" s="780"/>
      <c r="I10" s="780"/>
      <c r="J10" s="780"/>
      <c r="K10" s="780"/>
      <c r="L10" s="780"/>
      <c r="M10" s="781"/>
    </row>
    <row r="11" spans="2:14" ht="52.5" customHeight="1" x14ac:dyDescent="0.2">
      <c r="B11" s="779"/>
      <c r="C11" s="780"/>
      <c r="D11" s="780"/>
      <c r="E11" s="780"/>
      <c r="F11" s="780"/>
      <c r="G11" s="780"/>
      <c r="H11" s="780"/>
      <c r="I11" s="780"/>
      <c r="J11" s="780"/>
      <c r="K11" s="780"/>
      <c r="L11" s="780"/>
      <c r="M11" s="781"/>
    </row>
    <row r="12" spans="2:14" ht="52.5" customHeight="1" x14ac:dyDescent="0.2">
      <c r="B12" s="779"/>
      <c r="C12" s="780"/>
      <c r="D12" s="780"/>
      <c r="E12" s="780"/>
      <c r="F12" s="780"/>
      <c r="G12" s="780"/>
      <c r="H12" s="780"/>
      <c r="I12" s="780"/>
      <c r="J12" s="780"/>
      <c r="K12" s="780"/>
      <c r="L12" s="780"/>
      <c r="M12" s="781"/>
    </row>
    <row r="13" spans="2:14" ht="52.5" customHeight="1" x14ac:dyDescent="0.2">
      <c r="B13" s="779"/>
      <c r="C13" s="780"/>
      <c r="D13" s="780"/>
      <c r="E13" s="780"/>
      <c r="F13" s="780"/>
      <c r="G13" s="780"/>
      <c r="H13" s="780"/>
      <c r="I13" s="780"/>
      <c r="J13" s="780"/>
      <c r="K13" s="780"/>
      <c r="L13" s="780"/>
      <c r="M13" s="781"/>
    </row>
    <row r="14" spans="2:14" ht="52.5" customHeight="1" x14ac:dyDescent="0.2">
      <c r="B14" s="779"/>
      <c r="C14" s="780"/>
      <c r="D14" s="780"/>
      <c r="E14" s="780"/>
      <c r="F14" s="780"/>
      <c r="G14" s="780"/>
      <c r="H14" s="780"/>
      <c r="I14" s="780"/>
      <c r="J14" s="780"/>
      <c r="K14" s="780"/>
      <c r="L14" s="780"/>
      <c r="M14" s="781"/>
    </row>
    <row r="15" spans="2:14" ht="52.5" customHeight="1" x14ac:dyDescent="0.2">
      <c r="B15" s="779"/>
      <c r="C15" s="780"/>
      <c r="D15" s="780"/>
      <c r="E15" s="780"/>
      <c r="F15" s="780"/>
      <c r="G15" s="780"/>
      <c r="H15" s="780"/>
      <c r="I15" s="780"/>
      <c r="J15" s="780"/>
      <c r="K15" s="780"/>
      <c r="L15" s="780"/>
      <c r="M15" s="781"/>
    </row>
    <row r="16" spans="2:14" ht="52.5" customHeight="1" x14ac:dyDescent="0.2">
      <c r="B16" s="779"/>
      <c r="C16" s="780"/>
      <c r="D16" s="780"/>
      <c r="E16" s="780"/>
      <c r="F16" s="780"/>
      <c r="G16" s="780"/>
      <c r="H16" s="780"/>
      <c r="I16" s="780"/>
      <c r="J16" s="780"/>
      <c r="K16" s="780"/>
      <c r="L16" s="780"/>
      <c r="M16" s="781"/>
    </row>
    <row r="17" spans="2:13" ht="52.5" customHeight="1" x14ac:dyDescent="0.2">
      <c r="B17" s="779"/>
      <c r="C17" s="780"/>
      <c r="D17" s="780"/>
      <c r="E17" s="780"/>
      <c r="F17" s="780"/>
      <c r="G17" s="780"/>
      <c r="H17" s="780"/>
      <c r="I17" s="780"/>
      <c r="J17" s="780"/>
      <c r="K17" s="780"/>
      <c r="L17" s="780"/>
      <c r="M17" s="781"/>
    </row>
    <row r="18" spans="2:13" ht="52.5" customHeight="1" x14ac:dyDescent="0.2">
      <c r="B18" s="779"/>
      <c r="C18" s="780"/>
      <c r="D18" s="780"/>
      <c r="E18" s="780"/>
      <c r="F18" s="780"/>
      <c r="G18" s="780"/>
      <c r="H18" s="780"/>
      <c r="I18" s="780"/>
      <c r="J18" s="780"/>
      <c r="K18" s="780"/>
      <c r="L18" s="780"/>
      <c r="M18" s="781"/>
    </row>
    <row r="19" spans="2:13" ht="52.5" customHeight="1" x14ac:dyDescent="0.2">
      <c r="B19" s="779"/>
      <c r="C19" s="780"/>
      <c r="D19" s="780"/>
      <c r="E19" s="780"/>
      <c r="F19" s="780"/>
      <c r="G19" s="780"/>
      <c r="H19" s="780"/>
      <c r="I19" s="780"/>
      <c r="J19" s="780"/>
      <c r="K19" s="780"/>
      <c r="L19" s="780"/>
      <c r="M19" s="781"/>
    </row>
    <row r="20" spans="2:13" ht="52.5" customHeight="1" x14ac:dyDescent="0.2">
      <c r="B20" s="779"/>
      <c r="C20" s="780"/>
      <c r="D20" s="780"/>
      <c r="E20" s="780"/>
      <c r="F20" s="780"/>
      <c r="G20" s="780"/>
      <c r="H20" s="780"/>
      <c r="I20" s="780"/>
      <c r="J20" s="780"/>
      <c r="K20" s="780"/>
      <c r="L20" s="780"/>
      <c r="M20" s="781"/>
    </row>
    <row r="21" spans="2:13" ht="52.5" customHeight="1" x14ac:dyDescent="0.2">
      <c r="B21" s="779"/>
      <c r="C21" s="780"/>
      <c r="D21" s="780"/>
      <c r="E21" s="780"/>
      <c r="F21" s="780"/>
      <c r="G21" s="780"/>
      <c r="H21" s="780"/>
      <c r="I21" s="780"/>
      <c r="J21" s="780"/>
      <c r="K21" s="780"/>
      <c r="L21" s="780"/>
      <c r="M21" s="781"/>
    </row>
    <row r="22" spans="2:13" ht="38.25" customHeight="1" x14ac:dyDescent="0.2">
      <c r="B22" s="779"/>
      <c r="C22" s="780"/>
      <c r="D22" s="780"/>
      <c r="E22" s="780"/>
      <c r="F22" s="780"/>
      <c r="G22" s="780"/>
      <c r="H22" s="780"/>
      <c r="I22" s="780"/>
      <c r="J22" s="780"/>
      <c r="K22" s="780"/>
      <c r="L22" s="780"/>
      <c r="M22" s="781"/>
    </row>
    <row r="23" spans="2:13" ht="38.25" customHeight="1" x14ac:dyDescent="0.2">
      <c r="B23" s="779"/>
      <c r="C23" s="780"/>
      <c r="D23" s="780"/>
      <c r="E23" s="780"/>
      <c r="F23" s="780"/>
      <c r="G23" s="780"/>
      <c r="H23" s="780"/>
      <c r="I23" s="780"/>
      <c r="J23" s="780"/>
      <c r="K23" s="780"/>
      <c r="L23" s="780"/>
      <c r="M23" s="781"/>
    </row>
    <row r="24" spans="2:13" ht="38.25" customHeight="1" x14ac:dyDescent="0.2">
      <c r="B24" s="779"/>
      <c r="C24" s="780"/>
      <c r="D24" s="780"/>
      <c r="E24" s="780"/>
      <c r="F24" s="780"/>
      <c r="G24" s="780"/>
      <c r="H24" s="780"/>
      <c r="I24" s="780"/>
      <c r="J24" s="780"/>
      <c r="K24" s="780"/>
      <c r="L24" s="780"/>
      <c r="M24" s="781"/>
    </row>
    <row r="25" spans="2:13" ht="38.25" customHeight="1" x14ac:dyDescent="0.2">
      <c r="B25" s="779"/>
      <c r="C25" s="780"/>
      <c r="D25" s="780"/>
      <c r="E25" s="780"/>
      <c r="F25" s="780"/>
      <c r="G25" s="780"/>
      <c r="H25" s="780"/>
      <c r="I25" s="780"/>
      <c r="J25" s="780"/>
      <c r="K25" s="780"/>
      <c r="L25" s="780"/>
      <c r="M25" s="781"/>
    </row>
    <row r="26" spans="2:13" ht="38.25" customHeight="1" x14ac:dyDescent="0.2">
      <c r="B26" s="779"/>
      <c r="C26" s="780"/>
      <c r="D26" s="780"/>
      <c r="E26" s="780"/>
      <c r="F26" s="780"/>
      <c r="G26" s="780"/>
      <c r="H26" s="780"/>
      <c r="I26" s="780"/>
      <c r="J26" s="780"/>
      <c r="K26" s="780"/>
      <c r="L26" s="780"/>
      <c r="M26" s="781"/>
    </row>
    <row r="27" spans="2:13" ht="38.25" customHeight="1" x14ac:dyDescent="0.2">
      <c r="B27" s="779"/>
      <c r="C27" s="780"/>
      <c r="D27" s="780"/>
      <c r="E27" s="780"/>
      <c r="F27" s="780"/>
      <c r="G27" s="780"/>
      <c r="H27" s="780"/>
      <c r="I27" s="780"/>
      <c r="J27" s="780"/>
      <c r="K27" s="780"/>
      <c r="L27" s="780"/>
      <c r="M27" s="781"/>
    </row>
    <row r="28" spans="2:13" ht="38.25" customHeight="1" x14ac:dyDescent="0.2">
      <c r="B28" s="779"/>
      <c r="C28" s="780"/>
      <c r="D28" s="780"/>
      <c r="E28" s="780"/>
      <c r="F28" s="780"/>
      <c r="G28" s="780"/>
      <c r="H28" s="780"/>
      <c r="I28" s="780"/>
      <c r="J28" s="780"/>
      <c r="K28" s="780"/>
      <c r="L28" s="780"/>
      <c r="M28" s="781"/>
    </row>
    <row r="29" spans="2:13" ht="38.25" customHeight="1" x14ac:dyDescent="0.2">
      <c r="B29" s="779"/>
      <c r="C29" s="780"/>
      <c r="D29" s="780"/>
      <c r="E29" s="780"/>
      <c r="F29" s="780"/>
      <c r="G29" s="780"/>
      <c r="H29" s="780"/>
      <c r="I29" s="780"/>
      <c r="J29" s="780"/>
      <c r="K29" s="780"/>
      <c r="L29" s="780"/>
      <c r="M29" s="781"/>
    </row>
    <row r="30" spans="2:13" ht="38.25" customHeight="1" x14ac:dyDescent="0.2">
      <c r="B30" s="779"/>
      <c r="C30" s="780"/>
      <c r="D30" s="780"/>
      <c r="E30" s="780"/>
      <c r="F30" s="780"/>
      <c r="G30" s="780"/>
      <c r="H30" s="780"/>
      <c r="I30" s="780"/>
      <c r="J30" s="780"/>
      <c r="K30" s="780"/>
      <c r="L30" s="780"/>
      <c r="M30" s="781"/>
    </row>
    <row r="31" spans="2:13" ht="38.25" customHeight="1" thickBot="1" x14ac:dyDescent="0.25">
      <c r="B31" s="782"/>
      <c r="C31" s="783"/>
      <c r="D31" s="783"/>
      <c r="E31" s="783"/>
      <c r="F31" s="783"/>
      <c r="G31" s="783"/>
      <c r="H31" s="783"/>
      <c r="I31" s="783"/>
      <c r="J31" s="783"/>
      <c r="K31" s="783"/>
      <c r="L31" s="783"/>
      <c r="M31" s="784"/>
    </row>
    <row r="32" spans="2:13" ht="38.25" customHeight="1" x14ac:dyDescent="0.2">
      <c r="B32" s="10"/>
      <c r="C32" s="10"/>
      <c r="D32" s="10"/>
      <c r="E32" s="10"/>
      <c r="F32" s="10"/>
      <c r="G32" s="10"/>
      <c r="H32" s="10"/>
      <c r="I32" s="10"/>
    </row>
    <row r="33" spans="2:9" ht="38.25" customHeight="1" x14ac:dyDescent="0.2">
      <c r="B33" s="10"/>
      <c r="C33" s="10"/>
      <c r="D33" s="10"/>
      <c r="E33" s="10"/>
      <c r="F33" s="10"/>
      <c r="G33" s="10"/>
      <c r="H33" s="10"/>
      <c r="I33" s="10"/>
    </row>
    <row r="34" spans="2:9" ht="38.25" customHeight="1" x14ac:dyDescent="0.2">
      <c r="B34" s="10"/>
      <c r="C34" s="10"/>
      <c r="D34" s="10"/>
      <c r="E34" s="10"/>
      <c r="F34" s="10"/>
      <c r="G34" s="10"/>
      <c r="H34" s="10"/>
      <c r="I34" s="10"/>
    </row>
    <row r="35" spans="2:9" ht="38.25" customHeight="1" x14ac:dyDescent="0.2">
      <c r="B35" s="10"/>
      <c r="C35" s="10"/>
      <c r="D35" s="10"/>
      <c r="E35" s="10"/>
      <c r="F35" s="10"/>
      <c r="G35" s="10"/>
      <c r="H35" s="10"/>
      <c r="I35" s="10"/>
    </row>
    <row r="36" spans="2:9" ht="38.25" customHeight="1" x14ac:dyDescent="0.2">
      <c r="B36" s="10"/>
      <c r="C36" s="10"/>
      <c r="D36" s="10"/>
      <c r="E36" s="10"/>
      <c r="F36" s="10"/>
      <c r="G36" s="10"/>
      <c r="H36" s="10"/>
      <c r="I36" s="10"/>
    </row>
    <row r="37" spans="2:9" ht="38.25" customHeight="1" x14ac:dyDescent="0.2">
      <c r="B37" s="10"/>
      <c r="C37" s="10"/>
      <c r="D37" s="10"/>
      <c r="E37" s="10"/>
      <c r="F37" s="10"/>
      <c r="G37" s="10"/>
      <c r="H37" s="10"/>
      <c r="I37" s="10"/>
    </row>
    <row r="38" spans="2:9" ht="38.25" customHeight="1" x14ac:dyDescent="0.2">
      <c r="B38" s="10"/>
      <c r="C38" s="10"/>
      <c r="D38" s="10"/>
      <c r="E38" s="10"/>
      <c r="F38" s="10"/>
      <c r="G38" s="10"/>
      <c r="H38" s="10"/>
      <c r="I38" s="10"/>
    </row>
    <row r="39" spans="2:9" ht="38.25" customHeight="1" x14ac:dyDescent="0.2"/>
    <row r="40" spans="2:9" ht="38.25" customHeight="1" x14ac:dyDescent="0.2"/>
    <row r="41" spans="2:9" ht="38.25" customHeight="1" x14ac:dyDescent="0.2"/>
    <row r="42" spans="2:9" ht="38.25" customHeight="1" x14ac:dyDescent="0.2"/>
    <row r="43" spans="2:9" ht="38.25" customHeight="1" x14ac:dyDescent="0.2"/>
    <row r="44" spans="2:9" ht="38.25" customHeight="1" x14ac:dyDescent="0.2"/>
    <row r="45" spans="2:9" ht="38.25" customHeight="1" x14ac:dyDescent="0.2"/>
  </sheetData>
  <mergeCells count="3">
    <mergeCell ref="B3:M3"/>
    <mergeCell ref="B5:C5"/>
    <mergeCell ref="B7:M31"/>
  </mergeCells>
  <phoneticPr fontId="4"/>
  <pageMargins left="0.7" right="0.7" top="0.75" bottom="0.75" header="0.3" footer="0.3"/>
  <pageSetup paperSize="9" scale="5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view="pageBreakPreview" topLeftCell="A7" zoomScale="85" zoomScaleNormal="112" zoomScaleSheetLayoutView="85" workbookViewId="0">
      <selection activeCell="Q39" sqref="Q39"/>
    </sheetView>
  </sheetViews>
  <sheetFormatPr defaultColWidth="9" defaultRowHeight="13.2" x14ac:dyDescent="0.2"/>
  <cols>
    <col min="1" max="15" width="5.88671875" style="190" customWidth="1"/>
    <col min="16" max="16" width="6.21875" style="190" customWidth="1"/>
    <col min="17" max="16384" width="9" style="190"/>
  </cols>
  <sheetData>
    <row r="1" spans="1:15" ht="18" customHeight="1" x14ac:dyDescent="0.2">
      <c r="A1" s="789" t="s">
        <v>13</v>
      </c>
      <c r="B1" s="789"/>
      <c r="C1" s="789"/>
      <c r="D1" s="789"/>
      <c r="E1" s="789"/>
      <c r="F1" s="789"/>
      <c r="G1" s="789"/>
      <c r="H1" s="789"/>
      <c r="I1" s="789"/>
      <c r="J1" s="789"/>
      <c r="K1" s="789"/>
      <c r="L1" s="789"/>
      <c r="M1" s="789"/>
      <c r="N1" s="789"/>
      <c r="O1" s="789"/>
    </row>
    <row r="2" spans="1:15" ht="12" customHeight="1" x14ac:dyDescent="0.2">
      <c r="A2" s="191"/>
      <c r="B2" s="191"/>
      <c r="C2" s="191"/>
      <c r="D2" s="191"/>
      <c r="E2" s="191"/>
      <c r="F2" s="191"/>
      <c r="G2" s="191"/>
      <c r="H2" s="191"/>
      <c r="I2" s="191"/>
      <c r="J2" s="191"/>
      <c r="K2" s="191"/>
      <c r="L2" s="191"/>
      <c r="M2" s="191"/>
      <c r="N2" s="191"/>
      <c r="O2" s="191"/>
    </row>
    <row r="3" spans="1:15" ht="27" customHeight="1" x14ac:dyDescent="0.2">
      <c r="A3" s="790" t="s">
        <v>12</v>
      </c>
      <c r="B3" s="790"/>
      <c r="C3" s="790"/>
      <c r="D3" s="790"/>
      <c r="E3" s="790"/>
      <c r="F3" s="790"/>
      <c r="G3" s="790"/>
      <c r="H3" s="790"/>
      <c r="I3" s="790"/>
      <c r="J3" s="790"/>
      <c r="K3" s="790"/>
      <c r="L3" s="790"/>
      <c r="M3" s="790"/>
      <c r="N3" s="790"/>
      <c r="O3" s="790"/>
    </row>
    <row r="4" spans="1:15" ht="12" customHeight="1" x14ac:dyDescent="0.3">
      <c r="A4" s="192"/>
      <c r="B4" s="192"/>
      <c r="C4" s="192"/>
      <c r="D4" s="192"/>
      <c r="E4" s="192"/>
      <c r="F4" s="192"/>
      <c r="G4" s="192"/>
      <c r="H4" s="192"/>
      <c r="I4" s="192"/>
      <c r="J4" s="192"/>
      <c r="K4" s="192"/>
      <c r="L4" s="192"/>
      <c r="M4" s="192"/>
      <c r="N4" s="192"/>
      <c r="O4" s="192"/>
    </row>
    <row r="5" spans="1:15" s="194" customFormat="1" ht="18" customHeight="1" x14ac:dyDescent="0.2">
      <c r="A5" s="785" t="s">
        <v>11</v>
      </c>
      <c r="B5" s="785"/>
      <c r="C5" s="785"/>
      <c r="D5" s="785"/>
      <c r="E5" s="785"/>
      <c r="F5" s="193">
        <v>1</v>
      </c>
      <c r="G5" s="193">
        <v>3</v>
      </c>
      <c r="H5" s="193"/>
      <c r="I5" s="193"/>
      <c r="J5" s="193"/>
      <c r="K5" s="193"/>
      <c r="L5" s="193"/>
      <c r="M5" s="193"/>
      <c r="N5" s="193"/>
      <c r="O5" s="193"/>
    </row>
    <row r="6" spans="1:15" s="194" customFormat="1" ht="18" customHeight="1" x14ac:dyDescent="0.2">
      <c r="A6" s="785" t="s">
        <v>10</v>
      </c>
      <c r="B6" s="785"/>
      <c r="C6" s="785"/>
      <c r="D6" s="785"/>
      <c r="E6" s="785"/>
      <c r="F6" s="791"/>
      <c r="G6" s="791"/>
      <c r="H6" s="791"/>
      <c r="I6" s="791"/>
      <c r="J6" s="791"/>
      <c r="K6" s="791"/>
      <c r="L6" s="791"/>
      <c r="M6" s="791"/>
      <c r="N6" s="791"/>
      <c r="O6" s="791"/>
    </row>
    <row r="7" spans="1:15" s="194" customFormat="1" ht="18" customHeight="1" x14ac:dyDescent="0.2">
      <c r="A7" s="785" t="s">
        <v>9</v>
      </c>
      <c r="B7" s="785"/>
      <c r="C7" s="785"/>
      <c r="D7" s="785"/>
      <c r="E7" s="785"/>
      <c r="F7" s="786" t="s">
        <v>284</v>
      </c>
      <c r="G7" s="787"/>
      <c r="H7" s="787"/>
      <c r="I7" s="787"/>
      <c r="J7" s="787"/>
      <c r="K7" s="787"/>
      <c r="L7" s="787"/>
      <c r="M7" s="787"/>
      <c r="N7" s="787"/>
      <c r="O7" s="788"/>
    </row>
    <row r="8" spans="1:15" s="194" customFormat="1" ht="18" customHeight="1" x14ac:dyDescent="0.2">
      <c r="A8" s="785" t="s">
        <v>8</v>
      </c>
      <c r="B8" s="785"/>
      <c r="C8" s="785"/>
      <c r="D8" s="785"/>
      <c r="E8" s="785"/>
      <c r="F8" s="791"/>
      <c r="G8" s="791"/>
      <c r="H8" s="791"/>
      <c r="I8" s="791"/>
      <c r="J8" s="791"/>
      <c r="K8" s="791"/>
      <c r="L8" s="791"/>
      <c r="M8" s="791"/>
      <c r="N8" s="791"/>
      <c r="O8" s="791"/>
    </row>
    <row r="9" spans="1:15" s="194" customFormat="1" ht="18" customHeight="1" x14ac:dyDescent="0.2">
      <c r="A9" s="785" t="s">
        <v>7</v>
      </c>
      <c r="B9" s="785"/>
      <c r="C9" s="785"/>
      <c r="D9" s="785"/>
      <c r="E9" s="785"/>
      <c r="F9" s="791"/>
      <c r="G9" s="791"/>
      <c r="H9" s="791"/>
      <c r="I9" s="791"/>
      <c r="J9" s="791"/>
      <c r="K9" s="791"/>
      <c r="L9" s="791"/>
      <c r="M9" s="791"/>
      <c r="N9" s="791"/>
      <c r="O9" s="791"/>
    </row>
    <row r="10" spans="1:15" ht="12" customHeight="1" x14ac:dyDescent="0.2">
      <c r="A10" s="195"/>
      <c r="B10" s="195"/>
      <c r="C10" s="195"/>
      <c r="D10" s="195"/>
      <c r="E10" s="195"/>
      <c r="F10" s="196"/>
      <c r="G10" s="196"/>
      <c r="H10" s="196"/>
      <c r="I10" s="196"/>
      <c r="J10" s="196"/>
      <c r="K10" s="196"/>
      <c r="L10" s="196"/>
      <c r="M10" s="196"/>
      <c r="N10" s="196"/>
      <c r="O10" s="196"/>
    </row>
    <row r="11" spans="1:15" s="194" customFormat="1" ht="27" customHeight="1" x14ac:dyDescent="0.2">
      <c r="A11" s="197" t="s">
        <v>285</v>
      </c>
      <c r="B11" s="800" t="s">
        <v>286</v>
      </c>
      <c r="C11" s="800"/>
      <c r="D11" s="800"/>
      <c r="E11" s="800"/>
      <c r="F11" s="800"/>
      <c r="G11" s="800"/>
      <c r="H11" s="800"/>
      <c r="I11" s="800"/>
      <c r="J11" s="800"/>
      <c r="K11" s="800"/>
      <c r="L11" s="800"/>
      <c r="M11" s="801"/>
      <c r="N11" s="802"/>
      <c r="O11" s="803"/>
    </row>
    <row r="12" spans="1:15" s="194" customFormat="1" ht="27" customHeight="1" x14ac:dyDescent="0.2">
      <c r="A12" s="198" t="s">
        <v>287</v>
      </c>
      <c r="B12" s="792" t="s">
        <v>315</v>
      </c>
      <c r="C12" s="792"/>
      <c r="D12" s="792"/>
      <c r="E12" s="792"/>
      <c r="F12" s="792"/>
      <c r="G12" s="792"/>
      <c r="H12" s="792"/>
      <c r="I12" s="792"/>
      <c r="J12" s="792"/>
      <c r="K12" s="792"/>
      <c r="L12" s="792"/>
      <c r="M12" s="793"/>
      <c r="N12" s="794" t="s">
        <v>6</v>
      </c>
      <c r="O12" s="795"/>
    </row>
    <row r="13" spans="1:15" s="194" customFormat="1" ht="27" customHeight="1" x14ac:dyDescent="0.2">
      <c r="A13" s="198" t="s">
        <v>288</v>
      </c>
      <c r="B13" s="814" t="s">
        <v>316</v>
      </c>
      <c r="C13" s="814"/>
      <c r="D13" s="814"/>
      <c r="E13" s="814"/>
      <c r="F13" s="814"/>
      <c r="G13" s="814"/>
      <c r="H13" s="814"/>
      <c r="I13" s="814"/>
      <c r="J13" s="814"/>
      <c r="K13" s="814"/>
      <c r="L13" s="814"/>
      <c r="M13" s="815"/>
      <c r="N13" s="794" t="s">
        <v>6</v>
      </c>
      <c r="O13" s="795"/>
    </row>
    <row r="14" spans="1:15" s="194" customFormat="1" ht="27" customHeight="1" x14ac:dyDescent="0.2">
      <c r="A14" s="199" t="s">
        <v>317</v>
      </c>
      <c r="B14" s="796" t="s">
        <v>318</v>
      </c>
      <c r="C14" s="796"/>
      <c r="D14" s="796"/>
      <c r="E14" s="796"/>
      <c r="F14" s="796"/>
      <c r="G14" s="796"/>
      <c r="H14" s="796"/>
      <c r="I14" s="796"/>
      <c r="J14" s="796"/>
      <c r="K14" s="796"/>
      <c r="L14" s="796"/>
      <c r="M14" s="797"/>
      <c r="N14" s="798" t="s">
        <v>6</v>
      </c>
      <c r="O14" s="799"/>
    </row>
    <row r="15" spans="1:15" s="194" customFormat="1" ht="12" customHeight="1" x14ac:dyDescent="0.2">
      <c r="A15" s="200"/>
      <c r="B15" s="201"/>
      <c r="C15" s="201"/>
      <c r="D15" s="201"/>
      <c r="E15" s="201"/>
      <c r="F15" s="201"/>
      <c r="G15" s="201"/>
      <c r="H15" s="201"/>
      <c r="I15" s="201"/>
      <c r="J15" s="201"/>
      <c r="K15" s="201"/>
      <c r="L15" s="201"/>
      <c r="M15" s="201"/>
      <c r="N15" s="202"/>
      <c r="O15" s="202"/>
    </row>
    <row r="16" spans="1:15" s="194" customFormat="1" ht="27" customHeight="1" x14ac:dyDescent="0.2">
      <c r="A16" s="197" t="s">
        <v>289</v>
      </c>
      <c r="B16" s="800" t="s">
        <v>291</v>
      </c>
      <c r="C16" s="800"/>
      <c r="D16" s="800"/>
      <c r="E16" s="800"/>
      <c r="F16" s="800"/>
      <c r="G16" s="800"/>
      <c r="H16" s="800"/>
      <c r="I16" s="800"/>
      <c r="J16" s="800"/>
      <c r="K16" s="800"/>
      <c r="L16" s="800"/>
      <c r="M16" s="801"/>
      <c r="N16" s="802"/>
      <c r="O16" s="803"/>
    </row>
    <row r="17" spans="1:15" s="194" customFormat="1" ht="27" customHeight="1" x14ac:dyDescent="0.2">
      <c r="A17" s="198" t="s">
        <v>287</v>
      </c>
      <c r="B17" s="804" t="s">
        <v>293</v>
      </c>
      <c r="C17" s="804"/>
      <c r="D17" s="804"/>
      <c r="E17" s="804"/>
      <c r="F17" s="804"/>
      <c r="G17" s="804"/>
      <c r="H17" s="804"/>
      <c r="I17" s="804"/>
      <c r="J17" s="804"/>
      <c r="K17" s="804"/>
      <c r="L17" s="804"/>
      <c r="M17" s="805"/>
      <c r="N17" s="794" t="s">
        <v>6</v>
      </c>
      <c r="O17" s="806"/>
    </row>
    <row r="18" spans="1:15" s="194" customFormat="1" ht="27" customHeight="1" x14ac:dyDescent="0.2">
      <c r="A18" s="198" t="s">
        <v>292</v>
      </c>
      <c r="B18" s="804" t="s">
        <v>319</v>
      </c>
      <c r="C18" s="804"/>
      <c r="D18" s="804"/>
      <c r="E18" s="804"/>
      <c r="F18" s="804"/>
      <c r="G18" s="804"/>
      <c r="H18" s="804"/>
      <c r="I18" s="804"/>
      <c r="J18" s="804"/>
      <c r="K18" s="804"/>
      <c r="L18" s="804"/>
      <c r="M18" s="805"/>
      <c r="N18" s="794" t="s">
        <v>6</v>
      </c>
      <c r="O18" s="806"/>
    </row>
    <row r="19" spans="1:15" s="194" customFormat="1" ht="27" customHeight="1" x14ac:dyDescent="0.2">
      <c r="A19" s="206" t="s">
        <v>294</v>
      </c>
      <c r="B19" s="807" t="s">
        <v>296</v>
      </c>
      <c r="C19" s="807"/>
      <c r="D19" s="807"/>
      <c r="E19" s="807"/>
      <c r="F19" s="807"/>
      <c r="G19" s="807"/>
      <c r="H19" s="807"/>
      <c r="I19" s="807"/>
      <c r="J19" s="807"/>
      <c r="K19" s="807"/>
      <c r="L19" s="807"/>
      <c r="M19" s="808"/>
      <c r="N19" s="798" t="s">
        <v>6</v>
      </c>
      <c r="O19" s="809"/>
    </row>
    <row r="20" spans="1:15" s="194" customFormat="1" ht="12" customHeight="1" x14ac:dyDescent="0.2">
      <c r="A20" s="207"/>
      <c r="B20" s="207"/>
      <c r="C20" s="207"/>
      <c r="D20" s="207"/>
      <c r="E20" s="207"/>
      <c r="F20" s="203"/>
      <c r="G20" s="203"/>
      <c r="H20" s="203"/>
      <c r="I20" s="203"/>
      <c r="J20" s="203"/>
      <c r="K20" s="203"/>
      <c r="L20" s="203"/>
      <c r="M20" s="203"/>
      <c r="N20" s="204"/>
      <c r="O20" s="204"/>
    </row>
    <row r="21" spans="1:15" s="194" customFormat="1" ht="27" customHeight="1" x14ac:dyDescent="0.2">
      <c r="A21" s="197" t="s">
        <v>290</v>
      </c>
      <c r="B21" s="208" t="s">
        <v>299</v>
      </c>
      <c r="C21" s="208"/>
      <c r="D21" s="208"/>
      <c r="E21" s="208"/>
      <c r="F21" s="209"/>
      <c r="G21" s="209"/>
      <c r="H21" s="209"/>
      <c r="I21" s="209"/>
      <c r="J21" s="209"/>
      <c r="K21" s="209"/>
      <c r="L21" s="209"/>
      <c r="M21" s="209"/>
      <c r="N21" s="802"/>
      <c r="O21" s="803"/>
    </row>
    <row r="22" spans="1:15" s="194" customFormat="1" ht="27" customHeight="1" x14ac:dyDescent="0.2">
      <c r="A22" s="198" t="s">
        <v>287</v>
      </c>
      <c r="B22" s="804" t="s">
        <v>320</v>
      </c>
      <c r="C22" s="804"/>
      <c r="D22" s="804"/>
      <c r="E22" s="804"/>
      <c r="F22" s="804"/>
      <c r="G22" s="804"/>
      <c r="H22" s="804"/>
      <c r="I22" s="804"/>
      <c r="J22" s="804"/>
      <c r="K22" s="804"/>
      <c r="L22" s="804"/>
      <c r="M22" s="805"/>
      <c r="N22" s="794" t="s">
        <v>6</v>
      </c>
      <c r="O22" s="806"/>
    </row>
    <row r="23" spans="1:15" s="194" customFormat="1" ht="66" customHeight="1" x14ac:dyDescent="0.2">
      <c r="A23" s="198" t="s">
        <v>292</v>
      </c>
      <c r="B23" s="804" t="s">
        <v>300</v>
      </c>
      <c r="C23" s="804"/>
      <c r="D23" s="804"/>
      <c r="E23" s="804"/>
      <c r="F23" s="804"/>
      <c r="G23" s="804"/>
      <c r="H23" s="804"/>
      <c r="I23" s="804"/>
      <c r="J23" s="804"/>
      <c r="K23" s="804"/>
      <c r="L23" s="804"/>
      <c r="M23" s="805"/>
      <c r="N23" s="794" t="s">
        <v>6</v>
      </c>
      <c r="O23" s="806"/>
    </row>
    <row r="24" spans="1:15" s="194" customFormat="1" ht="27" customHeight="1" x14ac:dyDescent="0.2">
      <c r="A24" s="205" t="s">
        <v>294</v>
      </c>
      <c r="B24" s="804" t="s">
        <v>301</v>
      </c>
      <c r="C24" s="804"/>
      <c r="D24" s="804"/>
      <c r="E24" s="804"/>
      <c r="F24" s="804"/>
      <c r="G24" s="804"/>
      <c r="H24" s="804"/>
      <c r="I24" s="804"/>
      <c r="J24" s="804"/>
      <c r="K24" s="804"/>
      <c r="L24" s="804"/>
      <c r="M24" s="805"/>
      <c r="N24" s="794" t="s">
        <v>6</v>
      </c>
      <c r="O24" s="806"/>
    </row>
    <row r="25" spans="1:15" s="194" customFormat="1" ht="27" customHeight="1" x14ac:dyDescent="0.2">
      <c r="A25" s="205" t="s">
        <v>295</v>
      </c>
      <c r="B25" s="804" t="s">
        <v>302</v>
      </c>
      <c r="C25" s="804"/>
      <c r="D25" s="804"/>
      <c r="E25" s="804"/>
      <c r="F25" s="804"/>
      <c r="G25" s="804"/>
      <c r="H25" s="804"/>
      <c r="I25" s="804"/>
      <c r="J25" s="804"/>
      <c r="K25" s="804"/>
      <c r="L25" s="804"/>
      <c r="M25" s="805"/>
      <c r="N25" s="794" t="s">
        <v>6</v>
      </c>
      <c r="O25" s="806"/>
    </row>
    <row r="26" spans="1:15" s="194" customFormat="1" ht="27" customHeight="1" x14ac:dyDescent="0.2">
      <c r="A26" s="206" t="s">
        <v>297</v>
      </c>
      <c r="B26" s="807" t="s">
        <v>303</v>
      </c>
      <c r="C26" s="807"/>
      <c r="D26" s="807"/>
      <c r="E26" s="807"/>
      <c r="F26" s="807"/>
      <c r="G26" s="807"/>
      <c r="H26" s="807"/>
      <c r="I26" s="807"/>
      <c r="J26" s="807"/>
      <c r="K26" s="807"/>
      <c r="L26" s="807"/>
      <c r="M26" s="808"/>
      <c r="N26" s="798" t="s">
        <v>6</v>
      </c>
      <c r="O26" s="809"/>
    </row>
    <row r="27" spans="1:15" s="194" customFormat="1" ht="12" customHeight="1" x14ac:dyDescent="0.2">
      <c r="A27" s="207"/>
      <c r="B27" s="207"/>
      <c r="C27" s="207"/>
      <c r="D27" s="207"/>
      <c r="E27" s="207"/>
      <c r="F27" s="203"/>
      <c r="G27" s="203"/>
      <c r="H27" s="203"/>
      <c r="I27" s="203"/>
      <c r="J27" s="203"/>
      <c r="K27" s="203"/>
      <c r="L27" s="203"/>
      <c r="M27" s="203"/>
      <c r="N27" s="204"/>
      <c r="O27" s="204"/>
    </row>
    <row r="28" spans="1:15" s="211" customFormat="1" ht="27" customHeight="1" x14ac:dyDescent="0.2">
      <c r="A28" s="197" t="s">
        <v>298</v>
      </c>
      <c r="B28" s="208" t="s">
        <v>304</v>
      </c>
      <c r="C28" s="208"/>
      <c r="D28" s="208"/>
      <c r="E28" s="208"/>
      <c r="F28" s="210"/>
      <c r="G28" s="210"/>
      <c r="H28" s="210"/>
      <c r="I28" s="210"/>
      <c r="J28" s="210"/>
      <c r="K28" s="210"/>
      <c r="L28" s="210"/>
      <c r="M28" s="210"/>
      <c r="N28" s="810"/>
      <c r="O28" s="811"/>
    </row>
    <row r="29" spans="1:15" s="194" customFormat="1" ht="27" customHeight="1" x14ac:dyDescent="0.2">
      <c r="A29" s="205" t="s">
        <v>287</v>
      </c>
      <c r="B29" s="804" t="s">
        <v>321</v>
      </c>
      <c r="C29" s="804"/>
      <c r="D29" s="804"/>
      <c r="E29" s="804"/>
      <c r="F29" s="804"/>
      <c r="G29" s="804"/>
      <c r="H29" s="804"/>
      <c r="I29" s="804"/>
      <c r="J29" s="804"/>
      <c r="K29" s="804"/>
      <c r="L29" s="804"/>
      <c r="M29" s="805"/>
      <c r="N29" s="794" t="s">
        <v>5</v>
      </c>
      <c r="O29" s="806"/>
    </row>
    <row r="30" spans="1:15" s="194" customFormat="1" ht="42.6" customHeight="1" x14ac:dyDescent="0.2">
      <c r="A30" s="205" t="s">
        <v>292</v>
      </c>
      <c r="B30" s="804" t="s">
        <v>322</v>
      </c>
      <c r="C30" s="804"/>
      <c r="D30" s="804"/>
      <c r="E30" s="804"/>
      <c r="F30" s="804"/>
      <c r="G30" s="804"/>
      <c r="H30" s="804"/>
      <c r="I30" s="804"/>
      <c r="J30" s="804"/>
      <c r="K30" s="804"/>
      <c r="L30" s="804"/>
      <c r="M30" s="805"/>
      <c r="N30" s="794" t="s">
        <v>5</v>
      </c>
      <c r="O30" s="806"/>
    </row>
    <row r="31" spans="1:15" s="194" customFormat="1" ht="27" customHeight="1" x14ac:dyDescent="0.2">
      <c r="A31" s="206" t="s">
        <v>294</v>
      </c>
      <c r="B31" s="807" t="s">
        <v>323</v>
      </c>
      <c r="C31" s="807"/>
      <c r="D31" s="807"/>
      <c r="E31" s="807"/>
      <c r="F31" s="807"/>
      <c r="G31" s="807"/>
      <c r="H31" s="807"/>
      <c r="I31" s="807"/>
      <c r="J31" s="807"/>
      <c r="K31" s="807"/>
      <c r="L31" s="807"/>
      <c r="M31" s="808"/>
      <c r="N31" s="798" t="s">
        <v>5</v>
      </c>
      <c r="O31" s="809"/>
    </row>
    <row r="32" spans="1:15" ht="12" customHeight="1" x14ac:dyDescent="0.2">
      <c r="A32" s="212"/>
      <c r="B32" s="212"/>
      <c r="C32" s="212"/>
      <c r="D32" s="212"/>
      <c r="E32" s="212"/>
      <c r="F32" s="212"/>
      <c r="G32" s="212"/>
      <c r="H32" s="212"/>
      <c r="I32" s="212"/>
      <c r="J32" s="212"/>
      <c r="K32" s="212"/>
      <c r="L32" s="212"/>
      <c r="M32" s="212"/>
      <c r="N32" s="212"/>
      <c r="O32" s="212"/>
    </row>
    <row r="33" spans="1:16" ht="27" customHeight="1" x14ac:dyDescent="0.2">
      <c r="A33" s="213" t="s">
        <v>305</v>
      </c>
      <c r="B33" s="818" t="s">
        <v>306</v>
      </c>
      <c r="C33" s="818"/>
      <c r="D33" s="818"/>
      <c r="E33" s="818"/>
      <c r="F33" s="818"/>
      <c r="G33" s="818"/>
      <c r="H33" s="818"/>
      <c r="I33" s="818"/>
      <c r="J33" s="818"/>
      <c r="K33" s="818"/>
      <c r="L33" s="818"/>
      <c r="M33" s="818"/>
      <c r="N33" s="818"/>
      <c r="O33" s="818"/>
      <c r="P33" s="214"/>
    </row>
    <row r="34" spans="1:16" ht="42" customHeight="1" x14ac:dyDescent="0.2">
      <c r="A34" s="213" t="s">
        <v>307</v>
      </c>
      <c r="B34" s="818" t="s">
        <v>308</v>
      </c>
      <c r="C34" s="818"/>
      <c r="D34" s="818"/>
      <c r="E34" s="818"/>
      <c r="F34" s="818"/>
      <c r="G34" s="818"/>
      <c r="H34" s="818"/>
      <c r="I34" s="818"/>
      <c r="J34" s="818"/>
      <c r="K34" s="818"/>
      <c r="L34" s="818"/>
      <c r="M34" s="818"/>
      <c r="N34" s="818"/>
      <c r="O34" s="818"/>
      <c r="P34" s="214"/>
    </row>
    <row r="35" spans="1:16" ht="12" customHeight="1" x14ac:dyDescent="0.3">
      <c r="A35" s="215"/>
      <c r="B35" s="215"/>
      <c r="C35" s="215"/>
      <c r="D35" s="215"/>
      <c r="E35" s="215"/>
      <c r="F35" s="215"/>
      <c r="G35" s="215"/>
      <c r="H35" s="215"/>
      <c r="I35" s="215"/>
      <c r="J35" s="215"/>
      <c r="K35" s="215"/>
      <c r="L35" s="192"/>
      <c r="M35" s="192"/>
      <c r="N35" s="192"/>
      <c r="O35" s="192"/>
    </row>
    <row r="36" spans="1:16" ht="39.9" customHeight="1" x14ac:dyDescent="0.2">
      <c r="A36" s="818" t="s">
        <v>4</v>
      </c>
      <c r="B36" s="818"/>
      <c r="C36" s="818"/>
      <c r="D36" s="818"/>
      <c r="E36" s="818"/>
      <c r="F36" s="818"/>
      <c r="G36" s="818"/>
      <c r="H36" s="818"/>
      <c r="I36" s="818"/>
      <c r="J36" s="818"/>
      <c r="K36" s="818"/>
      <c r="L36" s="818"/>
      <c r="M36" s="818"/>
      <c r="N36" s="818"/>
      <c r="O36" s="818"/>
    </row>
    <row r="37" spans="1:16" ht="12" customHeight="1" x14ac:dyDescent="0.2">
      <c r="A37" s="216"/>
      <c r="B37" s="216"/>
      <c r="C37" s="216"/>
      <c r="D37" s="216"/>
      <c r="E37" s="216"/>
      <c r="F37" s="216"/>
      <c r="G37" s="216"/>
      <c r="H37" s="216"/>
      <c r="I37" s="216"/>
      <c r="J37" s="216"/>
      <c r="K37" s="216"/>
      <c r="L37" s="216"/>
      <c r="M37" s="216"/>
      <c r="N37" s="216"/>
      <c r="O37" s="194"/>
    </row>
    <row r="38" spans="1:16" s="217" customFormat="1" ht="15" customHeight="1" x14ac:dyDescent="0.2">
      <c r="A38" s="816" t="s">
        <v>309</v>
      </c>
      <c r="B38" s="816"/>
      <c r="C38" s="816"/>
      <c r="D38" s="816"/>
      <c r="E38" s="816"/>
      <c r="F38" s="816"/>
      <c r="G38" s="816"/>
      <c r="H38" s="816"/>
      <c r="I38" s="816"/>
      <c r="J38" s="816"/>
      <c r="K38" s="816"/>
      <c r="L38" s="816"/>
      <c r="M38" s="816"/>
      <c r="N38" s="816"/>
      <c r="O38" s="816"/>
    </row>
    <row r="39" spans="1:16" s="217" customFormat="1" ht="15" customHeight="1" x14ac:dyDescent="0.2">
      <c r="A39" s="812" t="s">
        <v>310</v>
      </c>
      <c r="B39" s="812"/>
      <c r="C39" s="812"/>
      <c r="D39" s="812"/>
      <c r="E39" s="812"/>
      <c r="F39" s="812"/>
      <c r="G39" s="812"/>
      <c r="H39" s="812"/>
      <c r="I39" s="812"/>
      <c r="J39" s="812"/>
      <c r="K39" s="812"/>
      <c r="L39" s="812"/>
      <c r="M39" s="812"/>
      <c r="N39" s="812"/>
      <c r="O39" s="812"/>
    </row>
    <row r="40" spans="1:16" s="217" customFormat="1" ht="15" customHeight="1" x14ac:dyDescent="0.2">
      <c r="A40" s="218"/>
      <c r="B40" s="218"/>
      <c r="C40" s="218"/>
      <c r="D40" s="816" t="s">
        <v>311</v>
      </c>
      <c r="E40" s="816"/>
      <c r="F40" s="813"/>
      <c r="G40" s="813"/>
      <c r="H40" s="813"/>
      <c r="I40" s="813"/>
      <c r="J40" s="813"/>
      <c r="K40" s="813"/>
      <c r="L40" s="813"/>
      <c r="M40" s="813"/>
      <c r="N40" s="813"/>
      <c r="O40" s="813"/>
    </row>
    <row r="41" spans="1:16" s="217" customFormat="1" ht="15" customHeight="1" x14ac:dyDescent="0.2">
      <c r="A41" s="218"/>
      <c r="B41" s="218"/>
      <c r="C41" s="218"/>
      <c r="D41" s="816" t="s">
        <v>312</v>
      </c>
      <c r="E41" s="816"/>
      <c r="F41" s="812" t="s">
        <v>313</v>
      </c>
      <c r="G41" s="812"/>
      <c r="H41" s="812"/>
      <c r="I41" s="817"/>
      <c r="J41" s="817"/>
      <c r="K41" s="817"/>
      <c r="L41" s="817"/>
      <c r="M41" s="817"/>
      <c r="N41" s="817"/>
      <c r="O41" s="817"/>
    </row>
    <row r="42" spans="1:16" s="217" customFormat="1" ht="15" customHeight="1" x14ac:dyDescent="0.2">
      <c r="A42" s="218"/>
      <c r="B42" s="218"/>
      <c r="C42" s="218"/>
      <c r="D42" s="218"/>
      <c r="E42" s="218"/>
      <c r="F42" s="812" t="s">
        <v>314</v>
      </c>
      <c r="G42" s="812"/>
      <c r="H42" s="812"/>
      <c r="I42" s="813"/>
      <c r="J42" s="813"/>
      <c r="K42" s="813"/>
      <c r="L42" s="813"/>
      <c r="M42" s="813"/>
      <c r="N42" s="813"/>
      <c r="O42" s="813"/>
    </row>
    <row r="43" spans="1:16" x14ac:dyDescent="0.2">
      <c r="G43" s="219"/>
      <c r="H43" s="219"/>
      <c r="I43" s="219"/>
      <c r="J43" s="219"/>
      <c r="K43" s="219"/>
      <c r="L43" s="219"/>
      <c r="M43" s="219"/>
      <c r="N43" s="219"/>
      <c r="O43" s="219"/>
    </row>
    <row r="45" spans="1:16" x14ac:dyDescent="0.2">
      <c r="A45" s="219"/>
      <c r="B45" s="219"/>
      <c r="C45" s="219"/>
      <c r="D45" s="219"/>
      <c r="E45" s="219"/>
      <c r="F45" s="219"/>
      <c r="G45" s="219"/>
      <c r="H45" s="219"/>
      <c r="I45" s="219"/>
      <c r="J45" s="219"/>
      <c r="K45" s="219"/>
      <c r="L45" s="219"/>
      <c r="M45" s="219"/>
      <c r="N45" s="219"/>
    </row>
    <row r="46" spans="1:16" s="211" customFormat="1" ht="33" customHeight="1" x14ac:dyDescent="0.2">
      <c r="A46" s="220"/>
      <c r="B46" s="220"/>
      <c r="C46" s="220"/>
      <c r="D46" s="220"/>
      <c r="E46" s="220"/>
      <c r="F46" s="220"/>
      <c r="G46" s="220"/>
      <c r="H46" s="220"/>
      <c r="I46" s="221"/>
      <c r="J46" s="221"/>
      <c r="K46" s="221"/>
      <c r="L46" s="221"/>
      <c r="M46" s="221"/>
      <c r="N46" s="221"/>
      <c r="O46" s="221"/>
    </row>
    <row r="47" spans="1:16" s="211" customFormat="1" ht="33" customHeight="1" x14ac:dyDescent="0.2">
      <c r="A47" s="220"/>
      <c r="B47" s="220"/>
      <c r="C47" s="220"/>
      <c r="D47" s="220"/>
      <c r="E47" s="220"/>
      <c r="F47" s="220"/>
      <c r="G47" s="220"/>
      <c r="H47" s="220"/>
      <c r="I47" s="221"/>
      <c r="J47" s="221"/>
      <c r="K47" s="221"/>
      <c r="L47" s="221"/>
      <c r="M47" s="221"/>
      <c r="N47" s="221"/>
      <c r="O47" s="221"/>
    </row>
    <row r="48" spans="1:16" s="211" customFormat="1" ht="33" customHeight="1" x14ac:dyDescent="0.2">
      <c r="A48" s="220"/>
      <c r="B48" s="220"/>
      <c r="C48" s="220"/>
      <c r="D48" s="220"/>
      <c r="E48" s="220"/>
      <c r="F48" s="220"/>
      <c r="G48" s="220"/>
      <c r="H48" s="220"/>
      <c r="I48" s="221"/>
      <c r="J48" s="221"/>
      <c r="K48" s="221"/>
      <c r="L48" s="221"/>
      <c r="M48" s="221"/>
      <c r="N48" s="221"/>
      <c r="O48" s="221"/>
    </row>
    <row r="49" spans="1:15" s="211" customFormat="1" ht="33" customHeight="1" x14ac:dyDescent="0.2">
      <c r="A49" s="220"/>
      <c r="B49" s="220"/>
      <c r="C49" s="220"/>
      <c r="D49" s="220"/>
      <c r="E49" s="220"/>
      <c r="F49" s="220"/>
      <c r="G49" s="220"/>
      <c r="H49" s="220"/>
      <c r="I49" s="221"/>
      <c r="J49" s="221"/>
      <c r="K49" s="221"/>
      <c r="L49" s="221"/>
      <c r="M49" s="221"/>
      <c r="N49" s="221"/>
      <c r="O49" s="221"/>
    </row>
    <row r="50" spans="1:15" s="211" customFormat="1" ht="33" customHeight="1" x14ac:dyDescent="0.2">
      <c r="A50" s="220"/>
      <c r="B50" s="220"/>
      <c r="C50" s="220"/>
      <c r="D50" s="220"/>
      <c r="E50" s="220"/>
      <c r="F50" s="220"/>
      <c r="G50" s="220"/>
      <c r="H50" s="220"/>
      <c r="I50" s="221"/>
      <c r="J50" s="221"/>
      <c r="K50" s="221"/>
      <c r="L50" s="221"/>
      <c r="M50" s="221"/>
      <c r="N50" s="221"/>
      <c r="O50" s="221"/>
    </row>
    <row r="51" spans="1:15" s="211" customFormat="1" ht="33" customHeight="1" x14ac:dyDescent="0.2">
      <c r="A51" s="220"/>
      <c r="B51" s="220"/>
      <c r="C51" s="220"/>
      <c r="D51" s="220"/>
      <c r="E51" s="220"/>
      <c r="F51" s="220"/>
      <c r="G51" s="220"/>
      <c r="H51" s="220"/>
      <c r="I51" s="221"/>
      <c r="J51" s="221"/>
      <c r="K51" s="221"/>
      <c r="L51" s="221"/>
      <c r="M51" s="221"/>
      <c r="N51" s="221"/>
      <c r="O51" s="221"/>
    </row>
    <row r="52" spans="1:15" s="211" customFormat="1" ht="33" customHeight="1" x14ac:dyDescent="0.2">
      <c r="A52" s="220"/>
      <c r="B52" s="220"/>
      <c r="C52" s="220"/>
      <c r="D52" s="220"/>
      <c r="E52" s="220"/>
      <c r="F52" s="220"/>
      <c r="G52" s="220"/>
      <c r="H52" s="220"/>
      <c r="I52" s="221"/>
      <c r="J52" s="221"/>
      <c r="K52" s="221"/>
      <c r="L52" s="221"/>
      <c r="M52" s="221"/>
      <c r="N52" s="221"/>
      <c r="O52" s="221"/>
    </row>
    <row r="53" spans="1:15" s="211" customFormat="1" ht="33" customHeight="1" x14ac:dyDescent="0.2">
      <c r="A53" s="220"/>
      <c r="B53" s="220"/>
      <c r="C53" s="220"/>
      <c r="D53" s="220"/>
      <c r="E53" s="220"/>
      <c r="F53" s="220"/>
      <c r="G53" s="220"/>
      <c r="H53" s="220"/>
      <c r="I53" s="221"/>
      <c r="J53" s="221"/>
      <c r="K53" s="221"/>
      <c r="L53" s="221"/>
      <c r="M53" s="221"/>
      <c r="N53" s="221"/>
      <c r="O53" s="221"/>
    </row>
  </sheetData>
  <mergeCells count="57">
    <mergeCell ref="F42:H42"/>
    <mergeCell ref="I42:O42"/>
    <mergeCell ref="B13:M13"/>
    <mergeCell ref="N13:O13"/>
    <mergeCell ref="A39:O39"/>
    <mergeCell ref="D40:E40"/>
    <mergeCell ref="F40:O40"/>
    <mergeCell ref="D41:E41"/>
    <mergeCell ref="F41:H41"/>
    <mergeCell ref="I41:O41"/>
    <mergeCell ref="B31:M31"/>
    <mergeCell ref="N31:O31"/>
    <mergeCell ref="B33:O33"/>
    <mergeCell ref="B34:O34"/>
    <mergeCell ref="A36:O36"/>
    <mergeCell ref="A38:O38"/>
    <mergeCell ref="B30:M30"/>
    <mergeCell ref="N30:O30"/>
    <mergeCell ref="B23:M23"/>
    <mergeCell ref="N23:O23"/>
    <mergeCell ref="B24:M24"/>
    <mergeCell ref="N24:O24"/>
    <mergeCell ref="B25:M25"/>
    <mergeCell ref="N25:O25"/>
    <mergeCell ref="B26:M26"/>
    <mergeCell ref="N26:O26"/>
    <mergeCell ref="N28:O28"/>
    <mergeCell ref="B29:M29"/>
    <mergeCell ref="N29:O29"/>
    <mergeCell ref="B19:M19"/>
    <mergeCell ref="N19:O19"/>
    <mergeCell ref="N21:O21"/>
    <mergeCell ref="B22:M22"/>
    <mergeCell ref="N22:O22"/>
    <mergeCell ref="B17:M17"/>
    <mergeCell ref="N17:O17"/>
    <mergeCell ref="B18:M18"/>
    <mergeCell ref="N18:O18"/>
    <mergeCell ref="B16:M16"/>
    <mergeCell ref="N16:O16"/>
    <mergeCell ref="B12:M12"/>
    <mergeCell ref="N12:O12"/>
    <mergeCell ref="B14:M14"/>
    <mergeCell ref="N14:O14"/>
    <mergeCell ref="A8:E8"/>
    <mergeCell ref="F8:O8"/>
    <mergeCell ref="A9:E9"/>
    <mergeCell ref="F9:O9"/>
    <mergeCell ref="B11:M11"/>
    <mergeCell ref="N11:O11"/>
    <mergeCell ref="A7:E7"/>
    <mergeCell ref="F7:O7"/>
    <mergeCell ref="A1:O1"/>
    <mergeCell ref="A3:O3"/>
    <mergeCell ref="A5:E5"/>
    <mergeCell ref="A6:E6"/>
    <mergeCell ref="F6:O6"/>
  </mergeCells>
  <phoneticPr fontId="4"/>
  <pageMargins left="0.74803149606299213" right="0.74803149606299213" top="0.78740157480314965" bottom="0.98425196850393704" header="0.51181102362204722" footer="0.51181102362204722"/>
  <pageSetup paperSize="9" scale="98" orientation="portrait" r:id="rId1"/>
  <headerFooter alignWithMargins="0"/>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1"/>
  <sheetViews>
    <sheetView showGridLines="0" view="pageBreakPreview" topLeftCell="A22" zoomScaleNormal="100" zoomScaleSheetLayoutView="100" workbookViewId="0">
      <selection activeCell="T43" sqref="T43:AJ54"/>
    </sheetView>
  </sheetViews>
  <sheetFormatPr defaultColWidth="2.44140625" defaultRowHeight="20.100000000000001" customHeight="1" x14ac:dyDescent="0.2"/>
  <cols>
    <col min="1" max="1" width="2.44140625" style="223"/>
    <col min="2" max="38" width="2.88671875" style="223" customWidth="1"/>
    <col min="39" max="16384" width="2.44140625" style="223"/>
  </cols>
  <sheetData>
    <row r="1" spans="1:74" ht="14.25" customHeight="1" x14ac:dyDescent="0.2">
      <c r="B1" s="224" t="s">
        <v>327</v>
      </c>
      <c r="P1" s="225"/>
      <c r="Y1" s="226"/>
      <c r="Z1" s="226"/>
      <c r="AA1" s="226"/>
      <c r="AB1" s="226"/>
      <c r="AC1" s="226"/>
      <c r="AD1" s="226"/>
      <c r="AE1" s="226"/>
      <c r="AF1" s="226"/>
      <c r="AG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row>
    <row r="2" spans="1:74" ht="14.25" customHeight="1" x14ac:dyDescent="0.2">
      <c r="Y2" s="226"/>
      <c r="Z2" s="226"/>
      <c r="AA2" s="226"/>
      <c r="AB2" s="226"/>
      <c r="AC2" s="226"/>
      <c r="AD2" s="226"/>
      <c r="AE2" s="226"/>
      <c r="AF2" s="226"/>
      <c r="AG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c r="BS2" s="226"/>
      <c r="BT2" s="226"/>
      <c r="BU2" s="226"/>
      <c r="BV2" s="226"/>
    </row>
    <row r="3" spans="1:74" ht="14.25" customHeight="1" x14ac:dyDescent="0.2">
      <c r="X3" s="227"/>
      <c r="Y3" s="227"/>
      <c r="Z3" s="227"/>
      <c r="AA3" s="227"/>
      <c r="AB3" s="227"/>
      <c r="AC3" s="227"/>
      <c r="AD3" s="227"/>
      <c r="AE3" s="227"/>
      <c r="AF3" s="227"/>
      <c r="AG3" s="227"/>
      <c r="AH3" s="227"/>
      <c r="AI3" s="227"/>
      <c r="AJ3" s="227"/>
      <c r="AK3" s="227"/>
      <c r="AL3" s="227"/>
      <c r="AO3" s="226"/>
      <c r="AP3" s="226"/>
      <c r="AQ3" s="226"/>
      <c r="AR3" s="226"/>
      <c r="AS3" s="226"/>
      <c r="AT3" s="226"/>
      <c r="AU3" s="226"/>
      <c r="AV3" s="226"/>
      <c r="AW3" s="226"/>
      <c r="AX3" s="226"/>
      <c r="AY3" s="226"/>
      <c r="AZ3" s="226"/>
      <c r="BA3" s="226"/>
      <c r="BB3" s="226"/>
      <c r="BC3" s="226"/>
      <c r="BD3" s="226"/>
      <c r="BE3" s="226"/>
      <c r="BF3" s="226"/>
      <c r="BG3" s="226"/>
      <c r="BH3" s="226"/>
      <c r="BI3" s="226"/>
      <c r="BJ3" s="227"/>
      <c r="BK3" s="227"/>
      <c r="BL3" s="227"/>
      <c r="BN3" s="227"/>
      <c r="BO3" s="227"/>
      <c r="BP3" s="227"/>
      <c r="BQ3" s="227"/>
      <c r="BR3" s="227"/>
      <c r="BS3" s="227"/>
      <c r="BT3" s="227"/>
      <c r="BU3" s="227"/>
      <c r="BV3" s="227"/>
    </row>
    <row r="4" spans="1:74" ht="14.25" customHeight="1" x14ac:dyDescent="0.2">
      <c r="A4" s="381" t="s">
        <v>44</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227"/>
      <c r="AL4" s="227"/>
      <c r="AO4" s="226"/>
      <c r="AP4" s="226"/>
      <c r="AQ4" s="226"/>
      <c r="AR4" s="226"/>
      <c r="AS4" s="226"/>
      <c r="AT4" s="226"/>
      <c r="AU4" s="226"/>
      <c r="AV4" s="226"/>
      <c r="AW4" s="226"/>
      <c r="AX4" s="226"/>
      <c r="AY4" s="226"/>
      <c r="AZ4" s="226"/>
      <c r="BA4" s="226"/>
      <c r="BB4" s="226"/>
      <c r="BC4" s="226"/>
      <c r="BD4" s="226"/>
      <c r="BE4" s="226"/>
      <c r="BF4" s="226"/>
      <c r="BG4" s="226"/>
      <c r="BH4" s="226"/>
      <c r="BI4" s="226"/>
      <c r="BJ4" s="227"/>
      <c r="BK4" s="227"/>
      <c r="BL4" s="227"/>
      <c r="BN4" s="227"/>
      <c r="BO4" s="227"/>
      <c r="BP4" s="227"/>
      <c r="BQ4" s="227"/>
      <c r="BR4" s="227"/>
      <c r="BS4" s="227"/>
      <c r="BT4" s="227"/>
      <c r="BU4" s="227"/>
      <c r="BV4" s="227"/>
    </row>
    <row r="5" spans="1:74" ht="14.25" customHeight="1" x14ac:dyDescent="0.2">
      <c r="AO5" s="226"/>
      <c r="AP5" s="226"/>
      <c r="AQ5" s="226"/>
      <c r="AR5" s="226"/>
      <c r="AS5" s="226"/>
      <c r="AT5" s="226"/>
      <c r="AU5" s="226"/>
      <c r="AV5" s="226"/>
      <c r="AW5" s="226"/>
      <c r="AX5" s="226"/>
      <c r="AY5" s="226"/>
      <c r="AZ5" s="226"/>
      <c r="BA5" s="226"/>
      <c r="BB5" s="226"/>
      <c r="BC5" s="226"/>
      <c r="BD5" s="226"/>
      <c r="BE5" s="226"/>
      <c r="BF5" s="226"/>
      <c r="BG5" s="226"/>
      <c r="BH5" s="226"/>
      <c r="BI5" s="226"/>
      <c r="BJ5" s="226"/>
      <c r="BK5" s="226"/>
      <c r="BL5" s="226"/>
      <c r="BM5" s="226"/>
      <c r="BN5" s="226"/>
      <c r="BO5" s="226"/>
      <c r="BP5" s="226"/>
      <c r="BQ5" s="226"/>
      <c r="BR5" s="226"/>
      <c r="BS5" s="226"/>
      <c r="BT5" s="226"/>
      <c r="BU5" s="226"/>
      <c r="BV5" s="226"/>
    </row>
    <row r="6" spans="1:74" ht="14.25" customHeight="1" x14ac:dyDescent="0.2">
      <c r="G6" s="226"/>
      <c r="H6" s="226"/>
      <c r="I6" s="226"/>
      <c r="J6" s="226"/>
      <c r="K6" s="226"/>
      <c r="L6" s="226"/>
      <c r="M6" s="226"/>
      <c r="N6" s="226"/>
      <c r="O6" s="226"/>
      <c r="P6" s="226"/>
      <c r="Q6" s="226"/>
      <c r="R6" s="226"/>
      <c r="S6" s="226"/>
      <c r="T6" s="226"/>
      <c r="AO6" s="226"/>
      <c r="AP6" s="226"/>
      <c r="AQ6" s="226"/>
      <c r="AR6" s="226"/>
      <c r="AS6" s="226"/>
      <c r="AT6" s="226"/>
      <c r="AU6" s="226"/>
      <c r="AV6" s="226"/>
      <c r="AW6" s="226"/>
      <c r="AX6" s="226"/>
      <c r="AY6" s="226"/>
      <c r="AZ6" s="226"/>
      <c r="BA6" s="226"/>
      <c r="BB6" s="226"/>
      <c r="BC6" s="226"/>
      <c r="BD6" s="226"/>
      <c r="BE6" s="226"/>
      <c r="BF6" s="226"/>
      <c r="BG6" s="226"/>
      <c r="BH6" s="226"/>
      <c r="BI6" s="226"/>
      <c r="BJ6" s="226"/>
      <c r="BK6" s="226"/>
      <c r="BL6" s="226"/>
      <c r="BM6" s="226"/>
      <c r="BN6" s="226"/>
      <c r="BO6" s="226"/>
      <c r="BP6" s="226"/>
      <c r="BQ6" s="226"/>
      <c r="BR6" s="226"/>
      <c r="BS6" s="226"/>
      <c r="BT6" s="226"/>
      <c r="BU6" s="226"/>
      <c r="BV6" s="226"/>
    </row>
    <row r="7" spans="1:74" ht="14.25" customHeight="1" x14ac:dyDescent="0.2">
      <c r="C7" s="226"/>
      <c r="D7" s="226"/>
      <c r="F7" s="226"/>
      <c r="G7" s="226"/>
      <c r="H7" s="226"/>
      <c r="I7" s="226"/>
      <c r="J7" s="226"/>
      <c r="K7" s="226"/>
      <c r="L7" s="226"/>
      <c r="M7" s="226"/>
      <c r="Z7" s="382"/>
      <c r="AA7" s="382"/>
      <c r="AB7" s="382"/>
      <c r="AC7" s="382"/>
      <c r="AD7" s="223" t="s">
        <v>45</v>
      </c>
      <c r="AE7" s="382"/>
      <c r="AF7" s="382"/>
      <c r="AG7" s="223" t="s">
        <v>21</v>
      </c>
      <c r="AH7" s="382"/>
      <c r="AI7" s="382"/>
      <c r="AJ7" s="223" t="s">
        <v>22</v>
      </c>
      <c r="AO7" s="226"/>
      <c r="AP7" s="226"/>
      <c r="AQ7" s="226"/>
      <c r="AR7" s="226"/>
      <c r="AS7" s="226"/>
      <c r="AT7" s="226"/>
      <c r="AU7" s="226"/>
      <c r="AV7" s="226"/>
      <c r="AW7" s="226"/>
      <c r="AX7" s="226"/>
      <c r="AY7" s="226"/>
      <c r="AZ7" s="226"/>
      <c r="BA7" s="226"/>
      <c r="BB7" s="226"/>
      <c r="BC7" s="226"/>
      <c r="BD7" s="226"/>
      <c r="BE7" s="226"/>
      <c r="BF7" s="226"/>
      <c r="BG7" s="226"/>
      <c r="BH7" s="226"/>
      <c r="BI7" s="226"/>
      <c r="BJ7" s="226"/>
      <c r="BK7" s="226"/>
      <c r="BL7" s="226"/>
      <c r="BM7" s="226"/>
      <c r="BN7" s="226"/>
      <c r="BO7" s="226"/>
      <c r="BP7" s="226"/>
      <c r="BQ7" s="226"/>
      <c r="BR7" s="226"/>
      <c r="BS7" s="226"/>
      <c r="BT7" s="226"/>
      <c r="BU7" s="226"/>
      <c r="BV7" s="226"/>
    </row>
    <row r="8" spans="1:74" ht="14.25" customHeight="1" x14ac:dyDescent="0.2">
      <c r="C8" s="226"/>
      <c r="D8" s="226"/>
      <c r="E8" s="226"/>
      <c r="F8" s="226"/>
      <c r="G8" s="226"/>
      <c r="H8" s="226"/>
      <c r="I8" s="226"/>
      <c r="J8" s="226"/>
      <c r="K8" s="226"/>
      <c r="L8" s="226"/>
      <c r="M8" s="226"/>
      <c r="AO8" s="226"/>
      <c r="AP8" s="226"/>
      <c r="AQ8" s="226"/>
      <c r="AR8" s="226"/>
      <c r="AS8" s="226"/>
      <c r="AT8" s="226"/>
      <c r="AU8" s="226"/>
      <c r="AV8" s="226"/>
      <c r="AW8" s="226"/>
      <c r="AX8" s="226"/>
      <c r="AY8" s="226"/>
      <c r="AZ8" s="226"/>
      <c r="BA8" s="226"/>
      <c r="BB8" s="226"/>
      <c r="BC8" s="226"/>
      <c r="BD8" s="226"/>
      <c r="BE8" s="226"/>
      <c r="BF8" s="226"/>
      <c r="BG8" s="226"/>
      <c r="BH8" s="226"/>
      <c r="BI8" s="226"/>
      <c r="BJ8" s="226"/>
      <c r="BK8" s="226"/>
      <c r="BL8" s="226"/>
      <c r="BM8" s="226"/>
      <c r="BN8" s="226"/>
      <c r="BO8" s="226"/>
      <c r="BP8" s="226"/>
      <c r="BQ8" s="226"/>
      <c r="BR8" s="226"/>
      <c r="BS8" s="226"/>
      <c r="BT8" s="226"/>
      <c r="BU8" s="226"/>
      <c r="BV8" s="226"/>
    </row>
    <row r="9" spans="1:74" ht="18" customHeight="1" x14ac:dyDescent="0.2">
      <c r="B9" s="383"/>
      <c r="C9" s="383"/>
      <c r="D9" s="383"/>
      <c r="E9" s="383"/>
      <c r="F9" s="383"/>
      <c r="G9" s="384" t="s">
        <v>18</v>
      </c>
      <c r="H9" s="384"/>
      <c r="I9" s="384"/>
      <c r="J9" s="384"/>
      <c r="K9" s="384"/>
      <c r="L9" s="226"/>
      <c r="M9" s="226"/>
      <c r="S9" s="385" t="s">
        <v>50</v>
      </c>
      <c r="T9" s="385"/>
      <c r="U9" s="385"/>
      <c r="V9" s="385"/>
      <c r="W9" s="386"/>
      <c r="X9" s="386"/>
      <c r="Y9" s="386"/>
      <c r="Z9" s="386"/>
      <c r="AA9" s="386"/>
      <c r="AB9" s="386"/>
      <c r="AC9" s="386"/>
      <c r="AD9" s="386"/>
      <c r="AE9" s="386"/>
      <c r="AF9" s="386"/>
      <c r="AG9" s="386"/>
      <c r="AH9" s="386"/>
      <c r="AI9" s="386"/>
      <c r="AJ9" s="386"/>
      <c r="AO9" s="226"/>
      <c r="AP9" s="226"/>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c r="BT9" s="226"/>
      <c r="BU9" s="226"/>
      <c r="BV9" s="226"/>
    </row>
    <row r="10" spans="1:74" ht="18" customHeight="1" x14ac:dyDescent="0.2">
      <c r="B10" s="383"/>
      <c r="C10" s="383"/>
      <c r="D10" s="383"/>
      <c r="E10" s="383"/>
      <c r="F10" s="383"/>
      <c r="G10" s="384"/>
      <c r="H10" s="384"/>
      <c r="I10" s="384"/>
      <c r="J10" s="384"/>
      <c r="K10" s="384"/>
      <c r="L10" s="226"/>
      <c r="M10" s="226"/>
      <c r="S10" s="385"/>
      <c r="T10" s="385"/>
      <c r="U10" s="385"/>
      <c r="V10" s="385"/>
      <c r="W10" s="386"/>
      <c r="X10" s="386"/>
      <c r="Y10" s="386"/>
      <c r="Z10" s="386"/>
      <c r="AA10" s="386"/>
      <c r="AB10" s="386"/>
      <c r="AC10" s="386"/>
      <c r="AD10" s="386"/>
      <c r="AE10" s="386"/>
      <c r="AF10" s="386"/>
      <c r="AG10" s="386"/>
      <c r="AH10" s="386"/>
      <c r="AI10" s="386"/>
      <c r="AJ10" s="386"/>
      <c r="AO10" s="226"/>
      <c r="AP10" s="226"/>
      <c r="AQ10" s="226"/>
      <c r="AR10" s="226"/>
      <c r="AS10" s="226"/>
      <c r="AT10" s="226"/>
      <c r="AU10" s="226"/>
      <c r="AV10" s="226"/>
      <c r="AW10" s="226"/>
      <c r="AX10" s="226"/>
      <c r="AY10" s="226"/>
      <c r="AZ10" s="226"/>
      <c r="BA10" s="226"/>
      <c r="BB10" s="226"/>
      <c r="BC10" s="226"/>
      <c r="BD10" s="226"/>
      <c r="BE10" s="226"/>
      <c r="BF10" s="226"/>
      <c r="BG10" s="226"/>
      <c r="BH10" s="226"/>
      <c r="BI10" s="226"/>
      <c r="BJ10" s="226"/>
      <c r="BK10" s="226"/>
      <c r="BL10" s="226"/>
      <c r="BM10" s="226"/>
      <c r="BN10" s="226"/>
      <c r="BO10" s="226"/>
      <c r="BP10" s="226"/>
      <c r="BQ10" s="226"/>
      <c r="BR10" s="226"/>
      <c r="BS10" s="226"/>
      <c r="BT10" s="226"/>
      <c r="BU10" s="226"/>
      <c r="BV10" s="226"/>
    </row>
    <row r="11" spans="1:74" ht="18" customHeight="1" x14ac:dyDescent="0.2">
      <c r="C11" s="226"/>
      <c r="D11" s="226"/>
      <c r="E11" s="226"/>
      <c r="F11" s="226"/>
      <c r="G11" s="226"/>
      <c r="H11" s="226"/>
      <c r="I11" s="226"/>
      <c r="J11" s="226"/>
      <c r="K11" s="226"/>
      <c r="L11" s="226"/>
      <c r="M11" s="226"/>
      <c r="O11" s="228" t="s">
        <v>17</v>
      </c>
      <c r="S11" s="385" t="s">
        <v>3</v>
      </c>
      <c r="T11" s="385"/>
      <c r="U11" s="385"/>
      <c r="V11" s="385"/>
      <c r="W11" s="387"/>
      <c r="X11" s="387"/>
      <c r="Y11" s="387"/>
      <c r="Z11" s="387"/>
      <c r="AA11" s="387"/>
      <c r="AB11" s="387"/>
      <c r="AC11" s="387"/>
      <c r="AD11" s="387"/>
      <c r="AE11" s="387"/>
      <c r="AF11" s="387"/>
      <c r="AG11" s="387"/>
      <c r="AH11" s="387"/>
      <c r="AI11" s="387"/>
      <c r="AJ11" s="387"/>
      <c r="AO11" s="226"/>
      <c r="AP11" s="226"/>
      <c r="AQ11" s="226"/>
      <c r="AR11" s="226"/>
      <c r="AS11" s="226"/>
      <c r="AT11" s="226"/>
      <c r="AU11" s="226"/>
      <c r="AV11" s="226"/>
      <c r="AW11" s="226"/>
      <c r="AX11" s="226"/>
      <c r="AY11" s="226"/>
      <c r="AZ11" s="226"/>
      <c r="BA11" s="226"/>
      <c r="BB11" s="226"/>
      <c r="BC11" s="226"/>
      <c r="BD11" s="226"/>
      <c r="BE11" s="226"/>
      <c r="BF11" s="226"/>
      <c r="BG11" s="226"/>
      <c r="BH11" s="226"/>
      <c r="BI11" s="226"/>
      <c r="BJ11" s="226"/>
      <c r="BK11" s="226"/>
      <c r="BL11" s="226"/>
      <c r="BM11" s="226"/>
      <c r="BN11" s="226"/>
      <c r="BO11" s="226"/>
      <c r="BP11" s="226"/>
      <c r="BQ11" s="226"/>
      <c r="BR11" s="226"/>
      <c r="BS11" s="226"/>
      <c r="BT11" s="226"/>
      <c r="BU11" s="226"/>
      <c r="BV11" s="226"/>
    </row>
    <row r="12" spans="1:74" ht="18" customHeight="1" x14ac:dyDescent="0.2">
      <c r="C12" s="226"/>
      <c r="D12" s="226"/>
      <c r="E12" s="226"/>
      <c r="F12" s="226"/>
      <c r="G12" s="226"/>
      <c r="H12" s="226"/>
      <c r="I12" s="226"/>
      <c r="J12" s="226"/>
      <c r="K12" s="226"/>
      <c r="L12" s="226"/>
      <c r="M12" s="226"/>
      <c r="S12" s="385"/>
      <c r="T12" s="385"/>
      <c r="U12" s="385"/>
      <c r="V12" s="385"/>
      <c r="W12" s="387"/>
      <c r="X12" s="387"/>
      <c r="Y12" s="387"/>
      <c r="Z12" s="387"/>
      <c r="AA12" s="387"/>
      <c r="AB12" s="387"/>
      <c r="AC12" s="387"/>
      <c r="AD12" s="387"/>
      <c r="AE12" s="387"/>
      <c r="AF12" s="387"/>
      <c r="AG12" s="387"/>
      <c r="AH12" s="387"/>
      <c r="AI12" s="387"/>
      <c r="AJ12" s="387"/>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N12" s="226"/>
      <c r="BO12" s="226"/>
      <c r="BP12" s="226"/>
      <c r="BQ12" s="226"/>
      <c r="BR12" s="226"/>
      <c r="BS12" s="226"/>
      <c r="BT12" s="226"/>
      <c r="BU12" s="226"/>
      <c r="BV12" s="226"/>
    </row>
    <row r="13" spans="1:74" ht="18" customHeight="1" x14ac:dyDescent="0.2">
      <c r="C13" s="226"/>
      <c r="D13" s="226"/>
      <c r="E13" s="226"/>
      <c r="F13" s="226"/>
      <c r="G13" s="226"/>
      <c r="H13" s="226"/>
      <c r="I13" s="226"/>
      <c r="J13" s="226"/>
      <c r="K13" s="226"/>
      <c r="L13" s="226"/>
      <c r="M13" s="226"/>
      <c r="S13" s="385" t="s">
        <v>328</v>
      </c>
      <c r="T13" s="385"/>
      <c r="U13" s="385"/>
      <c r="V13" s="385"/>
      <c r="W13" s="385"/>
      <c r="X13" s="385"/>
      <c r="Y13" s="385"/>
      <c r="Z13" s="386"/>
      <c r="AA13" s="386"/>
      <c r="AB13" s="386"/>
      <c r="AC13" s="386"/>
      <c r="AD13" s="386"/>
      <c r="AE13" s="386"/>
      <c r="AF13" s="386"/>
      <c r="AG13" s="386"/>
      <c r="AH13" s="386"/>
      <c r="AI13" s="386"/>
      <c r="AJ13" s="38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N13" s="226"/>
      <c r="BO13" s="226"/>
      <c r="BP13" s="226"/>
      <c r="BQ13" s="226"/>
      <c r="BR13" s="226"/>
      <c r="BS13" s="226"/>
      <c r="BT13" s="226"/>
      <c r="BU13" s="226"/>
      <c r="BV13" s="226"/>
    </row>
    <row r="14" spans="1:74" ht="18" customHeight="1" x14ac:dyDescent="0.2">
      <c r="C14" s="226"/>
      <c r="D14" s="226"/>
      <c r="E14" s="226"/>
      <c r="F14" s="226"/>
      <c r="G14" s="226"/>
      <c r="H14" s="226"/>
      <c r="I14" s="226"/>
      <c r="J14" s="226"/>
      <c r="K14" s="226"/>
      <c r="L14" s="226"/>
      <c r="M14" s="226"/>
      <c r="S14" s="385"/>
      <c r="T14" s="385"/>
      <c r="U14" s="385"/>
      <c r="V14" s="385"/>
      <c r="W14" s="385"/>
      <c r="X14" s="385"/>
      <c r="Y14" s="385"/>
      <c r="Z14" s="386"/>
      <c r="AA14" s="386"/>
      <c r="AB14" s="386"/>
      <c r="AC14" s="386"/>
      <c r="AD14" s="386"/>
      <c r="AE14" s="386"/>
      <c r="AF14" s="386"/>
      <c r="AG14" s="386"/>
      <c r="AH14" s="386"/>
      <c r="AI14" s="386"/>
      <c r="AJ14" s="386"/>
      <c r="AO14" s="226"/>
      <c r="AP14" s="226"/>
      <c r="AQ14" s="226"/>
      <c r="AR14" s="226"/>
      <c r="AS14" s="226"/>
      <c r="AT14" s="226"/>
      <c r="AU14" s="226"/>
      <c r="AV14" s="226"/>
      <c r="AW14" s="226"/>
      <c r="AX14" s="226"/>
      <c r="AY14" s="226"/>
      <c r="AZ14" s="226"/>
      <c r="BA14" s="226"/>
      <c r="BB14" s="226"/>
      <c r="BC14" s="226"/>
      <c r="BD14" s="226"/>
      <c r="BE14" s="226"/>
      <c r="BF14" s="226"/>
      <c r="BG14" s="226"/>
      <c r="BH14" s="226"/>
      <c r="BI14" s="226"/>
      <c r="BJ14" s="226"/>
      <c r="BK14" s="226"/>
      <c r="BL14" s="226"/>
      <c r="BM14" s="226"/>
      <c r="BN14" s="226"/>
      <c r="BO14" s="226"/>
      <c r="BP14" s="226"/>
      <c r="BQ14" s="226"/>
      <c r="BR14" s="226"/>
      <c r="BS14" s="226"/>
      <c r="BT14" s="226"/>
      <c r="BU14" s="226"/>
      <c r="BV14" s="226"/>
    </row>
    <row r="15" spans="1:74" ht="15.6" customHeight="1" x14ac:dyDescent="0.2">
      <c r="C15" s="226"/>
      <c r="D15" s="226"/>
      <c r="E15" s="226"/>
      <c r="F15" s="226"/>
      <c r="G15" s="226"/>
      <c r="H15" s="226"/>
      <c r="I15" s="226"/>
      <c r="J15" s="226"/>
      <c r="K15" s="226"/>
      <c r="L15" s="226"/>
      <c r="M15" s="226"/>
      <c r="S15" s="229"/>
      <c r="T15" s="229"/>
      <c r="U15" s="229"/>
      <c r="V15" s="229"/>
      <c r="W15" s="229"/>
      <c r="X15" s="229"/>
      <c r="Y15" s="229"/>
      <c r="Z15" s="230"/>
      <c r="AA15" s="230"/>
      <c r="AB15" s="230"/>
      <c r="AC15" s="230"/>
      <c r="AD15" s="230"/>
      <c r="AE15" s="230"/>
      <c r="AF15" s="230"/>
      <c r="AG15" s="230"/>
      <c r="AH15" s="230"/>
      <c r="AI15" s="230"/>
      <c r="AJ15" s="230"/>
      <c r="AO15" s="226"/>
      <c r="AP15" s="226"/>
      <c r="AQ15" s="226"/>
      <c r="AR15" s="226"/>
      <c r="AS15" s="226"/>
      <c r="AT15" s="226"/>
      <c r="AU15" s="226"/>
      <c r="AV15" s="226"/>
      <c r="AW15" s="226"/>
      <c r="AX15" s="226"/>
      <c r="AY15" s="226"/>
      <c r="AZ15" s="226"/>
      <c r="BA15" s="226"/>
      <c r="BB15" s="226"/>
      <c r="BC15" s="226"/>
      <c r="BD15" s="226"/>
      <c r="BE15" s="226"/>
      <c r="BF15" s="226"/>
      <c r="BG15" s="226"/>
      <c r="BH15" s="226"/>
      <c r="BI15" s="226"/>
      <c r="BJ15" s="226"/>
      <c r="BK15" s="226"/>
      <c r="BL15" s="226"/>
      <c r="BM15" s="226"/>
      <c r="BN15" s="226"/>
      <c r="BO15" s="226"/>
      <c r="BP15" s="226"/>
      <c r="BQ15" s="226"/>
      <c r="BR15" s="226"/>
      <c r="BS15" s="226"/>
      <c r="BT15" s="226"/>
      <c r="BU15" s="226"/>
      <c r="BV15" s="226"/>
    </row>
    <row r="16" spans="1:74" ht="14.25" customHeight="1" x14ac:dyDescent="0.2">
      <c r="E16" s="223" t="s">
        <v>47</v>
      </c>
      <c r="AO16" s="226"/>
      <c r="AP16" s="226"/>
      <c r="AQ16" s="226"/>
      <c r="AR16" s="226"/>
      <c r="AS16" s="226"/>
      <c r="AT16" s="226"/>
      <c r="AU16" s="226"/>
      <c r="AV16" s="226"/>
      <c r="AW16" s="226"/>
      <c r="AX16" s="226"/>
      <c r="AY16" s="226"/>
      <c r="AZ16" s="226"/>
      <c r="BA16" s="226"/>
      <c r="BB16" s="226"/>
      <c r="BC16" s="226"/>
      <c r="BD16" s="226"/>
      <c r="BE16" s="226"/>
      <c r="BF16" s="226"/>
      <c r="BG16" s="226"/>
      <c r="BH16" s="226"/>
      <c r="BI16" s="226"/>
      <c r="BJ16" s="226"/>
      <c r="BK16" s="226"/>
      <c r="BL16" s="226"/>
      <c r="BM16" s="226"/>
      <c r="BN16" s="226"/>
      <c r="BO16" s="226"/>
      <c r="BP16" s="226"/>
      <c r="BQ16" s="226"/>
      <c r="BR16" s="226"/>
      <c r="BS16" s="226"/>
      <c r="BT16" s="226"/>
      <c r="BU16" s="226"/>
      <c r="BV16" s="226"/>
    </row>
    <row r="17" spans="2:74" ht="14.25" customHeight="1" x14ac:dyDescent="0.2">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N17" s="226"/>
      <c r="BO17" s="226"/>
      <c r="BP17" s="226"/>
      <c r="BQ17" s="226"/>
      <c r="BR17" s="226"/>
      <c r="BS17" s="226"/>
      <c r="BT17" s="226"/>
      <c r="BU17" s="226"/>
      <c r="BV17" s="226"/>
    </row>
    <row r="18" spans="2:74" s="226" customFormat="1" ht="18" customHeight="1" x14ac:dyDescent="0.2">
      <c r="I18" s="227"/>
      <c r="J18" s="227"/>
      <c r="K18" s="227"/>
      <c r="L18" s="227"/>
      <c r="M18" s="227"/>
      <c r="N18" s="227"/>
      <c r="O18" s="227"/>
      <c r="P18" s="227"/>
      <c r="Q18" s="227"/>
      <c r="R18" s="227"/>
      <c r="S18" s="227"/>
      <c r="T18" s="378" t="s">
        <v>48</v>
      </c>
      <c r="U18" s="379"/>
      <c r="V18" s="379"/>
      <c r="W18" s="379"/>
      <c r="X18" s="379"/>
      <c r="Y18" s="379"/>
      <c r="Z18" s="380"/>
      <c r="AA18" s="231"/>
      <c r="AB18" s="232"/>
      <c r="AC18" s="232"/>
      <c r="AD18" s="232"/>
      <c r="AE18" s="232"/>
      <c r="AF18" s="232"/>
      <c r="AG18" s="232"/>
      <c r="AH18" s="232"/>
      <c r="AI18" s="232"/>
      <c r="AJ18" s="233"/>
      <c r="AK18" s="227"/>
      <c r="AL18" s="227"/>
      <c r="AO18" s="234"/>
      <c r="AP18" s="234"/>
      <c r="AQ18" s="234"/>
      <c r="AR18" s="234"/>
      <c r="AS18" s="234"/>
      <c r="AT18" s="234"/>
      <c r="AU18" s="234"/>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row>
    <row r="19" spans="2:74" s="226" customFormat="1" ht="18" customHeight="1" x14ac:dyDescent="0.2">
      <c r="I19" s="227"/>
      <c r="J19" s="227"/>
      <c r="K19" s="227"/>
      <c r="L19" s="227"/>
      <c r="M19" s="227"/>
      <c r="N19" s="227"/>
      <c r="O19" s="227"/>
      <c r="P19" s="227"/>
      <c r="Q19" s="227"/>
      <c r="R19" s="227"/>
      <c r="S19" s="227"/>
      <c r="T19" s="378" t="s">
        <v>329</v>
      </c>
      <c r="U19" s="379"/>
      <c r="V19" s="379"/>
      <c r="W19" s="380"/>
      <c r="X19" s="231"/>
      <c r="Y19" s="232"/>
      <c r="Z19" s="232"/>
      <c r="AA19" s="232"/>
      <c r="AB19" s="232"/>
      <c r="AC19" s="232"/>
      <c r="AD19" s="232"/>
      <c r="AE19" s="232"/>
      <c r="AF19" s="232"/>
      <c r="AG19" s="232"/>
      <c r="AH19" s="235"/>
      <c r="AI19" s="235"/>
      <c r="AJ19" s="236"/>
      <c r="AK19" s="227"/>
      <c r="AL19" s="227"/>
      <c r="AO19" s="234"/>
      <c r="AP19" s="234"/>
      <c r="AQ19" s="234"/>
      <c r="AR19" s="234"/>
      <c r="AS19" s="234"/>
      <c r="AT19" s="234"/>
      <c r="AU19" s="234"/>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row>
    <row r="20" spans="2:74" s="226" customFormat="1" ht="14.25" customHeight="1" x14ac:dyDescent="0.2">
      <c r="B20" s="335" t="s">
        <v>49</v>
      </c>
      <c r="C20" s="362"/>
      <c r="D20" s="362"/>
      <c r="E20" s="362"/>
      <c r="F20" s="362"/>
      <c r="G20" s="362"/>
      <c r="H20" s="362"/>
      <c r="I20" s="362"/>
      <c r="J20" s="362"/>
      <c r="K20" s="362"/>
      <c r="L20" s="362"/>
      <c r="M20" s="362"/>
      <c r="N20" s="362"/>
      <c r="O20" s="362"/>
      <c r="P20" s="362"/>
      <c r="Q20" s="362"/>
      <c r="R20" s="362"/>
      <c r="S20" s="336"/>
      <c r="T20" s="365" t="s">
        <v>3</v>
      </c>
      <c r="U20" s="366"/>
      <c r="V20" s="366"/>
      <c r="W20" s="367"/>
      <c r="X20" s="367"/>
      <c r="Y20" s="367"/>
      <c r="Z20" s="367"/>
      <c r="AA20" s="367"/>
      <c r="AB20" s="367"/>
      <c r="AC20" s="367"/>
      <c r="AD20" s="367"/>
      <c r="AE20" s="367"/>
      <c r="AF20" s="367"/>
      <c r="AG20" s="367"/>
      <c r="AH20" s="367"/>
      <c r="AI20" s="367"/>
      <c r="AJ20" s="368"/>
      <c r="AK20" s="227"/>
      <c r="AL20" s="227"/>
      <c r="AO20" s="234"/>
      <c r="AP20" s="234"/>
      <c r="AQ20" s="234"/>
      <c r="AR20" s="234"/>
      <c r="AS20" s="234"/>
      <c r="AT20" s="234"/>
      <c r="AU20" s="234"/>
      <c r="AV20" s="227"/>
      <c r="AW20" s="227"/>
      <c r="AX20" s="227"/>
      <c r="AY20" s="227"/>
      <c r="AZ20" s="237"/>
      <c r="BA20" s="237"/>
      <c r="BB20" s="227"/>
      <c r="BC20" s="227"/>
      <c r="BD20" s="227"/>
      <c r="BE20" s="227"/>
      <c r="BF20" s="234"/>
      <c r="BG20" s="237"/>
      <c r="BH20" s="227"/>
      <c r="BJ20" s="227"/>
      <c r="BL20" s="227"/>
      <c r="BM20" s="227"/>
      <c r="BN20" s="227"/>
      <c r="BO20" s="227"/>
      <c r="BQ20" s="227"/>
      <c r="BR20" s="227"/>
      <c r="BS20" s="227"/>
      <c r="BT20" s="227"/>
      <c r="BU20" s="227"/>
      <c r="BV20" s="227"/>
    </row>
    <row r="21" spans="2:74" s="226" customFormat="1" ht="14.25" customHeight="1" x14ac:dyDescent="0.2">
      <c r="B21" s="350"/>
      <c r="C21" s="363"/>
      <c r="D21" s="363"/>
      <c r="E21" s="363"/>
      <c r="F21" s="363"/>
      <c r="G21" s="363"/>
      <c r="H21" s="363"/>
      <c r="I21" s="363"/>
      <c r="J21" s="363"/>
      <c r="K21" s="363"/>
      <c r="L21" s="363"/>
      <c r="M21" s="363"/>
      <c r="N21" s="363"/>
      <c r="O21" s="363"/>
      <c r="P21" s="363"/>
      <c r="Q21" s="363"/>
      <c r="R21" s="363"/>
      <c r="S21" s="351"/>
      <c r="T21" s="369"/>
      <c r="U21" s="370"/>
      <c r="V21" s="370"/>
      <c r="W21" s="348"/>
      <c r="X21" s="348"/>
      <c r="Y21" s="348"/>
      <c r="Z21" s="348"/>
      <c r="AA21" s="348"/>
      <c r="AB21" s="348"/>
      <c r="AC21" s="348"/>
      <c r="AD21" s="348"/>
      <c r="AE21" s="348"/>
      <c r="AF21" s="348"/>
      <c r="AG21" s="348"/>
      <c r="AH21" s="348"/>
      <c r="AI21" s="348"/>
      <c r="AJ21" s="349"/>
      <c r="AK21" s="227"/>
      <c r="AL21" s="227"/>
      <c r="AO21" s="234"/>
      <c r="AP21" s="234"/>
      <c r="AQ21" s="234"/>
      <c r="AR21" s="234"/>
      <c r="AS21" s="234"/>
      <c r="AT21" s="234"/>
      <c r="AU21" s="234"/>
      <c r="AV21" s="227"/>
      <c r="AW21" s="227"/>
      <c r="AX21" s="227"/>
      <c r="AY21" s="227"/>
      <c r="AZ21" s="237"/>
      <c r="BA21" s="237"/>
      <c r="BB21" s="227"/>
      <c r="BC21" s="227"/>
      <c r="BD21" s="227"/>
      <c r="BE21" s="227"/>
      <c r="BF21" s="237"/>
      <c r="BG21" s="237"/>
      <c r="BH21" s="227"/>
      <c r="BJ21" s="227"/>
      <c r="BL21" s="227"/>
      <c r="BM21" s="227"/>
      <c r="BN21" s="227"/>
      <c r="BO21" s="227"/>
      <c r="BP21" s="227"/>
      <c r="BQ21" s="227"/>
      <c r="BR21" s="227"/>
      <c r="BS21" s="227"/>
      <c r="BT21" s="227"/>
      <c r="BU21" s="227"/>
      <c r="BV21" s="227"/>
    </row>
    <row r="22" spans="2:74" s="226" customFormat="1" ht="14.25" customHeight="1" x14ac:dyDescent="0.2">
      <c r="B22" s="350"/>
      <c r="C22" s="363"/>
      <c r="D22" s="363"/>
      <c r="E22" s="363"/>
      <c r="F22" s="363"/>
      <c r="G22" s="363"/>
      <c r="H22" s="363"/>
      <c r="I22" s="363"/>
      <c r="J22" s="363"/>
      <c r="K22" s="363"/>
      <c r="L22" s="363"/>
      <c r="M22" s="363"/>
      <c r="N22" s="363"/>
      <c r="O22" s="363"/>
      <c r="P22" s="363"/>
      <c r="Q22" s="363"/>
      <c r="R22" s="363"/>
      <c r="S22" s="351"/>
      <c r="T22" s="365" t="s">
        <v>50</v>
      </c>
      <c r="U22" s="366"/>
      <c r="V22" s="366"/>
      <c r="W22" s="366"/>
      <c r="X22" s="366"/>
      <c r="Y22" s="366"/>
      <c r="Z22" s="366"/>
      <c r="AA22" s="366"/>
      <c r="AB22" s="366"/>
      <c r="AC22" s="366"/>
      <c r="AD22" s="366"/>
      <c r="AE22" s="366"/>
      <c r="AF22" s="366"/>
      <c r="AG22" s="366"/>
      <c r="AH22" s="366"/>
      <c r="AI22" s="366"/>
      <c r="AJ22" s="371"/>
      <c r="AK22" s="227"/>
      <c r="AL22" s="227"/>
      <c r="AO22" s="234"/>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row>
    <row r="23" spans="2:74" s="226" customFormat="1" ht="14.25" customHeight="1" x14ac:dyDescent="0.2">
      <c r="B23" s="350"/>
      <c r="C23" s="363"/>
      <c r="D23" s="363"/>
      <c r="E23" s="363"/>
      <c r="F23" s="363"/>
      <c r="G23" s="363"/>
      <c r="H23" s="363"/>
      <c r="I23" s="363"/>
      <c r="J23" s="363"/>
      <c r="K23" s="363"/>
      <c r="L23" s="363"/>
      <c r="M23" s="363"/>
      <c r="N23" s="363"/>
      <c r="O23" s="363"/>
      <c r="P23" s="363"/>
      <c r="Q23" s="363"/>
      <c r="R23" s="363"/>
      <c r="S23" s="351"/>
      <c r="T23" s="372"/>
      <c r="U23" s="373"/>
      <c r="V23" s="373"/>
      <c r="W23" s="373"/>
      <c r="X23" s="373"/>
      <c r="Y23" s="373"/>
      <c r="Z23" s="373"/>
      <c r="AA23" s="373"/>
      <c r="AB23" s="373"/>
      <c r="AC23" s="373"/>
      <c r="AD23" s="373"/>
      <c r="AE23" s="373"/>
      <c r="AF23" s="373"/>
      <c r="AG23" s="373"/>
      <c r="AH23" s="373"/>
      <c r="AI23" s="373"/>
      <c r="AJ23" s="374"/>
      <c r="AK23" s="227"/>
      <c r="AL23" s="227"/>
      <c r="AO23" s="234"/>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row>
    <row r="24" spans="2:74" s="226" customFormat="1" ht="14.25" customHeight="1" x14ac:dyDescent="0.2">
      <c r="B24" s="352"/>
      <c r="C24" s="364"/>
      <c r="D24" s="364"/>
      <c r="E24" s="364"/>
      <c r="F24" s="364"/>
      <c r="G24" s="364"/>
      <c r="H24" s="364"/>
      <c r="I24" s="364"/>
      <c r="J24" s="364"/>
      <c r="K24" s="364"/>
      <c r="L24" s="364"/>
      <c r="M24" s="364"/>
      <c r="N24" s="364"/>
      <c r="O24" s="364"/>
      <c r="P24" s="364"/>
      <c r="Q24" s="364"/>
      <c r="R24" s="364"/>
      <c r="S24" s="353"/>
      <c r="T24" s="375"/>
      <c r="U24" s="376"/>
      <c r="V24" s="376"/>
      <c r="W24" s="376"/>
      <c r="X24" s="376"/>
      <c r="Y24" s="376"/>
      <c r="Z24" s="376"/>
      <c r="AA24" s="376"/>
      <c r="AB24" s="376"/>
      <c r="AC24" s="376"/>
      <c r="AD24" s="376"/>
      <c r="AE24" s="376"/>
      <c r="AF24" s="376"/>
      <c r="AG24" s="376"/>
      <c r="AH24" s="376"/>
      <c r="AI24" s="376"/>
      <c r="AJ24" s="377"/>
      <c r="AO24" s="234"/>
      <c r="AP24" s="234"/>
    </row>
    <row r="25" spans="2:74" s="226" customFormat="1" ht="27" customHeight="1" x14ac:dyDescent="0.2">
      <c r="B25" s="354" t="s">
        <v>9</v>
      </c>
      <c r="C25" s="355"/>
      <c r="D25" s="355"/>
      <c r="E25" s="355"/>
      <c r="F25" s="355"/>
      <c r="G25" s="355"/>
      <c r="H25" s="355"/>
      <c r="I25" s="355"/>
      <c r="J25" s="355"/>
      <c r="K25" s="355"/>
      <c r="L25" s="355"/>
      <c r="M25" s="355"/>
      <c r="N25" s="355"/>
      <c r="O25" s="355"/>
      <c r="P25" s="355"/>
      <c r="Q25" s="355"/>
      <c r="R25" s="355"/>
      <c r="S25" s="356"/>
      <c r="T25" s="359"/>
      <c r="U25" s="360"/>
      <c r="V25" s="360"/>
      <c r="W25" s="360"/>
      <c r="X25" s="360"/>
      <c r="Y25" s="360"/>
      <c r="Z25" s="360"/>
      <c r="AA25" s="360"/>
      <c r="AB25" s="360"/>
      <c r="AC25" s="360"/>
      <c r="AD25" s="360"/>
      <c r="AE25" s="360"/>
      <c r="AF25" s="360"/>
      <c r="AG25" s="360"/>
      <c r="AH25" s="360"/>
      <c r="AI25" s="360"/>
      <c r="AJ25" s="361"/>
      <c r="AO25" s="234"/>
      <c r="AP25" s="234"/>
    </row>
    <row r="26" spans="2:74" s="226" customFormat="1" ht="14.25" customHeight="1" x14ac:dyDescent="0.2">
      <c r="B26" s="354" t="s">
        <v>51</v>
      </c>
      <c r="C26" s="355"/>
      <c r="D26" s="355"/>
      <c r="E26" s="355"/>
      <c r="F26" s="355"/>
      <c r="G26" s="355"/>
      <c r="H26" s="355"/>
      <c r="I26" s="355"/>
      <c r="J26" s="355"/>
      <c r="K26" s="355"/>
      <c r="L26" s="355"/>
      <c r="M26" s="355"/>
      <c r="N26" s="355"/>
      <c r="O26" s="355"/>
      <c r="P26" s="355"/>
      <c r="Q26" s="355"/>
      <c r="R26" s="355"/>
      <c r="S26" s="356"/>
      <c r="T26" s="354"/>
      <c r="U26" s="355"/>
      <c r="V26" s="355"/>
      <c r="W26" s="355"/>
      <c r="X26" s="355"/>
      <c r="Y26" s="238" t="s">
        <v>15</v>
      </c>
      <c r="Z26" s="355"/>
      <c r="AA26" s="355"/>
      <c r="AB26" s="355"/>
      <c r="AC26" s="238" t="s">
        <v>52</v>
      </c>
      <c r="AD26" s="355"/>
      <c r="AE26" s="355"/>
      <c r="AF26" s="355"/>
      <c r="AG26" s="238" t="s">
        <v>14</v>
      </c>
      <c r="AH26" s="355"/>
      <c r="AI26" s="355"/>
      <c r="AJ26" s="356"/>
      <c r="AO26" s="234"/>
      <c r="AP26" s="234"/>
    </row>
    <row r="27" spans="2:74" s="226" customFormat="1" ht="14.25" customHeight="1" x14ac:dyDescent="0.2">
      <c r="B27" s="354" t="s">
        <v>53</v>
      </c>
      <c r="C27" s="355"/>
      <c r="D27" s="355"/>
      <c r="E27" s="355"/>
      <c r="F27" s="355"/>
      <c r="G27" s="355"/>
      <c r="H27" s="355"/>
      <c r="I27" s="355"/>
      <c r="J27" s="355"/>
      <c r="K27" s="355"/>
      <c r="L27" s="355"/>
      <c r="M27" s="355"/>
      <c r="N27" s="355"/>
      <c r="O27" s="355"/>
      <c r="P27" s="355"/>
      <c r="Q27" s="355"/>
      <c r="R27" s="355"/>
      <c r="S27" s="356"/>
      <c r="T27" s="354" t="s">
        <v>54</v>
      </c>
      <c r="U27" s="355"/>
      <c r="V27" s="355"/>
      <c r="W27" s="355"/>
      <c r="X27" s="355"/>
      <c r="Y27" s="355"/>
      <c r="Z27" s="355"/>
      <c r="AA27" s="355"/>
      <c r="AB27" s="355"/>
      <c r="AC27" s="355"/>
      <c r="AD27" s="355"/>
      <c r="AE27" s="355"/>
      <c r="AF27" s="355"/>
      <c r="AG27" s="355"/>
      <c r="AH27" s="355"/>
      <c r="AI27" s="355"/>
      <c r="AJ27" s="356"/>
      <c r="AO27" s="234"/>
      <c r="AP27" s="234"/>
    </row>
    <row r="28" spans="2:74" s="226" customFormat="1" ht="14.25" customHeight="1" x14ac:dyDescent="0.2">
      <c r="B28" s="335"/>
      <c r="C28" s="336"/>
      <c r="D28" s="239" t="s">
        <v>25</v>
      </c>
      <c r="E28" s="240"/>
      <c r="F28" s="240"/>
      <c r="G28" s="240"/>
      <c r="H28" s="240"/>
      <c r="I28" s="240"/>
      <c r="J28" s="240"/>
      <c r="K28" s="240"/>
      <c r="L28" s="240"/>
      <c r="M28" s="240"/>
      <c r="N28" s="240"/>
      <c r="O28" s="240"/>
      <c r="P28" s="240"/>
      <c r="Q28" s="241"/>
      <c r="R28" s="241"/>
      <c r="S28" s="242"/>
      <c r="T28" s="243" t="s">
        <v>55</v>
      </c>
      <c r="U28" s="241"/>
      <c r="V28" s="241"/>
      <c r="W28" s="241"/>
      <c r="X28" s="241"/>
      <c r="Y28" s="241"/>
      <c r="Z28" s="241"/>
      <c r="AA28" s="241"/>
      <c r="AB28" s="241"/>
      <c r="AC28" s="241"/>
      <c r="AD28" s="241"/>
      <c r="AE28" s="241"/>
      <c r="AF28" s="241"/>
      <c r="AG28" s="241"/>
      <c r="AH28" s="241"/>
      <c r="AI28" s="241"/>
      <c r="AJ28" s="242"/>
      <c r="AO28" s="234"/>
      <c r="AP28" s="234"/>
    </row>
    <row r="29" spans="2:74" s="226" customFormat="1" ht="14.25" customHeight="1" x14ac:dyDescent="0.2">
      <c r="B29" s="357"/>
      <c r="C29" s="358"/>
      <c r="D29" s="244" t="s">
        <v>26</v>
      </c>
      <c r="E29" s="245"/>
      <c r="F29" s="245"/>
      <c r="G29" s="245"/>
      <c r="H29" s="238"/>
      <c r="I29" s="238"/>
      <c r="J29" s="238"/>
      <c r="K29" s="238"/>
      <c r="L29" s="238"/>
      <c r="M29" s="238"/>
      <c r="N29" s="238"/>
      <c r="O29" s="238"/>
      <c r="P29" s="238"/>
      <c r="Q29" s="238"/>
      <c r="R29" s="241"/>
      <c r="S29" s="242"/>
      <c r="T29" s="344"/>
      <c r="U29" s="345"/>
      <c r="V29" s="345"/>
      <c r="W29" s="345"/>
      <c r="X29" s="345"/>
      <c r="Y29" s="345"/>
      <c r="Z29" s="345"/>
      <c r="AA29" s="345"/>
      <c r="AB29" s="345"/>
      <c r="AC29" s="345"/>
      <c r="AD29" s="345"/>
      <c r="AE29" s="345"/>
      <c r="AF29" s="345"/>
      <c r="AG29" s="345"/>
      <c r="AH29" s="345"/>
      <c r="AI29" s="345"/>
      <c r="AJ29" s="346"/>
      <c r="AO29" s="234"/>
      <c r="AP29" s="234"/>
    </row>
    <row r="30" spans="2:74" s="226" customFormat="1" ht="14.25" customHeight="1" x14ac:dyDescent="0.2">
      <c r="B30" s="357"/>
      <c r="C30" s="358"/>
      <c r="D30" s="244" t="s">
        <v>56</v>
      </c>
      <c r="E30" s="245"/>
      <c r="F30" s="245"/>
      <c r="G30" s="245"/>
      <c r="H30" s="238"/>
      <c r="I30" s="238"/>
      <c r="J30" s="238"/>
      <c r="K30" s="238"/>
      <c r="L30" s="238"/>
      <c r="M30" s="238"/>
      <c r="N30" s="238"/>
      <c r="O30" s="238"/>
      <c r="P30" s="238"/>
      <c r="Q30" s="238"/>
      <c r="R30" s="238"/>
      <c r="S30" s="246"/>
      <c r="T30" s="344"/>
      <c r="U30" s="345"/>
      <c r="V30" s="345"/>
      <c r="W30" s="345"/>
      <c r="X30" s="345"/>
      <c r="Y30" s="345"/>
      <c r="Z30" s="345"/>
      <c r="AA30" s="345"/>
      <c r="AB30" s="345"/>
      <c r="AC30" s="345"/>
      <c r="AD30" s="345"/>
      <c r="AE30" s="345"/>
      <c r="AF30" s="345"/>
      <c r="AG30" s="345"/>
      <c r="AH30" s="345"/>
      <c r="AI30" s="345"/>
      <c r="AJ30" s="346"/>
      <c r="AO30" s="234"/>
      <c r="AP30" s="234"/>
    </row>
    <row r="31" spans="2:74" s="226" customFormat="1" ht="14.25" customHeight="1" x14ac:dyDescent="0.2">
      <c r="B31" s="335"/>
      <c r="C31" s="336"/>
      <c r="D31" s="239" t="s">
        <v>57</v>
      </c>
      <c r="E31" s="240"/>
      <c r="F31" s="240"/>
      <c r="G31" s="240"/>
      <c r="H31" s="240"/>
      <c r="I31" s="240"/>
      <c r="J31" s="240"/>
      <c r="K31" s="240"/>
      <c r="L31" s="240"/>
      <c r="M31" s="240"/>
      <c r="N31" s="240"/>
      <c r="O31" s="240"/>
      <c r="P31" s="240"/>
      <c r="Q31" s="240"/>
      <c r="R31" s="240"/>
      <c r="S31" s="247"/>
      <c r="T31" s="344"/>
      <c r="U31" s="345"/>
      <c r="V31" s="345"/>
      <c r="W31" s="345"/>
      <c r="X31" s="345"/>
      <c r="Y31" s="345"/>
      <c r="Z31" s="345"/>
      <c r="AA31" s="345"/>
      <c r="AB31" s="345"/>
      <c r="AC31" s="345"/>
      <c r="AD31" s="345"/>
      <c r="AE31" s="345"/>
      <c r="AF31" s="345"/>
      <c r="AG31" s="345"/>
      <c r="AH31" s="345"/>
      <c r="AI31" s="345"/>
      <c r="AJ31" s="346"/>
      <c r="AO31" s="234"/>
      <c r="AP31" s="234"/>
    </row>
    <row r="32" spans="2:74" s="226" customFormat="1" ht="14.25" customHeight="1" x14ac:dyDescent="0.2">
      <c r="B32" s="335"/>
      <c r="C32" s="336"/>
      <c r="D32" s="248" t="s">
        <v>330</v>
      </c>
      <c r="E32" s="238"/>
      <c r="F32" s="238"/>
      <c r="G32" s="238"/>
      <c r="H32" s="238"/>
      <c r="I32" s="238"/>
      <c r="J32" s="238"/>
      <c r="K32" s="238"/>
      <c r="L32" s="238"/>
      <c r="M32" s="238"/>
      <c r="N32" s="238"/>
      <c r="O32" s="238"/>
      <c r="P32" s="238"/>
      <c r="Q32" s="238"/>
      <c r="R32" s="241"/>
      <c r="S32" s="242"/>
      <c r="T32" s="344"/>
      <c r="U32" s="345"/>
      <c r="V32" s="345"/>
      <c r="W32" s="345"/>
      <c r="X32" s="345"/>
      <c r="Y32" s="345"/>
      <c r="Z32" s="345"/>
      <c r="AA32" s="345"/>
      <c r="AB32" s="345"/>
      <c r="AC32" s="345"/>
      <c r="AD32" s="345"/>
      <c r="AE32" s="345"/>
      <c r="AF32" s="345"/>
      <c r="AG32" s="345"/>
      <c r="AH32" s="345"/>
      <c r="AI32" s="345"/>
      <c r="AJ32" s="346"/>
      <c r="AO32" s="234"/>
      <c r="AP32" s="234"/>
    </row>
    <row r="33" spans="2:47" s="226" customFormat="1" ht="14.25" customHeight="1" x14ac:dyDescent="0.2">
      <c r="B33" s="335"/>
      <c r="C33" s="336"/>
      <c r="D33" s="248" t="s">
        <v>331</v>
      </c>
      <c r="E33" s="238"/>
      <c r="F33" s="238"/>
      <c r="G33" s="238"/>
      <c r="H33" s="238"/>
      <c r="I33" s="238"/>
      <c r="J33" s="238"/>
      <c r="K33" s="238"/>
      <c r="L33" s="238"/>
      <c r="M33" s="238"/>
      <c r="N33" s="238"/>
      <c r="O33" s="238"/>
      <c r="P33" s="238"/>
      <c r="Q33" s="238"/>
      <c r="R33" s="241"/>
      <c r="S33" s="242"/>
      <c r="T33" s="344"/>
      <c r="U33" s="345"/>
      <c r="V33" s="345"/>
      <c r="W33" s="345"/>
      <c r="X33" s="345"/>
      <c r="Y33" s="345"/>
      <c r="Z33" s="345"/>
      <c r="AA33" s="345"/>
      <c r="AB33" s="345"/>
      <c r="AC33" s="345"/>
      <c r="AD33" s="345"/>
      <c r="AE33" s="345"/>
      <c r="AF33" s="345"/>
      <c r="AG33" s="345"/>
      <c r="AH33" s="345"/>
      <c r="AI33" s="345"/>
      <c r="AJ33" s="346"/>
      <c r="AO33" s="234"/>
      <c r="AP33" s="234"/>
    </row>
    <row r="34" spans="2:47" s="226" customFormat="1" ht="14.25" customHeight="1" x14ac:dyDescent="0.2">
      <c r="B34" s="335"/>
      <c r="C34" s="336"/>
      <c r="D34" s="239" t="s">
        <v>58</v>
      </c>
      <c r="E34" s="240"/>
      <c r="F34" s="240"/>
      <c r="G34" s="240"/>
      <c r="H34" s="240"/>
      <c r="I34" s="240"/>
      <c r="J34" s="240"/>
      <c r="K34" s="240"/>
      <c r="L34" s="240"/>
      <c r="M34" s="240"/>
      <c r="N34" s="240"/>
      <c r="O34" s="240"/>
      <c r="P34" s="240"/>
      <c r="Q34" s="240"/>
      <c r="R34" s="241"/>
      <c r="S34" s="242"/>
      <c r="T34" s="344"/>
      <c r="U34" s="345"/>
      <c r="V34" s="345"/>
      <c r="W34" s="345"/>
      <c r="X34" s="345"/>
      <c r="Y34" s="345"/>
      <c r="Z34" s="345"/>
      <c r="AA34" s="345"/>
      <c r="AB34" s="345"/>
      <c r="AC34" s="345"/>
      <c r="AD34" s="345"/>
      <c r="AE34" s="345"/>
      <c r="AF34" s="345"/>
      <c r="AG34" s="345"/>
      <c r="AH34" s="345"/>
      <c r="AI34" s="345"/>
      <c r="AJ34" s="346"/>
      <c r="AO34" s="234"/>
      <c r="AP34" s="234"/>
    </row>
    <row r="35" spans="2:47" s="226" customFormat="1" ht="14.25" customHeight="1" x14ac:dyDescent="0.2">
      <c r="B35" s="352"/>
      <c r="C35" s="353"/>
      <c r="D35" s="239" t="s">
        <v>59</v>
      </c>
      <c r="E35" s="240"/>
      <c r="F35" s="240"/>
      <c r="G35" s="240"/>
      <c r="H35" s="240"/>
      <c r="I35" s="240"/>
      <c r="J35" s="240"/>
      <c r="K35" s="240"/>
      <c r="L35" s="240"/>
      <c r="M35" s="240"/>
      <c r="N35" s="240"/>
      <c r="O35" s="240"/>
      <c r="P35" s="240"/>
      <c r="Q35" s="240"/>
      <c r="R35" s="249"/>
      <c r="S35" s="250"/>
      <c r="T35" s="344"/>
      <c r="U35" s="345"/>
      <c r="V35" s="345"/>
      <c r="W35" s="345"/>
      <c r="X35" s="345"/>
      <c r="Y35" s="345"/>
      <c r="Z35" s="345"/>
      <c r="AA35" s="345"/>
      <c r="AB35" s="345"/>
      <c r="AC35" s="345"/>
      <c r="AD35" s="345"/>
      <c r="AE35" s="345"/>
      <c r="AF35" s="345"/>
      <c r="AG35" s="345"/>
      <c r="AH35" s="345"/>
      <c r="AI35" s="345"/>
      <c r="AJ35" s="346"/>
      <c r="AO35" s="234"/>
      <c r="AP35" s="234"/>
    </row>
    <row r="36" spans="2:47" s="226" customFormat="1" ht="14.25" customHeight="1" x14ac:dyDescent="0.2">
      <c r="B36" s="335"/>
      <c r="C36" s="336"/>
      <c r="D36" s="251" t="s">
        <v>332</v>
      </c>
      <c r="E36" s="238"/>
      <c r="F36" s="238"/>
      <c r="G36" s="238"/>
      <c r="H36" s="238"/>
      <c r="I36" s="238"/>
      <c r="J36" s="238"/>
      <c r="K36" s="238"/>
      <c r="L36" s="238"/>
      <c r="M36" s="238"/>
      <c r="N36" s="238"/>
      <c r="O36" s="238"/>
      <c r="P36" s="238"/>
      <c r="Q36" s="238"/>
      <c r="R36" s="241"/>
      <c r="S36" s="242"/>
      <c r="T36" s="344"/>
      <c r="U36" s="345"/>
      <c r="V36" s="345"/>
      <c r="W36" s="345"/>
      <c r="X36" s="345"/>
      <c r="Y36" s="345"/>
      <c r="Z36" s="345"/>
      <c r="AA36" s="345"/>
      <c r="AB36" s="345"/>
      <c r="AC36" s="345"/>
      <c r="AD36" s="345"/>
      <c r="AE36" s="345"/>
      <c r="AF36" s="345"/>
      <c r="AG36" s="345"/>
      <c r="AH36" s="345"/>
      <c r="AI36" s="345"/>
      <c r="AJ36" s="346"/>
      <c r="AO36" s="234"/>
      <c r="AP36" s="234"/>
    </row>
    <row r="37" spans="2:47" s="226" customFormat="1" ht="14.25" customHeight="1" x14ac:dyDescent="0.2">
      <c r="B37" s="335"/>
      <c r="C37" s="336"/>
      <c r="D37" s="240" t="s">
        <v>333</v>
      </c>
      <c r="E37" s="238"/>
      <c r="F37" s="238"/>
      <c r="G37" s="238"/>
      <c r="H37" s="238"/>
      <c r="I37" s="238"/>
      <c r="J37" s="238"/>
      <c r="K37" s="238"/>
      <c r="L37" s="238"/>
      <c r="M37" s="238"/>
      <c r="N37" s="238"/>
      <c r="O37" s="238"/>
      <c r="P37" s="238"/>
      <c r="Q37" s="238"/>
      <c r="R37" s="241"/>
      <c r="S37" s="242"/>
      <c r="T37" s="344"/>
      <c r="U37" s="345"/>
      <c r="V37" s="345"/>
      <c r="W37" s="345"/>
      <c r="X37" s="345"/>
      <c r="Y37" s="345"/>
      <c r="Z37" s="345"/>
      <c r="AA37" s="345"/>
      <c r="AB37" s="345"/>
      <c r="AC37" s="345"/>
      <c r="AD37" s="345"/>
      <c r="AE37" s="345"/>
      <c r="AF37" s="345"/>
      <c r="AG37" s="345"/>
      <c r="AH37" s="345"/>
      <c r="AI37" s="345"/>
      <c r="AJ37" s="346"/>
      <c r="AO37" s="234"/>
      <c r="AP37" s="234"/>
    </row>
    <row r="38" spans="2:47" s="226" customFormat="1" ht="14.25" customHeight="1" x14ac:dyDescent="0.2">
      <c r="B38" s="335"/>
      <c r="C38" s="336"/>
      <c r="D38" s="341" t="s">
        <v>60</v>
      </c>
      <c r="E38" s="342"/>
      <c r="F38" s="342"/>
      <c r="G38" s="342"/>
      <c r="H38" s="342"/>
      <c r="I38" s="342"/>
      <c r="J38" s="342"/>
      <c r="K38" s="342"/>
      <c r="L38" s="342"/>
      <c r="M38" s="342"/>
      <c r="N38" s="342"/>
      <c r="O38" s="342"/>
      <c r="P38" s="342"/>
      <c r="Q38" s="342"/>
      <c r="R38" s="342"/>
      <c r="S38" s="343"/>
      <c r="T38" s="344"/>
      <c r="U38" s="345"/>
      <c r="V38" s="345"/>
      <c r="W38" s="345"/>
      <c r="X38" s="345"/>
      <c r="Y38" s="345"/>
      <c r="Z38" s="345"/>
      <c r="AA38" s="345"/>
      <c r="AB38" s="345"/>
      <c r="AC38" s="345"/>
      <c r="AD38" s="345"/>
      <c r="AE38" s="345"/>
      <c r="AF38" s="345"/>
      <c r="AG38" s="345"/>
      <c r="AH38" s="345"/>
      <c r="AI38" s="345"/>
      <c r="AJ38" s="346"/>
      <c r="AO38" s="234"/>
      <c r="AP38" s="234"/>
    </row>
    <row r="39" spans="2:47" s="226" customFormat="1" ht="14.25" customHeight="1" x14ac:dyDescent="0.2">
      <c r="B39" s="335"/>
      <c r="C39" s="336"/>
      <c r="D39" s="251" t="s">
        <v>61</v>
      </c>
      <c r="E39" s="238"/>
      <c r="F39" s="238"/>
      <c r="G39" s="238"/>
      <c r="H39" s="238"/>
      <c r="I39" s="238"/>
      <c r="J39" s="238"/>
      <c r="K39" s="238"/>
      <c r="L39" s="238"/>
      <c r="M39" s="238"/>
      <c r="N39" s="238"/>
      <c r="O39" s="238"/>
      <c r="P39" s="238"/>
      <c r="Q39" s="238"/>
      <c r="R39" s="238"/>
      <c r="S39" s="246"/>
      <c r="T39" s="344"/>
      <c r="U39" s="345"/>
      <c r="V39" s="345"/>
      <c r="W39" s="345"/>
      <c r="X39" s="345"/>
      <c r="Y39" s="345"/>
      <c r="Z39" s="345"/>
      <c r="AA39" s="345"/>
      <c r="AB39" s="345"/>
      <c r="AC39" s="345"/>
      <c r="AD39" s="345"/>
      <c r="AE39" s="345"/>
      <c r="AF39" s="345"/>
      <c r="AG39" s="345"/>
      <c r="AH39" s="345"/>
      <c r="AI39" s="345"/>
      <c r="AJ39" s="346"/>
      <c r="AO39" s="234"/>
      <c r="AP39" s="234"/>
    </row>
    <row r="40" spans="2:47" s="226" customFormat="1" ht="14.25" customHeight="1" x14ac:dyDescent="0.2">
      <c r="B40" s="335"/>
      <c r="C40" s="336"/>
      <c r="D40" s="239" t="s">
        <v>62</v>
      </c>
      <c r="E40" s="240"/>
      <c r="F40" s="240"/>
      <c r="G40" s="240"/>
      <c r="H40" s="240"/>
      <c r="I40" s="240"/>
      <c r="J40" s="240"/>
      <c r="K40" s="240"/>
      <c r="L40" s="240"/>
      <c r="M40" s="240"/>
      <c r="N40" s="240"/>
      <c r="O40" s="240"/>
      <c r="P40" s="240"/>
      <c r="Q40" s="240"/>
      <c r="R40" s="241"/>
      <c r="S40" s="242"/>
      <c r="T40" s="344"/>
      <c r="U40" s="345"/>
      <c r="V40" s="345"/>
      <c r="W40" s="345"/>
      <c r="X40" s="345"/>
      <c r="Y40" s="345"/>
      <c r="Z40" s="345"/>
      <c r="AA40" s="345"/>
      <c r="AB40" s="345"/>
      <c r="AC40" s="345"/>
      <c r="AD40" s="345"/>
      <c r="AE40" s="345"/>
      <c r="AF40" s="345"/>
      <c r="AG40" s="345"/>
      <c r="AH40" s="345"/>
      <c r="AI40" s="345"/>
      <c r="AJ40" s="346"/>
      <c r="AO40" s="234"/>
      <c r="AP40" s="234"/>
    </row>
    <row r="41" spans="2:47" s="226" customFormat="1" ht="14.25" customHeight="1" x14ac:dyDescent="0.2">
      <c r="B41" s="352"/>
      <c r="C41" s="353"/>
      <c r="D41" s="252" t="s">
        <v>63</v>
      </c>
      <c r="E41" s="249"/>
      <c r="F41" s="249"/>
      <c r="G41" s="249"/>
      <c r="H41" s="249"/>
      <c r="I41" s="249"/>
      <c r="J41" s="249"/>
      <c r="K41" s="249"/>
      <c r="L41" s="249"/>
      <c r="M41" s="249"/>
      <c r="N41" s="249"/>
      <c r="O41" s="249"/>
      <c r="P41" s="249"/>
      <c r="Q41" s="249"/>
      <c r="R41" s="249"/>
      <c r="S41" s="250"/>
      <c r="T41" s="344"/>
      <c r="U41" s="345"/>
      <c r="V41" s="345"/>
      <c r="W41" s="345"/>
      <c r="X41" s="345"/>
      <c r="Y41" s="345"/>
      <c r="Z41" s="345"/>
      <c r="AA41" s="345"/>
      <c r="AB41" s="345"/>
      <c r="AC41" s="345"/>
      <c r="AD41" s="345"/>
      <c r="AE41" s="345"/>
      <c r="AF41" s="345"/>
      <c r="AG41" s="345"/>
      <c r="AH41" s="345"/>
      <c r="AI41" s="345"/>
      <c r="AJ41" s="346"/>
      <c r="AO41" s="234"/>
      <c r="AP41" s="234"/>
    </row>
    <row r="42" spans="2:47" s="226" customFormat="1" ht="14.25" customHeight="1" x14ac:dyDescent="0.2">
      <c r="B42" s="335"/>
      <c r="C42" s="336"/>
      <c r="D42" s="341" t="s">
        <v>64</v>
      </c>
      <c r="E42" s="342"/>
      <c r="F42" s="342"/>
      <c r="G42" s="342"/>
      <c r="H42" s="342"/>
      <c r="I42" s="342"/>
      <c r="J42" s="342"/>
      <c r="K42" s="342"/>
      <c r="L42" s="342"/>
      <c r="M42" s="342"/>
      <c r="N42" s="342"/>
      <c r="O42" s="342"/>
      <c r="P42" s="342"/>
      <c r="Q42" s="342"/>
      <c r="R42" s="342"/>
      <c r="S42" s="343"/>
      <c r="T42" s="243" t="s">
        <v>67</v>
      </c>
      <c r="U42" s="241"/>
      <c r="V42" s="241"/>
      <c r="W42" s="241"/>
      <c r="X42" s="241"/>
      <c r="Y42" s="241"/>
      <c r="Z42" s="241"/>
      <c r="AA42" s="241"/>
      <c r="AB42" s="241"/>
      <c r="AC42" s="241"/>
      <c r="AD42" s="241"/>
      <c r="AE42" s="241"/>
      <c r="AF42" s="241"/>
      <c r="AG42" s="241"/>
      <c r="AH42" s="241"/>
      <c r="AI42" s="241"/>
      <c r="AJ42" s="242"/>
      <c r="AO42" s="234"/>
      <c r="AP42" s="234"/>
    </row>
    <row r="43" spans="2:47" s="226" customFormat="1" ht="14.25" customHeight="1" x14ac:dyDescent="0.2">
      <c r="B43" s="335"/>
      <c r="C43" s="336"/>
      <c r="D43" s="252" t="s">
        <v>65</v>
      </c>
      <c r="E43" s="249"/>
      <c r="F43" s="249"/>
      <c r="G43" s="249"/>
      <c r="H43" s="249"/>
      <c r="I43" s="249"/>
      <c r="J43" s="249"/>
      <c r="K43" s="249"/>
      <c r="L43" s="249"/>
      <c r="M43" s="249"/>
      <c r="N43" s="249"/>
      <c r="O43" s="249"/>
      <c r="P43" s="249"/>
      <c r="Q43" s="249"/>
      <c r="R43" s="249"/>
      <c r="S43" s="250"/>
      <c r="T43" s="344"/>
      <c r="U43" s="345"/>
      <c r="V43" s="345"/>
      <c r="W43" s="345"/>
      <c r="X43" s="345"/>
      <c r="Y43" s="345"/>
      <c r="Z43" s="345"/>
      <c r="AA43" s="345"/>
      <c r="AB43" s="345"/>
      <c r="AC43" s="345"/>
      <c r="AD43" s="345"/>
      <c r="AE43" s="345"/>
      <c r="AF43" s="345"/>
      <c r="AG43" s="345"/>
      <c r="AH43" s="345"/>
      <c r="AI43" s="345"/>
      <c r="AJ43" s="346"/>
      <c r="AO43" s="234"/>
      <c r="AP43" s="234"/>
    </row>
    <row r="44" spans="2:47" s="226" customFormat="1" ht="14.25" customHeight="1" x14ac:dyDescent="0.2">
      <c r="B44" s="335"/>
      <c r="C44" s="336"/>
      <c r="D44" s="251" t="s">
        <v>66</v>
      </c>
      <c r="E44" s="238"/>
      <c r="F44" s="238"/>
      <c r="G44" s="238"/>
      <c r="H44" s="238"/>
      <c r="I44" s="238"/>
      <c r="J44" s="238"/>
      <c r="K44" s="238"/>
      <c r="L44" s="238"/>
      <c r="M44" s="238"/>
      <c r="N44" s="238"/>
      <c r="O44" s="238"/>
      <c r="P44" s="238"/>
      <c r="Q44" s="238"/>
      <c r="R44" s="238"/>
      <c r="S44" s="246"/>
      <c r="T44" s="344"/>
      <c r="U44" s="345"/>
      <c r="V44" s="345"/>
      <c r="W44" s="345"/>
      <c r="X44" s="345"/>
      <c r="Y44" s="345"/>
      <c r="Z44" s="345"/>
      <c r="AA44" s="345"/>
      <c r="AB44" s="345"/>
      <c r="AC44" s="345"/>
      <c r="AD44" s="345"/>
      <c r="AE44" s="345"/>
      <c r="AF44" s="345"/>
      <c r="AG44" s="345"/>
      <c r="AH44" s="345"/>
      <c r="AI44" s="345"/>
      <c r="AJ44" s="346"/>
      <c r="AO44" s="234"/>
      <c r="AP44" s="234"/>
    </row>
    <row r="45" spans="2:47" s="226" customFormat="1" ht="14.25" customHeight="1" x14ac:dyDescent="0.2">
      <c r="B45" s="335"/>
      <c r="C45" s="336"/>
      <c r="D45" s="252" t="s">
        <v>68</v>
      </c>
      <c r="E45" s="249"/>
      <c r="F45" s="249"/>
      <c r="G45" s="249"/>
      <c r="H45" s="249"/>
      <c r="I45" s="249"/>
      <c r="J45" s="249"/>
      <c r="K45" s="249"/>
      <c r="L45" s="249"/>
      <c r="M45" s="249"/>
      <c r="N45" s="249"/>
      <c r="O45" s="249"/>
      <c r="P45" s="249"/>
      <c r="Q45" s="249"/>
      <c r="R45" s="240"/>
      <c r="S45" s="247"/>
      <c r="T45" s="344"/>
      <c r="U45" s="345"/>
      <c r="V45" s="345"/>
      <c r="W45" s="345"/>
      <c r="X45" s="345"/>
      <c r="Y45" s="345"/>
      <c r="Z45" s="345"/>
      <c r="AA45" s="345"/>
      <c r="AB45" s="345"/>
      <c r="AC45" s="345"/>
      <c r="AD45" s="345"/>
      <c r="AE45" s="345"/>
      <c r="AF45" s="345"/>
      <c r="AG45" s="345"/>
      <c r="AH45" s="345"/>
      <c r="AI45" s="345"/>
      <c r="AJ45" s="346"/>
      <c r="AO45" s="234"/>
      <c r="AP45" s="234"/>
    </row>
    <row r="46" spans="2:47" s="226" customFormat="1" ht="14.25" customHeight="1" x14ac:dyDescent="0.2">
      <c r="B46" s="335"/>
      <c r="C46" s="336"/>
      <c r="D46" s="251" t="s">
        <v>69</v>
      </c>
      <c r="E46" s="238"/>
      <c r="F46" s="238"/>
      <c r="G46" s="238"/>
      <c r="H46" s="238"/>
      <c r="I46" s="238"/>
      <c r="J46" s="238"/>
      <c r="K46" s="238"/>
      <c r="L46" s="238"/>
      <c r="M46" s="238"/>
      <c r="N46" s="238"/>
      <c r="O46" s="238"/>
      <c r="P46" s="238"/>
      <c r="Q46" s="238"/>
      <c r="R46" s="238"/>
      <c r="S46" s="246"/>
      <c r="T46" s="344"/>
      <c r="U46" s="345"/>
      <c r="V46" s="345"/>
      <c r="W46" s="345"/>
      <c r="X46" s="345"/>
      <c r="Y46" s="345"/>
      <c r="Z46" s="345"/>
      <c r="AA46" s="345"/>
      <c r="AB46" s="345"/>
      <c r="AC46" s="345"/>
      <c r="AD46" s="345"/>
      <c r="AE46" s="345"/>
      <c r="AF46" s="345"/>
      <c r="AG46" s="345"/>
      <c r="AH46" s="345"/>
      <c r="AI46" s="345"/>
      <c r="AJ46" s="346"/>
      <c r="AO46" s="234"/>
      <c r="AP46" s="234"/>
      <c r="AU46" s="253" t="s">
        <v>70</v>
      </c>
    </row>
    <row r="47" spans="2:47" s="226" customFormat="1" ht="14.25" customHeight="1" x14ac:dyDescent="0.2">
      <c r="B47" s="335"/>
      <c r="C47" s="336"/>
      <c r="D47" s="239" t="s">
        <v>71</v>
      </c>
      <c r="E47" s="240"/>
      <c r="F47" s="240"/>
      <c r="G47" s="240"/>
      <c r="H47" s="240"/>
      <c r="I47" s="240"/>
      <c r="J47" s="240"/>
      <c r="K47" s="240"/>
      <c r="L47" s="240"/>
      <c r="M47" s="240"/>
      <c r="N47" s="240"/>
      <c r="O47" s="240"/>
      <c r="P47" s="240"/>
      <c r="Q47" s="240"/>
      <c r="R47" s="241"/>
      <c r="S47" s="242"/>
      <c r="T47" s="344"/>
      <c r="U47" s="345"/>
      <c r="V47" s="345"/>
      <c r="W47" s="345"/>
      <c r="X47" s="345"/>
      <c r="Y47" s="345"/>
      <c r="Z47" s="345"/>
      <c r="AA47" s="345"/>
      <c r="AB47" s="345"/>
      <c r="AC47" s="345"/>
      <c r="AD47" s="345"/>
      <c r="AE47" s="345"/>
      <c r="AF47" s="345"/>
      <c r="AG47" s="345"/>
      <c r="AH47" s="345"/>
      <c r="AI47" s="345"/>
      <c r="AJ47" s="346"/>
      <c r="AO47" s="234"/>
      <c r="AP47" s="234"/>
    </row>
    <row r="48" spans="2:47" s="226" customFormat="1" ht="14.25" customHeight="1" x14ac:dyDescent="0.2">
      <c r="B48" s="350"/>
      <c r="C48" s="351"/>
      <c r="D48" s="239" t="s">
        <v>72</v>
      </c>
      <c r="E48" s="240"/>
      <c r="F48" s="240"/>
      <c r="G48" s="240"/>
      <c r="H48" s="240"/>
      <c r="I48" s="240"/>
      <c r="J48" s="240"/>
      <c r="K48" s="240"/>
      <c r="L48" s="240"/>
      <c r="M48" s="240"/>
      <c r="N48" s="240"/>
      <c r="O48" s="240"/>
      <c r="P48" s="240"/>
      <c r="Q48" s="240"/>
      <c r="R48" s="240"/>
      <c r="S48" s="247"/>
      <c r="T48" s="344"/>
      <c r="U48" s="345"/>
      <c r="V48" s="345"/>
      <c r="W48" s="345"/>
      <c r="X48" s="345"/>
      <c r="Y48" s="345"/>
      <c r="Z48" s="345"/>
      <c r="AA48" s="345"/>
      <c r="AB48" s="345"/>
      <c r="AC48" s="345"/>
      <c r="AD48" s="345"/>
      <c r="AE48" s="345"/>
      <c r="AF48" s="345"/>
      <c r="AG48" s="345"/>
      <c r="AH48" s="345"/>
      <c r="AI48" s="345"/>
      <c r="AJ48" s="346"/>
      <c r="AO48" s="234"/>
      <c r="AP48" s="234"/>
    </row>
    <row r="49" spans="2:74" s="226" customFormat="1" ht="14.25" customHeight="1" x14ac:dyDescent="0.2">
      <c r="B49" s="352"/>
      <c r="C49" s="353"/>
      <c r="D49" s="252" t="s">
        <v>334</v>
      </c>
      <c r="E49" s="249"/>
      <c r="F49" s="249"/>
      <c r="G49" s="249"/>
      <c r="H49" s="249"/>
      <c r="I49" s="249"/>
      <c r="J49" s="249"/>
      <c r="K49" s="249"/>
      <c r="L49" s="249"/>
      <c r="M49" s="249"/>
      <c r="N49" s="249"/>
      <c r="O49" s="249"/>
      <c r="P49" s="249"/>
      <c r="Q49" s="249"/>
      <c r="R49" s="249"/>
      <c r="S49" s="250"/>
      <c r="T49" s="344"/>
      <c r="U49" s="345"/>
      <c r="V49" s="345"/>
      <c r="W49" s="345"/>
      <c r="X49" s="345"/>
      <c r="Y49" s="345"/>
      <c r="Z49" s="345"/>
      <c r="AA49" s="345"/>
      <c r="AB49" s="345"/>
      <c r="AC49" s="345"/>
      <c r="AD49" s="345"/>
      <c r="AE49" s="345"/>
      <c r="AF49" s="345"/>
      <c r="AG49" s="345"/>
      <c r="AH49" s="345"/>
      <c r="AI49" s="345"/>
      <c r="AJ49" s="346"/>
      <c r="AO49" s="234"/>
      <c r="AP49" s="234"/>
    </row>
    <row r="50" spans="2:74" s="226" customFormat="1" ht="14.25" customHeight="1" x14ac:dyDescent="0.2">
      <c r="B50" s="335"/>
      <c r="C50" s="336"/>
      <c r="D50" s="251" t="s">
        <v>73</v>
      </c>
      <c r="E50" s="238"/>
      <c r="F50" s="238"/>
      <c r="G50" s="238"/>
      <c r="H50" s="238"/>
      <c r="I50" s="238"/>
      <c r="J50" s="238"/>
      <c r="K50" s="238"/>
      <c r="L50" s="238"/>
      <c r="M50" s="238"/>
      <c r="N50" s="238"/>
      <c r="O50" s="238"/>
      <c r="P50" s="238"/>
      <c r="Q50" s="238"/>
      <c r="R50" s="238"/>
      <c r="S50" s="246"/>
      <c r="T50" s="344"/>
      <c r="U50" s="345"/>
      <c r="V50" s="345"/>
      <c r="W50" s="345"/>
      <c r="X50" s="345"/>
      <c r="Y50" s="345"/>
      <c r="Z50" s="345"/>
      <c r="AA50" s="345"/>
      <c r="AB50" s="345"/>
      <c r="AC50" s="345"/>
      <c r="AD50" s="345"/>
      <c r="AE50" s="345"/>
      <c r="AF50" s="345"/>
      <c r="AG50" s="345"/>
      <c r="AH50" s="345"/>
      <c r="AI50" s="345"/>
      <c r="AJ50" s="346"/>
      <c r="AO50" s="234"/>
      <c r="AP50" s="234"/>
    </row>
    <row r="51" spans="2:74" s="226" customFormat="1" ht="14.25" customHeight="1" x14ac:dyDescent="0.2">
      <c r="B51" s="335"/>
      <c r="C51" s="336"/>
      <c r="D51" s="239" t="s">
        <v>74</v>
      </c>
      <c r="E51" s="240"/>
      <c r="F51" s="240"/>
      <c r="G51" s="240"/>
      <c r="H51" s="240"/>
      <c r="I51" s="240"/>
      <c r="J51" s="240"/>
      <c r="K51" s="240"/>
      <c r="L51" s="240"/>
      <c r="M51" s="240"/>
      <c r="N51" s="240"/>
      <c r="O51" s="240"/>
      <c r="P51" s="240"/>
      <c r="Q51" s="240"/>
      <c r="R51" s="241"/>
      <c r="S51" s="242"/>
      <c r="T51" s="344"/>
      <c r="U51" s="345"/>
      <c r="V51" s="345"/>
      <c r="W51" s="345"/>
      <c r="X51" s="345"/>
      <c r="Y51" s="345"/>
      <c r="Z51" s="345"/>
      <c r="AA51" s="345"/>
      <c r="AB51" s="345"/>
      <c r="AC51" s="345"/>
      <c r="AD51" s="345"/>
      <c r="AE51" s="345"/>
      <c r="AF51" s="345"/>
      <c r="AG51" s="345"/>
      <c r="AH51" s="345"/>
      <c r="AI51" s="345"/>
      <c r="AJ51" s="346"/>
      <c r="AO51" s="234"/>
      <c r="AP51" s="234"/>
    </row>
    <row r="52" spans="2:74" s="226" customFormat="1" ht="14.25" customHeight="1" x14ac:dyDescent="0.2">
      <c r="B52" s="352"/>
      <c r="C52" s="353"/>
      <c r="D52" s="252" t="s">
        <v>75</v>
      </c>
      <c r="E52" s="249"/>
      <c r="F52" s="249"/>
      <c r="G52" s="249"/>
      <c r="H52" s="249"/>
      <c r="I52" s="249"/>
      <c r="J52" s="249"/>
      <c r="K52" s="249"/>
      <c r="L52" s="249"/>
      <c r="M52" s="249"/>
      <c r="N52" s="249"/>
      <c r="O52" s="249"/>
      <c r="P52" s="249"/>
      <c r="Q52" s="249"/>
      <c r="R52" s="249"/>
      <c r="S52" s="250"/>
      <c r="T52" s="344"/>
      <c r="U52" s="345"/>
      <c r="V52" s="345"/>
      <c r="W52" s="345"/>
      <c r="X52" s="345"/>
      <c r="Y52" s="345"/>
      <c r="Z52" s="345"/>
      <c r="AA52" s="345"/>
      <c r="AB52" s="345"/>
      <c r="AC52" s="345"/>
      <c r="AD52" s="345"/>
      <c r="AE52" s="345"/>
      <c r="AF52" s="345"/>
      <c r="AG52" s="345"/>
      <c r="AH52" s="345"/>
      <c r="AI52" s="345"/>
      <c r="AJ52" s="346"/>
      <c r="AO52" s="234"/>
      <c r="AP52" s="234"/>
    </row>
    <row r="53" spans="2:74" s="226" customFormat="1" ht="14.25" customHeight="1" x14ac:dyDescent="0.2">
      <c r="B53" s="335"/>
      <c r="C53" s="336"/>
      <c r="D53" s="251" t="s">
        <v>76</v>
      </c>
      <c r="E53" s="238"/>
      <c r="F53" s="238"/>
      <c r="G53" s="238"/>
      <c r="H53" s="238"/>
      <c r="I53" s="238"/>
      <c r="J53" s="238"/>
      <c r="K53" s="238"/>
      <c r="L53" s="238"/>
      <c r="M53" s="238"/>
      <c r="N53" s="238"/>
      <c r="O53" s="238"/>
      <c r="P53" s="238"/>
      <c r="Q53" s="238"/>
      <c r="R53" s="238"/>
      <c r="S53" s="246"/>
      <c r="T53" s="344"/>
      <c r="U53" s="345"/>
      <c r="V53" s="345"/>
      <c r="W53" s="345"/>
      <c r="X53" s="345"/>
      <c r="Y53" s="345"/>
      <c r="Z53" s="345"/>
      <c r="AA53" s="345"/>
      <c r="AB53" s="345"/>
      <c r="AC53" s="345"/>
      <c r="AD53" s="345"/>
      <c r="AE53" s="345"/>
      <c r="AF53" s="345"/>
      <c r="AG53" s="345"/>
      <c r="AH53" s="345"/>
      <c r="AI53" s="345"/>
      <c r="AJ53" s="346"/>
      <c r="AO53" s="234"/>
      <c r="AP53" s="234"/>
    </row>
    <row r="54" spans="2:74" s="226" customFormat="1" ht="14.25" customHeight="1" x14ac:dyDescent="0.2">
      <c r="B54" s="335"/>
      <c r="C54" s="336"/>
      <c r="D54" s="252" t="s">
        <v>77</v>
      </c>
      <c r="E54" s="249"/>
      <c r="F54" s="249"/>
      <c r="G54" s="249"/>
      <c r="H54" s="249"/>
      <c r="I54" s="249"/>
      <c r="J54" s="249"/>
      <c r="K54" s="249"/>
      <c r="L54" s="249"/>
      <c r="M54" s="249"/>
      <c r="N54" s="249"/>
      <c r="O54" s="249"/>
      <c r="P54" s="249"/>
      <c r="Q54" s="249"/>
      <c r="R54" s="238"/>
      <c r="S54" s="246"/>
      <c r="T54" s="347"/>
      <c r="U54" s="348"/>
      <c r="V54" s="348"/>
      <c r="W54" s="348"/>
      <c r="X54" s="348"/>
      <c r="Y54" s="348"/>
      <c r="Z54" s="348"/>
      <c r="AA54" s="348"/>
      <c r="AB54" s="348"/>
      <c r="AC54" s="348"/>
      <c r="AD54" s="348"/>
      <c r="AE54" s="348"/>
      <c r="AF54" s="348"/>
      <c r="AG54" s="348"/>
      <c r="AH54" s="348"/>
      <c r="AI54" s="348"/>
      <c r="AJ54" s="349"/>
      <c r="AO54" s="234"/>
      <c r="AP54" s="234"/>
    </row>
    <row r="55" spans="2:74" s="226" customFormat="1" ht="13.65" customHeight="1" x14ac:dyDescent="0.2">
      <c r="B55" s="254" t="s">
        <v>20</v>
      </c>
      <c r="C55" s="254"/>
      <c r="D55" s="337" t="s">
        <v>335</v>
      </c>
      <c r="E55" s="339" t="s">
        <v>336</v>
      </c>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39"/>
      <c r="AO55" s="234"/>
      <c r="AP55" s="234"/>
    </row>
    <row r="56" spans="2:74" s="226" customFormat="1" ht="14.25" customHeight="1" x14ac:dyDescent="0.2">
      <c r="B56" s="255"/>
      <c r="C56" s="240"/>
      <c r="D56" s="338"/>
      <c r="E56" s="340"/>
      <c r="F56" s="340"/>
      <c r="G56" s="340"/>
      <c r="H56" s="340"/>
      <c r="I56" s="340"/>
      <c r="J56" s="340"/>
      <c r="K56" s="340"/>
      <c r="L56" s="340"/>
      <c r="M56" s="340"/>
      <c r="N56" s="340"/>
      <c r="O56" s="340"/>
      <c r="P56" s="340"/>
      <c r="Q56" s="340"/>
      <c r="R56" s="340"/>
      <c r="S56" s="340"/>
      <c r="T56" s="340"/>
      <c r="U56" s="340"/>
      <c r="V56" s="340"/>
      <c r="W56" s="340"/>
      <c r="X56" s="340"/>
      <c r="Y56" s="340"/>
      <c r="Z56" s="340"/>
      <c r="AA56" s="340"/>
      <c r="AB56" s="340"/>
      <c r="AC56" s="340"/>
      <c r="AD56" s="340"/>
      <c r="AE56" s="340"/>
      <c r="AF56" s="340"/>
      <c r="AG56" s="340"/>
      <c r="AH56" s="340"/>
      <c r="AI56" s="340"/>
      <c r="AJ56" s="340"/>
      <c r="AO56" s="234"/>
      <c r="AP56" s="234"/>
    </row>
    <row r="57" spans="2:74" s="226" customFormat="1" ht="14.25" customHeight="1" x14ac:dyDescent="0.2">
      <c r="B57" s="240"/>
      <c r="C57" s="240"/>
      <c r="D57" s="338"/>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40"/>
      <c r="AC57" s="340"/>
      <c r="AD57" s="340"/>
      <c r="AE57" s="340"/>
      <c r="AF57" s="340"/>
      <c r="AG57" s="340"/>
      <c r="AH57" s="340"/>
      <c r="AI57" s="340"/>
      <c r="AJ57" s="340"/>
      <c r="AO57" s="234"/>
      <c r="AP57" s="234"/>
    </row>
    <row r="58" spans="2:74" s="226" customFormat="1" ht="14.25" customHeight="1" x14ac:dyDescent="0.2">
      <c r="B58" s="240"/>
      <c r="C58" s="240"/>
      <c r="D58" s="338"/>
      <c r="E58" s="340"/>
      <c r="F58" s="340"/>
      <c r="G58" s="340"/>
      <c r="H58" s="340"/>
      <c r="I58" s="340"/>
      <c r="J58" s="340"/>
      <c r="K58" s="340"/>
      <c r="L58" s="340"/>
      <c r="M58" s="340"/>
      <c r="N58" s="340"/>
      <c r="O58" s="340"/>
      <c r="P58" s="340"/>
      <c r="Q58" s="340"/>
      <c r="R58" s="340"/>
      <c r="S58" s="340"/>
      <c r="T58" s="340"/>
      <c r="U58" s="340"/>
      <c r="V58" s="340"/>
      <c r="W58" s="340"/>
      <c r="X58" s="340"/>
      <c r="Y58" s="340"/>
      <c r="Z58" s="340"/>
      <c r="AA58" s="340"/>
      <c r="AB58" s="340"/>
      <c r="AC58" s="340"/>
      <c r="AD58" s="340"/>
      <c r="AE58" s="340"/>
      <c r="AF58" s="340"/>
      <c r="AG58" s="340"/>
      <c r="AH58" s="340"/>
      <c r="AI58" s="340"/>
      <c r="AJ58" s="340"/>
      <c r="AO58" s="234"/>
      <c r="AP58" s="234"/>
    </row>
    <row r="59" spans="2:74" s="226" customFormat="1" ht="14.25" customHeight="1" x14ac:dyDescent="0.2">
      <c r="B59" s="240"/>
      <c r="C59" s="240"/>
      <c r="D59" s="338"/>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O59" s="234"/>
      <c r="AP59" s="234"/>
    </row>
    <row r="60" spans="2:74" s="226" customFormat="1" ht="14.25" customHeight="1" x14ac:dyDescent="0.2">
      <c r="B60" s="240"/>
      <c r="C60" s="256"/>
      <c r="D60" s="338"/>
      <c r="E60" s="340"/>
      <c r="F60" s="340"/>
      <c r="G60" s="340"/>
      <c r="H60" s="340"/>
      <c r="I60" s="340"/>
      <c r="J60" s="340"/>
      <c r="K60" s="340"/>
      <c r="L60" s="340"/>
      <c r="M60" s="340"/>
      <c r="N60" s="340"/>
      <c r="O60" s="340"/>
      <c r="P60" s="340"/>
      <c r="Q60" s="340"/>
      <c r="R60" s="340"/>
      <c r="S60" s="340"/>
      <c r="T60" s="340"/>
      <c r="U60" s="340"/>
      <c r="V60" s="340"/>
      <c r="W60" s="340"/>
      <c r="X60" s="340"/>
      <c r="Y60" s="340"/>
      <c r="Z60" s="340"/>
      <c r="AA60" s="340"/>
      <c r="AB60" s="340"/>
      <c r="AC60" s="340"/>
      <c r="AD60" s="340"/>
      <c r="AE60" s="340"/>
      <c r="AF60" s="340"/>
      <c r="AG60" s="340"/>
      <c r="AH60" s="340"/>
      <c r="AI60" s="340"/>
      <c r="AJ60" s="340"/>
      <c r="AO60" s="234"/>
      <c r="AP60" s="234"/>
      <c r="AR60" s="257"/>
      <c r="AS60" s="257"/>
      <c r="AT60" s="257"/>
      <c r="AU60" s="257"/>
      <c r="AV60" s="257"/>
      <c r="AW60" s="257"/>
      <c r="AX60" s="257"/>
      <c r="AY60" s="257"/>
      <c r="AZ60" s="257"/>
      <c r="BA60" s="257"/>
      <c r="BB60" s="257"/>
      <c r="BC60" s="257"/>
      <c r="BD60" s="257"/>
    </row>
    <row r="61" spans="2:74" s="226" customFormat="1" ht="14.25" customHeight="1" x14ac:dyDescent="0.2">
      <c r="B61" s="240"/>
      <c r="C61" s="240"/>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O61" s="257"/>
      <c r="AP61" s="259"/>
      <c r="AQ61" s="259"/>
      <c r="AR61" s="259"/>
      <c r="AS61" s="259"/>
      <c r="AT61" s="259"/>
      <c r="AU61" s="259"/>
      <c r="AV61" s="259"/>
      <c r="AW61" s="234"/>
    </row>
    <row r="62" spans="2:74" s="226" customFormat="1" ht="14.25" customHeight="1" x14ac:dyDescent="0.2">
      <c r="B62" s="260"/>
      <c r="C62" s="240"/>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P62" s="261"/>
      <c r="AQ62" s="261"/>
      <c r="AR62" s="261"/>
      <c r="AS62" s="261"/>
      <c r="AT62" s="261"/>
      <c r="AU62" s="261"/>
      <c r="AV62" s="234"/>
      <c r="AW62" s="234"/>
    </row>
    <row r="63" spans="2:74" s="226" customFormat="1" ht="14.25" customHeight="1" x14ac:dyDescent="0.2">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row>
    <row r="64" spans="2:74" ht="14.25" customHeight="1" x14ac:dyDescent="0.2">
      <c r="B64" s="226"/>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6"/>
      <c r="AG64" s="226"/>
      <c r="AH64" s="226"/>
      <c r="AI64" s="226"/>
      <c r="AJ64" s="226"/>
      <c r="AK64" s="226"/>
      <c r="AL64" s="226"/>
      <c r="AO64" s="226"/>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c r="BP64" s="226"/>
      <c r="BQ64" s="226"/>
      <c r="BR64" s="226"/>
      <c r="BS64" s="226"/>
      <c r="BT64" s="226"/>
      <c r="BU64" s="226"/>
      <c r="BV64" s="226"/>
    </row>
    <row r="65" spans="2:36" ht="14.25" customHeight="1" x14ac:dyDescent="0.2">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row>
    <row r="66" spans="2:36" ht="20.100000000000001" customHeight="1" x14ac:dyDescent="0.2">
      <c r="B66" s="226"/>
      <c r="C66" s="226"/>
      <c r="D66" s="226"/>
      <c r="E66" s="226"/>
      <c r="F66" s="226"/>
      <c r="G66" s="226"/>
      <c r="H66" s="226"/>
      <c r="I66" s="226"/>
      <c r="J66" s="226"/>
      <c r="K66" s="226"/>
      <c r="L66" s="226"/>
      <c r="M66" s="226"/>
      <c r="N66" s="226"/>
      <c r="O66" s="226"/>
      <c r="P66" s="226"/>
      <c r="Q66" s="226"/>
      <c r="R66" s="226"/>
      <c r="S66" s="226"/>
      <c r="T66" s="226"/>
      <c r="U66" s="226"/>
      <c r="V66" s="226"/>
      <c r="W66" s="226"/>
      <c r="X66" s="226"/>
      <c r="Y66" s="226"/>
      <c r="Z66" s="226"/>
      <c r="AA66" s="226"/>
      <c r="AB66" s="226"/>
      <c r="AC66" s="226"/>
      <c r="AD66" s="226"/>
      <c r="AE66" s="226"/>
      <c r="AF66" s="226"/>
      <c r="AG66" s="226"/>
      <c r="AH66" s="226"/>
      <c r="AI66" s="226"/>
      <c r="AJ66" s="226"/>
    </row>
    <row r="67" spans="2:36" ht="20.100000000000001" customHeight="1" x14ac:dyDescent="0.2">
      <c r="B67" s="226"/>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c r="AA67" s="226"/>
      <c r="AB67" s="226"/>
      <c r="AC67" s="226"/>
      <c r="AD67" s="226"/>
      <c r="AE67" s="226"/>
      <c r="AF67" s="226"/>
      <c r="AG67" s="226"/>
      <c r="AH67" s="226"/>
      <c r="AI67" s="226"/>
      <c r="AJ67" s="226"/>
    </row>
    <row r="68" spans="2:36" ht="22.2" customHeight="1" x14ac:dyDescent="0.2">
      <c r="B68" s="226"/>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c r="AE68" s="226"/>
      <c r="AF68" s="226"/>
      <c r="AG68" s="226"/>
      <c r="AH68" s="226"/>
      <c r="AI68" s="226"/>
      <c r="AJ68" s="226"/>
    </row>
    <row r="69" spans="2:36" ht="20.100000000000001" customHeight="1" x14ac:dyDescent="0.2">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6"/>
      <c r="Z69" s="226"/>
      <c r="AA69" s="226"/>
      <c r="AB69" s="226"/>
      <c r="AC69" s="226"/>
      <c r="AD69" s="226"/>
      <c r="AE69" s="226"/>
      <c r="AF69" s="226"/>
      <c r="AG69" s="226"/>
      <c r="AH69" s="226"/>
      <c r="AI69" s="226"/>
      <c r="AJ69" s="226"/>
    </row>
    <row r="70" spans="2:36" ht="20.100000000000001" customHeight="1" x14ac:dyDescent="0.2">
      <c r="B70" s="226"/>
      <c r="C70" s="226"/>
      <c r="D70" s="226"/>
      <c r="E70" s="226"/>
      <c r="F70" s="226"/>
      <c r="G70" s="226"/>
      <c r="H70" s="226"/>
      <c r="I70" s="226"/>
      <c r="J70" s="226"/>
      <c r="K70" s="226"/>
      <c r="L70" s="226"/>
      <c r="M70" s="226"/>
      <c r="N70" s="226"/>
      <c r="O70" s="226"/>
      <c r="P70" s="226"/>
      <c r="Q70" s="226"/>
      <c r="R70" s="226"/>
      <c r="S70" s="226"/>
      <c r="T70" s="226"/>
      <c r="U70" s="226"/>
      <c r="V70" s="226"/>
      <c r="W70" s="226"/>
      <c r="X70" s="226"/>
      <c r="Y70" s="226"/>
      <c r="Z70" s="226"/>
      <c r="AA70" s="226"/>
      <c r="AB70" s="226"/>
      <c r="AC70" s="226"/>
      <c r="AD70" s="226"/>
      <c r="AE70" s="226"/>
      <c r="AF70" s="226"/>
      <c r="AG70" s="226"/>
      <c r="AH70" s="226"/>
      <c r="AI70" s="226"/>
      <c r="AJ70" s="226"/>
    </row>
    <row r="71" spans="2:36" ht="20.100000000000001" customHeight="1" x14ac:dyDescent="0.2">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6"/>
      <c r="AI71" s="226"/>
      <c r="AJ71" s="226"/>
    </row>
  </sheetData>
  <mergeCells count="58">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40:C41"/>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53:C53"/>
    <mergeCell ref="B54:C54"/>
    <mergeCell ref="D55:D60"/>
    <mergeCell ref="E55:AJ60"/>
    <mergeCell ref="B42:C42"/>
    <mergeCell ref="D42:S42"/>
    <mergeCell ref="B43:C43"/>
    <mergeCell ref="T43:AJ54"/>
    <mergeCell ref="B44:C44"/>
    <mergeCell ref="B45:C45"/>
    <mergeCell ref="B46:C46"/>
    <mergeCell ref="B47:C49"/>
    <mergeCell ref="B50:C50"/>
    <mergeCell ref="B51:C52"/>
  </mergeCells>
  <phoneticPr fontId="4"/>
  <dataValidations count="1">
    <dataValidation type="list" allowBlank="1" showInputMessage="1" showErrorMessage="1" sqref="B28:C54">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1"/>
  <sheetViews>
    <sheetView showGridLines="0" view="pageBreakPreview" topLeftCell="A25" zoomScaleNormal="100" zoomScaleSheetLayoutView="100" workbookViewId="0">
      <selection activeCell="AJ7" sqref="AJ7"/>
    </sheetView>
  </sheetViews>
  <sheetFormatPr defaultColWidth="2.44140625" defaultRowHeight="20.100000000000001" customHeight="1" x14ac:dyDescent="0.2"/>
  <cols>
    <col min="1" max="1" width="2.44140625" style="223"/>
    <col min="2" max="38" width="2.88671875" style="223" customWidth="1"/>
    <col min="39" max="16384" width="2.44140625" style="223"/>
  </cols>
  <sheetData>
    <row r="1" spans="1:74" ht="14.25" customHeight="1" x14ac:dyDescent="0.2">
      <c r="B1" s="224" t="s">
        <v>327</v>
      </c>
      <c r="P1" s="225"/>
      <c r="Y1" s="226"/>
      <c r="Z1" s="226"/>
      <c r="AA1" s="226"/>
      <c r="AB1" s="226"/>
      <c r="AC1" s="226"/>
      <c r="AD1" s="226"/>
      <c r="AE1" s="226"/>
      <c r="AF1" s="226"/>
      <c r="AG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N1" s="226"/>
      <c r="BO1" s="226"/>
      <c r="BP1" s="226"/>
      <c r="BQ1" s="226"/>
      <c r="BR1" s="226"/>
      <c r="BS1" s="226"/>
      <c r="BT1" s="226"/>
      <c r="BU1" s="226"/>
      <c r="BV1" s="226"/>
    </row>
    <row r="2" spans="1:74" ht="14.25" customHeight="1" x14ac:dyDescent="0.2">
      <c r="Y2" s="226"/>
      <c r="Z2" s="226"/>
      <c r="AA2" s="226"/>
      <c r="AB2" s="226"/>
      <c r="AC2" s="226"/>
      <c r="AD2" s="226"/>
      <c r="AE2" s="226"/>
      <c r="AF2" s="226"/>
      <c r="AG2" s="226"/>
      <c r="AO2" s="226"/>
      <c r="AP2" s="226"/>
      <c r="AQ2" s="226"/>
      <c r="AR2" s="226"/>
      <c r="AS2" s="226"/>
      <c r="AT2" s="226"/>
      <c r="AU2" s="226"/>
      <c r="AV2" s="226"/>
      <c r="AW2" s="226"/>
      <c r="AX2" s="226"/>
      <c r="AY2" s="226"/>
      <c r="AZ2" s="226"/>
      <c r="BA2" s="226"/>
      <c r="BB2" s="226"/>
      <c r="BC2" s="226"/>
      <c r="BD2" s="226"/>
      <c r="BE2" s="226"/>
      <c r="BF2" s="226"/>
      <c r="BG2" s="226"/>
      <c r="BH2" s="226"/>
      <c r="BI2" s="226"/>
      <c r="BJ2" s="226"/>
      <c r="BK2" s="226"/>
      <c r="BL2" s="226"/>
      <c r="BM2" s="226"/>
      <c r="BN2" s="226"/>
      <c r="BO2" s="226"/>
      <c r="BP2" s="226"/>
      <c r="BQ2" s="226"/>
      <c r="BR2" s="226"/>
      <c r="BS2" s="226"/>
      <c r="BT2" s="226"/>
      <c r="BU2" s="226"/>
      <c r="BV2" s="226"/>
    </row>
    <row r="3" spans="1:74" ht="14.25" customHeight="1" x14ac:dyDescent="0.2">
      <c r="X3" s="227"/>
      <c r="Y3" s="227"/>
      <c r="Z3" s="227"/>
      <c r="AA3" s="227"/>
      <c r="AB3" s="227"/>
      <c r="AC3" s="227"/>
      <c r="AD3" s="227"/>
      <c r="AE3" s="227"/>
      <c r="AF3" s="227"/>
      <c r="AG3" s="227"/>
      <c r="AH3" s="227"/>
      <c r="AI3" s="227"/>
      <c r="AJ3" s="227"/>
      <c r="AK3" s="227"/>
      <c r="AL3" s="227"/>
      <c r="AO3" s="226"/>
      <c r="AP3" s="226"/>
      <c r="AQ3" s="226"/>
      <c r="AR3" s="226"/>
      <c r="AS3" s="226"/>
      <c r="AT3" s="226"/>
      <c r="AU3" s="226"/>
      <c r="AV3" s="226"/>
      <c r="AW3" s="226"/>
      <c r="AX3" s="226"/>
      <c r="AY3" s="226"/>
      <c r="AZ3" s="226"/>
      <c r="BA3" s="226"/>
      <c r="BB3" s="226"/>
      <c r="BC3" s="226"/>
      <c r="BD3" s="226"/>
      <c r="BE3" s="226"/>
      <c r="BF3" s="226"/>
      <c r="BG3" s="226"/>
      <c r="BH3" s="226"/>
      <c r="BI3" s="226"/>
      <c r="BJ3" s="227"/>
      <c r="BK3" s="227"/>
      <c r="BL3" s="227"/>
      <c r="BN3" s="227"/>
      <c r="BO3" s="227"/>
      <c r="BP3" s="227"/>
      <c r="BQ3" s="227"/>
      <c r="BR3" s="227"/>
      <c r="BS3" s="227"/>
      <c r="BT3" s="227"/>
      <c r="BU3" s="227"/>
      <c r="BV3" s="227"/>
    </row>
    <row r="4" spans="1:74" ht="14.25" customHeight="1" x14ac:dyDescent="0.2">
      <c r="A4" s="381" t="s">
        <v>44</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227"/>
      <c r="AL4" s="227"/>
      <c r="AO4" s="226"/>
      <c r="AP4" s="226"/>
      <c r="AQ4" s="226"/>
      <c r="AR4" s="226"/>
      <c r="AS4" s="226"/>
      <c r="AT4" s="226"/>
      <c r="AU4" s="226"/>
      <c r="AV4" s="226"/>
      <c r="AW4" s="226"/>
      <c r="AX4" s="226"/>
      <c r="AY4" s="226"/>
      <c r="AZ4" s="226"/>
      <c r="BA4" s="226"/>
      <c r="BB4" s="226"/>
      <c r="BC4" s="226"/>
      <c r="BD4" s="226"/>
      <c r="BE4" s="226"/>
      <c r="BF4" s="226"/>
      <c r="BG4" s="226"/>
      <c r="BH4" s="226"/>
      <c r="BI4" s="226"/>
      <c r="BJ4" s="227"/>
      <c r="BK4" s="227"/>
      <c r="BL4" s="227"/>
      <c r="BN4" s="227"/>
      <c r="BO4" s="227"/>
      <c r="BP4" s="227"/>
      <c r="BQ4" s="227"/>
      <c r="BR4" s="227"/>
      <c r="BS4" s="227"/>
      <c r="BT4" s="227"/>
      <c r="BU4" s="227"/>
      <c r="BV4" s="227"/>
    </row>
    <row r="5" spans="1:74" ht="14.25" customHeight="1" x14ac:dyDescent="0.2">
      <c r="AO5" s="226"/>
      <c r="AP5" s="226"/>
      <c r="AQ5" s="226"/>
      <c r="AR5" s="226"/>
      <c r="AS5" s="226"/>
      <c r="AT5" s="226"/>
      <c r="AU5" s="226"/>
      <c r="AV5" s="226"/>
      <c r="AW5" s="226"/>
      <c r="AX5" s="226"/>
      <c r="AY5" s="226"/>
      <c r="AZ5" s="226"/>
      <c r="BA5" s="226"/>
      <c r="BB5" s="226"/>
      <c r="BC5" s="226"/>
      <c r="BD5" s="226"/>
      <c r="BE5" s="226"/>
      <c r="BF5" s="226"/>
      <c r="BG5" s="226"/>
      <c r="BH5" s="226"/>
      <c r="BI5" s="226"/>
      <c r="BJ5" s="226"/>
      <c r="BK5" s="226"/>
      <c r="BL5" s="226"/>
      <c r="BM5" s="226"/>
      <c r="BN5" s="226"/>
      <c r="BO5" s="226"/>
      <c r="BP5" s="226"/>
      <c r="BQ5" s="226"/>
      <c r="BR5" s="226"/>
      <c r="BS5" s="226"/>
      <c r="BT5" s="226"/>
      <c r="BU5" s="226"/>
      <c r="BV5" s="226"/>
    </row>
    <row r="6" spans="1:74" ht="14.25" customHeight="1" x14ac:dyDescent="0.2">
      <c r="G6" s="226"/>
      <c r="H6" s="226"/>
      <c r="I6" s="226"/>
      <c r="J6" s="226"/>
      <c r="K6" s="226"/>
      <c r="L6" s="226"/>
      <c r="M6" s="226"/>
      <c r="N6" s="226"/>
      <c r="O6" s="226"/>
      <c r="P6" s="226"/>
      <c r="Q6" s="226"/>
      <c r="R6" s="226"/>
      <c r="S6" s="226"/>
      <c r="T6" s="226"/>
      <c r="AO6" s="226"/>
      <c r="AP6" s="226"/>
      <c r="AQ6" s="226"/>
      <c r="AR6" s="226"/>
      <c r="AS6" s="226"/>
      <c r="AT6" s="226"/>
      <c r="AU6" s="226"/>
      <c r="AV6" s="226"/>
      <c r="AW6" s="226"/>
      <c r="AX6" s="226"/>
      <c r="AY6" s="226"/>
      <c r="AZ6" s="226"/>
      <c r="BA6" s="226"/>
      <c r="BB6" s="226"/>
      <c r="BC6" s="226"/>
      <c r="BD6" s="226"/>
      <c r="BE6" s="226"/>
      <c r="BF6" s="226"/>
      <c r="BG6" s="226"/>
      <c r="BH6" s="226"/>
      <c r="BI6" s="226"/>
      <c r="BJ6" s="226"/>
      <c r="BK6" s="226"/>
      <c r="BL6" s="226"/>
      <c r="BM6" s="226"/>
      <c r="BN6" s="226"/>
      <c r="BO6" s="226"/>
      <c r="BP6" s="226"/>
      <c r="BQ6" s="226"/>
      <c r="BR6" s="226"/>
      <c r="BS6" s="226"/>
      <c r="BT6" s="226"/>
      <c r="BU6" s="226"/>
      <c r="BV6" s="226"/>
    </row>
    <row r="7" spans="1:74" ht="14.25" customHeight="1" x14ac:dyDescent="0.2">
      <c r="C7" s="226"/>
      <c r="D7" s="226"/>
      <c r="F7" s="226"/>
      <c r="G7" s="226"/>
      <c r="H7" s="226"/>
      <c r="I7" s="226"/>
      <c r="J7" s="226"/>
      <c r="K7" s="226"/>
      <c r="L7" s="226"/>
      <c r="M7" s="226"/>
      <c r="Z7" s="382" t="s">
        <v>352</v>
      </c>
      <c r="AA7" s="382"/>
      <c r="AB7" s="382"/>
      <c r="AC7" s="382"/>
      <c r="AD7" s="223" t="s">
        <v>45</v>
      </c>
      <c r="AE7" s="382">
        <v>10</v>
      </c>
      <c r="AF7" s="382"/>
      <c r="AG7" s="223" t="s">
        <v>21</v>
      </c>
      <c r="AH7" s="382">
        <v>5</v>
      </c>
      <c r="AI7" s="382"/>
      <c r="AJ7" s="223" t="s">
        <v>22</v>
      </c>
      <c r="AO7" s="226"/>
      <c r="AP7" s="226"/>
      <c r="AQ7" s="226"/>
      <c r="AR7" s="226"/>
      <c r="AS7" s="226"/>
      <c r="AT7" s="226"/>
      <c r="AU7" s="226"/>
      <c r="AV7" s="226"/>
      <c r="AW7" s="226"/>
      <c r="AX7" s="226"/>
      <c r="AY7" s="226"/>
      <c r="AZ7" s="226"/>
      <c r="BA7" s="226"/>
      <c r="BB7" s="226"/>
      <c r="BC7" s="226"/>
      <c r="BD7" s="226"/>
      <c r="BE7" s="226"/>
      <c r="BF7" s="226"/>
      <c r="BG7" s="226"/>
      <c r="BH7" s="226"/>
      <c r="BI7" s="226"/>
      <c r="BJ7" s="226"/>
      <c r="BK7" s="226"/>
      <c r="BL7" s="226"/>
      <c r="BM7" s="226"/>
      <c r="BN7" s="226"/>
      <c r="BO7" s="226"/>
      <c r="BP7" s="226"/>
      <c r="BQ7" s="226"/>
      <c r="BR7" s="226"/>
      <c r="BS7" s="226"/>
      <c r="BT7" s="226"/>
      <c r="BU7" s="226"/>
      <c r="BV7" s="226"/>
    </row>
    <row r="8" spans="1:74" ht="14.25" customHeight="1" x14ac:dyDescent="0.2">
      <c r="C8" s="226"/>
      <c r="D8" s="226"/>
      <c r="E8" s="226"/>
      <c r="F8" s="226"/>
      <c r="G8" s="226"/>
      <c r="H8" s="226"/>
      <c r="I8" s="226"/>
      <c r="J8" s="226"/>
      <c r="K8" s="226"/>
      <c r="L8" s="226"/>
      <c r="M8" s="226"/>
      <c r="AO8" s="226"/>
      <c r="AP8" s="226"/>
      <c r="AQ8" s="226"/>
      <c r="AR8" s="226"/>
      <c r="AS8" s="226"/>
      <c r="AT8" s="226"/>
      <c r="AU8" s="226"/>
      <c r="AV8" s="226"/>
      <c r="AW8" s="226"/>
      <c r="AX8" s="226"/>
      <c r="AY8" s="226"/>
      <c r="AZ8" s="226"/>
      <c r="BA8" s="226"/>
      <c r="BB8" s="226"/>
      <c r="BC8" s="226"/>
      <c r="BD8" s="226"/>
      <c r="BE8" s="226"/>
      <c r="BF8" s="226"/>
      <c r="BG8" s="226"/>
      <c r="BH8" s="226"/>
      <c r="BI8" s="226"/>
      <c r="BJ8" s="226"/>
      <c r="BK8" s="226"/>
      <c r="BL8" s="226"/>
      <c r="BM8" s="226"/>
      <c r="BN8" s="226"/>
      <c r="BO8" s="226"/>
      <c r="BP8" s="226"/>
      <c r="BQ8" s="226"/>
      <c r="BR8" s="226"/>
      <c r="BS8" s="226"/>
      <c r="BT8" s="226"/>
      <c r="BU8" s="226"/>
      <c r="BV8" s="226"/>
    </row>
    <row r="9" spans="1:74" ht="18" customHeight="1" x14ac:dyDescent="0.2">
      <c r="B9" s="383"/>
      <c r="C9" s="383"/>
      <c r="D9" s="383"/>
      <c r="E9" s="383"/>
      <c r="F9" s="383"/>
      <c r="G9" s="384" t="s">
        <v>18</v>
      </c>
      <c r="H9" s="384"/>
      <c r="I9" s="384"/>
      <c r="J9" s="384"/>
      <c r="K9" s="384"/>
      <c r="L9" s="226"/>
      <c r="M9" s="226"/>
      <c r="S9" s="385" t="s">
        <v>50</v>
      </c>
      <c r="T9" s="385"/>
      <c r="U9" s="385"/>
      <c r="V9" s="385"/>
      <c r="W9" s="386" t="s">
        <v>351</v>
      </c>
      <c r="X9" s="386"/>
      <c r="Y9" s="386"/>
      <c r="Z9" s="386"/>
      <c r="AA9" s="386"/>
      <c r="AB9" s="386"/>
      <c r="AC9" s="386"/>
      <c r="AD9" s="386"/>
      <c r="AE9" s="386"/>
      <c r="AF9" s="386"/>
      <c r="AG9" s="386"/>
      <c r="AH9" s="386"/>
      <c r="AI9" s="386"/>
      <c r="AJ9" s="386"/>
      <c r="AO9" s="226"/>
      <c r="AP9" s="226"/>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c r="BT9" s="226"/>
      <c r="BU9" s="226"/>
      <c r="BV9" s="226"/>
    </row>
    <row r="10" spans="1:74" ht="18" customHeight="1" x14ac:dyDescent="0.2">
      <c r="B10" s="383"/>
      <c r="C10" s="383"/>
      <c r="D10" s="383"/>
      <c r="E10" s="383"/>
      <c r="F10" s="383"/>
      <c r="G10" s="384"/>
      <c r="H10" s="384"/>
      <c r="I10" s="384"/>
      <c r="J10" s="384"/>
      <c r="K10" s="384"/>
      <c r="L10" s="226"/>
      <c r="M10" s="226"/>
      <c r="S10" s="385"/>
      <c r="T10" s="385"/>
      <c r="U10" s="385"/>
      <c r="V10" s="385"/>
      <c r="W10" s="386"/>
      <c r="X10" s="386"/>
      <c r="Y10" s="386"/>
      <c r="Z10" s="386"/>
      <c r="AA10" s="386"/>
      <c r="AB10" s="386"/>
      <c r="AC10" s="386"/>
      <c r="AD10" s="386"/>
      <c r="AE10" s="386"/>
      <c r="AF10" s="386"/>
      <c r="AG10" s="386"/>
      <c r="AH10" s="386"/>
      <c r="AI10" s="386"/>
      <c r="AJ10" s="386"/>
      <c r="AO10" s="226"/>
      <c r="AP10" s="226"/>
      <c r="AQ10" s="226"/>
      <c r="AR10" s="226"/>
      <c r="AS10" s="226"/>
      <c r="AT10" s="226"/>
      <c r="AU10" s="226"/>
      <c r="AV10" s="226"/>
      <c r="AW10" s="226"/>
      <c r="AX10" s="226"/>
      <c r="AY10" s="226"/>
      <c r="AZ10" s="226"/>
      <c r="BA10" s="226"/>
      <c r="BB10" s="226"/>
      <c r="BC10" s="226"/>
      <c r="BD10" s="226"/>
      <c r="BE10" s="226"/>
      <c r="BF10" s="226"/>
      <c r="BG10" s="226"/>
      <c r="BH10" s="226"/>
      <c r="BI10" s="226"/>
      <c r="BJ10" s="226"/>
      <c r="BK10" s="226"/>
      <c r="BL10" s="226"/>
      <c r="BM10" s="226"/>
      <c r="BN10" s="226"/>
      <c r="BO10" s="226"/>
      <c r="BP10" s="226"/>
      <c r="BQ10" s="226"/>
      <c r="BR10" s="226"/>
      <c r="BS10" s="226"/>
      <c r="BT10" s="226"/>
      <c r="BU10" s="226"/>
      <c r="BV10" s="226"/>
    </row>
    <row r="11" spans="1:74" ht="18" customHeight="1" x14ac:dyDescent="0.2">
      <c r="C11" s="226"/>
      <c r="D11" s="226"/>
      <c r="E11" s="226"/>
      <c r="F11" s="226"/>
      <c r="G11" s="226"/>
      <c r="H11" s="226"/>
      <c r="I11" s="226"/>
      <c r="J11" s="226"/>
      <c r="K11" s="226"/>
      <c r="L11" s="226"/>
      <c r="M11" s="226"/>
      <c r="O11" s="228" t="s">
        <v>17</v>
      </c>
      <c r="S11" s="385" t="s">
        <v>3</v>
      </c>
      <c r="T11" s="385"/>
      <c r="U11" s="385"/>
      <c r="V11" s="385"/>
      <c r="W11" s="387" t="s">
        <v>349</v>
      </c>
      <c r="X11" s="387"/>
      <c r="Y11" s="387"/>
      <c r="Z11" s="387"/>
      <c r="AA11" s="387"/>
      <c r="AB11" s="387"/>
      <c r="AC11" s="387"/>
      <c r="AD11" s="387"/>
      <c r="AE11" s="387"/>
      <c r="AF11" s="387"/>
      <c r="AG11" s="387"/>
      <c r="AH11" s="387"/>
      <c r="AI11" s="387"/>
      <c r="AJ11" s="387"/>
      <c r="AO11" s="226"/>
      <c r="AP11" s="226"/>
      <c r="AQ11" s="226"/>
      <c r="AR11" s="226"/>
      <c r="AS11" s="226"/>
      <c r="AT11" s="226"/>
      <c r="AU11" s="226"/>
      <c r="AV11" s="226"/>
      <c r="AW11" s="226"/>
      <c r="AX11" s="226"/>
      <c r="AY11" s="226"/>
      <c r="AZ11" s="226"/>
      <c r="BA11" s="226"/>
      <c r="BB11" s="226"/>
      <c r="BC11" s="226"/>
      <c r="BD11" s="226"/>
      <c r="BE11" s="226"/>
      <c r="BF11" s="226"/>
      <c r="BG11" s="226"/>
      <c r="BH11" s="226"/>
      <c r="BI11" s="226"/>
      <c r="BJ11" s="226"/>
      <c r="BK11" s="226"/>
      <c r="BL11" s="226"/>
      <c r="BM11" s="226"/>
      <c r="BN11" s="226"/>
      <c r="BO11" s="226"/>
      <c r="BP11" s="226"/>
      <c r="BQ11" s="226"/>
      <c r="BR11" s="226"/>
      <c r="BS11" s="226"/>
      <c r="BT11" s="226"/>
      <c r="BU11" s="226"/>
      <c r="BV11" s="226"/>
    </row>
    <row r="12" spans="1:74" ht="18" customHeight="1" x14ac:dyDescent="0.2">
      <c r="C12" s="226"/>
      <c r="D12" s="226"/>
      <c r="E12" s="226"/>
      <c r="F12" s="226"/>
      <c r="G12" s="226"/>
      <c r="H12" s="226"/>
      <c r="I12" s="226"/>
      <c r="J12" s="226"/>
      <c r="K12" s="226"/>
      <c r="L12" s="226"/>
      <c r="M12" s="226"/>
      <c r="S12" s="385"/>
      <c r="T12" s="385"/>
      <c r="U12" s="385"/>
      <c r="V12" s="385"/>
      <c r="W12" s="387"/>
      <c r="X12" s="387"/>
      <c r="Y12" s="387"/>
      <c r="Z12" s="387"/>
      <c r="AA12" s="387"/>
      <c r="AB12" s="387"/>
      <c r="AC12" s="387"/>
      <c r="AD12" s="387"/>
      <c r="AE12" s="387"/>
      <c r="AF12" s="387"/>
      <c r="AG12" s="387"/>
      <c r="AH12" s="387"/>
      <c r="AI12" s="387"/>
      <c r="AJ12" s="387"/>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N12" s="226"/>
      <c r="BO12" s="226"/>
      <c r="BP12" s="226"/>
      <c r="BQ12" s="226"/>
      <c r="BR12" s="226"/>
      <c r="BS12" s="226"/>
      <c r="BT12" s="226"/>
      <c r="BU12" s="226"/>
      <c r="BV12" s="226"/>
    </row>
    <row r="13" spans="1:74" ht="18" customHeight="1" x14ac:dyDescent="0.2">
      <c r="C13" s="226"/>
      <c r="D13" s="226"/>
      <c r="E13" s="226"/>
      <c r="F13" s="226"/>
      <c r="G13" s="226"/>
      <c r="H13" s="226"/>
      <c r="I13" s="226"/>
      <c r="J13" s="226"/>
      <c r="K13" s="226"/>
      <c r="L13" s="226"/>
      <c r="M13" s="226"/>
      <c r="S13" s="385" t="s">
        <v>328</v>
      </c>
      <c r="T13" s="385"/>
      <c r="U13" s="385"/>
      <c r="V13" s="385"/>
      <c r="W13" s="385"/>
      <c r="X13" s="385"/>
      <c r="Y13" s="385"/>
      <c r="Z13" s="386" t="s">
        <v>350</v>
      </c>
      <c r="AA13" s="386"/>
      <c r="AB13" s="386"/>
      <c r="AC13" s="386"/>
      <c r="AD13" s="386"/>
      <c r="AE13" s="386"/>
      <c r="AF13" s="386"/>
      <c r="AG13" s="386"/>
      <c r="AH13" s="386"/>
      <c r="AI13" s="386"/>
      <c r="AJ13" s="38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N13" s="226"/>
      <c r="BO13" s="226"/>
      <c r="BP13" s="226"/>
      <c r="BQ13" s="226"/>
      <c r="BR13" s="226"/>
      <c r="BS13" s="226"/>
      <c r="BT13" s="226"/>
      <c r="BU13" s="226"/>
      <c r="BV13" s="226"/>
    </row>
    <row r="14" spans="1:74" ht="18" customHeight="1" x14ac:dyDescent="0.2">
      <c r="C14" s="226"/>
      <c r="D14" s="226"/>
      <c r="E14" s="226"/>
      <c r="F14" s="226"/>
      <c r="G14" s="226"/>
      <c r="H14" s="226"/>
      <c r="I14" s="226"/>
      <c r="J14" s="226"/>
      <c r="K14" s="226"/>
      <c r="L14" s="226"/>
      <c r="M14" s="226"/>
      <c r="S14" s="385"/>
      <c r="T14" s="385"/>
      <c r="U14" s="385"/>
      <c r="V14" s="385"/>
      <c r="W14" s="385"/>
      <c r="X14" s="385"/>
      <c r="Y14" s="385"/>
      <c r="Z14" s="386"/>
      <c r="AA14" s="386"/>
      <c r="AB14" s="386"/>
      <c r="AC14" s="386"/>
      <c r="AD14" s="386"/>
      <c r="AE14" s="386"/>
      <c r="AF14" s="386"/>
      <c r="AG14" s="386"/>
      <c r="AH14" s="386"/>
      <c r="AI14" s="386"/>
      <c r="AJ14" s="386"/>
      <c r="AO14" s="226"/>
      <c r="AP14" s="226"/>
      <c r="AQ14" s="226"/>
      <c r="AR14" s="226"/>
      <c r="AS14" s="226"/>
      <c r="AT14" s="226"/>
      <c r="AU14" s="226"/>
      <c r="AV14" s="226"/>
      <c r="AW14" s="226"/>
      <c r="AX14" s="226"/>
      <c r="AY14" s="226"/>
      <c r="AZ14" s="226"/>
      <c r="BA14" s="226"/>
      <c r="BB14" s="226"/>
      <c r="BC14" s="226"/>
      <c r="BD14" s="226"/>
      <c r="BE14" s="226"/>
      <c r="BF14" s="226"/>
      <c r="BG14" s="226"/>
      <c r="BH14" s="226"/>
      <c r="BI14" s="226"/>
      <c r="BJ14" s="226"/>
      <c r="BK14" s="226"/>
      <c r="BL14" s="226"/>
      <c r="BM14" s="226"/>
      <c r="BN14" s="226"/>
      <c r="BO14" s="226"/>
      <c r="BP14" s="226"/>
      <c r="BQ14" s="226"/>
      <c r="BR14" s="226"/>
      <c r="BS14" s="226"/>
      <c r="BT14" s="226"/>
      <c r="BU14" s="226"/>
      <c r="BV14" s="226"/>
    </row>
    <row r="15" spans="1:74" ht="15.6" customHeight="1" x14ac:dyDescent="0.2">
      <c r="C15" s="226"/>
      <c r="D15" s="226"/>
      <c r="E15" s="226"/>
      <c r="F15" s="226"/>
      <c r="G15" s="226"/>
      <c r="H15" s="226"/>
      <c r="I15" s="226"/>
      <c r="J15" s="226"/>
      <c r="K15" s="226"/>
      <c r="L15" s="226"/>
      <c r="M15" s="226"/>
      <c r="S15" s="229"/>
      <c r="T15" s="229"/>
      <c r="U15" s="229"/>
      <c r="V15" s="229"/>
      <c r="W15" s="229"/>
      <c r="X15" s="229"/>
      <c r="Y15" s="229"/>
      <c r="Z15" s="230"/>
      <c r="AA15" s="230"/>
      <c r="AB15" s="230"/>
      <c r="AC15" s="230"/>
      <c r="AD15" s="230"/>
      <c r="AE15" s="230"/>
      <c r="AF15" s="230"/>
      <c r="AG15" s="230"/>
      <c r="AH15" s="230"/>
      <c r="AI15" s="230"/>
      <c r="AJ15" s="230"/>
      <c r="AO15" s="226"/>
      <c r="AP15" s="226"/>
      <c r="AQ15" s="226"/>
      <c r="AR15" s="226"/>
      <c r="AS15" s="226"/>
      <c r="AT15" s="226"/>
      <c r="AU15" s="226"/>
      <c r="AV15" s="226"/>
      <c r="AW15" s="226"/>
      <c r="AX15" s="226"/>
      <c r="AY15" s="226"/>
      <c r="AZ15" s="226"/>
      <c r="BA15" s="226"/>
      <c r="BB15" s="226"/>
      <c r="BC15" s="226"/>
      <c r="BD15" s="226"/>
      <c r="BE15" s="226"/>
      <c r="BF15" s="226"/>
      <c r="BG15" s="226"/>
      <c r="BH15" s="226"/>
      <c r="BI15" s="226"/>
      <c r="BJ15" s="226"/>
      <c r="BK15" s="226"/>
      <c r="BL15" s="226"/>
      <c r="BM15" s="226"/>
      <c r="BN15" s="226"/>
      <c r="BO15" s="226"/>
      <c r="BP15" s="226"/>
      <c r="BQ15" s="226"/>
      <c r="BR15" s="226"/>
      <c r="BS15" s="226"/>
      <c r="BT15" s="226"/>
      <c r="BU15" s="226"/>
      <c r="BV15" s="226"/>
    </row>
    <row r="16" spans="1:74" ht="14.25" customHeight="1" x14ac:dyDescent="0.2">
      <c r="E16" s="223" t="s">
        <v>47</v>
      </c>
      <c r="AO16" s="226"/>
      <c r="AP16" s="226"/>
      <c r="AQ16" s="226"/>
      <c r="AR16" s="226"/>
      <c r="AS16" s="226"/>
      <c r="AT16" s="226"/>
      <c r="AU16" s="226"/>
      <c r="AV16" s="226"/>
      <c r="AW16" s="226"/>
      <c r="AX16" s="226"/>
      <c r="AY16" s="226"/>
      <c r="AZ16" s="226"/>
      <c r="BA16" s="226"/>
      <c r="BB16" s="226"/>
      <c r="BC16" s="226"/>
      <c r="BD16" s="226"/>
      <c r="BE16" s="226"/>
      <c r="BF16" s="226"/>
      <c r="BG16" s="226"/>
      <c r="BH16" s="226"/>
      <c r="BI16" s="226"/>
      <c r="BJ16" s="226"/>
      <c r="BK16" s="226"/>
      <c r="BL16" s="226"/>
      <c r="BM16" s="226"/>
      <c r="BN16" s="226"/>
      <c r="BO16" s="226"/>
      <c r="BP16" s="226"/>
      <c r="BQ16" s="226"/>
      <c r="BR16" s="226"/>
      <c r="BS16" s="226"/>
      <c r="BT16" s="226"/>
      <c r="BU16" s="226"/>
      <c r="BV16" s="226"/>
    </row>
    <row r="17" spans="2:74" ht="14.25" customHeight="1" x14ac:dyDescent="0.2">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N17" s="226"/>
      <c r="BO17" s="226"/>
      <c r="BP17" s="226"/>
      <c r="BQ17" s="226"/>
      <c r="BR17" s="226"/>
      <c r="BS17" s="226"/>
      <c r="BT17" s="226"/>
      <c r="BU17" s="226"/>
      <c r="BV17" s="226"/>
    </row>
    <row r="18" spans="2:74" s="226" customFormat="1" ht="18" customHeight="1" x14ac:dyDescent="0.2">
      <c r="I18" s="227"/>
      <c r="J18" s="227"/>
      <c r="K18" s="227"/>
      <c r="L18" s="227"/>
      <c r="M18" s="227"/>
      <c r="N18" s="227"/>
      <c r="O18" s="227"/>
      <c r="P18" s="227"/>
      <c r="Q18" s="227"/>
      <c r="R18" s="227"/>
      <c r="S18" s="227"/>
      <c r="T18" s="378" t="s">
        <v>48</v>
      </c>
      <c r="U18" s="379"/>
      <c r="V18" s="379"/>
      <c r="W18" s="379"/>
      <c r="X18" s="379"/>
      <c r="Y18" s="379"/>
      <c r="Z18" s="380"/>
      <c r="AA18" s="231" t="s">
        <v>346</v>
      </c>
      <c r="AB18" s="232" t="s">
        <v>347</v>
      </c>
      <c r="AC18" s="232" t="s">
        <v>348</v>
      </c>
      <c r="AD18" s="232" t="s">
        <v>348</v>
      </c>
      <c r="AE18" s="232" t="s">
        <v>348</v>
      </c>
      <c r="AF18" s="232" t="s">
        <v>348</v>
      </c>
      <c r="AG18" s="232" t="s">
        <v>348</v>
      </c>
      <c r="AH18" s="232" t="s">
        <v>348</v>
      </c>
      <c r="AI18" s="232" t="s">
        <v>348</v>
      </c>
      <c r="AJ18" s="233" t="s">
        <v>348</v>
      </c>
      <c r="AK18" s="227"/>
      <c r="AL18" s="227"/>
      <c r="AO18" s="234"/>
      <c r="AP18" s="234"/>
      <c r="AQ18" s="234"/>
      <c r="AR18" s="234"/>
      <c r="AS18" s="234"/>
      <c r="AT18" s="234"/>
      <c r="AU18" s="234"/>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row>
    <row r="19" spans="2:74" s="226" customFormat="1" ht="18" customHeight="1" x14ac:dyDescent="0.2">
      <c r="I19" s="227"/>
      <c r="J19" s="227"/>
      <c r="K19" s="227"/>
      <c r="L19" s="227"/>
      <c r="M19" s="227"/>
      <c r="N19" s="227"/>
      <c r="O19" s="227"/>
      <c r="P19" s="227"/>
      <c r="Q19" s="227"/>
      <c r="R19" s="227"/>
      <c r="S19" s="227"/>
      <c r="T19" s="378" t="s">
        <v>329</v>
      </c>
      <c r="U19" s="379"/>
      <c r="V19" s="379"/>
      <c r="W19" s="380"/>
      <c r="X19" s="231" t="s">
        <v>345</v>
      </c>
      <c r="Y19" s="232" t="s">
        <v>344</v>
      </c>
      <c r="Z19" s="232" t="s">
        <v>344</v>
      </c>
      <c r="AA19" s="232" t="s">
        <v>344</v>
      </c>
      <c r="AB19" s="232" t="s">
        <v>344</v>
      </c>
      <c r="AC19" s="232" t="s">
        <v>344</v>
      </c>
      <c r="AD19" s="232" t="s">
        <v>344</v>
      </c>
      <c r="AE19" s="232" t="s">
        <v>344</v>
      </c>
      <c r="AF19" s="232" t="s">
        <v>344</v>
      </c>
      <c r="AG19" s="232" t="s">
        <v>344</v>
      </c>
      <c r="AH19" s="235" t="s">
        <v>344</v>
      </c>
      <c r="AI19" s="235" t="s">
        <v>344</v>
      </c>
      <c r="AJ19" s="236" t="s">
        <v>344</v>
      </c>
      <c r="AK19" s="227"/>
      <c r="AL19" s="227"/>
      <c r="AO19" s="234"/>
      <c r="AP19" s="234"/>
      <c r="AQ19" s="234"/>
      <c r="AR19" s="234"/>
      <c r="AS19" s="234"/>
      <c r="AT19" s="234"/>
      <c r="AU19" s="234"/>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row>
    <row r="20" spans="2:74" s="226" customFormat="1" ht="14.25" customHeight="1" x14ac:dyDescent="0.2">
      <c r="B20" s="335" t="s">
        <v>49</v>
      </c>
      <c r="C20" s="362"/>
      <c r="D20" s="362"/>
      <c r="E20" s="362"/>
      <c r="F20" s="362"/>
      <c r="G20" s="362"/>
      <c r="H20" s="362"/>
      <c r="I20" s="362"/>
      <c r="J20" s="362"/>
      <c r="K20" s="362"/>
      <c r="L20" s="362"/>
      <c r="M20" s="362"/>
      <c r="N20" s="362"/>
      <c r="O20" s="362"/>
      <c r="P20" s="362"/>
      <c r="Q20" s="362"/>
      <c r="R20" s="362"/>
      <c r="S20" s="336"/>
      <c r="T20" s="365" t="s">
        <v>3</v>
      </c>
      <c r="U20" s="366"/>
      <c r="V20" s="366"/>
      <c r="W20" s="367" t="s">
        <v>343</v>
      </c>
      <c r="X20" s="367"/>
      <c r="Y20" s="367"/>
      <c r="Z20" s="367"/>
      <c r="AA20" s="367"/>
      <c r="AB20" s="367"/>
      <c r="AC20" s="367"/>
      <c r="AD20" s="367"/>
      <c r="AE20" s="367"/>
      <c r="AF20" s="367"/>
      <c r="AG20" s="367"/>
      <c r="AH20" s="367"/>
      <c r="AI20" s="367"/>
      <c r="AJ20" s="368"/>
      <c r="AK20" s="227"/>
      <c r="AL20" s="227"/>
      <c r="AO20" s="234"/>
      <c r="AP20" s="234"/>
      <c r="AQ20" s="234"/>
      <c r="AR20" s="234"/>
      <c r="AS20" s="234"/>
      <c r="AT20" s="234"/>
      <c r="AU20" s="234"/>
      <c r="AV20" s="227"/>
      <c r="AW20" s="227"/>
      <c r="AX20" s="227"/>
      <c r="AY20" s="227"/>
      <c r="AZ20" s="237"/>
      <c r="BA20" s="237"/>
      <c r="BB20" s="227"/>
      <c r="BC20" s="227"/>
      <c r="BD20" s="227"/>
      <c r="BE20" s="227"/>
      <c r="BF20" s="234"/>
      <c r="BG20" s="237"/>
      <c r="BH20" s="227"/>
      <c r="BJ20" s="227"/>
      <c r="BL20" s="227"/>
      <c r="BM20" s="227"/>
      <c r="BN20" s="227"/>
      <c r="BO20" s="227"/>
      <c r="BQ20" s="227"/>
      <c r="BR20" s="227"/>
      <c r="BS20" s="227"/>
      <c r="BT20" s="227"/>
      <c r="BU20" s="227"/>
      <c r="BV20" s="227"/>
    </row>
    <row r="21" spans="2:74" s="226" customFormat="1" ht="14.25" customHeight="1" x14ac:dyDescent="0.2">
      <c r="B21" s="350"/>
      <c r="C21" s="363"/>
      <c r="D21" s="363"/>
      <c r="E21" s="363"/>
      <c r="F21" s="363"/>
      <c r="G21" s="363"/>
      <c r="H21" s="363"/>
      <c r="I21" s="363"/>
      <c r="J21" s="363"/>
      <c r="K21" s="363"/>
      <c r="L21" s="363"/>
      <c r="M21" s="363"/>
      <c r="N21" s="363"/>
      <c r="O21" s="363"/>
      <c r="P21" s="363"/>
      <c r="Q21" s="363"/>
      <c r="R21" s="363"/>
      <c r="S21" s="351"/>
      <c r="T21" s="369"/>
      <c r="U21" s="370"/>
      <c r="V21" s="370"/>
      <c r="W21" s="348"/>
      <c r="X21" s="348"/>
      <c r="Y21" s="348"/>
      <c r="Z21" s="348"/>
      <c r="AA21" s="348"/>
      <c r="AB21" s="348"/>
      <c r="AC21" s="348"/>
      <c r="AD21" s="348"/>
      <c r="AE21" s="348"/>
      <c r="AF21" s="348"/>
      <c r="AG21" s="348"/>
      <c r="AH21" s="348"/>
      <c r="AI21" s="348"/>
      <c r="AJ21" s="349"/>
      <c r="AK21" s="227"/>
      <c r="AL21" s="227"/>
      <c r="AO21" s="234"/>
      <c r="AP21" s="234"/>
      <c r="AQ21" s="234"/>
      <c r="AR21" s="234"/>
      <c r="AS21" s="234"/>
      <c r="AT21" s="234"/>
      <c r="AU21" s="234"/>
      <c r="AV21" s="227"/>
      <c r="AW21" s="227"/>
      <c r="AX21" s="227"/>
      <c r="AY21" s="227"/>
      <c r="AZ21" s="237"/>
      <c r="BA21" s="237"/>
      <c r="BB21" s="227"/>
      <c r="BC21" s="227"/>
      <c r="BD21" s="227"/>
      <c r="BE21" s="227"/>
      <c r="BF21" s="237"/>
      <c r="BG21" s="237"/>
      <c r="BH21" s="227"/>
      <c r="BJ21" s="227"/>
      <c r="BL21" s="227"/>
      <c r="BM21" s="227"/>
      <c r="BN21" s="227"/>
      <c r="BO21" s="227"/>
      <c r="BP21" s="227"/>
      <c r="BQ21" s="227"/>
      <c r="BR21" s="227"/>
      <c r="BS21" s="227"/>
      <c r="BT21" s="227"/>
      <c r="BU21" s="227"/>
      <c r="BV21" s="227"/>
    </row>
    <row r="22" spans="2:74" s="226" customFormat="1" ht="14.25" customHeight="1" x14ac:dyDescent="0.2">
      <c r="B22" s="350"/>
      <c r="C22" s="363"/>
      <c r="D22" s="363"/>
      <c r="E22" s="363"/>
      <c r="F22" s="363"/>
      <c r="G22" s="363"/>
      <c r="H22" s="363"/>
      <c r="I22" s="363"/>
      <c r="J22" s="363"/>
      <c r="K22" s="363"/>
      <c r="L22" s="363"/>
      <c r="M22" s="363"/>
      <c r="N22" s="363"/>
      <c r="O22" s="363"/>
      <c r="P22" s="363"/>
      <c r="Q22" s="363"/>
      <c r="R22" s="363"/>
      <c r="S22" s="351"/>
      <c r="T22" s="365" t="s">
        <v>50</v>
      </c>
      <c r="U22" s="366"/>
      <c r="V22" s="366"/>
      <c r="W22" s="366"/>
      <c r="X22" s="366"/>
      <c r="Y22" s="366"/>
      <c r="Z22" s="366"/>
      <c r="AA22" s="366"/>
      <c r="AB22" s="366"/>
      <c r="AC22" s="366"/>
      <c r="AD22" s="366"/>
      <c r="AE22" s="366"/>
      <c r="AF22" s="366"/>
      <c r="AG22" s="366"/>
      <c r="AH22" s="366"/>
      <c r="AI22" s="366"/>
      <c r="AJ22" s="371"/>
      <c r="AK22" s="227"/>
      <c r="AL22" s="227"/>
      <c r="AO22" s="234"/>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row>
    <row r="23" spans="2:74" s="226" customFormat="1" ht="14.25" customHeight="1" x14ac:dyDescent="0.2">
      <c r="B23" s="350"/>
      <c r="C23" s="363"/>
      <c r="D23" s="363"/>
      <c r="E23" s="363"/>
      <c r="F23" s="363"/>
      <c r="G23" s="363"/>
      <c r="H23" s="363"/>
      <c r="I23" s="363"/>
      <c r="J23" s="363"/>
      <c r="K23" s="363"/>
      <c r="L23" s="363"/>
      <c r="M23" s="363"/>
      <c r="N23" s="363"/>
      <c r="O23" s="363"/>
      <c r="P23" s="363"/>
      <c r="Q23" s="363"/>
      <c r="R23" s="363"/>
      <c r="S23" s="351"/>
      <c r="T23" s="372" t="s">
        <v>342</v>
      </c>
      <c r="U23" s="373"/>
      <c r="V23" s="373"/>
      <c r="W23" s="373"/>
      <c r="X23" s="373"/>
      <c r="Y23" s="373"/>
      <c r="Z23" s="373"/>
      <c r="AA23" s="373"/>
      <c r="AB23" s="373"/>
      <c r="AC23" s="373"/>
      <c r="AD23" s="373"/>
      <c r="AE23" s="373"/>
      <c r="AF23" s="373"/>
      <c r="AG23" s="373"/>
      <c r="AH23" s="373"/>
      <c r="AI23" s="373"/>
      <c r="AJ23" s="374"/>
      <c r="AK23" s="227"/>
      <c r="AL23" s="227"/>
      <c r="AO23" s="234"/>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row>
    <row r="24" spans="2:74" s="226" customFormat="1" ht="14.25" customHeight="1" x14ac:dyDescent="0.2">
      <c r="B24" s="352"/>
      <c r="C24" s="364"/>
      <c r="D24" s="364"/>
      <c r="E24" s="364"/>
      <c r="F24" s="364"/>
      <c r="G24" s="364"/>
      <c r="H24" s="364"/>
      <c r="I24" s="364"/>
      <c r="J24" s="364"/>
      <c r="K24" s="364"/>
      <c r="L24" s="364"/>
      <c r="M24" s="364"/>
      <c r="N24" s="364"/>
      <c r="O24" s="364"/>
      <c r="P24" s="364"/>
      <c r="Q24" s="364"/>
      <c r="R24" s="364"/>
      <c r="S24" s="353"/>
      <c r="T24" s="375"/>
      <c r="U24" s="376"/>
      <c r="V24" s="376"/>
      <c r="W24" s="376"/>
      <c r="X24" s="376"/>
      <c r="Y24" s="376"/>
      <c r="Z24" s="376"/>
      <c r="AA24" s="376"/>
      <c r="AB24" s="376"/>
      <c r="AC24" s="376"/>
      <c r="AD24" s="376"/>
      <c r="AE24" s="376"/>
      <c r="AF24" s="376"/>
      <c r="AG24" s="376"/>
      <c r="AH24" s="376"/>
      <c r="AI24" s="376"/>
      <c r="AJ24" s="377"/>
      <c r="AO24" s="234"/>
      <c r="AP24" s="234"/>
    </row>
    <row r="25" spans="2:74" s="226" customFormat="1" ht="27" customHeight="1" x14ac:dyDescent="0.2">
      <c r="B25" s="354" t="s">
        <v>9</v>
      </c>
      <c r="C25" s="355"/>
      <c r="D25" s="355"/>
      <c r="E25" s="355"/>
      <c r="F25" s="355"/>
      <c r="G25" s="355"/>
      <c r="H25" s="355"/>
      <c r="I25" s="355"/>
      <c r="J25" s="355"/>
      <c r="K25" s="355"/>
      <c r="L25" s="355"/>
      <c r="M25" s="355"/>
      <c r="N25" s="355"/>
      <c r="O25" s="355"/>
      <c r="P25" s="355"/>
      <c r="Q25" s="355"/>
      <c r="R25" s="355"/>
      <c r="S25" s="356"/>
      <c r="T25" s="359" t="s">
        <v>341</v>
      </c>
      <c r="U25" s="360"/>
      <c r="V25" s="360"/>
      <c r="W25" s="360"/>
      <c r="X25" s="360"/>
      <c r="Y25" s="360"/>
      <c r="Z25" s="360"/>
      <c r="AA25" s="360"/>
      <c r="AB25" s="360"/>
      <c r="AC25" s="360"/>
      <c r="AD25" s="360"/>
      <c r="AE25" s="360"/>
      <c r="AF25" s="360"/>
      <c r="AG25" s="360"/>
      <c r="AH25" s="360"/>
      <c r="AI25" s="360"/>
      <c r="AJ25" s="361"/>
      <c r="AO25" s="234"/>
      <c r="AP25" s="234"/>
    </row>
    <row r="26" spans="2:74" s="226" customFormat="1" ht="14.25" customHeight="1" x14ac:dyDescent="0.2">
      <c r="B26" s="354" t="s">
        <v>51</v>
      </c>
      <c r="C26" s="355"/>
      <c r="D26" s="355"/>
      <c r="E26" s="355"/>
      <c r="F26" s="355"/>
      <c r="G26" s="355"/>
      <c r="H26" s="355"/>
      <c r="I26" s="355"/>
      <c r="J26" s="355"/>
      <c r="K26" s="355"/>
      <c r="L26" s="355"/>
      <c r="M26" s="355"/>
      <c r="N26" s="355"/>
      <c r="O26" s="355"/>
      <c r="P26" s="355"/>
      <c r="Q26" s="355"/>
      <c r="R26" s="355"/>
      <c r="S26" s="356"/>
      <c r="T26" s="354" t="s">
        <v>339</v>
      </c>
      <c r="U26" s="355"/>
      <c r="V26" s="355"/>
      <c r="W26" s="355"/>
      <c r="X26" s="355"/>
      <c r="Y26" s="238" t="s">
        <v>15</v>
      </c>
      <c r="Z26" s="355" t="s">
        <v>340</v>
      </c>
      <c r="AA26" s="355"/>
      <c r="AB26" s="355"/>
      <c r="AC26" s="238" t="s">
        <v>52</v>
      </c>
      <c r="AD26" s="355" t="s">
        <v>43</v>
      </c>
      <c r="AE26" s="355"/>
      <c r="AF26" s="355"/>
      <c r="AG26" s="238" t="s">
        <v>14</v>
      </c>
      <c r="AH26" s="355"/>
      <c r="AI26" s="355"/>
      <c r="AJ26" s="356"/>
      <c r="AO26" s="234"/>
      <c r="AP26" s="234"/>
    </row>
    <row r="27" spans="2:74" s="226" customFormat="1" ht="14.25" customHeight="1" x14ac:dyDescent="0.2">
      <c r="B27" s="354" t="s">
        <v>53</v>
      </c>
      <c r="C27" s="355"/>
      <c r="D27" s="355"/>
      <c r="E27" s="355"/>
      <c r="F27" s="355"/>
      <c r="G27" s="355"/>
      <c r="H27" s="355"/>
      <c r="I27" s="355"/>
      <c r="J27" s="355"/>
      <c r="K27" s="355"/>
      <c r="L27" s="355"/>
      <c r="M27" s="355"/>
      <c r="N27" s="355"/>
      <c r="O27" s="355"/>
      <c r="P27" s="355"/>
      <c r="Q27" s="355"/>
      <c r="R27" s="355"/>
      <c r="S27" s="356"/>
      <c r="T27" s="354" t="s">
        <v>54</v>
      </c>
      <c r="U27" s="355"/>
      <c r="V27" s="355"/>
      <c r="W27" s="355"/>
      <c r="X27" s="355"/>
      <c r="Y27" s="355"/>
      <c r="Z27" s="355"/>
      <c r="AA27" s="355"/>
      <c r="AB27" s="355"/>
      <c r="AC27" s="355"/>
      <c r="AD27" s="355"/>
      <c r="AE27" s="355"/>
      <c r="AF27" s="355"/>
      <c r="AG27" s="355"/>
      <c r="AH27" s="355"/>
      <c r="AI27" s="355"/>
      <c r="AJ27" s="356"/>
      <c r="AO27" s="234"/>
      <c r="AP27" s="234"/>
    </row>
    <row r="28" spans="2:74" s="226" customFormat="1" ht="14.25" customHeight="1" x14ac:dyDescent="0.2">
      <c r="B28" s="335"/>
      <c r="C28" s="336"/>
      <c r="D28" s="239" t="s">
        <v>25</v>
      </c>
      <c r="E28" s="240"/>
      <c r="F28" s="240"/>
      <c r="G28" s="240"/>
      <c r="H28" s="240"/>
      <c r="I28" s="240"/>
      <c r="J28" s="240"/>
      <c r="K28" s="240"/>
      <c r="L28" s="240"/>
      <c r="M28" s="240"/>
      <c r="N28" s="240"/>
      <c r="O28" s="240"/>
      <c r="P28" s="240"/>
      <c r="Q28" s="241"/>
      <c r="R28" s="241"/>
      <c r="S28" s="242"/>
      <c r="T28" s="243" t="s">
        <v>55</v>
      </c>
      <c r="U28" s="241"/>
      <c r="V28" s="241"/>
      <c r="W28" s="241"/>
      <c r="X28" s="241"/>
      <c r="Y28" s="241"/>
      <c r="Z28" s="241"/>
      <c r="AA28" s="241"/>
      <c r="AB28" s="241"/>
      <c r="AC28" s="241"/>
      <c r="AD28" s="241"/>
      <c r="AE28" s="241"/>
      <c r="AF28" s="241"/>
      <c r="AG28" s="241"/>
      <c r="AH28" s="241"/>
      <c r="AI28" s="241"/>
      <c r="AJ28" s="242"/>
      <c r="AO28" s="234"/>
      <c r="AP28" s="234"/>
    </row>
    <row r="29" spans="2:74" s="226" customFormat="1" ht="14.25" customHeight="1" x14ac:dyDescent="0.2">
      <c r="B29" s="357"/>
      <c r="C29" s="358"/>
      <c r="D29" s="244" t="s">
        <v>26</v>
      </c>
      <c r="E29" s="245"/>
      <c r="F29" s="245"/>
      <c r="G29" s="245"/>
      <c r="H29" s="238"/>
      <c r="I29" s="238"/>
      <c r="J29" s="238"/>
      <c r="K29" s="238"/>
      <c r="L29" s="238"/>
      <c r="M29" s="238"/>
      <c r="N29" s="238"/>
      <c r="O29" s="238"/>
      <c r="P29" s="238"/>
      <c r="Q29" s="238"/>
      <c r="R29" s="241"/>
      <c r="S29" s="242"/>
      <c r="T29" s="344" t="s">
        <v>338</v>
      </c>
      <c r="U29" s="345"/>
      <c r="V29" s="345"/>
      <c r="W29" s="345"/>
      <c r="X29" s="345"/>
      <c r="Y29" s="345"/>
      <c r="Z29" s="345"/>
      <c r="AA29" s="345"/>
      <c r="AB29" s="345"/>
      <c r="AC29" s="345"/>
      <c r="AD29" s="345"/>
      <c r="AE29" s="345"/>
      <c r="AF29" s="345"/>
      <c r="AG29" s="345"/>
      <c r="AH29" s="345"/>
      <c r="AI29" s="345"/>
      <c r="AJ29" s="346"/>
      <c r="AO29" s="234"/>
      <c r="AP29" s="234"/>
    </row>
    <row r="30" spans="2:74" s="226" customFormat="1" ht="14.25" customHeight="1" x14ac:dyDescent="0.2">
      <c r="B30" s="357"/>
      <c r="C30" s="358"/>
      <c r="D30" s="244" t="s">
        <v>56</v>
      </c>
      <c r="E30" s="245"/>
      <c r="F30" s="245"/>
      <c r="G30" s="245"/>
      <c r="H30" s="238"/>
      <c r="I30" s="238"/>
      <c r="J30" s="238"/>
      <c r="K30" s="238"/>
      <c r="L30" s="238"/>
      <c r="M30" s="238"/>
      <c r="N30" s="238"/>
      <c r="O30" s="238"/>
      <c r="P30" s="238"/>
      <c r="Q30" s="238"/>
      <c r="R30" s="238"/>
      <c r="S30" s="246"/>
      <c r="T30" s="344"/>
      <c r="U30" s="345"/>
      <c r="V30" s="345"/>
      <c r="W30" s="345"/>
      <c r="X30" s="345"/>
      <c r="Y30" s="345"/>
      <c r="Z30" s="345"/>
      <c r="AA30" s="345"/>
      <c r="AB30" s="345"/>
      <c r="AC30" s="345"/>
      <c r="AD30" s="345"/>
      <c r="AE30" s="345"/>
      <c r="AF30" s="345"/>
      <c r="AG30" s="345"/>
      <c r="AH30" s="345"/>
      <c r="AI30" s="345"/>
      <c r="AJ30" s="346"/>
      <c r="AO30" s="234"/>
      <c r="AP30" s="234"/>
    </row>
    <row r="31" spans="2:74" s="226" customFormat="1" ht="14.25" customHeight="1" x14ac:dyDescent="0.2">
      <c r="B31" s="335"/>
      <c r="C31" s="336"/>
      <c r="D31" s="239" t="s">
        <v>57</v>
      </c>
      <c r="E31" s="240"/>
      <c r="F31" s="240"/>
      <c r="G31" s="240"/>
      <c r="H31" s="240"/>
      <c r="I31" s="240"/>
      <c r="J31" s="240"/>
      <c r="K31" s="240"/>
      <c r="L31" s="240"/>
      <c r="M31" s="240"/>
      <c r="N31" s="240"/>
      <c r="O31" s="240"/>
      <c r="P31" s="240"/>
      <c r="Q31" s="240"/>
      <c r="R31" s="240"/>
      <c r="S31" s="247"/>
      <c r="T31" s="344"/>
      <c r="U31" s="345"/>
      <c r="V31" s="345"/>
      <c r="W31" s="345"/>
      <c r="X31" s="345"/>
      <c r="Y31" s="345"/>
      <c r="Z31" s="345"/>
      <c r="AA31" s="345"/>
      <c r="AB31" s="345"/>
      <c r="AC31" s="345"/>
      <c r="AD31" s="345"/>
      <c r="AE31" s="345"/>
      <c r="AF31" s="345"/>
      <c r="AG31" s="345"/>
      <c r="AH31" s="345"/>
      <c r="AI31" s="345"/>
      <c r="AJ31" s="346"/>
      <c r="AO31" s="234"/>
      <c r="AP31" s="234"/>
    </row>
    <row r="32" spans="2:74" s="226" customFormat="1" ht="14.25" customHeight="1" x14ac:dyDescent="0.2">
      <c r="B32" s="335"/>
      <c r="C32" s="336"/>
      <c r="D32" s="248" t="s">
        <v>330</v>
      </c>
      <c r="E32" s="238"/>
      <c r="F32" s="238"/>
      <c r="G32" s="238"/>
      <c r="H32" s="238"/>
      <c r="I32" s="238"/>
      <c r="J32" s="238"/>
      <c r="K32" s="238"/>
      <c r="L32" s="238"/>
      <c r="M32" s="238"/>
      <c r="N32" s="238"/>
      <c r="O32" s="238"/>
      <c r="P32" s="238"/>
      <c r="Q32" s="238"/>
      <c r="R32" s="241"/>
      <c r="S32" s="242"/>
      <c r="T32" s="344"/>
      <c r="U32" s="345"/>
      <c r="V32" s="345"/>
      <c r="W32" s="345"/>
      <c r="X32" s="345"/>
      <c r="Y32" s="345"/>
      <c r="Z32" s="345"/>
      <c r="AA32" s="345"/>
      <c r="AB32" s="345"/>
      <c r="AC32" s="345"/>
      <c r="AD32" s="345"/>
      <c r="AE32" s="345"/>
      <c r="AF32" s="345"/>
      <c r="AG32" s="345"/>
      <c r="AH32" s="345"/>
      <c r="AI32" s="345"/>
      <c r="AJ32" s="346"/>
      <c r="AO32" s="234"/>
      <c r="AP32" s="234"/>
    </row>
    <row r="33" spans="2:47" s="226" customFormat="1" ht="14.25" customHeight="1" x14ac:dyDescent="0.2">
      <c r="B33" s="335"/>
      <c r="C33" s="336"/>
      <c r="D33" s="248" t="s">
        <v>331</v>
      </c>
      <c r="E33" s="238"/>
      <c r="F33" s="238"/>
      <c r="G33" s="238"/>
      <c r="H33" s="238"/>
      <c r="I33" s="238"/>
      <c r="J33" s="238"/>
      <c r="K33" s="238"/>
      <c r="L33" s="238"/>
      <c r="M33" s="238"/>
      <c r="N33" s="238"/>
      <c r="O33" s="238"/>
      <c r="P33" s="238"/>
      <c r="Q33" s="238"/>
      <c r="R33" s="241"/>
      <c r="S33" s="242"/>
      <c r="T33" s="344"/>
      <c r="U33" s="345"/>
      <c r="V33" s="345"/>
      <c r="W33" s="345"/>
      <c r="X33" s="345"/>
      <c r="Y33" s="345"/>
      <c r="Z33" s="345"/>
      <c r="AA33" s="345"/>
      <c r="AB33" s="345"/>
      <c r="AC33" s="345"/>
      <c r="AD33" s="345"/>
      <c r="AE33" s="345"/>
      <c r="AF33" s="345"/>
      <c r="AG33" s="345"/>
      <c r="AH33" s="345"/>
      <c r="AI33" s="345"/>
      <c r="AJ33" s="346"/>
      <c r="AO33" s="234"/>
      <c r="AP33" s="234"/>
    </row>
    <row r="34" spans="2:47" s="226" customFormat="1" ht="14.25" customHeight="1" x14ac:dyDescent="0.2">
      <c r="B34" s="335"/>
      <c r="C34" s="336"/>
      <c r="D34" s="239" t="s">
        <v>58</v>
      </c>
      <c r="E34" s="240"/>
      <c r="F34" s="240"/>
      <c r="G34" s="240"/>
      <c r="H34" s="240"/>
      <c r="I34" s="240"/>
      <c r="J34" s="240"/>
      <c r="K34" s="240"/>
      <c r="L34" s="240"/>
      <c r="M34" s="240"/>
      <c r="N34" s="240"/>
      <c r="O34" s="240"/>
      <c r="P34" s="240"/>
      <c r="Q34" s="240"/>
      <c r="R34" s="241"/>
      <c r="S34" s="242"/>
      <c r="T34" s="344"/>
      <c r="U34" s="345"/>
      <c r="V34" s="345"/>
      <c r="W34" s="345"/>
      <c r="X34" s="345"/>
      <c r="Y34" s="345"/>
      <c r="Z34" s="345"/>
      <c r="AA34" s="345"/>
      <c r="AB34" s="345"/>
      <c r="AC34" s="345"/>
      <c r="AD34" s="345"/>
      <c r="AE34" s="345"/>
      <c r="AF34" s="345"/>
      <c r="AG34" s="345"/>
      <c r="AH34" s="345"/>
      <c r="AI34" s="345"/>
      <c r="AJ34" s="346"/>
      <c r="AO34" s="234"/>
      <c r="AP34" s="234"/>
    </row>
    <row r="35" spans="2:47" s="226" customFormat="1" ht="14.25" customHeight="1" x14ac:dyDescent="0.2">
      <c r="B35" s="352"/>
      <c r="C35" s="353"/>
      <c r="D35" s="239" t="s">
        <v>59</v>
      </c>
      <c r="E35" s="240"/>
      <c r="F35" s="240"/>
      <c r="G35" s="240"/>
      <c r="H35" s="240"/>
      <c r="I35" s="240"/>
      <c r="J35" s="240"/>
      <c r="K35" s="240"/>
      <c r="L35" s="240"/>
      <c r="M35" s="240"/>
      <c r="N35" s="240"/>
      <c r="O35" s="240"/>
      <c r="P35" s="240"/>
      <c r="Q35" s="240"/>
      <c r="R35" s="249"/>
      <c r="S35" s="250"/>
      <c r="T35" s="344"/>
      <c r="U35" s="345"/>
      <c r="V35" s="345"/>
      <c r="W35" s="345"/>
      <c r="X35" s="345"/>
      <c r="Y35" s="345"/>
      <c r="Z35" s="345"/>
      <c r="AA35" s="345"/>
      <c r="AB35" s="345"/>
      <c r="AC35" s="345"/>
      <c r="AD35" s="345"/>
      <c r="AE35" s="345"/>
      <c r="AF35" s="345"/>
      <c r="AG35" s="345"/>
      <c r="AH35" s="345"/>
      <c r="AI35" s="345"/>
      <c r="AJ35" s="346"/>
      <c r="AO35" s="234"/>
      <c r="AP35" s="234"/>
    </row>
    <row r="36" spans="2:47" s="226" customFormat="1" ht="14.25" customHeight="1" x14ac:dyDescent="0.2">
      <c r="B36" s="335"/>
      <c r="C36" s="336"/>
      <c r="D36" s="251" t="s">
        <v>332</v>
      </c>
      <c r="E36" s="238"/>
      <c r="F36" s="238"/>
      <c r="G36" s="238"/>
      <c r="H36" s="238"/>
      <c r="I36" s="238"/>
      <c r="J36" s="238"/>
      <c r="K36" s="238"/>
      <c r="L36" s="238"/>
      <c r="M36" s="238"/>
      <c r="N36" s="238"/>
      <c r="O36" s="238"/>
      <c r="P36" s="238"/>
      <c r="Q36" s="238"/>
      <c r="R36" s="241"/>
      <c r="S36" s="242"/>
      <c r="T36" s="344"/>
      <c r="U36" s="345"/>
      <c r="V36" s="345"/>
      <c r="W36" s="345"/>
      <c r="X36" s="345"/>
      <c r="Y36" s="345"/>
      <c r="Z36" s="345"/>
      <c r="AA36" s="345"/>
      <c r="AB36" s="345"/>
      <c r="AC36" s="345"/>
      <c r="AD36" s="345"/>
      <c r="AE36" s="345"/>
      <c r="AF36" s="345"/>
      <c r="AG36" s="345"/>
      <c r="AH36" s="345"/>
      <c r="AI36" s="345"/>
      <c r="AJ36" s="346"/>
      <c r="AO36" s="234"/>
      <c r="AP36" s="234"/>
    </row>
    <row r="37" spans="2:47" s="226" customFormat="1" ht="14.25" customHeight="1" x14ac:dyDescent="0.2">
      <c r="B37" s="335"/>
      <c r="C37" s="336"/>
      <c r="D37" s="240" t="s">
        <v>333</v>
      </c>
      <c r="E37" s="238"/>
      <c r="F37" s="238"/>
      <c r="G37" s="238"/>
      <c r="H37" s="238"/>
      <c r="I37" s="238"/>
      <c r="J37" s="238"/>
      <c r="K37" s="238"/>
      <c r="L37" s="238"/>
      <c r="M37" s="238"/>
      <c r="N37" s="238"/>
      <c r="O37" s="238"/>
      <c r="P37" s="238"/>
      <c r="Q37" s="238"/>
      <c r="R37" s="241"/>
      <c r="S37" s="242"/>
      <c r="T37" s="344"/>
      <c r="U37" s="345"/>
      <c r="V37" s="345"/>
      <c r="W37" s="345"/>
      <c r="X37" s="345"/>
      <c r="Y37" s="345"/>
      <c r="Z37" s="345"/>
      <c r="AA37" s="345"/>
      <c r="AB37" s="345"/>
      <c r="AC37" s="345"/>
      <c r="AD37" s="345"/>
      <c r="AE37" s="345"/>
      <c r="AF37" s="345"/>
      <c r="AG37" s="345"/>
      <c r="AH37" s="345"/>
      <c r="AI37" s="345"/>
      <c r="AJ37" s="346"/>
      <c r="AO37" s="234"/>
      <c r="AP37" s="234"/>
    </row>
    <row r="38" spans="2:47" s="226" customFormat="1" ht="14.25" customHeight="1" x14ac:dyDescent="0.2">
      <c r="B38" s="335"/>
      <c r="C38" s="336"/>
      <c r="D38" s="341" t="s">
        <v>60</v>
      </c>
      <c r="E38" s="342"/>
      <c r="F38" s="342"/>
      <c r="G38" s="342"/>
      <c r="H38" s="342"/>
      <c r="I38" s="342"/>
      <c r="J38" s="342"/>
      <c r="K38" s="342"/>
      <c r="L38" s="342"/>
      <c r="M38" s="342"/>
      <c r="N38" s="342"/>
      <c r="O38" s="342"/>
      <c r="P38" s="342"/>
      <c r="Q38" s="342"/>
      <c r="R38" s="342"/>
      <c r="S38" s="343"/>
      <c r="T38" s="344"/>
      <c r="U38" s="345"/>
      <c r="V38" s="345"/>
      <c r="W38" s="345"/>
      <c r="X38" s="345"/>
      <c r="Y38" s="345"/>
      <c r="Z38" s="345"/>
      <c r="AA38" s="345"/>
      <c r="AB38" s="345"/>
      <c r="AC38" s="345"/>
      <c r="AD38" s="345"/>
      <c r="AE38" s="345"/>
      <c r="AF38" s="345"/>
      <c r="AG38" s="345"/>
      <c r="AH38" s="345"/>
      <c r="AI38" s="345"/>
      <c r="AJ38" s="346"/>
      <c r="AO38" s="234"/>
      <c r="AP38" s="234"/>
    </row>
    <row r="39" spans="2:47" s="226" customFormat="1" ht="14.25" customHeight="1" x14ac:dyDescent="0.2">
      <c r="B39" s="335"/>
      <c r="C39" s="336"/>
      <c r="D39" s="251" t="s">
        <v>61</v>
      </c>
      <c r="E39" s="238"/>
      <c r="F39" s="238"/>
      <c r="G39" s="238"/>
      <c r="H39" s="238"/>
      <c r="I39" s="238"/>
      <c r="J39" s="238"/>
      <c r="K39" s="238"/>
      <c r="L39" s="238"/>
      <c r="M39" s="238"/>
      <c r="N39" s="238"/>
      <c r="O39" s="238"/>
      <c r="P39" s="238"/>
      <c r="Q39" s="238"/>
      <c r="R39" s="238"/>
      <c r="S39" s="246"/>
      <c r="T39" s="344"/>
      <c r="U39" s="345"/>
      <c r="V39" s="345"/>
      <c r="W39" s="345"/>
      <c r="X39" s="345"/>
      <c r="Y39" s="345"/>
      <c r="Z39" s="345"/>
      <c r="AA39" s="345"/>
      <c r="AB39" s="345"/>
      <c r="AC39" s="345"/>
      <c r="AD39" s="345"/>
      <c r="AE39" s="345"/>
      <c r="AF39" s="345"/>
      <c r="AG39" s="345"/>
      <c r="AH39" s="345"/>
      <c r="AI39" s="345"/>
      <c r="AJ39" s="346"/>
      <c r="AO39" s="234"/>
      <c r="AP39" s="234"/>
    </row>
    <row r="40" spans="2:47" s="226" customFormat="1" ht="14.25" customHeight="1" x14ac:dyDescent="0.2">
      <c r="B40" s="335"/>
      <c r="C40" s="336"/>
      <c r="D40" s="239" t="s">
        <v>62</v>
      </c>
      <c r="E40" s="240"/>
      <c r="F40" s="240"/>
      <c r="G40" s="240"/>
      <c r="H40" s="240"/>
      <c r="I40" s="240"/>
      <c r="J40" s="240"/>
      <c r="K40" s="240"/>
      <c r="L40" s="240"/>
      <c r="M40" s="240"/>
      <c r="N40" s="240"/>
      <c r="O40" s="240"/>
      <c r="P40" s="240"/>
      <c r="Q40" s="240"/>
      <c r="R40" s="241"/>
      <c r="S40" s="242"/>
      <c r="T40" s="344"/>
      <c r="U40" s="345"/>
      <c r="V40" s="345"/>
      <c r="W40" s="345"/>
      <c r="X40" s="345"/>
      <c r="Y40" s="345"/>
      <c r="Z40" s="345"/>
      <c r="AA40" s="345"/>
      <c r="AB40" s="345"/>
      <c r="AC40" s="345"/>
      <c r="AD40" s="345"/>
      <c r="AE40" s="345"/>
      <c r="AF40" s="345"/>
      <c r="AG40" s="345"/>
      <c r="AH40" s="345"/>
      <c r="AI40" s="345"/>
      <c r="AJ40" s="346"/>
      <c r="AO40" s="234"/>
      <c r="AP40" s="234"/>
    </row>
    <row r="41" spans="2:47" s="226" customFormat="1" ht="14.25" customHeight="1" x14ac:dyDescent="0.2">
      <c r="B41" s="352"/>
      <c r="C41" s="353"/>
      <c r="D41" s="252" t="s">
        <v>63</v>
      </c>
      <c r="E41" s="249"/>
      <c r="F41" s="249"/>
      <c r="G41" s="249"/>
      <c r="H41" s="249"/>
      <c r="I41" s="249"/>
      <c r="J41" s="249"/>
      <c r="K41" s="249"/>
      <c r="L41" s="249"/>
      <c r="M41" s="249"/>
      <c r="N41" s="249"/>
      <c r="O41" s="249"/>
      <c r="P41" s="249"/>
      <c r="Q41" s="249"/>
      <c r="R41" s="249"/>
      <c r="S41" s="250"/>
      <c r="T41" s="344"/>
      <c r="U41" s="345"/>
      <c r="V41" s="345"/>
      <c r="W41" s="345"/>
      <c r="X41" s="345"/>
      <c r="Y41" s="345"/>
      <c r="Z41" s="345"/>
      <c r="AA41" s="345"/>
      <c r="AB41" s="345"/>
      <c r="AC41" s="345"/>
      <c r="AD41" s="345"/>
      <c r="AE41" s="345"/>
      <c r="AF41" s="345"/>
      <c r="AG41" s="345"/>
      <c r="AH41" s="345"/>
      <c r="AI41" s="345"/>
      <c r="AJ41" s="346"/>
      <c r="AO41" s="234"/>
      <c r="AP41" s="234"/>
    </row>
    <row r="42" spans="2:47" s="226" customFormat="1" ht="14.25" customHeight="1" x14ac:dyDescent="0.2">
      <c r="B42" s="335"/>
      <c r="C42" s="336"/>
      <c r="D42" s="341" t="s">
        <v>64</v>
      </c>
      <c r="E42" s="342"/>
      <c r="F42" s="342"/>
      <c r="G42" s="342"/>
      <c r="H42" s="342"/>
      <c r="I42" s="342"/>
      <c r="J42" s="342"/>
      <c r="K42" s="342"/>
      <c r="L42" s="342"/>
      <c r="M42" s="342"/>
      <c r="N42" s="342"/>
      <c r="O42" s="342"/>
      <c r="P42" s="342"/>
      <c r="Q42" s="342"/>
      <c r="R42" s="342"/>
      <c r="S42" s="343"/>
      <c r="T42" s="243" t="s">
        <v>67</v>
      </c>
      <c r="U42" s="241"/>
      <c r="V42" s="241"/>
      <c r="W42" s="241"/>
      <c r="X42" s="241"/>
      <c r="Y42" s="241"/>
      <c r="Z42" s="241"/>
      <c r="AA42" s="241"/>
      <c r="AB42" s="241"/>
      <c r="AC42" s="241"/>
      <c r="AD42" s="241"/>
      <c r="AE42" s="241"/>
      <c r="AF42" s="241"/>
      <c r="AG42" s="241"/>
      <c r="AH42" s="241"/>
      <c r="AI42" s="241"/>
      <c r="AJ42" s="242"/>
      <c r="AO42" s="234"/>
      <c r="AP42" s="234"/>
    </row>
    <row r="43" spans="2:47" s="226" customFormat="1" ht="14.25" customHeight="1" x14ac:dyDescent="0.2">
      <c r="B43" s="335" t="s">
        <v>325</v>
      </c>
      <c r="C43" s="336"/>
      <c r="D43" s="252" t="s">
        <v>65</v>
      </c>
      <c r="E43" s="249"/>
      <c r="F43" s="249"/>
      <c r="G43" s="249"/>
      <c r="H43" s="249"/>
      <c r="I43" s="249"/>
      <c r="J43" s="249"/>
      <c r="K43" s="249"/>
      <c r="L43" s="249"/>
      <c r="M43" s="249"/>
      <c r="N43" s="249"/>
      <c r="O43" s="249"/>
      <c r="P43" s="249"/>
      <c r="Q43" s="249"/>
      <c r="R43" s="249"/>
      <c r="S43" s="250"/>
      <c r="T43" s="344" t="s">
        <v>337</v>
      </c>
      <c r="U43" s="345"/>
      <c r="V43" s="345"/>
      <c r="W43" s="345"/>
      <c r="X43" s="345"/>
      <c r="Y43" s="345"/>
      <c r="Z43" s="345"/>
      <c r="AA43" s="345"/>
      <c r="AB43" s="345"/>
      <c r="AC43" s="345"/>
      <c r="AD43" s="345"/>
      <c r="AE43" s="345"/>
      <c r="AF43" s="345"/>
      <c r="AG43" s="345"/>
      <c r="AH43" s="345"/>
      <c r="AI43" s="345"/>
      <c r="AJ43" s="346"/>
      <c r="AO43" s="234"/>
      <c r="AP43" s="234"/>
    </row>
    <row r="44" spans="2:47" s="226" customFormat="1" ht="14.25" customHeight="1" x14ac:dyDescent="0.2">
      <c r="B44" s="335"/>
      <c r="C44" s="336"/>
      <c r="D44" s="251" t="s">
        <v>66</v>
      </c>
      <c r="E44" s="238"/>
      <c r="F44" s="238"/>
      <c r="G44" s="238"/>
      <c r="H44" s="238"/>
      <c r="I44" s="238"/>
      <c r="J44" s="238"/>
      <c r="K44" s="238"/>
      <c r="L44" s="238"/>
      <c r="M44" s="238"/>
      <c r="N44" s="238"/>
      <c r="O44" s="238"/>
      <c r="P44" s="238"/>
      <c r="Q44" s="238"/>
      <c r="R44" s="238"/>
      <c r="S44" s="246"/>
      <c r="T44" s="344"/>
      <c r="U44" s="345"/>
      <c r="V44" s="345"/>
      <c r="W44" s="345"/>
      <c r="X44" s="345"/>
      <c r="Y44" s="345"/>
      <c r="Z44" s="345"/>
      <c r="AA44" s="345"/>
      <c r="AB44" s="345"/>
      <c r="AC44" s="345"/>
      <c r="AD44" s="345"/>
      <c r="AE44" s="345"/>
      <c r="AF44" s="345"/>
      <c r="AG44" s="345"/>
      <c r="AH44" s="345"/>
      <c r="AI44" s="345"/>
      <c r="AJ44" s="346"/>
      <c r="AO44" s="234"/>
      <c r="AP44" s="234"/>
    </row>
    <row r="45" spans="2:47" s="226" customFormat="1" ht="14.25" customHeight="1" x14ac:dyDescent="0.2">
      <c r="B45" s="335"/>
      <c r="C45" s="336"/>
      <c r="D45" s="252" t="s">
        <v>68</v>
      </c>
      <c r="E45" s="249"/>
      <c r="F45" s="249"/>
      <c r="G45" s="249"/>
      <c r="H45" s="249"/>
      <c r="I45" s="249"/>
      <c r="J45" s="249"/>
      <c r="K45" s="249"/>
      <c r="L45" s="249"/>
      <c r="M45" s="249"/>
      <c r="N45" s="249"/>
      <c r="O45" s="249"/>
      <c r="P45" s="249"/>
      <c r="Q45" s="249"/>
      <c r="R45" s="240"/>
      <c r="S45" s="247"/>
      <c r="T45" s="344"/>
      <c r="U45" s="345"/>
      <c r="V45" s="345"/>
      <c r="W45" s="345"/>
      <c r="X45" s="345"/>
      <c r="Y45" s="345"/>
      <c r="Z45" s="345"/>
      <c r="AA45" s="345"/>
      <c r="AB45" s="345"/>
      <c r="AC45" s="345"/>
      <c r="AD45" s="345"/>
      <c r="AE45" s="345"/>
      <c r="AF45" s="345"/>
      <c r="AG45" s="345"/>
      <c r="AH45" s="345"/>
      <c r="AI45" s="345"/>
      <c r="AJ45" s="346"/>
      <c r="AO45" s="234"/>
      <c r="AP45" s="234"/>
    </row>
    <row r="46" spans="2:47" s="226" customFormat="1" ht="14.25" customHeight="1" x14ac:dyDescent="0.2">
      <c r="B46" s="335"/>
      <c r="C46" s="336"/>
      <c r="D46" s="251" t="s">
        <v>69</v>
      </c>
      <c r="E46" s="238"/>
      <c r="F46" s="238"/>
      <c r="G46" s="238"/>
      <c r="H46" s="238"/>
      <c r="I46" s="238"/>
      <c r="J46" s="238"/>
      <c r="K46" s="238"/>
      <c r="L46" s="238"/>
      <c r="M46" s="238"/>
      <c r="N46" s="238"/>
      <c r="O46" s="238"/>
      <c r="P46" s="238"/>
      <c r="Q46" s="238"/>
      <c r="R46" s="238"/>
      <c r="S46" s="246"/>
      <c r="T46" s="344"/>
      <c r="U46" s="345"/>
      <c r="V46" s="345"/>
      <c r="W46" s="345"/>
      <c r="X46" s="345"/>
      <c r="Y46" s="345"/>
      <c r="Z46" s="345"/>
      <c r="AA46" s="345"/>
      <c r="AB46" s="345"/>
      <c r="AC46" s="345"/>
      <c r="AD46" s="345"/>
      <c r="AE46" s="345"/>
      <c r="AF46" s="345"/>
      <c r="AG46" s="345"/>
      <c r="AH46" s="345"/>
      <c r="AI46" s="345"/>
      <c r="AJ46" s="346"/>
      <c r="AO46" s="234"/>
      <c r="AP46" s="234"/>
      <c r="AU46" s="253" t="s">
        <v>70</v>
      </c>
    </row>
    <row r="47" spans="2:47" s="226" customFormat="1" ht="14.25" customHeight="1" x14ac:dyDescent="0.2">
      <c r="B47" s="335"/>
      <c r="C47" s="336"/>
      <c r="D47" s="239" t="s">
        <v>71</v>
      </c>
      <c r="E47" s="240"/>
      <c r="F47" s="240"/>
      <c r="G47" s="240"/>
      <c r="H47" s="240"/>
      <c r="I47" s="240"/>
      <c r="J47" s="240"/>
      <c r="K47" s="240"/>
      <c r="L47" s="240"/>
      <c r="M47" s="240"/>
      <c r="N47" s="240"/>
      <c r="O47" s="240"/>
      <c r="P47" s="240"/>
      <c r="Q47" s="240"/>
      <c r="R47" s="241"/>
      <c r="S47" s="242"/>
      <c r="T47" s="344"/>
      <c r="U47" s="345"/>
      <c r="V47" s="345"/>
      <c r="W47" s="345"/>
      <c r="X47" s="345"/>
      <c r="Y47" s="345"/>
      <c r="Z47" s="345"/>
      <c r="AA47" s="345"/>
      <c r="AB47" s="345"/>
      <c r="AC47" s="345"/>
      <c r="AD47" s="345"/>
      <c r="AE47" s="345"/>
      <c r="AF47" s="345"/>
      <c r="AG47" s="345"/>
      <c r="AH47" s="345"/>
      <c r="AI47" s="345"/>
      <c r="AJ47" s="346"/>
      <c r="AO47" s="234"/>
      <c r="AP47" s="234"/>
    </row>
    <row r="48" spans="2:47" s="226" customFormat="1" ht="14.25" customHeight="1" x14ac:dyDescent="0.2">
      <c r="B48" s="350"/>
      <c r="C48" s="351"/>
      <c r="D48" s="239" t="s">
        <v>72</v>
      </c>
      <c r="E48" s="240"/>
      <c r="F48" s="240"/>
      <c r="G48" s="240"/>
      <c r="H48" s="240"/>
      <c r="I48" s="240"/>
      <c r="J48" s="240"/>
      <c r="K48" s="240"/>
      <c r="L48" s="240"/>
      <c r="M48" s="240"/>
      <c r="N48" s="240"/>
      <c r="O48" s="240"/>
      <c r="P48" s="240"/>
      <c r="Q48" s="240"/>
      <c r="R48" s="240"/>
      <c r="S48" s="247"/>
      <c r="T48" s="344"/>
      <c r="U48" s="345"/>
      <c r="V48" s="345"/>
      <c r="W48" s="345"/>
      <c r="X48" s="345"/>
      <c r="Y48" s="345"/>
      <c r="Z48" s="345"/>
      <c r="AA48" s="345"/>
      <c r="AB48" s="345"/>
      <c r="AC48" s="345"/>
      <c r="AD48" s="345"/>
      <c r="AE48" s="345"/>
      <c r="AF48" s="345"/>
      <c r="AG48" s="345"/>
      <c r="AH48" s="345"/>
      <c r="AI48" s="345"/>
      <c r="AJ48" s="346"/>
      <c r="AO48" s="234"/>
      <c r="AP48" s="234"/>
    </row>
    <row r="49" spans="2:74" s="226" customFormat="1" ht="14.25" customHeight="1" x14ac:dyDescent="0.2">
      <c r="B49" s="352"/>
      <c r="C49" s="353"/>
      <c r="D49" s="252" t="s">
        <v>334</v>
      </c>
      <c r="E49" s="249"/>
      <c r="F49" s="249"/>
      <c r="G49" s="249"/>
      <c r="H49" s="249"/>
      <c r="I49" s="249"/>
      <c r="J49" s="249"/>
      <c r="K49" s="249"/>
      <c r="L49" s="249"/>
      <c r="M49" s="249"/>
      <c r="N49" s="249"/>
      <c r="O49" s="249"/>
      <c r="P49" s="249"/>
      <c r="Q49" s="249"/>
      <c r="R49" s="249"/>
      <c r="S49" s="250"/>
      <c r="T49" s="344"/>
      <c r="U49" s="345"/>
      <c r="V49" s="345"/>
      <c r="W49" s="345"/>
      <c r="X49" s="345"/>
      <c r="Y49" s="345"/>
      <c r="Z49" s="345"/>
      <c r="AA49" s="345"/>
      <c r="AB49" s="345"/>
      <c r="AC49" s="345"/>
      <c r="AD49" s="345"/>
      <c r="AE49" s="345"/>
      <c r="AF49" s="345"/>
      <c r="AG49" s="345"/>
      <c r="AH49" s="345"/>
      <c r="AI49" s="345"/>
      <c r="AJ49" s="346"/>
      <c r="AO49" s="234"/>
      <c r="AP49" s="234"/>
    </row>
    <row r="50" spans="2:74" s="226" customFormat="1" ht="14.25" customHeight="1" x14ac:dyDescent="0.2">
      <c r="B50" s="335"/>
      <c r="C50" s="336"/>
      <c r="D50" s="251" t="s">
        <v>73</v>
      </c>
      <c r="E50" s="238"/>
      <c r="F50" s="238"/>
      <c r="G50" s="238"/>
      <c r="H50" s="238"/>
      <c r="I50" s="238"/>
      <c r="J50" s="238"/>
      <c r="K50" s="238"/>
      <c r="L50" s="238"/>
      <c r="M50" s="238"/>
      <c r="N50" s="238"/>
      <c r="O50" s="238"/>
      <c r="P50" s="238"/>
      <c r="Q50" s="238"/>
      <c r="R50" s="238"/>
      <c r="S50" s="246"/>
      <c r="T50" s="344"/>
      <c r="U50" s="345"/>
      <c r="V50" s="345"/>
      <c r="W50" s="345"/>
      <c r="X50" s="345"/>
      <c r="Y50" s="345"/>
      <c r="Z50" s="345"/>
      <c r="AA50" s="345"/>
      <c r="AB50" s="345"/>
      <c r="AC50" s="345"/>
      <c r="AD50" s="345"/>
      <c r="AE50" s="345"/>
      <c r="AF50" s="345"/>
      <c r="AG50" s="345"/>
      <c r="AH50" s="345"/>
      <c r="AI50" s="345"/>
      <c r="AJ50" s="346"/>
      <c r="AO50" s="234"/>
      <c r="AP50" s="234"/>
    </row>
    <row r="51" spans="2:74" s="226" customFormat="1" ht="14.25" customHeight="1" x14ac:dyDescent="0.2">
      <c r="B51" s="335"/>
      <c r="C51" s="336"/>
      <c r="D51" s="239" t="s">
        <v>74</v>
      </c>
      <c r="E51" s="240"/>
      <c r="F51" s="240"/>
      <c r="G51" s="240"/>
      <c r="H51" s="240"/>
      <c r="I51" s="240"/>
      <c r="J51" s="240"/>
      <c r="K51" s="240"/>
      <c r="L51" s="240"/>
      <c r="M51" s="240"/>
      <c r="N51" s="240"/>
      <c r="O51" s="240"/>
      <c r="P51" s="240"/>
      <c r="Q51" s="240"/>
      <c r="R51" s="241"/>
      <c r="S51" s="242"/>
      <c r="T51" s="344"/>
      <c r="U51" s="345"/>
      <c r="V51" s="345"/>
      <c r="W51" s="345"/>
      <c r="X51" s="345"/>
      <c r="Y51" s="345"/>
      <c r="Z51" s="345"/>
      <c r="AA51" s="345"/>
      <c r="AB51" s="345"/>
      <c r="AC51" s="345"/>
      <c r="AD51" s="345"/>
      <c r="AE51" s="345"/>
      <c r="AF51" s="345"/>
      <c r="AG51" s="345"/>
      <c r="AH51" s="345"/>
      <c r="AI51" s="345"/>
      <c r="AJ51" s="346"/>
      <c r="AO51" s="234"/>
      <c r="AP51" s="234"/>
    </row>
    <row r="52" spans="2:74" s="226" customFormat="1" ht="14.25" customHeight="1" x14ac:dyDescent="0.2">
      <c r="B52" s="352"/>
      <c r="C52" s="353"/>
      <c r="D52" s="252" t="s">
        <v>75</v>
      </c>
      <c r="E52" s="249"/>
      <c r="F52" s="249"/>
      <c r="G52" s="249"/>
      <c r="H52" s="249"/>
      <c r="I52" s="249"/>
      <c r="J52" s="249"/>
      <c r="K52" s="249"/>
      <c r="L52" s="249"/>
      <c r="M52" s="249"/>
      <c r="N52" s="249"/>
      <c r="O52" s="249"/>
      <c r="P52" s="249"/>
      <c r="Q52" s="249"/>
      <c r="R52" s="249"/>
      <c r="S52" s="250"/>
      <c r="T52" s="344"/>
      <c r="U52" s="345"/>
      <c r="V52" s="345"/>
      <c r="W52" s="345"/>
      <c r="X52" s="345"/>
      <c r="Y52" s="345"/>
      <c r="Z52" s="345"/>
      <c r="AA52" s="345"/>
      <c r="AB52" s="345"/>
      <c r="AC52" s="345"/>
      <c r="AD52" s="345"/>
      <c r="AE52" s="345"/>
      <c r="AF52" s="345"/>
      <c r="AG52" s="345"/>
      <c r="AH52" s="345"/>
      <c r="AI52" s="345"/>
      <c r="AJ52" s="346"/>
      <c r="AO52" s="234"/>
      <c r="AP52" s="234"/>
    </row>
    <row r="53" spans="2:74" s="226" customFormat="1" ht="14.25" customHeight="1" x14ac:dyDescent="0.2">
      <c r="B53" s="335"/>
      <c r="C53" s="336"/>
      <c r="D53" s="251" t="s">
        <v>76</v>
      </c>
      <c r="E53" s="238"/>
      <c r="F53" s="238"/>
      <c r="G53" s="238"/>
      <c r="H53" s="238"/>
      <c r="I53" s="238"/>
      <c r="J53" s="238"/>
      <c r="K53" s="238"/>
      <c r="L53" s="238"/>
      <c r="M53" s="238"/>
      <c r="N53" s="238"/>
      <c r="O53" s="238"/>
      <c r="P53" s="238"/>
      <c r="Q53" s="238"/>
      <c r="R53" s="238"/>
      <c r="S53" s="246"/>
      <c r="T53" s="344"/>
      <c r="U53" s="345"/>
      <c r="V53" s="345"/>
      <c r="W53" s="345"/>
      <c r="X53" s="345"/>
      <c r="Y53" s="345"/>
      <c r="Z53" s="345"/>
      <c r="AA53" s="345"/>
      <c r="AB53" s="345"/>
      <c r="AC53" s="345"/>
      <c r="AD53" s="345"/>
      <c r="AE53" s="345"/>
      <c r="AF53" s="345"/>
      <c r="AG53" s="345"/>
      <c r="AH53" s="345"/>
      <c r="AI53" s="345"/>
      <c r="AJ53" s="346"/>
      <c r="AO53" s="234"/>
      <c r="AP53" s="234"/>
    </row>
    <row r="54" spans="2:74" s="226" customFormat="1" ht="14.25" customHeight="1" x14ac:dyDescent="0.2">
      <c r="B54" s="335"/>
      <c r="C54" s="336"/>
      <c r="D54" s="252" t="s">
        <v>77</v>
      </c>
      <c r="E54" s="249"/>
      <c r="F54" s="249"/>
      <c r="G54" s="249"/>
      <c r="H54" s="249"/>
      <c r="I54" s="249"/>
      <c r="J54" s="249"/>
      <c r="K54" s="249"/>
      <c r="L54" s="249"/>
      <c r="M54" s="249"/>
      <c r="N54" s="249"/>
      <c r="O54" s="249"/>
      <c r="P54" s="249"/>
      <c r="Q54" s="249"/>
      <c r="R54" s="238"/>
      <c r="S54" s="246"/>
      <c r="T54" s="347"/>
      <c r="U54" s="348"/>
      <c r="V54" s="348"/>
      <c r="W54" s="348"/>
      <c r="X54" s="348"/>
      <c r="Y54" s="348"/>
      <c r="Z54" s="348"/>
      <c r="AA54" s="348"/>
      <c r="AB54" s="348"/>
      <c r="AC54" s="348"/>
      <c r="AD54" s="348"/>
      <c r="AE54" s="348"/>
      <c r="AF54" s="348"/>
      <c r="AG54" s="348"/>
      <c r="AH54" s="348"/>
      <c r="AI54" s="348"/>
      <c r="AJ54" s="349"/>
      <c r="AO54" s="234"/>
      <c r="AP54" s="234"/>
    </row>
    <row r="55" spans="2:74" s="226" customFormat="1" ht="13.65" customHeight="1" x14ac:dyDescent="0.2">
      <c r="B55" s="254" t="s">
        <v>20</v>
      </c>
      <c r="C55" s="254"/>
      <c r="D55" s="337" t="s">
        <v>335</v>
      </c>
      <c r="E55" s="339" t="s">
        <v>336</v>
      </c>
      <c r="F55" s="339"/>
      <c r="G55" s="339"/>
      <c r="H55" s="339"/>
      <c r="I55" s="339"/>
      <c r="J55" s="339"/>
      <c r="K55" s="339"/>
      <c r="L55" s="339"/>
      <c r="M55" s="339"/>
      <c r="N55" s="339"/>
      <c r="O55" s="339"/>
      <c r="P55" s="339"/>
      <c r="Q55" s="339"/>
      <c r="R55" s="339"/>
      <c r="S55" s="339"/>
      <c r="T55" s="339"/>
      <c r="U55" s="339"/>
      <c r="V55" s="339"/>
      <c r="W55" s="339"/>
      <c r="X55" s="339"/>
      <c r="Y55" s="339"/>
      <c r="Z55" s="339"/>
      <c r="AA55" s="339"/>
      <c r="AB55" s="339"/>
      <c r="AC55" s="339"/>
      <c r="AD55" s="339"/>
      <c r="AE55" s="339"/>
      <c r="AF55" s="339"/>
      <c r="AG55" s="339"/>
      <c r="AH55" s="339"/>
      <c r="AI55" s="339"/>
      <c r="AJ55" s="339"/>
      <c r="AO55" s="234"/>
      <c r="AP55" s="234"/>
    </row>
    <row r="56" spans="2:74" s="226" customFormat="1" ht="14.25" customHeight="1" x14ac:dyDescent="0.2">
      <c r="B56" s="255"/>
      <c r="C56" s="240"/>
      <c r="D56" s="338"/>
      <c r="E56" s="340"/>
      <c r="F56" s="340"/>
      <c r="G56" s="340"/>
      <c r="H56" s="340"/>
      <c r="I56" s="340"/>
      <c r="J56" s="340"/>
      <c r="K56" s="340"/>
      <c r="L56" s="340"/>
      <c r="M56" s="340"/>
      <c r="N56" s="340"/>
      <c r="O56" s="340"/>
      <c r="P56" s="340"/>
      <c r="Q56" s="340"/>
      <c r="R56" s="340"/>
      <c r="S56" s="340"/>
      <c r="T56" s="340"/>
      <c r="U56" s="340"/>
      <c r="V56" s="340"/>
      <c r="W56" s="340"/>
      <c r="X56" s="340"/>
      <c r="Y56" s="340"/>
      <c r="Z56" s="340"/>
      <c r="AA56" s="340"/>
      <c r="AB56" s="340"/>
      <c r="AC56" s="340"/>
      <c r="AD56" s="340"/>
      <c r="AE56" s="340"/>
      <c r="AF56" s="340"/>
      <c r="AG56" s="340"/>
      <c r="AH56" s="340"/>
      <c r="AI56" s="340"/>
      <c r="AJ56" s="340"/>
      <c r="AO56" s="234"/>
      <c r="AP56" s="234"/>
    </row>
    <row r="57" spans="2:74" s="226" customFormat="1" ht="14.25" customHeight="1" x14ac:dyDescent="0.2">
      <c r="B57" s="240"/>
      <c r="C57" s="240"/>
      <c r="D57" s="338"/>
      <c r="E57" s="340"/>
      <c r="F57" s="340"/>
      <c r="G57" s="340"/>
      <c r="H57" s="340"/>
      <c r="I57" s="340"/>
      <c r="J57" s="340"/>
      <c r="K57" s="340"/>
      <c r="L57" s="340"/>
      <c r="M57" s="340"/>
      <c r="N57" s="340"/>
      <c r="O57" s="340"/>
      <c r="P57" s="340"/>
      <c r="Q57" s="340"/>
      <c r="R57" s="340"/>
      <c r="S57" s="340"/>
      <c r="T57" s="340"/>
      <c r="U57" s="340"/>
      <c r="V57" s="340"/>
      <c r="W57" s="340"/>
      <c r="X57" s="340"/>
      <c r="Y57" s="340"/>
      <c r="Z57" s="340"/>
      <c r="AA57" s="340"/>
      <c r="AB57" s="340"/>
      <c r="AC57" s="340"/>
      <c r="AD57" s="340"/>
      <c r="AE57" s="340"/>
      <c r="AF57" s="340"/>
      <c r="AG57" s="340"/>
      <c r="AH57" s="340"/>
      <c r="AI57" s="340"/>
      <c r="AJ57" s="340"/>
      <c r="AO57" s="234"/>
      <c r="AP57" s="234"/>
    </row>
    <row r="58" spans="2:74" s="226" customFormat="1" ht="14.25" customHeight="1" x14ac:dyDescent="0.2">
      <c r="B58" s="240"/>
      <c r="C58" s="240"/>
      <c r="D58" s="338"/>
      <c r="E58" s="340"/>
      <c r="F58" s="340"/>
      <c r="G58" s="340"/>
      <c r="H58" s="340"/>
      <c r="I58" s="340"/>
      <c r="J58" s="340"/>
      <c r="K58" s="340"/>
      <c r="L58" s="340"/>
      <c r="M58" s="340"/>
      <c r="N58" s="340"/>
      <c r="O58" s="340"/>
      <c r="P58" s="340"/>
      <c r="Q58" s="340"/>
      <c r="R58" s="340"/>
      <c r="S58" s="340"/>
      <c r="T58" s="340"/>
      <c r="U58" s="340"/>
      <c r="V58" s="340"/>
      <c r="W58" s="340"/>
      <c r="X58" s="340"/>
      <c r="Y58" s="340"/>
      <c r="Z58" s="340"/>
      <c r="AA58" s="340"/>
      <c r="AB58" s="340"/>
      <c r="AC58" s="340"/>
      <c r="AD58" s="340"/>
      <c r="AE58" s="340"/>
      <c r="AF58" s="340"/>
      <c r="AG58" s="340"/>
      <c r="AH58" s="340"/>
      <c r="AI58" s="340"/>
      <c r="AJ58" s="340"/>
      <c r="AO58" s="234"/>
      <c r="AP58" s="234"/>
    </row>
    <row r="59" spans="2:74" s="226" customFormat="1" ht="14.25" customHeight="1" x14ac:dyDescent="0.2">
      <c r="B59" s="240"/>
      <c r="C59" s="240"/>
      <c r="D59" s="338"/>
      <c r="E59" s="340"/>
      <c r="F59" s="340"/>
      <c r="G59" s="340"/>
      <c r="H59" s="340"/>
      <c r="I59" s="340"/>
      <c r="J59" s="340"/>
      <c r="K59" s="340"/>
      <c r="L59" s="340"/>
      <c r="M59" s="340"/>
      <c r="N59" s="340"/>
      <c r="O59" s="340"/>
      <c r="P59" s="340"/>
      <c r="Q59" s="340"/>
      <c r="R59" s="340"/>
      <c r="S59" s="340"/>
      <c r="T59" s="340"/>
      <c r="U59" s="340"/>
      <c r="V59" s="340"/>
      <c r="W59" s="340"/>
      <c r="X59" s="340"/>
      <c r="Y59" s="340"/>
      <c r="Z59" s="340"/>
      <c r="AA59" s="340"/>
      <c r="AB59" s="340"/>
      <c r="AC59" s="340"/>
      <c r="AD59" s="340"/>
      <c r="AE59" s="340"/>
      <c r="AF59" s="340"/>
      <c r="AG59" s="340"/>
      <c r="AH59" s="340"/>
      <c r="AI59" s="340"/>
      <c r="AJ59" s="340"/>
      <c r="AO59" s="234"/>
      <c r="AP59" s="234"/>
    </row>
    <row r="60" spans="2:74" s="226" customFormat="1" ht="14.25" customHeight="1" x14ac:dyDescent="0.2">
      <c r="B60" s="240"/>
      <c r="C60" s="256"/>
      <c r="D60" s="338"/>
      <c r="E60" s="340"/>
      <c r="F60" s="340"/>
      <c r="G60" s="340"/>
      <c r="H60" s="340"/>
      <c r="I60" s="340"/>
      <c r="J60" s="340"/>
      <c r="K60" s="340"/>
      <c r="L60" s="340"/>
      <c r="M60" s="340"/>
      <c r="N60" s="340"/>
      <c r="O60" s="340"/>
      <c r="P60" s="340"/>
      <c r="Q60" s="340"/>
      <c r="R60" s="340"/>
      <c r="S60" s="340"/>
      <c r="T60" s="340"/>
      <c r="U60" s="340"/>
      <c r="V60" s="340"/>
      <c r="W60" s="340"/>
      <c r="X60" s="340"/>
      <c r="Y60" s="340"/>
      <c r="Z60" s="340"/>
      <c r="AA60" s="340"/>
      <c r="AB60" s="340"/>
      <c r="AC60" s="340"/>
      <c r="AD60" s="340"/>
      <c r="AE60" s="340"/>
      <c r="AF60" s="340"/>
      <c r="AG60" s="340"/>
      <c r="AH60" s="340"/>
      <c r="AI60" s="340"/>
      <c r="AJ60" s="340"/>
      <c r="AO60" s="234"/>
      <c r="AP60" s="234"/>
      <c r="AR60" s="257"/>
      <c r="AS60" s="257"/>
      <c r="AT60" s="257"/>
      <c r="AU60" s="257"/>
      <c r="AV60" s="257"/>
      <c r="AW60" s="257"/>
      <c r="AX60" s="257"/>
      <c r="AY60" s="257"/>
      <c r="AZ60" s="257"/>
      <c r="BA60" s="257"/>
      <c r="BB60" s="257"/>
      <c r="BC60" s="257"/>
      <c r="BD60" s="257"/>
    </row>
    <row r="61" spans="2:74" s="226" customFormat="1" ht="14.25" customHeight="1" x14ac:dyDescent="0.2">
      <c r="B61" s="240"/>
      <c r="C61" s="240"/>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O61" s="257"/>
      <c r="AP61" s="259"/>
      <c r="AQ61" s="259"/>
      <c r="AR61" s="259"/>
      <c r="AS61" s="259"/>
      <c r="AT61" s="259"/>
      <c r="AU61" s="259"/>
      <c r="AV61" s="259"/>
      <c r="AW61" s="234"/>
    </row>
    <row r="62" spans="2:74" s="226" customFormat="1" ht="14.25" customHeight="1" x14ac:dyDescent="0.2">
      <c r="B62" s="260"/>
      <c r="C62" s="240"/>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P62" s="261"/>
      <c r="AQ62" s="261"/>
      <c r="AR62" s="261"/>
      <c r="AS62" s="261"/>
      <c r="AT62" s="261"/>
      <c r="AU62" s="261"/>
      <c r="AV62" s="234"/>
      <c r="AW62" s="234"/>
    </row>
    <row r="63" spans="2:74" s="226" customFormat="1" ht="14.25" customHeight="1" x14ac:dyDescent="0.2">
      <c r="B63" s="240"/>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row>
    <row r="64" spans="2:74" ht="14.25" customHeight="1" x14ac:dyDescent="0.2">
      <c r="B64" s="226"/>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6"/>
      <c r="AG64" s="226"/>
      <c r="AH64" s="226"/>
      <c r="AI64" s="226"/>
      <c r="AJ64" s="226"/>
      <c r="AK64" s="226"/>
      <c r="AL64" s="226"/>
      <c r="AO64" s="226"/>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c r="BP64" s="226"/>
      <c r="BQ64" s="226"/>
      <c r="BR64" s="226"/>
      <c r="BS64" s="226"/>
      <c r="BT64" s="226"/>
      <c r="BU64" s="226"/>
      <c r="BV64" s="226"/>
    </row>
    <row r="65" spans="2:36" ht="14.25" customHeight="1" x14ac:dyDescent="0.2">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row>
    <row r="66" spans="2:36" ht="20.100000000000001" customHeight="1" x14ac:dyDescent="0.2">
      <c r="B66" s="226"/>
      <c r="C66" s="226"/>
      <c r="D66" s="226"/>
      <c r="E66" s="226"/>
      <c r="F66" s="226"/>
      <c r="G66" s="226"/>
      <c r="H66" s="226"/>
      <c r="I66" s="226"/>
      <c r="J66" s="226"/>
      <c r="K66" s="226"/>
      <c r="L66" s="226"/>
      <c r="M66" s="226"/>
      <c r="N66" s="226"/>
      <c r="O66" s="226"/>
      <c r="P66" s="226"/>
      <c r="Q66" s="226"/>
      <c r="R66" s="226"/>
      <c r="S66" s="226"/>
      <c r="T66" s="226"/>
      <c r="U66" s="226"/>
      <c r="V66" s="226"/>
      <c r="W66" s="226"/>
      <c r="X66" s="226"/>
      <c r="Y66" s="226"/>
      <c r="Z66" s="226"/>
      <c r="AA66" s="226"/>
      <c r="AB66" s="226"/>
      <c r="AC66" s="226"/>
      <c r="AD66" s="226"/>
      <c r="AE66" s="226"/>
      <c r="AF66" s="226"/>
      <c r="AG66" s="226"/>
      <c r="AH66" s="226"/>
      <c r="AI66" s="226"/>
      <c r="AJ66" s="226"/>
    </row>
    <row r="67" spans="2:36" ht="20.100000000000001" customHeight="1" x14ac:dyDescent="0.2">
      <c r="B67" s="226"/>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c r="AA67" s="226"/>
      <c r="AB67" s="226"/>
      <c r="AC67" s="226"/>
      <c r="AD67" s="226"/>
      <c r="AE67" s="226"/>
      <c r="AF67" s="226"/>
      <c r="AG67" s="226"/>
      <c r="AH67" s="226"/>
      <c r="AI67" s="226"/>
      <c r="AJ67" s="226"/>
    </row>
    <row r="68" spans="2:36" ht="22.2" customHeight="1" x14ac:dyDescent="0.2">
      <c r="B68" s="226"/>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c r="AE68" s="226"/>
      <c r="AF68" s="226"/>
      <c r="AG68" s="226"/>
      <c r="AH68" s="226"/>
      <c r="AI68" s="226"/>
      <c r="AJ68" s="226"/>
    </row>
    <row r="69" spans="2:36" ht="20.100000000000001" customHeight="1" x14ac:dyDescent="0.2">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6"/>
      <c r="Z69" s="226"/>
      <c r="AA69" s="226"/>
      <c r="AB69" s="226"/>
      <c r="AC69" s="226"/>
      <c r="AD69" s="226"/>
      <c r="AE69" s="226"/>
      <c r="AF69" s="226"/>
      <c r="AG69" s="226"/>
      <c r="AH69" s="226"/>
      <c r="AI69" s="226"/>
      <c r="AJ69" s="226"/>
    </row>
    <row r="70" spans="2:36" ht="20.100000000000001" customHeight="1" x14ac:dyDescent="0.2">
      <c r="B70" s="226"/>
      <c r="C70" s="226"/>
      <c r="D70" s="226"/>
      <c r="E70" s="226"/>
      <c r="F70" s="226"/>
      <c r="G70" s="226"/>
      <c r="H70" s="226"/>
      <c r="I70" s="226"/>
      <c r="J70" s="226"/>
      <c r="K70" s="226"/>
      <c r="L70" s="226"/>
      <c r="M70" s="226"/>
      <c r="N70" s="226"/>
      <c r="O70" s="226"/>
      <c r="P70" s="226"/>
      <c r="Q70" s="226"/>
      <c r="R70" s="226"/>
      <c r="S70" s="226"/>
      <c r="T70" s="226"/>
      <c r="U70" s="226"/>
      <c r="V70" s="226"/>
      <c r="W70" s="226"/>
      <c r="X70" s="226"/>
      <c r="Y70" s="226"/>
      <c r="Z70" s="226"/>
      <c r="AA70" s="226"/>
      <c r="AB70" s="226"/>
      <c r="AC70" s="226"/>
      <c r="AD70" s="226"/>
      <c r="AE70" s="226"/>
      <c r="AF70" s="226"/>
      <c r="AG70" s="226"/>
      <c r="AH70" s="226"/>
      <c r="AI70" s="226"/>
      <c r="AJ70" s="226"/>
    </row>
    <row r="71" spans="2:36" ht="20.100000000000001" customHeight="1" x14ac:dyDescent="0.2">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6"/>
      <c r="AI71" s="226"/>
      <c r="AJ71" s="226"/>
    </row>
  </sheetData>
  <mergeCells count="58">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40:C41"/>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53:C53"/>
    <mergeCell ref="B54:C54"/>
    <mergeCell ref="D55:D60"/>
    <mergeCell ref="E55:AJ60"/>
    <mergeCell ref="B42:C42"/>
    <mergeCell ref="D42:S42"/>
    <mergeCell ref="B43:C43"/>
    <mergeCell ref="T43:AJ54"/>
    <mergeCell ref="B44:C44"/>
    <mergeCell ref="B45:C45"/>
    <mergeCell ref="B46:C46"/>
    <mergeCell ref="B47:C49"/>
    <mergeCell ref="B50:C50"/>
    <mergeCell ref="B51:C52"/>
  </mergeCells>
  <phoneticPr fontId="4"/>
  <dataValidations count="1">
    <dataValidation type="list" allowBlank="1" showInputMessage="1" showErrorMessage="1" sqref="B28:C54">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2"/>
  <sheetViews>
    <sheetView view="pageBreakPreview" zoomScaleNormal="100" zoomScaleSheetLayoutView="100" workbookViewId="0">
      <selection activeCell="H2" sqref="H2:AH2"/>
    </sheetView>
  </sheetViews>
  <sheetFormatPr defaultColWidth="8.77734375" defaultRowHeight="12" x14ac:dyDescent="0.2"/>
  <cols>
    <col min="1" max="34" width="3.109375" style="263" customWidth="1"/>
    <col min="35" max="16384" width="8.77734375" style="263"/>
  </cols>
  <sheetData>
    <row r="1" spans="1:34" ht="36" customHeight="1" thickBot="1" x14ac:dyDescent="0.25">
      <c r="A1" s="262" t="s">
        <v>354</v>
      </c>
    </row>
    <row r="2" spans="1:34" ht="16.350000000000001" customHeight="1" x14ac:dyDescent="0.2">
      <c r="A2" s="419" t="s">
        <v>79</v>
      </c>
      <c r="B2" s="420"/>
      <c r="C2" s="503" t="s">
        <v>355</v>
      </c>
      <c r="D2" s="504"/>
      <c r="E2" s="504"/>
      <c r="F2" s="504"/>
      <c r="G2" s="505"/>
      <c r="H2" s="428"/>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30"/>
    </row>
    <row r="3" spans="1:34" ht="16.350000000000001" customHeight="1" x14ac:dyDescent="0.2">
      <c r="A3" s="501"/>
      <c r="B3" s="502"/>
      <c r="C3" s="506" t="s">
        <v>24</v>
      </c>
      <c r="D3" s="507"/>
      <c r="E3" s="507"/>
      <c r="F3" s="507"/>
      <c r="G3" s="508"/>
      <c r="H3" s="264"/>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6"/>
    </row>
    <row r="4" spans="1:34" ht="27.9" customHeight="1" x14ac:dyDescent="0.2">
      <c r="A4" s="421"/>
      <c r="B4" s="422"/>
      <c r="C4" s="390" t="s">
        <v>80</v>
      </c>
      <c r="D4" s="390"/>
      <c r="E4" s="390"/>
      <c r="F4" s="390"/>
      <c r="G4" s="390"/>
      <c r="H4" s="431"/>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3"/>
    </row>
    <row r="5" spans="1:34" ht="15.75" customHeight="1" x14ac:dyDescent="0.2">
      <c r="A5" s="421"/>
      <c r="B5" s="422"/>
      <c r="C5" s="390" t="s">
        <v>50</v>
      </c>
      <c r="D5" s="390"/>
      <c r="E5" s="390"/>
      <c r="F5" s="390"/>
      <c r="G5" s="390"/>
      <c r="H5" s="434" t="s">
        <v>81</v>
      </c>
      <c r="I5" s="405"/>
      <c r="J5" s="405"/>
      <c r="K5" s="405"/>
      <c r="L5" s="404"/>
      <c r="M5" s="404"/>
      <c r="N5" s="267" t="s">
        <v>82</v>
      </c>
      <c r="O5" s="404"/>
      <c r="P5" s="404"/>
      <c r="Q5" s="268" t="s">
        <v>83</v>
      </c>
      <c r="R5" s="405"/>
      <c r="S5" s="405"/>
      <c r="T5" s="405"/>
      <c r="U5" s="405"/>
      <c r="V5" s="405"/>
      <c r="W5" s="405"/>
      <c r="X5" s="405"/>
      <c r="Y5" s="405"/>
      <c r="Z5" s="405"/>
      <c r="AA5" s="405"/>
      <c r="AB5" s="405"/>
      <c r="AC5" s="405"/>
      <c r="AD5" s="405"/>
      <c r="AE5" s="405"/>
      <c r="AF5" s="405"/>
      <c r="AG5" s="405"/>
      <c r="AH5" s="406"/>
    </row>
    <row r="6" spans="1:34" ht="15.75" customHeight="1" x14ac:dyDescent="0.2">
      <c r="A6" s="421"/>
      <c r="B6" s="422"/>
      <c r="C6" s="390"/>
      <c r="D6" s="390"/>
      <c r="E6" s="390"/>
      <c r="F6" s="390"/>
      <c r="G6" s="390"/>
      <c r="H6" s="407"/>
      <c r="I6" s="408"/>
      <c r="J6" s="408"/>
      <c r="K6" s="408"/>
      <c r="L6" s="269" t="s">
        <v>356</v>
      </c>
      <c r="M6" s="269" t="s">
        <v>357</v>
      </c>
      <c r="N6" s="408"/>
      <c r="O6" s="408"/>
      <c r="P6" s="408"/>
      <c r="Q6" s="408"/>
      <c r="R6" s="408"/>
      <c r="S6" s="408"/>
      <c r="T6" s="408"/>
      <c r="U6" s="408"/>
      <c r="V6" s="269" t="s">
        <v>358</v>
      </c>
      <c r="W6" s="269" t="s">
        <v>359</v>
      </c>
      <c r="X6" s="408"/>
      <c r="Y6" s="408"/>
      <c r="Z6" s="408"/>
      <c r="AA6" s="408"/>
      <c r="AB6" s="408"/>
      <c r="AC6" s="408"/>
      <c r="AD6" s="408"/>
      <c r="AE6" s="408"/>
      <c r="AF6" s="408"/>
      <c r="AG6" s="408"/>
      <c r="AH6" s="409"/>
    </row>
    <row r="7" spans="1:34" ht="15.75" customHeight="1" x14ac:dyDescent="0.2">
      <c r="A7" s="421"/>
      <c r="B7" s="422"/>
      <c r="C7" s="390"/>
      <c r="D7" s="390"/>
      <c r="E7" s="390"/>
      <c r="F7" s="390"/>
      <c r="G7" s="390"/>
      <c r="H7" s="407"/>
      <c r="I7" s="408"/>
      <c r="J7" s="408"/>
      <c r="K7" s="408"/>
      <c r="L7" s="269" t="s">
        <v>360</v>
      </c>
      <c r="M7" s="269" t="s">
        <v>361</v>
      </c>
      <c r="N7" s="408"/>
      <c r="O7" s="408"/>
      <c r="P7" s="408"/>
      <c r="Q7" s="408"/>
      <c r="R7" s="408"/>
      <c r="S7" s="408"/>
      <c r="T7" s="408"/>
      <c r="U7" s="408"/>
      <c r="V7" s="269" t="s">
        <v>362</v>
      </c>
      <c r="W7" s="269" t="s">
        <v>363</v>
      </c>
      <c r="X7" s="408"/>
      <c r="Y7" s="408"/>
      <c r="Z7" s="408"/>
      <c r="AA7" s="408"/>
      <c r="AB7" s="408"/>
      <c r="AC7" s="408"/>
      <c r="AD7" s="408"/>
      <c r="AE7" s="408"/>
      <c r="AF7" s="408"/>
      <c r="AG7" s="408"/>
      <c r="AH7" s="409"/>
    </row>
    <row r="8" spans="1:34" ht="19.2" customHeight="1" x14ac:dyDescent="0.2">
      <c r="A8" s="421"/>
      <c r="B8" s="422"/>
      <c r="C8" s="390"/>
      <c r="D8" s="390"/>
      <c r="E8" s="390"/>
      <c r="F8" s="390"/>
      <c r="G8" s="390"/>
      <c r="H8" s="410"/>
      <c r="I8" s="411"/>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2"/>
    </row>
    <row r="9" spans="1:34" ht="16.350000000000001" customHeight="1" x14ac:dyDescent="0.2">
      <c r="A9" s="421"/>
      <c r="B9" s="422"/>
      <c r="C9" s="390" t="s">
        <v>84</v>
      </c>
      <c r="D9" s="390"/>
      <c r="E9" s="390"/>
      <c r="F9" s="390"/>
      <c r="G9" s="390"/>
      <c r="H9" s="392" t="s">
        <v>85</v>
      </c>
      <c r="I9" s="393"/>
      <c r="J9" s="394"/>
      <c r="K9" s="395"/>
      <c r="L9" s="396"/>
      <c r="M9" s="396"/>
      <c r="N9" s="396"/>
      <c r="O9" s="396"/>
      <c r="P9" s="396"/>
      <c r="Q9" s="270" t="s">
        <v>364</v>
      </c>
      <c r="R9" s="245"/>
      <c r="S9" s="397"/>
      <c r="T9" s="397"/>
      <c r="U9" s="398"/>
      <c r="V9" s="392" t="s">
        <v>23</v>
      </c>
      <c r="W9" s="393"/>
      <c r="X9" s="394"/>
      <c r="Y9" s="395"/>
      <c r="Z9" s="396"/>
      <c r="AA9" s="396"/>
      <c r="AB9" s="396"/>
      <c r="AC9" s="396"/>
      <c r="AD9" s="396"/>
      <c r="AE9" s="396"/>
      <c r="AF9" s="396"/>
      <c r="AG9" s="396"/>
      <c r="AH9" s="399"/>
    </row>
    <row r="10" spans="1:34" ht="16.350000000000001" customHeight="1" x14ac:dyDescent="0.2">
      <c r="A10" s="421"/>
      <c r="B10" s="422"/>
      <c r="C10" s="390"/>
      <c r="D10" s="390"/>
      <c r="E10" s="390"/>
      <c r="F10" s="390"/>
      <c r="G10" s="390"/>
      <c r="H10" s="500" t="s">
        <v>86</v>
      </c>
      <c r="I10" s="500"/>
      <c r="J10" s="500"/>
      <c r="K10" s="395"/>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9"/>
    </row>
    <row r="11" spans="1:34" ht="16.350000000000001" customHeight="1" x14ac:dyDescent="0.2">
      <c r="A11" s="421" t="s">
        <v>87</v>
      </c>
      <c r="B11" s="422"/>
      <c r="C11" s="390" t="s">
        <v>24</v>
      </c>
      <c r="D11" s="390"/>
      <c r="E11" s="390"/>
      <c r="F11" s="390"/>
      <c r="G11" s="390"/>
      <c r="H11" s="492"/>
      <c r="I11" s="492"/>
      <c r="J11" s="492"/>
      <c r="K11" s="492"/>
      <c r="L11" s="492"/>
      <c r="M11" s="492"/>
      <c r="N11" s="492"/>
      <c r="O11" s="492"/>
      <c r="P11" s="390" t="s">
        <v>46</v>
      </c>
      <c r="Q11" s="390"/>
      <c r="R11" s="390"/>
      <c r="S11" s="434" t="s">
        <v>81</v>
      </c>
      <c r="T11" s="405"/>
      <c r="U11" s="405"/>
      <c r="V11" s="405"/>
      <c r="W11" s="404"/>
      <c r="X11" s="404"/>
      <c r="Y11" s="267" t="s">
        <v>82</v>
      </c>
      <c r="Z11" s="404"/>
      <c r="AA11" s="404"/>
      <c r="AB11" s="268" t="s">
        <v>83</v>
      </c>
      <c r="AC11" s="461"/>
      <c r="AD11" s="461"/>
      <c r="AE11" s="461"/>
      <c r="AF11" s="461"/>
      <c r="AG11" s="461"/>
      <c r="AH11" s="491"/>
    </row>
    <row r="12" spans="1:34" ht="16.350000000000001" customHeight="1" x14ac:dyDescent="0.2">
      <c r="A12" s="421"/>
      <c r="B12" s="422"/>
      <c r="C12" s="390" t="s">
        <v>88</v>
      </c>
      <c r="D12" s="390"/>
      <c r="E12" s="390"/>
      <c r="F12" s="390"/>
      <c r="G12" s="390"/>
      <c r="H12" s="492"/>
      <c r="I12" s="492"/>
      <c r="J12" s="492"/>
      <c r="K12" s="492"/>
      <c r="L12" s="492"/>
      <c r="M12" s="492"/>
      <c r="N12" s="492"/>
      <c r="O12" s="492"/>
      <c r="P12" s="390"/>
      <c r="Q12" s="390"/>
      <c r="R12" s="390"/>
      <c r="S12" s="493"/>
      <c r="T12" s="494"/>
      <c r="U12" s="494"/>
      <c r="V12" s="494"/>
      <c r="W12" s="494"/>
      <c r="X12" s="494"/>
      <c r="Y12" s="494"/>
      <c r="Z12" s="494"/>
      <c r="AA12" s="494"/>
      <c r="AB12" s="494"/>
      <c r="AC12" s="494"/>
      <c r="AD12" s="494"/>
      <c r="AE12" s="494"/>
      <c r="AF12" s="494"/>
      <c r="AG12" s="494"/>
      <c r="AH12" s="495"/>
    </row>
    <row r="13" spans="1:34" ht="16.350000000000001" customHeight="1" x14ac:dyDescent="0.2">
      <c r="A13" s="421"/>
      <c r="B13" s="422"/>
      <c r="C13" s="390" t="s">
        <v>89</v>
      </c>
      <c r="D13" s="390"/>
      <c r="E13" s="390"/>
      <c r="F13" s="390"/>
      <c r="G13" s="390"/>
      <c r="H13" s="496"/>
      <c r="I13" s="496"/>
      <c r="J13" s="496"/>
      <c r="K13" s="496"/>
      <c r="L13" s="496"/>
      <c r="M13" s="496"/>
      <c r="N13" s="496"/>
      <c r="O13" s="496"/>
      <c r="P13" s="390"/>
      <c r="Q13" s="390"/>
      <c r="R13" s="390"/>
      <c r="S13" s="497"/>
      <c r="T13" s="498"/>
      <c r="U13" s="498"/>
      <c r="V13" s="498"/>
      <c r="W13" s="498"/>
      <c r="X13" s="498"/>
      <c r="Y13" s="498"/>
      <c r="Z13" s="498"/>
      <c r="AA13" s="498"/>
      <c r="AB13" s="498"/>
      <c r="AC13" s="498"/>
      <c r="AD13" s="498"/>
      <c r="AE13" s="498"/>
      <c r="AF13" s="498"/>
      <c r="AG13" s="498"/>
      <c r="AH13" s="499"/>
    </row>
    <row r="14" spans="1:34" ht="16.350000000000001" customHeight="1" x14ac:dyDescent="0.2">
      <c r="A14" s="421"/>
      <c r="B14" s="422"/>
      <c r="C14" s="470" t="s">
        <v>90</v>
      </c>
      <c r="D14" s="471"/>
      <c r="E14" s="471"/>
      <c r="F14" s="471"/>
      <c r="G14" s="471"/>
      <c r="H14" s="471"/>
      <c r="I14" s="471"/>
      <c r="J14" s="471"/>
      <c r="K14" s="471"/>
      <c r="L14" s="471"/>
      <c r="M14" s="471"/>
      <c r="N14" s="471"/>
      <c r="O14" s="471"/>
      <c r="P14" s="471"/>
      <c r="Q14" s="471"/>
      <c r="R14" s="472"/>
      <c r="S14" s="435"/>
      <c r="T14" s="436"/>
      <c r="U14" s="436"/>
      <c r="V14" s="436"/>
      <c r="W14" s="436"/>
      <c r="X14" s="436"/>
      <c r="Y14" s="436"/>
      <c r="Z14" s="436"/>
      <c r="AA14" s="436"/>
      <c r="AB14" s="436"/>
      <c r="AC14" s="436"/>
      <c r="AD14" s="436"/>
      <c r="AE14" s="436"/>
      <c r="AF14" s="436"/>
      <c r="AG14" s="436"/>
      <c r="AH14" s="464"/>
    </row>
    <row r="15" spans="1:34" ht="15.6" customHeight="1" x14ac:dyDescent="0.2">
      <c r="A15" s="421"/>
      <c r="B15" s="422"/>
      <c r="C15" s="473" t="s">
        <v>365</v>
      </c>
      <c r="D15" s="474"/>
      <c r="E15" s="474"/>
      <c r="F15" s="474"/>
      <c r="G15" s="474"/>
      <c r="H15" s="474"/>
      <c r="I15" s="474"/>
      <c r="J15" s="475"/>
      <c r="K15" s="435" t="s">
        <v>3</v>
      </c>
      <c r="L15" s="436"/>
      <c r="M15" s="436"/>
      <c r="N15" s="436"/>
      <c r="O15" s="436"/>
      <c r="P15" s="436"/>
      <c r="Q15" s="436"/>
      <c r="R15" s="437"/>
      <c r="S15" s="482"/>
      <c r="T15" s="483"/>
      <c r="U15" s="483"/>
      <c r="V15" s="483"/>
      <c r="W15" s="483"/>
      <c r="X15" s="483"/>
      <c r="Y15" s="483"/>
      <c r="Z15" s="483"/>
      <c r="AA15" s="483"/>
      <c r="AB15" s="483"/>
      <c r="AC15" s="483"/>
      <c r="AD15" s="483"/>
      <c r="AE15" s="483"/>
      <c r="AF15" s="483"/>
      <c r="AG15" s="483"/>
      <c r="AH15" s="484"/>
    </row>
    <row r="16" spans="1:34" ht="14.4" customHeight="1" x14ac:dyDescent="0.2">
      <c r="A16" s="421"/>
      <c r="B16" s="422"/>
      <c r="C16" s="476"/>
      <c r="D16" s="477"/>
      <c r="E16" s="477"/>
      <c r="F16" s="477"/>
      <c r="G16" s="477"/>
      <c r="H16" s="477"/>
      <c r="I16" s="477"/>
      <c r="J16" s="478"/>
      <c r="K16" s="485" t="s">
        <v>91</v>
      </c>
      <c r="L16" s="449"/>
      <c r="M16" s="449"/>
      <c r="N16" s="449"/>
      <c r="O16" s="449"/>
      <c r="P16" s="449"/>
      <c r="Q16" s="449"/>
      <c r="R16" s="450"/>
      <c r="S16" s="487"/>
      <c r="T16" s="487"/>
      <c r="U16" s="487"/>
      <c r="V16" s="487"/>
      <c r="W16" s="487"/>
      <c r="X16" s="487"/>
      <c r="Y16" s="487"/>
      <c r="Z16" s="487"/>
      <c r="AA16" s="487"/>
      <c r="AB16" s="487"/>
      <c r="AC16" s="487"/>
      <c r="AD16" s="487"/>
      <c r="AE16" s="487"/>
      <c r="AF16" s="487"/>
      <c r="AG16" s="487"/>
      <c r="AH16" s="488"/>
    </row>
    <row r="17" spans="1:35" ht="14.25" customHeight="1" x14ac:dyDescent="0.2">
      <c r="A17" s="421"/>
      <c r="B17" s="422"/>
      <c r="C17" s="479"/>
      <c r="D17" s="480"/>
      <c r="E17" s="480"/>
      <c r="F17" s="480"/>
      <c r="G17" s="480"/>
      <c r="H17" s="480"/>
      <c r="I17" s="480"/>
      <c r="J17" s="481"/>
      <c r="K17" s="486"/>
      <c r="L17" s="455"/>
      <c r="M17" s="455"/>
      <c r="N17" s="455"/>
      <c r="O17" s="455"/>
      <c r="P17" s="455"/>
      <c r="Q17" s="455"/>
      <c r="R17" s="456"/>
      <c r="S17" s="489"/>
      <c r="T17" s="489"/>
      <c r="U17" s="489"/>
      <c r="V17" s="489"/>
      <c r="W17" s="489"/>
      <c r="X17" s="489"/>
      <c r="Y17" s="489"/>
      <c r="Z17" s="489"/>
      <c r="AA17" s="489"/>
      <c r="AB17" s="489"/>
      <c r="AC17" s="489"/>
      <c r="AD17" s="489"/>
      <c r="AE17" s="489"/>
      <c r="AF17" s="489"/>
      <c r="AG17" s="489"/>
      <c r="AH17" s="490"/>
    </row>
    <row r="18" spans="1:35" ht="15.6" customHeight="1" x14ac:dyDescent="0.2">
      <c r="A18" s="463" t="s">
        <v>366</v>
      </c>
      <c r="B18" s="436"/>
      <c r="C18" s="436"/>
      <c r="D18" s="436"/>
      <c r="E18" s="436"/>
      <c r="F18" s="436"/>
      <c r="G18" s="436"/>
      <c r="H18" s="436"/>
      <c r="I18" s="436"/>
      <c r="J18" s="436"/>
      <c r="K18" s="436"/>
      <c r="L18" s="436"/>
      <c r="M18" s="436"/>
      <c r="N18" s="436"/>
      <c r="O18" s="436"/>
      <c r="P18" s="436"/>
      <c r="Q18" s="436"/>
      <c r="R18" s="437"/>
      <c r="S18" s="435"/>
      <c r="T18" s="436"/>
      <c r="U18" s="436"/>
      <c r="V18" s="436"/>
      <c r="W18" s="436"/>
      <c r="X18" s="436"/>
      <c r="Y18" s="436"/>
      <c r="Z18" s="436"/>
      <c r="AA18" s="436"/>
      <c r="AB18" s="436"/>
      <c r="AC18" s="436"/>
      <c r="AD18" s="436"/>
      <c r="AE18" s="436"/>
      <c r="AF18" s="436"/>
      <c r="AG18" s="436"/>
      <c r="AH18" s="464"/>
    </row>
    <row r="19" spans="1:35" ht="15.6" customHeight="1" x14ac:dyDescent="0.2">
      <c r="A19" s="465" t="s">
        <v>92</v>
      </c>
      <c r="B19" s="466"/>
      <c r="C19" s="466"/>
      <c r="D19" s="466"/>
      <c r="E19" s="466"/>
      <c r="F19" s="466"/>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466"/>
      <c r="AH19" s="467"/>
    </row>
    <row r="20" spans="1:35" ht="16.350000000000001" customHeight="1" x14ac:dyDescent="0.2">
      <c r="A20" s="468" t="s">
        <v>93</v>
      </c>
      <c r="B20" s="461"/>
      <c r="C20" s="461"/>
      <c r="D20" s="461"/>
      <c r="E20" s="461"/>
      <c r="F20" s="461"/>
      <c r="G20" s="461"/>
      <c r="H20" s="461"/>
      <c r="I20" s="461"/>
      <c r="J20" s="462"/>
      <c r="K20" s="435" t="s">
        <v>94</v>
      </c>
      <c r="L20" s="436"/>
      <c r="M20" s="436"/>
      <c r="N20" s="436"/>
      <c r="O20" s="436"/>
      <c r="P20" s="436"/>
      <c r="Q20" s="436"/>
      <c r="R20" s="436"/>
      <c r="S20" s="436"/>
      <c r="T20" s="436"/>
      <c r="U20" s="436"/>
      <c r="V20" s="436"/>
      <c r="W20" s="436"/>
      <c r="X20" s="436"/>
      <c r="Y20" s="436"/>
      <c r="Z20" s="437"/>
      <c r="AA20" s="271"/>
      <c r="AB20" s="271"/>
      <c r="AC20" s="271"/>
      <c r="AD20" s="271"/>
      <c r="AE20" s="271"/>
      <c r="AF20" s="271"/>
      <c r="AG20" s="271"/>
      <c r="AH20" s="272"/>
    </row>
    <row r="21" spans="1:35" ht="16.350000000000001" customHeight="1" x14ac:dyDescent="0.2">
      <c r="A21" s="458"/>
      <c r="B21" s="459"/>
      <c r="C21" s="459"/>
      <c r="D21" s="459"/>
      <c r="E21" s="459"/>
      <c r="F21" s="459"/>
      <c r="G21" s="459"/>
      <c r="H21" s="459"/>
      <c r="I21" s="459"/>
      <c r="J21" s="469"/>
      <c r="K21" s="435" t="s">
        <v>95</v>
      </c>
      <c r="L21" s="436"/>
      <c r="M21" s="436"/>
      <c r="N21" s="436"/>
      <c r="O21" s="436"/>
      <c r="P21" s="436"/>
      <c r="Q21" s="436"/>
      <c r="R21" s="437"/>
      <c r="S21" s="390" t="s">
        <v>96</v>
      </c>
      <c r="T21" s="390"/>
      <c r="U21" s="390"/>
      <c r="V21" s="390"/>
      <c r="W21" s="390"/>
      <c r="X21" s="390"/>
      <c r="Y21" s="390"/>
      <c r="Z21" s="390"/>
      <c r="AA21" s="273"/>
      <c r="AB21" s="273"/>
      <c r="AC21" s="273"/>
      <c r="AD21" s="273"/>
      <c r="AE21" s="271"/>
      <c r="AF21" s="271"/>
      <c r="AG21" s="271"/>
      <c r="AH21" s="274"/>
    </row>
    <row r="22" spans="1:35" ht="16.350000000000001" customHeight="1" x14ac:dyDescent="0.2">
      <c r="A22" s="458"/>
      <c r="B22" s="459"/>
      <c r="C22" s="435" t="s">
        <v>97</v>
      </c>
      <c r="D22" s="436"/>
      <c r="E22" s="436"/>
      <c r="F22" s="436"/>
      <c r="G22" s="436"/>
      <c r="H22" s="436"/>
      <c r="I22" s="436"/>
      <c r="J22" s="437"/>
      <c r="K22" s="435"/>
      <c r="L22" s="436"/>
      <c r="M22" s="436"/>
      <c r="N22" s="436"/>
      <c r="O22" s="436"/>
      <c r="P22" s="436"/>
      <c r="Q22" s="436"/>
      <c r="R22" s="437"/>
      <c r="S22" s="435"/>
      <c r="T22" s="436"/>
      <c r="U22" s="436"/>
      <c r="V22" s="436"/>
      <c r="W22" s="436"/>
      <c r="X22" s="436"/>
      <c r="Y22" s="436"/>
      <c r="Z22" s="437"/>
      <c r="AA22" s="271"/>
      <c r="AB22" s="271"/>
      <c r="AC22" s="271"/>
      <c r="AD22" s="271"/>
      <c r="AE22" s="271"/>
      <c r="AF22" s="271"/>
      <c r="AG22" s="271"/>
      <c r="AH22" s="274"/>
    </row>
    <row r="23" spans="1:35" ht="16.350000000000001" customHeight="1" x14ac:dyDescent="0.2">
      <c r="A23" s="458"/>
      <c r="B23" s="459"/>
      <c r="C23" s="460" t="s">
        <v>98</v>
      </c>
      <c r="D23" s="461"/>
      <c r="E23" s="461"/>
      <c r="F23" s="461"/>
      <c r="G23" s="461"/>
      <c r="H23" s="461"/>
      <c r="I23" s="461"/>
      <c r="J23" s="462"/>
      <c r="K23" s="460"/>
      <c r="L23" s="461"/>
      <c r="M23" s="461"/>
      <c r="N23" s="461"/>
      <c r="O23" s="461"/>
      <c r="P23" s="461"/>
      <c r="Q23" s="461"/>
      <c r="R23" s="462"/>
      <c r="S23" s="460"/>
      <c r="T23" s="461"/>
      <c r="U23" s="461"/>
      <c r="V23" s="461"/>
      <c r="W23" s="461"/>
      <c r="X23" s="461"/>
      <c r="Y23" s="461"/>
      <c r="Z23" s="462"/>
      <c r="AA23" s="271"/>
      <c r="AB23" s="271"/>
      <c r="AC23" s="271"/>
      <c r="AD23" s="271"/>
      <c r="AE23" s="271"/>
      <c r="AF23" s="271"/>
      <c r="AG23" s="271"/>
      <c r="AH23" s="274"/>
      <c r="AI23" s="263" t="s">
        <v>19</v>
      </c>
    </row>
    <row r="24" spans="1:35" ht="16.350000000000001" customHeight="1" x14ac:dyDescent="0.2">
      <c r="A24" s="444"/>
      <c r="B24" s="445"/>
      <c r="C24" s="435" t="s">
        <v>99</v>
      </c>
      <c r="D24" s="436"/>
      <c r="E24" s="436"/>
      <c r="F24" s="436"/>
      <c r="G24" s="436"/>
      <c r="H24" s="436"/>
      <c r="I24" s="436"/>
      <c r="J24" s="437"/>
      <c r="K24" s="435"/>
      <c r="L24" s="436"/>
      <c r="M24" s="436"/>
      <c r="N24" s="436"/>
      <c r="O24" s="436"/>
      <c r="P24" s="436"/>
      <c r="Q24" s="436"/>
      <c r="R24" s="436"/>
      <c r="S24" s="436"/>
      <c r="T24" s="436"/>
      <c r="U24" s="436"/>
      <c r="V24" s="436"/>
      <c r="W24" s="436"/>
      <c r="X24" s="436"/>
      <c r="Y24" s="436"/>
      <c r="Z24" s="437"/>
      <c r="AA24" s="271"/>
      <c r="AB24" s="271"/>
      <c r="AC24" s="271"/>
      <c r="AD24" s="271"/>
      <c r="AE24" s="271"/>
      <c r="AF24" s="271"/>
      <c r="AG24" s="271"/>
      <c r="AH24" s="274"/>
    </row>
    <row r="25" spans="1:35" ht="16.350000000000001" customHeight="1" x14ac:dyDescent="0.2">
      <c r="A25" s="444" t="s">
        <v>100</v>
      </c>
      <c r="B25" s="445"/>
      <c r="C25" s="445"/>
      <c r="D25" s="445"/>
      <c r="E25" s="445"/>
      <c r="F25" s="445"/>
      <c r="G25" s="445"/>
      <c r="H25" s="445"/>
      <c r="I25" s="445"/>
      <c r="J25" s="446"/>
      <c r="K25" s="447"/>
      <c r="L25" s="447"/>
      <c r="M25" s="447"/>
      <c r="N25" s="447"/>
      <c r="O25" s="447"/>
      <c r="P25" s="447"/>
      <c r="Q25" s="447"/>
      <c r="R25" s="447"/>
      <c r="S25" s="271"/>
      <c r="T25" s="271"/>
      <c r="U25" s="271"/>
      <c r="V25" s="271"/>
      <c r="W25" s="271"/>
      <c r="X25" s="271"/>
      <c r="Y25" s="271"/>
      <c r="Z25" s="271"/>
      <c r="AA25" s="271"/>
      <c r="AB25" s="271"/>
      <c r="AC25" s="271"/>
      <c r="AD25" s="271"/>
      <c r="AE25" s="271"/>
      <c r="AF25" s="271"/>
      <c r="AG25" s="265"/>
      <c r="AH25" s="266"/>
    </row>
    <row r="26" spans="1:35" ht="15.6" customHeight="1" x14ac:dyDescent="0.2">
      <c r="A26" s="448" t="s">
        <v>101</v>
      </c>
      <c r="B26" s="449"/>
      <c r="C26" s="449"/>
      <c r="D26" s="449"/>
      <c r="E26" s="449"/>
      <c r="F26" s="449"/>
      <c r="G26" s="450"/>
      <c r="H26" s="435" t="s">
        <v>24</v>
      </c>
      <c r="I26" s="436"/>
      <c r="J26" s="437"/>
      <c r="K26" s="438"/>
      <c r="L26" s="439"/>
      <c r="M26" s="439"/>
      <c r="N26" s="439"/>
      <c r="O26" s="439"/>
      <c r="P26" s="439"/>
      <c r="Q26" s="439"/>
      <c r="R26" s="440"/>
      <c r="S26" s="457" t="s">
        <v>46</v>
      </c>
      <c r="T26" s="457"/>
      <c r="U26" s="434" t="s">
        <v>81</v>
      </c>
      <c r="V26" s="405"/>
      <c r="W26" s="405"/>
      <c r="X26" s="405"/>
      <c r="Y26" s="404"/>
      <c r="Z26" s="404"/>
      <c r="AA26" s="267" t="s">
        <v>82</v>
      </c>
      <c r="AB26" s="404"/>
      <c r="AC26" s="404"/>
      <c r="AD26" s="268" t="s">
        <v>83</v>
      </c>
      <c r="AE26" s="405"/>
      <c r="AF26" s="405"/>
      <c r="AG26" s="405"/>
      <c r="AH26" s="406"/>
    </row>
    <row r="27" spans="1:35" ht="15.6" customHeight="1" x14ac:dyDescent="0.2">
      <c r="A27" s="451"/>
      <c r="B27" s="452"/>
      <c r="C27" s="452"/>
      <c r="D27" s="452"/>
      <c r="E27" s="452"/>
      <c r="F27" s="452"/>
      <c r="G27" s="453"/>
      <c r="H27" s="435" t="s">
        <v>102</v>
      </c>
      <c r="I27" s="436"/>
      <c r="J27" s="437"/>
      <c r="K27" s="438"/>
      <c r="L27" s="439"/>
      <c r="M27" s="439"/>
      <c r="N27" s="439"/>
      <c r="O27" s="439"/>
      <c r="P27" s="439"/>
      <c r="Q27" s="439"/>
      <c r="R27" s="440"/>
      <c r="S27" s="457"/>
      <c r="T27" s="457"/>
      <c r="U27" s="441"/>
      <c r="V27" s="442"/>
      <c r="W27" s="442"/>
      <c r="X27" s="442"/>
      <c r="Y27" s="442"/>
      <c r="Z27" s="442"/>
      <c r="AA27" s="442"/>
      <c r="AB27" s="442"/>
      <c r="AC27" s="442"/>
      <c r="AD27" s="442"/>
      <c r="AE27" s="442"/>
      <c r="AF27" s="442"/>
      <c r="AG27" s="442"/>
      <c r="AH27" s="443"/>
    </row>
    <row r="28" spans="1:35" ht="15.6" customHeight="1" x14ac:dyDescent="0.2">
      <c r="A28" s="451"/>
      <c r="B28" s="452"/>
      <c r="C28" s="452"/>
      <c r="D28" s="452"/>
      <c r="E28" s="452"/>
      <c r="F28" s="452"/>
      <c r="G28" s="453"/>
      <c r="H28" s="435" t="s">
        <v>24</v>
      </c>
      <c r="I28" s="436"/>
      <c r="J28" s="437"/>
      <c r="K28" s="438"/>
      <c r="L28" s="439"/>
      <c r="M28" s="439"/>
      <c r="N28" s="439"/>
      <c r="O28" s="439"/>
      <c r="P28" s="439"/>
      <c r="Q28" s="439"/>
      <c r="R28" s="440"/>
      <c r="S28" s="457" t="s">
        <v>46</v>
      </c>
      <c r="T28" s="457"/>
      <c r="U28" s="434" t="s">
        <v>81</v>
      </c>
      <c r="V28" s="405"/>
      <c r="W28" s="405"/>
      <c r="X28" s="405"/>
      <c r="Y28" s="404"/>
      <c r="Z28" s="404"/>
      <c r="AA28" s="267" t="s">
        <v>82</v>
      </c>
      <c r="AB28" s="404"/>
      <c r="AC28" s="404"/>
      <c r="AD28" s="268" t="s">
        <v>83</v>
      </c>
      <c r="AE28" s="405"/>
      <c r="AF28" s="405"/>
      <c r="AG28" s="405"/>
      <c r="AH28" s="406"/>
    </row>
    <row r="29" spans="1:35" ht="15.6" customHeight="1" x14ac:dyDescent="0.2">
      <c r="A29" s="454"/>
      <c r="B29" s="455"/>
      <c r="C29" s="455"/>
      <c r="D29" s="455"/>
      <c r="E29" s="455"/>
      <c r="F29" s="455"/>
      <c r="G29" s="456"/>
      <c r="H29" s="435" t="s">
        <v>102</v>
      </c>
      <c r="I29" s="436"/>
      <c r="J29" s="437"/>
      <c r="K29" s="438"/>
      <c r="L29" s="439"/>
      <c r="M29" s="439"/>
      <c r="N29" s="439"/>
      <c r="O29" s="439"/>
      <c r="P29" s="439"/>
      <c r="Q29" s="439"/>
      <c r="R29" s="440"/>
      <c r="S29" s="457"/>
      <c r="T29" s="457"/>
      <c r="U29" s="441"/>
      <c r="V29" s="442"/>
      <c r="W29" s="442"/>
      <c r="X29" s="442"/>
      <c r="Y29" s="442"/>
      <c r="Z29" s="442"/>
      <c r="AA29" s="442"/>
      <c r="AB29" s="442"/>
      <c r="AC29" s="442"/>
      <c r="AD29" s="442"/>
      <c r="AE29" s="442"/>
      <c r="AF29" s="442"/>
      <c r="AG29" s="442"/>
      <c r="AH29" s="443"/>
    </row>
    <row r="30" spans="1:35" ht="16.350000000000001" customHeight="1" thickBot="1" x14ac:dyDescent="0.25">
      <c r="A30" s="413" t="s">
        <v>103</v>
      </c>
      <c r="B30" s="414"/>
      <c r="C30" s="414"/>
      <c r="D30" s="414"/>
      <c r="E30" s="414"/>
      <c r="F30" s="414"/>
      <c r="G30" s="415"/>
      <c r="H30" s="416" t="s">
        <v>104</v>
      </c>
      <c r="I30" s="417"/>
      <c r="J30" s="417"/>
      <c r="K30" s="417"/>
      <c r="L30" s="417"/>
      <c r="M30" s="417"/>
      <c r="N30" s="417"/>
      <c r="O30" s="417"/>
      <c r="P30" s="417"/>
      <c r="Q30" s="417"/>
      <c r="R30" s="417"/>
      <c r="S30" s="417"/>
      <c r="T30" s="417"/>
      <c r="U30" s="417"/>
      <c r="V30" s="417"/>
      <c r="W30" s="417"/>
      <c r="X30" s="417"/>
      <c r="Y30" s="417"/>
      <c r="Z30" s="417"/>
      <c r="AA30" s="417"/>
      <c r="AB30" s="417"/>
      <c r="AC30" s="417"/>
      <c r="AD30" s="417"/>
      <c r="AE30" s="417"/>
      <c r="AF30" s="417"/>
      <c r="AG30" s="417"/>
      <c r="AH30" s="418"/>
    </row>
    <row r="31" spans="1:35" ht="25.95" customHeight="1" x14ac:dyDescent="0.2">
      <c r="A31" s="271"/>
      <c r="B31" s="271"/>
      <c r="C31" s="271"/>
      <c r="D31" s="271"/>
      <c r="E31" s="271"/>
      <c r="F31" s="271"/>
      <c r="G31" s="271"/>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row>
    <row r="32" spans="1:35" s="276" customFormat="1" ht="15" thickBot="1" x14ac:dyDescent="0.25">
      <c r="A32" s="275" t="s">
        <v>105</v>
      </c>
      <c r="B32" s="275"/>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row>
    <row r="33" spans="1:34" ht="16.350000000000001" customHeight="1" x14ac:dyDescent="0.2">
      <c r="A33" s="419" t="s">
        <v>106</v>
      </c>
      <c r="B33" s="420"/>
      <c r="C33" s="425" t="s">
        <v>24</v>
      </c>
      <c r="D33" s="426"/>
      <c r="E33" s="426"/>
      <c r="F33" s="426"/>
      <c r="G33" s="427"/>
      <c r="H33" s="428"/>
      <c r="I33" s="429"/>
      <c r="J33" s="429"/>
      <c r="K33" s="429"/>
      <c r="L33" s="429"/>
      <c r="M33" s="429"/>
      <c r="N33" s="429"/>
      <c r="O33" s="429"/>
      <c r="P33" s="429"/>
      <c r="Q33" s="429"/>
      <c r="R33" s="429"/>
      <c r="S33" s="429"/>
      <c r="T33" s="429"/>
      <c r="U33" s="429"/>
      <c r="V33" s="429"/>
      <c r="W33" s="429"/>
      <c r="X33" s="429"/>
      <c r="Y33" s="429"/>
      <c r="Z33" s="429"/>
      <c r="AA33" s="429"/>
      <c r="AB33" s="429"/>
      <c r="AC33" s="429"/>
      <c r="AD33" s="429"/>
      <c r="AE33" s="429"/>
      <c r="AF33" s="429"/>
      <c r="AG33" s="429"/>
      <c r="AH33" s="430"/>
    </row>
    <row r="34" spans="1:34" ht="27.9" customHeight="1" x14ac:dyDescent="0.2">
      <c r="A34" s="421"/>
      <c r="B34" s="422"/>
      <c r="C34" s="390" t="s">
        <v>80</v>
      </c>
      <c r="D34" s="390"/>
      <c r="E34" s="390"/>
      <c r="F34" s="390"/>
      <c r="G34" s="390"/>
      <c r="H34" s="431"/>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3"/>
    </row>
    <row r="35" spans="1:34" ht="15.75" customHeight="1" x14ac:dyDescent="0.2">
      <c r="A35" s="421"/>
      <c r="B35" s="422"/>
      <c r="C35" s="390" t="s">
        <v>50</v>
      </c>
      <c r="D35" s="390"/>
      <c r="E35" s="390"/>
      <c r="F35" s="390"/>
      <c r="G35" s="390"/>
      <c r="H35" s="434" t="s">
        <v>81</v>
      </c>
      <c r="I35" s="405"/>
      <c r="J35" s="405"/>
      <c r="K35" s="405"/>
      <c r="L35" s="404"/>
      <c r="M35" s="404"/>
      <c r="N35" s="267" t="s">
        <v>82</v>
      </c>
      <c r="O35" s="404"/>
      <c r="P35" s="404"/>
      <c r="Q35" s="268" t="s">
        <v>83</v>
      </c>
      <c r="R35" s="405"/>
      <c r="S35" s="405"/>
      <c r="T35" s="405"/>
      <c r="U35" s="405"/>
      <c r="V35" s="405"/>
      <c r="W35" s="405"/>
      <c r="X35" s="405"/>
      <c r="Y35" s="405"/>
      <c r="Z35" s="405"/>
      <c r="AA35" s="405"/>
      <c r="AB35" s="405"/>
      <c r="AC35" s="405"/>
      <c r="AD35" s="405"/>
      <c r="AE35" s="405"/>
      <c r="AF35" s="405"/>
      <c r="AG35" s="405"/>
      <c r="AH35" s="406"/>
    </row>
    <row r="36" spans="1:34" ht="15.75" customHeight="1" x14ac:dyDescent="0.2">
      <c r="A36" s="421"/>
      <c r="B36" s="422"/>
      <c r="C36" s="390"/>
      <c r="D36" s="390"/>
      <c r="E36" s="390"/>
      <c r="F36" s="390"/>
      <c r="G36" s="390"/>
      <c r="H36" s="407"/>
      <c r="I36" s="408"/>
      <c r="J36" s="408"/>
      <c r="K36" s="408"/>
      <c r="L36" s="269" t="s">
        <v>356</v>
      </c>
      <c r="M36" s="269" t="s">
        <v>357</v>
      </c>
      <c r="N36" s="408"/>
      <c r="O36" s="408"/>
      <c r="P36" s="408"/>
      <c r="Q36" s="408"/>
      <c r="R36" s="408"/>
      <c r="S36" s="408"/>
      <c r="T36" s="408"/>
      <c r="U36" s="408"/>
      <c r="V36" s="269" t="s">
        <v>358</v>
      </c>
      <c r="W36" s="269" t="s">
        <v>359</v>
      </c>
      <c r="X36" s="408"/>
      <c r="Y36" s="408"/>
      <c r="Z36" s="408"/>
      <c r="AA36" s="408"/>
      <c r="AB36" s="408"/>
      <c r="AC36" s="408"/>
      <c r="AD36" s="408"/>
      <c r="AE36" s="408"/>
      <c r="AF36" s="408"/>
      <c r="AG36" s="408"/>
      <c r="AH36" s="409"/>
    </row>
    <row r="37" spans="1:34" ht="15.75" customHeight="1" x14ac:dyDescent="0.2">
      <c r="A37" s="421"/>
      <c r="B37" s="422"/>
      <c r="C37" s="390"/>
      <c r="D37" s="390"/>
      <c r="E37" s="390"/>
      <c r="F37" s="390"/>
      <c r="G37" s="390"/>
      <c r="H37" s="407"/>
      <c r="I37" s="408"/>
      <c r="J37" s="408"/>
      <c r="K37" s="408"/>
      <c r="L37" s="269" t="s">
        <v>360</v>
      </c>
      <c r="M37" s="269" t="s">
        <v>361</v>
      </c>
      <c r="N37" s="408"/>
      <c r="O37" s="408"/>
      <c r="P37" s="408"/>
      <c r="Q37" s="408"/>
      <c r="R37" s="408"/>
      <c r="S37" s="408"/>
      <c r="T37" s="408"/>
      <c r="U37" s="408"/>
      <c r="V37" s="269" t="s">
        <v>362</v>
      </c>
      <c r="W37" s="269" t="s">
        <v>363</v>
      </c>
      <c r="X37" s="408"/>
      <c r="Y37" s="408"/>
      <c r="Z37" s="408"/>
      <c r="AA37" s="408"/>
      <c r="AB37" s="408"/>
      <c r="AC37" s="408"/>
      <c r="AD37" s="408"/>
      <c r="AE37" s="408"/>
      <c r="AF37" s="408"/>
      <c r="AG37" s="408"/>
      <c r="AH37" s="409"/>
    </row>
    <row r="38" spans="1:34" ht="19.2" customHeight="1" x14ac:dyDescent="0.2">
      <c r="A38" s="421"/>
      <c r="B38" s="422"/>
      <c r="C38" s="390"/>
      <c r="D38" s="390"/>
      <c r="E38" s="390"/>
      <c r="F38" s="390"/>
      <c r="G38" s="390"/>
      <c r="H38" s="410"/>
      <c r="I38" s="411"/>
      <c r="J38" s="411"/>
      <c r="K38" s="411"/>
      <c r="L38" s="411"/>
      <c r="M38" s="411"/>
      <c r="N38" s="411"/>
      <c r="O38" s="411"/>
      <c r="P38" s="411"/>
      <c r="Q38" s="411"/>
      <c r="R38" s="411"/>
      <c r="S38" s="411"/>
      <c r="T38" s="411"/>
      <c r="U38" s="411"/>
      <c r="V38" s="411"/>
      <c r="W38" s="411"/>
      <c r="X38" s="411"/>
      <c r="Y38" s="411"/>
      <c r="Z38" s="411"/>
      <c r="AA38" s="411"/>
      <c r="AB38" s="411"/>
      <c r="AC38" s="411"/>
      <c r="AD38" s="411"/>
      <c r="AE38" s="411"/>
      <c r="AF38" s="411"/>
      <c r="AG38" s="411"/>
      <c r="AH38" s="412"/>
    </row>
    <row r="39" spans="1:34" ht="16.350000000000001" customHeight="1" x14ac:dyDescent="0.2">
      <c r="A39" s="421"/>
      <c r="B39" s="422"/>
      <c r="C39" s="390" t="s">
        <v>84</v>
      </c>
      <c r="D39" s="390"/>
      <c r="E39" s="390"/>
      <c r="F39" s="390"/>
      <c r="G39" s="390"/>
      <c r="H39" s="392" t="s">
        <v>85</v>
      </c>
      <c r="I39" s="393"/>
      <c r="J39" s="394"/>
      <c r="K39" s="395"/>
      <c r="L39" s="396"/>
      <c r="M39" s="396"/>
      <c r="N39" s="396"/>
      <c r="O39" s="396"/>
      <c r="P39" s="396"/>
      <c r="Q39" s="270" t="s">
        <v>364</v>
      </c>
      <c r="R39" s="245"/>
      <c r="S39" s="397"/>
      <c r="T39" s="397"/>
      <c r="U39" s="398"/>
      <c r="V39" s="392" t="s">
        <v>23</v>
      </c>
      <c r="W39" s="393"/>
      <c r="X39" s="394"/>
      <c r="Y39" s="395"/>
      <c r="Z39" s="396"/>
      <c r="AA39" s="396"/>
      <c r="AB39" s="396"/>
      <c r="AC39" s="396"/>
      <c r="AD39" s="396"/>
      <c r="AE39" s="396"/>
      <c r="AF39" s="396"/>
      <c r="AG39" s="396"/>
      <c r="AH39" s="399"/>
    </row>
    <row r="40" spans="1:34" ht="16.350000000000001" customHeight="1" thickBot="1" x14ac:dyDescent="0.25">
      <c r="A40" s="423"/>
      <c r="B40" s="424"/>
      <c r="C40" s="391"/>
      <c r="D40" s="391"/>
      <c r="E40" s="391"/>
      <c r="F40" s="391"/>
      <c r="G40" s="391"/>
      <c r="H40" s="400" t="s">
        <v>86</v>
      </c>
      <c r="I40" s="400"/>
      <c r="J40" s="400"/>
      <c r="K40" s="401"/>
      <c r="L40" s="402"/>
      <c r="M40" s="402"/>
      <c r="N40" s="402"/>
      <c r="O40" s="402"/>
      <c r="P40" s="402"/>
      <c r="Q40" s="402"/>
      <c r="R40" s="402"/>
      <c r="S40" s="402"/>
      <c r="T40" s="402"/>
      <c r="U40" s="402"/>
      <c r="V40" s="402"/>
      <c r="W40" s="402"/>
      <c r="X40" s="402"/>
      <c r="Y40" s="402"/>
      <c r="Z40" s="402"/>
      <c r="AA40" s="402"/>
      <c r="AB40" s="402"/>
      <c r="AC40" s="402"/>
      <c r="AD40" s="402"/>
      <c r="AE40" s="402"/>
      <c r="AF40" s="402"/>
      <c r="AG40" s="402"/>
      <c r="AH40" s="403"/>
    </row>
    <row r="41" spans="1:34" ht="14.4" customHeight="1" x14ac:dyDescent="0.2"/>
    <row r="42" spans="1:34" ht="82.5" customHeight="1" x14ac:dyDescent="0.2">
      <c r="A42" s="388" t="s">
        <v>20</v>
      </c>
      <c r="B42" s="388"/>
      <c r="C42" s="277" t="s">
        <v>367</v>
      </c>
      <c r="D42" s="389" t="s">
        <v>368</v>
      </c>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c r="AH42" s="389"/>
    </row>
  </sheetData>
  <mergeCells count="110">
    <mergeCell ref="A2:B10"/>
    <mergeCell ref="C2:G2"/>
    <mergeCell ref="H2:AH2"/>
    <mergeCell ref="C3:G3"/>
    <mergeCell ref="C4:G4"/>
    <mergeCell ref="H4:AH4"/>
    <mergeCell ref="C5:G8"/>
    <mergeCell ref="H5:K5"/>
    <mergeCell ref="L5:M5"/>
    <mergeCell ref="O5:P5"/>
    <mergeCell ref="R5:AH5"/>
    <mergeCell ref="H6:K7"/>
    <mergeCell ref="N6:U7"/>
    <mergeCell ref="X6:AH7"/>
    <mergeCell ref="H8:AH8"/>
    <mergeCell ref="C9:G10"/>
    <mergeCell ref="H9:J9"/>
    <mergeCell ref="K9:P9"/>
    <mergeCell ref="S9:U9"/>
    <mergeCell ref="V9:X9"/>
    <mergeCell ref="Y9:AH9"/>
    <mergeCell ref="H10:J10"/>
    <mergeCell ref="K10:AH10"/>
    <mergeCell ref="C11:G11"/>
    <mergeCell ref="H11:O11"/>
    <mergeCell ref="P11:R13"/>
    <mergeCell ref="S11:V11"/>
    <mergeCell ref="W11:X11"/>
    <mergeCell ref="Z11:AA11"/>
    <mergeCell ref="A18:R18"/>
    <mergeCell ref="S18:AH18"/>
    <mergeCell ref="A19:AH19"/>
    <mergeCell ref="A20:J21"/>
    <mergeCell ref="K20:Z20"/>
    <mergeCell ref="K21:R21"/>
    <mergeCell ref="S21:Z21"/>
    <mergeCell ref="C14:R14"/>
    <mergeCell ref="S14:AH14"/>
    <mergeCell ref="C15:J17"/>
    <mergeCell ref="K15:R15"/>
    <mergeCell ref="S15:AH15"/>
    <mergeCell ref="K16:R17"/>
    <mergeCell ref="S16:AH16"/>
    <mergeCell ref="S17:AH17"/>
    <mergeCell ref="A11:B17"/>
    <mergeCell ref="AC11:AH11"/>
    <mergeCell ref="C12:G12"/>
    <mergeCell ref="H12:O12"/>
    <mergeCell ref="S12:AH12"/>
    <mergeCell ref="C13:G13"/>
    <mergeCell ref="H13:O13"/>
    <mergeCell ref="S13:AH13"/>
    <mergeCell ref="A22:B24"/>
    <mergeCell ref="C22:J22"/>
    <mergeCell ref="K22:R22"/>
    <mergeCell ref="S22:Z22"/>
    <mergeCell ref="C23:J23"/>
    <mergeCell ref="K23:R23"/>
    <mergeCell ref="S23:Z23"/>
    <mergeCell ref="C24:J24"/>
    <mergeCell ref="K24:Z24"/>
    <mergeCell ref="A25:J25"/>
    <mergeCell ref="K25:R25"/>
    <mergeCell ref="A26:G29"/>
    <mergeCell ref="H26:J26"/>
    <mergeCell ref="K26:R26"/>
    <mergeCell ref="S26:T27"/>
    <mergeCell ref="H28:J28"/>
    <mergeCell ref="K28:R28"/>
    <mergeCell ref="S28:T29"/>
    <mergeCell ref="U28:X28"/>
    <mergeCell ref="Y28:Z28"/>
    <mergeCell ref="AB28:AC28"/>
    <mergeCell ref="AE28:AH28"/>
    <mergeCell ref="H29:J29"/>
    <mergeCell ref="K29:R29"/>
    <mergeCell ref="U29:AH29"/>
    <mergeCell ref="U26:X26"/>
    <mergeCell ref="Y26:Z26"/>
    <mergeCell ref="AB26:AC26"/>
    <mergeCell ref="AE26:AH26"/>
    <mergeCell ref="H27:J27"/>
    <mergeCell ref="K27:R27"/>
    <mergeCell ref="U27:AH27"/>
    <mergeCell ref="O35:P35"/>
    <mergeCell ref="R35:AH35"/>
    <mergeCell ref="H36:K37"/>
    <mergeCell ref="N36:U37"/>
    <mergeCell ref="X36:AH37"/>
    <mergeCell ref="H38:AH38"/>
    <mergeCell ref="A30:G30"/>
    <mergeCell ref="H30:AH30"/>
    <mergeCell ref="A33:B40"/>
    <mergeCell ref="C33:G33"/>
    <mergeCell ref="H33:AH33"/>
    <mergeCell ref="C34:G34"/>
    <mergeCell ref="H34:AH34"/>
    <mergeCell ref="C35:G38"/>
    <mergeCell ref="H35:K35"/>
    <mergeCell ref="L35:M35"/>
    <mergeCell ref="A42:B42"/>
    <mergeCell ref="D42:AH42"/>
    <mergeCell ref="C39:G40"/>
    <mergeCell ref="H39:J39"/>
    <mergeCell ref="K39:P39"/>
    <mergeCell ref="S39:U39"/>
    <mergeCell ref="V39:X39"/>
    <mergeCell ref="Y39:AH39"/>
    <mergeCell ref="H40:J40"/>
    <mergeCell ref="K40:AH40"/>
  </mergeCells>
  <phoneticPr fontId="4"/>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0"/>
  <sheetViews>
    <sheetView view="pageBreakPreview" zoomScaleNormal="100" zoomScaleSheetLayoutView="100" workbookViewId="0">
      <selection activeCell="AI23" sqref="AI23"/>
    </sheetView>
  </sheetViews>
  <sheetFormatPr defaultColWidth="8.77734375" defaultRowHeight="12" x14ac:dyDescent="0.2"/>
  <cols>
    <col min="1" max="34" width="3.109375" style="280" customWidth="1"/>
    <col min="35" max="16384" width="8.77734375" style="280"/>
  </cols>
  <sheetData>
    <row r="1" spans="1:34" ht="36" customHeight="1" x14ac:dyDescent="0.2">
      <c r="A1" s="278" t="s">
        <v>369</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row>
    <row r="2" spans="1:34" ht="20.399999999999999" customHeight="1" thickBot="1" x14ac:dyDescent="0.25">
      <c r="A2" s="281" t="s">
        <v>370</v>
      </c>
      <c r="B2" s="282"/>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row>
    <row r="3" spans="1:34" ht="20.399999999999999" customHeight="1" x14ac:dyDescent="0.2">
      <c r="A3" s="571" t="s">
        <v>101</v>
      </c>
      <c r="B3" s="572"/>
      <c r="C3" s="572"/>
      <c r="D3" s="572"/>
      <c r="E3" s="572"/>
      <c r="F3" s="572"/>
      <c r="G3" s="573"/>
      <c r="H3" s="548" t="s">
        <v>24</v>
      </c>
      <c r="I3" s="549"/>
      <c r="J3" s="550"/>
      <c r="K3" s="580"/>
      <c r="L3" s="581"/>
      <c r="M3" s="581"/>
      <c r="N3" s="581"/>
      <c r="O3" s="581"/>
      <c r="P3" s="581"/>
      <c r="Q3" s="581"/>
      <c r="R3" s="582"/>
      <c r="S3" s="583" t="s">
        <v>46</v>
      </c>
      <c r="T3" s="583"/>
      <c r="U3" s="584" t="s">
        <v>81</v>
      </c>
      <c r="V3" s="569"/>
      <c r="W3" s="569"/>
      <c r="X3" s="569"/>
      <c r="Y3" s="568"/>
      <c r="Z3" s="568"/>
      <c r="AA3" s="283" t="s">
        <v>82</v>
      </c>
      <c r="AB3" s="568"/>
      <c r="AC3" s="568"/>
      <c r="AD3" s="284" t="s">
        <v>83</v>
      </c>
      <c r="AE3" s="569"/>
      <c r="AF3" s="569"/>
      <c r="AG3" s="569"/>
      <c r="AH3" s="570"/>
    </row>
    <row r="4" spans="1:34" ht="20.399999999999999" customHeight="1" x14ac:dyDescent="0.2">
      <c r="A4" s="574"/>
      <c r="B4" s="575"/>
      <c r="C4" s="575"/>
      <c r="D4" s="575"/>
      <c r="E4" s="575"/>
      <c r="F4" s="575"/>
      <c r="G4" s="576"/>
      <c r="H4" s="533" t="s">
        <v>102</v>
      </c>
      <c r="I4" s="534"/>
      <c r="J4" s="535"/>
      <c r="K4" s="536"/>
      <c r="L4" s="537"/>
      <c r="M4" s="537"/>
      <c r="N4" s="537"/>
      <c r="O4" s="537"/>
      <c r="P4" s="537"/>
      <c r="Q4" s="537"/>
      <c r="R4" s="538"/>
      <c r="S4" s="539"/>
      <c r="T4" s="539"/>
      <c r="U4" s="565"/>
      <c r="V4" s="566"/>
      <c r="W4" s="566"/>
      <c r="X4" s="566"/>
      <c r="Y4" s="566"/>
      <c r="Z4" s="566"/>
      <c r="AA4" s="566"/>
      <c r="AB4" s="566"/>
      <c r="AC4" s="566"/>
      <c r="AD4" s="566"/>
      <c r="AE4" s="566"/>
      <c r="AF4" s="566"/>
      <c r="AG4" s="566"/>
      <c r="AH4" s="567"/>
    </row>
    <row r="5" spans="1:34" ht="20.399999999999999" customHeight="1" x14ac:dyDescent="0.2">
      <c r="A5" s="574"/>
      <c r="B5" s="575"/>
      <c r="C5" s="575"/>
      <c r="D5" s="575"/>
      <c r="E5" s="575"/>
      <c r="F5" s="575"/>
      <c r="G5" s="576"/>
      <c r="H5" s="533" t="s">
        <v>24</v>
      </c>
      <c r="I5" s="534"/>
      <c r="J5" s="535"/>
      <c r="K5" s="536"/>
      <c r="L5" s="537"/>
      <c r="M5" s="537"/>
      <c r="N5" s="537"/>
      <c r="O5" s="537"/>
      <c r="P5" s="537"/>
      <c r="Q5" s="537"/>
      <c r="R5" s="538"/>
      <c r="S5" s="539" t="s">
        <v>46</v>
      </c>
      <c r="T5" s="539"/>
      <c r="U5" s="541" t="s">
        <v>81</v>
      </c>
      <c r="V5" s="522"/>
      <c r="W5" s="522"/>
      <c r="X5" s="522"/>
      <c r="Y5" s="521"/>
      <c r="Z5" s="521"/>
      <c r="AA5" s="222" t="s">
        <v>82</v>
      </c>
      <c r="AB5" s="521"/>
      <c r="AC5" s="521"/>
      <c r="AD5" s="30" t="s">
        <v>83</v>
      </c>
      <c r="AE5" s="522"/>
      <c r="AF5" s="522"/>
      <c r="AG5" s="522"/>
      <c r="AH5" s="523"/>
    </row>
    <row r="6" spans="1:34" ht="20.399999999999999" customHeight="1" x14ac:dyDescent="0.2">
      <c r="A6" s="574"/>
      <c r="B6" s="575"/>
      <c r="C6" s="575"/>
      <c r="D6" s="575"/>
      <c r="E6" s="575"/>
      <c r="F6" s="575"/>
      <c r="G6" s="576"/>
      <c r="H6" s="533" t="s">
        <v>102</v>
      </c>
      <c r="I6" s="534"/>
      <c r="J6" s="535"/>
      <c r="K6" s="536"/>
      <c r="L6" s="537"/>
      <c r="M6" s="537"/>
      <c r="N6" s="537"/>
      <c r="O6" s="537"/>
      <c r="P6" s="537"/>
      <c r="Q6" s="537"/>
      <c r="R6" s="538"/>
      <c r="S6" s="539"/>
      <c r="T6" s="539"/>
      <c r="U6" s="565"/>
      <c r="V6" s="566"/>
      <c r="W6" s="566"/>
      <c r="X6" s="566"/>
      <c r="Y6" s="566"/>
      <c r="Z6" s="566"/>
      <c r="AA6" s="566"/>
      <c r="AB6" s="566"/>
      <c r="AC6" s="566"/>
      <c r="AD6" s="566"/>
      <c r="AE6" s="566"/>
      <c r="AF6" s="566"/>
      <c r="AG6" s="566"/>
      <c r="AH6" s="567"/>
    </row>
    <row r="7" spans="1:34" ht="20.399999999999999" customHeight="1" x14ac:dyDescent="0.2">
      <c r="A7" s="574"/>
      <c r="B7" s="575"/>
      <c r="C7" s="575"/>
      <c r="D7" s="575"/>
      <c r="E7" s="575"/>
      <c r="F7" s="575"/>
      <c r="G7" s="576"/>
      <c r="H7" s="533" t="s">
        <v>24</v>
      </c>
      <c r="I7" s="534"/>
      <c r="J7" s="535"/>
      <c r="K7" s="536"/>
      <c r="L7" s="537"/>
      <c r="M7" s="537"/>
      <c r="N7" s="537"/>
      <c r="O7" s="537"/>
      <c r="P7" s="537"/>
      <c r="Q7" s="537"/>
      <c r="R7" s="538"/>
      <c r="S7" s="539" t="s">
        <v>46</v>
      </c>
      <c r="T7" s="539"/>
      <c r="U7" s="541" t="s">
        <v>81</v>
      </c>
      <c r="V7" s="522"/>
      <c r="W7" s="522"/>
      <c r="X7" s="522"/>
      <c r="Y7" s="521"/>
      <c r="Z7" s="521"/>
      <c r="AA7" s="222" t="s">
        <v>82</v>
      </c>
      <c r="AB7" s="521"/>
      <c r="AC7" s="521"/>
      <c r="AD7" s="30" t="s">
        <v>83</v>
      </c>
      <c r="AE7" s="522"/>
      <c r="AF7" s="522"/>
      <c r="AG7" s="522"/>
      <c r="AH7" s="523"/>
    </row>
    <row r="8" spans="1:34" ht="20.399999999999999" customHeight="1" thickBot="1" x14ac:dyDescent="0.25">
      <c r="A8" s="577"/>
      <c r="B8" s="578"/>
      <c r="C8" s="578"/>
      <c r="D8" s="578"/>
      <c r="E8" s="578"/>
      <c r="F8" s="578"/>
      <c r="G8" s="579"/>
      <c r="H8" s="524" t="s">
        <v>102</v>
      </c>
      <c r="I8" s="525"/>
      <c r="J8" s="526"/>
      <c r="K8" s="527"/>
      <c r="L8" s="528"/>
      <c r="M8" s="528"/>
      <c r="N8" s="528"/>
      <c r="O8" s="528"/>
      <c r="P8" s="528"/>
      <c r="Q8" s="528"/>
      <c r="R8" s="529"/>
      <c r="S8" s="540"/>
      <c r="T8" s="540"/>
      <c r="U8" s="530"/>
      <c r="V8" s="531"/>
      <c r="W8" s="531"/>
      <c r="X8" s="531"/>
      <c r="Y8" s="531"/>
      <c r="Z8" s="531"/>
      <c r="AA8" s="531"/>
      <c r="AB8" s="531"/>
      <c r="AC8" s="531"/>
      <c r="AD8" s="531"/>
      <c r="AE8" s="531"/>
      <c r="AF8" s="531"/>
      <c r="AG8" s="531"/>
      <c r="AH8" s="532"/>
    </row>
    <row r="9" spans="1:34" ht="20.399999999999999" customHeight="1" x14ac:dyDescent="0.2">
      <c r="A9" s="278"/>
      <c r="B9" s="279"/>
      <c r="C9" s="279"/>
      <c r="D9" s="279"/>
      <c r="E9" s="279"/>
      <c r="F9" s="279"/>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row>
    <row r="10" spans="1:34" s="286" customFormat="1" ht="14.4" x14ac:dyDescent="0.2">
      <c r="A10" s="285" t="s">
        <v>105</v>
      </c>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row>
    <row r="11" spans="1:34" ht="25.95" customHeight="1" thickBot="1" x14ac:dyDescent="0.25">
      <c r="A11" s="281" t="s">
        <v>371</v>
      </c>
      <c r="B11" s="282"/>
      <c r="C11" s="282"/>
      <c r="D11" s="282"/>
      <c r="E11" s="282"/>
      <c r="F11" s="282"/>
      <c r="G11" s="282"/>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row>
    <row r="12" spans="1:34" ht="16.350000000000001" customHeight="1" x14ac:dyDescent="0.2">
      <c r="A12" s="542" t="s">
        <v>106</v>
      </c>
      <c r="B12" s="543"/>
      <c r="C12" s="548" t="s">
        <v>24</v>
      </c>
      <c r="D12" s="549"/>
      <c r="E12" s="549"/>
      <c r="F12" s="549"/>
      <c r="G12" s="550"/>
      <c r="H12" s="551"/>
      <c r="I12" s="552"/>
      <c r="J12" s="552"/>
      <c r="K12" s="552"/>
      <c r="L12" s="552"/>
      <c r="M12" s="552"/>
      <c r="N12" s="552"/>
      <c r="O12" s="552"/>
      <c r="P12" s="552"/>
      <c r="Q12" s="552"/>
      <c r="R12" s="552"/>
      <c r="S12" s="552"/>
      <c r="T12" s="552"/>
      <c r="U12" s="552"/>
      <c r="V12" s="552"/>
      <c r="W12" s="552"/>
      <c r="X12" s="552"/>
      <c r="Y12" s="552"/>
      <c r="Z12" s="552"/>
      <c r="AA12" s="552"/>
      <c r="AB12" s="552"/>
      <c r="AC12" s="552"/>
      <c r="AD12" s="552"/>
      <c r="AE12" s="552"/>
      <c r="AF12" s="552"/>
      <c r="AG12" s="552"/>
      <c r="AH12" s="553"/>
    </row>
    <row r="13" spans="1:34" ht="27.9" customHeight="1" x14ac:dyDescent="0.2">
      <c r="A13" s="544"/>
      <c r="B13" s="545"/>
      <c r="C13" s="512" t="s">
        <v>80</v>
      </c>
      <c r="D13" s="512"/>
      <c r="E13" s="512"/>
      <c r="F13" s="512"/>
      <c r="G13" s="512"/>
      <c r="H13" s="554"/>
      <c r="I13" s="555"/>
      <c r="J13" s="555"/>
      <c r="K13" s="555"/>
      <c r="L13" s="555"/>
      <c r="M13" s="555"/>
      <c r="N13" s="555"/>
      <c r="O13" s="555"/>
      <c r="P13" s="555"/>
      <c r="Q13" s="555"/>
      <c r="R13" s="555"/>
      <c r="S13" s="555"/>
      <c r="T13" s="555"/>
      <c r="U13" s="555"/>
      <c r="V13" s="555"/>
      <c r="W13" s="555"/>
      <c r="X13" s="555"/>
      <c r="Y13" s="555"/>
      <c r="Z13" s="555"/>
      <c r="AA13" s="555"/>
      <c r="AB13" s="555"/>
      <c r="AC13" s="555"/>
      <c r="AD13" s="555"/>
      <c r="AE13" s="555"/>
      <c r="AF13" s="555"/>
      <c r="AG13" s="555"/>
      <c r="AH13" s="556"/>
    </row>
    <row r="14" spans="1:34" ht="15.75" customHeight="1" x14ac:dyDescent="0.2">
      <c r="A14" s="544"/>
      <c r="B14" s="545"/>
      <c r="C14" s="512" t="s">
        <v>50</v>
      </c>
      <c r="D14" s="512"/>
      <c r="E14" s="512"/>
      <c r="F14" s="512"/>
      <c r="G14" s="512"/>
      <c r="H14" s="541" t="s">
        <v>81</v>
      </c>
      <c r="I14" s="522"/>
      <c r="J14" s="522"/>
      <c r="K14" s="522"/>
      <c r="L14" s="521"/>
      <c r="M14" s="521"/>
      <c r="N14" s="222" t="s">
        <v>82</v>
      </c>
      <c r="O14" s="521"/>
      <c r="P14" s="521"/>
      <c r="Q14" s="30" t="s">
        <v>83</v>
      </c>
      <c r="R14" s="522"/>
      <c r="S14" s="522"/>
      <c r="T14" s="522"/>
      <c r="U14" s="522"/>
      <c r="V14" s="522"/>
      <c r="W14" s="522"/>
      <c r="X14" s="522"/>
      <c r="Y14" s="522"/>
      <c r="Z14" s="522"/>
      <c r="AA14" s="522"/>
      <c r="AB14" s="522"/>
      <c r="AC14" s="522"/>
      <c r="AD14" s="522"/>
      <c r="AE14" s="522"/>
      <c r="AF14" s="522"/>
      <c r="AG14" s="522"/>
      <c r="AH14" s="523"/>
    </row>
    <row r="15" spans="1:34" ht="15.75" customHeight="1" x14ac:dyDescent="0.2">
      <c r="A15" s="544"/>
      <c r="B15" s="545"/>
      <c r="C15" s="512"/>
      <c r="D15" s="512"/>
      <c r="E15" s="512"/>
      <c r="F15" s="512"/>
      <c r="G15" s="512"/>
      <c r="H15" s="562"/>
      <c r="I15" s="563"/>
      <c r="J15" s="563"/>
      <c r="K15" s="563"/>
      <c r="L15" s="287" t="s">
        <v>356</v>
      </c>
      <c r="M15" s="287" t="s">
        <v>357</v>
      </c>
      <c r="N15" s="563"/>
      <c r="O15" s="563"/>
      <c r="P15" s="563"/>
      <c r="Q15" s="563"/>
      <c r="R15" s="563"/>
      <c r="S15" s="563"/>
      <c r="T15" s="563"/>
      <c r="U15" s="563"/>
      <c r="V15" s="287" t="s">
        <v>358</v>
      </c>
      <c r="W15" s="287" t="s">
        <v>359</v>
      </c>
      <c r="X15" s="563"/>
      <c r="Y15" s="563"/>
      <c r="Z15" s="563"/>
      <c r="AA15" s="563"/>
      <c r="AB15" s="563"/>
      <c r="AC15" s="563"/>
      <c r="AD15" s="563"/>
      <c r="AE15" s="563"/>
      <c r="AF15" s="563"/>
      <c r="AG15" s="563"/>
      <c r="AH15" s="564"/>
    </row>
    <row r="16" spans="1:34" ht="15.75" customHeight="1" x14ac:dyDescent="0.2">
      <c r="A16" s="544"/>
      <c r="B16" s="545"/>
      <c r="C16" s="512"/>
      <c r="D16" s="512"/>
      <c r="E16" s="512"/>
      <c r="F16" s="512"/>
      <c r="G16" s="512"/>
      <c r="H16" s="562"/>
      <c r="I16" s="563"/>
      <c r="J16" s="563"/>
      <c r="K16" s="563"/>
      <c r="L16" s="287" t="s">
        <v>360</v>
      </c>
      <c r="M16" s="287" t="s">
        <v>361</v>
      </c>
      <c r="N16" s="563"/>
      <c r="O16" s="563"/>
      <c r="P16" s="563"/>
      <c r="Q16" s="563"/>
      <c r="R16" s="563"/>
      <c r="S16" s="563"/>
      <c r="T16" s="563"/>
      <c r="U16" s="563"/>
      <c r="V16" s="287" t="s">
        <v>362</v>
      </c>
      <c r="W16" s="287" t="s">
        <v>363</v>
      </c>
      <c r="X16" s="563"/>
      <c r="Y16" s="563"/>
      <c r="Z16" s="563"/>
      <c r="AA16" s="563"/>
      <c r="AB16" s="563"/>
      <c r="AC16" s="563"/>
      <c r="AD16" s="563"/>
      <c r="AE16" s="563"/>
      <c r="AF16" s="563"/>
      <c r="AG16" s="563"/>
      <c r="AH16" s="564"/>
    </row>
    <row r="17" spans="1:34" ht="19.2" customHeight="1" x14ac:dyDescent="0.2">
      <c r="A17" s="544"/>
      <c r="B17" s="545"/>
      <c r="C17" s="512"/>
      <c r="D17" s="512"/>
      <c r="E17" s="512"/>
      <c r="F17" s="512"/>
      <c r="G17" s="512"/>
      <c r="H17" s="509"/>
      <c r="I17" s="510"/>
      <c r="J17" s="510"/>
      <c r="K17" s="510"/>
      <c r="L17" s="510"/>
      <c r="M17" s="510"/>
      <c r="N17" s="510"/>
      <c r="O17" s="510"/>
      <c r="P17" s="510"/>
      <c r="Q17" s="510"/>
      <c r="R17" s="510"/>
      <c r="S17" s="510"/>
      <c r="T17" s="510"/>
      <c r="U17" s="510"/>
      <c r="V17" s="510"/>
      <c r="W17" s="510"/>
      <c r="X17" s="510"/>
      <c r="Y17" s="510"/>
      <c r="Z17" s="510"/>
      <c r="AA17" s="510"/>
      <c r="AB17" s="510"/>
      <c r="AC17" s="510"/>
      <c r="AD17" s="510"/>
      <c r="AE17" s="510"/>
      <c r="AF17" s="510"/>
      <c r="AG17" s="510"/>
      <c r="AH17" s="511"/>
    </row>
    <row r="18" spans="1:34" ht="16.350000000000001" customHeight="1" x14ac:dyDescent="0.2">
      <c r="A18" s="544"/>
      <c r="B18" s="545"/>
      <c r="C18" s="512" t="s">
        <v>84</v>
      </c>
      <c r="D18" s="512"/>
      <c r="E18" s="512"/>
      <c r="F18" s="512"/>
      <c r="G18" s="512"/>
      <c r="H18" s="514" t="s">
        <v>85</v>
      </c>
      <c r="I18" s="515"/>
      <c r="J18" s="516"/>
      <c r="K18" s="517"/>
      <c r="L18" s="518"/>
      <c r="M18" s="518"/>
      <c r="N18" s="518"/>
      <c r="O18" s="518"/>
      <c r="P18" s="518"/>
      <c r="Q18" s="288" t="s">
        <v>364</v>
      </c>
      <c r="R18" s="289"/>
      <c r="S18" s="519"/>
      <c r="T18" s="519"/>
      <c r="U18" s="520"/>
      <c r="V18" s="514" t="s">
        <v>23</v>
      </c>
      <c r="W18" s="515"/>
      <c r="X18" s="516"/>
      <c r="Y18" s="517"/>
      <c r="Z18" s="518"/>
      <c r="AA18" s="518"/>
      <c r="AB18" s="518"/>
      <c r="AC18" s="518"/>
      <c r="AD18" s="518"/>
      <c r="AE18" s="518"/>
      <c r="AF18" s="518"/>
      <c r="AG18" s="518"/>
      <c r="AH18" s="557"/>
    </row>
    <row r="19" spans="1:34" ht="16.350000000000001" customHeight="1" thickBot="1" x14ac:dyDescent="0.25">
      <c r="A19" s="546"/>
      <c r="B19" s="547"/>
      <c r="C19" s="513"/>
      <c r="D19" s="513"/>
      <c r="E19" s="513"/>
      <c r="F19" s="513"/>
      <c r="G19" s="513"/>
      <c r="H19" s="558" t="s">
        <v>86</v>
      </c>
      <c r="I19" s="558"/>
      <c r="J19" s="558"/>
      <c r="K19" s="559"/>
      <c r="L19" s="560"/>
      <c r="M19" s="560"/>
      <c r="N19" s="560"/>
      <c r="O19" s="560"/>
      <c r="P19" s="560"/>
      <c r="Q19" s="560"/>
      <c r="R19" s="560"/>
      <c r="S19" s="560"/>
      <c r="T19" s="560"/>
      <c r="U19" s="560"/>
      <c r="V19" s="560"/>
      <c r="W19" s="560"/>
      <c r="X19" s="560"/>
      <c r="Y19" s="560"/>
      <c r="Z19" s="560"/>
      <c r="AA19" s="560"/>
      <c r="AB19" s="560"/>
      <c r="AC19" s="560"/>
      <c r="AD19" s="560"/>
      <c r="AE19" s="560"/>
      <c r="AF19" s="560"/>
      <c r="AG19" s="560"/>
      <c r="AH19" s="561"/>
    </row>
    <row r="20" spans="1:34" ht="14.4" customHeight="1" x14ac:dyDescent="0.2">
      <c r="A20" s="279"/>
      <c r="B20" s="279"/>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row>
  </sheetData>
  <mergeCells count="53">
    <mergeCell ref="A3:G8"/>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12:B19"/>
    <mergeCell ref="C12:G12"/>
    <mergeCell ref="H12:AH12"/>
    <mergeCell ref="C13:G13"/>
    <mergeCell ref="H13:AH13"/>
    <mergeCell ref="Y18:AH18"/>
    <mergeCell ref="H19:J19"/>
    <mergeCell ref="K19:AH19"/>
    <mergeCell ref="C14:G17"/>
    <mergeCell ref="H14:K14"/>
    <mergeCell ref="L14:M14"/>
    <mergeCell ref="O14:P14"/>
    <mergeCell ref="R14:AH14"/>
    <mergeCell ref="H15:K16"/>
    <mergeCell ref="N15:U16"/>
    <mergeCell ref="X15:AH16"/>
    <mergeCell ref="AB7:AC7"/>
    <mergeCell ref="AE7:AH7"/>
    <mergeCell ref="H8:J8"/>
    <mergeCell ref="K8:R8"/>
    <mergeCell ref="U8:AH8"/>
    <mergeCell ref="H7:J7"/>
    <mergeCell ref="K7:R7"/>
    <mergeCell ref="S7:T8"/>
    <mergeCell ref="U7:X7"/>
    <mergeCell ref="Y7:Z7"/>
    <mergeCell ref="H17:AH17"/>
    <mergeCell ref="C18:G19"/>
    <mergeCell ref="H18:J18"/>
    <mergeCell ref="K18:P18"/>
    <mergeCell ref="S18:U18"/>
    <mergeCell ref="V18:X18"/>
  </mergeCells>
  <phoneticPr fontId="4"/>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74"/>
  <sheetViews>
    <sheetView workbookViewId="0">
      <selection activeCell="E3" sqref="E3"/>
    </sheetView>
  </sheetViews>
  <sheetFormatPr defaultColWidth="10" defaultRowHeight="13.2" x14ac:dyDescent="0.2"/>
  <cols>
    <col min="1" max="2" width="10" style="31"/>
    <col min="3" max="3" width="49.109375" style="31" customWidth="1"/>
    <col min="4" max="16384" width="10" style="31"/>
  </cols>
  <sheetData>
    <row r="1" spans="1:10" x14ac:dyDescent="0.2">
      <c r="A1" s="31" t="s">
        <v>108</v>
      </c>
    </row>
    <row r="2" spans="1:10" s="34" customFormat="1" ht="20.25" customHeight="1" x14ac:dyDescent="0.2">
      <c r="A2" s="32" t="s">
        <v>109</v>
      </c>
      <c r="B2" s="32"/>
      <c r="C2" s="33"/>
    </row>
    <row r="3" spans="1:10" s="34" customFormat="1" ht="20.25" customHeight="1" x14ac:dyDescent="0.2">
      <c r="A3" s="33"/>
      <c r="B3" s="33"/>
      <c r="C3" s="33"/>
    </row>
    <row r="4" spans="1:10" s="34" customFormat="1" ht="20.25" customHeight="1" x14ac:dyDescent="0.2">
      <c r="A4" s="35"/>
      <c r="B4" s="33" t="s">
        <v>110</v>
      </c>
      <c r="C4" s="33"/>
      <c r="E4" s="585" t="s">
        <v>111</v>
      </c>
      <c r="F4" s="585"/>
      <c r="G4" s="585"/>
      <c r="H4" s="585"/>
      <c r="I4" s="585"/>
      <c r="J4" s="585"/>
    </row>
    <row r="5" spans="1:10" s="34" customFormat="1" ht="20.25" customHeight="1" x14ac:dyDescent="0.2">
      <c r="A5" s="36"/>
      <c r="B5" s="33" t="s">
        <v>112</v>
      </c>
      <c r="C5" s="33"/>
      <c r="E5" s="585"/>
      <c r="F5" s="585"/>
      <c r="G5" s="585"/>
      <c r="H5" s="585"/>
      <c r="I5" s="585"/>
      <c r="J5" s="585"/>
    </row>
    <row r="6" spans="1:10" s="34" customFormat="1" ht="20.25" customHeight="1" x14ac:dyDescent="0.2">
      <c r="A6" s="37"/>
      <c r="B6" s="33"/>
      <c r="C6" s="33"/>
    </row>
    <row r="7" spans="1:10" s="34" customFormat="1" ht="20.25" customHeight="1" x14ac:dyDescent="0.2">
      <c r="A7" s="37"/>
      <c r="B7" s="33"/>
      <c r="C7" s="33"/>
    </row>
    <row r="8" spans="1:10" s="34" customFormat="1" ht="20.25" customHeight="1" x14ac:dyDescent="0.2">
      <c r="A8" s="33" t="s">
        <v>113</v>
      </c>
      <c r="B8" s="33"/>
      <c r="C8" s="33"/>
    </row>
    <row r="9" spans="1:10" s="34" customFormat="1" ht="20.25" customHeight="1" x14ac:dyDescent="0.2">
      <c r="A9" s="37"/>
      <c r="B9" s="33"/>
      <c r="C9" s="33"/>
    </row>
    <row r="10" spans="1:10" s="34" customFormat="1" ht="20.25" customHeight="1" x14ac:dyDescent="0.2">
      <c r="A10" s="33" t="s">
        <v>114</v>
      </c>
      <c r="B10" s="33"/>
      <c r="C10" s="33"/>
    </row>
    <row r="11" spans="1:10" s="34" customFormat="1" ht="20.25" customHeight="1" x14ac:dyDescent="0.2">
      <c r="A11" s="33"/>
      <c r="B11" s="33"/>
      <c r="C11" s="33"/>
    </row>
    <row r="12" spans="1:10" s="34" customFormat="1" ht="20.25" customHeight="1" x14ac:dyDescent="0.2">
      <c r="A12" s="33" t="s">
        <v>115</v>
      </c>
      <c r="B12" s="33"/>
      <c r="C12" s="33"/>
    </row>
    <row r="13" spans="1:10" s="34" customFormat="1" ht="20.25" customHeight="1" x14ac:dyDescent="0.2">
      <c r="A13" s="33"/>
      <c r="B13" s="33"/>
      <c r="C13" s="33"/>
    </row>
    <row r="14" spans="1:10" s="34" customFormat="1" ht="20.25" customHeight="1" x14ac:dyDescent="0.2">
      <c r="A14" s="33" t="s">
        <v>116</v>
      </c>
      <c r="B14" s="33"/>
      <c r="C14" s="33"/>
    </row>
    <row r="15" spans="1:10" s="34" customFormat="1" ht="20.25" customHeight="1" x14ac:dyDescent="0.2">
      <c r="A15" s="33"/>
      <c r="B15" s="33"/>
      <c r="C15" s="33"/>
    </row>
    <row r="16" spans="1:10" s="34" customFormat="1" ht="20.25" customHeight="1" x14ac:dyDescent="0.2">
      <c r="A16" s="33" t="s">
        <v>117</v>
      </c>
      <c r="B16" s="33"/>
      <c r="C16" s="33"/>
    </row>
    <row r="17" spans="1:3" s="34" customFormat="1" ht="20.25" customHeight="1" x14ac:dyDescent="0.2">
      <c r="A17" s="33" t="s">
        <v>118</v>
      </c>
      <c r="B17" s="33"/>
      <c r="C17" s="33"/>
    </row>
    <row r="18" spans="1:3" s="34" customFormat="1" ht="20.25" customHeight="1" x14ac:dyDescent="0.2">
      <c r="A18" s="33"/>
      <c r="B18" s="33"/>
      <c r="C18" s="33"/>
    </row>
    <row r="19" spans="1:3" s="34" customFormat="1" ht="20.25" customHeight="1" x14ac:dyDescent="0.2">
      <c r="A19" s="33"/>
      <c r="B19" s="38" t="s">
        <v>119</v>
      </c>
      <c r="C19" s="38" t="s">
        <v>120</v>
      </c>
    </row>
    <row r="20" spans="1:3" s="34" customFormat="1" ht="20.25" customHeight="1" x14ac:dyDescent="0.2">
      <c r="A20" s="33"/>
      <c r="B20" s="38">
        <v>1</v>
      </c>
      <c r="C20" s="39" t="s">
        <v>121</v>
      </c>
    </row>
    <row r="21" spans="1:3" s="34" customFormat="1" ht="20.25" customHeight="1" x14ac:dyDescent="0.2">
      <c r="A21" s="33"/>
      <c r="B21" s="38">
        <v>2</v>
      </c>
      <c r="C21" s="39" t="s">
        <v>122</v>
      </c>
    </row>
    <row r="22" spans="1:3" s="34" customFormat="1" ht="20.25" customHeight="1" x14ac:dyDescent="0.2">
      <c r="A22" s="33"/>
      <c r="B22" s="38">
        <v>3</v>
      </c>
      <c r="C22" s="39" t="s">
        <v>123</v>
      </c>
    </row>
    <row r="23" spans="1:3" s="34" customFormat="1" ht="20.25" customHeight="1" x14ac:dyDescent="0.2">
      <c r="A23" s="33"/>
      <c r="B23" s="33"/>
      <c r="C23" s="33"/>
    </row>
    <row r="24" spans="1:3" s="34" customFormat="1" ht="20.25" customHeight="1" x14ac:dyDescent="0.2">
      <c r="A24" s="33"/>
      <c r="B24" s="33" t="s">
        <v>124</v>
      </c>
      <c r="C24" s="33"/>
    </row>
    <row r="25" spans="1:3" s="34" customFormat="1" ht="20.25" customHeight="1" x14ac:dyDescent="0.2">
      <c r="A25" s="33"/>
      <c r="B25" s="33"/>
      <c r="C25" s="33"/>
    </row>
    <row r="26" spans="1:3" s="34" customFormat="1" ht="20.25" customHeight="1" x14ac:dyDescent="0.2">
      <c r="A26" s="33" t="s">
        <v>125</v>
      </c>
      <c r="B26" s="33"/>
      <c r="C26" s="33"/>
    </row>
    <row r="27" spans="1:3" s="34" customFormat="1" ht="20.25" customHeight="1" x14ac:dyDescent="0.2">
      <c r="A27" s="33" t="s">
        <v>126</v>
      </c>
      <c r="B27" s="33"/>
      <c r="C27" s="33"/>
    </row>
    <row r="28" spans="1:3" s="34" customFormat="1" ht="20.25" customHeight="1" x14ac:dyDescent="0.2">
      <c r="A28" s="33"/>
      <c r="B28" s="33"/>
      <c r="C28" s="33"/>
    </row>
    <row r="29" spans="1:3" s="34" customFormat="1" ht="20.25" customHeight="1" x14ac:dyDescent="0.2">
      <c r="A29" s="33"/>
      <c r="B29" s="38" t="s">
        <v>127</v>
      </c>
      <c r="C29" s="38" t="s">
        <v>128</v>
      </c>
    </row>
    <row r="30" spans="1:3" s="34" customFormat="1" ht="20.25" customHeight="1" x14ac:dyDescent="0.2">
      <c r="A30" s="33"/>
      <c r="B30" s="38" t="s">
        <v>129</v>
      </c>
      <c r="C30" s="39" t="s">
        <v>130</v>
      </c>
    </row>
    <row r="31" spans="1:3" s="34" customFormat="1" ht="20.25" customHeight="1" x14ac:dyDescent="0.2">
      <c r="A31" s="33"/>
      <c r="B31" s="38" t="s">
        <v>131</v>
      </c>
      <c r="C31" s="39" t="s">
        <v>132</v>
      </c>
    </row>
    <row r="32" spans="1:3" s="34" customFormat="1" ht="20.25" customHeight="1" x14ac:dyDescent="0.2">
      <c r="A32" s="33"/>
      <c r="B32" s="38" t="s">
        <v>133</v>
      </c>
      <c r="C32" s="39" t="s">
        <v>134</v>
      </c>
    </row>
    <row r="33" spans="1:55" s="34" customFormat="1" ht="20.25" customHeight="1" x14ac:dyDescent="0.2">
      <c r="A33" s="33"/>
      <c r="B33" s="38" t="s">
        <v>135</v>
      </c>
      <c r="C33" s="39" t="s">
        <v>136</v>
      </c>
    </row>
    <row r="34" spans="1:55" s="34" customFormat="1" ht="20.25" customHeight="1" x14ac:dyDescent="0.2">
      <c r="A34" s="33"/>
      <c r="B34" s="33"/>
      <c r="C34" s="33"/>
    </row>
    <row r="35" spans="1:55" s="34" customFormat="1" ht="20.25" customHeight="1" x14ac:dyDescent="0.2">
      <c r="A35" s="33"/>
      <c r="B35" s="40" t="s">
        <v>137</v>
      </c>
      <c r="C35" s="33"/>
    </row>
    <row r="36" spans="1:55" s="34" customFormat="1" ht="20.25" customHeight="1" x14ac:dyDescent="0.2">
      <c r="B36" s="33" t="s">
        <v>138</v>
      </c>
      <c r="E36" s="40"/>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row>
    <row r="37" spans="1:55" s="34" customFormat="1" ht="20.25" customHeight="1" x14ac:dyDescent="0.2">
      <c r="B37" s="33" t="s">
        <v>139</v>
      </c>
      <c r="E37" s="33"/>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row>
    <row r="38" spans="1:55" s="34" customFormat="1" ht="20.25" customHeight="1" x14ac:dyDescent="0.2">
      <c r="E38" s="33"/>
    </row>
    <row r="39" spans="1:55" s="34" customFormat="1" ht="20.25" customHeight="1" x14ac:dyDescent="0.2">
      <c r="A39" s="33"/>
      <c r="B39" s="33"/>
      <c r="C39" s="33"/>
      <c r="D39" s="42"/>
      <c r="E39" s="43"/>
      <c r="F39" s="43"/>
      <c r="G39" s="43"/>
      <c r="H39" s="44"/>
      <c r="I39" s="44"/>
      <c r="J39" s="43"/>
      <c r="K39" s="43"/>
      <c r="L39" s="43"/>
      <c r="M39" s="44"/>
      <c r="N39" s="44"/>
      <c r="O39" s="44"/>
      <c r="P39" s="44"/>
      <c r="Q39" s="44"/>
      <c r="R39" s="43"/>
      <c r="S39" s="43"/>
      <c r="T39" s="43"/>
      <c r="U39" s="44"/>
      <c r="V39" s="44"/>
      <c r="W39" s="43"/>
      <c r="X39" s="43"/>
      <c r="Y39" s="43"/>
      <c r="Z39" s="44"/>
      <c r="AA39" s="44"/>
    </row>
    <row r="40" spans="1:55" s="34" customFormat="1" ht="20.25" customHeight="1" x14ac:dyDescent="0.2">
      <c r="A40" s="33" t="s">
        <v>140</v>
      </c>
      <c r="B40" s="33"/>
      <c r="C40" s="33"/>
    </row>
    <row r="41" spans="1:55" s="34" customFormat="1" ht="20.25" customHeight="1" x14ac:dyDescent="0.2">
      <c r="A41" s="33" t="s">
        <v>141</v>
      </c>
      <c r="B41" s="33"/>
      <c r="C41" s="33"/>
    </row>
    <row r="42" spans="1:55" s="34" customFormat="1" ht="20.25" customHeight="1" x14ac:dyDescent="0.2">
      <c r="A42" s="45" t="s">
        <v>142</v>
      </c>
      <c r="D42" s="46"/>
      <c r="E42" s="47"/>
      <c r="F42" s="43"/>
      <c r="G42" s="43"/>
      <c r="H42" s="43"/>
      <c r="I42" s="43"/>
      <c r="J42" s="44"/>
      <c r="K42" s="43"/>
      <c r="L42" s="44"/>
      <c r="M42" s="43"/>
      <c r="N42" s="43"/>
      <c r="O42" s="43"/>
      <c r="P42" s="43"/>
      <c r="Q42" s="43"/>
      <c r="R42" s="44"/>
      <c r="S42" s="43"/>
      <c r="T42" s="44"/>
      <c r="U42" s="43"/>
      <c r="V42" s="43"/>
      <c r="W42" s="44"/>
      <c r="X42" s="43"/>
      <c r="Y42" s="44"/>
      <c r="Z42" s="43"/>
      <c r="AA42" s="43"/>
      <c r="AB42" s="43"/>
      <c r="AC42" s="43"/>
      <c r="AD42" s="43"/>
      <c r="AE42" s="44"/>
      <c r="AF42" s="42"/>
      <c r="AG42" s="44"/>
      <c r="AH42" s="43"/>
      <c r="AI42" s="44"/>
      <c r="AJ42" s="44"/>
      <c r="AK42" s="44"/>
      <c r="AL42" s="44"/>
      <c r="AM42" s="43"/>
      <c r="AN42" s="44"/>
      <c r="AO42" s="44"/>
    </row>
    <row r="43" spans="1:55" s="34" customFormat="1" ht="20.25" customHeight="1" x14ac:dyDescent="0.2">
      <c r="C43" s="45"/>
      <c r="D43" s="46"/>
      <c r="E43" s="47"/>
      <c r="F43" s="43"/>
      <c r="G43" s="43"/>
      <c r="H43" s="43"/>
      <c r="I43" s="43"/>
      <c r="J43" s="44"/>
      <c r="K43" s="43"/>
      <c r="L43" s="44"/>
      <c r="M43" s="43"/>
      <c r="N43" s="43"/>
      <c r="O43" s="43"/>
      <c r="P43" s="43"/>
      <c r="Q43" s="43"/>
      <c r="R43" s="44"/>
      <c r="S43" s="43"/>
      <c r="T43" s="44"/>
      <c r="U43" s="43"/>
      <c r="V43" s="43"/>
      <c r="W43" s="44"/>
      <c r="X43" s="43"/>
      <c r="Y43" s="44"/>
      <c r="Z43" s="43"/>
      <c r="AA43" s="43"/>
      <c r="AB43" s="43"/>
      <c r="AC43" s="43"/>
      <c r="AD43" s="43"/>
      <c r="AE43" s="44"/>
      <c r="AF43" s="42"/>
      <c r="AG43" s="44"/>
      <c r="AH43" s="43"/>
      <c r="AI43" s="44"/>
      <c r="AJ43" s="44"/>
      <c r="AK43" s="44"/>
      <c r="AL43" s="44"/>
      <c r="AM43" s="43"/>
      <c r="AN43" s="44"/>
      <c r="AO43" s="44"/>
    </row>
    <row r="44" spans="1:55" s="34" customFormat="1" ht="20.25" customHeight="1" x14ac:dyDescent="0.2">
      <c r="A44" s="33" t="s">
        <v>143</v>
      </c>
      <c r="B44" s="33"/>
    </row>
    <row r="45" spans="1:55" s="34" customFormat="1" ht="20.25" customHeight="1" x14ac:dyDescent="0.2"/>
    <row r="46" spans="1:55" s="34" customFormat="1" ht="20.25" customHeight="1" x14ac:dyDescent="0.2">
      <c r="A46" s="33" t="s">
        <v>144</v>
      </c>
      <c r="B46" s="33"/>
      <c r="C46" s="33"/>
    </row>
    <row r="47" spans="1:55" s="34" customFormat="1" ht="20.25" customHeight="1" x14ac:dyDescent="0.2">
      <c r="A47" s="33" t="s">
        <v>145</v>
      </c>
      <c r="B47" s="33"/>
      <c r="C47" s="33"/>
    </row>
    <row r="48" spans="1:55" s="34" customFormat="1" ht="20.25" customHeight="1" x14ac:dyDescent="0.2"/>
    <row r="49" spans="1:55" s="34" customFormat="1" ht="20.25" customHeight="1" x14ac:dyDescent="0.2">
      <c r="A49" s="33" t="s">
        <v>146</v>
      </c>
      <c r="B49" s="33"/>
      <c r="C49" s="33"/>
    </row>
    <row r="50" spans="1:55" s="34" customFormat="1" ht="20.25" customHeight="1" x14ac:dyDescent="0.2">
      <c r="A50" s="33" t="s">
        <v>147</v>
      </c>
      <c r="B50" s="33"/>
      <c r="C50" s="33"/>
    </row>
    <row r="51" spans="1:55" s="34" customFormat="1" ht="20.25" customHeight="1" x14ac:dyDescent="0.2">
      <c r="A51" s="33"/>
      <c r="B51" s="33"/>
      <c r="C51" s="33"/>
    </row>
    <row r="52" spans="1:55" s="34" customFormat="1" ht="20.25" customHeight="1" x14ac:dyDescent="0.2">
      <c r="A52" s="33" t="s">
        <v>148</v>
      </c>
      <c r="B52" s="33"/>
      <c r="C52" s="33"/>
    </row>
    <row r="53" spans="1:55" s="34" customFormat="1" ht="20.25" customHeight="1" x14ac:dyDescent="0.2">
      <c r="A53" s="33"/>
      <c r="B53" s="33"/>
      <c r="C53" s="33"/>
    </row>
    <row r="54" spans="1:55" s="34" customFormat="1" ht="20.25" customHeight="1" x14ac:dyDescent="0.2">
      <c r="A54" s="34" t="s">
        <v>149</v>
      </c>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row>
    <row r="55" spans="1:55" s="34" customFormat="1" ht="20.25" customHeight="1" x14ac:dyDescent="0.2">
      <c r="A55" s="34" t="s">
        <v>150</v>
      </c>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row>
    <row r="56" spans="1:55" s="34" customFormat="1" ht="20.25" customHeight="1" x14ac:dyDescent="0.2">
      <c r="A56" s="34" t="s">
        <v>151</v>
      </c>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row>
    <row r="57" spans="1:55" s="34" customFormat="1" ht="20.25" customHeight="1" x14ac:dyDescent="0.2">
      <c r="A57" s="33"/>
      <c r="B57" s="33"/>
      <c r="C57" s="33"/>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row>
    <row r="58" spans="1:55" s="34" customFormat="1" ht="20.25" customHeight="1" x14ac:dyDescent="0.2">
      <c r="A58" s="34" t="s">
        <v>152</v>
      </c>
      <c r="C58" s="49"/>
      <c r="D58" s="40"/>
      <c r="E58" s="40"/>
    </row>
    <row r="59" spans="1:55" s="34" customFormat="1" ht="20.25" customHeight="1" x14ac:dyDescent="0.2">
      <c r="A59" s="50" t="s">
        <v>153</v>
      </c>
      <c r="C59" s="49"/>
      <c r="D59" s="40"/>
      <c r="E59" s="40"/>
    </row>
    <row r="60" spans="1:55" s="34" customFormat="1" ht="20.25" customHeight="1" x14ac:dyDescent="0.2">
      <c r="A60" s="49"/>
      <c r="B60" s="49"/>
      <c r="C60" s="49"/>
      <c r="D60" s="33"/>
      <c r="E60" s="33"/>
    </row>
    <row r="61" spans="1:55" s="34" customFormat="1" ht="20.25" customHeight="1" x14ac:dyDescent="0.2">
      <c r="A61" s="34" t="s">
        <v>154</v>
      </c>
      <c r="C61" s="49"/>
      <c r="D61" s="40"/>
      <c r="E61" s="40"/>
    </row>
    <row r="62" spans="1:55" s="34" customFormat="1" ht="20.25" customHeight="1" x14ac:dyDescent="0.2">
      <c r="A62" s="51" t="s">
        <v>155</v>
      </c>
      <c r="B62" s="49"/>
      <c r="C62" s="49"/>
      <c r="D62" s="33"/>
      <c r="E62" s="33"/>
    </row>
    <row r="63" spans="1:55" s="34" customFormat="1" ht="20.25" customHeight="1" x14ac:dyDescent="0.2">
      <c r="A63" s="52" t="s">
        <v>156</v>
      </c>
      <c r="B63" s="49"/>
      <c r="C63" s="49"/>
      <c r="D63" s="33"/>
      <c r="E63" s="33"/>
    </row>
    <row r="64" spans="1:55" s="34" customFormat="1" ht="20.25" customHeight="1" x14ac:dyDescent="0.2">
      <c r="A64" s="51" t="s">
        <v>157</v>
      </c>
      <c r="B64" s="49"/>
      <c r="C64" s="49"/>
      <c r="D64" s="33"/>
      <c r="E64" s="33"/>
    </row>
    <row r="65" spans="1:5" s="34" customFormat="1" ht="20.25" customHeight="1" x14ac:dyDescent="0.2">
      <c r="A65" s="52" t="s">
        <v>158</v>
      </c>
      <c r="B65" s="49"/>
      <c r="C65" s="49"/>
      <c r="D65" s="33"/>
      <c r="E65" s="33"/>
    </row>
    <row r="66" spans="1:5" s="34" customFormat="1" ht="20.25" customHeight="1" x14ac:dyDescent="0.2">
      <c r="A66" s="51" t="s">
        <v>159</v>
      </c>
      <c r="B66" s="49"/>
      <c r="C66" s="49"/>
      <c r="D66" s="33"/>
      <c r="E66" s="33"/>
    </row>
    <row r="67" spans="1:5" s="34" customFormat="1" ht="20.25" customHeight="1" x14ac:dyDescent="0.2">
      <c r="A67" s="51" t="s">
        <v>160</v>
      </c>
      <c r="B67" s="49"/>
      <c r="C67" s="49"/>
      <c r="D67" s="33"/>
      <c r="E67" s="33"/>
    </row>
    <row r="68" spans="1:5" s="34" customFormat="1" ht="20.25" customHeight="1" x14ac:dyDescent="0.2">
      <c r="A68" s="51" t="s">
        <v>161</v>
      </c>
      <c r="B68" s="49"/>
      <c r="C68" s="49"/>
      <c r="D68" s="33"/>
      <c r="E68" s="33"/>
    </row>
    <row r="69" spans="1:5" s="34" customFormat="1" ht="20.25" customHeight="1" x14ac:dyDescent="0.2">
      <c r="A69" s="49"/>
      <c r="B69" s="49"/>
      <c r="C69" s="49"/>
      <c r="D69" s="33"/>
      <c r="E69" s="33"/>
    </row>
    <row r="70" spans="1:5" s="34" customFormat="1" ht="20.25" customHeight="1" x14ac:dyDescent="0.2">
      <c r="A70" s="49"/>
      <c r="B70" s="49"/>
      <c r="C70" s="49"/>
      <c r="D70" s="33"/>
      <c r="E70" s="33"/>
    </row>
    <row r="71" spans="1:5" s="34" customFormat="1" ht="20.25" customHeight="1" x14ac:dyDescent="0.2">
      <c r="A71" s="49"/>
      <c r="B71" s="49"/>
      <c r="C71" s="49"/>
      <c r="D71" s="33"/>
      <c r="E71" s="33"/>
    </row>
    <row r="72" spans="1:5" s="34" customFormat="1" ht="20.25" customHeight="1" x14ac:dyDescent="0.2">
      <c r="A72" s="49"/>
      <c r="B72" s="49"/>
      <c r="C72" s="49"/>
      <c r="D72" s="33"/>
      <c r="E72" s="33"/>
    </row>
    <row r="73" spans="1:5" ht="20.25" customHeight="1" x14ac:dyDescent="0.2"/>
    <row r="74" spans="1:5" ht="20.25" customHeight="1" x14ac:dyDescent="0.2"/>
  </sheetData>
  <mergeCells count="1">
    <mergeCell ref="E4:J5"/>
  </mergeCells>
  <phoneticPr fontId="4"/>
  <printOptions horizontalCentered="1"/>
  <pageMargins left="0.70866141732283472" right="0.70866141732283472" top="0.74803149606299213" bottom="0.15748031496062992" header="0.31496062992125984" footer="0.3149606299212598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zoomScale="55" zoomScaleNormal="55" zoomScaleSheetLayoutView="75" workbookViewId="0">
      <selection activeCell="C13" sqref="C13:D13"/>
    </sheetView>
  </sheetViews>
  <sheetFormatPr defaultColWidth="5" defaultRowHeight="20.25" customHeight="1" x14ac:dyDescent="0.2"/>
  <cols>
    <col min="1" max="1" width="1.5546875" style="96" customWidth="1"/>
    <col min="2" max="56" width="6.21875" style="96" customWidth="1"/>
    <col min="57" max="16384" width="5" style="96"/>
  </cols>
  <sheetData>
    <row r="1" spans="1:57" s="58" customFormat="1" ht="20.25" customHeight="1" x14ac:dyDescent="0.2">
      <c r="A1" s="53"/>
      <c r="B1" s="53"/>
      <c r="C1" s="54" t="s">
        <v>162</v>
      </c>
      <c r="D1" s="54"/>
      <c r="E1" s="53"/>
      <c r="F1" s="53"/>
      <c r="G1" s="55" t="s">
        <v>163</v>
      </c>
      <c r="H1" s="53"/>
      <c r="I1" s="53"/>
      <c r="J1" s="54"/>
      <c r="K1" s="54"/>
      <c r="L1" s="54"/>
      <c r="M1" s="54"/>
      <c r="N1" s="53"/>
      <c r="O1" s="53"/>
      <c r="P1" s="53"/>
      <c r="Q1" s="53"/>
      <c r="R1" s="53"/>
      <c r="S1" s="53"/>
      <c r="T1" s="53"/>
      <c r="U1" s="53"/>
      <c r="V1" s="53"/>
      <c r="W1" s="53"/>
      <c r="X1" s="53"/>
      <c r="Y1" s="53"/>
      <c r="Z1" s="53"/>
      <c r="AA1" s="53"/>
      <c r="AB1" s="53"/>
      <c r="AC1" s="53"/>
      <c r="AD1" s="53"/>
      <c r="AE1" s="53"/>
      <c r="AF1" s="53"/>
      <c r="AG1" s="53"/>
      <c r="AH1" s="53"/>
      <c r="AI1" s="53"/>
      <c r="AJ1" s="53"/>
      <c r="AK1" s="56" t="s">
        <v>164</v>
      </c>
      <c r="AL1" s="56" t="s">
        <v>165</v>
      </c>
      <c r="AM1" s="603" t="s">
        <v>166</v>
      </c>
      <c r="AN1" s="603"/>
      <c r="AO1" s="603"/>
      <c r="AP1" s="603"/>
      <c r="AQ1" s="603"/>
      <c r="AR1" s="603"/>
      <c r="AS1" s="603"/>
      <c r="AT1" s="603"/>
      <c r="AU1" s="603"/>
      <c r="AV1" s="603"/>
      <c r="AW1" s="603"/>
      <c r="AX1" s="603"/>
      <c r="AY1" s="603"/>
      <c r="AZ1" s="603"/>
      <c r="BA1" s="603"/>
      <c r="BB1" s="57" t="s">
        <v>167</v>
      </c>
      <c r="BC1" s="53"/>
      <c r="BD1" s="53"/>
    </row>
    <row r="2" spans="1:57" s="61" customFormat="1" ht="20.25" customHeight="1" x14ac:dyDescent="0.2">
      <c r="A2" s="59"/>
      <c r="B2" s="59"/>
      <c r="C2" s="59"/>
      <c r="D2" s="55"/>
      <c r="E2" s="59"/>
      <c r="F2" s="59"/>
      <c r="G2" s="59"/>
      <c r="H2" s="55"/>
      <c r="I2" s="56"/>
      <c r="J2" s="56"/>
      <c r="K2" s="56"/>
      <c r="L2" s="56"/>
      <c r="M2" s="56"/>
      <c r="N2" s="59"/>
      <c r="O2" s="59"/>
      <c r="P2" s="59"/>
      <c r="Q2" s="59"/>
      <c r="R2" s="59"/>
      <c r="S2" s="59"/>
      <c r="T2" s="56" t="s">
        <v>168</v>
      </c>
      <c r="U2" s="604"/>
      <c r="V2" s="604"/>
      <c r="W2" s="56" t="s">
        <v>165</v>
      </c>
      <c r="X2" s="605" t="str">
        <f>IF(U2=0,"",YEAR(DATE(2018+U2,1,1)))</f>
        <v/>
      </c>
      <c r="Y2" s="605"/>
      <c r="Z2" s="59" t="s">
        <v>169</v>
      </c>
      <c r="AA2" s="59" t="s">
        <v>170</v>
      </c>
      <c r="AB2" s="604"/>
      <c r="AC2" s="604"/>
      <c r="AD2" s="59" t="s">
        <v>171</v>
      </c>
      <c r="AE2" s="59"/>
      <c r="AF2" s="59"/>
      <c r="AG2" s="59"/>
      <c r="AH2" s="59"/>
      <c r="AI2" s="59"/>
      <c r="AJ2" s="57"/>
      <c r="AK2" s="56" t="s">
        <v>172</v>
      </c>
      <c r="AL2" s="56" t="s">
        <v>165</v>
      </c>
      <c r="AM2" s="604"/>
      <c r="AN2" s="604"/>
      <c r="AO2" s="604"/>
      <c r="AP2" s="604"/>
      <c r="AQ2" s="604"/>
      <c r="AR2" s="604"/>
      <c r="AS2" s="604"/>
      <c r="AT2" s="604"/>
      <c r="AU2" s="604"/>
      <c r="AV2" s="604"/>
      <c r="AW2" s="604"/>
      <c r="AX2" s="604"/>
      <c r="AY2" s="604"/>
      <c r="AZ2" s="604"/>
      <c r="BA2" s="604"/>
      <c r="BB2" s="57" t="s">
        <v>167</v>
      </c>
      <c r="BC2" s="56"/>
      <c r="BD2" s="56"/>
      <c r="BE2" s="60"/>
    </row>
    <row r="3" spans="1:57" s="61" customFormat="1" ht="20.25" customHeight="1" x14ac:dyDescent="0.2">
      <c r="A3" s="59"/>
      <c r="B3" s="59"/>
      <c r="C3" s="59"/>
      <c r="D3" s="55"/>
      <c r="E3" s="59"/>
      <c r="F3" s="59"/>
      <c r="G3" s="59"/>
      <c r="H3" s="55"/>
      <c r="I3" s="56"/>
      <c r="J3" s="56"/>
      <c r="K3" s="56"/>
      <c r="L3" s="56"/>
      <c r="M3" s="56"/>
      <c r="N3" s="59"/>
      <c r="O3" s="59"/>
      <c r="P3" s="59"/>
      <c r="Q3" s="59"/>
      <c r="R3" s="59"/>
      <c r="S3" s="59"/>
      <c r="T3" s="62"/>
      <c r="U3" s="63"/>
      <c r="V3" s="63"/>
      <c r="W3" s="64"/>
      <c r="X3" s="63"/>
      <c r="Y3" s="63"/>
      <c r="Z3" s="65"/>
      <c r="AA3" s="65"/>
      <c r="AB3" s="63"/>
      <c r="AC3" s="63"/>
      <c r="AD3" s="66"/>
      <c r="AE3" s="59"/>
      <c r="AF3" s="59"/>
      <c r="AG3" s="59"/>
      <c r="AH3" s="59"/>
      <c r="AI3" s="59"/>
      <c r="AJ3" s="57"/>
      <c r="AK3" s="56"/>
      <c r="AL3" s="56"/>
      <c r="AM3" s="67"/>
      <c r="AN3" s="67"/>
      <c r="AO3" s="67"/>
      <c r="AP3" s="67"/>
      <c r="AQ3" s="67"/>
      <c r="AR3" s="67"/>
      <c r="AS3" s="67"/>
      <c r="AT3" s="67"/>
      <c r="AU3" s="67"/>
      <c r="AV3" s="67"/>
      <c r="AW3" s="67"/>
      <c r="AX3" s="67"/>
      <c r="AY3" s="68" t="s">
        <v>173</v>
      </c>
      <c r="AZ3" s="606"/>
      <c r="BA3" s="606"/>
      <c r="BB3" s="606"/>
      <c r="BC3" s="606"/>
      <c r="BD3" s="56"/>
      <c r="BE3" s="60"/>
    </row>
    <row r="4" spans="1:57" s="61" customFormat="1" ht="20.25" customHeight="1" x14ac:dyDescent="0.2">
      <c r="A4" s="59"/>
      <c r="B4" s="69"/>
      <c r="C4" s="69"/>
      <c r="D4" s="69"/>
      <c r="E4" s="69"/>
      <c r="F4" s="69"/>
      <c r="G4" s="69"/>
      <c r="H4" s="69"/>
      <c r="I4" s="69"/>
      <c r="J4" s="70"/>
      <c r="K4" s="71"/>
      <c r="L4" s="71"/>
      <c r="M4" s="71"/>
      <c r="N4" s="71"/>
      <c r="O4" s="71"/>
      <c r="P4" s="72"/>
      <c r="Q4" s="71"/>
      <c r="R4" s="71"/>
      <c r="S4" s="73"/>
      <c r="T4" s="59"/>
      <c r="U4" s="59"/>
      <c r="V4" s="59"/>
      <c r="W4" s="59"/>
      <c r="X4" s="59"/>
      <c r="Y4" s="59"/>
      <c r="Z4" s="65"/>
      <c r="AA4" s="65"/>
      <c r="AB4" s="63"/>
      <c r="AC4" s="63"/>
      <c r="AD4" s="66"/>
      <c r="AE4" s="59"/>
      <c r="AF4" s="59"/>
      <c r="AG4" s="59"/>
      <c r="AH4" s="59"/>
      <c r="AI4" s="59"/>
      <c r="AJ4" s="57"/>
      <c r="AK4" s="56"/>
      <c r="AL4" s="56"/>
      <c r="AM4" s="67"/>
      <c r="AN4" s="67"/>
      <c r="AO4" s="67"/>
      <c r="AP4" s="67"/>
      <c r="AQ4" s="67"/>
      <c r="AR4" s="67"/>
      <c r="AS4" s="67"/>
      <c r="AT4" s="67"/>
      <c r="AU4" s="67"/>
      <c r="AV4" s="67"/>
      <c r="AW4" s="67"/>
      <c r="AX4" s="67"/>
      <c r="AY4" s="68" t="s">
        <v>174</v>
      </c>
      <c r="AZ4" s="606"/>
      <c r="BA4" s="606"/>
      <c r="BB4" s="606"/>
      <c r="BC4" s="606"/>
      <c r="BD4" s="56"/>
      <c r="BE4" s="60"/>
    </row>
    <row r="5" spans="1:57" s="61" customFormat="1" ht="20.25" customHeight="1" x14ac:dyDescent="0.2">
      <c r="A5" s="59"/>
      <c r="B5" s="74"/>
      <c r="C5" s="74"/>
      <c r="D5" s="74"/>
      <c r="E5" s="74"/>
      <c r="F5" s="74"/>
      <c r="G5" s="74"/>
      <c r="H5" s="74"/>
      <c r="I5" s="74"/>
      <c r="J5" s="75"/>
      <c r="K5" s="76"/>
      <c r="L5" s="77"/>
      <c r="M5" s="77"/>
      <c r="N5" s="77"/>
      <c r="O5" s="77"/>
      <c r="P5" s="74"/>
      <c r="Q5" s="78"/>
      <c r="R5" s="78"/>
      <c r="S5" s="79"/>
      <c r="T5" s="59"/>
      <c r="U5" s="59"/>
      <c r="V5" s="59"/>
      <c r="W5" s="59"/>
      <c r="X5" s="59"/>
      <c r="Y5" s="59"/>
      <c r="Z5" s="65"/>
      <c r="AA5" s="65"/>
      <c r="AB5" s="63"/>
      <c r="AC5" s="63"/>
      <c r="AD5" s="80"/>
      <c r="AE5" s="80"/>
      <c r="AF5" s="80"/>
      <c r="AG5" s="80"/>
      <c r="AH5" s="59"/>
      <c r="AI5" s="59"/>
      <c r="AJ5" s="80" t="s">
        <v>175</v>
      </c>
      <c r="AK5" s="80"/>
      <c r="AL5" s="80"/>
      <c r="AM5" s="80"/>
      <c r="AN5" s="80"/>
      <c r="AO5" s="80"/>
      <c r="AP5" s="80"/>
      <c r="AQ5" s="80"/>
      <c r="AR5" s="69"/>
      <c r="AS5" s="69"/>
      <c r="AT5" s="81"/>
      <c r="AU5" s="80"/>
      <c r="AV5" s="620"/>
      <c r="AW5" s="621"/>
      <c r="AX5" s="81" t="s">
        <v>176</v>
      </c>
      <c r="AY5" s="80"/>
      <c r="AZ5" s="620"/>
      <c r="BA5" s="621"/>
      <c r="BB5" s="81" t="s">
        <v>177</v>
      </c>
      <c r="BC5" s="80"/>
      <c r="BD5" s="59"/>
      <c r="BE5" s="60"/>
    </row>
    <row r="6" spans="1:57" s="61" customFormat="1" ht="20.25" customHeight="1" x14ac:dyDescent="0.2">
      <c r="A6" s="59"/>
      <c r="B6" s="74"/>
      <c r="C6" s="74"/>
      <c r="D6" s="74"/>
      <c r="E6" s="74"/>
      <c r="F6" s="74"/>
      <c r="G6" s="74"/>
      <c r="H6" s="74"/>
      <c r="I6" s="74"/>
      <c r="J6" s="74"/>
      <c r="K6" s="82"/>
      <c r="L6" s="82"/>
      <c r="M6" s="82"/>
      <c r="N6" s="74"/>
      <c r="O6" s="83"/>
      <c r="P6" s="84"/>
      <c r="Q6" s="84"/>
      <c r="R6" s="85"/>
      <c r="S6" s="86"/>
      <c r="T6" s="59"/>
      <c r="U6" s="59"/>
      <c r="V6" s="59"/>
      <c r="W6" s="59"/>
      <c r="X6" s="59"/>
      <c r="Y6" s="59"/>
      <c r="Z6" s="65"/>
      <c r="AA6" s="65"/>
      <c r="AB6" s="63"/>
      <c r="AC6" s="63"/>
      <c r="AD6" s="87"/>
      <c r="AE6" s="53"/>
      <c r="AF6" s="53"/>
      <c r="AG6" s="53"/>
      <c r="AH6" s="59"/>
      <c r="AI6" s="59"/>
      <c r="AJ6" s="59"/>
      <c r="AK6" s="59"/>
      <c r="AL6" s="53"/>
      <c r="AM6" s="53"/>
      <c r="AN6" s="88"/>
      <c r="AO6" s="89"/>
      <c r="AP6" s="89"/>
      <c r="AQ6" s="90"/>
      <c r="AR6" s="90"/>
      <c r="AS6" s="90"/>
      <c r="AT6" s="90"/>
      <c r="AU6" s="90"/>
      <c r="AV6" s="90"/>
      <c r="AW6" s="80" t="s">
        <v>178</v>
      </c>
      <c r="AX6" s="80"/>
      <c r="AY6" s="80"/>
      <c r="AZ6" s="622" t="e">
        <f>DAY(EOMONTH(DATE(X2,AB2,1),0))</f>
        <v>#VALUE!</v>
      </c>
      <c r="BA6" s="623"/>
      <c r="BB6" s="81" t="s">
        <v>179</v>
      </c>
      <c r="BC6" s="59"/>
      <c r="BD6" s="59"/>
      <c r="BE6" s="60"/>
    </row>
    <row r="7" spans="1:57" ht="20.25" customHeight="1" thickBot="1" x14ac:dyDescent="0.25">
      <c r="A7" s="91"/>
      <c r="B7" s="91"/>
      <c r="C7" s="92"/>
      <c r="D7" s="92"/>
      <c r="E7" s="91"/>
      <c r="F7" s="91"/>
      <c r="G7" s="93"/>
      <c r="H7" s="91"/>
      <c r="I7" s="91"/>
      <c r="J7" s="91"/>
      <c r="K7" s="91"/>
      <c r="L7" s="91"/>
      <c r="M7" s="91"/>
      <c r="N7" s="91"/>
      <c r="O7" s="91"/>
      <c r="P7" s="91"/>
      <c r="Q7" s="91"/>
      <c r="R7" s="91"/>
      <c r="S7" s="92"/>
      <c r="T7" s="91"/>
      <c r="U7" s="91"/>
      <c r="V7" s="91"/>
      <c r="W7" s="91"/>
      <c r="X7" s="91"/>
      <c r="Y7" s="91"/>
      <c r="Z7" s="91"/>
      <c r="AA7" s="91"/>
      <c r="AB7" s="91"/>
      <c r="AC7" s="91"/>
      <c r="AD7" s="91"/>
      <c r="AE7" s="91"/>
      <c r="AF7" s="91"/>
      <c r="AG7" s="91"/>
      <c r="AH7" s="91"/>
      <c r="AI7" s="91"/>
      <c r="AJ7" s="92"/>
      <c r="AK7" s="91"/>
      <c r="AL7" s="91"/>
      <c r="AM7" s="91"/>
      <c r="AN7" s="91"/>
      <c r="AO7" s="91"/>
      <c r="AP7" s="91"/>
      <c r="AQ7" s="91"/>
      <c r="AR7" s="91"/>
      <c r="AS7" s="91"/>
      <c r="AT7" s="91"/>
      <c r="AU7" s="91"/>
      <c r="AV7" s="91"/>
      <c r="AW7" s="91"/>
      <c r="AX7" s="91"/>
      <c r="AY7" s="91"/>
      <c r="AZ7" s="91"/>
      <c r="BA7" s="91"/>
      <c r="BB7" s="91"/>
      <c r="BC7" s="94"/>
      <c r="BD7" s="94"/>
      <c r="BE7" s="95"/>
    </row>
    <row r="8" spans="1:57" ht="20.25" customHeight="1" thickBot="1" x14ac:dyDescent="0.25">
      <c r="A8" s="91"/>
      <c r="B8" s="586" t="s">
        <v>119</v>
      </c>
      <c r="C8" s="589" t="s">
        <v>180</v>
      </c>
      <c r="D8" s="590"/>
      <c r="E8" s="595" t="s">
        <v>181</v>
      </c>
      <c r="F8" s="590"/>
      <c r="G8" s="595" t="s">
        <v>182</v>
      </c>
      <c r="H8" s="589"/>
      <c r="I8" s="589"/>
      <c r="J8" s="589"/>
      <c r="K8" s="590"/>
      <c r="L8" s="595" t="s">
        <v>183</v>
      </c>
      <c r="M8" s="589"/>
      <c r="N8" s="589"/>
      <c r="O8" s="598"/>
      <c r="P8" s="601" t="s">
        <v>184</v>
      </c>
      <c r="Q8" s="602"/>
      <c r="R8" s="602"/>
      <c r="S8" s="602"/>
      <c r="T8" s="602"/>
      <c r="U8" s="602"/>
      <c r="V8" s="602"/>
      <c r="W8" s="602"/>
      <c r="X8" s="602"/>
      <c r="Y8" s="602"/>
      <c r="Z8" s="602"/>
      <c r="AA8" s="602"/>
      <c r="AB8" s="602"/>
      <c r="AC8" s="602"/>
      <c r="AD8" s="602"/>
      <c r="AE8" s="602"/>
      <c r="AF8" s="602"/>
      <c r="AG8" s="602"/>
      <c r="AH8" s="602"/>
      <c r="AI8" s="602"/>
      <c r="AJ8" s="602"/>
      <c r="AK8" s="602"/>
      <c r="AL8" s="602"/>
      <c r="AM8" s="602"/>
      <c r="AN8" s="602"/>
      <c r="AO8" s="602"/>
      <c r="AP8" s="602"/>
      <c r="AQ8" s="602"/>
      <c r="AR8" s="602"/>
      <c r="AS8" s="602"/>
      <c r="AT8" s="602"/>
      <c r="AU8" s="607" t="str">
        <f>IF(AZ3="４週","(9)1～4週目の勤務時間数合計","(9)1か月の勤務時間数合計")</f>
        <v>(9)1か月の勤務時間数合計</v>
      </c>
      <c r="AV8" s="608"/>
      <c r="AW8" s="607" t="s">
        <v>185</v>
      </c>
      <c r="AX8" s="608"/>
      <c r="AY8" s="615" t="s">
        <v>186</v>
      </c>
      <c r="AZ8" s="615"/>
      <c r="BA8" s="615"/>
      <c r="BB8" s="615"/>
      <c r="BC8" s="615"/>
      <c r="BD8" s="615"/>
    </row>
    <row r="9" spans="1:57" ht="20.25" customHeight="1" thickBot="1" x14ac:dyDescent="0.25">
      <c r="A9" s="91"/>
      <c r="B9" s="587"/>
      <c r="C9" s="591"/>
      <c r="D9" s="592"/>
      <c r="E9" s="596"/>
      <c r="F9" s="592"/>
      <c r="G9" s="596"/>
      <c r="H9" s="591"/>
      <c r="I9" s="591"/>
      <c r="J9" s="591"/>
      <c r="K9" s="592"/>
      <c r="L9" s="596"/>
      <c r="M9" s="591"/>
      <c r="N9" s="591"/>
      <c r="O9" s="599"/>
      <c r="P9" s="617" t="s">
        <v>187</v>
      </c>
      <c r="Q9" s="618"/>
      <c r="R9" s="618"/>
      <c r="S9" s="618"/>
      <c r="T9" s="618"/>
      <c r="U9" s="618"/>
      <c r="V9" s="619"/>
      <c r="W9" s="617" t="s">
        <v>188</v>
      </c>
      <c r="X9" s="618"/>
      <c r="Y9" s="618"/>
      <c r="Z9" s="618"/>
      <c r="AA9" s="618"/>
      <c r="AB9" s="618"/>
      <c r="AC9" s="619"/>
      <c r="AD9" s="617" t="s">
        <v>189</v>
      </c>
      <c r="AE9" s="618"/>
      <c r="AF9" s="618"/>
      <c r="AG9" s="618"/>
      <c r="AH9" s="618"/>
      <c r="AI9" s="618"/>
      <c r="AJ9" s="619"/>
      <c r="AK9" s="617" t="s">
        <v>190</v>
      </c>
      <c r="AL9" s="618"/>
      <c r="AM9" s="618"/>
      <c r="AN9" s="618"/>
      <c r="AO9" s="618"/>
      <c r="AP9" s="618"/>
      <c r="AQ9" s="619"/>
      <c r="AR9" s="617" t="s">
        <v>191</v>
      </c>
      <c r="AS9" s="618"/>
      <c r="AT9" s="619"/>
      <c r="AU9" s="609"/>
      <c r="AV9" s="610"/>
      <c r="AW9" s="609"/>
      <c r="AX9" s="610"/>
      <c r="AY9" s="615"/>
      <c r="AZ9" s="615"/>
      <c r="BA9" s="615"/>
      <c r="BB9" s="615"/>
      <c r="BC9" s="615"/>
      <c r="BD9" s="615"/>
    </row>
    <row r="10" spans="1:57" ht="20.25" customHeight="1" thickBot="1" x14ac:dyDescent="0.25">
      <c r="A10" s="91"/>
      <c r="B10" s="587"/>
      <c r="C10" s="591"/>
      <c r="D10" s="592"/>
      <c r="E10" s="596"/>
      <c r="F10" s="592"/>
      <c r="G10" s="596"/>
      <c r="H10" s="591"/>
      <c r="I10" s="591"/>
      <c r="J10" s="591"/>
      <c r="K10" s="592"/>
      <c r="L10" s="596"/>
      <c r="M10" s="591"/>
      <c r="N10" s="591"/>
      <c r="O10" s="599"/>
      <c r="P10" s="97" t="e">
        <f>DAY(DATE($X$2,$AB$2,1))</f>
        <v>#VALUE!</v>
      </c>
      <c r="Q10" s="98" t="e">
        <f>DAY(DATE($X$2,$AB$2,2))</f>
        <v>#VALUE!</v>
      </c>
      <c r="R10" s="98" t="e">
        <f>DAY(DATE($X$2,$AB$2,3))</f>
        <v>#VALUE!</v>
      </c>
      <c r="S10" s="98" t="e">
        <f>DAY(DATE($X$2,$AB$2,4))</f>
        <v>#VALUE!</v>
      </c>
      <c r="T10" s="98" t="e">
        <f>DAY(DATE($X$2,$AB$2,5))</f>
        <v>#VALUE!</v>
      </c>
      <c r="U10" s="98" t="e">
        <f>DAY(DATE($X$2,$AB$2,6))</f>
        <v>#VALUE!</v>
      </c>
      <c r="V10" s="99" t="e">
        <f>DAY(DATE($X$2,$AB$2,7))</f>
        <v>#VALUE!</v>
      </c>
      <c r="W10" s="97" t="e">
        <f>DAY(DATE($X$2,$AB$2,8))</f>
        <v>#VALUE!</v>
      </c>
      <c r="X10" s="98" t="e">
        <f>DAY(DATE($X$2,$AB$2,9))</f>
        <v>#VALUE!</v>
      </c>
      <c r="Y10" s="98" t="e">
        <f>DAY(DATE($X$2,$AB$2,10))</f>
        <v>#VALUE!</v>
      </c>
      <c r="Z10" s="98" t="e">
        <f>DAY(DATE($X$2,$AB$2,11))</f>
        <v>#VALUE!</v>
      </c>
      <c r="AA10" s="98" t="e">
        <f>DAY(DATE($X$2,$AB$2,12))</f>
        <v>#VALUE!</v>
      </c>
      <c r="AB10" s="98" t="e">
        <f>DAY(DATE($X$2,$AB$2,13))</f>
        <v>#VALUE!</v>
      </c>
      <c r="AC10" s="99" t="e">
        <f>DAY(DATE($X$2,$AB$2,14))</f>
        <v>#VALUE!</v>
      </c>
      <c r="AD10" s="97" t="e">
        <f>DAY(DATE($X$2,$AB$2,15))</f>
        <v>#VALUE!</v>
      </c>
      <c r="AE10" s="98" t="e">
        <f>DAY(DATE($X$2,$AB$2,16))</f>
        <v>#VALUE!</v>
      </c>
      <c r="AF10" s="98" t="e">
        <f>DAY(DATE($X$2,$AB$2,17))</f>
        <v>#VALUE!</v>
      </c>
      <c r="AG10" s="98" t="e">
        <f>DAY(DATE($X$2,$AB$2,18))</f>
        <v>#VALUE!</v>
      </c>
      <c r="AH10" s="98" t="e">
        <f>DAY(DATE($X$2,$AB$2,19))</f>
        <v>#VALUE!</v>
      </c>
      <c r="AI10" s="98" t="e">
        <f>DAY(DATE($X$2,$AB$2,20))</f>
        <v>#VALUE!</v>
      </c>
      <c r="AJ10" s="99" t="e">
        <f>DAY(DATE($X$2,$AB$2,21))</f>
        <v>#VALUE!</v>
      </c>
      <c r="AK10" s="97" t="e">
        <f>DAY(DATE($X$2,$AB$2,22))</f>
        <v>#VALUE!</v>
      </c>
      <c r="AL10" s="98" t="e">
        <f>DAY(DATE($X$2,$AB$2,23))</f>
        <v>#VALUE!</v>
      </c>
      <c r="AM10" s="98" t="e">
        <f>DAY(DATE($X$2,$AB$2,24))</f>
        <v>#VALUE!</v>
      </c>
      <c r="AN10" s="98" t="e">
        <f>DAY(DATE($X$2,$AB$2,25))</f>
        <v>#VALUE!</v>
      </c>
      <c r="AO10" s="98" t="e">
        <f>DAY(DATE($X$2,$AB$2,26))</f>
        <v>#VALUE!</v>
      </c>
      <c r="AP10" s="98" t="e">
        <f>DAY(DATE($X$2,$AB$2,27))</f>
        <v>#VALUE!</v>
      </c>
      <c r="AQ10" s="99" t="e">
        <f>DAY(DATE($X$2,$AB$2,28))</f>
        <v>#VALUE!</v>
      </c>
      <c r="AR10" s="97" t="str">
        <f>IF(AZ3="暦月",IF(DAY(DATE($X$2,$AB$2,29))=29,29,""),"")</f>
        <v/>
      </c>
      <c r="AS10" s="98" t="str">
        <f>IF(AZ3="暦月",IF(DAY(DATE($X$2,$AB$2,30))=30,30,""),"")</f>
        <v/>
      </c>
      <c r="AT10" s="99" t="str">
        <f>IF(AZ3="暦月",IF(DAY(DATE($X$2,$AB$2,31))=31,31,""),"")</f>
        <v/>
      </c>
      <c r="AU10" s="609"/>
      <c r="AV10" s="610"/>
      <c r="AW10" s="609"/>
      <c r="AX10" s="610"/>
      <c r="AY10" s="615"/>
      <c r="AZ10" s="615"/>
      <c r="BA10" s="615"/>
      <c r="BB10" s="615"/>
      <c r="BC10" s="615"/>
      <c r="BD10" s="615"/>
    </row>
    <row r="11" spans="1:57" ht="20.25" hidden="1" customHeight="1" thickBot="1" x14ac:dyDescent="0.25">
      <c r="A11" s="91"/>
      <c r="B11" s="587"/>
      <c r="C11" s="591"/>
      <c r="D11" s="592"/>
      <c r="E11" s="596"/>
      <c r="F11" s="592"/>
      <c r="G11" s="596"/>
      <c r="H11" s="591"/>
      <c r="I11" s="591"/>
      <c r="J11" s="591"/>
      <c r="K11" s="592"/>
      <c r="L11" s="596"/>
      <c r="M11" s="591"/>
      <c r="N11" s="591"/>
      <c r="O11" s="599"/>
      <c r="P11" s="97" t="e">
        <f>WEEKDAY(DATE($X$2,$AB$2,1))</f>
        <v>#VALUE!</v>
      </c>
      <c r="Q11" s="98" t="e">
        <f>WEEKDAY(DATE($X$2,$AB$2,2))</f>
        <v>#VALUE!</v>
      </c>
      <c r="R11" s="98" t="e">
        <f>WEEKDAY(DATE($X$2,$AB$2,3))</f>
        <v>#VALUE!</v>
      </c>
      <c r="S11" s="98" t="e">
        <f>WEEKDAY(DATE($X$2,$AB$2,4))</f>
        <v>#VALUE!</v>
      </c>
      <c r="T11" s="98" t="e">
        <f>WEEKDAY(DATE($X$2,$AB$2,5))</f>
        <v>#VALUE!</v>
      </c>
      <c r="U11" s="98" t="e">
        <f>WEEKDAY(DATE($X$2,$AB$2,6))</f>
        <v>#VALUE!</v>
      </c>
      <c r="V11" s="99" t="e">
        <f>WEEKDAY(DATE($X$2,$AB$2,7))</f>
        <v>#VALUE!</v>
      </c>
      <c r="W11" s="97" t="e">
        <f>WEEKDAY(DATE($X$2,$AB$2,8))</f>
        <v>#VALUE!</v>
      </c>
      <c r="X11" s="98" t="e">
        <f>WEEKDAY(DATE($X$2,$AB$2,9))</f>
        <v>#VALUE!</v>
      </c>
      <c r="Y11" s="98" t="e">
        <f>WEEKDAY(DATE($X$2,$AB$2,10))</f>
        <v>#VALUE!</v>
      </c>
      <c r="Z11" s="98" t="e">
        <f>WEEKDAY(DATE($X$2,$AB$2,11))</f>
        <v>#VALUE!</v>
      </c>
      <c r="AA11" s="98" t="e">
        <f>WEEKDAY(DATE($X$2,$AB$2,12))</f>
        <v>#VALUE!</v>
      </c>
      <c r="AB11" s="98" t="e">
        <f>WEEKDAY(DATE($X$2,$AB$2,13))</f>
        <v>#VALUE!</v>
      </c>
      <c r="AC11" s="99" t="e">
        <f>WEEKDAY(DATE($X$2,$AB$2,14))</f>
        <v>#VALUE!</v>
      </c>
      <c r="AD11" s="97" t="e">
        <f>WEEKDAY(DATE($X$2,$AB$2,15))</f>
        <v>#VALUE!</v>
      </c>
      <c r="AE11" s="98" t="e">
        <f>WEEKDAY(DATE($X$2,$AB$2,16))</f>
        <v>#VALUE!</v>
      </c>
      <c r="AF11" s="98" t="e">
        <f>WEEKDAY(DATE($X$2,$AB$2,17))</f>
        <v>#VALUE!</v>
      </c>
      <c r="AG11" s="98" t="e">
        <f>WEEKDAY(DATE($X$2,$AB$2,18))</f>
        <v>#VALUE!</v>
      </c>
      <c r="AH11" s="98" t="e">
        <f>WEEKDAY(DATE($X$2,$AB$2,19))</f>
        <v>#VALUE!</v>
      </c>
      <c r="AI11" s="98" t="e">
        <f>WEEKDAY(DATE($X$2,$AB$2,20))</f>
        <v>#VALUE!</v>
      </c>
      <c r="AJ11" s="99" t="e">
        <f>WEEKDAY(DATE($X$2,$AB$2,21))</f>
        <v>#VALUE!</v>
      </c>
      <c r="AK11" s="97" t="e">
        <f>WEEKDAY(DATE($X$2,$AB$2,22))</f>
        <v>#VALUE!</v>
      </c>
      <c r="AL11" s="98" t="e">
        <f>WEEKDAY(DATE($X$2,$AB$2,23))</f>
        <v>#VALUE!</v>
      </c>
      <c r="AM11" s="98" t="e">
        <f>WEEKDAY(DATE($X$2,$AB$2,24))</f>
        <v>#VALUE!</v>
      </c>
      <c r="AN11" s="98" t="e">
        <f>WEEKDAY(DATE($X$2,$AB$2,25))</f>
        <v>#VALUE!</v>
      </c>
      <c r="AO11" s="98" t="e">
        <f>WEEKDAY(DATE($X$2,$AB$2,26))</f>
        <v>#VALUE!</v>
      </c>
      <c r="AP11" s="98" t="e">
        <f>WEEKDAY(DATE($X$2,$AB$2,27))</f>
        <v>#VALUE!</v>
      </c>
      <c r="AQ11" s="99" t="e">
        <f>WEEKDAY(DATE($X$2,$AB$2,28))</f>
        <v>#VALUE!</v>
      </c>
      <c r="AR11" s="97">
        <f>IF(AR10=29,WEEKDAY(DATE($X$2,$AB$2,29)),0)</f>
        <v>0</v>
      </c>
      <c r="AS11" s="98">
        <f>IF(AS10=30,WEEKDAY(DATE($X$2,$AB$2,30)),0)</f>
        <v>0</v>
      </c>
      <c r="AT11" s="99">
        <f>IF(AT10=31,WEEKDAY(DATE($X$2,$AB$2,31)),0)</f>
        <v>0</v>
      </c>
      <c r="AU11" s="611"/>
      <c r="AV11" s="612"/>
      <c r="AW11" s="611"/>
      <c r="AX11" s="612"/>
      <c r="AY11" s="616"/>
      <c r="AZ11" s="616"/>
      <c r="BA11" s="616"/>
      <c r="BB11" s="616"/>
      <c r="BC11" s="616"/>
      <c r="BD11" s="616"/>
    </row>
    <row r="12" spans="1:57" ht="20.25" customHeight="1" thickBot="1" x14ac:dyDescent="0.25">
      <c r="A12" s="91"/>
      <c r="B12" s="588"/>
      <c r="C12" s="593"/>
      <c r="D12" s="594"/>
      <c r="E12" s="597"/>
      <c r="F12" s="594"/>
      <c r="G12" s="597"/>
      <c r="H12" s="593"/>
      <c r="I12" s="593"/>
      <c r="J12" s="593"/>
      <c r="K12" s="594"/>
      <c r="L12" s="597"/>
      <c r="M12" s="593"/>
      <c r="N12" s="593"/>
      <c r="O12" s="600"/>
      <c r="P12" s="100" t="e">
        <f>IF(P11=1,"日",IF(P11=2,"月",IF(P11=3,"火",IF(P11=4,"水",IF(P11=5,"木",IF(P11=6,"金","土"))))))</f>
        <v>#VALUE!</v>
      </c>
      <c r="Q12" s="101" t="e">
        <f t="shared" ref="Q12:AQ12" si="0">IF(Q11=1,"日",IF(Q11=2,"月",IF(Q11=3,"火",IF(Q11=4,"水",IF(Q11=5,"木",IF(Q11=6,"金","土"))))))</f>
        <v>#VALUE!</v>
      </c>
      <c r="R12" s="101" t="e">
        <f t="shared" si="0"/>
        <v>#VALUE!</v>
      </c>
      <c r="S12" s="101" t="e">
        <f t="shared" si="0"/>
        <v>#VALUE!</v>
      </c>
      <c r="T12" s="101" t="e">
        <f t="shared" si="0"/>
        <v>#VALUE!</v>
      </c>
      <c r="U12" s="101" t="e">
        <f t="shared" si="0"/>
        <v>#VALUE!</v>
      </c>
      <c r="V12" s="102" t="e">
        <f t="shared" si="0"/>
        <v>#VALUE!</v>
      </c>
      <c r="W12" s="100" t="e">
        <f t="shared" si="0"/>
        <v>#VALUE!</v>
      </c>
      <c r="X12" s="101" t="e">
        <f t="shared" si="0"/>
        <v>#VALUE!</v>
      </c>
      <c r="Y12" s="101" t="e">
        <f t="shared" si="0"/>
        <v>#VALUE!</v>
      </c>
      <c r="Z12" s="101" t="e">
        <f t="shared" si="0"/>
        <v>#VALUE!</v>
      </c>
      <c r="AA12" s="101" t="e">
        <f t="shared" si="0"/>
        <v>#VALUE!</v>
      </c>
      <c r="AB12" s="101" t="e">
        <f t="shared" si="0"/>
        <v>#VALUE!</v>
      </c>
      <c r="AC12" s="102" t="e">
        <f t="shared" si="0"/>
        <v>#VALUE!</v>
      </c>
      <c r="AD12" s="100" t="e">
        <f t="shared" si="0"/>
        <v>#VALUE!</v>
      </c>
      <c r="AE12" s="101" t="e">
        <f t="shared" si="0"/>
        <v>#VALUE!</v>
      </c>
      <c r="AF12" s="101" t="e">
        <f t="shared" si="0"/>
        <v>#VALUE!</v>
      </c>
      <c r="AG12" s="101" t="e">
        <f t="shared" si="0"/>
        <v>#VALUE!</v>
      </c>
      <c r="AH12" s="101" t="e">
        <f t="shared" si="0"/>
        <v>#VALUE!</v>
      </c>
      <c r="AI12" s="101" t="e">
        <f t="shared" si="0"/>
        <v>#VALUE!</v>
      </c>
      <c r="AJ12" s="102" t="e">
        <f t="shared" si="0"/>
        <v>#VALUE!</v>
      </c>
      <c r="AK12" s="100" t="e">
        <f t="shared" si="0"/>
        <v>#VALUE!</v>
      </c>
      <c r="AL12" s="101" t="e">
        <f t="shared" si="0"/>
        <v>#VALUE!</v>
      </c>
      <c r="AM12" s="101" t="e">
        <f t="shared" si="0"/>
        <v>#VALUE!</v>
      </c>
      <c r="AN12" s="101" t="e">
        <f t="shared" si="0"/>
        <v>#VALUE!</v>
      </c>
      <c r="AO12" s="101" t="e">
        <f t="shared" si="0"/>
        <v>#VALUE!</v>
      </c>
      <c r="AP12" s="101" t="e">
        <f t="shared" si="0"/>
        <v>#VALUE!</v>
      </c>
      <c r="AQ12" s="102" t="e">
        <f t="shared" si="0"/>
        <v>#VALUE!</v>
      </c>
      <c r="AR12" s="101" t="str">
        <f>IF(AR11=1,"日",IF(AR11=2,"月",IF(AR11=3,"火",IF(AR11=4,"水",IF(AR11=5,"木",IF(AR11=6,"金",IF(AR11=0,"","土")))))))</f>
        <v/>
      </c>
      <c r="AS12" s="101" t="str">
        <f>IF(AS11=1,"日",IF(AS11=2,"月",IF(AS11=3,"火",IF(AS11=4,"水",IF(AS11=5,"木",IF(AS11=6,"金",IF(AS11=0,"","土")))))))</f>
        <v/>
      </c>
      <c r="AT12" s="101" t="str">
        <f>IF(AT11=1,"日",IF(AT11=2,"月",IF(AT11=3,"火",IF(AT11=4,"水",IF(AT11=5,"木",IF(AT11=6,"金",IF(AT11=0,"","土")))))))</f>
        <v/>
      </c>
      <c r="AU12" s="613"/>
      <c r="AV12" s="614"/>
      <c r="AW12" s="613"/>
      <c r="AX12" s="614"/>
      <c r="AY12" s="615"/>
      <c r="AZ12" s="615"/>
      <c r="BA12" s="615"/>
      <c r="BB12" s="615"/>
      <c r="BC12" s="615"/>
      <c r="BD12" s="615"/>
    </row>
    <row r="13" spans="1:57" ht="39.9" customHeight="1" x14ac:dyDescent="0.2">
      <c r="A13" s="91"/>
      <c r="B13" s="103">
        <v>1</v>
      </c>
      <c r="C13" s="644"/>
      <c r="D13" s="645"/>
      <c r="E13" s="646"/>
      <c r="F13" s="647"/>
      <c r="G13" s="648"/>
      <c r="H13" s="649"/>
      <c r="I13" s="649"/>
      <c r="J13" s="649"/>
      <c r="K13" s="650"/>
      <c r="L13" s="651"/>
      <c r="M13" s="652"/>
      <c r="N13" s="652"/>
      <c r="O13" s="653"/>
      <c r="P13" s="104"/>
      <c r="Q13" s="105"/>
      <c r="R13" s="105"/>
      <c r="S13" s="105"/>
      <c r="T13" s="105"/>
      <c r="U13" s="105"/>
      <c r="V13" s="106"/>
      <c r="W13" s="104"/>
      <c r="X13" s="105"/>
      <c r="Y13" s="105"/>
      <c r="Z13" s="105"/>
      <c r="AA13" s="105"/>
      <c r="AB13" s="105"/>
      <c r="AC13" s="106"/>
      <c r="AD13" s="104"/>
      <c r="AE13" s="105"/>
      <c r="AF13" s="105"/>
      <c r="AG13" s="105"/>
      <c r="AH13" s="105"/>
      <c r="AI13" s="105"/>
      <c r="AJ13" s="106"/>
      <c r="AK13" s="104"/>
      <c r="AL13" s="105"/>
      <c r="AM13" s="105"/>
      <c r="AN13" s="105"/>
      <c r="AO13" s="105"/>
      <c r="AP13" s="105"/>
      <c r="AQ13" s="106"/>
      <c r="AR13" s="104"/>
      <c r="AS13" s="105"/>
      <c r="AT13" s="106"/>
      <c r="AU13" s="654" t="str">
        <f>IF($AZ$3="４週",SUM(P13:AQ13),IF($AZ$3="暦月",SUM(P13:AT13),""))</f>
        <v/>
      </c>
      <c r="AV13" s="655"/>
      <c r="AW13" s="656" t="str">
        <f t="shared" ref="AW13:AW76" si="1">IF($AZ$3="４週",AU13/4,IF($AZ$3="暦月",AU13/($AZ$6/7),""))</f>
        <v/>
      </c>
      <c r="AX13" s="657"/>
      <c r="AY13" s="624"/>
      <c r="AZ13" s="625"/>
      <c r="BA13" s="625"/>
      <c r="BB13" s="625"/>
      <c r="BC13" s="625"/>
      <c r="BD13" s="626"/>
    </row>
    <row r="14" spans="1:57" ht="39.9" customHeight="1" x14ac:dyDescent="0.2">
      <c r="A14" s="91"/>
      <c r="B14" s="107">
        <f t="shared" ref="B14:B77" si="2">B13+1</f>
        <v>2</v>
      </c>
      <c r="C14" s="627"/>
      <c r="D14" s="628"/>
      <c r="E14" s="629"/>
      <c r="F14" s="630"/>
      <c r="G14" s="631"/>
      <c r="H14" s="632"/>
      <c r="I14" s="632"/>
      <c r="J14" s="632"/>
      <c r="K14" s="633"/>
      <c r="L14" s="634"/>
      <c r="M14" s="635"/>
      <c r="N14" s="635"/>
      <c r="O14" s="636"/>
      <c r="P14" s="108"/>
      <c r="Q14" s="109"/>
      <c r="R14" s="109"/>
      <c r="S14" s="109"/>
      <c r="T14" s="109"/>
      <c r="U14" s="109"/>
      <c r="V14" s="110"/>
      <c r="W14" s="108"/>
      <c r="X14" s="109"/>
      <c r="Y14" s="109"/>
      <c r="Z14" s="109"/>
      <c r="AA14" s="109"/>
      <c r="AB14" s="109"/>
      <c r="AC14" s="110"/>
      <c r="AD14" s="108"/>
      <c r="AE14" s="109"/>
      <c r="AF14" s="109"/>
      <c r="AG14" s="109"/>
      <c r="AH14" s="109"/>
      <c r="AI14" s="109"/>
      <c r="AJ14" s="110"/>
      <c r="AK14" s="108"/>
      <c r="AL14" s="109"/>
      <c r="AM14" s="109"/>
      <c r="AN14" s="109"/>
      <c r="AO14" s="109"/>
      <c r="AP14" s="109"/>
      <c r="AQ14" s="110"/>
      <c r="AR14" s="108"/>
      <c r="AS14" s="109"/>
      <c r="AT14" s="110"/>
      <c r="AU14" s="637" t="str">
        <f>IF($AZ$3="４週",SUM(P14:AQ14),IF($AZ$3="暦月",SUM(P14:AT14),""))</f>
        <v/>
      </c>
      <c r="AV14" s="638"/>
      <c r="AW14" s="639" t="str">
        <f t="shared" si="1"/>
        <v/>
      </c>
      <c r="AX14" s="640"/>
      <c r="AY14" s="641"/>
      <c r="AZ14" s="642"/>
      <c r="BA14" s="642"/>
      <c r="BB14" s="642"/>
      <c r="BC14" s="642"/>
      <c r="BD14" s="643"/>
    </row>
    <row r="15" spans="1:57" ht="39.9" customHeight="1" x14ac:dyDescent="0.2">
      <c r="A15" s="91"/>
      <c r="B15" s="107">
        <f t="shared" si="2"/>
        <v>3</v>
      </c>
      <c r="C15" s="627"/>
      <c r="D15" s="628"/>
      <c r="E15" s="629"/>
      <c r="F15" s="630"/>
      <c r="G15" s="631"/>
      <c r="H15" s="632"/>
      <c r="I15" s="632"/>
      <c r="J15" s="632"/>
      <c r="K15" s="633"/>
      <c r="L15" s="634"/>
      <c r="M15" s="635"/>
      <c r="N15" s="635"/>
      <c r="O15" s="636"/>
      <c r="P15" s="108"/>
      <c r="Q15" s="109"/>
      <c r="R15" s="109"/>
      <c r="S15" s="109"/>
      <c r="T15" s="109"/>
      <c r="U15" s="109"/>
      <c r="V15" s="110"/>
      <c r="W15" s="108"/>
      <c r="X15" s="109"/>
      <c r="Y15" s="109"/>
      <c r="Z15" s="109"/>
      <c r="AA15" s="109"/>
      <c r="AB15" s="109"/>
      <c r="AC15" s="110"/>
      <c r="AD15" s="108"/>
      <c r="AE15" s="109"/>
      <c r="AF15" s="109"/>
      <c r="AG15" s="109"/>
      <c r="AH15" s="109"/>
      <c r="AI15" s="109"/>
      <c r="AJ15" s="110"/>
      <c r="AK15" s="108"/>
      <c r="AL15" s="109"/>
      <c r="AM15" s="109"/>
      <c r="AN15" s="109"/>
      <c r="AO15" s="109"/>
      <c r="AP15" s="109"/>
      <c r="AQ15" s="110"/>
      <c r="AR15" s="108"/>
      <c r="AS15" s="109"/>
      <c r="AT15" s="110"/>
      <c r="AU15" s="637" t="str">
        <f>IF($AZ$3="４週",SUM(P15:AQ15),IF($AZ$3="暦月",SUM(P15:AT15),""))</f>
        <v/>
      </c>
      <c r="AV15" s="638"/>
      <c r="AW15" s="639" t="str">
        <f t="shared" si="1"/>
        <v/>
      </c>
      <c r="AX15" s="640"/>
      <c r="AY15" s="641"/>
      <c r="AZ15" s="642"/>
      <c r="BA15" s="642"/>
      <c r="BB15" s="642"/>
      <c r="BC15" s="642"/>
      <c r="BD15" s="643"/>
    </row>
    <row r="16" spans="1:57" ht="39.9" customHeight="1" x14ac:dyDescent="0.2">
      <c r="A16" s="91"/>
      <c r="B16" s="107">
        <f t="shared" si="2"/>
        <v>4</v>
      </c>
      <c r="C16" s="627"/>
      <c r="D16" s="628"/>
      <c r="E16" s="629"/>
      <c r="F16" s="630"/>
      <c r="G16" s="631"/>
      <c r="H16" s="632"/>
      <c r="I16" s="632"/>
      <c r="J16" s="632"/>
      <c r="K16" s="633"/>
      <c r="L16" s="634"/>
      <c r="M16" s="635"/>
      <c r="N16" s="635"/>
      <c r="O16" s="636"/>
      <c r="P16" s="108"/>
      <c r="Q16" s="109"/>
      <c r="R16" s="109"/>
      <c r="S16" s="109"/>
      <c r="T16" s="109"/>
      <c r="U16" s="109"/>
      <c r="V16" s="110"/>
      <c r="W16" s="108"/>
      <c r="X16" s="109"/>
      <c r="Y16" s="109"/>
      <c r="Z16" s="109"/>
      <c r="AA16" s="109"/>
      <c r="AB16" s="109"/>
      <c r="AC16" s="110"/>
      <c r="AD16" s="108"/>
      <c r="AE16" s="109"/>
      <c r="AF16" s="109"/>
      <c r="AG16" s="109"/>
      <c r="AH16" s="109"/>
      <c r="AI16" s="109"/>
      <c r="AJ16" s="110"/>
      <c r="AK16" s="108"/>
      <c r="AL16" s="109"/>
      <c r="AM16" s="109"/>
      <c r="AN16" s="109"/>
      <c r="AO16" s="109"/>
      <c r="AP16" s="109"/>
      <c r="AQ16" s="110"/>
      <c r="AR16" s="108"/>
      <c r="AS16" s="109"/>
      <c r="AT16" s="110"/>
      <c r="AU16" s="637" t="str">
        <f>IF($AZ$3="４週",SUM(P16:AQ16),IF($AZ$3="暦月",SUM(P16:AT16),""))</f>
        <v/>
      </c>
      <c r="AV16" s="638"/>
      <c r="AW16" s="639" t="str">
        <f t="shared" si="1"/>
        <v/>
      </c>
      <c r="AX16" s="640"/>
      <c r="AY16" s="641"/>
      <c r="AZ16" s="642"/>
      <c r="BA16" s="642"/>
      <c r="BB16" s="642"/>
      <c r="BC16" s="642"/>
      <c r="BD16" s="643"/>
    </row>
    <row r="17" spans="1:56" ht="39.9" customHeight="1" x14ac:dyDescent="0.2">
      <c r="A17" s="91"/>
      <c r="B17" s="107">
        <f t="shared" si="2"/>
        <v>5</v>
      </c>
      <c r="C17" s="627"/>
      <c r="D17" s="628"/>
      <c r="E17" s="629"/>
      <c r="F17" s="630"/>
      <c r="G17" s="631"/>
      <c r="H17" s="632"/>
      <c r="I17" s="632"/>
      <c r="J17" s="632"/>
      <c r="K17" s="633"/>
      <c r="L17" s="634"/>
      <c r="M17" s="635"/>
      <c r="N17" s="635"/>
      <c r="O17" s="636"/>
      <c r="P17" s="108"/>
      <c r="Q17" s="109"/>
      <c r="R17" s="109"/>
      <c r="S17" s="109"/>
      <c r="T17" s="109"/>
      <c r="U17" s="109"/>
      <c r="V17" s="110"/>
      <c r="W17" s="108"/>
      <c r="X17" s="109"/>
      <c r="Y17" s="109"/>
      <c r="Z17" s="109"/>
      <c r="AA17" s="109"/>
      <c r="AB17" s="109"/>
      <c r="AC17" s="110"/>
      <c r="AD17" s="108"/>
      <c r="AE17" s="109"/>
      <c r="AF17" s="109"/>
      <c r="AG17" s="109"/>
      <c r="AH17" s="109"/>
      <c r="AI17" s="109"/>
      <c r="AJ17" s="110"/>
      <c r="AK17" s="108"/>
      <c r="AL17" s="109"/>
      <c r="AM17" s="109"/>
      <c r="AN17" s="109"/>
      <c r="AO17" s="109"/>
      <c r="AP17" s="109"/>
      <c r="AQ17" s="110"/>
      <c r="AR17" s="108"/>
      <c r="AS17" s="109"/>
      <c r="AT17" s="110"/>
      <c r="AU17" s="637" t="str">
        <f t="shared" ref="AU17:AU112" si="3">IF($AZ$3="４週",SUM(P17:AQ17),IF($AZ$3="暦月",SUM(P17:AT17),""))</f>
        <v/>
      </c>
      <c r="AV17" s="638"/>
      <c r="AW17" s="639" t="str">
        <f t="shared" si="1"/>
        <v/>
      </c>
      <c r="AX17" s="640"/>
      <c r="AY17" s="641"/>
      <c r="AZ17" s="642"/>
      <c r="BA17" s="642"/>
      <c r="BB17" s="642"/>
      <c r="BC17" s="642"/>
      <c r="BD17" s="643"/>
    </row>
    <row r="18" spans="1:56" ht="39.9" customHeight="1" x14ac:dyDescent="0.2">
      <c r="A18" s="91"/>
      <c r="B18" s="107">
        <f t="shared" si="2"/>
        <v>6</v>
      </c>
      <c r="C18" s="627"/>
      <c r="D18" s="628"/>
      <c r="E18" s="629"/>
      <c r="F18" s="630"/>
      <c r="G18" s="631"/>
      <c r="H18" s="632"/>
      <c r="I18" s="632"/>
      <c r="J18" s="632"/>
      <c r="K18" s="633"/>
      <c r="L18" s="634"/>
      <c r="M18" s="635"/>
      <c r="N18" s="635"/>
      <c r="O18" s="636"/>
      <c r="P18" s="108"/>
      <c r="Q18" s="109"/>
      <c r="R18" s="109"/>
      <c r="S18" s="109"/>
      <c r="T18" s="109"/>
      <c r="U18" s="109"/>
      <c r="V18" s="110"/>
      <c r="W18" s="108"/>
      <c r="X18" s="109"/>
      <c r="Y18" s="109"/>
      <c r="Z18" s="109"/>
      <c r="AA18" s="109"/>
      <c r="AB18" s="109"/>
      <c r="AC18" s="110"/>
      <c r="AD18" s="108"/>
      <c r="AE18" s="109"/>
      <c r="AF18" s="109"/>
      <c r="AG18" s="109"/>
      <c r="AH18" s="109"/>
      <c r="AI18" s="109"/>
      <c r="AJ18" s="110"/>
      <c r="AK18" s="108"/>
      <c r="AL18" s="109"/>
      <c r="AM18" s="109"/>
      <c r="AN18" s="109"/>
      <c r="AO18" s="109"/>
      <c r="AP18" s="109"/>
      <c r="AQ18" s="110"/>
      <c r="AR18" s="108"/>
      <c r="AS18" s="109"/>
      <c r="AT18" s="110"/>
      <c r="AU18" s="637" t="str">
        <f t="shared" si="3"/>
        <v/>
      </c>
      <c r="AV18" s="638"/>
      <c r="AW18" s="639" t="str">
        <f t="shared" si="1"/>
        <v/>
      </c>
      <c r="AX18" s="640"/>
      <c r="AY18" s="641"/>
      <c r="AZ18" s="642"/>
      <c r="BA18" s="642"/>
      <c r="BB18" s="642"/>
      <c r="BC18" s="642"/>
      <c r="BD18" s="643"/>
    </row>
    <row r="19" spans="1:56" ht="39.9" customHeight="1" x14ac:dyDescent="0.2">
      <c r="A19" s="91"/>
      <c r="B19" s="107">
        <f t="shared" si="2"/>
        <v>7</v>
      </c>
      <c r="C19" s="627"/>
      <c r="D19" s="628"/>
      <c r="E19" s="629"/>
      <c r="F19" s="630"/>
      <c r="G19" s="631"/>
      <c r="H19" s="632"/>
      <c r="I19" s="632"/>
      <c r="J19" s="632"/>
      <c r="K19" s="633"/>
      <c r="L19" s="634"/>
      <c r="M19" s="635"/>
      <c r="N19" s="635"/>
      <c r="O19" s="636"/>
      <c r="P19" s="108"/>
      <c r="Q19" s="109"/>
      <c r="R19" s="109"/>
      <c r="S19" s="109"/>
      <c r="T19" s="109"/>
      <c r="U19" s="109"/>
      <c r="V19" s="110"/>
      <c r="W19" s="108"/>
      <c r="X19" s="109"/>
      <c r="Y19" s="109"/>
      <c r="Z19" s="109"/>
      <c r="AA19" s="109"/>
      <c r="AB19" s="109"/>
      <c r="AC19" s="110"/>
      <c r="AD19" s="108"/>
      <c r="AE19" s="109"/>
      <c r="AF19" s="109"/>
      <c r="AG19" s="109"/>
      <c r="AH19" s="109"/>
      <c r="AI19" s="109"/>
      <c r="AJ19" s="110"/>
      <c r="AK19" s="108"/>
      <c r="AL19" s="109"/>
      <c r="AM19" s="109"/>
      <c r="AN19" s="109"/>
      <c r="AO19" s="109"/>
      <c r="AP19" s="109"/>
      <c r="AQ19" s="110"/>
      <c r="AR19" s="108"/>
      <c r="AS19" s="109"/>
      <c r="AT19" s="110"/>
      <c r="AU19" s="637" t="str">
        <f>IF($AZ$3="４週",SUM(P19:AQ19),IF($AZ$3="暦月",SUM(P19:AT19),""))</f>
        <v/>
      </c>
      <c r="AV19" s="638"/>
      <c r="AW19" s="639" t="str">
        <f t="shared" si="1"/>
        <v/>
      </c>
      <c r="AX19" s="640"/>
      <c r="AY19" s="641"/>
      <c r="AZ19" s="642"/>
      <c r="BA19" s="642"/>
      <c r="BB19" s="642"/>
      <c r="BC19" s="642"/>
      <c r="BD19" s="643"/>
    </row>
    <row r="20" spans="1:56" ht="39.9" customHeight="1" x14ac:dyDescent="0.2">
      <c r="A20" s="91"/>
      <c r="B20" s="107">
        <f t="shared" si="2"/>
        <v>8</v>
      </c>
      <c r="C20" s="627"/>
      <c r="D20" s="628"/>
      <c r="E20" s="629"/>
      <c r="F20" s="630"/>
      <c r="G20" s="631"/>
      <c r="H20" s="632"/>
      <c r="I20" s="632"/>
      <c r="J20" s="632"/>
      <c r="K20" s="633"/>
      <c r="L20" s="634"/>
      <c r="M20" s="635"/>
      <c r="N20" s="635"/>
      <c r="O20" s="636"/>
      <c r="P20" s="108"/>
      <c r="Q20" s="109"/>
      <c r="R20" s="109"/>
      <c r="S20" s="109"/>
      <c r="T20" s="109"/>
      <c r="U20" s="109"/>
      <c r="V20" s="110"/>
      <c r="W20" s="108"/>
      <c r="X20" s="109"/>
      <c r="Y20" s="109"/>
      <c r="Z20" s="109"/>
      <c r="AA20" s="109"/>
      <c r="AB20" s="109"/>
      <c r="AC20" s="110"/>
      <c r="AD20" s="108"/>
      <c r="AE20" s="109"/>
      <c r="AF20" s="109"/>
      <c r="AG20" s="109"/>
      <c r="AH20" s="109"/>
      <c r="AI20" s="109"/>
      <c r="AJ20" s="110"/>
      <c r="AK20" s="108"/>
      <c r="AL20" s="109"/>
      <c r="AM20" s="109"/>
      <c r="AN20" s="109"/>
      <c r="AO20" s="109"/>
      <c r="AP20" s="109"/>
      <c r="AQ20" s="110"/>
      <c r="AR20" s="108"/>
      <c r="AS20" s="109"/>
      <c r="AT20" s="110"/>
      <c r="AU20" s="637" t="str">
        <f t="shared" si="3"/>
        <v/>
      </c>
      <c r="AV20" s="638"/>
      <c r="AW20" s="639" t="str">
        <f t="shared" si="1"/>
        <v/>
      </c>
      <c r="AX20" s="640"/>
      <c r="AY20" s="641"/>
      <c r="AZ20" s="642"/>
      <c r="BA20" s="642"/>
      <c r="BB20" s="642"/>
      <c r="BC20" s="642"/>
      <c r="BD20" s="643"/>
    </row>
    <row r="21" spans="1:56" ht="39.9" customHeight="1" x14ac:dyDescent="0.2">
      <c r="A21" s="91"/>
      <c r="B21" s="107">
        <f t="shared" si="2"/>
        <v>9</v>
      </c>
      <c r="C21" s="627"/>
      <c r="D21" s="628"/>
      <c r="E21" s="629"/>
      <c r="F21" s="630"/>
      <c r="G21" s="631"/>
      <c r="H21" s="632"/>
      <c r="I21" s="632"/>
      <c r="J21" s="632"/>
      <c r="K21" s="633"/>
      <c r="L21" s="634"/>
      <c r="M21" s="635"/>
      <c r="N21" s="635"/>
      <c r="O21" s="636"/>
      <c r="P21" s="108"/>
      <c r="Q21" s="109"/>
      <c r="R21" s="109"/>
      <c r="S21" s="109"/>
      <c r="T21" s="109"/>
      <c r="U21" s="109"/>
      <c r="V21" s="110"/>
      <c r="W21" s="108"/>
      <c r="X21" s="109"/>
      <c r="Y21" s="109"/>
      <c r="Z21" s="109"/>
      <c r="AA21" s="109"/>
      <c r="AB21" s="109"/>
      <c r="AC21" s="110"/>
      <c r="AD21" s="108"/>
      <c r="AE21" s="109"/>
      <c r="AF21" s="109"/>
      <c r="AG21" s="109"/>
      <c r="AH21" s="109"/>
      <c r="AI21" s="109"/>
      <c r="AJ21" s="110"/>
      <c r="AK21" s="108"/>
      <c r="AL21" s="109"/>
      <c r="AM21" s="109"/>
      <c r="AN21" s="109"/>
      <c r="AO21" s="109"/>
      <c r="AP21" s="109"/>
      <c r="AQ21" s="110"/>
      <c r="AR21" s="108"/>
      <c r="AS21" s="109"/>
      <c r="AT21" s="110"/>
      <c r="AU21" s="637" t="str">
        <f t="shared" si="3"/>
        <v/>
      </c>
      <c r="AV21" s="638"/>
      <c r="AW21" s="639" t="str">
        <f t="shared" si="1"/>
        <v/>
      </c>
      <c r="AX21" s="640"/>
      <c r="AY21" s="641"/>
      <c r="AZ21" s="642"/>
      <c r="BA21" s="642"/>
      <c r="BB21" s="642"/>
      <c r="BC21" s="642"/>
      <c r="BD21" s="643"/>
    </row>
    <row r="22" spans="1:56" ht="39.9" customHeight="1" x14ac:dyDescent="0.2">
      <c r="A22" s="91"/>
      <c r="B22" s="107">
        <f t="shared" si="2"/>
        <v>10</v>
      </c>
      <c r="C22" s="627"/>
      <c r="D22" s="628"/>
      <c r="E22" s="629"/>
      <c r="F22" s="630"/>
      <c r="G22" s="631"/>
      <c r="H22" s="632"/>
      <c r="I22" s="632"/>
      <c r="J22" s="632"/>
      <c r="K22" s="633"/>
      <c r="L22" s="634"/>
      <c r="M22" s="635"/>
      <c r="N22" s="635"/>
      <c r="O22" s="636"/>
      <c r="P22" s="108"/>
      <c r="Q22" s="109"/>
      <c r="R22" s="109"/>
      <c r="S22" s="109"/>
      <c r="T22" s="109"/>
      <c r="U22" s="109"/>
      <c r="V22" s="110"/>
      <c r="W22" s="108"/>
      <c r="X22" s="109"/>
      <c r="Y22" s="109"/>
      <c r="Z22" s="109"/>
      <c r="AA22" s="109"/>
      <c r="AB22" s="109"/>
      <c r="AC22" s="110"/>
      <c r="AD22" s="108"/>
      <c r="AE22" s="109"/>
      <c r="AF22" s="109"/>
      <c r="AG22" s="109"/>
      <c r="AH22" s="109"/>
      <c r="AI22" s="109"/>
      <c r="AJ22" s="110"/>
      <c r="AK22" s="108"/>
      <c r="AL22" s="109"/>
      <c r="AM22" s="109"/>
      <c r="AN22" s="109"/>
      <c r="AO22" s="109"/>
      <c r="AP22" s="109"/>
      <c r="AQ22" s="110"/>
      <c r="AR22" s="108"/>
      <c r="AS22" s="109"/>
      <c r="AT22" s="110"/>
      <c r="AU22" s="637" t="str">
        <f t="shared" si="3"/>
        <v/>
      </c>
      <c r="AV22" s="638"/>
      <c r="AW22" s="639" t="str">
        <f t="shared" si="1"/>
        <v/>
      </c>
      <c r="AX22" s="640"/>
      <c r="AY22" s="641"/>
      <c r="AZ22" s="642"/>
      <c r="BA22" s="642"/>
      <c r="BB22" s="642"/>
      <c r="BC22" s="642"/>
      <c r="BD22" s="643"/>
    </row>
    <row r="23" spans="1:56" ht="39.9" customHeight="1" x14ac:dyDescent="0.2">
      <c r="A23" s="91"/>
      <c r="B23" s="107">
        <f t="shared" si="2"/>
        <v>11</v>
      </c>
      <c r="C23" s="627"/>
      <c r="D23" s="628"/>
      <c r="E23" s="629"/>
      <c r="F23" s="630"/>
      <c r="G23" s="631"/>
      <c r="H23" s="632"/>
      <c r="I23" s="632"/>
      <c r="J23" s="632"/>
      <c r="K23" s="633"/>
      <c r="L23" s="634"/>
      <c r="M23" s="635"/>
      <c r="N23" s="635"/>
      <c r="O23" s="636"/>
      <c r="P23" s="108"/>
      <c r="Q23" s="109"/>
      <c r="R23" s="109"/>
      <c r="S23" s="109"/>
      <c r="T23" s="109"/>
      <c r="U23" s="109"/>
      <c r="V23" s="110"/>
      <c r="W23" s="108"/>
      <c r="X23" s="109"/>
      <c r="Y23" s="109"/>
      <c r="Z23" s="109"/>
      <c r="AA23" s="109"/>
      <c r="AB23" s="109"/>
      <c r="AC23" s="110"/>
      <c r="AD23" s="108"/>
      <c r="AE23" s="109"/>
      <c r="AF23" s="109"/>
      <c r="AG23" s="109"/>
      <c r="AH23" s="109"/>
      <c r="AI23" s="109"/>
      <c r="AJ23" s="110"/>
      <c r="AK23" s="108"/>
      <c r="AL23" s="109"/>
      <c r="AM23" s="109"/>
      <c r="AN23" s="109"/>
      <c r="AO23" s="109"/>
      <c r="AP23" s="109"/>
      <c r="AQ23" s="110"/>
      <c r="AR23" s="108"/>
      <c r="AS23" s="109"/>
      <c r="AT23" s="110"/>
      <c r="AU23" s="637" t="str">
        <f t="shared" si="3"/>
        <v/>
      </c>
      <c r="AV23" s="638"/>
      <c r="AW23" s="639" t="str">
        <f t="shared" si="1"/>
        <v/>
      </c>
      <c r="AX23" s="640"/>
      <c r="AY23" s="641"/>
      <c r="AZ23" s="642"/>
      <c r="BA23" s="642"/>
      <c r="BB23" s="642"/>
      <c r="BC23" s="642"/>
      <c r="BD23" s="643"/>
    </row>
    <row r="24" spans="1:56" ht="39.9" customHeight="1" x14ac:dyDescent="0.2">
      <c r="A24" s="91"/>
      <c r="B24" s="107">
        <f t="shared" si="2"/>
        <v>12</v>
      </c>
      <c r="C24" s="627"/>
      <c r="D24" s="628"/>
      <c r="E24" s="629"/>
      <c r="F24" s="630"/>
      <c r="G24" s="631"/>
      <c r="H24" s="632"/>
      <c r="I24" s="632"/>
      <c r="J24" s="632"/>
      <c r="K24" s="633"/>
      <c r="L24" s="634"/>
      <c r="M24" s="635"/>
      <c r="N24" s="635"/>
      <c r="O24" s="636"/>
      <c r="P24" s="108"/>
      <c r="Q24" s="109"/>
      <c r="R24" s="109"/>
      <c r="S24" s="109"/>
      <c r="T24" s="109"/>
      <c r="U24" s="109"/>
      <c r="V24" s="110"/>
      <c r="W24" s="108"/>
      <c r="X24" s="109"/>
      <c r="Y24" s="109"/>
      <c r="Z24" s="109"/>
      <c r="AA24" s="109"/>
      <c r="AB24" s="109"/>
      <c r="AC24" s="110"/>
      <c r="AD24" s="108"/>
      <c r="AE24" s="109"/>
      <c r="AF24" s="109"/>
      <c r="AG24" s="109"/>
      <c r="AH24" s="109"/>
      <c r="AI24" s="109"/>
      <c r="AJ24" s="110"/>
      <c r="AK24" s="108"/>
      <c r="AL24" s="109"/>
      <c r="AM24" s="109"/>
      <c r="AN24" s="109"/>
      <c r="AO24" s="109"/>
      <c r="AP24" s="109"/>
      <c r="AQ24" s="110"/>
      <c r="AR24" s="108"/>
      <c r="AS24" s="109"/>
      <c r="AT24" s="110"/>
      <c r="AU24" s="637" t="str">
        <f t="shared" si="3"/>
        <v/>
      </c>
      <c r="AV24" s="638"/>
      <c r="AW24" s="639" t="str">
        <f t="shared" si="1"/>
        <v/>
      </c>
      <c r="AX24" s="640"/>
      <c r="AY24" s="641"/>
      <c r="AZ24" s="642"/>
      <c r="BA24" s="642"/>
      <c r="BB24" s="642"/>
      <c r="BC24" s="642"/>
      <c r="BD24" s="643"/>
    </row>
    <row r="25" spans="1:56" ht="39.9" customHeight="1" x14ac:dyDescent="0.2">
      <c r="A25" s="91"/>
      <c r="B25" s="107">
        <f t="shared" si="2"/>
        <v>13</v>
      </c>
      <c r="C25" s="627"/>
      <c r="D25" s="628"/>
      <c r="E25" s="629"/>
      <c r="F25" s="630"/>
      <c r="G25" s="631"/>
      <c r="H25" s="632"/>
      <c r="I25" s="632"/>
      <c r="J25" s="632"/>
      <c r="K25" s="633"/>
      <c r="L25" s="634"/>
      <c r="M25" s="635"/>
      <c r="N25" s="635"/>
      <c r="O25" s="636"/>
      <c r="P25" s="108"/>
      <c r="Q25" s="109"/>
      <c r="R25" s="109"/>
      <c r="S25" s="109"/>
      <c r="T25" s="109"/>
      <c r="U25" s="109"/>
      <c r="V25" s="110"/>
      <c r="W25" s="108"/>
      <c r="X25" s="109"/>
      <c r="Y25" s="109"/>
      <c r="Z25" s="109"/>
      <c r="AA25" s="109"/>
      <c r="AB25" s="109"/>
      <c r="AC25" s="110"/>
      <c r="AD25" s="108"/>
      <c r="AE25" s="109"/>
      <c r="AF25" s="109"/>
      <c r="AG25" s="109"/>
      <c r="AH25" s="109"/>
      <c r="AI25" s="109"/>
      <c r="AJ25" s="110"/>
      <c r="AK25" s="108"/>
      <c r="AL25" s="109"/>
      <c r="AM25" s="109"/>
      <c r="AN25" s="109"/>
      <c r="AO25" s="109"/>
      <c r="AP25" s="109"/>
      <c r="AQ25" s="110"/>
      <c r="AR25" s="108"/>
      <c r="AS25" s="109"/>
      <c r="AT25" s="110"/>
      <c r="AU25" s="637" t="str">
        <f t="shared" si="3"/>
        <v/>
      </c>
      <c r="AV25" s="638"/>
      <c r="AW25" s="639" t="str">
        <f t="shared" si="1"/>
        <v/>
      </c>
      <c r="AX25" s="640"/>
      <c r="AY25" s="641"/>
      <c r="AZ25" s="642"/>
      <c r="BA25" s="642"/>
      <c r="BB25" s="642"/>
      <c r="BC25" s="642"/>
      <c r="BD25" s="643"/>
    </row>
    <row r="26" spans="1:56" ht="39.9" customHeight="1" x14ac:dyDescent="0.2">
      <c r="A26" s="91"/>
      <c r="B26" s="107">
        <f t="shared" si="2"/>
        <v>14</v>
      </c>
      <c r="C26" s="627"/>
      <c r="D26" s="628"/>
      <c r="E26" s="629"/>
      <c r="F26" s="630"/>
      <c r="G26" s="631"/>
      <c r="H26" s="632"/>
      <c r="I26" s="632"/>
      <c r="J26" s="632"/>
      <c r="K26" s="633"/>
      <c r="L26" s="634"/>
      <c r="M26" s="635"/>
      <c r="N26" s="635"/>
      <c r="O26" s="636"/>
      <c r="P26" s="108"/>
      <c r="Q26" s="109"/>
      <c r="R26" s="109"/>
      <c r="S26" s="109"/>
      <c r="T26" s="109"/>
      <c r="U26" s="109"/>
      <c r="V26" s="110"/>
      <c r="W26" s="108"/>
      <c r="X26" s="109"/>
      <c r="Y26" s="109"/>
      <c r="Z26" s="109"/>
      <c r="AA26" s="109"/>
      <c r="AB26" s="109"/>
      <c r="AC26" s="110"/>
      <c r="AD26" s="108"/>
      <c r="AE26" s="109"/>
      <c r="AF26" s="109"/>
      <c r="AG26" s="109"/>
      <c r="AH26" s="109"/>
      <c r="AI26" s="109"/>
      <c r="AJ26" s="110"/>
      <c r="AK26" s="108"/>
      <c r="AL26" s="109"/>
      <c r="AM26" s="109"/>
      <c r="AN26" s="109"/>
      <c r="AO26" s="109"/>
      <c r="AP26" s="109"/>
      <c r="AQ26" s="110"/>
      <c r="AR26" s="108"/>
      <c r="AS26" s="109"/>
      <c r="AT26" s="110"/>
      <c r="AU26" s="637" t="str">
        <f t="shared" si="3"/>
        <v/>
      </c>
      <c r="AV26" s="638"/>
      <c r="AW26" s="639" t="str">
        <f t="shared" si="1"/>
        <v/>
      </c>
      <c r="AX26" s="640"/>
      <c r="AY26" s="641"/>
      <c r="AZ26" s="642"/>
      <c r="BA26" s="642"/>
      <c r="BB26" s="642"/>
      <c r="BC26" s="642"/>
      <c r="BD26" s="643"/>
    </row>
    <row r="27" spans="1:56" ht="39.9" customHeight="1" x14ac:dyDescent="0.2">
      <c r="A27" s="91"/>
      <c r="B27" s="107">
        <f t="shared" si="2"/>
        <v>15</v>
      </c>
      <c r="C27" s="627"/>
      <c r="D27" s="628"/>
      <c r="E27" s="629"/>
      <c r="F27" s="630"/>
      <c r="G27" s="631"/>
      <c r="H27" s="632"/>
      <c r="I27" s="632"/>
      <c r="J27" s="632"/>
      <c r="K27" s="633"/>
      <c r="L27" s="634"/>
      <c r="M27" s="635"/>
      <c r="N27" s="635"/>
      <c r="O27" s="636"/>
      <c r="P27" s="108"/>
      <c r="Q27" s="109"/>
      <c r="R27" s="109"/>
      <c r="S27" s="109"/>
      <c r="T27" s="109"/>
      <c r="U27" s="109"/>
      <c r="V27" s="110"/>
      <c r="W27" s="108"/>
      <c r="X27" s="109"/>
      <c r="Y27" s="109"/>
      <c r="Z27" s="109"/>
      <c r="AA27" s="109"/>
      <c r="AB27" s="109"/>
      <c r="AC27" s="110"/>
      <c r="AD27" s="108"/>
      <c r="AE27" s="109"/>
      <c r="AF27" s="109"/>
      <c r="AG27" s="109"/>
      <c r="AH27" s="109"/>
      <c r="AI27" s="109"/>
      <c r="AJ27" s="110"/>
      <c r="AK27" s="108"/>
      <c r="AL27" s="109"/>
      <c r="AM27" s="109"/>
      <c r="AN27" s="109"/>
      <c r="AO27" s="109"/>
      <c r="AP27" s="109"/>
      <c r="AQ27" s="110"/>
      <c r="AR27" s="108"/>
      <c r="AS27" s="109"/>
      <c r="AT27" s="110"/>
      <c r="AU27" s="637" t="str">
        <f t="shared" si="3"/>
        <v/>
      </c>
      <c r="AV27" s="638"/>
      <c r="AW27" s="639" t="str">
        <f t="shared" si="1"/>
        <v/>
      </c>
      <c r="AX27" s="640"/>
      <c r="AY27" s="641"/>
      <c r="AZ27" s="642"/>
      <c r="BA27" s="642"/>
      <c r="BB27" s="642"/>
      <c r="BC27" s="642"/>
      <c r="BD27" s="643"/>
    </row>
    <row r="28" spans="1:56" ht="39.9" customHeight="1" x14ac:dyDescent="0.2">
      <c r="A28" s="91"/>
      <c r="B28" s="107">
        <f t="shared" si="2"/>
        <v>16</v>
      </c>
      <c r="C28" s="627"/>
      <c r="D28" s="628"/>
      <c r="E28" s="629"/>
      <c r="F28" s="630"/>
      <c r="G28" s="631"/>
      <c r="H28" s="632"/>
      <c r="I28" s="632"/>
      <c r="J28" s="632"/>
      <c r="K28" s="633"/>
      <c r="L28" s="634"/>
      <c r="M28" s="635"/>
      <c r="N28" s="635"/>
      <c r="O28" s="636"/>
      <c r="P28" s="108"/>
      <c r="Q28" s="109"/>
      <c r="R28" s="109"/>
      <c r="S28" s="109"/>
      <c r="T28" s="109"/>
      <c r="U28" s="109"/>
      <c r="V28" s="110"/>
      <c r="W28" s="108"/>
      <c r="X28" s="109"/>
      <c r="Y28" s="109"/>
      <c r="Z28" s="109"/>
      <c r="AA28" s="109"/>
      <c r="AB28" s="109"/>
      <c r="AC28" s="110"/>
      <c r="AD28" s="108"/>
      <c r="AE28" s="109"/>
      <c r="AF28" s="109"/>
      <c r="AG28" s="109"/>
      <c r="AH28" s="109"/>
      <c r="AI28" s="109"/>
      <c r="AJ28" s="110"/>
      <c r="AK28" s="108"/>
      <c r="AL28" s="109"/>
      <c r="AM28" s="109"/>
      <c r="AN28" s="109"/>
      <c r="AO28" s="109"/>
      <c r="AP28" s="109"/>
      <c r="AQ28" s="110"/>
      <c r="AR28" s="108"/>
      <c r="AS28" s="109"/>
      <c r="AT28" s="110"/>
      <c r="AU28" s="637" t="str">
        <f t="shared" si="3"/>
        <v/>
      </c>
      <c r="AV28" s="638"/>
      <c r="AW28" s="639" t="str">
        <f t="shared" si="1"/>
        <v/>
      </c>
      <c r="AX28" s="640"/>
      <c r="AY28" s="641"/>
      <c r="AZ28" s="642"/>
      <c r="BA28" s="642"/>
      <c r="BB28" s="642"/>
      <c r="BC28" s="642"/>
      <c r="BD28" s="643"/>
    </row>
    <row r="29" spans="1:56" ht="39.9" customHeight="1" x14ac:dyDescent="0.2">
      <c r="A29" s="91"/>
      <c r="B29" s="107">
        <f t="shared" si="2"/>
        <v>17</v>
      </c>
      <c r="C29" s="627"/>
      <c r="D29" s="628"/>
      <c r="E29" s="629"/>
      <c r="F29" s="630"/>
      <c r="G29" s="631"/>
      <c r="H29" s="632"/>
      <c r="I29" s="632"/>
      <c r="J29" s="632"/>
      <c r="K29" s="633"/>
      <c r="L29" s="634"/>
      <c r="M29" s="635"/>
      <c r="N29" s="635"/>
      <c r="O29" s="636"/>
      <c r="P29" s="108"/>
      <c r="Q29" s="109"/>
      <c r="R29" s="109"/>
      <c r="S29" s="109"/>
      <c r="T29" s="109"/>
      <c r="U29" s="109"/>
      <c r="V29" s="110"/>
      <c r="W29" s="108"/>
      <c r="X29" s="109"/>
      <c r="Y29" s="109"/>
      <c r="Z29" s="109"/>
      <c r="AA29" s="109"/>
      <c r="AB29" s="109"/>
      <c r="AC29" s="110"/>
      <c r="AD29" s="108"/>
      <c r="AE29" s="109"/>
      <c r="AF29" s="109"/>
      <c r="AG29" s="109"/>
      <c r="AH29" s="109"/>
      <c r="AI29" s="109"/>
      <c r="AJ29" s="110"/>
      <c r="AK29" s="108"/>
      <c r="AL29" s="109"/>
      <c r="AM29" s="109"/>
      <c r="AN29" s="109"/>
      <c r="AO29" s="109"/>
      <c r="AP29" s="109"/>
      <c r="AQ29" s="110"/>
      <c r="AR29" s="108"/>
      <c r="AS29" s="109"/>
      <c r="AT29" s="110"/>
      <c r="AU29" s="637" t="str">
        <f t="shared" si="3"/>
        <v/>
      </c>
      <c r="AV29" s="638"/>
      <c r="AW29" s="639" t="str">
        <f t="shared" si="1"/>
        <v/>
      </c>
      <c r="AX29" s="640"/>
      <c r="AY29" s="641"/>
      <c r="AZ29" s="642"/>
      <c r="BA29" s="642"/>
      <c r="BB29" s="642"/>
      <c r="BC29" s="642"/>
      <c r="BD29" s="643"/>
    </row>
    <row r="30" spans="1:56" ht="39.9" customHeight="1" x14ac:dyDescent="0.2">
      <c r="A30" s="91"/>
      <c r="B30" s="107">
        <f t="shared" si="2"/>
        <v>18</v>
      </c>
      <c r="C30" s="627"/>
      <c r="D30" s="628"/>
      <c r="E30" s="629"/>
      <c r="F30" s="630"/>
      <c r="G30" s="631"/>
      <c r="H30" s="632"/>
      <c r="I30" s="632"/>
      <c r="J30" s="632"/>
      <c r="K30" s="633"/>
      <c r="L30" s="634"/>
      <c r="M30" s="635"/>
      <c r="N30" s="635"/>
      <c r="O30" s="636"/>
      <c r="P30" s="108"/>
      <c r="Q30" s="109"/>
      <c r="R30" s="109"/>
      <c r="S30" s="109"/>
      <c r="T30" s="109"/>
      <c r="U30" s="109"/>
      <c r="V30" s="110"/>
      <c r="W30" s="108"/>
      <c r="X30" s="109"/>
      <c r="Y30" s="109"/>
      <c r="Z30" s="109"/>
      <c r="AA30" s="109"/>
      <c r="AB30" s="109"/>
      <c r="AC30" s="110"/>
      <c r="AD30" s="108"/>
      <c r="AE30" s="109"/>
      <c r="AF30" s="109"/>
      <c r="AG30" s="109"/>
      <c r="AH30" s="109"/>
      <c r="AI30" s="109"/>
      <c r="AJ30" s="110"/>
      <c r="AK30" s="108"/>
      <c r="AL30" s="109"/>
      <c r="AM30" s="109"/>
      <c r="AN30" s="109"/>
      <c r="AO30" s="109"/>
      <c r="AP30" s="109"/>
      <c r="AQ30" s="110"/>
      <c r="AR30" s="108"/>
      <c r="AS30" s="109"/>
      <c r="AT30" s="110"/>
      <c r="AU30" s="637" t="str">
        <f t="shared" si="3"/>
        <v/>
      </c>
      <c r="AV30" s="638"/>
      <c r="AW30" s="639" t="str">
        <f t="shared" si="1"/>
        <v/>
      </c>
      <c r="AX30" s="640"/>
      <c r="AY30" s="641"/>
      <c r="AZ30" s="642"/>
      <c r="BA30" s="642"/>
      <c r="BB30" s="642"/>
      <c r="BC30" s="642"/>
      <c r="BD30" s="643"/>
    </row>
    <row r="31" spans="1:56" ht="39.9" customHeight="1" x14ac:dyDescent="0.2">
      <c r="A31" s="91"/>
      <c r="B31" s="107">
        <f t="shared" si="2"/>
        <v>19</v>
      </c>
      <c r="C31" s="627"/>
      <c r="D31" s="628"/>
      <c r="E31" s="629"/>
      <c r="F31" s="630"/>
      <c r="G31" s="631"/>
      <c r="H31" s="632"/>
      <c r="I31" s="632"/>
      <c r="J31" s="632"/>
      <c r="K31" s="633"/>
      <c r="L31" s="634"/>
      <c r="M31" s="635"/>
      <c r="N31" s="635"/>
      <c r="O31" s="636"/>
      <c r="P31" s="108"/>
      <c r="Q31" s="109"/>
      <c r="R31" s="109"/>
      <c r="S31" s="109"/>
      <c r="T31" s="109"/>
      <c r="U31" s="109"/>
      <c r="V31" s="110"/>
      <c r="W31" s="108"/>
      <c r="X31" s="109"/>
      <c r="Y31" s="109"/>
      <c r="Z31" s="109"/>
      <c r="AA31" s="109"/>
      <c r="AB31" s="109"/>
      <c r="AC31" s="110"/>
      <c r="AD31" s="108"/>
      <c r="AE31" s="109"/>
      <c r="AF31" s="109"/>
      <c r="AG31" s="109"/>
      <c r="AH31" s="109"/>
      <c r="AI31" s="109"/>
      <c r="AJ31" s="110"/>
      <c r="AK31" s="108"/>
      <c r="AL31" s="109"/>
      <c r="AM31" s="109"/>
      <c r="AN31" s="109"/>
      <c r="AO31" s="109"/>
      <c r="AP31" s="109"/>
      <c r="AQ31" s="110"/>
      <c r="AR31" s="108"/>
      <c r="AS31" s="109"/>
      <c r="AT31" s="110"/>
      <c r="AU31" s="637" t="str">
        <f t="shared" si="3"/>
        <v/>
      </c>
      <c r="AV31" s="638"/>
      <c r="AW31" s="639" t="str">
        <f t="shared" si="1"/>
        <v/>
      </c>
      <c r="AX31" s="640"/>
      <c r="AY31" s="641"/>
      <c r="AZ31" s="642"/>
      <c r="BA31" s="642"/>
      <c r="BB31" s="642"/>
      <c r="BC31" s="642"/>
      <c r="BD31" s="643"/>
    </row>
    <row r="32" spans="1:56" ht="39.9" customHeight="1" x14ac:dyDescent="0.2">
      <c r="A32" s="91"/>
      <c r="B32" s="107">
        <f t="shared" si="2"/>
        <v>20</v>
      </c>
      <c r="C32" s="627"/>
      <c r="D32" s="628"/>
      <c r="E32" s="629"/>
      <c r="F32" s="630"/>
      <c r="G32" s="631"/>
      <c r="H32" s="632"/>
      <c r="I32" s="632"/>
      <c r="J32" s="632"/>
      <c r="K32" s="633"/>
      <c r="L32" s="634"/>
      <c r="M32" s="635"/>
      <c r="N32" s="635"/>
      <c r="O32" s="636"/>
      <c r="P32" s="108"/>
      <c r="Q32" s="109"/>
      <c r="R32" s="109"/>
      <c r="S32" s="109"/>
      <c r="T32" s="109"/>
      <c r="U32" s="109"/>
      <c r="V32" s="110"/>
      <c r="W32" s="108"/>
      <c r="X32" s="109"/>
      <c r="Y32" s="109"/>
      <c r="Z32" s="109"/>
      <c r="AA32" s="109"/>
      <c r="AB32" s="109"/>
      <c r="AC32" s="110"/>
      <c r="AD32" s="108"/>
      <c r="AE32" s="109"/>
      <c r="AF32" s="109"/>
      <c r="AG32" s="109"/>
      <c r="AH32" s="109"/>
      <c r="AI32" s="109"/>
      <c r="AJ32" s="110"/>
      <c r="AK32" s="108"/>
      <c r="AL32" s="109"/>
      <c r="AM32" s="109"/>
      <c r="AN32" s="109"/>
      <c r="AO32" s="109"/>
      <c r="AP32" s="109"/>
      <c r="AQ32" s="110"/>
      <c r="AR32" s="108"/>
      <c r="AS32" s="109"/>
      <c r="AT32" s="110"/>
      <c r="AU32" s="637" t="str">
        <f t="shared" si="3"/>
        <v/>
      </c>
      <c r="AV32" s="638"/>
      <c r="AW32" s="639" t="str">
        <f t="shared" si="1"/>
        <v/>
      </c>
      <c r="AX32" s="640"/>
      <c r="AY32" s="641"/>
      <c r="AZ32" s="642"/>
      <c r="BA32" s="642"/>
      <c r="BB32" s="642"/>
      <c r="BC32" s="642"/>
      <c r="BD32" s="643"/>
    </row>
    <row r="33" spans="1:56" ht="39.9" customHeight="1" x14ac:dyDescent="0.2">
      <c r="A33" s="91"/>
      <c r="B33" s="107">
        <f t="shared" si="2"/>
        <v>21</v>
      </c>
      <c r="C33" s="627"/>
      <c r="D33" s="628"/>
      <c r="E33" s="629"/>
      <c r="F33" s="630"/>
      <c r="G33" s="631"/>
      <c r="H33" s="632"/>
      <c r="I33" s="632"/>
      <c r="J33" s="632"/>
      <c r="K33" s="633"/>
      <c r="L33" s="634"/>
      <c r="M33" s="635"/>
      <c r="N33" s="635"/>
      <c r="O33" s="636"/>
      <c r="P33" s="108"/>
      <c r="Q33" s="109"/>
      <c r="R33" s="109"/>
      <c r="S33" s="109"/>
      <c r="T33" s="109"/>
      <c r="U33" s="109"/>
      <c r="V33" s="110"/>
      <c r="W33" s="108"/>
      <c r="X33" s="109"/>
      <c r="Y33" s="109"/>
      <c r="Z33" s="109"/>
      <c r="AA33" s="109"/>
      <c r="AB33" s="109"/>
      <c r="AC33" s="110"/>
      <c r="AD33" s="108"/>
      <c r="AE33" s="109"/>
      <c r="AF33" s="109"/>
      <c r="AG33" s="109"/>
      <c r="AH33" s="109"/>
      <c r="AI33" s="109"/>
      <c r="AJ33" s="110"/>
      <c r="AK33" s="108"/>
      <c r="AL33" s="109"/>
      <c r="AM33" s="109"/>
      <c r="AN33" s="109"/>
      <c r="AO33" s="109"/>
      <c r="AP33" s="109"/>
      <c r="AQ33" s="110"/>
      <c r="AR33" s="108"/>
      <c r="AS33" s="109"/>
      <c r="AT33" s="110"/>
      <c r="AU33" s="637" t="str">
        <f t="shared" si="3"/>
        <v/>
      </c>
      <c r="AV33" s="638"/>
      <c r="AW33" s="639" t="str">
        <f t="shared" si="1"/>
        <v/>
      </c>
      <c r="AX33" s="640"/>
      <c r="AY33" s="641"/>
      <c r="AZ33" s="642"/>
      <c r="BA33" s="642"/>
      <c r="BB33" s="642"/>
      <c r="BC33" s="642"/>
      <c r="BD33" s="643"/>
    </row>
    <row r="34" spans="1:56" ht="39.9" customHeight="1" x14ac:dyDescent="0.2">
      <c r="A34" s="91"/>
      <c r="B34" s="107">
        <f t="shared" si="2"/>
        <v>22</v>
      </c>
      <c r="C34" s="627"/>
      <c r="D34" s="628"/>
      <c r="E34" s="629"/>
      <c r="F34" s="630"/>
      <c r="G34" s="631"/>
      <c r="H34" s="632"/>
      <c r="I34" s="632"/>
      <c r="J34" s="632"/>
      <c r="K34" s="633"/>
      <c r="L34" s="634"/>
      <c r="M34" s="635"/>
      <c r="N34" s="635"/>
      <c r="O34" s="636"/>
      <c r="P34" s="108"/>
      <c r="Q34" s="109"/>
      <c r="R34" s="109"/>
      <c r="S34" s="109"/>
      <c r="T34" s="109"/>
      <c r="U34" s="109"/>
      <c r="V34" s="110"/>
      <c r="W34" s="108"/>
      <c r="X34" s="109"/>
      <c r="Y34" s="109"/>
      <c r="Z34" s="109"/>
      <c r="AA34" s="109"/>
      <c r="AB34" s="109"/>
      <c r="AC34" s="110"/>
      <c r="AD34" s="108"/>
      <c r="AE34" s="109"/>
      <c r="AF34" s="109"/>
      <c r="AG34" s="109"/>
      <c r="AH34" s="109"/>
      <c r="AI34" s="109"/>
      <c r="AJ34" s="110"/>
      <c r="AK34" s="108"/>
      <c r="AL34" s="109"/>
      <c r="AM34" s="109"/>
      <c r="AN34" s="109"/>
      <c r="AO34" s="109"/>
      <c r="AP34" s="109"/>
      <c r="AQ34" s="110"/>
      <c r="AR34" s="108"/>
      <c r="AS34" s="109"/>
      <c r="AT34" s="110"/>
      <c r="AU34" s="637" t="str">
        <f t="shared" si="3"/>
        <v/>
      </c>
      <c r="AV34" s="638"/>
      <c r="AW34" s="639" t="str">
        <f t="shared" si="1"/>
        <v/>
      </c>
      <c r="AX34" s="640"/>
      <c r="AY34" s="641"/>
      <c r="AZ34" s="642"/>
      <c r="BA34" s="642"/>
      <c r="BB34" s="642"/>
      <c r="BC34" s="642"/>
      <c r="BD34" s="643"/>
    </row>
    <row r="35" spans="1:56" ht="39.9" customHeight="1" x14ac:dyDescent="0.2">
      <c r="A35" s="91"/>
      <c r="B35" s="107">
        <f t="shared" si="2"/>
        <v>23</v>
      </c>
      <c r="C35" s="627"/>
      <c r="D35" s="628"/>
      <c r="E35" s="629"/>
      <c r="F35" s="630"/>
      <c r="G35" s="631"/>
      <c r="H35" s="632"/>
      <c r="I35" s="632"/>
      <c r="J35" s="632"/>
      <c r="K35" s="633"/>
      <c r="L35" s="634"/>
      <c r="M35" s="635"/>
      <c r="N35" s="635"/>
      <c r="O35" s="636"/>
      <c r="P35" s="108"/>
      <c r="Q35" s="109"/>
      <c r="R35" s="109"/>
      <c r="S35" s="109"/>
      <c r="T35" s="109"/>
      <c r="U35" s="109"/>
      <c r="V35" s="110"/>
      <c r="W35" s="108"/>
      <c r="X35" s="109"/>
      <c r="Y35" s="109"/>
      <c r="Z35" s="109"/>
      <c r="AA35" s="109"/>
      <c r="AB35" s="109"/>
      <c r="AC35" s="110"/>
      <c r="AD35" s="108"/>
      <c r="AE35" s="109"/>
      <c r="AF35" s="109"/>
      <c r="AG35" s="109"/>
      <c r="AH35" s="109"/>
      <c r="AI35" s="109"/>
      <c r="AJ35" s="110"/>
      <c r="AK35" s="108"/>
      <c r="AL35" s="109"/>
      <c r="AM35" s="109"/>
      <c r="AN35" s="109"/>
      <c r="AO35" s="109"/>
      <c r="AP35" s="109"/>
      <c r="AQ35" s="110"/>
      <c r="AR35" s="108"/>
      <c r="AS35" s="109"/>
      <c r="AT35" s="110"/>
      <c r="AU35" s="637" t="str">
        <f t="shared" si="3"/>
        <v/>
      </c>
      <c r="AV35" s="638"/>
      <c r="AW35" s="639" t="str">
        <f t="shared" si="1"/>
        <v/>
      </c>
      <c r="AX35" s="640"/>
      <c r="AY35" s="641"/>
      <c r="AZ35" s="642"/>
      <c r="BA35" s="642"/>
      <c r="BB35" s="642"/>
      <c r="BC35" s="642"/>
      <c r="BD35" s="643"/>
    </row>
    <row r="36" spans="1:56" ht="39.9" customHeight="1" x14ac:dyDescent="0.2">
      <c r="A36" s="91"/>
      <c r="B36" s="107">
        <f t="shared" si="2"/>
        <v>24</v>
      </c>
      <c r="C36" s="627"/>
      <c r="D36" s="628"/>
      <c r="E36" s="629"/>
      <c r="F36" s="630"/>
      <c r="G36" s="631"/>
      <c r="H36" s="632"/>
      <c r="I36" s="632"/>
      <c r="J36" s="632"/>
      <c r="K36" s="633"/>
      <c r="L36" s="634"/>
      <c r="M36" s="635"/>
      <c r="N36" s="635"/>
      <c r="O36" s="636"/>
      <c r="P36" s="108"/>
      <c r="Q36" s="109"/>
      <c r="R36" s="109"/>
      <c r="S36" s="109"/>
      <c r="T36" s="109"/>
      <c r="U36" s="109"/>
      <c r="V36" s="110"/>
      <c r="W36" s="108"/>
      <c r="X36" s="109"/>
      <c r="Y36" s="109"/>
      <c r="Z36" s="109"/>
      <c r="AA36" s="109"/>
      <c r="AB36" s="109"/>
      <c r="AC36" s="110"/>
      <c r="AD36" s="108"/>
      <c r="AE36" s="109"/>
      <c r="AF36" s="109"/>
      <c r="AG36" s="109"/>
      <c r="AH36" s="109"/>
      <c r="AI36" s="109"/>
      <c r="AJ36" s="110"/>
      <c r="AK36" s="108"/>
      <c r="AL36" s="109"/>
      <c r="AM36" s="109"/>
      <c r="AN36" s="109"/>
      <c r="AO36" s="109"/>
      <c r="AP36" s="109"/>
      <c r="AQ36" s="110"/>
      <c r="AR36" s="108"/>
      <c r="AS36" s="109"/>
      <c r="AT36" s="110"/>
      <c r="AU36" s="637" t="str">
        <f t="shared" si="3"/>
        <v/>
      </c>
      <c r="AV36" s="638"/>
      <c r="AW36" s="639" t="str">
        <f t="shared" si="1"/>
        <v/>
      </c>
      <c r="AX36" s="640"/>
      <c r="AY36" s="641"/>
      <c r="AZ36" s="642"/>
      <c r="BA36" s="642"/>
      <c r="BB36" s="642"/>
      <c r="BC36" s="642"/>
      <c r="BD36" s="643"/>
    </row>
    <row r="37" spans="1:56" ht="39.9" customHeight="1" x14ac:dyDescent="0.2">
      <c r="A37" s="91"/>
      <c r="B37" s="107">
        <f t="shared" si="2"/>
        <v>25</v>
      </c>
      <c r="C37" s="627"/>
      <c r="D37" s="628"/>
      <c r="E37" s="629"/>
      <c r="F37" s="630"/>
      <c r="G37" s="631"/>
      <c r="H37" s="632"/>
      <c r="I37" s="632"/>
      <c r="J37" s="632"/>
      <c r="K37" s="633"/>
      <c r="L37" s="634"/>
      <c r="M37" s="635"/>
      <c r="N37" s="635"/>
      <c r="O37" s="636"/>
      <c r="P37" s="108"/>
      <c r="Q37" s="109"/>
      <c r="R37" s="109"/>
      <c r="S37" s="109"/>
      <c r="T37" s="109"/>
      <c r="U37" s="109"/>
      <c r="V37" s="110"/>
      <c r="W37" s="108"/>
      <c r="X37" s="109"/>
      <c r="Y37" s="109"/>
      <c r="Z37" s="109"/>
      <c r="AA37" s="109"/>
      <c r="AB37" s="109"/>
      <c r="AC37" s="110"/>
      <c r="AD37" s="108"/>
      <c r="AE37" s="109"/>
      <c r="AF37" s="109"/>
      <c r="AG37" s="109"/>
      <c r="AH37" s="109"/>
      <c r="AI37" s="109"/>
      <c r="AJ37" s="110"/>
      <c r="AK37" s="108"/>
      <c r="AL37" s="109"/>
      <c r="AM37" s="109"/>
      <c r="AN37" s="109"/>
      <c r="AO37" s="109"/>
      <c r="AP37" s="109"/>
      <c r="AQ37" s="110"/>
      <c r="AR37" s="108"/>
      <c r="AS37" s="109"/>
      <c r="AT37" s="110"/>
      <c r="AU37" s="637" t="str">
        <f t="shared" si="3"/>
        <v/>
      </c>
      <c r="AV37" s="638"/>
      <c r="AW37" s="639" t="str">
        <f t="shared" si="1"/>
        <v/>
      </c>
      <c r="AX37" s="640"/>
      <c r="AY37" s="641"/>
      <c r="AZ37" s="642"/>
      <c r="BA37" s="642"/>
      <c r="BB37" s="642"/>
      <c r="BC37" s="642"/>
      <c r="BD37" s="643"/>
    </row>
    <row r="38" spans="1:56" ht="39.9" customHeight="1" x14ac:dyDescent="0.2">
      <c r="A38" s="91"/>
      <c r="B38" s="107">
        <f t="shared" si="2"/>
        <v>26</v>
      </c>
      <c r="C38" s="627"/>
      <c r="D38" s="628"/>
      <c r="E38" s="629"/>
      <c r="F38" s="630"/>
      <c r="G38" s="631"/>
      <c r="H38" s="632"/>
      <c r="I38" s="632"/>
      <c r="J38" s="632"/>
      <c r="K38" s="633"/>
      <c r="L38" s="634"/>
      <c r="M38" s="635"/>
      <c r="N38" s="635"/>
      <c r="O38" s="636"/>
      <c r="P38" s="108"/>
      <c r="Q38" s="109"/>
      <c r="R38" s="109"/>
      <c r="S38" s="109"/>
      <c r="T38" s="109"/>
      <c r="U38" s="109"/>
      <c r="V38" s="110"/>
      <c r="W38" s="108"/>
      <c r="X38" s="109"/>
      <c r="Y38" s="109"/>
      <c r="Z38" s="109"/>
      <c r="AA38" s="109"/>
      <c r="AB38" s="109"/>
      <c r="AC38" s="110"/>
      <c r="AD38" s="108"/>
      <c r="AE38" s="109"/>
      <c r="AF38" s="109"/>
      <c r="AG38" s="109"/>
      <c r="AH38" s="109"/>
      <c r="AI38" s="109"/>
      <c r="AJ38" s="110"/>
      <c r="AK38" s="108"/>
      <c r="AL38" s="109"/>
      <c r="AM38" s="109"/>
      <c r="AN38" s="109"/>
      <c r="AO38" s="109"/>
      <c r="AP38" s="109"/>
      <c r="AQ38" s="110"/>
      <c r="AR38" s="108"/>
      <c r="AS38" s="109"/>
      <c r="AT38" s="110"/>
      <c r="AU38" s="637" t="str">
        <f t="shared" si="3"/>
        <v/>
      </c>
      <c r="AV38" s="638"/>
      <c r="AW38" s="639" t="str">
        <f t="shared" si="1"/>
        <v/>
      </c>
      <c r="AX38" s="640"/>
      <c r="AY38" s="641"/>
      <c r="AZ38" s="642"/>
      <c r="BA38" s="642"/>
      <c r="BB38" s="642"/>
      <c r="BC38" s="642"/>
      <c r="BD38" s="643"/>
    </row>
    <row r="39" spans="1:56" ht="39.9" customHeight="1" x14ac:dyDescent="0.2">
      <c r="A39" s="91"/>
      <c r="B39" s="107">
        <f t="shared" si="2"/>
        <v>27</v>
      </c>
      <c r="C39" s="627"/>
      <c r="D39" s="628"/>
      <c r="E39" s="629"/>
      <c r="F39" s="630"/>
      <c r="G39" s="631"/>
      <c r="H39" s="632"/>
      <c r="I39" s="632"/>
      <c r="J39" s="632"/>
      <c r="K39" s="633"/>
      <c r="L39" s="634"/>
      <c r="M39" s="635"/>
      <c r="N39" s="635"/>
      <c r="O39" s="636"/>
      <c r="P39" s="108"/>
      <c r="Q39" s="109"/>
      <c r="R39" s="109"/>
      <c r="S39" s="109"/>
      <c r="T39" s="109"/>
      <c r="U39" s="109"/>
      <c r="V39" s="110"/>
      <c r="W39" s="108"/>
      <c r="X39" s="109"/>
      <c r="Y39" s="109"/>
      <c r="Z39" s="109"/>
      <c r="AA39" s="109"/>
      <c r="AB39" s="109"/>
      <c r="AC39" s="110"/>
      <c r="AD39" s="108"/>
      <c r="AE39" s="109"/>
      <c r="AF39" s="109"/>
      <c r="AG39" s="109"/>
      <c r="AH39" s="109"/>
      <c r="AI39" s="109"/>
      <c r="AJ39" s="110"/>
      <c r="AK39" s="108"/>
      <c r="AL39" s="109"/>
      <c r="AM39" s="109"/>
      <c r="AN39" s="109"/>
      <c r="AO39" s="109"/>
      <c r="AP39" s="109"/>
      <c r="AQ39" s="110"/>
      <c r="AR39" s="108"/>
      <c r="AS39" s="109"/>
      <c r="AT39" s="110"/>
      <c r="AU39" s="637" t="str">
        <f t="shared" si="3"/>
        <v/>
      </c>
      <c r="AV39" s="638"/>
      <c r="AW39" s="639" t="str">
        <f t="shared" si="1"/>
        <v/>
      </c>
      <c r="AX39" s="640"/>
      <c r="AY39" s="641"/>
      <c r="AZ39" s="642"/>
      <c r="BA39" s="642"/>
      <c r="BB39" s="642"/>
      <c r="BC39" s="642"/>
      <c r="BD39" s="643"/>
    </row>
    <row r="40" spans="1:56" ht="39.9" customHeight="1" x14ac:dyDescent="0.2">
      <c r="A40" s="91"/>
      <c r="B40" s="107">
        <f t="shared" si="2"/>
        <v>28</v>
      </c>
      <c r="C40" s="627"/>
      <c r="D40" s="628"/>
      <c r="E40" s="629"/>
      <c r="F40" s="630"/>
      <c r="G40" s="631"/>
      <c r="H40" s="632"/>
      <c r="I40" s="632"/>
      <c r="J40" s="632"/>
      <c r="K40" s="633"/>
      <c r="L40" s="634"/>
      <c r="M40" s="635"/>
      <c r="N40" s="635"/>
      <c r="O40" s="636"/>
      <c r="P40" s="111"/>
      <c r="Q40" s="112"/>
      <c r="R40" s="112"/>
      <c r="S40" s="112"/>
      <c r="T40" s="112"/>
      <c r="U40" s="112"/>
      <c r="V40" s="113"/>
      <c r="W40" s="111"/>
      <c r="X40" s="112"/>
      <c r="Y40" s="112"/>
      <c r="Z40" s="112"/>
      <c r="AA40" s="112"/>
      <c r="AB40" s="112"/>
      <c r="AC40" s="113"/>
      <c r="AD40" s="111"/>
      <c r="AE40" s="112"/>
      <c r="AF40" s="112"/>
      <c r="AG40" s="112"/>
      <c r="AH40" s="112"/>
      <c r="AI40" s="112"/>
      <c r="AJ40" s="113"/>
      <c r="AK40" s="111"/>
      <c r="AL40" s="112"/>
      <c r="AM40" s="112"/>
      <c r="AN40" s="112"/>
      <c r="AO40" s="112"/>
      <c r="AP40" s="112"/>
      <c r="AQ40" s="113"/>
      <c r="AR40" s="111"/>
      <c r="AS40" s="112"/>
      <c r="AT40" s="113"/>
      <c r="AU40" s="637" t="str">
        <f t="shared" si="3"/>
        <v/>
      </c>
      <c r="AV40" s="638"/>
      <c r="AW40" s="639" t="str">
        <f t="shared" si="1"/>
        <v/>
      </c>
      <c r="AX40" s="640"/>
      <c r="AY40" s="641"/>
      <c r="AZ40" s="642"/>
      <c r="BA40" s="642"/>
      <c r="BB40" s="642"/>
      <c r="BC40" s="642"/>
      <c r="BD40" s="643"/>
    </row>
    <row r="41" spans="1:56" ht="39.9" customHeight="1" x14ac:dyDescent="0.2">
      <c r="A41" s="91"/>
      <c r="B41" s="107">
        <f t="shared" si="2"/>
        <v>29</v>
      </c>
      <c r="C41" s="627"/>
      <c r="D41" s="628"/>
      <c r="E41" s="629"/>
      <c r="F41" s="630"/>
      <c r="G41" s="631"/>
      <c r="H41" s="632"/>
      <c r="I41" s="632"/>
      <c r="J41" s="632"/>
      <c r="K41" s="633"/>
      <c r="L41" s="634"/>
      <c r="M41" s="635"/>
      <c r="N41" s="635"/>
      <c r="O41" s="636"/>
      <c r="P41" s="108"/>
      <c r="Q41" s="109"/>
      <c r="R41" s="109"/>
      <c r="S41" s="109"/>
      <c r="T41" s="109"/>
      <c r="U41" s="109"/>
      <c r="V41" s="110"/>
      <c r="W41" s="108"/>
      <c r="X41" s="109"/>
      <c r="Y41" s="109"/>
      <c r="Z41" s="109"/>
      <c r="AA41" s="109"/>
      <c r="AB41" s="109"/>
      <c r="AC41" s="110"/>
      <c r="AD41" s="108"/>
      <c r="AE41" s="109"/>
      <c r="AF41" s="109"/>
      <c r="AG41" s="109"/>
      <c r="AH41" s="109"/>
      <c r="AI41" s="109"/>
      <c r="AJ41" s="110"/>
      <c r="AK41" s="108"/>
      <c r="AL41" s="109"/>
      <c r="AM41" s="109"/>
      <c r="AN41" s="109"/>
      <c r="AO41" s="109"/>
      <c r="AP41" s="109"/>
      <c r="AQ41" s="110"/>
      <c r="AR41" s="108"/>
      <c r="AS41" s="109"/>
      <c r="AT41" s="110"/>
      <c r="AU41" s="637" t="str">
        <f t="shared" si="3"/>
        <v/>
      </c>
      <c r="AV41" s="638"/>
      <c r="AW41" s="639" t="str">
        <f t="shared" si="1"/>
        <v/>
      </c>
      <c r="AX41" s="640"/>
      <c r="AY41" s="641"/>
      <c r="AZ41" s="642"/>
      <c r="BA41" s="642"/>
      <c r="BB41" s="642"/>
      <c r="BC41" s="642"/>
      <c r="BD41" s="643"/>
    </row>
    <row r="42" spans="1:56" ht="39.9" customHeight="1" x14ac:dyDescent="0.2">
      <c r="A42" s="91"/>
      <c r="B42" s="107">
        <f t="shared" si="2"/>
        <v>30</v>
      </c>
      <c r="C42" s="627"/>
      <c r="D42" s="628"/>
      <c r="E42" s="629"/>
      <c r="F42" s="630"/>
      <c r="G42" s="631"/>
      <c r="H42" s="632"/>
      <c r="I42" s="632"/>
      <c r="J42" s="632"/>
      <c r="K42" s="633"/>
      <c r="L42" s="634"/>
      <c r="M42" s="635"/>
      <c r="N42" s="635"/>
      <c r="O42" s="636"/>
      <c r="P42" s="108"/>
      <c r="Q42" s="109"/>
      <c r="R42" s="109"/>
      <c r="S42" s="109"/>
      <c r="T42" s="109"/>
      <c r="U42" s="109"/>
      <c r="V42" s="110"/>
      <c r="W42" s="108"/>
      <c r="X42" s="109"/>
      <c r="Y42" s="109"/>
      <c r="Z42" s="109"/>
      <c r="AA42" s="109"/>
      <c r="AB42" s="109"/>
      <c r="AC42" s="110"/>
      <c r="AD42" s="108"/>
      <c r="AE42" s="109"/>
      <c r="AF42" s="109"/>
      <c r="AG42" s="109"/>
      <c r="AH42" s="109"/>
      <c r="AI42" s="109"/>
      <c r="AJ42" s="110"/>
      <c r="AK42" s="108"/>
      <c r="AL42" s="109"/>
      <c r="AM42" s="109"/>
      <c r="AN42" s="109"/>
      <c r="AO42" s="109"/>
      <c r="AP42" s="109"/>
      <c r="AQ42" s="110"/>
      <c r="AR42" s="108"/>
      <c r="AS42" s="109"/>
      <c r="AT42" s="110"/>
      <c r="AU42" s="637" t="str">
        <f t="shared" si="3"/>
        <v/>
      </c>
      <c r="AV42" s="638"/>
      <c r="AW42" s="639" t="str">
        <f t="shared" si="1"/>
        <v/>
      </c>
      <c r="AX42" s="640"/>
      <c r="AY42" s="641"/>
      <c r="AZ42" s="642"/>
      <c r="BA42" s="642"/>
      <c r="BB42" s="642"/>
      <c r="BC42" s="642"/>
      <c r="BD42" s="643"/>
    </row>
    <row r="43" spans="1:56" ht="39.9" customHeight="1" x14ac:dyDescent="0.2">
      <c r="A43" s="91"/>
      <c r="B43" s="107">
        <f t="shared" si="2"/>
        <v>31</v>
      </c>
      <c r="C43" s="627"/>
      <c r="D43" s="628"/>
      <c r="E43" s="629"/>
      <c r="F43" s="630"/>
      <c r="G43" s="631"/>
      <c r="H43" s="632"/>
      <c r="I43" s="632"/>
      <c r="J43" s="632"/>
      <c r="K43" s="633"/>
      <c r="L43" s="634"/>
      <c r="M43" s="635"/>
      <c r="N43" s="635"/>
      <c r="O43" s="636"/>
      <c r="P43" s="108"/>
      <c r="Q43" s="109"/>
      <c r="R43" s="109"/>
      <c r="S43" s="109"/>
      <c r="T43" s="109"/>
      <c r="U43" s="109"/>
      <c r="V43" s="110"/>
      <c r="W43" s="108"/>
      <c r="X43" s="109"/>
      <c r="Y43" s="109"/>
      <c r="Z43" s="109"/>
      <c r="AA43" s="109"/>
      <c r="AB43" s="109"/>
      <c r="AC43" s="110"/>
      <c r="AD43" s="108"/>
      <c r="AE43" s="109"/>
      <c r="AF43" s="109"/>
      <c r="AG43" s="109"/>
      <c r="AH43" s="109"/>
      <c r="AI43" s="109"/>
      <c r="AJ43" s="110"/>
      <c r="AK43" s="108"/>
      <c r="AL43" s="109"/>
      <c r="AM43" s="109"/>
      <c r="AN43" s="109"/>
      <c r="AO43" s="109"/>
      <c r="AP43" s="109"/>
      <c r="AQ43" s="110"/>
      <c r="AR43" s="108"/>
      <c r="AS43" s="109"/>
      <c r="AT43" s="110"/>
      <c r="AU43" s="637" t="str">
        <f t="shared" si="3"/>
        <v/>
      </c>
      <c r="AV43" s="638"/>
      <c r="AW43" s="639" t="str">
        <f t="shared" si="1"/>
        <v/>
      </c>
      <c r="AX43" s="640"/>
      <c r="AY43" s="641"/>
      <c r="AZ43" s="642"/>
      <c r="BA43" s="642"/>
      <c r="BB43" s="642"/>
      <c r="BC43" s="642"/>
      <c r="BD43" s="643"/>
    </row>
    <row r="44" spans="1:56" ht="39.9" customHeight="1" x14ac:dyDescent="0.2">
      <c r="A44" s="91"/>
      <c r="B44" s="107">
        <f t="shared" si="2"/>
        <v>32</v>
      </c>
      <c r="C44" s="627"/>
      <c r="D44" s="628"/>
      <c r="E44" s="629"/>
      <c r="F44" s="630"/>
      <c r="G44" s="631"/>
      <c r="H44" s="632"/>
      <c r="I44" s="632"/>
      <c r="J44" s="632"/>
      <c r="K44" s="633"/>
      <c r="L44" s="634"/>
      <c r="M44" s="635"/>
      <c r="N44" s="635"/>
      <c r="O44" s="636"/>
      <c r="P44" s="108"/>
      <c r="Q44" s="109"/>
      <c r="R44" s="109"/>
      <c r="S44" s="109"/>
      <c r="T44" s="109"/>
      <c r="U44" s="109"/>
      <c r="V44" s="110"/>
      <c r="W44" s="108"/>
      <c r="X44" s="109"/>
      <c r="Y44" s="109"/>
      <c r="Z44" s="109"/>
      <c r="AA44" s="109"/>
      <c r="AB44" s="109"/>
      <c r="AC44" s="110"/>
      <c r="AD44" s="108"/>
      <c r="AE44" s="109"/>
      <c r="AF44" s="109"/>
      <c r="AG44" s="109"/>
      <c r="AH44" s="109"/>
      <c r="AI44" s="109"/>
      <c r="AJ44" s="110"/>
      <c r="AK44" s="108"/>
      <c r="AL44" s="109"/>
      <c r="AM44" s="109"/>
      <c r="AN44" s="109"/>
      <c r="AO44" s="109"/>
      <c r="AP44" s="109"/>
      <c r="AQ44" s="110"/>
      <c r="AR44" s="108"/>
      <c r="AS44" s="109"/>
      <c r="AT44" s="110"/>
      <c r="AU44" s="637" t="str">
        <f t="shared" si="3"/>
        <v/>
      </c>
      <c r="AV44" s="638"/>
      <c r="AW44" s="639" t="str">
        <f t="shared" si="1"/>
        <v/>
      </c>
      <c r="AX44" s="640"/>
      <c r="AY44" s="641"/>
      <c r="AZ44" s="642"/>
      <c r="BA44" s="642"/>
      <c r="BB44" s="642"/>
      <c r="BC44" s="642"/>
      <c r="BD44" s="643"/>
    </row>
    <row r="45" spans="1:56" ht="39.9" customHeight="1" x14ac:dyDescent="0.2">
      <c r="A45" s="91"/>
      <c r="B45" s="107">
        <f t="shared" si="2"/>
        <v>33</v>
      </c>
      <c r="C45" s="627"/>
      <c r="D45" s="628"/>
      <c r="E45" s="629"/>
      <c r="F45" s="630"/>
      <c r="G45" s="631"/>
      <c r="H45" s="632"/>
      <c r="I45" s="632"/>
      <c r="J45" s="632"/>
      <c r="K45" s="633"/>
      <c r="L45" s="634"/>
      <c r="M45" s="635"/>
      <c r="N45" s="635"/>
      <c r="O45" s="636"/>
      <c r="P45" s="108"/>
      <c r="Q45" s="109"/>
      <c r="R45" s="109"/>
      <c r="S45" s="109"/>
      <c r="T45" s="109"/>
      <c r="U45" s="109"/>
      <c r="V45" s="110"/>
      <c r="W45" s="108"/>
      <c r="X45" s="109"/>
      <c r="Y45" s="109"/>
      <c r="Z45" s="109"/>
      <c r="AA45" s="109"/>
      <c r="AB45" s="109"/>
      <c r="AC45" s="110"/>
      <c r="AD45" s="108"/>
      <c r="AE45" s="109"/>
      <c r="AF45" s="109"/>
      <c r="AG45" s="109"/>
      <c r="AH45" s="109"/>
      <c r="AI45" s="109"/>
      <c r="AJ45" s="110"/>
      <c r="AK45" s="108"/>
      <c r="AL45" s="109"/>
      <c r="AM45" s="109"/>
      <c r="AN45" s="109"/>
      <c r="AO45" s="109"/>
      <c r="AP45" s="109"/>
      <c r="AQ45" s="110"/>
      <c r="AR45" s="108"/>
      <c r="AS45" s="109"/>
      <c r="AT45" s="110"/>
      <c r="AU45" s="637" t="str">
        <f t="shared" si="3"/>
        <v/>
      </c>
      <c r="AV45" s="638"/>
      <c r="AW45" s="639" t="str">
        <f t="shared" si="1"/>
        <v/>
      </c>
      <c r="AX45" s="640"/>
      <c r="AY45" s="641"/>
      <c r="AZ45" s="642"/>
      <c r="BA45" s="642"/>
      <c r="BB45" s="642"/>
      <c r="BC45" s="642"/>
      <c r="BD45" s="643"/>
    </row>
    <row r="46" spans="1:56" ht="39.9" customHeight="1" x14ac:dyDescent="0.2">
      <c r="A46" s="91"/>
      <c r="B46" s="107">
        <f t="shared" si="2"/>
        <v>34</v>
      </c>
      <c r="C46" s="627"/>
      <c r="D46" s="628"/>
      <c r="E46" s="629"/>
      <c r="F46" s="630"/>
      <c r="G46" s="631"/>
      <c r="H46" s="632"/>
      <c r="I46" s="632"/>
      <c r="J46" s="632"/>
      <c r="K46" s="633"/>
      <c r="L46" s="634"/>
      <c r="M46" s="635"/>
      <c r="N46" s="635"/>
      <c r="O46" s="636"/>
      <c r="P46" s="108"/>
      <c r="Q46" s="109"/>
      <c r="R46" s="109"/>
      <c r="S46" s="109"/>
      <c r="T46" s="109"/>
      <c r="U46" s="109"/>
      <c r="V46" s="110"/>
      <c r="W46" s="108"/>
      <c r="X46" s="109"/>
      <c r="Y46" s="109"/>
      <c r="Z46" s="109"/>
      <c r="AA46" s="109"/>
      <c r="AB46" s="109"/>
      <c r="AC46" s="110"/>
      <c r="AD46" s="108"/>
      <c r="AE46" s="109"/>
      <c r="AF46" s="109"/>
      <c r="AG46" s="109"/>
      <c r="AH46" s="109"/>
      <c r="AI46" s="109"/>
      <c r="AJ46" s="110"/>
      <c r="AK46" s="108"/>
      <c r="AL46" s="109"/>
      <c r="AM46" s="109"/>
      <c r="AN46" s="109"/>
      <c r="AO46" s="109"/>
      <c r="AP46" s="109"/>
      <c r="AQ46" s="110"/>
      <c r="AR46" s="108"/>
      <c r="AS46" s="109"/>
      <c r="AT46" s="110"/>
      <c r="AU46" s="637" t="str">
        <f t="shared" si="3"/>
        <v/>
      </c>
      <c r="AV46" s="638"/>
      <c r="AW46" s="639" t="str">
        <f t="shared" si="1"/>
        <v/>
      </c>
      <c r="AX46" s="640"/>
      <c r="AY46" s="641"/>
      <c r="AZ46" s="642"/>
      <c r="BA46" s="642"/>
      <c r="BB46" s="642"/>
      <c r="BC46" s="642"/>
      <c r="BD46" s="643"/>
    </row>
    <row r="47" spans="1:56" ht="39.9" customHeight="1" x14ac:dyDescent="0.2">
      <c r="A47" s="91"/>
      <c r="B47" s="107">
        <f t="shared" si="2"/>
        <v>35</v>
      </c>
      <c r="C47" s="627"/>
      <c r="D47" s="628"/>
      <c r="E47" s="629"/>
      <c r="F47" s="630"/>
      <c r="G47" s="631"/>
      <c r="H47" s="632"/>
      <c r="I47" s="632"/>
      <c r="J47" s="632"/>
      <c r="K47" s="633"/>
      <c r="L47" s="634"/>
      <c r="M47" s="635"/>
      <c r="N47" s="635"/>
      <c r="O47" s="636"/>
      <c r="P47" s="108"/>
      <c r="Q47" s="109"/>
      <c r="R47" s="109"/>
      <c r="S47" s="109"/>
      <c r="T47" s="109"/>
      <c r="U47" s="109"/>
      <c r="V47" s="110"/>
      <c r="W47" s="108"/>
      <c r="X47" s="109"/>
      <c r="Y47" s="109"/>
      <c r="Z47" s="109"/>
      <c r="AA47" s="109"/>
      <c r="AB47" s="109"/>
      <c r="AC47" s="110"/>
      <c r="AD47" s="108"/>
      <c r="AE47" s="109"/>
      <c r="AF47" s="109"/>
      <c r="AG47" s="109"/>
      <c r="AH47" s="109"/>
      <c r="AI47" s="109"/>
      <c r="AJ47" s="110"/>
      <c r="AK47" s="108"/>
      <c r="AL47" s="109"/>
      <c r="AM47" s="109"/>
      <c r="AN47" s="109"/>
      <c r="AO47" s="109"/>
      <c r="AP47" s="109"/>
      <c r="AQ47" s="110"/>
      <c r="AR47" s="108"/>
      <c r="AS47" s="109"/>
      <c r="AT47" s="110"/>
      <c r="AU47" s="637" t="str">
        <f t="shared" si="3"/>
        <v/>
      </c>
      <c r="AV47" s="638"/>
      <c r="AW47" s="639" t="str">
        <f t="shared" si="1"/>
        <v/>
      </c>
      <c r="AX47" s="640"/>
      <c r="AY47" s="641"/>
      <c r="AZ47" s="642"/>
      <c r="BA47" s="642"/>
      <c r="BB47" s="642"/>
      <c r="BC47" s="642"/>
      <c r="BD47" s="643"/>
    </row>
    <row r="48" spans="1:56" ht="39.9" customHeight="1" x14ac:dyDescent="0.2">
      <c r="A48" s="91"/>
      <c r="B48" s="107">
        <f t="shared" si="2"/>
        <v>36</v>
      </c>
      <c r="C48" s="627"/>
      <c r="D48" s="628"/>
      <c r="E48" s="629"/>
      <c r="F48" s="630"/>
      <c r="G48" s="631"/>
      <c r="H48" s="632"/>
      <c r="I48" s="632"/>
      <c r="J48" s="632"/>
      <c r="K48" s="633"/>
      <c r="L48" s="634"/>
      <c r="M48" s="635"/>
      <c r="N48" s="635"/>
      <c r="O48" s="636"/>
      <c r="P48" s="108"/>
      <c r="Q48" s="109"/>
      <c r="R48" s="109"/>
      <c r="S48" s="109"/>
      <c r="T48" s="109"/>
      <c r="U48" s="109"/>
      <c r="V48" s="110"/>
      <c r="W48" s="108"/>
      <c r="X48" s="109"/>
      <c r="Y48" s="109"/>
      <c r="Z48" s="109"/>
      <c r="AA48" s="109"/>
      <c r="AB48" s="109"/>
      <c r="AC48" s="110"/>
      <c r="AD48" s="108"/>
      <c r="AE48" s="109"/>
      <c r="AF48" s="109"/>
      <c r="AG48" s="109"/>
      <c r="AH48" s="109"/>
      <c r="AI48" s="109"/>
      <c r="AJ48" s="110"/>
      <c r="AK48" s="108"/>
      <c r="AL48" s="109"/>
      <c r="AM48" s="109"/>
      <c r="AN48" s="109"/>
      <c r="AO48" s="109"/>
      <c r="AP48" s="109"/>
      <c r="AQ48" s="110"/>
      <c r="AR48" s="108"/>
      <c r="AS48" s="109"/>
      <c r="AT48" s="110"/>
      <c r="AU48" s="637" t="str">
        <f t="shared" si="3"/>
        <v/>
      </c>
      <c r="AV48" s="638"/>
      <c r="AW48" s="639" t="str">
        <f t="shared" si="1"/>
        <v/>
      </c>
      <c r="AX48" s="640"/>
      <c r="AY48" s="641"/>
      <c r="AZ48" s="642"/>
      <c r="BA48" s="642"/>
      <c r="BB48" s="642"/>
      <c r="BC48" s="642"/>
      <c r="BD48" s="643"/>
    </row>
    <row r="49" spans="1:56" ht="39.9" customHeight="1" x14ac:dyDescent="0.2">
      <c r="A49" s="91"/>
      <c r="B49" s="107">
        <f t="shared" si="2"/>
        <v>37</v>
      </c>
      <c r="C49" s="627"/>
      <c r="D49" s="628"/>
      <c r="E49" s="629"/>
      <c r="F49" s="630"/>
      <c r="G49" s="631"/>
      <c r="H49" s="632"/>
      <c r="I49" s="632"/>
      <c r="J49" s="632"/>
      <c r="K49" s="633"/>
      <c r="L49" s="634"/>
      <c r="M49" s="635"/>
      <c r="N49" s="635"/>
      <c r="O49" s="636"/>
      <c r="P49" s="108"/>
      <c r="Q49" s="109"/>
      <c r="R49" s="109"/>
      <c r="S49" s="109"/>
      <c r="T49" s="109"/>
      <c r="U49" s="109"/>
      <c r="V49" s="110"/>
      <c r="W49" s="108"/>
      <c r="X49" s="109"/>
      <c r="Y49" s="109"/>
      <c r="Z49" s="109"/>
      <c r="AA49" s="109"/>
      <c r="AB49" s="109"/>
      <c r="AC49" s="110"/>
      <c r="AD49" s="108"/>
      <c r="AE49" s="109"/>
      <c r="AF49" s="109"/>
      <c r="AG49" s="109"/>
      <c r="AH49" s="109"/>
      <c r="AI49" s="109"/>
      <c r="AJ49" s="110"/>
      <c r="AK49" s="108"/>
      <c r="AL49" s="109"/>
      <c r="AM49" s="109"/>
      <c r="AN49" s="109"/>
      <c r="AO49" s="109"/>
      <c r="AP49" s="109"/>
      <c r="AQ49" s="110"/>
      <c r="AR49" s="108"/>
      <c r="AS49" s="109"/>
      <c r="AT49" s="110"/>
      <c r="AU49" s="637" t="str">
        <f t="shared" si="3"/>
        <v/>
      </c>
      <c r="AV49" s="638"/>
      <c r="AW49" s="639" t="str">
        <f t="shared" si="1"/>
        <v/>
      </c>
      <c r="AX49" s="640"/>
      <c r="AY49" s="641"/>
      <c r="AZ49" s="642"/>
      <c r="BA49" s="642"/>
      <c r="BB49" s="642"/>
      <c r="BC49" s="642"/>
      <c r="BD49" s="643"/>
    </row>
    <row r="50" spans="1:56" ht="39.9" customHeight="1" x14ac:dyDescent="0.2">
      <c r="A50" s="91"/>
      <c r="B50" s="107">
        <f t="shared" si="2"/>
        <v>38</v>
      </c>
      <c r="C50" s="627"/>
      <c r="D50" s="628"/>
      <c r="E50" s="629"/>
      <c r="F50" s="630"/>
      <c r="G50" s="631"/>
      <c r="H50" s="632"/>
      <c r="I50" s="632"/>
      <c r="J50" s="632"/>
      <c r="K50" s="633"/>
      <c r="L50" s="634"/>
      <c r="M50" s="635"/>
      <c r="N50" s="635"/>
      <c r="O50" s="636"/>
      <c r="P50" s="108"/>
      <c r="Q50" s="109"/>
      <c r="R50" s="109"/>
      <c r="S50" s="109"/>
      <c r="T50" s="109"/>
      <c r="U50" s="109"/>
      <c r="V50" s="110"/>
      <c r="W50" s="108"/>
      <c r="X50" s="109"/>
      <c r="Y50" s="109"/>
      <c r="Z50" s="109"/>
      <c r="AA50" s="109"/>
      <c r="AB50" s="109"/>
      <c r="AC50" s="110"/>
      <c r="AD50" s="108"/>
      <c r="AE50" s="109"/>
      <c r="AF50" s="109"/>
      <c r="AG50" s="109"/>
      <c r="AH50" s="109"/>
      <c r="AI50" s="109"/>
      <c r="AJ50" s="110"/>
      <c r="AK50" s="108"/>
      <c r="AL50" s="109"/>
      <c r="AM50" s="109"/>
      <c r="AN50" s="109"/>
      <c r="AO50" s="109"/>
      <c r="AP50" s="109"/>
      <c r="AQ50" s="110"/>
      <c r="AR50" s="108"/>
      <c r="AS50" s="109"/>
      <c r="AT50" s="110"/>
      <c r="AU50" s="637" t="str">
        <f t="shared" si="3"/>
        <v/>
      </c>
      <c r="AV50" s="638"/>
      <c r="AW50" s="639" t="str">
        <f t="shared" si="1"/>
        <v/>
      </c>
      <c r="AX50" s="640"/>
      <c r="AY50" s="641"/>
      <c r="AZ50" s="642"/>
      <c r="BA50" s="642"/>
      <c r="BB50" s="642"/>
      <c r="BC50" s="642"/>
      <c r="BD50" s="643"/>
    </row>
    <row r="51" spans="1:56" ht="39.9" customHeight="1" x14ac:dyDescent="0.2">
      <c r="A51" s="91"/>
      <c r="B51" s="107">
        <f t="shared" si="2"/>
        <v>39</v>
      </c>
      <c r="C51" s="627"/>
      <c r="D51" s="628"/>
      <c r="E51" s="629"/>
      <c r="F51" s="630"/>
      <c r="G51" s="631"/>
      <c r="H51" s="632"/>
      <c r="I51" s="632"/>
      <c r="J51" s="632"/>
      <c r="K51" s="633"/>
      <c r="L51" s="634"/>
      <c r="M51" s="635"/>
      <c r="N51" s="635"/>
      <c r="O51" s="636"/>
      <c r="P51" s="108"/>
      <c r="Q51" s="109"/>
      <c r="R51" s="109"/>
      <c r="S51" s="109"/>
      <c r="T51" s="109"/>
      <c r="U51" s="109"/>
      <c r="V51" s="110"/>
      <c r="W51" s="108"/>
      <c r="X51" s="109"/>
      <c r="Y51" s="109"/>
      <c r="Z51" s="109"/>
      <c r="AA51" s="109"/>
      <c r="AB51" s="109"/>
      <c r="AC51" s="110"/>
      <c r="AD51" s="108"/>
      <c r="AE51" s="109"/>
      <c r="AF51" s="109"/>
      <c r="AG51" s="109"/>
      <c r="AH51" s="109"/>
      <c r="AI51" s="109"/>
      <c r="AJ51" s="110"/>
      <c r="AK51" s="108"/>
      <c r="AL51" s="109"/>
      <c r="AM51" s="109"/>
      <c r="AN51" s="109"/>
      <c r="AO51" s="109"/>
      <c r="AP51" s="109"/>
      <c r="AQ51" s="110"/>
      <c r="AR51" s="108"/>
      <c r="AS51" s="109"/>
      <c r="AT51" s="110"/>
      <c r="AU51" s="637" t="str">
        <f t="shared" si="3"/>
        <v/>
      </c>
      <c r="AV51" s="638"/>
      <c r="AW51" s="639" t="str">
        <f t="shared" si="1"/>
        <v/>
      </c>
      <c r="AX51" s="640"/>
      <c r="AY51" s="641"/>
      <c r="AZ51" s="642"/>
      <c r="BA51" s="642"/>
      <c r="BB51" s="642"/>
      <c r="BC51" s="642"/>
      <c r="BD51" s="643"/>
    </row>
    <row r="52" spans="1:56" ht="39.9" customHeight="1" x14ac:dyDescent="0.2">
      <c r="A52" s="91"/>
      <c r="B52" s="107">
        <f t="shared" si="2"/>
        <v>40</v>
      </c>
      <c r="C52" s="627"/>
      <c r="D52" s="628"/>
      <c r="E52" s="629"/>
      <c r="F52" s="630"/>
      <c r="G52" s="631"/>
      <c r="H52" s="632"/>
      <c r="I52" s="632"/>
      <c r="J52" s="632"/>
      <c r="K52" s="633"/>
      <c r="L52" s="634"/>
      <c r="M52" s="635"/>
      <c r="N52" s="635"/>
      <c r="O52" s="636"/>
      <c r="P52" s="108"/>
      <c r="Q52" s="109"/>
      <c r="R52" s="109"/>
      <c r="S52" s="109"/>
      <c r="T52" s="109"/>
      <c r="U52" s="109"/>
      <c r="V52" s="110"/>
      <c r="W52" s="108"/>
      <c r="X52" s="109"/>
      <c r="Y52" s="109"/>
      <c r="Z52" s="109"/>
      <c r="AA52" s="109"/>
      <c r="AB52" s="109"/>
      <c r="AC52" s="110"/>
      <c r="AD52" s="108"/>
      <c r="AE52" s="109"/>
      <c r="AF52" s="109"/>
      <c r="AG52" s="109"/>
      <c r="AH52" s="109"/>
      <c r="AI52" s="109"/>
      <c r="AJ52" s="110"/>
      <c r="AK52" s="108"/>
      <c r="AL52" s="109"/>
      <c r="AM52" s="109"/>
      <c r="AN52" s="109"/>
      <c r="AO52" s="109"/>
      <c r="AP52" s="109"/>
      <c r="AQ52" s="110"/>
      <c r="AR52" s="108"/>
      <c r="AS52" s="109"/>
      <c r="AT52" s="110"/>
      <c r="AU52" s="637" t="str">
        <f t="shared" si="3"/>
        <v/>
      </c>
      <c r="AV52" s="638"/>
      <c r="AW52" s="639" t="str">
        <f t="shared" si="1"/>
        <v/>
      </c>
      <c r="AX52" s="640"/>
      <c r="AY52" s="641"/>
      <c r="AZ52" s="642"/>
      <c r="BA52" s="642"/>
      <c r="BB52" s="642"/>
      <c r="BC52" s="642"/>
      <c r="BD52" s="643"/>
    </row>
    <row r="53" spans="1:56" ht="39.9" customHeight="1" x14ac:dyDescent="0.2">
      <c r="A53" s="91"/>
      <c r="B53" s="107">
        <f t="shared" si="2"/>
        <v>41</v>
      </c>
      <c r="C53" s="627"/>
      <c r="D53" s="628"/>
      <c r="E53" s="629"/>
      <c r="F53" s="630"/>
      <c r="G53" s="631"/>
      <c r="H53" s="632"/>
      <c r="I53" s="632"/>
      <c r="J53" s="632"/>
      <c r="K53" s="633"/>
      <c r="L53" s="634"/>
      <c r="M53" s="635"/>
      <c r="N53" s="635"/>
      <c r="O53" s="636"/>
      <c r="P53" s="108"/>
      <c r="Q53" s="109"/>
      <c r="R53" s="109"/>
      <c r="S53" s="109"/>
      <c r="T53" s="109"/>
      <c r="U53" s="109"/>
      <c r="V53" s="110"/>
      <c r="W53" s="108"/>
      <c r="X53" s="109"/>
      <c r="Y53" s="109"/>
      <c r="Z53" s="109"/>
      <c r="AA53" s="109"/>
      <c r="AB53" s="109"/>
      <c r="AC53" s="110"/>
      <c r="AD53" s="108"/>
      <c r="AE53" s="109"/>
      <c r="AF53" s="109"/>
      <c r="AG53" s="109"/>
      <c r="AH53" s="109"/>
      <c r="AI53" s="109"/>
      <c r="AJ53" s="110"/>
      <c r="AK53" s="108"/>
      <c r="AL53" s="109"/>
      <c r="AM53" s="109"/>
      <c r="AN53" s="109"/>
      <c r="AO53" s="109"/>
      <c r="AP53" s="109"/>
      <c r="AQ53" s="110"/>
      <c r="AR53" s="108"/>
      <c r="AS53" s="109"/>
      <c r="AT53" s="110"/>
      <c r="AU53" s="637" t="str">
        <f t="shared" si="3"/>
        <v/>
      </c>
      <c r="AV53" s="638"/>
      <c r="AW53" s="639" t="str">
        <f t="shared" si="1"/>
        <v/>
      </c>
      <c r="AX53" s="640"/>
      <c r="AY53" s="641"/>
      <c r="AZ53" s="642"/>
      <c r="BA53" s="642"/>
      <c r="BB53" s="642"/>
      <c r="BC53" s="642"/>
      <c r="BD53" s="643"/>
    </row>
    <row r="54" spans="1:56" ht="39.9" customHeight="1" x14ac:dyDescent="0.2">
      <c r="A54" s="91"/>
      <c r="B54" s="107">
        <f t="shared" si="2"/>
        <v>42</v>
      </c>
      <c r="C54" s="627"/>
      <c r="D54" s="628"/>
      <c r="E54" s="629"/>
      <c r="F54" s="630"/>
      <c r="G54" s="631"/>
      <c r="H54" s="632"/>
      <c r="I54" s="632"/>
      <c r="J54" s="632"/>
      <c r="K54" s="633"/>
      <c r="L54" s="634"/>
      <c r="M54" s="635"/>
      <c r="N54" s="635"/>
      <c r="O54" s="636"/>
      <c r="P54" s="108"/>
      <c r="Q54" s="109"/>
      <c r="R54" s="109"/>
      <c r="S54" s="109"/>
      <c r="T54" s="109"/>
      <c r="U54" s="109"/>
      <c r="V54" s="110"/>
      <c r="W54" s="108"/>
      <c r="X54" s="109"/>
      <c r="Y54" s="109"/>
      <c r="Z54" s="109"/>
      <c r="AA54" s="109"/>
      <c r="AB54" s="109"/>
      <c r="AC54" s="110"/>
      <c r="AD54" s="108"/>
      <c r="AE54" s="109"/>
      <c r="AF54" s="109"/>
      <c r="AG54" s="109"/>
      <c r="AH54" s="109"/>
      <c r="AI54" s="109"/>
      <c r="AJ54" s="110"/>
      <c r="AK54" s="108"/>
      <c r="AL54" s="109"/>
      <c r="AM54" s="109"/>
      <c r="AN54" s="109"/>
      <c r="AO54" s="109"/>
      <c r="AP54" s="109"/>
      <c r="AQ54" s="110"/>
      <c r="AR54" s="108"/>
      <c r="AS54" s="109"/>
      <c r="AT54" s="110"/>
      <c r="AU54" s="637" t="str">
        <f t="shared" si="3"/>
        <v/>
      </c>
      <c r="AV54" s="638"/>
      <c r="AW54" s="639" t="str">
        <f t="shared" si="1"/>
        <v/>
      </c>
      <c r="AX54" s="640"/>
      <c r="AY54" s="641"/>
      <c r="AZ54" s="642"/>
      <c r="BA54" s="642"/>
      <c r="BB54" s="642"/>
      <c r="BC54" s="642"/>
      <c r="BD54" s="643"/>
    </row>
    <row r="55" spans="1:56" ht="39.9" customHeight="1" x14ac:dyDescent="0.2">
      <c r="A55" s="91"/>
      <c r="B55" s="107">
        <f t="shared" si="2"/>
        <v>43</v>
      </c>
      <c r="C55" s="627"/>
      <c r="D55" s="628"/>
      <c r="E55" s="629"/>
      <c r="F55" s="630"/>
      <c r="G55" s="631"/>
      <c r="H55" s="632"/>
      <c r="I55" s="632"/>
      <c r="J55" s="632"/>
      <c r="K55" s="633"/>
      <c r="L55" s="634"/>
      <c r="M55" s="635"/>
      <c r="N55" s="635"/>
      <c r="O55" s="636"/>
      <c r="P55" s="108"/>
      <c r="Q55" s="109"/>
      <c r="R55" s="109"/>
      <c r="S55" s="109"/>
      <c r="T55" s="109"/>
      <c r="U55" s="109"/>
      <c r="V55" s="110"/>
      <c r="W55" s="108"/>
      <c r="X55" s="109"/>
      <c r="Y55" s="109"/>
      <c r="Z55" s="109"/>
      <c r="AA55" s="109"/>
      <c r="AB55" s="109"/>
      <c r="AC55" s="110"/>
      <c r="AD55" s="108"/>
      <c r="AE55" s="109"/>
      <c r="AF55" s="109"/>
      <c r="AG55" s="109"/>
      <c r="AH55" s="109"/>
      <c r="AI55" s="109"/>
      <c r="AJ55" s="110"/>
      <c r="AK55" s="108"/>
      <c r="AL55" s="109"/>
      <c r="AM55" s="109"/>
      <c r="AN55" s="109"/>
      <c r="AO55" s="109"/>
      <c r="AP55" s="109"/>
      <c r="AQ55" s="110"/>
      <c r="AR55" s="108"/>
      <c r="AS55" s="109"/>
      <c r="AT55" s="110"/>
      <c r="AU55" s="637" t="str">
        <f t="shared" si="3"/>
        <v/>
      </c>
      <c r="AV55" s="638"/>
      <c r="AW55" s="639" t="str">
        <f t="shared" si="1"/>
        <v/>
      </c>
      <c r="AX55" s="640"/>
      <c r="AY55" s="641"/>
      <c r="AZ55" s="642"/>
      <c r="BA55" s="642"/>
      <c r="BB55" s="642"/>
      <c r="BC55" s="642"/>
      <c r="BD55" s="643"/>
    </row>
    <row r="56" spans="1:56" ht="39.9" customHeight="1" x14ac:dyDescent="0.2">
      <c r="A56" s="91"/>
      <c r="B56" s="107">
        <f t="shared" si="2"/>
        <v>44</v>
      </c>
      <c r="C56" s="627"/>
      <c r="D56" s="628"/>
      <c r="E56" s="629"/>
      <c r="F56" s="630"/>
      <c r="G56" s="631"/>
      <c r="H56" s="632"/>
      <c r="I56" s="632"/>
      <c r="J56" s="632"/>
      <c r="K56" s="633"/>
      <c r="L56" s="634"/>
      <c r="M56" s="635"/>
      <c r="N56" s="635"/>
      <c r="O56" s="636"/>
      <c r="P56" s="108"/>
      <c r="Q56" s="109"/>
      <c r="R56" s="109"/>
      <c r="S56" s="109"/>
      <c r="T56" s="109"/>
      <c r="U56" s="109"/>
      <c r="V56" s="110"/>
      <c r="W56" s="108"/>
      <c r="X56" s="109"/>
      <c r="Y56" s="109"/>
      <c r="Z56" s="109"/>
      <c r="AA56" s="109"/>
      <c r="AB56" s="109"/>
      <c r="AC56" s="110"/>
      <c r="AD56" s="108"/>
      <c r="AE56" s="109"/>
      <c r="AF56" s="109"/>
      <c r="AG56" s="109"/>
      <c r="AH56" s="109"/>
      <c r="AI56" s="109"/>
      <c r="AJ56" s="110"/>
      <c r="AK56" s="108"/>
      <c r="AL56" s="109"/>
      <c r="AM56" s="109"/>
      <c r="AN56" s="109"/>
      <c r="AO56" s="109"/>
      <c r="AP56" s="109"/>
      <c r="AQ56" s="110"/>
      <c r="AR56" s="108"/>
      <c r="AS56" s="109"/>
      <c r="AT56" s="110"/>
      <c r="AU56" s="637" t="str">
        <f t="shared" si="3"/>
        <v/>
      </c>
      <c r="AV56" s="638"/>
      <c r="AW56" s="639" t="str">
        <f t="shared" si="1"/>
        <v/>
      </c>
      <c r="AX56" s="640"/>
      <c r="AY56" s="641"/>
      <c r="AZ56" s="642"/>
      <c r="BA56" s="642"/>
      <c r="BB56" s="642"/>
      <c r="BC56" s="642"/>
      <c r="BD56" s="643"/>
    </row>
    <row r="57" spans="1:56" ht="39.9" customHeight="1" x14ac:dyDescent="0.2">
      <c r="A57" s="91"/>
      <c r="B57" s="107">
        <f t="shared" si="2"/>
        <v>45</v>
      </c>
      <c r="C57" s="627"/>
      <c r="D57" s="628"/>
      <c r="E57" s="629"/>
      <c r="F57" s="630"/>
      <c r="G57" s="631"/>
      <c r="H57" s="632"/>
      <c r="I57" s="632"/>
      <c r="J57" s="632"/>
      <c r="K57" s="633"/>
      <c r="L57" s="634"/>
      <c r="M57" s="635"/>
      <c r="N57" s="635"/>
      <c r="O57" s="636"/>
      <c r="P57" s="108"/>
      <c r="Q57" s="109"/>
      <c r="R57" s="109"/>
      <c r="S57" s="109"/>
      <c r="T57" s="109"/>
      <c r="U57" s="109"/>
      <c r="V57" s="110"/>
      <c r="W57" s="108"/>
      <c r="X57" s="109"/>
      <c r="Y57" s="109"/>
      <c r="Z57" s="109"/>
      <c r="AA57" s="109"/>
      <c r="AB57" s="109"/>
      <c r="AC57" s="110"/>
      <c r="AD57" s="108"/>
      <c r="AE57" s="109"/>
      <c r="AF57" s="109"/>
      <c r="AG57" s="109"/>
      <c r="AH57" s="109"/>
      <c r="AI57" s="109"/>
      <c r="AJ57" s="110"/>
      <c r="AK57" s="108"/>
      <c r="AL57" s="109"/>
      <c r="AM57" s="109"/>
      <c r="AN57" s="109"/>
      <c r="AO57" s="109"/>
      <c r="AP57" s="109"/>
      <c r="AQ57" s="110"/>
      <c r="AR57" s="108"/>
      <c r="AS57" s="109"/>
      <c r="AT57" s="110"/>
      <c r="AU57" s="637" t="str">
        <f t="shared" si="3"/>
        <v/>
      </c>
      <c r="AV57" s="638"/>
      <c r="AW57" s="639" t="str">
        <f t="shared" si="1"/>
        <v/>
      </c>
      <c r="AX57" s="640"/>
      <c r="AY57" s="641"/>
      <c r="AZ57" s="642"/>
      <c r="BA57" s="642"/>
      <c r="BB57" s="642"/>
      <c r="BC57" s="642"/>
      <c r="BD57" s="643"/>
    </row>
    <row r="58" spans="1:56" ht="39.9" customHeight="1" x14ac:dyDescent="0.2">
      <c r="A58" s="91"/>
      <c r="B58" s="107">
        <f t="shared" si="2"/>
        <v>46</v>
      </c>
      <c r="C58" s="627"/>
      <c r="D58" s="628"/>
      <c r="E58" s="629"/>
      <c r="F58" s="630"/>
      <c r="G58" s="631"/>
      <c r="H58" s="632"/>
      <c r="I58" s="632"/>
      <c r="J58" s="632"/>
      <c r="K58" s="633"/>
      <c r="L58" s="634"/>
      <c r="M58" s="635"/>
      <c r="N58" s="635"/>
      <c r="O58" s="636"/>
      <c r="P58" s="108"/>
      <c r="Q58" s="109"/>
      <c r="R58" s="109"/>
      <c r="S58" s="109"/>
      <c r="T58" s="109"/>
      <c r="U58" s="109"/>
      <c r="V58" s="110"/>
      <c r="W58" s="108"/>
      <c r="X58" s="109"/>
      <c r="Y58" s="109"/>
      <c r="Z58" s="109"/>
      <c r="AA58" s="109"/>
      <c r="AB58" s="109"/>
      <c r="AC58" s="110"/>
      <c r="AD58" s="108"/>
      <c r="AE58" s="109"/>
      <c r="AF58" s="109"/>
      <c r="AG58" s="109"/>
      <c r="AH58" s="109"/>
      <c r="AI58" s="109"/>
      <c r="AJ58" s="110"/>
      <c r="AK58" s="108"/>
      <c r="AL58" s="109"/>
      <c r="AM58" s="109"/>
      <c r="AN58" s="109"/>
      <c r="AO58" s="109"/>
      <c r="AP58" s="109"/>
      <c r="AQ58" s="110"/>
      <c r="AR58" s="108"/>
      <c r="AS58" s="109"/>
      <c r="AT58" s="110"/>
      <c r="AU58" s="637" t="str">
        <f t="shared" si="3"/>
        <v/>
      </c>
      <c r="AV58" s="638"/>
      <c r="AW58" s="639" t="str">
        <f t="shared" si="1"/>
        <v/>
      </c>
      <c r="AX58" s="640"/>
      <c r="AY58" s="641"/>
      <c r="AZ58" s="642"/>
      <c r="BA58" s="642"/>
      <c r="BB58" s="642"/>
      <c r="BC58" s="642"/>
      <c r="BD58" s="643"/>
    </row>
    <row r="59" spans="1:56" ht="39.9" customHeight="1" x14ac:dyDescent="0.2">
      <c r="A59" s="91"/>
      <c r="B59" s="107">
        <f t="shared" si="2"/>
        <v>47</v>
      </c>
      <c r="C59" s="627"/>
      <c r="D59" s="628"/>
      <c r="E59" s="629"/>
      <c r="F59" s="630"/>
      <c r="G59" s="631"/>
      <c r="H59" s="632"/>
      <c r="I59" s="632"/>
      <c r="J59" s="632"/>
      <c r="K59" s="633"/>
      <c r="L59" s="634"/>
      <c r="M59" s="635"/>
      <c r="N59" s="635"/>
      <c r="O59" s="636"/>
      <c r="P59" s="108"/>
      <c r="Q59" s="109"/>
      <c r="R59" s="109"/>
      <c r="S59" s="109"/>
      <c r="T59" s="109"/>
      <c r="U59" s="109"/>
      <c r="V59" s="110"/>
      <c r="W59" s="108"/>
      <c r="X59" s="109"/>
      <c r="Y59" s="109"/>
      <c r="Z59" s="109"/>
      <c r="AA59" s="109"/>
      <c r="AB59" s="109"/>
      <c r="AC59" s="110"/>
      <c r="AD59" s="108"/>
      <c r="AE59" s="109"/>
      <c r="AF59" s="109"/>
      <c r="AG59" s="109"/>
      <c r="AH59" s="109"/>
      <c r="AI59" s="109"/>
      <c r="AJ59" s="110"/>
      <c r="AK59" s="108"/>
      <c r="AL59" s="109"/>
      <c r="AM59" s="109"/>
      <c r="AN59" s="109"/>
      <c r="AO59" s="109"/>
      <c r="AP59" s="109"/>
      <c r="AQ59" s="110"/>
      <c r="AR59" s="108"/>
      <c r="AS59" s="109"/>
      <c r="AT59" s="110"/>
      <c r="AU59" s="637" t="str">
        <f t="shared" si="3"/>
        <v/>
      </c>
      <c r="AV59" s="638"/>
      <c r="AW59" s="639" t="str">
        <f t="shared" si="1"/>
        <v/>
      </c>
      <c r="AX59" s="640"/>
      <c r="AY59" s="641"/>
      <c r="AZ59" s="642"/>
      <c r="BA59" s="642"/>
      <c r="BB59" s="642"/>
      <c r="BC59" s="642"/>
      <c r="BD59" s="643"/>
    </row>
    <row r="60" spans="1:56" ht="39.9" customHeight="1" x14ac:dyDescent="0.2">
      <c r="A60" s="91"/>
      <c r="B60" s="107">
        <f t="shared" si="2"/>
        <v>48</v>
      </c>
      <c r="C60" s="627"/>
      <c r="D60" s="628"/>
      <c r="E60" s="629"/>
      <c r="F60" s="630"/>
      <c r="G60" s="631"/>
      <c r="H60" s="632"/>
      <c r="I60" s="632"/>
      <c r="J60" s="632"/>
      <c r="K60" s="633"/>
      <c r="L60" s="634"/>
      <c r="M60" s="635"/>
      <c r="N60" s="635"/>
      <c r="O60" s="636"/>
      <c r="P60" s="108"/>
      <c r="Q60" s="109"/>
      <c r="R60" s="109"/>
      <c r="S60" s="109"/>
      <c r="T60" s="109"/>
      <c r="U60" s="109"/>
      <c r="V60" s="110"/>
      <c r="W60" s="108"/>
      <c r="X60" s="109"/>
      <c r="Y60" s="109"/>
      <c r="Z60" s="109"/>
      <c r="AA60" s="109"/>
      <c r="AB60" s="109"/>
      <c r="AC60" s="110"/>
      <c r="AD60" s="108"/>
      <c r="AE60" s="109"/>
      <c r="AF60" s="109"/>
      <c r="AG60" s="109"/>
      <c r="AH60" s="109"/>
      <c r="AI60" s="109"/>
      <c r="AJ60" s="110"/>
      <c r="AK60" s="108"/>
      <c r="AL60" s="109"/>
      <c r="AM60" s="109"/>
      <c r="AN60" s="109"/>
      <c r="AO60" s="109"/>
      <c r="AP60" s="109"/>
      <c r="AQ60" s="110"/>
      <c r="AR60" s="108"/>
      <c r="AS60" s="109"/>
      <c r="AT60" s="110"/>
      <c r="AU60" s="637" t="str">
        <f t="shared" si="3"/>
        <v/>
      </c>
      <c r="AV60" s="638"/>
      <c r="AW60" s="639" t="str">
        <f t="shared" si="1"/>
        <v/>
      </c>
      <c r="AX60" s="640"/>
      <c r="AY60" s="641"/>
      <c r="AZ60" s="642"/>
      <c r="BA60" s="642"/>
      <c r="BB60" s="642"/>
      <c r="BC60" s="642"/>
      <c r="BD60" s="643"/>
    </row>
    <row r="61" spans="1:56" ht="39.9" customHeight="1" x14ac:dyDescent="0.2">
      <c r="A61" s="91"/>
      <c r="B61" s="107">
        <f t="shared" si="2"/>
        <v>49</v>
      </c>
      <c r="C61" s="627"/>
      <c r="D61" s="628"/>
      <c r="E61" s="629"/>
      <c r="F61" s="630"/>
      <c r="G61" s="631"/>
      <c r="H61" s="632"/>
      <c r="I61" s="632"/>
      <c r="J61" s="632"/>
      <c r="K61" s="633"/>
      <c r="L61" s="634"/>
      <c r="M61" s="635"/>
      <c r="N61" s="635"/>
      <c r="O61" s="636"/>
      <c r="P61" s="108"/>
      <c r="Q61" s="109"/>
      <c r="R61" s="109"/>
      <c r="S61" s="109"/>
      <c r="T61" s="109"/>
      <c r="U61" s="109"/>
      <c r="V61" s="110"/>
      <c r="W61" s="108"/>
      <c r="X61" s="109"/>
      <c r="Y61" s="109"/>
      <c r="Z61" s="109"/>
      <c r="AA61" s="109"/>
      <c r="AB61" s="109"/>
      <c r="AC61" s="110"/>
      <c r="AD61" s="108"/>
      <c r="AE61" s="109"/>
      <c r="AF61" s="109"/>
      <c r="AG61" s="109"/>
      <c r="AH61" s="109"/>
      <c r="AI61" s="109"/>
      <c r="AJ61" s="110"/>
      <c r="AK61" s="108"/>
      <c r="AL61" s="109"/>
      <c r="AM61" s="109"/>
      <c r="AN61" s="109"/>
      <c r="AO61" s="109"/>
      <c r="AP61" s="109"/>
      <c r="AQ61" s="110"/>
      <c r="AR61" s="108"/>
      <c r="AS61" s="109"/>
      <c r="AT61" s="110"/>
      <c r="AU61" s="637" t="str">
        <f t="shared" si="3"/>
        <v/>
      </c>
      <c r="AV61" s="638"/>
      <c r="AW61" s="639" t="str">
        <f t="shared" si="1"/>
        <v/>
      </c>
      <c r="AX61" s="640"/>
      <c r="AY61" s="641"/>
      <c r="AZ61" s="642"/>
      <c r="BA61" s="642"/>
      <c r="BB61" s="642"/>
      <c r="BC61" s="642"/>
      <c r="BD61" s="643"/>
    </row>
    <row r="62" spans="1:56" ht="39.9" customHeight="1" x14ac:dyDescent="0.2">
      <c r="A62" s="91"/>
      <c r="B62" s="107">
        <f t="shared" si="2"/>
        <v>50</v>
      </c>
      <c r="C62" s="627"/>
      <c r="D62" s="628"/>
      <c r="E62" s="629"/>
      <c r="F62" s="630"/>
      <c r="G62" s="631"/>
      <c r="H62" s="632"/>
      <c r="I62" s="632"/>
      <c r="J62" s="632"/>
      <c r="K62" s="633"/>
      <c r="L62" s="634"/>
      <c r="M62" s="635"/>
      <c r="N62" s="635"/>
      <c r="O62" s="636"/>
      <c r="P62" s="108"/>
      <c r="Q62" s="109"/>
      <c r="R62" s="109"/>
      <c r="S62" s="109"/>
      <c r="T62" s="109"/>
      <c r="U62" s="109"/>
      <c r="V62" s="110"/>
      <c r="W62" s="108"/>
      <c r="X62" s="109"/>
      <c r="Y62" s="109"/>
      <c r="Z62" s="109"/>
      <c r="AA62" s="109"/>
      <c r="AB62" s="109"/>
      <c r="AC62" s="110"/>
      <c r="AD62" s="108"/>
      <c r="AE62" s="109"/>
      <c r="AF62" s="109"/>
      <c r="AG62" s="109"/>
      <c r="AH62" s="109"/>
      <c r="AI62" s="109"/>
      <c r="AJ62" s="110"/>
      <c r="AK62" s="108"/>
      <c r="AL62" s="109"/>
      <c r="AM62" s="109"/>
      <c r="AN62" s="109"/>
      <c r="AO62" s="109"/>
      <c r="AP62" s="109"/>
      <c r="AQ62" s="110"/>
      <c r="AR62" s="108"/>
      <c r="AS62" s="109"/>
      <c r="AT62" s="110"/>
      <c r="AU62" s="637" t="str">
        <f t="shared" si="3"/>
        <v/>
      </c>
      <c r="AV62" s="638"/>
      <c r="AW62" s="639" t="str">
        <f t="shared" si="1"/>
        <v/>
      </c>
      <c r="AX62" s="640"/>
      <c r="AY62" s="641"/>
      <c r="AZ62" s="642"/>
      <c r="BA62" s="642"/>
      <c r="BB62" s="642"/>
      <c r="BC62" s="642"/>
      <c r="BD62" s="643"/>
    </row>
    <row r="63" spans="1:56" ht="39.9" customHeight="1" x14ac:dyDescent="0.2">
      <c r="A63" s="91"/>
      <c r="B63" s="107">
        <f t="shared" si="2"/>
        <v>51</v>
      </c>
      <c r="C63" s="627"/>
      <c r="D63" s="628"/>
      <c r="E63" s="629"/>
      <c r="F63" s="630"/>
      <c r="G63" s="631"/>
      <c r="H63" s="632"/>
      <c r="I63" s="632"/>
      <c r="J63" s="632"/>
      <c r="K63" s="633"/>
      <c r="L63" s="634"/>
      <c r="M63" s="635"/>
      <c r="N63" s="635"/>
      <c r="O63" s="636"/>
      <c r="P63" s="108"/>
      <c r="Q63" s="109"/>
      <c r="R63" s="109"/>
      <c r="S63" s="109"/>
      <c r="T63" s="109"/>
      <c r="U63" s="109"/>
      <c r="V63" s="110"/>
      <c r="W63" s="108"/>
      <c r="X63" s="109"/>
      <c r="Y63" s="109"/>
      <c r="Z63" s="109"/>
      <c r="AA63" s="109"/>
      <c r="AB63" s="109"/>
      <c r="AC63" s="110"/>
      <c r="AD63" s="108"/>
      <c r="AE63" s="109"/>
      <c r="AF63" s="109"/>
      <c r="AG63" s="109"/>
      <c r="AH63" s="109"/>
      <c r="AI63" s="109"/>
      <c r="AJ63" s="110"/>
      <c r="AK63" s="108"/>
      <c r="AL63" s="109"/>
      <c r="AM63" s="109"/>
      <c r="AN63" s="109"/>
      <c r="AO63" s="109"/>
      <c r="AP63" s="109"/>
      <c r="AQ63" s="110"/>
      <c r="AR63" s="108"/>
      <c r="AS63" s="109"/>
      <c r="AT63" s="110"/>
      <c r="AU63" s="637" t="str">
        <f t="shared" si="3"/>
        <v/>
      </c>
      <c r="AV63" s="638"/>
      <c r="AW63" s="639" t="str">
        <f t="shared" si="1"/>
        <v/>
      </c>
      <c r="AX63" s="640"/>
      <c r="AY63" s="641"/>
      <c r="AZ63" s="642"/>
      <c r="BA63" s="642"/>
      <c r="BB63" s="642"/>
      <c r="BC63" s="642"/>
      <c r="BD63" s="643"/>
    </row>
    <row r="64" spans="1:56" ht="39.9" customHeight="1" x14ac:dyDescent="0.2">
      <c r="A64" s="91"/>
      <c r="B64" s="107">
        <f t="shared" si="2"/>
        <v>52</v>
      </c>
      <c r="C64" s="627"/>
      <c r="D64" s="628"/>
      <c r="E64" s="629"/>
      <c r="F64" s="630"/>
      <c r="G64" s="631"/>
      <c r="H64" s="632"/>
      <c r="I64" s="632"/>
      <c r="J64" s="632"/>
      <c r="K64" s="633"/>
      <c r="L64" s="634"/>
      <c r="M64" s="635"/>
      <c r="N64" s="635"/>
      <c r="O64" s="636"/>
      <c r="P64" s="108"/>
      <c r="Q64" s="109"/>
      <c r="R64" s="109"/>
      <c r="S64" s="109"/>
      <c r="T64" s="109"/>
      <c r="U64" s="109"/>
      <c r="V64" s="110"/>
      <c r="W64" s="108"/>
      <c r="X64" s="109"/>
      <c r="Y64" s="109"/>
      <c r="Z64" s="109"/>
      <c r="AA64" s="109"/>
      <c r="AB64" s="109"/>
      <c r="AC64" s="110"/>
      <c r="AD64" s="108"/>
      <c r="AE64" s="109"/>
      <c r="AF64" s="109"/>
      <c r="AG64" s="109"/>
      <c r="AH64" s="109"/>
      <c r="AI64" s="109"/>
      <c r="AJ64" s="110"/>
      <c r="AK64" s="108"/>
      <c r="AL64" s="109"/>
      <c r="AM64" s="109"/>
      <c r="AN64" s="109"/>
      <c r="AO64" s="109"/>
      <c r="AP64" s="109"/>
      <c r="AQ64" s="110"/>
      <c r="AR64" s="108"/>
      <c r="AS64" s="109"/>
      <c r="AT64" s="110"/>
      <c r="AU64" s="637" t="str">
        <f t="shared" si="3"/>
        <v/>
      </c>
      <c r="AV64" s="638"/>
      <c r="AW64" s="639" t="str">
        <f t="shared" si="1"/>
        <v/>
      </c>
      <c r="AX64" s="640"/>
      <c r="AY64" s="641"/>
      <c r="AZ64" s="642"/>
      <c r="BA64" s="642"/>
      <c r="BB64" s="642"/>
      <c r="BC64" s="642"/>
      <c r="BD64" s="643"/>
    </row>
    <row r="65" spans="1:56" ht="39.9" customHeight="1" x14ac:dyDescent="0.2">
      <c r="A65" s="91"/>
      <c r="B65" s="107">
        <f t="shared" si="2"/>
        <v>53</v>
      </c>
      <c r="C65" s="627"/>
      <c r="D65" s="628"/>
      <c r="E65" s="629"/>
      <c r="F65" s="630"/>
      <c r="G65" s="631"/>
      <c r="H65" s="632"/>
      <c r="I65" s="632"/>
      <c r="J65" s="632"/>
      <c r="K65" s="633"/>
      <c r="L65" s="634"/>
      <c r="M65" s="635"/>
      <c r="N65" s="635"/>
      <c r="O65" s="636"/>
      <c r="P65" s="108"/>
      <c r="Q65" s="109"/>
      <c r="R65" s="109"/>
      <c r="S65" s="109"/>
      <c r="T65" s="109"/>
      <c r="U65" s="109"/>
      <c r="V65" s="110"/>
      <c r="W65" s="108"/>
      <c r="X65" s="109"/>
      <c r="Y65" s="109"/>
      <c r="Z65" s="109"/>
      <c r="AA65" s="109"/>
      <c r="AB65" s="109"/>
      <c r="AC65" s="110"/>
      <c r="AD65" s="108"/>
      <c r="AE65" s="109"/>
      <c r="AF65" s="109"/>
      <c r="AG65" s="109"/>
      <c r="AH65" s="109"/>
      <c r="AI65" s="109"/>
      <c r="AJ65" s="110"/>
      <c r="AK65" s="108"/>
      <c r="AL65" s="109"/>
      <c r="AM65" s="109"/>
      <c r="AN65" s="109"/>
      <c r="AO65" s="109"/>
      <c r="AP65" s="109"/>
      <c r="AQ65" s="110"/>
      <c r="AR65" s="108"/>
      <c r="AS65" s="109"/>
      <c r="AT65" s="110"/>
      <c r="AU65" s="637" t="str">
        <f t="shared" si="3"/>
        <v/>
      </c>
      <c r="AV65" s="638"/>
      <c r="AW65" s="639" t="str">
        <f t="shared" si="1"/>
        <v/>
      </c>
      <c r="AX65" s="640"/>
      <c r="AY65" s="641"/>
      <c r="AZ65" s="642"/>
      <c r="BA65" s="642"/>
      <c r="BB65" s="642"/>
      <c r="BC65" s="642"/>
      <c r="BD65" s="643"/>
    </row>
    <row r="66" spans="1:56" ht="39.9" customHeight="1" x14ac:dyDescent="0.2">
      <c r="A66" s="91"/>
      <c r="B66" s="107">
        <f t="shared" si="2"/>
        <v>54</v>
      </c>
      <c r="C66" s="627"/>
      <c r="D66" s="628"/>
      <c r="E66" s="629"/>
      <c r="F66" s="630"/>
      <c r="G66" s="631"/>
      <c r="H66" s="632"/>
      <c r="I66" s="632"/>
      <c r="J66" s="632"/>
      <c r="K66" s="633"/>
      <c r="L66" s="634"/>
      <c r="M66" s="635"/>
      <c r="N66" s="635"/>
      <c r="O66" s="636"/>
      <c r="P66" s="108"/>
      <c r="Q66" s="109"/>
      <c r="R66" s="109"/>
      <c r="S66" s="109"/>
      <c r="T66" s="109"/>
      <c r="U66" s="109"/>
      <c r="V66" s="110"/>
      <c r="W66" s="108"/>
      <c r="X66" s="109"/>
      <c r="Y66" s="109"/>
      <c r="Z66" s="109"/>
      <c r="AA66" s="109"/>
      <c r="AB66" s="109"/>
      <c r="AC66" s="110"/>
      <c r="AD66" s="108"/>
      <c r="AE66" s="109"/>
      <c r="AF66" s="109"/>
      <c r="AG66" s="109"/>
      <c r="AH66" s="109"/>
      <c r="AI66" s="109"/>
      <c r="AJ66" s="110"/>
      <c r="AK66" s="108"/>
      <c r="AL66" s="109"/>
      <c r="AM66" s="109"/>
      <c r="AN66" s="109"/>
      <c r="AO66" s="109"/>
      <c r="AP66" s="109"/>
      <c r="AQ66" s="110"/>
      <c r="AR66" s="108"/>
      <c r="AS66" s="109"/>
      <c r="AT66" s="110"/>
      <c r="AU66" s="637" t="str">
        <f t="shared" si="3"/>
        <v/>
      </c>
      <c r="AV66" s="638"/>
      <c r="AW66" s="639" t="str">
        <f t="shared" si="1"/>
        <v/>
      </c>
      <c r="AX66" s="640"/>
      <c r="AY66" s="641"/>
      <c r="AZ66" s="642"/>
      <c r="BA66" s="642"/>
      <c r="BB66" s="642"/>
      <c r="BC66" s="642"/>
      <c r="BD66" s="643"/>
    </row>
    <row r="67" spans="1:56" ht="39.9" customHeight="1" x14ac:dyDescent="0.2">
      <c r="A67" s="91"/>
      <c r="B67" s="107">
        <f t="shared" si="2"/>
        <v>55</v>
      </c>
      <c r="C67" s="627"/>
      <c r="D67" s="628"/>
      <c r="E67" s="629"/>
      <c r="F67" s="630"/>
      <c r="G67" s="631"/>
      <c r="H67" s="632"/>
      <c r="I67" s="632"/>
      <c r="J67" s="632"/>
      <c r="K67" s="633"/>
      <c r="L67" s="634"/>
      <c r="M67" s="635"/>
      <c r="N67" s="635"/>
      <c r="O67" s="636"/>
      <c r="P67" s="108"/>
      <c r="Q67" s="109"/>
      <c r="R67" s="109"/>
      <c r="S67" s="109"/>
      <c r="T67" s="109"/>
      <c r="U67" s="109"/>
      <c r="V67" s="110"/>
      <c r="W67" s="108"/>
      <c r="X67" s="109"/>
      <c r="Y67" s="109"/>
      <c r="Z67" s="109"/>
      <c r="AA67" s="109"/>
      <c r="AB67" s="109"/>
      <c r="AC67" s="110"/>
      <c r="AD67" s="108"/>
      <c r="AE67" s="109"/>
      <c r="AF67" s="109"/>
      <c r="AG67" s="109"/>
      <c r="AH67" s="109"/>
      <c r="AI67" s="109"/>
      <c r="AJ67" s="110"/>
      <c r="AK67" s="108"/>
      <c r="AL67" s="109"/>
      <c r="AM67" s="109"/>
      <c r="AN67" s="109"/>
      <c r="AO67" s="109"/>
      <c r="AP67" s="109"/>
      <c r="AQ67" s="110"/>
      <c r="AR67" s="108"/>
      <c r="AS67" s="109"/>
      <c r="AT67" s="110"/>
      <c r="AU67" s="637" t="str">
        <f t="shared" si="3"/>
        <v/>
      </c>
      <c r="AV67" s="638"/>
      <c r="AW67" s="639" t="str">
        <f t="shared" si="1"/>
        <v/>
      </c>
      <c r="AX67" s="640"/>
      <c r="AY67" s="641"/>
      <c r="AZ67" s="642"/>
      <c r="BA67" s="642"/>
      <c r="BB67" s="642"/>
      <c r="BC67" s="642"/>
      <c r="BD67" s="643"/>
    </row>
    <row r="68" spans="1:56" ht="39.9" customHeight="1" x14ac:dyDescent="0.2">
      <c r="A68" s="91"/>
      <c r="B68" s="107">
        <f t="shared" si="2"/>
        <v>56</v>
      </c>
      <c r="C68" s="627"/>
      <c r="D68" s="628"/>
      <c r="E68" s="629"/>
      <c r="F68" s="630"/>
      <c r="G68" s="631"/>
      <c r="H68" s="632"/>
      <c r="I68" s="632"/>
      <c r="J68" s="632"/>
      <c r="K68" s="633"/>
      <c r="L68" s="634"/>
      <c r="M68" s="635"/>
      <c r="N68" s="635"/>
      <c r="O68" s="636"/>
      <c r="P68" s="111"/>
      <c r="Q68" s="112"/>
      <c r="R68" s="112"/>
      <c r="S68" s="112"/>
      <c r="T68" s="112"/>
      <c r="U68" s="112"/>
      <c r="V68" s="113"/>
      <c r="W68" s="111"/>
      <c r="X68" s="112"/>
      <c r="Y68" s="112"/>
      <c r="Z68" s="112"/>
      <c r="AA68" s="112"/>
      <c r="AB68" s="112"/>
      <c r="AC68" s="113"/>
      <c r="AD68" s="111"/>
      <c r="AE68" s="112"/>
      <c r="AF68" s="112"/>
      <c r="AG68" s="112"/>
      <c r="AH68" s="112"/>
      <c r="AI68" s="112"/>
      <c r="AJ68" s="113"/>
      <c r="AK68" s="111"/>
      <c r="AL68" s="112"/>
      <c r="AM68" s="112"/>
      <c r="AN68" s="112"/>
      <c r="AO68" s="112"/>
      <c r="AP68" s="112"/>
      <c r="AQ68" s="113"/>
      <c r="AR68" s="111"/>
      <c r="AS68" s="112"/>
      <c r="AT68" s="113"/>
      <c r="AU68" s="637" t="str">
        <f t="shared" si="3"/>
        <v/>
      </c>
      <c r="AV68" s="638"/>
      <c r="AW68" s="639" t="str">
        <f t="shared" si="1"/>
        <v/>
      </c>
      <c r="AX68" s="640"/>
      <c r="AY68" s="641"/>
      <c r="AZ68" s="642"/>
      <c r="BA68" s="642"/>
      <c r="BB68" s="642"/>
      <c r="BC68" s="642"/>
      <c r="BD68" s="643"/>
    </row>
    <row r="69" spans="1:56" ht="39.9" customHeight="1" x14ac:dyDescent="0.2">
      <c r="A69" s="91"/>
      <c r="B69" s="107">
        <f t="shared" si="2"/>
        <v>57</v>
      </c>
      <c r="C69" s="627"/>
      <c r="D69" s="628"/>
      <c r="E69" s="629"/>
      <c r="F69" s="630"/>
      <c r="G69" s="631"/>
      <c r="H69" s="632"/>
      <c r="I69" s="632"/>
      <c r="J69" s="632"/>
      <c r="K69" s="633"/>
      <c r="L69" s="634"/>
      <c r="M69" s="635"/>
      <c r="N69" s="635"/>
      <c r="O69" s="636"/>
      <c r="P69" s="108"/>
      <c r="Q69" s="109"/>
      <c r="R69" s="109"/>
      <c r="S69" s="109"/>
      <c r="T69" s="109"/>
      <c r="U69" s="109"/>
      <c r="V69" s="110"/>
      <c r="W69" s="108"/>
      <c r="X69" s="109"/>
      <c r="Y69" s="109"/>
      <c r="Z69" s="109"/>
      <c r="AA69" s="109"/>
      <c r="AB69" s="109"/>
      <c r="AC69" s="110"/>
      <c r="AD69" s="108"/>
      <c r="AE69" s="109"/>
      <c r="AF69" s="109"/>
      <c r="AG69" s="109"/>
      <c r="AH69" s="109"/>
      <c r="AI69" s="109"/>
      <c r="AJ69" s="110"/>
      <c r="AK69" s="108"/>
      <c r="AL69" s="109"/>
      <c r="AM69" s="109"/>
      <c r="AN69" s="109"/>
      <c r="AO69" s="109"/>
      <c r="AP69" s="109"/>
      <c r="AQ69" s="110"/>
      <c r="AR69" s="108"/>
      <c r="AS69" s="109"/>
      <c r="AT69" s="110"/>
      <c r="AU69" s="637" t="str">
        <f t="shared" si="3"/>
        <v/>
      </c>
      <c r="AV69" s="638"/>
      <c r="AW69" s="639" t="str">
        <f t="shared" si="1"/>
        <v/>
      </c>
      <c r="AX69" s="640"/>
      <c r="AY69" s="641"/>
      <c r="AZ69" s="642"/>
      <c r="BA69" s="642"/>
      <c r="BB69" s="642"/>
      <c r="BC69" s="642"/>
      <c r="BD69" s="643"/>
    </row>
    <row r="70" spans="1:56" ht="39.9" customHeight="1" x14ac:dyDescent="0.2">
      <c r="A70" s="91"/>
      <c r="B70" s="107">
        <f t="shared" si="2"/>
        <v>58</v>
      </c>
      <c r="C70" s="627"/>
      <c r="D70" s="628"/>
      <c r="E70" s="629"/>
      <c r="F70" s="630"/>
      <c r="G70" s="631"/>
      <c r="H70" s="632"/>
      <c r="I70" s="632"/>
      <c r="J70" s="632"/>
      <c r="K70" s="633"/>
      <c r="L70" s="634"/>
      <c r="M70" s="635"/>
      <c r="N70" s="635"/>
      <c r="O70" s="636"/>
      <c r="P70" s="108"/>
      <c r="Q70" s="109"/>
      <c r="R70" s="109"/>
      <c r="S70" s="109"/>
      <c r="T70" s="109"/>
      <c r="U70" s="109"/>
      <c r="V70" s="110"/>
      <c r="W70" s="108"/>
      <c r="X70" s="109"/>
      <c r="Y70" s="109"/>
      <c r="Z70" s="109"/>
      <c r="AA70" s="109"/>
      <c r="AB70" s="109"/>
      <c r="AC70" s="110"/>
      <c r="AD70" s="108"/>
      <c r="AE70" s="109"/>
      <c r="AF70" s="109"/>
      <c r="AG70" s="109"/>
      <c r="AH70" s="109"/>
      <c r="AI70" s="109"/>
      <c r="AJ70" s="110"/>
      <c r="AK70" s="108"/>
      <c r="AL70" s="109"/>
      <c r="AM70" s="109"/>
      <c r="AN70" s="109"/>
      <c r="AO70" s="109"/>
      <c r="AP70" s="109"/>
      <c r="AQ70" s="110"/>
      <c r="AR70" s="108"/>
      <c r="AS70" s="109"/>
      <c r="AT70" s="110"/>
      <c r="AU70" s="637" t="str">
        <f t="shared" si="3"/>
        <v/>
      </c>
      <c r="AV70" s="638"/>
      <c r="AW70" s="639" t="str">
        <f t="shared" si="1"/>
        <v/>
      </c>
      <c r="AX70" s="640"/>
      <c r="AY70" s="641"/>
      <c r="AZ70" s="642"/>
      <c r="BA70" s="642"/>
      <c r="BB70" s="642"/>
      <c r="BC70" s="642"/>
      <c r="BD70" s="643"/>
    </row>
    <row r="71" spans="1:56" ht="39.9" customHeight="1" x14ac:dyDescent="0.2">
      <c r="A71" s="91"/>
      <c r="B71" s="107">
        <f t="shared" si="2"/>
        <v>59</v>
      </c>
      <c r="C71" s="627"/>
      <c r="D71" s="628"/>
      <c r="E71" s="629"/>
      <c r="F71" s="630"/>
      <c r="G71" s="631"/>
      <c r="H71" s="632"/>
      <c r="I71" s="632"/>
      <c r="J71" s="632"/>
      <c r="K71" s="633"/>
      <c r="L71" s="634"/>
      <c r="M71" s="635"/>
      <c r="N71" s="635"/>
      <c r="O71" s="636"/>
      <c r="P71" s="108"/>
      <c r="Q71" s="109"/>
      <c r="R71" s="109"/>
      <c r="S71" s="109"/>
      <c r="T71" s="109"/>
      <c r="U71" s="109"/>
      <c r="V71" s="110"/>
      <c r="W71" s="108"/>
      <c r="X71" s="109"/>
      <c r="Y71" s="109"/>
      <c r="Z71" s="109"/>
      <c r="AA71" s="109"/>
      <c r="AB71" s="109"/>
      <c r="AC71" s="110"/>
      <c r="AD71" s="108"/>
      <c r="AE71" s="109"/>
      <c r="AF71" s="109"/>
      <c r="AG71" s="109"/>
      <c r="AH71" s="109"/>
      <c r="AI71" s="109"/>
      <c r="AJ71" s="110"/>
      <c r="AK71" s="108"/>
      <c r="AL71" s="109"/>
      <c r="AM71" s="109"/>
      <c r="AN71" s="109"/>
      <c r="AO71" s="109"/>
      <c r="AP71" s="109"/>
      <c r="AQ71" s="110"/>
      <c r="AR71" s="108"/>
      <c r="AS71" s="109"/>
      <c r="AT71" s="110"/>
      <c r="AU71" s="637" t="str">
        <f t="shared" si="3"/>
        <v/>
      </c>
      <c r="AV71" s="638"/>
      <c r="AW71" s="639" t="str">
        <f t="shared" si="1"/>
        <v/>
      </c>
      <c r="AX71" s="640"/>
      <c r="AY71" s="641"/>
      <c r="AZ71" s="642"/>
      <c r="BA71" s="642"/>
      <c r="BB71" s="642"/>
      <c r="BC71" s="642"/>
      <c r="BD71" s="643"/>
    </row>
    <row r="72" spans="1:56" ht="39.9" customHeight="1" x14ac:dyDescent="0.2">
      <c r="A72" s="91"/>
      <c r="B72" s="107">
        <f t="shared" si="2"/>
        <v>60</v>
      </c>
      <c r="C72" s="627"/>
      <c r="D72" s="628"/>
      <c r="E72" s="629"/>
      <c r="F72" s="630"/>
      <c r="G72" s="631"/>
      <c r="H72" s="632"/>
      <c r="I72" s="632"/>
      <c r="J72" s="632"/>
      <c r="K72" s="633"/>
      <c r="L72" s="634"/>
      <c r="M72" s="635"/>
      <c r="N72" s="635"/>
      <c r="O72" s="636"/>
      <c r="P72" s="108"/>
      <c r="Q72" s="109"/>
      <c r="R72" s="109"/>
      <c r="S72" s="109"/>
      <c r="T72" s="109"/>
      <c r="U72" s="109"/>
      <c r="V72" s="110"/>
      <c r="W72" s="108"/>
      <c r="X72" s="109"/>
      <c r="Y72" s="109"/>
      <c r="Z72" s="109"/>
      <c r="AA72" s="109"/>
      <c r="AB72" s="109"/>
      <c r="AC72" s="110"/>
      <c r="AD72" s="108"/>
      <c r="AE72" s="109"/>
      <c r="AF72" s="109"/>
      <c r="AG72" s="109"/>
      <c r="AH72" s="109"/>
      <c r="AI72" s="109"/>
      <c r="AJ72" s="110"/>
      <c r="AK72" s="108"/>
      <c r="AL72" s="109"/>
      <c r="AM72" s="109"/>
      <c r="AN72" s="109"/>
      <c r="AO72" s="109"/>
      <c r="AP72" s="109"/>
      <c r="AQ72" s="110"/>
      <c r="AR72" s="108"/>
      <c r="AS72" s="109"/>
      <c r="AT72" s="110"/>
      <c r="AU72" s="637" t="str">
        <f t="shared" si="3"/>
        <v/>
      </c>
      <c r="AV72" s="638"/>
      <c r="AW72" s="639" t="str">
        <f t="shared" si="1"/>
        <v/>
      </c>
      <c r="AX72" s="640"/>
      <c r="AY72" s="641"/>
      <c r="AZ72" s="642"/>
      <c r="BA72" s="642"/>
      <c r="BB72" s="642"/>
      <c r="BC72" s="642"/>
      <c r="BD72" s="643"/>
    </row>
    <row r="73" spans="1:56" ht="39.9" customHeight="1" x14ac:dyDescent="0.2">
      <c r="A73" s="91"/>
      <c r="B73" s="107">
        <f t="shared" si="2"/>
        <v>61</v>
      </c>
      <c r="C73" s="627"/>
      <c r="D73" s="628"/>
      <c r="E73" s="629"/>
      <c r="F73" s="630"/>
      <c r="G73" s="631"/>
      <c r="H73" s="632"/>
      <c r="I73" s="632"/>
      <c r="J73" s="632"/>
      <c r="K73" s="633"/>
      <c r="L73" s="634"/>
      <c r="M73" s="635"/>
      <c r="N73" s="635"/>
      <c r="O73" s="636"/>
      <c r="P73" s="108"/>
      <c r="Q73" s="109"/>
      <c r="R73" s="109"/>
      <c r="S73" s="109"/>
      <c r="T73" s="109"/>
      <c r="U73" s="109"/>
      <c r="V73" s="110"/>
      <c r="W73" s="108"/>
      <c r="X73" s="109"/>
      <c r="Y73" s="109"/>
      <c r="Z73" s="109"/>
      <c r="AA73" s="109"/>
      <c r="AB73" s="109"/>
      <c r="AC73" s="110"/>
      <c r="AD73" s="108"/>
      <c r="AE73" s="109"/>
      <c r="AF73" s="109"/>
      <c r="AG73" s="109"/>
      <c r="AH73" s="109"/>
      <c r="AI73" s="109"/>
      <c r="AJ73" s="110"/>
      <c r="AK73" s="108"/>
      <c r="AL73" s="109"/>
      <c r="AM73" s="109"/>
      <c r="AN73" s="109"/>
      <c r="AO73" s="109"/>
      <c r="AP73" s="109"/>
      <c r="AQ73" s="110"/>
      <c r="AR73" s="108"/>
      <c r="AS73" s="109"/>
      <c r="AT73" s="110"/>
      <c r="AU73" s="637" t="str">
        <f t="shared" si="3"/>
        <v/>
      </c>
      <c r="AV73" s="638"/>
      <c r="AW73" s="639" t="str">
        <f t="shared" si="1"/>
        <v/>
      </c>
      <c r="AX73" s="640"/>
      <c r="AY73" s="641"/>
      <c r="AZ73" s="642"/>
      <c r="BA73" s="642"/>
      <c r="BB73" s="642"/>
      <c r="BC73" s="642"/>
      <c r="BD73" s="643"/>
    </row>
    <row r="74" spans="1:56" ht="39.9" customHeight="1" x14ac:dyDescent="0.2">
      <c r="A74" s="91"/>
      <c r="B74" s="107">
        <f t="shared" si="2"/>
        <v>62</v>
      </c>
      <c r="C74" s="627"/>
      <c r="D74" s="628"/>
      <c r="E74" s="629"/>
      <c r="F74" s="630"/>
      <c r="G74" s="631"/>
      <c r="H74" s="632"/>
      <c r="I74" s="632"/>
      <c r="J74" s="632"/>
      <c r="K74" s="633"/>
      <c r="L74" s="634"/>
      <c r="M74" s="635"/>
      <c r="N74" s="635"/>
      <c r="O74" s="636"/>
      <c r="P74" s="108"/>
      <c r="Q74" s="109"/>
      <c r="R74" s="109"/>
      <c r="S74" s="109"/>
      <c r="T74" s="109"/>
      <c r="U74" s="109"/>
      <c r="V74" s="110"/>
      <c r="W74" s="108"/>
      <c r="X74" s="109"/>
      <c r="Y74" s="109"/>
      <c r="Z74" s="109"/>
      <c r="AA74" s="109"/>
      <c r="AB74" s="109"/>
      <c r="AC74" s="110"/>
      <c r="AD74" s="108"/>
      <c r="AE74" s="109"/>
      <c r="AF74" s="109"/>
      <c r="AG74" s="109"/>
      <c r="AH74" s="109"/>
      <c r="AI74" s="109"/>
      <c r="AJ74" s="110"/>
      <c r="AK74" s="108"/>
      <c r="AL74" s="109"/>
      <c r="AM74" s="109"/>
      <c r="AN74" s="109"/>
      <c r="AO74" s="109"/>
      <c r="AP74" s="109"/>
      <c r="AQ74" s="110"/>
      <c r="AR74" s="108"/>
      <c r="AS74" s="109"/>
      <c r="AT74" s="110"/>
      <c r="AU74" s="637" t="str">
        <f t="shared" si="3"/>
        <v/>
      </c>
      <c r="AV74" s="638"/>
      <c r="AW74" s="639" t="str">
        <f t="shared" si="1"/>
        <v/>
      </c>
      <c r="AX74" s="640"/>
      <c r="AY74" s="641"/>
      <c r="AZ74" s="642"/>
      <c r="BA74" s="642"/>
      <c r="BB74" s="642"/>
      <c r="BC74" s="642"/>
      <c r="BD74" s="643"/>
    </row>
    <row r="75" spans="1:56" ht="39.9" customHeight="1" x14ac:dyDescent="0.2">
      <c r="A75" s="91"/>
      <c r="B75" s="107">
        <f t="shared" si="2"/>
        <v>63</v>
      </c>
      <c r="C75" s="627"/>
      <c r="D75" s="628"/>
      <c r="E75" s="629"/>
      <c r="F75" s="630"/>
      <c r="G75" s="631"/>
      <c r="H75" s="632"/>
      <c r="I75" s="632"/>
      <c r="J75" s="632"/>
      <c r="K75" s="633"/>
      <c r="L75" s="634"/>
      <c r="M75" s="635"/>
      <c r="N75" s="635"/>
      <c r="O75" s="636"/>
      <c r="P75" s="108"/>
      <c r="Q75" s="109"/>
      <c r="R75" s="109"/>
      <c r="S75" s="109"/>
      <c r="T75" s="109"/>
      <c r="U75" s="109"/>
      <c r="V75" s="110"/>
      <c r="W75" s="108"/>
      <c r="X75" s="109"/>
      <c r="Y75" s="109"/>
      <c r="Z75" s="109"/>
      <c r="AA75" s="109"/>
      <c r="AB75" s="109"/>
      <c r="AC75" s="110"/>
      <c r="AD75" s="108"/>
      <c r="AE75" s="109"/>
      <c r="AF75" s="109"/>
      <c r="AG75" s="109"/>
      <c r="AH75" s="109"/>
      <c r="AI75" s="109"/>
      <c r="AJ75" s="110"/>
      <c r="AK75" s="108"/>
      <c r="AL75" s="109"/>
      <c r="AM75" s="109"/>
      <c r="AN75" s="109"/>
      <c r="AO75" s="109"/>
      <c r="AP75" s="109"/>
      <c r="AQ75" s="110"/>
      <c r="AR75" s="108"/>
      <c r="AS75" s="109"/>
      <c r="AT75" s="110"/>
      <c r="AU75" s="637" t="str">
        <f t="shared" si="3"/>
        <v/>
      </c>
      <c r="AV75" s="638"/>
      <c r="AW75" s="639" t="str">
        <f t="shared" si="1"/>
        <v/>
      </c>
      <c r="AX75" s="640"/>
      <c r="AY75" s="641"/>
      <c r="AZ75" s="642"/>
      <c r="BA75" s="642"/>
      <c r="BB75" s="642"/>
      <c r="BC75" s="642"/>
      <c r="BD75" s="643"/>
    </row>
    <row r="76" spans="1:56" ht="39.9" customHeight="1" x14ac:dyDescent="0.2">
      <c r="A76" s="91"/>
      <c r="B76" s="107">
        <f t="shared" si="2"/>
        <v>64</v>
      </c>
      <c r="C76" s="627"/>
      <c r="D76" s="628"/>
      <c r="E76" s="629"/>
      <c r="F76" s="630"/>
      <c r="G76" s="631"/>
      <c r="H76" s="632"/>
      <c r="I76" s="632"/>
      <c r="J76" s="632"/>
      <c r="K76" s="633"/>
      <c r="L76" s="634"/>
      <c r="M76" s="635"/>
      <c r="N76" s="635"/>
      <c r="O76" s="636"/>
      <c r="P76" s="108"/>
      <c r="Q76" s="109"/>
      <c r="R76" s="109"/>
      <c r="S76" s="109"/>
      <c r="T76" s="109"/>
      <c r="U76" s="109"/>
      <c r="V76" s="110"/>
      <c r="W76" s="108"/>
      <c r="X76" s="109"/>
      <c r="Y76" s="109"/>
      <c r="Z76" s="109"/>
      <c r="AA76" s="109"/>
      <c r="AB76" s="109"/>
      <c r="AC76" s="110"/>
      <c r="AD76" s="108"/>
      <c r="AE76" s="109"/>
      <c r="AF76" s="109"/>
      <c r="AG76" s="109"/>
      <c r="AH76" s="109"/>
      <c r="AI76" s="109"/>
      <c r="AJ76" s="110"/>
      <c r="AK76" s="108"/>
      <c r="AL76" s="109"/>
      <c r="AM76" s="109"/>
      <c r="AN76" s="109"/>
      <c r="AO76" s="109"/>
      <c r="AP76" s="109"/>
      <c r="AQ76" s="110"/>
      <c r="AR76" s="108"/>
      <c r="AS76" s="109"/>
      <c r="AT76" s="110"/>
      <c r="AU76" s="637" t="str">
        <f t="shared" si="3"/>
        <v/>
      </c>
      <c r="AV76" s="638"/>
      <c r="AW76" s="639" t="str">
        <f t="shared" si="1"/>
        <v/>
      </c>
      <c r="AX76" s="640"/>
      <c r="AY76" s="641"/>
      <c r="AZ76" s="642"/>
      <c r="BA76" s="642"/>
      <c r="BB76" s="642"/>
      <c r="BC76" s="642"/>
      <c r="BD76" s="643"/>
    </row>
    <row r="77" spans="1:56" ht="39.9" customHeight="1" x14ac:dyDescent="0.2">
      <c r="A77" s="91"/>
      <c r="B77" s="107">
        <f t="shared" si="2"/>
        <v>65</v>
      </c>
      <c r="C77" s="627"/>
      <c r="D77" s="628"/>
      <c r="E77" s="629"/>
      <c r="F77" s="630"/>
      <c r="G77" s="631"/>
      <c r="H77" s="632"/>
      <c r="I77" s="632"/>
      <c r="J77" s="632"/>
      <c r="K77" s="633"/>
      <c r="L77" s="634"/>
      <c r="M77" s="635"/>
      <c r="N77" s="635"/>
      <c r="O77" s="636"/>
      <c r="P77" s="108"/>
      <c r="Q77" s="109"/>
      <c r="R77" s="109"/>
      <c r="S77" s="109"/>
      <c r="T77" s="109"/>
      <c r="U77" s="109"/>
      <c r="V77" s="110"/>
      <c r="W77" s="108"/>
      <c r="X77" s="109"/>
      <c r="Y77" s="109"/>
      <c r="Z77" s="109"/>
      <c r="AA77" s="109"/>
      <c r="AB77" s="109"/>
      <c r="AC77" s="110"/>
      <c r="AD77" s="108"/>
      <c r="AE77" s="109"/>
      <c r="AF77" s="109"/>
      <c r="AG77" s="109"/>
      <c r="AH77" s="109"/>
      <c r="AI77" s="109"/>
      <c r="AJ77" s="110"/>
      <c r="AK77" s="108"/>
      <c r="AL77" s="109"/>
      <c r="AM77" s="109"/>
      <c r="AN77" s="109"/>
      <c r="AO77" s="109"/>
      <c r="AP77" s="109"/>
      <c r="AQ77" s="110"/>
      <c r="AR77" s="108"/>
      <c r="AS77" s="109"/>
      <c r="AT77" s="110"/>
      <c r="AU77" s="637" t="str">
        <f t="shared" si="3"/>
        <v/>
      </c>
      <c r="AV77" s="638"/>
      <c r="AW77" s="639" t="str">
        <f t="shared" ref="AW77:AW112" si="4">IF($AZ$3="４週",AU77/4,IF($AZ$3="暦月",AU77/($AZ$6/7),""))</f>
        <v/>
      </c>
      <c r="AX77" s="640"/>
      <c r="AY77" s="641"/>
      <c r="AZ77" s="642"/>
      <c r="BA77" s="642"/>
      <c r="BB77" s="642"/>
      <c r="BC77" s="642"/>
      <c r="BD77" s="643"/>
    </row>
    <row r="78" spans="1:56" ht="39.9" customHeight="1" x14ac:dyDescent="0.2">
      <c r="A78" s="91"/>
      <c r="B78" s="107">
        <f t="shared" ref="B78:B112" si="5">B77+1</f>
        <v>66</v>
      </c>
      <c r="C78" s="627"/>
      <c r="D78" s="628"/>
      <c r="E78" s="629"/>
      <c r="F78" s="630"/>
      <c r="G78" s="631"/>
      <c r="H78" s="632"/>
      <c r="I78" s="632"/>
      <c r="J78" s="632"/>
      <c r="K78" s="633"/>
      <c r="L78" s="634"/>
      <c r="M78" s="635"/>
      <c r="N78" s="635"/>
      <c r="O78" s="636"/>
      <c r="P78" s="108"/>
      <c r="Q78" s="109"/>
      <c r="R78" s="109"/>
      <c r="S78" s="109"/>
      <c r="T78" s="109"/>
      <c r="U78" s="109"/>
      <c r="V78" s="110"/>
      <c r="W78" s="108"/>
      <c r="X78" s="109"/>
      <c r="Y78" s="109"/>
      <c r="Z78" s="109"/>
      <c r="AA78" s="109"/>
      <c r="AB78" s="109"/>
      <c r="AC78" s="110"/>
      <c r="AD78" s="108"/>
      <c r="AE78" s="109"/>
      <c r="AF78" s="109"/>
      <c r="AG78" s="109"/>
      <c r="AH78" s="109"/>
      <c r="AI78" s="109"/>
      <c r="AJ78" s="110"/>
      <c r="AK78" s="108"/>
      <c r="AL78" s="109"/>
      <c r="AM78" s="109"/>
      <c r="AN78" s="109"/>
      <c r="AO78" s="109"/>
      <c r="AP78" s="109"/>
      <c r="AQ78" s="110"/>
      <c r="AR78" s="108"/>
      <c r="AS78" s="109"/>
      <c r="AT78" s="110"/>
      <c r="AU78" s="637" t="str">
        <f t="shared" si="3"/>
        <v/>
      </c>
      <c r="AV78" s="638"/>
      <c r="AW78" s="639" t="str">
        <f t="shared" si="4"/>
        <v/>
      </c>
      <c r="AX78" s="640"/>
      <c r="AY78" s="641"/>
      <c r="AZ78" s="642"/>
      <c r="BA78" s="642"/>
      <c r="BB78" s="642"/>
      <c r="BC78" s="642"/>
      <c r="BD78" s="643"/>
    </row>
    <row r="79" spans="1:56" ht="39.9" customHeight="1" x14ac:dyDescent="0.2">
      <c r="A79" s="91"/>
      <c r="B79" s="107">
        <f t="shared" si="5"/>
        <v>67</v>
      </c>
      <c r="C79" s="627"/>
      <c r="D79" s="628"/>
      <c r="E79" s="629"/>
      <c r="F79" s="630"/>
      <c r="G79" s="631"/>
      <c r="H79" s="632"/>
      <c r="I79" s="632"/>
      <c r="J79" s="632"/>
      <c r="K79" s="633"/>
      <c r="L79" s="634"/>
      <c r="M79" s="635"/>
      <c r="N79" s="635"/>
      <c r="O79" s="636"/>
      <c r="P79" s="108"/>
      <c r="Q79" s="109"/>
      <c r="R79" s="109"/>
      <c r="S79" s="109"/>
      <c r="T79" s="109"/>
      <c r="U79" s="109"/>
      <c r="V79" s="110"/>
      <c r="W79" s="108"/>
      <c r="X79" s="109"/>
      <c r="Y79" s="109"/>
      <c r="Z79" s="109"/>
      <c r="AA79" s="109"/>
      <c r="AB79" s="109"/>
      <c r="AC79" s="110"/>
      <c r="AD79" s="108"/>
      <c r="AE79" s="109"/>
      <c r="AF79" s="109"/>
      <c r="AG79" s="109"/>
      <c r="AH79" s="109"/>
      <c r="AI79" s="109"/>
      <c r="AJ79" s="110"/>
      <c r="AK79" s="108"/>
      <c r="AL79" s="109"/>
      <c r="AM79" s="109"/>
      <c r="AN79" s="109"/>
      <c r="AO79" s="109"/>
      <c r="AP79" s="109"/>
      <c r="AQ79" s="110"/>
      <c r="AR79" s="108"/>
      <c r="AS79" s="109"/>
      <c r="AT79" s="110"/>
      <c r="AU79" s="637" t="str">
        <f t="shared" si="3"/>
        <v/>
      </c>
      <c r="AV79" s="638"/>
      <c r="AW79" s="639" t="str">
        <f t="shared" si="4"/>
        <v/>
      </c>
      <c r="AX79" s="640"/>
      <c r="AY79" s="641"/>
      <c r="AZ79" s="642"/>
      <c r="BA79" s="642"/>
      <c r="BB79" s="642"/>
      <c r="BC79" s="642"/>
      <c r="BD79" s="643"/>
    </row>
    <row r="80" spans="1:56" ht="39.9" customHeight="1" x14ac:dyDescent="0.2">
      <c r="A80" s="91"/>
      <c r="B80" s="107">
        <f t="shared" si="5"/>
        <v>68</v>
      </c>
      <c r="C80" s="627"/>
      <c r="D80" s="628"/>
      <c r="E80" s="629"/>
      <c r="F80" s="630"/>
      <c r="G80" s="631"/>
      <c r="H80" s="632"/>
      <c r="I80" s="632"/>
      <c r="J80" s="632"/>
      <c r="K80" s="633"/>
      <c r="L80" s="634"/>
      <c r="M80" s="635"/>
      <c r="N80" s="635"/>
      <c r="O80" s="636"/>
      <c r="P80" s="108"/>
      <c r="Q80" s="109"/>
      <c r="R80" s="109"/>
      <c r="S80" s="109"/>
      <c r="T80" s="109"/>
      <c r="U80" s="109"/>
      <c r="V80" s="110"/>
      <c r="W80" s="108"/>
      <c r="X80" s="109"/>
      <c r="Y80" s="109"/>
      <c r="Z80" s="109"/>
      <c r="AA80" s="109"/>
      <c r="AB80" s="109"/>
      <c r="AC80" s="110"/>
      <c r="AD80" s="108"/>
      <c r="AE80" s="109"/>
      <c r="AF80" s="109"/>
      <c r="AG80" s="109"/>
      <c r="AH80" s="109"/>
      <c r="AI80" s="109"/>
      <c r="AJ80" s="110"/>
      <c r="AK80" s="108"/>
      <c r="AL80" s="109"/>
      <c r="AM80" s="109"/>
      <c r="AN80" s="109"/>
      <c r="AO80" s="109"/>
      <c r="AP80" s="109"/>
      <c r="AQ80" s="110"/>
      <c r="AR80" s="108"/>
      <c r="AS80" s="109"/>
      <c r="AT80" s="110"/>
      <c r="AU80" s="637" t="str">
        <f t="shared" si="3"/>
        <v/>
      </c>
      <c r="AV80" s="638"/>
      <c r="AW80" s="639" t="str">
        <f t="shared" si="4"/>
        <v/>
      </c>
      <c r="AX80" s="640"/>
      <c r="AY80" s="641"/>
      <c r="AZ80" s="642"/>
      <c r="BA80" s="642"/>
      <c r="BB80" s="642"/>
      <c r="BC80" s="642"/>
      <c r="BD80" s="643"/>
    </row>
    <row r="81" spans="1:56" ht="39.9" customHeight="1" x14ac:dyDescent="0.2">
      <c r="A81" s="91"/>
      <c r="B81" s="107">
        <f t="shared" si="5"/>
        <v>69</v>
      </c>
      <c r="C81" s="627"/>
      <c r="D81" s="628"/>
      <c r="E81" s="629"/>
      <c r="F81" s="630"/>
      <c r="G81" s="631"/>
      <c r="H81" s="632"/>
      <c r="I81" s="632"/>
      <c r="J81" s="632"/>
      <c r="K81" s="633"/>
      <c r="L81" s="634"/>
      <c r="M81" s="635"/>
      <c r="N81" s="635"/>
      <c r="O81" s="636"/>
      <c r="P81" s="108"/>
      <c r="Q81" s="109"/>
      <c r="R81" s="109"/>
      <c r="S81" s="109"/>
      <c r="T81" s="109"/>
      <c r="U81" s="109"/>
      <c r="V81" s="110"/>
      <c r="W81" s="108"/>
      <c r="X81" s="109"/>
      <c r="Y81" s="109"/>
      <c r="Z81" s="109"/>
      <c r="AA81" s="109"/>
      <c r="AB81" s="109"/>
      <c r="AC81" s="110"/>
      <c r="AD81" s="108"/>
      <c r="AE81" s="109"/>
      <c r="AF81" s="109"/>
      <c r="AG81" s="109"/>
      <c r="AH81" s="109"/>
      <c r="AI81" s="109"/>
      <c r="AJ81" s="110"/>
      <c r="AK81" s="108"/>
      <c r="AL81" s="109"/>
      <c r="AM81" s="109"/>
      <c r="AN81" s="109"/>
      <c r="AO81" s="109"/>
      <c r="AP81" s="109"/>
      <c r="AQ81" s="110"/>
      <c r="AR81" s="108"/>
      <c r="AS81" s="109"/>
      <c r="AT81" s="110"/>
      <c r="AU81" s="637" t="str">
        <f t="shared" si="3"/>
        <v/>
      </c>
      <c r="AV81" s="638"/>
      <c r="AW81" s="639" t="str">
        <f t="shared" si="4"/>
        <v/>
      </c>
      <c r="AX81" s="640"/>
      <c r="AY81" s="641"/>
      <c r="AZ81" s="642"/>
      <c r="BA81" s="642"/>
      <c r="BB81" s="642"/>
      <c r="BC81" s="642"/>
      <c r="BD81" s="643"/>
    </row>
    <row r="82" spans="1:56" ht="39.9" customHeight="1" x14ac:dyDescent="0.2">
      <c r="A82" s="91"/>
      <c r="B82" s="107">
        <f t="shared" si="5"/>
        <v>70</v>
      </c>
      <c r="C82" s="627"/>
      <c r="D82" s="628"/>
      <c r="E82" s="629"/>
      <c r="F82" s="630"/>
      <c r="G82" s="631"/>
      <c r="H82" s="632"/>
      <c r="I82" s="632"/>
      <c r="J82" s="632"/>
      <c r="K82" s="633"/>
      <c r="L82" s="634"/>
      <c r="M82" s="635"/>
      <c r="N82" s="635"/>
      <c r="O82" s="636"/>
      <c r="P82" s="108"/>
      <c r="Q82" s="109"/>
      <c r="R82" s="109"/>
      <c r="S82" s="109"/>
      <c r="T82" s="109"/>
      <c r="U82" s="109"/>
      <c r="V82" s="110"/>
      <c r="W82" s="108"/>
      <c r="X82" s="109"/>
      <c r="Y82" s="109"/>
      <c r="Z82" s="109"/>
      <c r="AA82" s="109"/>
      <c r="AB82" s="109"/>
      <c r="AC82" s="110"/>
      <c r="AD82" s="108"/>
      <c r="AE82" s="109"/>
      <c r="AF82" s="109"/>
      <c r="AG82" s="109"/>
      <c r="AH82" s="109"/>
      <c r="AI82" s="109"/>
      <c r="AJ82" s="110"/>
      <c r="AK82" s="108"/>
      <c r="AL82" s="109"/>
      <c r="AM82" s="109"/>
      <c r="AN82" s="109"/>
      <c r="AO82" s="109"/>
      <c r="AP82" s="109"/>
      <c r="AQ82" s="110"/>
      <c r="AR82" s="108"/>
      <c r="AS82" s="109"/>
      <c r="AT82" s="110"/>
      <c r="AU82" s="637" t="str">
        <f t="shared" si="3"/>
        <v/>
      </c>
      <c r="AV82" s="638"/>
      <c r="AW82" s="639" t="str">
        <f t="shared" si="4"/>
        <v/>
      </c>
      <c r="AX82" s="640"/>
      <c r="AY82" s="641"/>
      <c r="AZ82" s="642"/>
      <c r="BA82" s="642"/>
      <c r="BB82" s="642"/>
      <c r="BC82" s="642"/>
      <c r="BD82" s="643"/>
    </row>
    <row r="83" spans="1:56" ht="39.9" customHeight="1" x14ac:dyDescent="0.2">
      <c r="A83" s="91"/>
      <c r="B83" s="107">
        <f t="shared" si="5"/>
        <v>71</v>
      </c>
      <c r="C83" s="627"/>
      <c r="D83" s="628"/>
      <c r="E83" s="629"/>
      <c r="F83" s="630"/>
      <c r="G83" s="631"/>
      <c r="H83" s="632"/>
      <c r="I83" s="632"/>
      <c r="J83" s="632"/>
      <c r="K83" s="633"/>
      <c r="L83" s="634"/>
      <c r="M83" s="635"/>
      <c r="N83" s="635"/>
      <c r="O83" s="636"/>
      <c r="P83" s="108"/>
      <c r="Q83" s="109"/>
      <c r="R83" s="109"/>
      <c r="S83" s="109"/>
      <c r="T83" s="109"/>
      <c r="U83" s="109"/>
      <c r="V83" s="110"/>
      <c r="W83" s="108"/>
      <c r="X83" s="109"/>
      <c r="Y83" s="109"/>
      <c r="Z83" s="109"/>
      <c r="AA83" s="109"/>
      <c r="AB83" s="109"/>
      <c r="AC83" s="110"/>
      <c r="AD83" s="108"/>
      <c r="AE83" s="109"/>
      <c r="AF83" s="109"/>
      <c r="AG83" s="109"/>
      <c r="AH83" s="109"/>
      <c r="AI83" s="109"/>
      <c r="AJ83" s="110"/>
      <c r="AK83" s="108"/>
      <c r="AL83" s="109"/>
      <c r="AM83" s="109"/>
      <c r="AN83" s="109"/>
      <c r="AO83" s="109"/>
      <c r="AP83" s="109"/>
      <c r="AQ83" s="110"/>
      <c r="AR83" s="108"/>
      <c r="AS83" s="109"/>
      <c r="AT83" s="110"/>
      <c r="AU83" s="637" t="str">
        <f t="shared" si="3"/>
        <v/>
      </c>
      <c r="AV83" s="638"/>
      <c r="AW83" s="639" t="str">
        <f t="shared" si="4"/>
        <v/>
      </c>
      <c r="AX83" s="640"/>
      <c r="AY83" s="641"/>
      <c r="AZ83" s="642"/>
      <c r="BA83" s="642"/>
      <c r="BB83" s="642"/>
      <c r="BC83" s="642"/>
      <c r="BD83" s="643"/>
    </row>
    <row r="84" spans="1:56" ht="39.9" customHeight="1" x14ac:dyDescent="0.2">
      <c r="A84" s="91"/>
      <c r="B84" s="107">
        <f t="shared" si="5"/>
        <v>72</v>
      </c>
      <c r="C84" s="627"/>
      <c r="D84" s="628"/>
      <c r="E84" s="629"/>
      <c r="F84" s="630"/>
      <c r="G84" s="631"/>
      <c r="H84" s="632"/>
      <c r="I84" s="632"/>
      <c r="J84" s="632"/>
      <c r="K84" s="633"/>
      <c r="L84" s="634"/>
      <c r="M84" s="635"/>
      <c r="N84" s="635"/>
      <c r="O84" s="636"/>
      <c r="P84" s="108"/>
      <c r="Q84" s="109"/>
      <c r="R84" s="109"/>
      <c r="S84" s="109"/>
      <c r="T84" s="109"/>
      <c r="U84" s="109"/>
      <c r="V84" s="110"/>
      <c r="W84" s="108"/>
      <c r="X84" s="109"/>
      <c r="Y84" s="109"/>
      <c r="Z84" s="109"/>
      <c r="AA84" s="109"/>
      <c r="AB84" s="109"/>
      <c r="AC84" s="110"/>
      <c r="AD84" s="108"/>
      <c r="AE84" s="109"/>
      <c r="AF84" s="109"/>
      <c r="AG84" s="109"/>
      <c r="AH84" s="109"/>
      <c r="AI84" s="109"/>
      <c r="AJ84" s="110"/>
      <c r="AK84" s="108"/>
      <c r="AL84" s="109"/>
      <c r="AM84" s="109"/>
      <c r="AN84" s="109"/>
      <c r="AO84" s="109"/>
      <c r="AP84" s="109"/>
      <c r="AQ84" s="110"/>
      <c r="AR84" s="108"/>
      <c r="AS84" s="109"/>
      <c r="AT84" s="110"/>
      <c r="AU84" s="637" t="str">
        <f t="shared" si="3"/>
        <v/>
      </c>
      <c r="AV84" s="638"/>
      <c r="AW84" s="639" t="str">
        <f t="shared" si="4"/>
        <v/>
      </c>
      <c r="AX84" s="640"/>
      <c r="AY84" s="641"/>
      <c r="AZ84" s="642"/>
      <c r="BA84" s="642"/>
      <c r="BB84" s="642"/>
      <c r="BC84" s="642"/>
      <c r="BD84" s="643"/>
    </row>
    <row r="85" spans="1:56" ht="39.9" customHeight="1" x14ac:dyDescent="0.2">
      <c r="A85" s="91"/>
      <c r="B85" s="107">
        <f t="shared" si="5"/>
        <v>73</v>
      </c>
      <c r="C85" s="627"/>
      <c r="D85" s="628"/>
      <c r="E85" s="629"/>
      <c r="F85" s="630"/>
      <c r="G85" s="631"/>
      <c r="H85" s="632"/>
      <c r="I85" s="632"/>
      <c r="J85" s="632"/>
      <c r="K85" s="633"/>
      <c r="L85" s="634"/>
      <c r="M85" s="635"/>
      <c r="N85" s="635"/>
      <c r="O85" s="636"/>
      <c r="P85" s="108"/>
      <c r="Q85" s="109"/>
      <c r="R85" s="109"/>
      <c r="S85" s="109"/>
      <c r="T85" s="109"/>
      <c r="U85" s="109"/>
      <c r="V85" s="110"/>
      <c r="W85" s="108"/>
      <c r="X85" s="109"/>
      <c r="Y85" s="109"/>
      <c r="Z85" s="109"/>
      <c r="AA85" s="109"/>
      <c r="AB85" s="109"/>
      <c r="AC85" s="110"/>
      <c r="AD85" s="108"/>
      <c r="AE85" s="109"/>
      <c r="AF85" s="109"/>
      <c r="AG85" s="109"/>
      <c r="AH85" s="109"/>
      <c r="AI85" s="109"/>
      <c r="AJ85" s="110"/>
      <c r="AK85" s="108"/>
      <c r="AL85" s="109"/>
      <c r="AM85" s="109"/>
      <c r="AN85" s="109"/>
      <c r="AO85" s="109"/>
      <c r="AP85" s="109"/>
      <c r="AQ85" s="110"/>
      <c r="AR85" s="108"/>
      <c r="AS85" s="109"/>
      <c r="AT85" s="110"/>
      <c r="AU85" s="637" t="str">
        <f t="shared" si="3"/>
        <v/>
      </c>
      <c r="AV85" s="638"/>
      <c r="AW85" s="639" t="str">
        <f t="shared" si="4"/>
        <v/>
      </c>
      <c r="AX85" s="640"/>
      <c r="AY85" s="641"/>
      <c r="AZ85" s="642"/>
      <c r="BA85" s="642"/>
      <c r="BB85" s="642"/>
      <c r="BC85" s="642"/>
      <c r="BD85" s="643"/>
    </row>
    <row r="86" spans="1:56" ht="39.9" customHeight="1" x14ac:dyDescent="0.2">
      <c r="A86" s="91"/>
      <c r="B86" s="107">
        <f t="shared" si="5"/>
        <v>74</v>
      </c>
      <c r="C86" s="627"/>
      <c r="D86" s="628"/>
      <c r="E86" s="629"/>
      <c r="F86" s="630"/>
      <c r="G86" s="631"/>
      <c r="H86" s="632"/>
      <c r="I86" s="632"/>
      <c r="J86" s="632"/>
      <c r="K86" s="633"/>
      <c r="L86" s="634"/>
      <c r="M86" s="635"/>
      <c r="N86" s="635"/>
      <c r="O86" s="636"/>
      <c r="P86" s="108"/>
      <c r="Q86" s="109"/>
      <c r="R86" s="109"/>
      <c r="S86" s="109"/>
      <c r="T86" s="109"/>
      <c r="U86" s="109"/>
      <c r="V86" s="110"/>
      <c r="W86" s="108"/>
      <c r="X86" s="109"/>
      <c r="Y86" s="109"/>
      <c r="Z86" s="109"/>
      <c r="AA86" s="109"/>
      <c r="AB86" s="109"/>
      <c r="AC86" s="110"/>
      <c r="AD86" s="108"/>
      <c r="AE86" s="109"/>
      <c r="AF86" s="109"/>
      <c r="AG86" s="109"/>
      <c r="AH86" s="109"/>
      <c r="AI86" s="109"/>
      <c r="AJ86" s="110"/>
      <c r="AK86" s="108"/>
      <c r="AL86" s="109"/>
      <c r="AM86" s="109"/>
      <c r="AN86" s="109"/>
      <c r="AO86" s="109"/>
      <c r="AP86" s="109"/>
      <c r="AQ86" s="110"/>
      <c r="AR86" s="108"/>
      <c r="AS86" s="109"/>
      <c r="AT86" s="110"/>
      <c r="AU86" s="637" t="str">
        <f t="shared" si="3"/>
        <v/>
      </c>
      <c r="AV86" s="638"/>
      <c r="AW86" s="639" t="str">
        <f t="shared" si="4"/>
        <v/>
      </c>
      <c r="AX86" s="640"/>
      <c r="AY86" s="641"/>
      <c r="AZ86" s="642"/>
      <c r="BA86" s="642"/>
      <c r="BB86" s="642"/>
      <c r="BC86" s="642"/>
      <c r="BD86" s="643"/>
    </row>
    <row r="87" spans="1:56" ht="39.9" customHeight="1" x14ac:dyDescent="0.2">
      <c r="A87" s="91"/>
      <c r="B87" s="107">
        <f t="shared" si="5"/>
        <v>75</v>
      </c>
      <c r="C87" s="627"/>
      <c r="D87" s="628"/>
      <c r="E87" s="629"/>
      <c r="F87" s="630"/>
      <c r="G87" s="631"/>
      <c r="H87" s="632"/>
      <c r="I87" s="632"/>
      <c r="J87" s="632"/>
      <c r="K87" s="633"/>
      <c r="L87" s="634"/>
      <c r="M87" s="635"/>
      <c r="N87" s="635"/>
      <c r="O87" s="636"/>
      <c r="P87" s="108"/>
      <c r="Q87" s="109"/>
      <c r="R87" s="109"/>
      <c r="S87" s="109"/>
      <c r="T87" s="109"/>
      <c r="U87" s="109"/>
      <c r="V87" s="110"/>
      <c r="W87" s="108"/>
      <c r="X87" s="109"/>
      <c r="Y87" s="109"/>
      <c r="Z87" s="109"/>
      <c r="AA87" s="109"/>
      <c r="AB87" s="109"/>
      <c r="AC87" s="110"/>
      <c r="AD87" s="108"/>
      <c r="AE87" s="109"/>
      <c r="AF87" s="109"/>
      <c r="AG87" s="109"/>
      <c r="AH87" s="109"/>
      <c r="AI87" s="109"/>
      <c r="AJ87" s="110"/>
      <c r="AK87" s="108"/>
      <c r="AL87" s="109"/>
      <c r="AM87" s="109"/>
      <c r="AN87" s="109"/>
      <c r="AO87" s="109"/>
      <c r="AP87" s="109"/>
      <c r="AQ87" s="110"/>
      <c r="AR87" s="108"/>
      <c r="AS87" s="109"/>
      <c r="AT87" s="110"/>
      <c r="AU87" s="637" t="str">
        <f t="shared" si="3"/>
        <v/>
      </c>
      <c r="AV87" s="638"/>
      <c r="AW87" s="639" t="str">
        <f t="shared" si="4"/>
        <v/>
      </c>
      <c r="AX87" s="640"/>
      <c r="AY87" s="641"/>
      <c r="AZ87" s="642"/>
      <c r="BA87" s="642"/>
      <c r="BB87" s="642"/>
      <c r="BC87" s="642"/>
      <c r="BD87" s="643"/>
    </row>
    <row r="88" spans="1:56" ht="39.9" customHeight="1" x14ac:dyDescent="0.2">
      <c r="A88" s="91"/>
      <c r="B88" s="107">
        <f t="shared" si="5"/>
        <v>76</v>
      </c>
      <c r="C88" s="627"/>
      <c r="D88" s="628"/>
      <c r="E88" s="629"/>
      <c r="F88" s="630"/>
      <c r="G88" s="631"/>
      <c r="H88" s="632"/>
      <c r="I88" s="632"/>
      <c r="J88" s="632"/>
      <c r="K88" s="633"/>
      <c r="L88" s="634"/>
      <c r="M88" s="635"/>
      <c r="N88" s="635"/>
      <c r="O88" s="636"/>
      <c r="P88" s="108"/>
      <c r="Q88" s="109"/>
      <c r="R88" s="109"/>
      <c r="S88" s="109"/>
      <c r="T88" s="109"/>
      <c r="U88" s="109"/>
      <c r="V88" s="110"/>
      <c r="W88" s="108"/>
      <c r="X88" s="109"/>
      <c r="Y88" s="109"/>
      <c r="Z88" s="109"/>
      <c r="AA88" s="109"/>
      <c r="AB88" s="109"/>
      <c r="AC88" s="110"/>
      <c r="AD88" s="108"/>
      <c r="AE88" s="109"/>
      <c r="AF88" s="109"/>
      <c r="AG88" s="109"/>
      <c r="AH88" s="109"/>
      <c r="AI88" s="109"/>
      <c r="AJ88" s="110"/>
      <c r="AK88" s="108"/>
      <c r="AL88" s="109"/>
      <c r="AM88" s="109"/>
      <c r="AN88" s="109"/>
      <c r="AO88" s="109"/>
      <c r="AP88" s="109"/>
      <c r="AQ88" s="110"/>
      <c r="AR88" s="108"/>
      <c r="AS88" s="109"/>
      <c r="AT88" s="110"/>
      <c r="AU88" s="637" t="str">
        <f t="shared" si="3"/>
        <v/>
      </c>
      <c r="AV88" s="638"/>
      <c r="AW88" s="639" t="str">
        <f t="shared" si="4"/>
        <v/>
      </c>
      <c r="AX88" s="640"/>
      <c r="AY88" s="641"/>
      <c r="AZ88" s="642"/>
      <c r="BA88" s="642"/>
      <c r="BB88" s="642"/>
      <c r="BC88" s="642"/>
      <c r="BD88" s="643"/>
    </row>
    <row r="89" spans="1:56" ht="39.9" customHeight="1" x14ac:dyDescent="0.2">
      <c r="A89" s="91"/>
      <c r="B89" s="107">
        <f t="shared" si="5"/>
        <v>77</v>
      </c>
      <c r="C89" s="627"/>
      <c r="D89" s="628"/>
      <c r="E89" s="629"/>
      <c r="F89" s="630"/>
      <c r="G89" s="631"/>
      <c r="H89" s="632"/>
      <c r="I89" s="632"/>
      <c r="J89" s="632"/>
      <c r="K89" s="633"/>
      <c r="L89" s="634"/>
      <c r="M89" s="635"/>
      <c r="N89" s="635"/>
      <c r="O89" s="636"/>
      <c r="P89" s="108"/>
      <c r="Q89" s="109"/>
      <c r="R89" s="109"/>
      <c r="S89" s="109"/>
      <c r="T89" s="109"/>
      <c r="U89" s="109"/>
      <c r="V89" s="110"/>
      <c r="W89" s="108"/>
      <c r="X89" s="109"/>
      <c r="Y89" s="109"/>
      <c r="Z89" s="109"/>
      <c r="AA89" s="109"/>
      <c r="AB89" s="109"/>
      <c r="AC89" s="110"/>
      <c r="AD89" s="108"/>
      <c r="AE89" s="109"/>
      <c r="AF89" s="109"/>
      <c r="AG89" s="109"/>
      <c r="AH89" s="109"/>
      <c r="AI89" s="109"/>
      <c r="AJ89" s="110"/>
      <c r="AK89" s="108"/>
      <c r="AL89" s="109"/>
      <c r="AM89" s="109"/>
      <c r="AN89" s="109"/>
      <c r="AO89" s="109"/>
      <c r="AP89" s="109"/>
      <c r="AQ89" s="110"/>
      <c r="AR89" s="108"/>
      <c r="AS89" s="109"/>
      <c r="AT89" s="110"/>
      <c r="AU89" s="637" t="str">
        <f t="shared" si="3"/>
        <v/>
      </c>
      <c r="AV89" s="638"/>
      <c r="AW89" s="639" t="str">
        <f t="shared" si="4"/>
        <v/>
      </c>
      <c r="AX89" s="640"/>
      <c r="AY89" s="641"/>
      <c r="AZ89" s="642"/>
      <c r="BA89" s="642"/>
      <c r="BB89" s="642"/>
      <c r="BC89" s="642"/>
      <c r="BD89" s="643"/>
    </row>
    <row r="90" spans="1:56" ht="39.9" customHeight="1" x14ac:dyDescent="0.2">
      <c r="A90" s="91"/>
      <c r="B90" s="107">
        <f t="shared" si="5"/>
        <v>78</v>
      </c>
      <c r="C90" s="627"/>
      <c r="D90" s="628"/>
      <c r="E90" s="629"/>
      <c r="F90" s="630"/>
      <c r="G90" s="631"/>
      <c r="H90" s="632"/>
      <c r="I90" s="632"/>
      <c r="J90" s="632"/>
      <c r="K90" s="633"/>
      <c r="L90" s="634"/>
      <c r="M90" s="635"/>
      <c r="N90" s="635"/>
      <c r="O90" s="636"/>
      <c r="P90" s="108"/>
      <c r="Q90" s="109"/>
      <c r="R90" s="109"/>
      <c r="S90" s="109"/>
      <c r="T90" s="109"/>
      <c r="U90" s="109"/>
      <c r="V90" s="110"/>
      <c r="W90" s="108"/>
      <c r="X90" s="109"/>
      <c r="Y90" s="109"/>
      <c r="Z90" s="109"/>
      <c r="AA90" s="109"/>
      <c r="AB90" s="109"/>
      <c r="AC90" s="110"/>
      <c r="AD90" s="108"/>
      <c r="AE90" s="109"/>
      <c r="AF90" s="109"/>
      <c r="AG90" s="109"/>
      <c r="AH90" s="109"/>
      <c r="AI90" s="109"/>
      <c r="AJ90" s="110"/>
      <c r="AK90" s="108"/>
      <c r="AL90" s="109"/>
      <c r="AM90" s="109"/>
      <c r="AN90" s="109"/>
      <c r="AO90" s="109"/>
      <c r="AP90" s="109"/>
      <c r="AQ90" s="110"/>
      <c r="AR90" s="108"/>
      <c r="AS90" s="109"/>
      <c r="AT90" s="110"/>
      <c r="AU90" s="637" t="str">
        <f t="shared" si="3"/>
        <v/>
      </c>
      <c r="AV90" s="638"/>
      <c r="AW90" s="639" t="str">
        <f t="shared" si="4"/>
        <v/>
      </c>
      <c r="AX90" s="640"/>
      <c r="AY90" s="641"/>
      <c r="AZ90" s="642"/>
      <c r="BA90" s="642"/>
      <c r="BB90" s="642"/>
      <c r="BC90" s="642"/>
      <c r="BD90" s="643"/>
    </row>
    <row r="91" spans="1:56" ht="39.9" customHeight="1" x14ac:dyDescent="0.2">
      <c r="A91" s="91"/>
      <c r="B91" s="107">
        <f t="shared" si="5"/>
        <v>79</v>
      </c>
      <c r="C91" s="627"/>
      <c r="D91" s="628"/>
      <c r="E91" s="629"/>
      <c r="F91" s="630"/>
      <c r="G91" s="631"/>
      <c r="H91" s="632"/>
      <c r="I91" s="632"/>
      <c r="J91" s="632"/>
      <c r="K91" s="633"/>
      <c r="L91" s="634"/>
      <c r="M91" s="635"/>
      <c r="N91" s="635"/>
      <c r="O91" s="636"/>
      <c r="P91" s="108"/>
      <c r="Q91" s="109"/>
      <c r="R91" s="109"/>
      <c r="S91" s="109"/>
      <c r="T91" s="109"/>
      <c r="U91" s="109"/>
      <c r="V91" s="110"/>
      <c r="W91" s="108"/>
      <c r="X91" s="109"/>
      <c r="Y91" s="109"/>
      <c r="Z91" s="109"/>
      <c r="AA91" s="109"/>
      <c r="AB91" s="109"/>
      <c r="AC91" s="110"/>
      <c r="AD91" s="108"/>
      <c r="AE91" s="109"/>
      <c r="AF91" s="109"/>
      <c r="AG91" s="109"/>
      <c r="AH91" s="109"/>
      <c r="AI91" s="109"/>
      <c r="AJ91" s="110"/>
      <c r="AK91" s="108"/>
      <c r="AL91" s="109"/>
      <c r="AM91" s="109"/>
      <c r="AN91" s="109"/>
      <c r="AO91" s="109"/>
      <c r="AP91" s="109"/>
      <c r="AQ91" s="110"/>
      <c r="AR91" s="108"/>
      <c r="AS91" s="109"/>
      <c r="AT91" s="110"/>
      <c r="AU91" s="637" t="str">
        <f t="shared" si="3"/>
        <v/>
      </c>
      <c r="AV91" s="638"/>
      <c r="AW91" s="639" t="str">
        <f t="shared" si="4"/>
        <v/>
      </c>
      <c r="AX91" s="640"/>
      <c r="AY91" s="641"/>
      <c r="AZ91" s="642"/>
      <c r="BA91" s="642"/>
      <c r="BB91" s="642"/>
      <c r="BC91" s="642"/>
      <c r="BD91" s="643"/>
    </row>
    <row r="92" spans="1:56" ht="39.9" customHeight="1" x14ac:dyDescent="0.2">
      <c r="A92" s="91"/>
      <c r="B92" s="107">
        <f t="shared" si="5"/>
        <v>80</v>
      </c>
      <c r="C92" s="627"/>
      <c r="D92" s="628"/>
      <c r="E92" s="629"/>
      <c r="F92" s="630"/>
      <c r="G92" s="631"/>
      <c r="H92" s="632"/>
      <c r="I92" s="632"/>
      <c r="J92" s="632"/>
      <c r="K92" s="633"/>
      <c r="L92" s="634"/>
      <c r="M92" s="635"/>
      <c r="N92" s="635"/>
      <c r="O92" s="636"/>
      <c r="P92" s="108"/>
      <c r="Q92" s="109"/>
      <c r="R92" s="109"/>
      <c r="S92" s="109"/>
      <c r="T92" s="109"/>
      <c r="U92" s="109"/>
      <c r="V92" s="110"/>
      <c r="W92" s="108"/>
      <c r="X92" s="109"/>
      <c r="Y92" s="109"/>
      <c r="Z92" s="109"/>
      <c r="AA92" s="109"/>
      <c r="AB92" s="109"/>
      <c r="AC92" s="110"/>
      <c r="AD92" s="108"/>
      <c r="AE92" s="109"/>
      <c r="AF92" s="109"/>
      <c r="AG92" s="109"/>
      <c r="AH92" s="109"/>
      <c r="AI92" s="109"/>
      <c r="AJ92" s="110"/>
      <c r="AK92" s="108"/>
      <c r="AL92" s="109"/>
      <c r="AM92" s="109"/>
      <c r="AN92" s="109"/>
      <c r="AO92" s="109"/>
      <c r="AP92" s="109"/>
      <c r="AQ92" s="110"/>
      <c r="AR92" s="108"/>
      <c r="AS92" s="109"/>
      <c r="AT92" s="110"/>
      <c r="AU92" s="637" t="str">
        <f t="shared" si="3"/>
        <v/>
      </c>
      <c r="AV92" s="638"/>
      <c r="AW92" s="639" t="str">
        <f t="shared" si="4"/>
        <v/>
      </c>
      <c r="AX92" s="640"/>
      <c r="AY92" s="641"/>
      <c r="AZ92" s="642"/>
      <c r="BA92" s="642"/>
      <c r="BB92" s="642"/>
      <c r="BC92" s="642"/>
      <c r="BD92" s="643"/>
    </row>
    <row r="93" spans="1:56" ht="39.9" customHeight="1" x14ac:dyDescent="0.2">
      <c r="A93" s="91"/>
      <c r="B93" s="107">
        <f t="shared" si="5"/>
        <v>81</v>
      </c>
      <c r="C93" s="627"/>
      <c r="D93" s="628"/>
      <c r="E93" s="629"/>
      <c r="F93" s="630"/>
      <c r="G93" s="631"/>
      <c r="H93" s="632"/>
      <c r="I93" s="632"/>
      <c r="J93" s="632"/>
      <c r="K93" s="633"/>
      <c r="L93" s="634"/>
      <c r="M93" s="635"/>
      <c r="N93" s="635"/>
      <c r="O93" s="636"/>
      <c r="P93" s="108"/>
      <c r="Q93" s="109"/>
      <c r="R93" s="109"/>
      <c r="S93" s="109"/>
      <c r="T93" s="109"/>
      <c r="U93" s="109"/>
      <c r="V93" s="110"/>
      <c r="W93" s="108"/>
      <c r="X93" s="109"/>
      <c r="Y93" s="109"/>
      <c r="Z93" s="109"/>
      <c r="AA93" s="109"/>
      <c r="AB93" s="109"/>
      <c r="AC93" s="110"/>
      <c r="AD93" s="108"/>
      <c r="AE93" s="109"/>
      <c r="AF93" s="109"/>
      <c r="AG93" s="109"/>
      <c r="AH93" s="109"/>
      <c r="AI93" s="109"/>
      <c r="AJ93" s="110"/>
      <c r="AK93" s="108"/>
      <c r="AL93" s="109"/>
      <c r="AM93" s="109"/>
      <c r="AN93" s="109"/>
      <c r="AO93" s="109"/>
      <c r="AP93" s="109"/>
      <c r="AQ93" s="110"/>
      <c r="AR93" s="108"/>
      <c r="AS93" s="109"/>
      <c r="AT93" s="110"/>
      <c r="AU93" s="637" t="str">
        <f t="shared" si="3"/>
        <v/>
      </c>
      <c r="AV93" s="638"/>
      <c r="AW93" s="639" t="str">
        <f t="shared" si="4"/>
        <v/>
      </c>
      <c r="AX93" s="640"/>
      <c r="AY93" s="641"/>
      <c r="AZ93" s="642"/>
      <c r="BA93" s="642"/>
      <c r="BB93" s="642"/>
      <c r="BC93" s="642"/>
      <c r="BD93" s="643"/>
    </row>
    <row r="94" spans="1:56" ht="39.9" customHeight="1" x14ac:dyDescent="0.2">
      <c r="A94" s="91"/>
      <c r="B94" s="107">
        <f t="shared" si="5"/>
        <v>82</v>
      </c>
      <c r="C94" s="627"/>
      <c r="D94" s="628"/>
      <c r="E94" s="629"/>
      <c r="F94" s="630"/>
      <c r="G94" s="631"/>
      <c r="H94" s="632"/>
      <c r="I94" s="632"/>
      <c r="J94" s="632"/>
      <c r="K94" s="633"/>
      <c r="L94" s="634"/>
      <c r="M94" s="635"/>
      <c r="N94" s="635"/>
      <c r="O94" s="636"/>
      <c r="P94" s="108"/>
      <c r="Q94" s="109"/>
      <c r="R94" s="109"/>
      <c r="S94" s="109"/>
      <c r="T94" s="109"/>
      <c r="U94" s="109"/>
      <c r="V94" s="110"/>
      <c r="W94" s="108"/>
      <c r="X94" s="109"/>
      <c r="Y94" s="109"/>
      <c r="Z94" s="109"/>
      <c r="AA94" s="109"/>
      <c r="AB94" s="109"/>
      <c r="AC94" s="110"/>
      <c r="AD94" s="108"/>
      <c r="AE94" s="109"/>
      <c r="AF94" s="109"/>
      <c r="AG94" s="109"/>
      <c r="AH94" s="109"/>
      <c r="AI94" s="109"/>
      <c r="AJ94" s="110"/>
      <c r="AK94" s="108"/>
      <c r="AL94" s="109"/>
      <c r="AM94" s="109"/>
      <c r="AN94" s="109"/>
      <c r="AO94" s="109"/>
      <c r="AP94" s="109"/>
      <c r="AQ94" s="110"/>
      <c r="AR94" s="108"/>
      <c r="AS94" s="109"/>
      <c r="AT94" s="110"/>
      <c r="AU94" s="637" t="str">
        <f t="shared" si="3"/>
        <v/>
      </c>
      <c r="AV94" s="638"/>
      <c r="AW94" s="639" t="str">
        <f t="shared" si="4"/>
        <v/>
      </c>
      <c r="AX94" s="640"/>
      <c r="AY94" s="641"/>
      <c r="AZ94" s="642"/>
      <c r="BA94" s="642"/>
      <c r="BB94" s="642"/>
      <c r="BC94" s="642"/>
      <c r="BD94" s="643"/>
    </row>
    <row r="95" spans="1:56" ht="39.9" customHeight="1" x14ac:dyDescent="0.2">
      <c r="A95" s="91"/>
      <c r="B95" s="107">
        <f t="shared" si="5"/>
        <v>83</v>
      </c>
      <c r="C95" s="627"/>
      <c r="D95" s="628"/>
      <c r="E95" s="629"/>
      <c r="F95" s="630"/>
      <c r="G95" s="631"/>
      <c r="H95" s="632"/>
      <c r="I95" s="632"/>
      <c r="J95" s="632"/>
      <c r="K95" s="633"/>
      <c r="L95" s="634"/>
      <c r="M95" s="635"/>
      <c r="N95" s="635"/>
      <c r="O95" s="636"/>
      <c r="P95" s="108"/>
      <c r="Q95" s="109"/>
      <c r="R95" s="109"/>
      <c r="S95" s="109"/>
      <c r="T95" s="109"/>
      <c r="U95" s="109"/>
      <c r="V95" s="110"/>
      <c r="W95" s="108"/>
      <c r="X95" s="109"/>
      <c r="Y95" s="109"/>
      <c r="Z95" s="109"/>
      <c r="AA95" s="109"/>
      <c r="AB95" s="109"/>
      <c r="AC95" s="110"/>
      <c r="AD95" s="108"/>
      <c r="AE95" s="109"/>
      <c r="AF95" s="109"/>
      <c r="AG95" s="109"/>
      <c r="AH95" s="109"/>
      <c r="AI95" s="109"/>
      <c r="AJ95" s="110"/>
      <c r="AK95" s="108"/>
      <c r="AL95" s="109"/>
      <c r="AM95" s="109"/>
      <c r="AN95" s="109"/>
      <c r="AO95" s="109"/>
      <c r="AP95" s="109"/>
      <c r="AQ95" s="110"/>
      <c r="AR95" s="108"/>
      <c r="AS95" s="109"/>
      <c r="AT95" s="110"/>
      <c r="AU95" s="637" t="str">
        <f t="shared" ref="AU95:AU111" si="6">IF($AZ$3="４週",SUM(P95:AQ95),IF($AZ$3="暦月",SUM(P95:AT95),""))</f>
        <v/>
      </c>
      <c r="AV95" s="638"/>
      <c r="AW95" s="639" t="str">
        <f t="shared" si="4"/>
        <v/>
      </c>
      <c r="AX95" s="640"/>
      <c r="AY95" s="641"/>
      <c r="AZ95" s="642"/>
      <c r="BA95" s="642"/>
      <c r="BB95" s="642"/>
      <c r="BC95" s="642"/>
      <c r="BD95" s="643"/>
    </row>
    <row r="96" spans="1:56" ht="39.9" customHeight="1" x14ac:dyDescent="0.2">
      <c r="A96" s="91"/>
      <c r="B96" s="107">
        <f t="shared" si="5"/>
        <v>84</v>
      </c>
      <c r="C96" s="627"/>
      <c r="D96" s="628"/>
      <c r="E96" s="629"/>
      <c r="F96" s="630"/>
      <c r="G96" s="631"/>
      <c r="H96" s="632"/>
      <c r="I96" s="632"/>
      <c r="J96" s="632"/>
      <c r="K96" s="633"/>
      <c r="L96" s="634"/>
      <c r="M96" s="635"/>
      <c r="N96" s="635"/>
      <c r="O96" s="636"/>
      <c r="P96" s="111"/>
      <c r="Q96" s="112"/>
      <c r="R96" s="112"/>
      <c r="S96" s="112"/>
      <c r="T96" s="112"/>
      <c r="U96" s="112"/>
      <c r="V96" s="113"/>
      <c r="W96" s="111"/>
      <c r="X96" s="112"/>
      <c r="Y96" s="112"/>
      <c r="Z96" s="112"/>
      <c r="AA96" s="112"/>
      <c r="AB96" s="112"/>
      <c r="AC96" s="113"/>
      <c r="AD96" s="111"/>
      <c r="AE96" s="112"/>
      <c r="AF96" s="112"/>
      <c r="AG96" s="112"/>
      <c r="AH96" s="112"/>
      <c r="AI96" s="112"/>
      <c r="AJ96" s="113"/>
      <c r="AK96" s="111"/>
      <c r="AL96" s="112"/>
      <c r="AM96" s="112"/>
      <c r="AN96" s="112"/>
      <c r="AO96" s="112"/>
      <c r="AP96" s="112"/>
      <c r="AQ96" s="113"/>
      <c r="AR96" s="111"/>
      <c r="AS96" s="112"/>
      <c r="AT96" s="113"/>
      <c r="AU96" s="637" t="str">
        <f t="shared" si="6"/>
        <v/>
      </c>
      <c r="AV96" s="638"/>
      <c r="AW96" s="639" t="str">
        <f t="shared" si="4"/>
        <v/>
      </c>
      <c r="AX96" s="640"/>
      <c r="AY96" s="641"/>
      <c r="AZ96" s="642"/>
      <c r="BA96" s="642"/>
      <c r="BB96" s="642"/>
      <c r="BC96" s="642"/>
      <c r="BD96" s="643"/>
    </row>
    <row r="97" spans="1:56" ht="39.9" customHeight="1" x14ac:dyDescent="0.2">
      <c r="A97" s="91"/>
      <c r="B97" s="107">
        <f t="shared" si="5"/>
        <v>85</v>
      </c>
      <c r="C97" s="627"/>
      <c r="D97" s="628"/>
      <c r="E97" s="629"/>
      <c r="F97" s="630"/>
      <c r="G97" s="631"/>
      <c r="H97" s="632"/>
      <c r="I97" s="632"/>
      <c r="J97" s="632"/>
      <c r="K97" s="633"/>
      <c r="L97" s="634"/>
      <c r="M97" s="635"/>
      <c r="N97" s="635"/>
      <c r="O97" s="636"/>
      <c r="P97" s="108"/>
      <c r="Q97" s="109"/>
      <c r="R97" s="109"/>
      <c r="S97" s="109"/>
      <c r="T97" s="109"/>
      <c r="U97" s="109"/>
      <c r="V97" s="110"/>
      <c r="W97" s="108"/>
      <c r="X97" s="109"/>
      <c r="Y97" s="109"/>
      <c r="Z97" s="109"/>
      <c r="AA97" s="109"/>
      <c r="AB97" s="109"/>
      <c r="AC97" s="110"/>
      <c r="AD97" s="108"/>
      <c r="AE97" s="109"/>
      <c r="AF97" s="109"/>
      <c r="AG97" s="109"/>
      <c r="AH97" s="109"/>
      <c r="AI97" s="109"/>
      <c r="AJ97" s="110"/>
      <c r="AK97" s="108"/>
      <c r="AL97" s="109"/>
      <c r="AM97" s="109"/>
      <c r="AN97" s="109"/>
      <c r="AO97" s="109"/>
      <c r="AP97" s="109"/>
      <c r="AQ97" s="110"/>
      <c r="AR97" s="108"/>
      <c r="AS97" s="109"/>
      <c r="AT97" s="110"/>
      <c r="AU97" s="637" t="str">
        <f t="shared" si="6"/>
        <v/>
      </c>
      <c r="AV97" s="638"/>
      <c r="AW97" s="639" t="str">
        <f t="shared" si="4"/>
        <v/>
      </c>
      <c r="AX97" s="640"/>
      <c r="AY97" s="641"/>
      <c r="AZ97" s="642"/>
      <c r="BA97" s="642"/>
      <c r="BB97" s="642"/>
      <c r="BC97" s="642"/>
      <c r="BD97" s="643"/>
    </row>
    <row r="98" spans="1:56" ht="39.9" customHeight="1" x14ac:dyDescent="0.2">
      <c r="A98" s="91"/>
      <c r="B98" s="107">
        <f t="shared" si="5"/>
        <v>86</v>
      </c>
      <c r="C98" s="627"/>
      <c r="D98" s="628"/>
      <c r="E98" s="629"/>
      <c r="F98" s="630"/>
      <c r="G98" s="631"/>
      <c r="H98" s="632"/>
      <c r="I98" s="632"/>
      <c r="J98" s="632"/>
      <c r="K98" s="633"/>
      <c r="L98" s="634"/>
      <c r="M98" s="635"/>
      <c r="N98" s="635"/>
      <c r="O98" s="636"/>
      <c r="P98" s="108"/>
      <c r="Q98" s="109"/>
      <c r="R98" s="109"/>
      <c r="S98" s="109"/>
      <c r="T98" s="109"/>
      <c r="U98" s="109"/>
      <c r="V98" s="110"/>
      <c r="W98" s="108"/>
      <c r="X98" s="109"/>
      <c r="Y98" s="109"/>
      <c r="Z98" s="109"/>
      <c r="AA98" s="109"/>
      <c r="AB98" s="109"/>
      <c r="AC98" s="110"/>
      <c r="AD98" s="108"/>
      <c r="AE98" s="109"/>
      <c r="AF98" s="109"/>
      <c r="AG98" s="109"/>
      <c r="AH98" s="109"/>
      <c r="AI98" s="109"/>
      <c r="AJ98" s="110"/>
      <c r="AK98" s="108"/>
      <c r="AL98" s="109"/>
      <c r="AM98" s="109"/>
      <c r="AN98" s="109"/>
      <c r="AO98" s="109"/>
      <c r="AP98" s="109"/>
      <c r="AQ98" s="110"/>
      <c r="AR98" s="108"/>
      <c r="AS98" s="109"/>
      <c r="AT98" s="110"/>
      <c r="AU98" s="637" t="str">
        <f t="shared" si="6"/>
        <v/>
      </c>
      <c r="AV98" s="638"/>
      <c r="AW98" s="639" t="str">
        <f t="shared" si="4"/>
        <v/>
      </c>
      <c r="AX98" s="640"/>
      <c r="AY98" s="641"/>
      <c r="AZ98" s="642"/>
      <c r="BA98" s="642"/>
      <c r="BB98" s="642"/>
      <c r="BC98" s="642"/>
      <c r="BD98" s="643"/>
    </row>
    <row r="99" spans="1:56" ht="39.9" customHeight="1" x14ac:dyDescent="0.2">
      <c r="A99" s="91"/>
      <c r="B99" s="107">
        <f t="shared" si="5"/>
        <v>87</v>
      </c>
      <c r="C99" s="627"/>
      <c r="D99" s="628"/>
      <c r="E99" s="629"/>
      <c r="F99" s="630"/>
      <c r="G99" s="631"/>
      <c r="H99" s="632"/>
      <c r="I99" s="632"/>
      <c r="J99" s="632"/>
      <c r="K99" s="633"/>
      <c r="L99" s="634"/>
      <c r="M99" s="635"/>
      <c r="N99" s="635"/>
      <c r="O99" s="636"/>
      <c r="P99" s="108"/>
      <c r="Q99" s="109"/>
      <c r="R99" s="109"/>
      <c r="S99" s="109"/>
      <c r="T99" s="109"/>
      <c r="U99" s="109"/>
      <c r="V99" s="110"/>
      <c r="W99" s="108"/>
      <c r="X99" s="109"/>
      <c r="Y99" s="109"/>
      <c r="Z99" s="109"/>
      <c r="AA99" s="109"/>
      <c r="AB99" s="109"/>
      <c r="AC99" s="110"/>
      <c r="AD99" s="108"/>
      <c r="AE99" s="109"/>
      <c r="AF99" s="109"/>
      <c r="AG99" s="109"/>
      <c r="AH99" s="109"/>
      <c r="AI99" s="109"/>
      <c r="AJ99" s="110"/>
      <c r="AK99" s="108"/>
      <c r="AL99" s="109"/>
      <c r="AM99" s="109"/>
      <c r="AN99" s="109"/>
      <c r="AO99" s="109"/>
      <c r="AP99" s="109"/>
      <c r="AQ99" s="110"/>
      <c r="AR99" s="108"/>
      <c r="AS99" s="109"/>
      <c r="AT99" s="110"/>
      <c r="AU99" s="637" t="str">
        <f t="shared" si="6"/>
        <v/>
      </c>
      <c r="AV99" s="638"/>
      <c r="AW99" s="639" t="str">
        <f t="shared" si="4"/>
        <v/>
      </c>
      <c r="AX99" s="640"/>
      <c r="AY99" s="641"/>
      <c r="AZ99" s="642"/>
      <c r="BA99" s="642"/>
      <c r="BB99" s="642"/>
      <c r="BC99" s="642"/>
      <c r="BD99" s="643"/>
    </row>
    <row r="100" spans="1:56" ht="39.9" customHeight="1" x14ac:dyDescent="0.2">
      <c r="A100" s="91"/>
      <c r="B100" s="107">
        <f t="shared" si="5"/>
        <v>88</v>
      </c>
      <c r="C100" s="627"/>
      <c r="D100" s="628"/>
      <c r="E100" s="629"/>
      <c r="F100" s="630"/>
      <c r="G100" s="631"/>
      <c r="H100" s="632"/>
      <c r="I100" s="632"/>
      <c r="J100" s="632"/>
      <c r="K100" s="633"/>
      <c r="L100" s="634"/>
      <c r="M100" s="635"/>
      <c r="N100" s="635"/>
      <c r="O100" s="636"/>
      <c r="P100" s="108"/>
      <c r="Q100" s="109"/>
      <c r="R100" s="109"/>
      <c r="S100" s="109"/>
      <c r="T100" s="109"/>
      <c r="U100" s="109"/>
      <c r="V100" s="110"/>
      <c r="W100" s="108"/>
      <c r="X100" s="109"/>
      <c r="Y100" s="109"/>
      <c r="Z100" s="109"/>
      <c r="AA100" s="109"/>
      <c r="AB100" s="109"/>
      <c r="AC100" s="110"/>
      <c r="AD100" s="108"/>
      <c r="AE100" s="109"/>
      <c r="AF100" s="109"/>
      <c r="AG100" s="109"/>
      <c r="AH100" s="109"/>
      <c r="AI100" s="109"/>
      <c r="AJ100" s="110"/>
      <c r="AK100" s="108"/>
      <c r="AL100" s="109"/>
      <c r="AM100" s="109"/>
      <c r="AN100" s="109"/>
      <c r="AO100" s="109"/>
      <c r="AP100" s="109"/>
      <c r="AQ100" s="110"/>
      <c r="AR100" s="108"/>
      <c r="AS100" s="109"/>
      <c r="AT100" s="110"/>
      <c r="AU100" s="637" t="str">
        <f t="shared" si="6"/>
        <v/>
      </c>
      <c r="AV100" s="638"/>
      <c r="AW100" s="639" t="str">
        <f t="shared" si="4"/>
        <v/>
      </c>
      <c r="AX100" s="640"/>
      <c r="AY100" s="641"/>
      <c r="AZ100" s="642"/>
      <c r="BA100" s="642"/>
      <c r="BB100" s="642"/>
      <c r="BC100" s="642"/>
      <c r="BD100" s="643"/>
    </row>
    <row r="101" spans="1:56" ht="39.9" customHeight="1" x14ac:dyDescent="0.2">
      <c r="A101" s="91"/>
      <c r="B101" s="107">
        <f t="shared" si="5"/>
        <v>89</v>
      </c>
      <c r="C101" s="627"/>
      <c r="D101" s="628"/>
      <c r="E101" s="629"/>
      <c r="F101" s="630"/>
      <c r="G101" s="631"/>
      <c r="H101" s="632"/>
      <c r="I101" s="632"/>
      <c r="J101" s="632"/>
      <c r="K101" s="633"/>
      <c r="L101" s="634"/>
      <c r="M101" s="635"/>
      <c r="N101" s="635"/>
      <c r="O101" s="636"/>
      <c r="P101" s="108"/>
      <c r="Q101" s="109"/>
      <c r="R101" s="109"/>
      <c r="S101" s="109"/>
      <c r="T101" s="109"/>
      <c r="U101" s="109"/>
      <c r="V101" s="110"/>
      <c r="W101" s="108"/>
      <c r="X101" s="109"/>
      <c r="Y101" s="109"/>
      <c r="Z101" s="109"/>
      <c r="AA101" s="109"/>
      <c r="AB101" s="109"/>
      <c r="AC101" s="110"/>
      <c r="AD101" s="108"/>
      <c r="AE101" s="109"/>
      <c r="AF101" s="109"/>
      <c r="AG101" s="109"/>
      <c r="AH101" s="109"/>
      <c r="AI101" s="109"/>
      <c r="AJ101" s="110"/>
      <c r="AK101" s="108"/>
      <c r="AL101" s="109"/>
      <c r="AM101" s="109"/>
      <c r="AN101" s="109"/>
      <c r="AO101" s="109"/>
      <c r="AP101" s="109"/>
      <c r="AQ101" s="110"/>
      <c r="AR101" s="108"/>
      <c r="AS101" s="109"/>
      <c r="AT101" s="110"/>
      <c r="AU101" s="637" t="str">
        <f t="shared" si="6"/>
        <v/>
      </c>
      <c r="AV101" s="638"/>
      <c r="AW101" s="639" t="str">
        <f t="shared" si="4"/>
        <v/>
      </c>
      <c r="AX101" s="640"/>
      <c r="AY101" s="641"/>
      <c r="AZ101" s="642"/>
      <c r="BA101" s="642"/>
      <c r="BB101" s="642"/>
      <c r="BC101" s="642"/>
      <c r="BD101" s="643"/>
    </row>
    <row r="102" spans="1:56" ht="39.9" customHeight="1" x14ac:dyDescent="0.2">
      <c r="A102" s="91"/>
      <c r="B102" s="107">
        <f t="shared" si="5"/>
        <v>90</v>
      </c>
      <c r="C102" s="627"/>
      <c r="D102" s="628"/>
      <c r="E102" s="629"/>
      <c r="F102" s="630"/>
      <c r="G102" s="631"/>
      <c r="H102" s="632"/>
      <c r="I102" s="632"/>
      <c r="J102" s="632"/>
      <c r="K102" s="633"/>
      <c r="L102" s="634"/>
      <c r="M102" s="635"/>
      <c r="N102" s="635"/>
      <c r="O102" s="636"/>
      <c r="P102" s="108"/>
      <c r="Q102" s="109"/>
      <c r="R102" s="109"/>
      <c r="S102" s="109"/>
      <c r="T102" s="109"/>
      <c r="U102" s="109"/>
      <c r="V102" s="110"/>
      <c r="W102" s="108"/>
      <c r="X102" s="109"/>
      <c r="Y102" s="109"/>
      <c r="Z102" s="109"/>
      <c r="AA102" s="109"/>
      <c r="AB102" s="109"/>
      <c r="AC102" s="110"/>
      <c r="AD102" s="108"/>
      <c r="AE102" s="109"/>
      <c r="AF102" s="109"/>
      <c r="AG102" s="109"/>
      <c r="AH102" s="109"/>
      <c r="AI102" s="109"/>
      <c r="AJ102" s="110"/>
      <c r="AK102" s="108"/>
      <c r="AL102" s="109"/>
      <c r="AM102" s="109"/>
      <c r="AN102" s="109"/>
      <c r="AO102" s="109"/>
      <c r="AP102" s="109"/>
      <c r="AQ102" s="110"/>
      <c r="AR102" s="108"/>
      <c r="AS102" s="109"/>
      <c r="AT102" s="110"/>
      <c r="AU102" s="637" t="str">
        <f t="shared" si="6"/>
        <v/>
      </c>
      <c r="AV102" s="638"/>
      <c r="AW102" s="639" t="str">
        <f t="shared" si="4"/>
        <v/>
      </c>
      <c r="AX102" s="640"/>
      <c r="AY102" s="641"/>
      <c r="AZ102" s="642"/>
      <c r="BA102" s="642"/>
      <c r="BB102" s="642"/>
      <c r="BC102" s="642"/>
      <c r="BD102" s="643"/>
    </row>
    <row r="103" spans="1:56" ht="39.9" customHeight="1" x14ac:dyDescent="0.2">
      <c r="A103" s="91"/>
      <c r="B103" s="107">
        <f t="shared" si="5"/>
        <v>91</v>
      </c>
      <c r="C103" s="627"/>
      <c r="D103" s="628"/>
      <c r="E103" s="629"/>
      <c r="F103" s="630"/>
      <c r="G103" s="631"/>
      <c r="H103" s="632"/>
      <c r="I103" s="632"/>
      <c r="J103" s="632"/>
      <c r="K103" s="633"/>
      <c r="L103" s="634"/>
      <c r="M103" s="635"/>
      <c r="N103" s="635"/>
      <c r="O103" s="636"/>
      <c r="P103" s="108"/>
      <c r="Q103" s="109"/>
      <c r="R103" s="109"/>
      <c r="S103" s="109"/>
      <c r="T103" s="109"/>
      <c r="U103" s="109"/>
      <c r="V103" s="110"/>
      <c r="W103" s="108"/>
      <c r="X103" s="109"/>
      <c r="Y103" s="109"/>
      <c r="Z103" s="109"/>
      <c r="AA103" s="109"/>
      <c r="AB103" s="109"/>
      <c r="AC103" s="110"/>
      <c r="AD103" s="108"/>
      <c r="AE103" s="109"/>
      <c r="AF103" s="109"/>
      <c r="AG103" s="109"/>
      <c r="AH103" s="109"/>
      <c r="AI103" s="109"/>
      <c r="AJ103" s="110"/>
      <c r="AK103" s="108"/>
      <c r="AL103" s="109"/>
      <c r="AM103" s="109"/>
      <c r="AN103" s="109"/>
      <c r="AO103" s="109"/>
      <c r="AP103" s="109"/>
      <c r="AQ103" s="110"/>
      <c r="AR103" s="108"/>
      <c r="AS103" s="109"/>
      <c r="AT103" s="110"/>
      <c r="AU103" s="637" t="str">
        <f t="shared" si="6"/>
        <v/>
      </c>
      <c r="AV103" s="638"/>
      <c r="AW103" s="639" t="str">
        <f t="shared" si="4"/>
        <v/>
      </c>
      <c r="AX103" s="640"/>
      <c r="AY103" s="641"/>
      <c r="AZ103" s="642"/>
      <c r="BA103" s="642"/>
      <c r="BB103" s="642"/>
      <c r="BC103" s="642"/>
      <c r="BD103" s="643"/>
    </row>
    <row r="104" spans="1:56" ht="39.9" customHeight="1" x14ac:dyDescent="0.2">
      <c r="A104" s="91"/>
      <c r="B104" s="107">
        <f t="shared" si="5"/>
        <v>92</v>
      </c>
      <c r="C104" s="627"/>
      <c r="D104" s="628"/>
      <c r="E104" s="629"/>
      <c r="F104" s="630"/>
      <c r="G104" s="631"/>
      <c r="H104" s="632"/>
      <c r="I104" s="632"/>
      <c r="J104" s="632"/>
      <c r="K104" s="633"/>
      <c r="L104" s="634"/>
      <c r="M104" s="635"/>
      <c r="N104" s="635"/>
      <c r="O104" s="636"/>
      <c r="P104" s="108"/>
      <c r="Q104" s="109"/>
      <c r="R104" s="109"/>
      <c r="S104" s="109"/>
      <c r="T104" s="109"/>
      <c r="U104" s="109"/>
      <c r="V104" s="110"/>
      <c r="W104" s="108"/>
      <c r="X104" s="109"/>
      <c r="Y104" s="109"/>
      <c r="Z104" s="109"/>
      <c r="AA104" s="109"/>
      <c r="AB104" s="109"/>
      <c r="AC104" s="110"/>
      <c r="AD104" s="108"/>
      <c r="AE104" s="109"/>
      <c r="AF104" s="109"/>
      <c r="AG104" s="109"/>
      <c r="AH104" s="109"/>
      <c r="AI104" s="109"/>
      <c r="AJ104" s="110"/>
      <c r="AK104" s="108"/>
      <c r="AL104" s="109"/>
      <c r="AM104" s="109"/>
      <c r="AN104" s="109"/>
      <c r="AO104" s="109"/>
      <c r="AP104" s="109"/>
      <c r="AQ104" s="110"/>
      <c r="AR104" s="108"/>
      <c r="AS104" s="109"/>
      <c r="AT104" s="110"/>
      <c r="AU104" s="637" t="str">
        <f t="shared" si="6"/>
        <v/>
      </c>
      <c r="AV104" s="638"/>
      <c r="AW104" s="639" t="str">
        <f t="shared" si="4"/>
        <v/>
      </c>
      <c r="AX104" s="640"/>
      <c r="AY104" s="641"/>
      <c r="AZ104" s="642"/>
      <c r="BA104" s="642"/>
      <c r="BB104" s="642"/>
      <c r="BC104" s="642"/>
      <c r="BD104" s="643"/>
    </row>
    <row r="105" spans="1:56" ht="39.9" customHeight="1" x14ac:dyDescent="0.2">
      <c r="A105" s="91"/>
      <c r="B105" s="107">
        <f t="shared" si="5"/>
        <v>93</v>
      </c>
      <c r="C105" s="627"/>
      <c r="D105" s="628"/>
      <c r="E105" s="629"/>
      <c r="F105" s="630"/>
      <c r="G105" s="631"/>
      <c r="H105" s="632"/>
      <c r="I105" s="632"/>
      <c r="J105" s="632"/>
      <c r="K105" s="633"/>
      <c r="L105" s="634"/>
      <c r="M105" s="635"/>
      <c r="N105" s="635"/>
      <c r="O105" s="636"/>
      <c r="P105" s="108"/>
      <c r="Q105" s="109"/>
      <c r="R105" s="109"/>
      <c r="S105" s="109"/>
      <c r="T105" s="109"/>
      <c r="U105" s="109"/>
      <c r="V105" s="110"/>
      <c r="W105" s="108"/>
      <c r="X105" s="109"/>
      <c r="Y105" s="109"/>
      <c r="Z105" s="109"/>
      <c r="AA105" s="109"/>
      <c r="AB105" s="109"/>
      <c r="AC105" s="110"/>
      <c r="AD105" s="108"/>
      <c r="AE105" s="109"/>
      <c r="AF105" s="109"/>
      <c r="AG105" s="109"/>
      <c r="AH105" s="109"/>
      <c r="AI105" s="109"/>
      <c r="AJ105" s="110"/>
      <c r="AK105" s="108"/>
      <c r="AL105" s="109"/>
      <c r="AM105" s="109"/>
      <c r="AN105" s="109"/>
      <c r="AO105" s="109"/>
      <c r="AP105" s="109"/>
      <c r="AQ105" s="110"/>
      <c r="AR105" s="108"/>
      <c r="AS105" s="109"/>
      <c r="AT105" s="110"/>
      <c r="AU105" s="637" t="str">
        <f t="shared" si="6"/>
        <v/>
      </c>
      <c r="AV105" s="638"/>
      <c r="AW105" s="639" t="str">
        <f t="shared" si="4"/>
        <v/>
      </c>
      <c r="AX105" s="640"/>
      <c r="AY105" s="641"/>
      <c r="AZ105" s="642"/>
      <c r="BA105" s="642"/>
      <c r="BB105" s="642"/>
      <c r="BC105" s="642"/>
      <c r="BD105" s="643"/>
    </row>
    <row r="106" spans="1:56" ht="39.9" customHeight="1" x14ac:dyDescent="0.2">
      <c r="A106" s="91"/>
      <c r="B106" s="107">
        <f t="shared" si="5"/>
        <v>94</v>
      </c>
      <c r="C106" s="627"/>
      <c r="D106" s="628"/>
      <c r="E106" s="629"/>
      <c r="F106" s="630"/>
      <c r="G106" s="631"/>
      <c r="H106" s="632"/>
      <c r="I106" s="632"/>
      <c r="J106" s="632"/>
      <c r="K106" s="633"/>
      <c r="L106" s="634"/>
      <c r="M106" s="635"/>
      <c r="N106" s="635"/>
      <c r="O106" s="636"/>
      <c r="P106" s="108"/>
      <c r="Q106" s="109"/>
      <c r="R106" s="109"/>
      <c r="S106" s="109"/>
      <c r="T106" s="109"/>
      <c r="U106" s="109"/>
      <c r="V106" s="110"/>
      <c r="W106" s="108"/>
      <c r="X106" s="109"/>
      <c r="Y106" s="109"/>
      <c r="Z106" s="109"/>
      <c r="AA106" s="109"/>
      <c r="AB106" s="109"/>
      <c r="AC106" s="110"/>
      <c r="AD106" s="108"/>
      <c r="AE106" s="109"/>
      <c r="AF106" s="109"/>
      <c r="AG106" s="109"/>
      <c r="AH106" s="109"/>
      <c r="AI106" s="109"/>
      <c r="AJ106" s="110"/>
      <c r="AK106" s="108"/>
      <c r="AL106" s="109"/>
      <c r="AM106" s="109"/>
      <c r="AN106" s="109"/>
      <c r="AO106" s="109"/>
      <c r="AP106" s="109"/>
      <c r="AQ106" s="110"/>
      <c r="AR106" s="108"/>
      <c r="AS106" s="109"/>
      <c r="AT106" s="110"/>
      <c r="AU106" s="637" t="str">
        <f t="shared" si="6"/>
        <v/>
      </c>
      <c r="AV106" s="638"/>
      <c r="AW106" s="639" t="str">
        <f t="shared" si="4"/>
        <v/>
      </c>
      <c r="AX106" s="640"/>
      <c r="AY106" s="641"/>
      <c r="AZ106" s="642"/>
      <c r="BA106" s="642"/>
      <c r="BB106" s="642"/>
      <c r="BC106" s="642"/>
      <c r="BD106" s="643"/>
    </row>
    <row r="107" spans="1:56" ht="39.9" customHeight="1" x14ac:dyDescent="0.2">
      <c r="A107" s="91"/>
      <c r="B107" s="107">
        <f t="shared" si="5"/>
        <v>95</v>
      </c>
      <c r="C107" s="627"/>
      <c r="D107" s="628"/>
      <c r="E107" s="629"/>
      <c r="F107" s="630"/>
      <c r="G107" s="631"/>
      <c r="H107" s="632"/>
      <c r="I107" s="632"/>
      <c r="J107" s="632"/>
      <c r="K107" s="633"/>
      <c r="L107" s="634"/>
      <c r="M107" s="635"/>
      <c r="N107" s="635"/>
      <c r="O107" s="636"/>
      <c r="P107" s="108"/>
      <c r="Q107" s="109"/>
      <c r="R107" s="109"/>
      <c r="S107" s="109"/>
      <c r="T107" s="109"/>
      <c r="U107" s="109"/>
      <c r="V107" s="110"/>
      <c r="W107" s="108"/>
      <c r="X107" s="109"/>
      <c r="Y107" s="109"/>
      <c r="Z107" s="109"/>
      <c r="AA107" s="109"/>
      <c r="AB107" s="109"/>
      <c r="AC107" s="110"/>
      <c r="AD107" s="108"/>
      <c r="AE107" s="109"/>
      <c r="AF107" s="109"/>
      <c r="AG107" s="109"/>
      <c r="AH107" s="109"/>
      <c r="AI107" s="109"/>
      <c r="AJ107" s="110"/>
      <c r="AK107" s="108"/>
      <c r="AL107" s="109"/>
      <c r="AM107" s="109"/>
      <c r="AN107" s="109"/>
      <c r="AO107" s="109"/>
      <c r="AP107" s="109"/>
      <c r="AQ107" s="110"/>
      <c r="AR107" s="108"/>
      <c r="AS107" s="109"/>
      <c r="AT107" s="110"/>
      <c r="AU107" s="637" t="str">
        <f t="shared" si="6"/>
        <v/>
      </c>
      <c r="AV107" s="638"/>
      <c r="AW107" s="639" t="str">
        <f t="shared" si="4"/>
        <v/>
      </c>
      <c r="AX107" s="640"/>
      <c r="AY107" s="641"/>
      <c r="AZ107" s="642"/>
      <c r="BA107" s="642"/>
      <c r="BB107" s="642"/>
      <c r="BC107" s="642"/>
      <c r="BD107" s="643"/>
    </row>
    <row r="108" spans="1:56" ht="39.9" customHeight="1" x14ac:dyDescent="0.2">
      <c r="A108" s="91"/>
      <c r="B108" s="107">
        <f t="shared" si="5"/>
        <v>96</v>
      </c>
      <c r="C108" s="627"/>
      <c r="D108" s="628"/>
      <c r="E108" s="629"/>
      <c r="F108" s="630"/>
      <c r="G108" s="631"/>
      <c r="H108" s="632"/>
      <c r="I108" s="632"/>
      <c r="J108" s="632"/>
      <c r="K108" s="633"/>
      <c r="L108" s="634"/>
      <c r="M108" s="635"/>
      <c r="N108" s="635"/>
      <c r="O108" s="636"/>
      <c r="P108" s="108"/>
      <c r="Q108" s="109"/>
      <c r="R108" s="109"/>
      <c r="S108" s="109"/>
      <c r="T108" s="109"/>
      <c r="U108" s="109"/>
      <c r="V108" s="110"/>
      <c r="W108" s="108"/>
      <c r="X108" s="109"/>
      <c r="Y108" s="109"/>
      <c r="Z108" s="109"/>
      <c r="AA108" s="109"/>
      <c r="AB108" s="109"/>
      <c r="AC108" s="110"/>
      <c r="AD108" s="108"/>
      <c r="AE108" s="109"/>
      <c r="AF108" s="109"/>
      <c r="AG108" s="109"/>
      <c r="AH108" s="109"/>
      <c r="AI108" s="109"/>
      <c r="AJ108" s="110"/>
      <c r="AK108" s="108"/>
      <c r="AL108" s="109"/>
      <c r="AM108" s="109"/>
      <c r="AN108" s="109"/>
      <c r="AO108" s="109"/>
      <c r="AP108" s="109"/>
      <c r="AQ108" s="110"/>
      <c r="AR108" s="108"/>
      <c r="AS108" s="109"/>
      <c r="AT108" s="110"/>
      <c r="AU108" s="637" t="str">
        <f t="shared" si="6"/>
        <v/>
      </c>
      <c r="AV108" s="638"/>
      <c r="AW108" s="639" t="str">
        <f t="shared" si="4"/>
        <v/>
      </c>
      <c r="AX108" s="640"/>
      <c r="AY108" s="641"/>
      <c r="AZ108" s="642"/>
      <c r="BA108" s="642"/>
      <c r="BB108" s="642"/>
      <c r="BC108" s="642"/>
      <c r="BD108" s="643"/>
    </row>
    <row r="109" spans="1:56" ht="39.9" customHeight="1" x14ac:dyDescent="0.2">
      <c r="A109" s="91"/>
      <c r="B109" s="107">
        <f t="shared" si="5"/>
        <v>97</v>
      </c>
      <c r="C109" s="627"/>
      <c r="D109" s="628"/>
      <c r="E109" s="629"/>
      <c r="F109" s="630"/>
      <c r="G109" s="631"/>
      <c r="H109" s="632"/>
      <c r="I109" s="632"/>
      <c r="J109" s="632"/>
      <c r="K109" s="633"/>
      <c r="L109" s="634"/>
      <c r="M109" s="635"/>
      <c r="N109" s="635"/>
      <c r="O109" s="636"/>
      <c r="P109" s="108"/>
      <c r="Q109" s="109"/>
      <c r="R109" s="109"/>
      <c r="S109" s="109"/>
      <c r="T109" s="109"/>
      <c r="U109" s="109"/>
      <c r="V109" s="110"/>
      <c r="W109" s="108"/>
      <c r="X109" s="109"/>
      <c r="Y109" s="109"/>
      <c r="Z109" s="109"/>
      <c r="AA109" s="109"/>
      <c r="AB109" s="109"/>
      <c r="AC109" s="110"/>
      <c r="AD109" s="108"/>
      <c r="AE109" s="109"/>
      <c r="AF109" s="109"/>
      <c r="AG109" s="109"/>
      <c r="AH109" s="109"/>
      <c r="AI109" s="109"/>
      <c r="AJ109" s="110"/>
      <c r="AK109" s="108"/>
      <c r="AL109" s="109"/>
      <c r="AM109" s="109"/>
      <c r="AN109" s="109"/>
      <c r="AO109" s="109"/>
      <c r="AP109" s="109"/>
      <c r="AQ109" s="110"/>
      <c r="AR109" s="108"/>
      <c r="AS109" s="109"/>
      <c r="AT109" s="110"/>
      <c r="AU109" s="637" t="str">
        <f t="shared" si="6"/>
        <v/>
      </c>
      <c r="AV109" s="638"/>
      <c r="AW109" s="639" t="str">
        <f t="shared" si="4"/>
        <v/>
      </c>
      <c r="AX109" s="640"/>
      <c r="AY109" s="641"/>
      <c r="AZ109" s="642"/>
      <c r="BA109" s="642"/>
      <c r="BB109" s="642"/>
      <c r="BC109" s="642"/>
      <c r="BD109" s="643"/>
    </row>
    <row r="110" spans="1:56" ht="39.9" customHeight="1" x14ac:dyDescent="0.2">
      <c r="A110" s="91"/>
      <c r="B110" s="107">
        <f t="shared" si="5"/>
        <v>98</v>
      </c>
      <c r="C110" s="627"/>
      <c r="D110" s="628"/>
      <c r="E110" s="629"/>
      <c r="F110" s="630"/>
      <c r="G110" s="631"/>
      <c r="H110" s="632"/>
      <c r="I110" s="632"/>
      <c r="J110" s="632"/>
      <c r="K110" s="633"/>
      <c r="L110" s="634"/>
      <c r="M110" s="635"/>
      <c r="N110" s="635"/>
      <c r="O110" s="636"/>
      <c r="P110" s="108"/>
      <c r="Q110" s="109"/>
      <c r="R110" s="109"/>
      <c r="S110" s="109"/>
      <c r="T110" s="109"/>
      <c r="U110" s="109"/>
      <c r="V110" s="110"/>
      <c r="W110" s="108"/>
      <c r="X110" s="109"/>
      <c r="Y110" s="109"/>
      <c r="Z110" s="109"/>
      <c r="AA110" s="109"/>
      <c r="AB110" s="109"/>
      <c r="AC110" s="110"/>
      <c r="AD110" s="108"/>
      <c r="AE110" s="109"/>
      <c r="AF110" s="109"/>
      <c r="AG110" s="109"/>
      <c r="AH110" s="109"/>
      <c r="AI110" s="109"/>
      <c r="AJ110" s="110"/>
      <c r="AK110" s="108"/>
      <c r="AL110" s="109"/>
      <c r="AM110" s="109"/>
      <c r="AN110" s="109"/>
      <c r="AO110" s="109"/>
      <c r="AP110" s="109"/>
      <c r="AQ110" s="110"/>
      <c r="AR110" s="108"/>
      <c r="AS110" s="109"/>
      <c r="AT110" s="110"/>
      <c r="AU110" s="637" t="str">
        <f t="shared" si="6"/>
        <v/>
      </c>
      <c r="AV110" s="638"/>
      <c r="AW110" s="639" t="str">
        <f t="shared" si="4"/>
        <v/>
      </c>
      <c r="AX110" s="640"/>
      <c r="AY110" s="641"/>
      <c r="AZ110" s="642"/>
      <c r="BA110" s="642"/>
      <c r="BB110" s="642"/>
      <c r="BC110" s="642"/>
      <c r="BD110" s="643"/>
    </row>
    <row r="111" spans="1:56" ht="39.9" customHeight="1" x14ac:dyDescent="0.2">
      <c r="A111" s="91"/>
      <c r="B111" s="107">
        <f t="shared" si="5"/>
        <v>99</v>
      </c>
      <c r="C111" s="627"/>
      <c r="D111" s="628"/>
      <c r="E111" s="629"/>
      <c r="F111" s="630"/>
      <c r="G111" s="631"/>
      <c r="H111" s="632"/>
      <c r="I111" s="632"/>
      <c r="J111" s="632"/>
      <c r="K111" s="633"/>
      <c r="L111" s="634"/>
      <c r="M111" s="635"/>
      <c r="N111" s="635"/>
      <c r="O111" s="636"/>
      <c r="P111" s="108"/>
      <c r="Q111" s="109"/>
      <c r="R111" s="109"/>
      <c r="S111" s="109"/>
      <c r="T111" s="109"/>
      <c r="U111" s="109"/>
      <c r="V111" s="110"/>
      <c r="W111" s="108"/>
      <c r="X111" s="109"/>
      <c r="Y111" s="109"/>
      <c r="Z111" s="109"/>
      <c r="AA111" s="109"/>
      <c r="AB111" s="109"/>
      <c r="AC111" s="110"/>
      <c r="AD111" s="108"/>
      <c r="AE111" s="109"/>
      <c r="AF111" s="109"/>
      <c r="AG111" s="109"/>
      <c r="AH111" s="109"/>
      <c r="AI111" s="109"/>
      <c r="AJ111" s="110"/>
      <c r="AK111" s="108"/>
      <c r="AL111" s="109"/>
      <c r="AM111" s="109"/>
      <c r="AN111" s="109"/>
      <c r="AO111" s="109"/>
      <c r="AP111" s="109"/>
      <c r="AQ111" s="110"/>
      <c r="AR111" s="108"/>
      <c r="AS111" s="109"/>
      <c r="AT111" s="110"/>
      <c r="AU111" s="637" t="str">
        <f t="shared" si="6"/>
        <v/>
      </c>
      <c r="AV111" s="638"/>
      <c r="AW111" s="639" t="str">
        <f t="shared" si="4"/>
        <v/>
      </c>
      <c r="AX111" s="640"/>
      <c r="AY111" s="641"/>
      <c r="AZ111" s="642"/>
      <c r="BA111" s="642"/>
      <c r="BB111" s="642"/>
      <c r="BC111" s="642"/>
      <c r="BD111" s="643"/>
    </row>
    <row r="112" spans="1:56" ht="39.9" customHeight="1" thickBot="1" x14ac:dyDescent="0.25">
      <c r="A112" s="91"/>
      <c r="B112" s="114">
        <f t="shared" si="5"/>
        <v>100</v>
      </c>
      <c r="C112" s="658"/>
      <c r="D112" s="659"/>
      <c r="E112" s="660"/>
      <c r="F112" s="661"/>
      <c r="G112" s="662"/>
      <c r="H112" s="663"/>
      <c r="I112" s="663"/>
      <c r="J112" s="663"/>
      <c r="K112" s="664"/>
      <c r="L112" s="665"/>
      <c r="M112" s="666"/>
      <c r="N112" s="666"/>
      <c r="O112" s="667"/>
      <c r="P112" s="115"/>
      <c r="Q112" s="116"/>
      <c r="R112" s="116"/>
      <c r="S112" s="116"/>
      <c r="T112" s="116"/>
      <c r="U112" s="116"/>
      <c r="V112" s="117"/>
      <c r="W112" s="115"/>
      <c r="X112" s="116"/>
      <c r="Y112" s="116"/>
      <c r="Z112" s="116"/>
      <c r="AA112" s="116"/>
      <c r="AB112" s="116"/>
      <c r="AC112" s="117"/>
      <c r="AD112" s="115"/>
      <c r="AE112" s="116"/>
      <c r="AF112" s="116"/>
      <c r="AG112" s="116"/>
      <c r="AH112" s="116"/>
      <c r="AI112" s="116"/>
      <c r="AJ112" s="117"/>
      <c r="AK112" s="115"/>
      <c r="AL112" s="116"/>
      <c r="AM112" s="116"/>
      <c r="AN112" s="116"/>
      <c r="AO112" s="116"/>
      <c r="AP112" s="116"/>
      <c r="AQ112" s="117"/>
      <c r="AR112" s="115"/>
      <c r="AS112" s="116"/>
      <c r="AT112" s="117"/>
      <c r="AU112" s="668" t="str">
        <f t="shared" si="3"/>
        <v/>
      </c>
      <c r="AV112" s="669"/>
      <c r="AW112" s="670" t="str">
        <f t="shared" si="4"/>
        <v/>
      </c>
      <c r="AX112" s="671"/>
      <c r="AY112" s="672"/>
      <c r="AZ112" s="673"/>
      <c r="BA112" s="673"/>
      <c r="BB112" s="673"/>
      <c r="BC112" s="673"/>
      <c r="BD112" s="674"/>
    </row>
    <row r="113" spans="1:56" ht="20.25" customHeight="1" x14ac:dyDescent="0.2">
      <c r="A113" s="91"/>
      <c r="B113" s="87"/>
      <c r="C113" s="66"/>
      <c r="D113" s="118"/>
      <c r="E113" s="118"/>
      <c r="F113" s="119"/>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20"/>
      <c r="AD113" s="119"/>
      <c r="AE113" s="119"/>
      <c r="AF113" s="119"/>
      <c r="AG113" s="119"/>
      <c r="AH113" s="119"/>
      <c r="AI113" s="119"/>
      <c r="AJ113" s="119"/>
      <c r="AK113" s="119"/>
      <c r="AL113" s="119"/>
      <c r="AM113" s="119"/>
      <c r="AN113" s="119"/>
      <c r="AO113" s="119"/>
      <c r="AP113" s="119"/>
      <c r="AQ113" s="119"/>
      <c r="AR113" s="119"/>
      <c r="AS113" s="119"/>
      <c r="AT113" s="119"/>
      <c r="AU113" s="119"/>
      <c r="AV113" s="87"/>
      <c r="AW113" s="87"/>
      <c r="AX113" s="91"/>
      <c r="AY113" s="91"/>
      <c r="AZ113" s="91"/>
      <c r="BA113" s="91"/>
      <c r="BB113" s="91"/>
      <c r="BC113" s="91"/>
      <c r="BD113" s="91"/>
    </row>
    <row r="114" spans="1:56" ht="20.25" customHeight="1" x14ac:dyDescent="0.2">
      <c r="A114" s="91"/>
      <c r="B114" s="87"/>
      <c r="C114" s="87" t="s">
        <v>192</v>
      </c>
      <c r="D114" s="118"/>
      <c r="E114" s="118"/>
      <c r="F114" s="119"/>
      <c r="G114" s="119"/>
      <c r="H114" s="119"/>
      <c r="I114" s="119"/>
      <c r="J114" s="119"/>
      <c r="K114" s="119"/>
      <c r="L114" s="119"/>
      <c r="M114" s="119"/>
      <c r="N114" s="119"/>
      <c r="O114" s="119"/>
      <c r="P114" s="119"/>
      <c r="Q114" s="119" t="s">
        <v>193</v>
      </c>
      <c r="R114" s="119"/>
      <c r="S114" s="119"/>
      <c r="T114" s="119"/>
      <c r="U114" s="119"/>
      <c r="V114" s="119"/>
      <c r="W114" s="119"/>
      <c r="X114" s="119"/>
      <c r="Y114" s="119"/>
      <c r="Z114" s="119"/>
      <c r="AA114" s="120"/>
      <c r="AB114" s="119"/>
      <c r="AC114" s="119"/>
      <c r="AD114" s="119"/>
      <c r="AE114" s="119"/>
      <c r="AF114" s="119"/>
      <c r="AG114" s="119"/>
      <c r="AH114" s="119"/>
      <c r="AI114" s="119" t="s">
        <v>194</v>
      </c>
      <c r="AJ114" s="119"/>
      <c r="AK114" s="119"/>
      <c r="AL114" s="119"/>
      <c r="AM114" s="119"/>
      <c r="AN114" s="119"/>
      <c r="AO114" s="121"/>
      <c r="AP114" s="121"/>
      <c r="AQ114" s="121"/>
      <c r="AR114" s="121"/>
      <c r="AS114" s="122"/>
      <c r="AT114" s="121"/>
      <c r="AU114" s="121"/>
      <c r="AV114" s="121"/>
      <c r="AW114" s="121"/>
      <c r="AX114" s="91"/>
      <c r="AY114" s="91"/>
      <c r="AZ114" s="91"/>
      <c r="BA114" s="91"/>
      <c r="BB114" s="91"/>
      <c r="BC114" s="91"/>
      <c r="BD114" s="91"/>
    </row>
    <row r="115" spans="1:56" ht="20.25" customHeight="1" x14ac:dyDescent="0.2">
      <c r="A115" s="91"/>
      <c r="B115" s="87"/>
      <c r="C115" s="87" t="s">
        <v>195</v>
      </c>
      <c r="D115" s="118"/>
      <c r="E115" s="118"/>
      <c r="F115" s="119"/>
      <c r="G115" s="119"/>
      <c r="H115" s="119"/>
      <c r="I115" s="119"/>
      <c r="J115" s="119"/>
      <c r="K115" s="119"/>
      <c r="L115" s="689" t="s">
        <v>196</v>
      </c>
      <c r="M115" s="689"/>
      <c r="N115" s="119"/>
      <c r="O115" s="119"/>
      <c r="P115" s="119"/>
      <c r="Q115" s="119"/>
      <c r="R115" s="690" t="s">
        <v>197</v>
      </c>
      <c r="S115" s="690"/>
      <c r="T115" s="690" t="s">
        <v>198</v>
      </c>
      <c r="U115" s="690"/>
      <c r="V115" s="690"/>
      <c r="W115" s="690"/>
      <c r="X115" s="119"/>
      <c r="Y115" s="691" t="s">
        <v>199</v>
      </c>
      <c r="Z115" s="691"/>
      <c r="AA115" s="691"/>
      <c r="AB115" s="691"/>
      <c r="AC115" s="87"/>
      <c r="AD115" s="87"/>
      <c r="AE115" s="123" t="s">
        <v>200</v>
      </c>
      <c r="AF115" s="123"/>
      <c r="AG115" s="119"/>
      <c r="AH115" s="119"/>
      <c r="AI115" s="676" t="s">
        <v>127</v>
      </c>
      <c r="AJ115" s="677"/>
      <c r="AK115" s="676" t="s">
        <v>128</v>
      </c>
      <c r="AL115" s="692"/>
      <c r="AM115" s="692"/>
      <c r="AN115" s="677"/>
      <c r="AO115" s="121"/>
      <c r="AP115" s="121"/>
      <c r="AQ115" s="121"/>
      <c r="AR115" s="121"/>
      <c r="AS115" s="684"/>
      <c r="AT115" s="684"/>
      <c r="AU115" s="121"/>
      <c r="AV115" s="121"/>
      <c r="AW115" s="121"/>
      <c r="AX115" s="91"/>
      <c r="AY115" s="91"/>
      <c r="AZ115" s="91"/>
      <c r="BA115" s="91"/>
      <c r="BB115" s="91"/>
      <c r="BC115" s="91"/>
      <c r="BD115" s="91"/>
    </row>
    <row r="116" spans="1:56" ht="20.25" customHeight="1" x14ac:dyDescent="0.2">
      <c r="A116" s="91"/>
      <c r="B116" s="87"/>
      <c r="C116" s="685"/>
      <c r="D116" s="685"/>
      <c r="E116" s="685"/>
      <c r="F116" s="686">
        <f>IF(AB2=1,10,IF(AB2=2,11,IF(AB2=3,12,AB2-3)))</f>
        <v>-3</v>
      </c>
      <c r="G116" s="686"/>
      <c r="H116" s="686">
        <f>IF(AB2=1,11,IF(AB2=2,12,AB2-2))</f>
        <v>-2</v>
      </c>
      <c r="I116" s="686"/>
      <c r="J116" s="686">
        <f>IF(AB2=1,12,AB2-1)</f>
        <v>-1</v>
      </c>
      <c r="K116" s="686"/>
      <c r="L116" s="687" t="s">
        <v>201</v>
      </c>
      <c r="M116" s="687"/>
      <c r="N116" s="119"/>
      <c r="O116" s="119"/>
      <c r="P116" s="119"/>
      <c r="Q116" s="119"/>
      <c r="R116" s="688"/>
      <c r="S116" s="688"/>
      <c r="T116" s="688" t="s">
        <v>202</v>
      </c>
      <c r="U116" s="688"/>
      <c r="V116" s="688" t="s">
        <v>203</v>
      </c>
      <c r="W116" s="688"/>
      <c r="X116" s="119"/>
      <c r="Y116" s="688" t="s">
        <v>202</v>
      </c>
      <c r="Z116" s="688"/>
      <c r="AA116" s="688" t="s">
        <v>203</v>
      </c>
      <c r="AB116" s="688"/>
      <c r="AC116" s="87"/>
      <c r="AD116" s="87"/>
      <c r="AE116" s="123" t="s">
        <v>204</v>
      </c>
      <c r="AF116" s="123"/>
      <c r="AG116" s="119"/>
      <c r="AH116" s="119"/>
      <c r="AI116" s="676" t="s">
        <v>129</v>
      </c>
      <c r="AJ116" s="677"/>
      <c r="AK116" s="676" t="s">
        <v>130</v>
      </c>
      <c r="AL116" s="692"/>
      <c r="AM116" s="692"/>
      <c r="AN116" s="677"/>
      <c r="AO116" s="124"/>
      <c r="AP116" s="124"/>
      <c r="AQ116" s="121"/>
      <c r="AR116" s="125"/>
      <c r="AS116" s="693"/>
      <c r="AT116" s="693"/>
      <c r="AU116" s="121"/>
      <c r="AV116" s="121"/>
      <c r="AW116" s="121"/>
      <c r="AX116" s="91"/>
      <c r="AY116" s="91"/>
      <c r="AZ116" s="91"/>
      <c r="BA116" s="91"/>
      <c r="BB116" s="91"/>
      <c r="BC116" s="91"/>
      <c r="BD116" s="91"/>
    </row>
    <row r="117" spans="1:56" ht="20.25" customHeight="1" x14ac:dyDescent="0.2">
      <c r="A117" s="91"/>
      <c r="B117" s="87"/>
      <c r="C117" s="685" t="s">
        <v>205</v>
      </c>
      <c r="D117" s="685"/>
      <c r="E117" s="685"/>
      <c r="F117" s="695"/>
      <c r="G117" s="695"/>
      <c r="H117" s="695"/>
      <c r="I117" s="695"/>
      <c r="J117" s="695"/>
      <c r="K117" s="695"/>
      <c r="L117" s="675">
        <f>SUM(F117:K117)</f>
        <v>0</v>
      </c>
      <c r="M117" s="675"/>
      <c r="N117" s="119"/>
      <c r="O117" s="119"/>
      <c r="P117" s="119"/>
      <c r="Q117" s="119"/>
      <c r="R117" s="676" t="s">
        <v>129</v>
      </c>
      <c r="S117" s="677"/>
      <c r="T117" s="678">
        <f>SUMIFS($AU$13:$AV$112,$C$13:$D$112,"訪問介護員",$E$13:$F$112,"A")+SUMIFS($AU$13:$AV$112,$C$13:$D$112,"サービス提供責任者",$E$13:$F$112,"A")</f>
        <v>0</v>
      </c>
      <c r="U117" s="679"/>
      <c r="V117" s="680">
        <f>SUMIFS($AW$13:$AX$112,$C$13:$D$112,"訪問介護員",$E$13:$F$112,"A")+SUMIFS($AW$13:$AX$112,$C$13:$D$112,"サービス提供責任者",$E$13:$F$112,"A")</f>
        <v>0</v>
      </c>
      <c r="W117" s="681"/>
      <c r="X117" s="126"/>
      <c r="Y117" s="682">
        <v>0</v>
      </c>
      <c r="Z117" s="683"/>
      <c r="AA117" s="682">
        <v>0</v>
      </c>
      <c r="AB117" s="683"/>
      <c r="AC117" s="127"/>
      <c r="AD117" s="127"/>
      <c r="AE117" s="682">
        <v>0</v>
      </c>
      <c r="AF117" s="683"/>
      <c r="AG117" s="119"/>
      <c r="AH117" s="119"/>
      <c r="AI117" s="676" t="s">
        <v>131</v>
      </c>
      <c r="AJ117" s="677"/>
      <c r="AK117" s="676" t="s">
        <v>132</v>
      </c>
      <c r="AL117" s="692"/>
      <c r="AM117" s="692"/>
      <c r="AN117" s="677"/>
      <c r="AO117" s="125"/>
      <c r="AP117" s="121"/>
      <c r="AQ117" s="694"/>
      <c r="AR117" s="694"/>
      <c r="AS117" s="694"/>
      <c r="AT117" s="694"/>
      <c r="AU117" s="121"/>
      <c r="AV117" s="121"/>
      <c r="AW117" s="121"/>
      <c r="AX117" s="91"/>
      <c r="AY117" s="91"/>
      <c r="AZ117" s="91"/>
      <c r="BA117" s="91"/>
      <c r="BB117" s="91"/>
      <c r="BC117" s="91"/>
      <c r="BD117" s="91"/>
    </row>
    <row r="118" spans="1:56" ht="20.25" customHeight="1" x14ac:dyDescent="0.2">
      <c r="A118" s="91"/>
      <c r="B118" s="87"/>
      <c r="C118" s="685" t="s">
        <v>206</v>
      </c>
      <c r="D118" s="685"/>
      <c r="E118" s="685"/>
      <c r="F118" s="695"/>
      <c r="G118" s="695"/>
      <c r="H118" s="695"/>
      <c r="I118" s="695"/>
      <c r="J118" s="695"/>
      <c r="K118" s="695"/>
      <c r="L118" s="675">
        <f>SUM(F118:K118)</f>
        <v>0</v>
      </c>
      <c r="M118" s="675"/>
      <c r="N118" s="119"/>
      <c r="O118" s="119"/>
      <c r="P118" s="119"/>
      <c r="Q118" s="119"/>
      <c r="R118" s="676" t="s">
        <v>131</v>
      </c>
      <c r="S118" s="677"/>
      <c r="T118" s="678">
        <f>SUMIFS($AU$13:$AV$112,$C$13:$D$112,"訪問介護員",$E$13:$F$112,"B")+SUMIFS($AU$13:$AV$112,$C$13:$D$112,"サービス提供責任者",$E$13:$F$112,"B")</f>
        <v>0</v>
      </c>
      <c r="U118" s="679"/>
      <c r="V118" s="680">
        <f>SUMIFS($AW$13:$AX$112,$C$13:$D$112,"訪問介護員",$E$13:$F$112,"B")+SUMIFS($AW$13:$AX$112,$C$13:$D$112,"サービス提供責任者",$E$13:$F$112,"B")</f>
        <v>0</v>
      </c>
      <c r="W118" s="681"/>
      <c r="X118" s="126"/>
      <c r="Y118" s="682">
        <v>0</v>
      </c>
      <c r="Z118" s="683"/>
      <c r="AA118" s="682">
        <v>0</v>
      </c>
      <c r="AB118" s="683"/>
      <c r="AC118" s="127"/>
      <c r="AD118" s="127"/>
      <c r="AE118" s="682">
        <v>0</v>
      </c>
      <c r="AF118" s="683"/>
      <c r="AG118" s="119"/>
      <c r="AH118" s="119"/>
      <c r="AI118" s="676" t="s">
        <v>133</v>
      </c>
      <c r="AJ118" s="677"/>
      <c r="AK118" s="676" t="s">
        <v>134</v>
      </c>
      <c r="AL118" s="692"/>
      <c r="AM118" s="692"/>
      <c r="AN118" s="677"/>
      <c r="AO118" s="125"/>
      <c r="AP118" s="121"/>
      <c r="AQ118" s="696"/>
      <c r="AR118" s="696"/>
      <c r="AS118" s="696"/>
      <c r="AT118" s="696"/>
      <c r="AU118" s="121"/>
      <c r="AV118" s="121"/>
      <c r="AW118" s="121"/>
      <c r="AX118" s="91"/>
      <c r="AY118" s="91"/>
      <c r="AZ118" s="91"/>
      <c r="BA118" s="91"/>
      <c r="BB118" s="91"/>
      <c r="BC118" s="91"/>
      <c r="BD118" s="91"/>
    </row>
    <row r="119" spans="1:56" ht="20.25" customHeight="1" x14ac:dyDescent="0.2">
      <c r="A119" s="91"/>
      <c r="B119" s="87"/>
      <c r="C119" s="685" t="s">
        <v>207</v>
      </c>
      <c r="D119" s="685"/>
      <c r="E119" s="685"/>
      <c r="F119" s="695"/>
      <c r="G119" s="695"/>
      <c r="H119" s="695"/>
      <c r="I119" s="695"/>
      <c r="J119" s="695"/>
      <c r="K119" s="695"/>
      <c r="L119" s="675">
        <f>SUM(F119:K119)</f>
        <v>0</v>
      </c>
      <c r="M119" s="675"/>
      <c r="N119" s="119"/>
      <c r="O119" s="119"/>
      <c r="P119" s="119"/>
      <c r="Q119" s="119"/>
      <c r="R119" s="676" t="s">
        <v>133</v>
      </c>
      <c r="S119" s="677"/>
      <c r="T119" s="678">
        <f>SUMIFS($AU$13:$AV$112,$C$13:$D$112,"訪問介護員",$E$13:$F$112,"C")+SUMIFS($AU$13:$AV$112,$C$13:$D$112,"サービス提供責任者",$E$13:$F$112,"C")</f>
        <v>0</v>
      </c>
      <c r="U119" s="679"/>
      <c r="V119" s="680">
        <f>SUMIFS($AW$13:$AX$112,$C$13:$D$112,"訪問介護員",$E$13:$F$112,"C")+SUMIFS($AW$13:$AX$112,$C$13:$D$112,"サービス提供責任者",$E$13:$F$112,"C")</f>
        <v>0</v>
      </c>
      <c r="W119" s="681"/>
      <c r="X119" s="126"/>
      <c r="Y119" s="682">
        <v>0</v>
      </c>
      <c r="Z119" s="683"/>
      <c r="AA119" s="700">
        <v>0</v>
      </c>
      <c r="AB119" s="701"/>
      <c r="AC119" s="127"/>
      <c r="AD119" s="127"/>
      <c r="AE119" s="678" t="s">
        <v>208</v>
      </c>
      <c r="AF119" s="679"/>
      <c r="AG119" s="119"/>
      <c r="AH119" s="119"/>
      <c r="AI119" s="676" t="s">
        <v>135</v>
      </c>
      <c r="AJ119" s="677"/>
      <c r="AK119" s="676" t="s">
        <v>136</v>
      </c>
      <c r="AL119" s="692"/>
      <c r="AM119" s="692"/>
      <c r="AN119" s="677"/>
      <c r="AO119" s="128"/>
      <c r="AP119" s="121"/>
      <c r="AQ119" s="697"/>
      <c r="AR119" s="697"/>
      <c r="AS119" s="698"/>
      <c r="AT119" s="698"/>
      <c r="AU119" s="121"/>
      <c r="AV119" s="121"/>
      <c r="AW119" s="121"/>
      <c r="AX119" s="91"/>
      <c r="AY119" s="91"/>
      <c r="AZ119" s="91"/>
      <c r="BA119" s="91"/>
      <c r="BB119" s="91"/>
      <c r="BC119" s="91"/>
      <c r="BD119" s="91"/>
    </row>
    <row r="120" spans="1:56" ht="20.25" customHeight="1" x14ac:dyDescent="0.2">
      <c r="A120" s="91"/>
      <c r="B120" s="87"/>
      <c r="C120" s="685" t="s">
        <v>201</v>
      </c>
      <c r="D120" s="685"/>
      <c r="E120" s="685"/>
      <c r="F120" s="675">
        <f>SUM(F117:G119)</f>
        <v>0</v>
      </c>
      <c r="G120" s="675"/>
      <c r="H120" s="675">
        <f>SUM(H117:I119)</f>
        <v>0</v>
      </c>
      <c r="I120" s="675"/>
      <c r="J120" s="675">
        <f>SUM(J117:K119)</f>
        <v>0</v>
      </c>
      <c r="K120" s="675"/>
      <c r="L120" s="675">
        <f>SUM(L117:M119)</f>
        <v>0</v>
      </c>
      <c r="M120" s="675"/>
      <c r="N120" s="699"/>
      <c r="O120" s="690"/>
      <c r="P120" s="119"/>
      <c r="Q120" s="119"/>
      <c r="R120" s="676" t="s">
        <v>135</v>
      </c>
      <c r="S120" s="677"/>
      <c r="T120" s="678">
        <f>SUMIFS($AU$13:$AV$112,$C$13:$D$112,"訪問介護員",$E$13:$F$112,"D")+SUMIFS($AU$13:$AV$112,$C$13:$D$112,"サービス提供責任者",$E$13:$F$112,"D")</f>
        <v>0</v>
      </c>
      <c r="U120" s="679"/>
      <c r="V120" s="680">
        <f>SUMIFS($AW$13:$AX$112,$C$13:$D$112,"訪問介護員",$E$13:$F$112,"D")+SUMIFS($AW$13:$AX$112,$C$13:$D$112,"サービス提供責任者",$E$13:$F$112,"D")</f>
        <v>0</v>
      </c>
      <c r="W120" s="681"/>
      <c r="X120" s="126"/>
      <c r="Y120" s="682">
        <v>0</v>
      </c>
      <c r="Z120" s="683"/>
      <c r="AA120" s="700">
        <v>0</v>
      </c>
      <c r="AB120" s="701"/>
      <c r="AC120" s="127"/>
      <c r="AD120" s="127"/>
      <c r="AE120" s="678" t="s">
        <v>208</v>
      </c>
      <c r="AF120" s="679"/>
      <c r="AG120" s="119"/>
      <c r="AH120" s="119"/>
      <c r="AI120" s="119"/>
      <c r="AJ120" s="696"/>
      <c r="AK120" s="696"/>
      <c r="AL120" s="697"/>
      <c r="AM120" s="697"/>
      <c r="AN120" s="698"/>
      <c r="AO120" s="698"/>
      <c r="AP120" s="121"/>
      <c r="AQ120" s="697"/>
      <c r="AR120" s="697"/>
      <c r="AS120" s="698"/>
      <c r="AT120" s="698"/>
      <c r="AU120" s="121"/>
      <c r="AV120" s="121"/>
      <c r="AW120" s="121"/>
      <c r="AX120" s="93"/>
      <c r="AY120" s="93"/>
      <c r="AZ120" s="91"/>
      <c r="BA120" s="91"/>
      <c r="BB120" s="91"/>
      <c r="BC120" s="91"/>
      <c r="BD120" s="91"/>
    </row>
    <row r="121" spans="1:56" ht="20.25" customHeight="1" x14ac:dyDescent="0.2">
      <c r="A121" s="91"/>
      <c r="B121" s="87"/>
      <c r="C121" s="87"/>
      <c r="D121" s="87"/>
      <c r="E121" s="87"/>
      <c r="F121" s="87"/>
      <c r="G121" s="87"/>
      <c r="H121" s="87"/>
      <c r="I121" s="87"/>
      <c r="J121" s="87"/>
      <c r="K121" s="87"/>
      <c r="L121" s="123" t="s">
        <v>209</v>
      </c>
      <c r="M121" s="123"/>
      <c r="N121" s="87"/>
      <c r="O121" s="87"/>
      <c r="P121" s="119"/>
      <c r="Q121" s="119"/>
      <c r="R121" s="676" t="s">
        <v>201</v>
      </c>
      <c r="S121" s="677"/>
      <c r="T121" s="678">
        <f>SUM(T117:U120)</f>
        <v>0</v>
      </c>
      <c r="U121" s="679"/>
      <c r="V121" s="680">
        <f>SUM(V117:W120)</f>
        <v>0</v>
      </c>
      <c r="W121" s="681"/>
      <c r="X121" s="126"/>
      <c r="Y121" s="678">
        <f>SUM(Y117:Z120)</f>
        <v>0</v>
      </c>
      <c r="Z121" s="679"/>
      <c r="AA121" s="678">
        <f>SUM(AA117:AB120)</f>
        <v>0</v>
      </c>
      <c r="AB121" s="679"/>
      <c r="AC121" s="127"/>
      <c r="AD121" s="127"/>
      <c r="AE121" s="678">
        <f>SUM(AE117:AF118)</f>
        <v>0</v>
      </c>
      <c r="AF121" s="679"/>
      <c r="AG121" s="119"/>
      <c r="AH121" s="119"/>
      <c r="AI121" s="119"/>
      <c r="AJ121" s="696"/>
      <c r="AK121" s="696"/>
      <c r="AL121" s="697"/>
      <c r="AM121" s="697"/>
      <c r="AN121" s="702"/>
      <c r="AO121" s="702"/>
      <c r="AP121" s="121"/>
      <c r="AQ121" s="129"/>
      <c r="AR121" s="129"/>
      <c r="AS121" s="698"/>
      <c r="AT121" s="698"/>
      <c r="AU121" s="121"/>
      <c r="AV121" s="121"/>
      <c r="AW121" s="121"/>
      <c r="AX121" s="93"/>
      <c r="AY121" s="93"/>
      <c r="AZ121" s="91"/>
      <c r="BA121" s="91"/>
      <c r="BB121" s="91"/>
      <c r="BC121" s="91"/>
      <c r="BD121" s="91"/>
    </row>
    <row r="122" spans="1:56" ht="20.25" customHeight="1" x14ac:dyDescent="0.2">
      <c r="A122" s="91"/>
      <c r="B122" s="87"/>
      <c r="C122" s="87"/>
      <c r="D122" s="87"/>
      <c r="E122" s="87"/>
      <c r="F122" s="87"/>
      <c r="G122" s="87"/>
      <c r="H122" s="87"/>
      <c r="I122" s="87"/>
      <c r="J122" s="87"/>
      <c r="K122" s="87"/>
      <c r="L122" s="703">
        <f>L120/3</f>
        <v>0</v>
      </c>
      <c r="M122" s="703"/>
      <c r="N122" s="87"/>
      <c r="O122" s="87"/>
      <c r="P122" s="119"/>
      <c r="Q122" s="119"/>
      <c r="R122" s="119"/>
      <c r="S122" s="119"/>
      <c r="T122" s="119"/>
      <c r="U122" s="119"/>
      <c r="V122" s="119"/>
      <c r="W122" s="119"/>
      <c r="X122" s="119"/>
      <c r="Y122" s="119"/>
      <c r="Z122" s="119"/>
      <c r="AA122" s="120"/>
      <c r="AB122" s="119"/>
      <c r="AC122" s="119"/>
      <c r="AD122" s="119"/>
      <c r="AE122" s="119"/>
      <c r="AF122" s="119"/>
      <c r="AG122" s="119"/>
      <c r="AH122" s="119"/>
      <c r="AI122" s="119"/>
      <c r="AJ122" s="121"/>
      <c r="AK122" s="121"/>
      <c r="AL122" s="121"/>
      <c r="AM122" s="121"/>
      <c r="AN122" s="121"/>
      <c r="AO122" s="121"/>
      <c r="AP122" s="121"/>
      <c r="AQ122" s="121"/>
      <c r="AR122" s="121"/>
      <c r="AS122" s="122"/>
      <c r="AT122" s="121"/>
      <c r="AU122" s="121"/>
      <c r="AV122" s="121"/>
      <c r="AW122" s="121"/>
      <c r="AX122" s="93"/>
      <c r="AY122" s="93"/>
      <c r="AZ122" s="91"/>
      <c r="BA122" s="91"/>
      <c r="BB122" s="91"/>
      <c r="BC122" s="91"/>
      <c r="BD122" s="91"/>
    </row>
    <row r="123" spans="1:56" ht="20.25" customHeight="1" x14ac:dyDescent="0.2">
      <c r="A123" s="91"/>
      <c r="B123" s="87"/>
      <c r="C123" s="87"/>
      <c r="D123" s="87"/>
      <c r="E123" s="87"/>
      <c r="F123" s="87"/>
      <c r="G123" s="87"/>
      <c r="H123" s="87"/>
      <c r="I123" s="87"/>
      <c r="J123" s="87"/>
      <c r="K123" s="87"/>
      <c r="L123" s="87"/>
      <c r="M123" s="87"/>
      <c r="N123" s="87"/>
      <c r="O123" s="87"/>
      <c r="P123" s="119"/>
      <c r="Q123" s="119"/>
      <c r="R123" s="120" t="s">
        <v>210</v>
      </c>
      <c r="S123" s="119"/>
      <c r="T123" s="119"/>
      <c r="U123" s="119"/>
      <c r="V123" s="119"/>
      <c r="W123" s="119"/>
      <c r="X123" s="130" t="s">
        <v>211</v>
      </c>
      <c r="Y123" s="704"/>
      <c r="Z123" s="705"/>
      <c r="AA123" s="131"/>
      <c r="AB123" s="130"/>
      <c r="AC123" s="119"/>
      <c r="AD123" s="119"/>
      <c r="AE123" s="119"/>
      <c r="AF123" s="119"/>
      <c r="AG123" s="119"/>
      <c r="AH123" s="119"/>
      <c r="AI123" s="119"/>
      <c r="AJ123" s="122"/>
      <c r="AK123" s="121"/>
      <c r="AL123" s="121"/>
      <c r="AM123" s="121"/>
      <c r="AN123" s="121"/>
      <c r="AO123" s="121"/>
      <c r="AP123" s="121"/>
      <c r="AQ123" s="132"/>
      <c r="AR123" s="132"/>
      <c r="AS123" s="133"/>
      <c r="AT123" s="133"/>
      <c r="AU123" s="121"/>
      <c r="AV123" s="121"/>
      <c r="AW123" s="121"/>
      <c r="AX123" s="93"/>
      <c r="AY123" s="93"/>
      <c r="AZ123" s="91"/>
      <c r="BA123" s="91"/>
      <c r="BB123" s="91"/>
      <c r="BC123" s="91"/>
      <c r="BD123" s="91"/>
    </row>
    <row r="124" spans="1:56" ht="20.25" customHeight="1" x14ac:dyDescent="0.2">
      <c r="A124" s="91"/>
      <c r="B124" s="87"/>
      <c r="C124" s="66"/>
      <c r="D124" s="118"/>
      <c r="E124" s="118"/>
      <c r="F124" s="119"/>
      <c r="G124" s="119"/>
      <c r="H124" s="119"/>
      <c r="I124" s="119"/>
      <c r="J124" s="119"/>
      <c r="K124" s="119"/>
      <c r="L124" s="134" t="s">
        <v>212</v>
      </c>
      <c r="M124" s="120"/>
      <c r="N124" s="120"/>
      <c r="O124" s="135"/>
      <c r="P124" s="119"/>
      <c r="Q124" s="119"/>
      <c r="R124" s="119" t="s">
        <v>213</v>
      </c>
      <c r="S124" s="119"/>
      <c r="T124" s="119"/>
      <c r="U124" s="119"/>
      <c r="V124" s="119"/>
      <c r="W124" s="119" t="s">
        <v>214</v>
      </c>
      <c r="X124" s="119"/>
      <c r="Y124" s="119"/>
      <c r="Z124" s="119"/>
      <c r="AA124" s="120"/>
      <c r="AB124" s="119"/>
      <c r="AC124" s="119"/>
      <c r="AD124" s="119"/>
      <c r="AE124" s="119"/>
      <c r="AF124" s="119"/>
      <c r="AG124" s="119"/>
      <c r="AH124" s="119"/>
      <c r="AI124" s="119"/>
      <c r="AJ124" s="121"/>
      <c r="AK124" s="121"/>
      <c r="AL124" s="121"/>
      <c r="AM124" s="121"/>
      <c r="AN124" s="121"/>
      <c r="AO124" s="121"/>
      <c r="AP124" s="121"/>
      <c r="AQ124" s="121"/>
      <c r="AR124" s="121"/>
      <c r="AS124" s="122"/>
      <c r="AT124" s="121"/>
      <c r="AU124" s="121"/>
      <c r="AV124" s="121"/>
      <c r="AW124" s="121"/>
      <c r="AX124" s="93"/>
      <c r="AY124" s="93"/>
      <c r="AZ124" s="91"/>
      <c r="BA124" s="91"/>
      <c r="BB124" s="91"/>
      <c r="BC124" s="91"/>
      <c r="BD124" s="91"/>
    </row>
    <row r="125" spans="1:56" ht="20.25" customHeight="1" x14ac:dyDescent="0.2">
      <c r="A125" s="91"/>
      <c r="B125" s="87"/>
      <c r="C125" s="136" t="s">
        <v>215</v>
      </c>
      <c r="D125" s="136"/>
      <c r="E125" s="119"/>
      <c r="F125" s="136" t="s">
        <v>216</v>
      </c>
      <c r="G125" s="136"/>
      <c r="H125" s="119"/>
      <c r="I125" s="137"/>
      <c r="J125" s="137"/>
      <c r="K125" s="119"/>
      <c r="L125" s="123" t="s">
        <v>217</v>
      </c>
      <c r="M125" s="123"/>
      <c r="N125" s="123"/>
      <c r="O125" s="119"/>
      <c r="P125" s="119"/>
      <c r="Q125" s="119"/>
      <c r="R125" s="119" t="str">
        <f>IF($Y$123="週","対象時間数（週平均）","対象時間数（当月合計）")</f>
        <v>対象時間数（当月合計）</v>
      </c>
      <c r="S125" s="119"/>
      <c r="T125" s="119"/>
      <c r="U125" s="119"/>
      <c r="V125" s="119"/>
      <c r="W125" s="119" t="str">
        <f>IF($Y$123="週","週に勤務すべき時間数","当月に勤務すべき時間数")</f>
        <v>当月に勤務すべき時間数</v>
      </c>
      <c r="X125" s="119"/>
      <c r="Y125" s="119"/>
      <c r="Z125" s="119"/>
      <c r="AA125" s="120"/>
      <c r="AB125" s="688" t="s">
        <v>218</v>
      </c>
      <c r="AC125" s="688"/>
      <c r="AD125" s="688"/>
      <c r="AE125" s="688"/>
      <c r="AF125" s="119"/>
      <c r="AG125" s="119"/>
      <c r="AH125" s="119"/>
      <c r="AI125" s="119"/>
      <c r="AJ125" s="121"/>
      <c r="AK125" s="121"/>
      <c r="AL125" s="121"/>
      <c r="AM125" s="121"/>
      <c r="AN125" s="121"/>
      <c r="AO125" s="121"/>
      <c r="AP125" s="121"/>
      <c r="AQ125" s="121"/>
      <c r="AR125" s="121"/>
      <c r="AS125" s="122"/>
      <c r="AT125" s="121"/>
      <c r="AU125" s="121"/>
      <c r="AV125" s="121"/>
      <c r="AW125" s="121"/>
      <c r="AX125" s="93"/>
      <c r="AY125" s="93"/>
      <c r="AZ125" s="91"/>
      <c r="BA125" s="91"/>
      <c r="BB125" s="91"/>
      <c r="BC125" s="91"/>
      <c r="BD125" s="91"/>
    </row>
    <row r="126" spans="1:56" ht="20.25" customHeight="1" x14ac:dyDescent="0.2">
      <c r="A126" s="91"/>
      <c r="B126" s="87"/>
      <c r="C126" s="716">
        <f>L122</f>
        <v>0</v>
      </c>
      <c r="D126" s="717"/>
      <c r="E126" s="138" t="s">
        <v>219</v>
      </c>
      <c r="F126" s="718">
        <v>40</v>
      </c>
      <c r="G126" s="719"/>
      <c r="H126" s="138" t="s">
        <v>220</v>
      </c>
      <c r="I126" s="720">
        <f>C126/F126</f>
        <v>0</v>
      </c>
      <c r="J126" s="721"/>
      <c r="K126" s="138" t="s">
        <v>221</v>
      </c>
      <c r="L126" s="722">
        <f>IF(C126&lt;40,1,ROUNDUP(I126,1))</f>
        <v>1</v>
      </c>
      <c r="M126" s="723"/>
      <c r="N126" s="724"/>
      <c r="O126" s="119"/>
      <c r="P126" s="119"/>
      <c r="Q126" s="119"/>
      <c r="R126" s="707">
        <f>IF($Y$123="週",AA121,Y121)</f>
        <v>0</v>
      </c>
      <c r="S126" s="708"/>
      <c r="T126" s="708"/>
      <c r="U126" s="709"/>
      <c r="V126" s="138" t="s">
        <v>219</v>
      </c>
      <c r="W126" s="676">
        <f>IF($Y$123="週",$AV$5,$AZ$5)</f>
        <v>0</v>
      </c>
      <c r="X126" s="692"/>
      <c r="Y126" s="692"/>
      <c r="Z126" s="677"/>
      <c r="AA126" s="138" t="s">
        <v>220</v>
      </c>
      <c r="AB126" s="710" t="e">
        <f>ROUNDDOWN(R126/W126,1)</f>
        <v>#DIV/0!</v>
      </c>
      <c r="AC126" s="711"/>
      <c r="AD126" s="711"/>
      <c r="AE126" s="712"/>
      <c r="AF126" s="119"/>
      <c r="AG126" s="119"/>
      <c r="AH126" s="119"/>
      <c r="AI126" s="119"/>
      <c r="AJ126" s="706"/>
      <c r="AK126" s="706"/>
      <c r="AL126" s="706"/>
      <c r="AM126" s="706"/>
      <c r="AN126" s="125"/>
      <c r="AO126" s="696"/>
      <c r="AP126" s="696"/>
      <c r="AQ126" s="696"/>
      <c r="AR126" s="696"/>
      <c r="AS126" s="125"/>
      <c r="AT126" s="684"/>
      <c r="AU126" s="684"/>
      <c r="AV126" s="684"/>
      <c r="AW126" s="684"/>
      <c r="AX126" s="93"/>
      <c r="AY126" s="93"/>
      <c r="AZ126" s="91"/>
      <c r="BA126" s="91"/>
      <c r="BB126" s="91"/>
      <c r="BC126" s="91"/>
      <c r="BD126" s="91"/>
    </row>
    <row r="127" spans="1:56" ht="20.25" customHeight="1" x14ac:dyDescent="0.2">
      <c r="A127" s="91"/>
      <c r="B127" s="87"/>
      <c r="C127" s="87"/>
      <c r="D127" s="119"/>
      <c r="E127" s="119"/>
      <c r="F127" s="119"/>
      <c r="G127" s="119"/>
      <c r="H127" s="119"/>
      <c r="I127" s="119"/>
      <c r="J127" s="119"/>
      <c r="K127" s="119"/>
      <c r="L127" s="119" t="s">
        <v>222</v>
      </c>
      <c r="M127" s="119"/>
      <c r="N127" s="119"/>
      <c r="O127" s="119"/>
      <c r="P127" s="119"/>
      <c r="Q127" s="119"/>
      <c r="R127" s="119"/>
      <c r="S127" s="119"/>
      <c r="T127" s="119"/>
      <c r="U127" s="119"/>
      <c r="V127" s="119"/>
      <c r="W127" s="119"/>
      <c r="X127" s="119"/>
      <c r="Y127" s="119"/>
      <c r="Z127" s="119"/>
      <c r="AA127" s="120"/>
      <c r="AB127" s="119" t="s">
        <v>223</v>
      </c>
      <c r="AC127" s="119"/>
      <c r="AD127" s="119"/>
      <c r="AE127" s="119"/>
      <c r="AF127" s="119"/>
      <c r="AG127" s="119"/>
      <c r="AH127" s="119"/>
      <c r="AI127" s="119"/>
      <c r="AJ127" s="121"/>
      <c r="AK127" s="121"/>
      <c r="AL127" s="121"/>
      <c r="AM127" s="121"/>
      <c r="AN127" s="121"/>
      <c r="AO127" s="121"/>
      <c r="AP127" s="121"/>
      <c r="AQ127" s="121"/>
      <c r="AR127" s="121"/>
      <c r="AS127" s="122"/>
      <c r="AT127" s="121"/>
      <c r="AU127" s="121"/>
      <c r="AV127" s="121"/>
      <c r="AW127" s="121"/>
      <c r="AX127" s="93"/>
      <c r="AY127" s="93"/>
      <c r="AZ127" s="91"/>
      <c r="BA127" s="91"/>
      <c r="BB127" s="91"/>
      <c r="BC127" s="91"/>
      <c r="BD127" s="91"/>
    </row>
    <row r="128" spans="1:56" ht="20.25" customHeight="1" x14ac:dyDescent="0.2">
      <c r="A128" s="91"/>
      <c r="B128" s="87"/>
      <c r="C128" s="87" t="s">
        <v>224</v>
      </c>
      <c r="D128" s="119"/>
      <c r="E128" s="119"/>
      <c r="F128" s="119"/>
      <c r="G128" s="119"/>
      <c r="H128" s="119"/>
      <c r="I128" s="119"/>
      <c r="J128" s="119"/>
      <c r="K128" s="119"/>
      <c r="L128" s="119"/>
      <c r="M128" s="119"/>
      <c r="N128" s="119"/>
      <c r="O128" s="119"/>
      <c r="P128" s="119"/>
      <c r="Q128" s="119"/>
      <c r="R128" s="119" t="s">
        <v>225</v>
      </c>
      <c r="S128" s="119"/>
      <c r="T128" s="119"/>
      <c r="U128" s="119"/>
      <c r="V128" s="119"/>
      <c r="W128" s="119"/>
      <c r="X128" s="119"/>
      <c r="Y128" s="119"/>
      <c r="Z128" s="119"/>
      <c r="AA128" s="120"/>
      <c r="AB128" s="119"/>
      <c r="AC128" s="119"/>
      <c r="AD128" s="119"/>
      <c r="AE128" s="119"/>
      <c r="AF128" s="119"/>
      <c r="AG128" s="119"/>
      <c r="AH128" s="119"/>
      <c r="AI128" s="119"/>
      <c r="AJ128" s="119"/>
      <c r="AK128" s="139"/>
      <c r="AL128" s="140"/>
      <c r="AM128" s="140"/>
      <c r="AN128" s="119"/>
      <c r="AO128" s="119"/>
      <c r="AP128" s="119"/>
      <c r="AQ128" s="119"/>
      <c r="AR128" s="119"/>
      <c r="AS128" s="119"/>
      <c r="AT128" s="119"/>
      <c r="AU128" s="119"/>
      <c r="AV128" s="87"/>
      <c r="AW128" s="87"/>
      <c r="AX128" s="93"/>
      <c r="AY128" s="93"/>
      <c r="AZ128" s="91"/>
      <c r="BA128" s="91"/>
      <c r="BB128" s="91"/>
      <c r="BC128" s="91"/>
      <c r="BD128" s="91"/>
    </row>
    <row r="129" spans="1:58" ht="20.25" customHeight="1" x14ac:dyDescent="0.2">
      <c r="A129" s="91"/>
      <c r="B129" s="87"/>
      <c r="C129" s="87"/>
      <c r="D129" s="119" t="s">
        <v>226</v>
      </c>
      <c r="E129" s="119"/>
      <c r="F129" s="119"/>
      <c r="G129" s="119"/>
      <c r="H129" s="119"/>
      <c r="I129" s="119"/>
      <c r="J129" s="119"/>
      <c r="K129" s="119"/>
      <c r="L129" s="119"/>
      <c r="M129" s="119"/>
      <c r="N129" s="119"/>
      <c r="O129" s="119"/>
      <c r="P129" s="119"/>
      <c r="Q129" s="119"/>
      <c r="R129" s="119" t="s">
        <v>200</v>
      </c>
      <c r="S129" s="119"/>
      <c r="T129" s="119"/>
      <c r="U129" s="119"/>
      <c r="V129" s="119"/>
      <c r="W129" s="119"/>
      <c r="X129" s="119"/>
      <c r="Y129" s="119"/>
      <c r="Z129" s="119"/>
      <c r="AA129" s="120"/>
      <c r="AB129" s="138"/>
      <c r="AC129" s="138"/>
      <c r="AD129" s="138"/>
      <c r="AE129" s="138"/>
      <c r="AF129" s="119"/>
      <c r="AG129" s="119"/>
      <c r="AH129" s="119"/>
      <c r="AI129" s="119"/>
      <c r="AJ129" s="119"/>
      <c r="AK129" s="139"/>
      <c r="AL129" s="140"/>
      <c r="AM129" s="140"/>
      <c r="AN129" s="119"/>
      <c r="AO129" s="119"/>
      <c r="AP129" s="119"/>
      <c r="AQ129" s="119"/>
      <c r="AR129" s="119"/>
      <c r="AS129" s="119"/>
      <c r="AT129" s="119"/>
      <c r="AU129" s="119"/>
      <c r="AV129" s="87"/>
      <c r="AW129" s="87"/>
      <c r="AX129" s="93"/>
      <c r="AY129" s="93"/>
      <c r="AZ129" s="91"/>
      <c r="BA129" s="91"/>
      <c r="BB129" s="91"/>
      <c r="BC129" s="91"/>
      <c r="BD129" s="91"/>
    </row>
    <row r="130" spans="1:58" ht="20.25" customHeight="1" x14ac:dyDescent="0.2">
      <c r="A130" s="91"/>
      <c r="B130" s="87"/>
      <c r="C130" s="87" t="s">
        <v>227</v>
      </c>
      <c r="D130" s="119"/>
      <c r="E130" s="119"/>
      <c r="F130" s="119"/>
      <c r="G130" s="119"/>
      <c r="H130" s="119"/>
      <c r="I130" s="119"/>
      <c r="J130" s="119"/>
      <c r="K130" s="119"/>
      <c r="L130" s="119"/>
      <c r="M130" s="119"/>
      <c r="N130" s="119"/>
      <c r="O130" s="119"/>
      <c r="P130" s="119"/>
      <c r="Q130" s="119"/>
      <c r="R130" s="87" t="s">
        <v>228</v>
      </c>
      <c r="S130" s="87"/>
      <c r="T130" s="87"/>
      <c r="U130" s="87"/>
      <c r="V130" s="87"/>
      <c r="W130" s="119" t="s">
        <v>229</v>
      </c>
      <c r="X130" s="87"/>
      <c r="Y130" s="87"/>
      <c r="Z130" s="87"/>
      <c r="AA130" s="87"/>
      <c r="AB130" s="688" t="s">
        <v>201</v>
      </c>
      <c r="AC130" s="688"/>
      <c r="AD130" s="688"/>
      <c r="AE130" s="688"/>
      <c r="AF130" s="119"/>
      <c r="AG130" s="119"/>
      <c r="AH130" s="119"/>
      <c r="AI130" s="119"/>
      <c r="AJ130" s="119"/>
      <c r="AK130" s="139"/>
      <c r="AL130" s="140"/>
      <c r="AM130" s="140"/>
      <c r="AN130" s="119"/>
      <c r="AO130" s="119"/>
      <c r="AP130" s="119"/>
      <c r="AQ130" s="119"/>
      <c r="AR130" s="119"/>
      <c r="AS130" s="119"/>
      <c r="AT130" s="119"/>
      <c r="AU130" s="119"/>
      <c r="AV130" s="87"/>
      <c r="AW130" s="87"/>
      <c r="AX130" s="93"/>
      <c r="AY130" s="93"/>
      <c r="AZ130" s="91"/>
      <c r="BA130" s="91"/>
      <c r="BB130" s="91"/>
      <c r="BC130" s="91"/>
      <c r="BD130" s="91"/>
    </row>
    <row r="131" spans="1:58" ht="20.25" customHeight="1" x14ac:dyDescent="0.2">
      <c r="A131" s="91"/>
      <c r="B131" s="87"/>
      <c r="C131" s="87" t="s">
        <v>230</v>
      </c>
      <c r="D131" s="119"/>
      <c r="E131" s="119"/>
      <c r="F131" s="119"/>
      <c r="G131" s="119"/>
      <c r="H131" s="119"/>
      <c r="I131" s="119"/>
      <c r="J131" s="119"/>
      <c r="K131" s="119"/>
      <c r="L131" s="119"/>
      <c r="M131" s="119"/>
      <c r="N131" s="119"/>
      <c r="O131" s="119"/>
      <c r="P131" s="119"/>
      <c r="Q131" s="119"/>
      <c r="R131" s="707">
        <f>AE121</f>
        <v>0</v>
      </c>
      <c r="S131" s="708"/>
      <c r="T131" s="708"/>
      <c r="U131" s="709"/>
      <c r="V131" s="138" t="s">
        <v>231</v>
      </c>
      <c r="W131" s="710" t="e">
        <f>AB126</f>
        <v>#DIV/0!</v>
      </c>
      <c r="X131" s="711"/>
      <c r="Y131" s="711"/>
      <c r="Z131" s="712"/>
      <c r="AA131" s="138" t="s">
        <v>220</v>
      </c>
      <c r="AB131" s="713" t="e">
        <f>ROUNDDOWN(R131+W131,1)</f>
        <v>#DIV/0!</v>
      </c>
      <c r="AC131" s="714"/>
      <c r="AD131" s="714"/>
      <c r="AE131" s="715"/>
      <c r="AF131" s="119"/>
      <c r="AG131" s="119"/>
      <c r="AH131" s="119"/>
      <c r="AI131" s="119"/>
      <c r="AJ131" s="119"/>
      <c r="AK131" s="139"/>
      <c r="AL131" s="140"/>
      <c r="AM131" s="140"/>
      <c r="AN131" s="119"/>
      <c r="AO131" s="119"/>
      <c r="AP131" s="119"/>
      <c r="AQ131" s="119"/>
      <c r="AR131" s="119"/>
      <c r="AS131" s="119"/>
      <c r="AT131" s="119"/>
      <c r="AU131" s="119"/>
      <c r="AV131" s="87"/>
      <c r="AW131" s="87"/>
      <c r="AX131" s="93"/>
      <c r="AY131" s="93"/>
      <c r="AZ131" s="91"/>
      <c r="BA131" s="91"/>
      <c r="BB131" s="91"/>
      <c r="BC131" s="91"/>
      <c r="BD131" s="91"/>
    </row>
    <row r="132" spans="1:58" ht="20.25" customHeight="1" x14ac:dyDescent="0.2">
      <c r="A132" s="91"/>
      <c r="B132" s="87"/>
      <c r="C132" s="87" t="s">
        <v>232</v>
      </c>
      <c r="D132" s="118"/>
      <c r="E132" s="118"/>
      <c r="F132" s="87"/>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20"/>
      <c r="AD132" s="119"/>
      <c r="AE132" s="119"/>
      <c r="AF132" s="119"/>
      <c r="AG132" s="119"/>
      <c r="AH132" s="119"/>
      <c r="AI132" s="119"/>
      <c r="AJ132" s="119"/>
      <c r="AK132" s="139"/>
      <c r="AL132" s="140"/>
      <c r="AM132" s="140"/>
      <c r="AN132" s="119"/>
      <c r="AO132" s="119"/>
      <c r="AP132" s="119"/>
      <c r="AQ132" s="119"/>
      <c r="AR132" s="119"/>
      <c r="AS132" s="119"/>
      <c r="AT132" s="119"/>
      <c r="AU132" s="119"/>
      <c r="AV132" s="87"/>
      <c r="AW132" s="87"/>
      <c r="AX132" s="91"/>
      <c r="AY132" s="91"/>
      <c r="AZ132" s="91"/>
      <c r="BA132" s="91"/>
      <c r="BB132" s="91"/>
      <c r="BC132" s="91"/>
      <c r="BD132" s="91"/>
    </row>
    <row r="133" spans="1:58" ht="20.25" customHeight="1" x14ac:dyDescent="0.2">
      <c r="C133" s="141"/>
      <c r="D133" s="141"/>
      <c r="E133" s="142"/>
      <c r="F133" s="142"/>
      <c r="G133" s="142"/>
      <c r="H133" s="142"/>
      <c r="I133" s="142"/>
      <c r="J133" s="142"/>
      <c r="K133" s="142"/>
      <c r="L133" s="142"/>
      <c r="M133" s="142"/>
      <c r="N133" s="142"/>
      <c r="O133" s="142"/>
      <c r="P133" s="142"/>
      <c r="Q133" s="142"/>
      <c r="R133" s="142"/>
      <c r="S133" s="142"/>
      <c r="T133" s="141"/>
      <c r="U133" s="142"/>
      <c r="V133" s="142"/>
      <c r="W133" s="142"/>
      <c r="X133" s="142"/>
      <c r="Y133" s="142"/>
      <c r="Z133" s="142"/>
      <c r="AA133" s="142"/>
      <c r="AB133" s="142"/>
      <c r="AC133" s="142"/>
      <c r="AD133" s="142"/>
      <c r="AE133" s="142"/>
      <c r="AF133" s="142"/>
      <c r="AJ133" s="143"/>
      <c r="AK133" s="144"/>
      <c r="AL133" s="144"/>
      <c r="AM133" s="142"/>
      <c r="AN133" s="142"/>
      <c r="AO133" s="142"/>
      <c r="AP133" s="142"/>
      <c r="AQ133" s="142"/>
      <c r="AR133" s="142"/>
      <c r="AS133" s="142"/>
      <c r="AT133" s="142"/>
      <c r="AU133" s="142"/>
      <c r="AV133" s="142"/>
      <c r="AW133" s="142"/>
      <c r="AX133" s="142"/>
      <c r="AY133" s="142"/>
      <c r="AZ133" s="142"/>
      <c r="BA133" s="142"/>
      <c r="BB133" s="142"/>
      <c r="BC133" s="142"/>
      <c r="BD133" s="142"/>
      <c r="BE133" s="144"/>
    </row>
    <row r="134" spans="1:58" ht="20.25" customHeight="1" x14ac:dyDescent="0.2">
      <c r="A134" s="142"/>
      <c r="B134" s="142"/>
      <c r="C134" s="141"/>
      <c r="D134" s="141"/>
      <c r="E134" s="142"/>
      <c r="F134" s="142"/>
      <c r="G134" s="142"/>
      <c r="H134" s="142"/>
      <c r="I134" s="142"/>
      <c r="J134" s="142"/>
      <c r="K134" s="142"/>
      <c r="L134" s="142"/>
      <c r="M134" s="142"/>
      <c r="N134" s="142"/>
      <c r="O134" s="142"/>
      <c r="P134" s="142"/>
      <c r="Q134" s="142"/>
      <c r="R134" s="142"/>
      <c r="S134" s="142"/>
      <c r="T134" s="142"/>
      <c r="U134" s="141"/>
      <c r="V134" s="142"/>
      <c r="W134" s="142"/>
      <c r="X134" s="142"/>
      <c r="Y134" s="142"/>
      <c r="Z134" s="142"/>
      <c r="AA134" s="142"/>
      <c r="AB134" s="142"/>
      <c r="AC134" s="142"/>
      <c r="AD134" s="142"/>
      <c r="AE134" s="142"/>
      <c r="AF134" s="142"/>
      <c r="AG134" s="142"/>
      <c r="AK134" s="143"/>
      <c r="AL134" s="144"/>
      <c r="AM134" s="144"/>
      <c r="AN134" s="142"/>
      <c r="AO134" s="142"/>
      <c r="AP134" s="142"/>
      <c r="AQ134" s="142"/>
      <c r="AR134" s="142"/>
      <c r="AS134" s="142"/>
      <c r="AT134" s="142"/>
      <c r="AU134" s="142"/>
      <c r="AV134" s="142"/>
      <c r="AW134" s="142"/>
      <c r="AX134" s="142"/>
      <c r="AY134" s="142"/>
      <c r="AZ134" s="142"/>
      <c r="BA134" s="142"/>
      <c r="BB134" s="142"/>
      <c r="BC134" s="142"/>
      <c r="BD134" s="142"/>
      <c r="BE134" s="142"/>
      <c r="BF134" s="144"/>
    </row>
    <row r="135" spans="1:58" ht="20.25" customHeight="1" x14ac:dyDescent="0.2">
      <c r="A135" s="142"/>
      <c r="B135" s="142"/>
      <c r="C135" s="142"/>
      <c r="D135" s="141"/>
      <c r="E135" s="142"/>
      <c r="F135" s="142"/>
      <c r="G135" s="142"/>
      <c r="H135" s="142"/>
      <c r="I135" s="142"/>
      <c r="J135" s="142"/>
      <c r="K135" s="142"/>
      <c r="L135" s="142"/>
      <c r="M135" s="142"/>
      <c r="N135" s="142"/>
      <c r="O135" s="142"/>
      <c r="P135" s="142"/>
      <c r="Q135" s="142"/>
      <c r="R135" s="142"/>
      <c r="S135" s="142"/>
      <c r="T135" s="142"/>
      <c r="U135" s="141"/>
      <c r="V135" s="142"/>
      <c r="W135" s="142"/>
      <c r="X135" s="142"/>
      <c r="Y135" s="142"/>
      <c r="Z135" s="142"/>
      <c r="AA135" s="142"/>
      <c r="AB135" s="142"/>
      <c r="AC135" s="142"/>
      <c r="AD135" s="142"/>
      <c r="AE135" s="142"/>
      <c r="AF135" s="142"/>
      <c r="AG135" s="142"/>
      <c r="AK135" s="143"/>
      <c r="AL135" s="144"/>
      <c r="AM135" s="144"/>
      <c r="AN135" s="142"/>
      <c r="AO135" s="142"/>
      <c r="AP135" s="142"/>
      <c r="AQ135" s="142"/>
      <c r="AR135" s="142"/>
      <c r="AS135" s="142"/>
      <c r="AT135" s="142"/>
      <c r="AU135" s="142"/>
      <c r="AV135" s="142"/>
      <c r="AW135" s="142"/>
      <c r="AX135" s="142"/>
      <c r="AY135" s="142"/>
      <c r="AZ135" s="142"/>
      <c r="BA135" s="142"/>
      <c r="BB135" s="142"/>
      <c r="BC135" s="142"/>
      <c r="BD135" s="142"/>
      <c r="BE135" s="142"/>
      <c r="BF135" s="144"/>
    </row>
    <row r="136" spans="1:58" ht="20.25" customHeight="1" x14ac:dyDescent="0.2">
      <c r="A136" s="142"/>
      <c r="B136" s="142"/>
      <c r="C136" s="141"/>
      <c r="D136" s="141"/>
      <c r="E136" s="142"/>
      <c r="F136" s="142"/>
      <c r="G136" s="142"/>
      <c r="H136" s="142"/>
      <c r="I136" s="142"/>
      <c r="J136" s="142"/>
      <c r="K136" s="142"/>
      <c r="L136" s="142"/>
      <c r="M136" s="142"/>
      <c r="N136" s="142"/>
      <c r="O136" s="142"/>
      <c r="P136" s="142"/>
      <c r="Q136" s="142"/>
      <c r="R136" s="142"/>
      <c r="S136" s="142"/>
      <c r="T136" s="142"/>
      <c r="U136" s="141"/>
      <c r="V136" s="142"/>
      <c r="W136" s="142"/>
      <c r="X136" s="142"/>
      <c r="Y136" s="142"/>
      <c r="Z136" s="142"/>
      <c r="AA136" s="142"/>
      <c r="AB136" s="142"/>
      <c r="AC136" s="142"/>
      <c r="AD136" s="142"/>
      <c r="AE136" s="142"/>
      <c r="AF136" s="142"/>
      <c r="AG136" s="142"/>
      <c r="AK136" s="143"/>
      <c r="AL136" s="144"/>
      <c r="AM136" s="144"/>
      <c r="AN136" s="142"/>
      <c r="AO136" s="142"/>
      <c r="AP136" s="142"/>
      <c r="AQ136" s="142"/>
      <c r="AR136" s="142"/>
      <c r="AS136" s="142"/>
      <c r="AT136" s="142"/>
      <c r="AU136" s="142"/>
      <c r="AV136" s="142"/>
      <c r="AW136" s="142"/>
      <c r="AX136" s="142"/>
      <c r="AY136" s="142"/>
      <c r="AZ136" s="142"/>
      <c r="BA136" s="142"/>
      <c r="BB136" s="142"/>
      <c r="BC136" s="142"/>
      <c r="BD136" s="142"/>
      <c r="BE136" s="142"/>
      <c r="BF136" s="144"/>
    </row>
    <row r="137" spans="1:58" ht="20.25" customHeight="1" x14ac:dyDescent="0.2">
      <c r="C137" s="143"/>
      <c r="D137" s="143"/>
      <c r="E137" s="143"/>
      <c r="F137" s="143"/>
      <c r="G137" s="143"/>
      <c r="H137" s="143"/>
      <c r="I137" s="143"/>
      <c r="J137" s="143"/>
      <c r="K137" s="143"/>
      <c r="L137" s="143"/>
      <c r="M137" s="143"/>
      <c r="N137" s="143"/>
      <c r="O137" s="143"/>
      <c r="P137" s="143"/>
      <c r="Q137" s="143"/>
      <c r="R137" s="143"/>
      <c r="S137" s="143"/>
      <c r="T137" s="143"/>
      <c r="U137" s="144"/>
      <c r="V137" s="144"/>
      <c r="W137" s="143"/>
      <c r="X137" s="143"/>
      <c r="Y137" s="143"/>
      <c r="Z137" s="143"/>
      <c r="AA137" s="143"/>
      <c r="AB137" s="143"/>
      <c r="AC137" s="143"/>
      <c r="AD137" s="143"/>
      <c r="AE137" s="143"/>
      <c r="AF137" s="143"/>
      <c r="AG137" s="143"/>
      <c r="AH137" s="143"/>
      <c r="AI137" s="143"/>
      <c r="AJ137" s="143"/>
      <c r="AK137" s="143"/>
      <c r="AL137" s="144"/>
      <c r="AM137" s="144"/>
      <c r="AN137" s="142"/>
      <c r="AO137" s="142"/>
      <c r="AP137" s="142"/>
      <c r="AQ137" s="142"/>
      <c r="AR137" s="142"/>
      <c r="AS137" s="142"/>
      <c r="AT137" s="142"/>
      <c r="AU137" s="142"/>
      <c r="AV137" s="142"/>
      <c r="AW137" s="142"/>
      <c r="AX137" s="142"/>
      <c r="AY137" s="142"/>
      <c r="AZ137" s="142"/>
      <c r="BA137" s="142"/>
      <c r="BB137" s="142"/>
      <c r="BC137" s="142"/>
      <c r="BD137" s="142"/>
      <c r="BE137" s="142"/>
      <c r="BF137" s="144"/>
    </row>
    <row r="138" spans="1:58" ht="20.25" customHeight="1" x14ac:dyDescent="0.2">
      <c r="C138" s="143"/>
      <c r="D138" s="143"/>
      <c r="E138" s="143"/>
      <c r="F138" s="143"/>
      <c r="G138" s="143"/>
      <c r="H138" s="143"/>
      <c r="I138" s="143"/>
      <c r="J138" s="143"/>
      <c r="K138" s="143"/>
      <c r="L138" s="143"/>
      <c r="M138" s="143"/>
      <c r="N138" s="143"/>
      <c r="O138" s="143"/>
      <c r="P138" s="143"/>
      <c r="Q138" s="143"/>
      <c r="R138" s="143"/>
      <c r="S138" s="143"/>
      <c r="T138" s="143"/>
      <c r="U138" s="144"/>
      <c r="V138" s="144"/>
      <c r="W138" s="143"/>
      <c r="X138" s="143"/>
      <c r="Y138" s="143"/>
      <c r="Z138" s="143"/>
      <c r="AA138" s="143"/>
      <c r="AB138" s="143"/>
      <c r="AC138" s="143"/>
      <c r="AD138" s="143"/>
      <c r="AE138" s="143"/>
      <c r="AF138" s="143"/>
      <c r="AG138" s="143"/>
      <c r="AH138" s="143"/>
      <c r="AI138" s="143"/>
      <c r="AJ138" s="143"/>
      <c r="AK138" s="143"/>
      <c r="AL138" s="144"/>
      <c r="AM138" s="144"/>
      <c r="AN138" s="142"/>
      <c r="AO138" s="142"/>
      <c r="AP138" s="142"/>
      <c r="AQ138" s="142"/>
      <c r="AR138" s="142"/>
      <c r="AS138" s="142"/>
      <c r="AT138" s="142"/>
      <c r="AU138" s="142"/>
      <c r="AV138" s="142"/>
      <c r="AW138" s="142"/>
      <c r="AX138" s="142"/>
      <c r="AY138" s="142"/>
      <c r="AZ138" s="142"/>
      <c r="BA138" s="142"/>
      <c r="BB138" s="142"/>
      <c r="BC138" s="142"/>
      <c r="BD138" s="142"/>
      <c r="BE138" s="142"/>
      <c r="BF138" s="144"/>
    </row>
  </sheetData>
  <sheetProtection sheet="1" insertRows="0"/>
  <mergeCells count="831">
    <mergeCell ref="AJ126:AM126"/>
    <mergeCell ref="AO126:AR126"/>
    <mergeCell ref="AT126:AW126"/>
    <mergeCell ref="AB130:AE130"/>
    <mergeCell ref="R131:U131"/>
    <mergeCell ref="W131:Z131"/>
    <mergeCell ref="AB131:AE131"/>
    <mergeCell ref="AB125:AE125"/>
    <mergeCell ref="C126:D126"/>
    <mergeCell ref="F126:G126"/>
    <mergeCell ref="I126:J126"/>
    <mergeCell ref="L126:N126"/>
    <mergeCell ref="R126:U126"/>
    <mergeCell ref="W126:Z126"/>
    <mergeCell ref="AB126:AE126"/>
    <mergeCell ref="AJ121:AK121"/>
    <mergeCell ref="AL121:AM121"/>
    <mergeCell ref="AN121:AO121"/>
    <mergeCell ref="AS121:AT121"/>
    <mergeCell ref="L122:M122"/>
    <mergeCell ref="Y123:Z123"/>
    <mergeCell ref="AL120:AM120"/>
    <mergeCell ref="AN120:AO120"/>
    <mergeCell ref="AQ120:AR120"/>
    <mergeCell ref="AS120:AT120"/>
    <mergeCell ref="R121:S121"/>
    <mergeCell ref="T121:U121"/>
    <mergeCell ref="V121:W121"/>
    <mergeCell ref="Y121:Z121"/>
    <mergeCell ref="AA121:AB121"/>
    <mergeCell ref="AE121:AF121"/>
    <mergeCell ref="T120:U120"/>
    <mergeCell ref="V120:W120"/>
    <mergeCell ref="Y120:Z120"/>
    <mergeCell ref="AA120:AB120"/>
    <mergeCell ref="AE120:AF120"/>
    <mergeCell ref="AJ120:AK120"/>
    <mergeCell ref="AK119:AN119"/>
    <mergeCell ref="AQ119:AR119"/>
    <mergeCell ref="AS119:AT119"/>
    <mergeCell ref="C120:E120"/>
    <mergeCell ref="F120:G120"/>
    <mergeCell ref="H120:I120"/>
    <mergeCell ref="J120:K120"/>
    <mergeCell ref="L120:M120"/>
    <mergeCell ref="N120:O120"/>
    <mergeCell ref="R120:S120"/>
    <mergeCell ref="T119:U119"/>
    <mergeCell ref="V119:W119"/>
    <mergeCell ref="Y119:Z119"/>
    <mergeCell ref="AA119:AB119"/>
    <mergeCell ref="AE119:AF119"/>
    <mergeCell ref="AI119:AJ119"/>
    <mergeCell ref="C119:E119"/>
    <mergeCell ref="F119:G119"/>
    <mergeCell ref="H119:I119"/>
    <mergeCell ref="J119:K119"/>
    <mergeCell ref="L119:M119"/>
    <mergeCell ref="R119:S119"/>
    <mergeCell ref="R118:S118"/>
    <mergeCell ref="T118:U118"/>
    <mergeCell ref="V118:W118"/>
    <mergeCell ref="AA117:AB117"/>
    <mergeCell ref="AE117:AF117"/>
    <mergeCell ref="AI117:AJ117"/>
    <mergeCell ref="AK117:AN117"/>
    <mergeCell ref="AQ117:AT117"/>
    <mergeCell ref="C118:E118"/>
    <mergeCell ref="F118:G118"/>
    <mergeCell ref="H118:I118"/>
    <mergeCell ref="J118:K118"/>
    <mergeCell ref="L118:M118"/>
    <mergeCell ref="AI118:AJ118"/>
    <mergeCell ref="AK118:AN118"/>
    <mergeCell ref="AQ118:AR118"/>
    <mergeCell ref="AS118:AT118"/>
    <mergeCell ref="Y118:Z118"/>
    <mergeCell ref="AA118:AB118"/>
    <mergeCell ref="AE118:AF118"/>
    <mergeCell ref="C117:E117"/>
    <mergeCell ref="F117:G117"/>
    <mergeCell ref="H117:I117"/>
    <mergeCell ref="J117:K117"/>
    <mergeCell ref="L117:M117"/>
    <mergeCell ref="R117:S117"/>
    <mergeCell ref="T117:U117"/>
    <mergeCell ref="V117:W117"/>
    <mergeCell ref="Y117:Z117"/>
    <mergeCell ref="AS115:AT115"/>
    <mergeCell ref="C116:E116"/>
    <mergeCell ref="F116:G116"/>
    <mergeCell ref="H116:I116"/>
    <mergeCell ref="J116:K116"/>
    <mergeCell ref="L116:M116"/>
    <mergeCell ref="T116:U116"/>
    <mergeCell ref="V116:W116"/>
    <mergeCell ref="Y116:Z116"/>
    <mergeCell ref="AA116:AB116"/>
    <mergeCell ref="L115:M115"/>
    <mergeCell ref="R115:S116"/>
    <mergeCell ref="T115:W115"/>
    <mergeCell ref="Y115:AB115"/>
    <mergeCell ref="AI115:AJ115"/>
    <mergeCell ref="AK115:AN115"/>
    <mergeCell ref="AI116:AJ116"/>
    <mergeCell ref="AK116:AN116"/>
    <mergeCell ref="AS116:AT116"/>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4"/>
  <conditionalFormatting sqref="P13:AX112">
    <cfRule type="expression" dxfId="12" priority="7">
      <formula>INDIRECT(ADDRESS(ROW(),COLUMN()))=TRUNC(INDIRECT(ADDRESS(ROW(),COLUMN())))</formula>
    </cfRule>
  </conditionalFormatting>
  <conditionalFormatting sqref="F117:M120">
    <cfRule type="expression" dxfId="11" priority="6">
      <formula>INDIRECT(ADDRESS(ROW(),COLUMN()))=TRUNC(INDIRECT(ADDRESS(ROW(),COLUMN())))</formula>
    </cfRule>
  </conditionalFormatting>
  <conditionalFormatting sqref="T117:AF121">
    <cfRule type="expression" dxfId="10" priority="5">
      <formula>INDIRECT(ADDRESS(ROW(),COLUMN()))=TRUNC(INDIRECT(ADDRESS(ROW(),COLUMN())))</formula>
    </cfRule>
  </conditionalFormatting>
  <conditionalFormatting sqref="L122:M122">
    <cfRule type="expression" dxfId="9" priority="4">
      <formula>INDIRECT(ADDRESS(ROW(),COLUMN()))=TRUNC(INDIRECT(ADDRESS(ROW(),COLUMN())))</formula>
    </cfRule>
  </conditionalFormatting>
  <conditionalFormatting sqref="C126:D126">
    <cfRule type="expression" dxfId="8" priority="3">
      <formula>INDIRECT(ADDRESS(ROW(),COLUMN()))=TRUNC(INDIRECT(ADDRESS(ROW(),COLUMN())))</formula>
    </cfRule>
  </conditionalFormatting>
  <conditionalFormatting sqref="R126:U126">
    <cfRule type="expression" dxfId="7" priority="2">
      <formula>INDIRECT(ADDRESS(ROW(),COLUMN()))=TRUNC(INDIRECT(ADDRESS(ROW(),COLUMN())))</formula>
    </cfRule>
  </conditionalFormatting>
  <conditionalFormatting sqref="R131:U131">
    <cfRule type="expression" dxfId="6"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112">
      <formula1>INDIRECT(C13)</formula1>
    </dataValidation>
    <dataValidation type="list" allowBlank="1" showInputMessage="1" sqref="E13:F112">
      <formula1>"A, B, C, D"</formula1>
    </dataValidation>
    <dataValidation type="list" allowBlank="1" showInputMessage="1" sqref="C13:D112">
      <formula1>職種</formula1>
    </dataValidation>
    <dataValidation type="list" allowBlank="1" showInputMessage="1" showErrorMessage="1" sqref="F126">
      <formula1>"40,50"</formula1>
    </dataValidation>
    <dataValidation type="decimal" allowBlank="1" showInputMessage="1" showErrorMessage="1" error="入力可能範囲　32～40" sqref="AV5">
      <formula1>32</formula1>
      <formula2>40</formula2>
    </dataValidation>
    <dataValidation type="list" allowBlank="1" showInputMessage="1" showErrorMessage="1" sqref="Y123:Z123">
      <formula1>"週,暦月"</formula1>
    </dataValidation>
    <dataValidation type="list" allowBlank="1" showInputMessage="1" showErrorMessage="1" sqref="AZ3">
      <formula1>"４週,暦月"</formula1>
    </dataValidation>
  </dataValidations>
  <printOptions horizontalCentered="1"/>
  <pageMargins left="0.23622047244094491" right="0.23622047244094491" top="0.43307086614173229" bottom="0.27559055118110237" header="0.31496062992125984" footer="0.31496062992125984"/>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zoomScale="55" zoomScaleNormal="55" zoomScaleSheetLayoutView="55" workbookViewId="0">
      <selection activeCell="E3" sqref="E3"/>
    </sheetView>
  </sheetViews>
  <sheetFormatPr defaultColWidth="5" defaultRowHeight="20.25" customHeight="1" x14ac:dyDescent="0.2"/>
  <cols>
    <col min="1" max="1" width="1.5546875" style="96" customWidth="1"/>
    <col min="2" max="56" width="6.21875" style="96" customWidth="1"/>
    <col min="57" max="16384" width="5" style="96"/>
  </cols>
  <sheetData>
    <row r="1" spans="1:57" s="58" customFormat="1" ht="20.25" customHeight="1" x14ac:dyDescent="0.2">
      <c r="A1" s="53"/>
      <c r="B1" s="53"/>
      <c r="C1" s="54" t="s">
        <v>162</v>
      </c>
      <c r="D1" s="54"/>
      <c r="E1" s="53"/>
      <c r="F1" s="53"/>
      <c r="G1" s="55" t="s">
        <v>163</v>
      </c>
      <c r="H1" s="53"/>
      <c r="I1" s="53"/>
      <c r="J1" s="54"/>
      <c r="K1" s="54"/>
      <c r="L1" s="54"/>
      <c r="M1" s="54"/>
      <c r="N1" s="53"/>
      <c r="O1" s="53"/>
      <c r="P1" s="53"/>
      <c r="Q1" s="53"/>
      <c r="R1" s="53"/>
      <c r="S1" s="53"/>
      <c r="T1" s="53"/>
      <c r="U1" s="53"/>
      <c r="V1" s="53"/>
      <c r="W1" s="53"/>
      <c r="X1" s="53"/>
      <c r="Y1" s="53"/>
      <c r="Z1" s="53"/>
      <c r="AA1" s="53"/>
      <c r="AB1" s="53"/>
      <c r="AC1" s="53"/>
      <c r="AD1" s="53"/>
      <c r="AE1" s="53"/>
      <c r="AF1" s="53"/>
      <c r="AG1" s="53"/>
      <c r="AH1" s="53"/>
      <c r="AI1" s="53"/>
      <c r="AJ1" s="53"/>
      <c r="AK1" s="56" t="s">
        <v>164</v>
      </c>
      <c r="AL1" s="56" t="s">
        <v>165</v>
      </c>
      <c r="AM1" s="603" t="s">
        <v>166</v>
      </c>
      <c r="AN1" s="603"/>
      <c r="AO1" s="603"/>
      <c r="AP1" s="603"/>
      <c r="AQ1" s="603"/>
      <c r="AR1" s="603"/>
      <c r="AS1" s="603"/>
      <c r="AT1" s="603"/>
      <c r="AU1" s="603"/>
      <c r="AV1" s="603"/>
      <c r="AW1" s="603"/>
      <c r="AX1" s="603"/>
      <c r="AY1" s="603"/>
      <c r="AZ1" s="603"/>
      <c r="BA1" s="603"/>
      <c r="BB1" s="57" t="s">
        <v>167</v>
      </c>
      <c r="BC1" s="53"/>
      <c r="BD1" s="53"/>
    </row>
    <row r="2" spans="1:57" s="61" customFormat="1" ht="20.25" customHeight="1" x14ac:dyDescent="0.2">
      <c r="A2" s="59"/>
      <c r="B2" s="59"/>
      <c r="C2" s="59"/>
      <c r="D2" s="55"/>
      <c r="E2" s="59"/>
      <c r="F2" s="59"/>
      <c r="G2" s="59"/>
      <c r="H2" s="55"/>
      <c r="I2" s="56"/>
      <c r="J2" s="56"/>
      <c r="K2" s="56"/>
      <c r="L2" s="56"/>
      <c r="M2" s="56"/>
      <c r="N2" s="59"/>
      <c r="O2" s="59"/>
      <c r="P2" s="59"/>
      <c r="Q2" s="59"/>
      <c r="R2" s="59"/>
      <c r="S2" s="59"/>
      <c r="T2" s="56" t="s">
        <v>168</v>
      </c>
      <c r="U2" s="604"/>
      <c r="V2" s="604"/>
      <c r="W2" s="56" t="s">
        <v>165</v>
      </c>
      <c r="X2" s="605" t="str">
        <f>IF(U2=0,"",YEAR(DATE(2018+U2,1,1)))</f>
        <v/>
      </c>
      <c r="Y2" s="605"/>
      <c r="Z2" s="59" t="s">
        <v>169</v>
      </c>
      <c r="AA2" s="59" t="s">
        <v>170</v>
      </c>
      <c r="AB2" s="604"/>
      <c r="AC2" s="604"/>
      <c r="AD2" s="59" t="s">
        <v>171</v>
      </c>
      <c r="AE2" s="59"/>
      <c r="AF2" s="59"/>
      <c r="AG2" s="59"/>
      <c r="AH2" s="59"/>
      <c r="AI2" s="59"/>
      <c r="AJ2" s="57"/>
      <c r="AK2" s="56" t="s">
        <v>172</v>
      </c>
      <c r="AL2" s="56" t="s">
        <v>165</v>
      </c>
      <c r="AM2" s="604"/>
      <c r="AN2" s="604"/>
      <c r="AO2" s="604"/>
      <c r="AP2" s="604"/>
      <c r="AQ2" s="604"/>
      <c r="AR2" s="604"/>
      <c r="AS2" s="604"/>
      <c r="AT2" s="604"/>
      <c r="AU2" s="604"/>
      <c r="AV2" s="604"/>
      <c r="AW2" s="604"/>
      <c r="AX2" s="604"/>
      <c r="AY2" s="604"/>
      <c r="AZ2" s="604"/>
      <c r="BA2" s="604"/>
      <c r="BB2" s="57" t="s">
        <v>167</v>
      </c>
      <c r="BC2" s="56"/>
      <c r="BD2" s="56"/>
      <c r="BE2" s="60"/>
    </row>
    <row r="3" spans="1:57" s="61" customFormat="1" ht="20.25" customHeight="1" x14ac:dyDescent="0.2">
      <c r="A3" s="59"/>
      <c r="B3" s="59"/>
      <c r="C3" s="59"/>
      <c r="D3" s="55"/>
      <c r="E3" s="59"/>
      <c r="F3" s="59"/>
      <c r="G3" s="59"/>
      <c r="H3" s="55"/>
      <c r="I3" s="56"/>
      <c r="J3" s="56"/>
      <c r="K3" s="56"/>
      <c r="L3" s="56"/>
      <c r="M3" s="56"/>
      <c r="N3" s="59"/>
      <c r="O3" s="59"/>
      <c r="P3" s="59"/>
      <c r="Q3" s="59"/>
      <c r="R3" s="59"/>
      <c r="S3" s="59"/>
      <c r="T3" s="62"/>
      <c r="U3" s="63"/>
      <c r="V3" s="63"/>
      <c r="W3" s="64"/>
      <c r="X3" s="63"/>
      <c r="Y3" s="63"/>
      <c r="Z3" s="65"/>
      <c r="AA3" s="65"/>
      <c r="AB3" s="63"/>
      <c r="AC3" s="63"/>
      <c r="AD3" s="66"/>
      <c r="AE3" s="59"/>
      <c r="AF3" s="59"/>
      <c r="AG3" s="59"/>
      <c r="AH3" s="59"/>
      <c r="AI3" s="59"/>
      <c r="AJ3" s="57"/>
      <c r="AK3" s="56"/>
      <c r="AL3" s="56"/>
      <c r="AM3" s="67"/>
      <c r="AN3" s="67"/>
      <c r="AO3" s="67"/>
      <c r="AP3" s="67"/>
      <c r="AQ3" s="67"/>
      <c r="AR3" s="67"/>
      <c r="AS3" s="67"/>
      <c r="AT3" s="67"/>
      <c r="AU3" s="67"/>
      <c r="AV3" s="67"/>
      <c r="AW3" s="67"/>
      <c r="AX3" s="67"/>
      <c r="AY3" s="68" t="s">
        <v>173</v>
      </c>
      <c r="AZ3" s="606"/>
      <c r="BA3" s="606"/>
      <c r="BB3" s="606"/>
      <c r="BC3" s="606"/>
      <c r="BD3" s="56"/>
      <c r="BE3" s="60"/>
    </row>
    <row r="4" spans="1:57" s="61" customFormat="1" ht="20.25" customHeight="1" x14ac:dyDescent="0.2">
      <c r="A4" s="59"/>
      <c r="B4" s="69"/>
      <c r="C4" s="69"/>
      <c r="D4" s="69"/>
      <c r="E4" s="69"/>
      <c r="F4" s="69"/>
      <c r="G4" s="69"/>
      <c r="H4" s="69"/>
      <c r="I4" s="69"/>
      <c r="J4" s="70"/>
      <c r="K4" s="71"/>
      <c r="L4" s="71"/>
      <c r="M4" s="71"/>
      <c r="N4" s="71"/>
      <c r="O4" s="71"/>
      <c r="P4" s="72"/>
      <c r="Q4" s="71"/>
      <c r="R4" s="71"/>
      <c r="S4" s="73"/>
      <c r="T4" s="59"/>
      <c r="U4" s="59"/>
      <c r="V4" s="59"/>
      <c r="W4" s="59"/>
      <c r="X4" s="59"/>
      <c r="Y4" s="59"/>
      <c r="Z4" s="65"/>
      <c r="AA4" s="65"/>
      <c r="AB4" s="63"/>
      <c r="AC4" s="63"/>
      <c r="AD4" s="66"/>
      <c r="AE4" s="59"/>
      <c r="AF4" s="59"/>
      <c r="AG4" s="59"/>
      <c r="AH4" s="59"/>
      <c r="AI4" s="59"/>
      <c r="AJ4" s="57"/>
      <c r="AK4" s="56"/>
      <c r="AL4" s="56"/>
      <c r="AM4" s="67"/>
      <c r="AN4" s="67"/>
      <c r="AO4" s="67"/>
      <c r="AP4" s="67"/>
      <c r="AQ4" s="67"/>
      <c r="AR4" s="67"/>
      <c r="AS4" s="67"/>
      <c r="AT4" s="67"/>
      <c r="AU4" s="67"/>
      <c r="AV4" s="67"/>
      <c r="AW4" s="67"/>
      <c r="AX4" s="67"/>
      <c r="AY4" s="68" t="s">
        <v>174</v>
      </c>
      <c r="AZ4" s="606"/>
      <c r="BA4" s="606"/>
      <c r="BB4" s="606"/>
      <c r="BC4" s="606"/>
      <c r="BD4" s="56"/>
      <c r="BE4" s="60"/>
    </row>
    <row r="5" spans="1:57" s="61" customFormat="1" ht="20.25" customHeight="1" x14ac:dyDescent="0.2">
      <c r="A5" s="59"/>
      <c r="B5" s="74"/>
      <c r="C5" s="74"/>
      <c r="D5" s="74"/>
      <c r="E5" s="74"/>
      <c r="F5" s="74"/>
      <c r="G5" s="74"/>
      <c r="H5" s="74"/>
      <c r="I5" s="74"/>
      <c r="J5" s="75"/>
      <c r="K5" s="76"/>
      <c r="L5" s="77"/>
      <c r="M5" s="77"/>
      <c r="N5" s="77"/>
      <c r="O5" s="77"/>
      <c r="P5" s="74"/>
      <c r="Q5" s="78"/>
      <c r="R5" s="78"/>
      <c r="S5" s="79"/>
      <c r="T5" s="59"/>
      <c r="U5" s="59"/>
      <c r="V5" s="59"/>
      <c r="W5" s="59"/>
      <c r="X5" s="59"/>
      <c r="Y5" s="59"/>
      <c r="Z5" s="65"/>
      <c r="AA5" s="65"/>
      <c r="AB5" s="63"/>
      <c r="AC5" s="63"/>
      <c r="AD5" s="80"/>
      <c r="AE5" s="80"/>
      <c r="AF5" s="80"/>
      <c r="AG5" s="80"/>
      <c r="AH5" s="59"/>
      <c r="AI5" s="59"/>
      <c r="AJ5" s="80" t="s">
        <v>175</v>
      </c>
      <c r="AK5" s="80"/>
      <c r="AL5" s="80"/>
      <c r="AM5" s="80"/>
      <c r="AN5" s="80"/>
      <c r="AO5" s="80"/>
      <c r="AP5" s="80"/>
      <c r="AQ5" s="80"/>
      <c r="AR5" s="69"/>
      <c r="AS5" s="69"/>
      <c r="AT5" s="81"/>
      <c r="AU5" s="80"/>
      <c r="AV5" s="620"/>
      <c r="AW5" s="621"/>
      <c r="AX5" s="81" t="s">
        <v>176</v>
      </c>
      <c r="AY5" s="80"/>
      <c r="AZ5" s="620"/>
      <c r="BA5" s="621"/>
      <c r="BB5" s="81" t="s">
        <v>177</v>
      </c>
      <c r="BC5" s="80"/>
      <c r="BD5" s="59"/>
      <c r="BE5" s="60"/>
    </row>
    <row r="6" spans="1:57" s="61" customFormat="1" ht="20.25" customHeight="1" x14ac:dyDescent="0.2">
      <c r="A6" s="59"/>
      <c r="B6" s="74"/>
      <c r="C6" s="74"/>
      <c r="D6" s="74"/>
      <c r="E6" s="74"/>
      <c r="F6" s="74"/>
      <c r="G6" s="74"/>
      <c r="H6" s="74"/>
      <c r="I6" s="74"/>
      <c r="J6" s="74"/>
      <c r="K6" s="82"/>
      <c r="L6" s="82"/>
      <c r="M6" s="82"/>
      <c r="N6" s="74"/>
      <c r="O6" s="83"/>
      <c r="P6" s="84"/>
      <c r="Q6" s="84"/>
      <c r="R6" s="85"/>
      <c r="S6" s="86"/>
      <c r="T6" s="59"/>
      <c r="U6" s="59"/>
      <c r="V6" s="59"/>
      <c r="W6" s="59"/>
      <c r="X6" s="59"/>
      <c r="Y6" s="59"/>
      <c r="Z6" s="65"/>
      <c r="AA6" s="65"/>
      <c r="AB6" s="63"/>
      <c r="AC6" s="63"/>
      <c r="AD6" s="87"/>
      <c r="AE6" s="53"/>
      <c r="AF6" s="53"/>
      <c r="AG6" s="53"/>
      <c r="AH6" s="59"/>
      <c r="AI6" s="59"/>
      <c r="AJ6" s="59"/>
      <c r="AK6" s="59"/>
      <c r="AL6" s="53"/>
      <c r="AM6" s="53"/>
      <c r="AN6" s="88"/>
      <c r="AO6" s="89"/>
      <c r="AP6" s="89"/>
      <c r="AQ6" s="90"/>
      <c r="AR6" s="90"/>
      <c r="AS6" s="90"/>
      <c r="AT6" s="90"/>
      <c r="AU6" s="90"/>
      <c r="AV6" s="90"/>
      <c r="AW6" s="80" t="s">
        <v>178</v>
      </c>
      <c r="AX6" s="80"/>
      <c r="AY6" s="80"/>
      <c r="AZ6" s="622" t="e">
        <f>DAY(EOMONTH(DATE(X2,AB2,1),0))</f>
        <v>#VALUE!</v>
      </c>
      <c r="BA6" s="623"/>
      <c r="BB6" s="81" t="s">
        <v>179</v>
      </c>
      <c r="BC6" s="59"/>
      <c r="BD6" s="59"/>
      <c r="BE6" s="60"/>
    </row>
    <row r="7" spans="1:57" ht="20.25" customHeight="1" thickBot="1" x14ac:dyDescent="0.25">
      <c r="A7" s="91"/>
      <c r="B7" s="91"/>
      <c r="C7" s="92"/>
      <c r="D7" s="92"/>
      <c r="E7" s="91"/>
      <c r="F7" s="91"/>
      <c r="G7" s="93"/>
      <c r="H7" s="91"/>
      <c r="I7" s="91"/>
      <c r="J7" s="91"/>
      <c r="K7" s="91"/>
      <c r="L7" s="91"/>
      <c r="M7" s="91"/>
      <c r="N7" s="91"/>
      <c r="O7" s="91"/>
      <c r="P7" s="91"/>
      <c r="Q7" s="91"/>
      <c r="R7" s="91"/>
      <c r="S7" s="92"/>
      <c r="T7" s="91"/>
      <c r="U7" s="91"/>
      <c r="V7" s="91"/>
      <c r="W7" s="91"/>
      <c r="X7" s="91"/>
      <c r="Y7" s="91"/>
      <c r="Z7" s="91"/>
      <c r="AA7" s="91"/>
      <c r="AB7" s="91"/>
      <c r="AC7" s="91"/>
      <c r="AD7" s="91"/>
      <c r="AE7" s="91"/>
      <c r="AF7" s="91"/>
      <c r="AG7" s="91"/>
      <c r="AH7" s="91"/>
      <c r="AI7" s="91"/>
      <c r="AJ7" s="92"/>
      <c r="AK7" s="91"/>
      <c r="AL7" s="91"/>
      <c r="AM7" s="91"/>
      <c r="AN7" s="91"/>
      <c r="AO7" s="91"/>
      <c r="AP7" s="91"/>
      <c r="AQ7" s="91"/>
      <c r="AR7" s="91"/>
      <c r="AS7" s="91"/>
      <c r="AT7" s="91"/>
      <c r="AU7" s="91"/>
      <c r="AV7" s="91"/>
      <c r="AW7" s="91"/>
      <c r="AX7" s="91"/>
      <c r="AY7" s="91"/>
      <c r="AZ7" s="91"/>
      <c r="BA7" s="91"/>
      <c r="BB7" s="91"/>
      <c r="BC7" s="94"/>
      <c r="BD7" s="94"/>
      <c r="BE7" s="95"/>
    </row>
    <row r="8" spans="1:57" ht="20.25" customHeight="1" thickBot="1" x14ac:dyDescent="0.25">
      <c r="A8" s="91"/>
      <c r="B8" s="586" t="s">
        <v>119</v>
      </c>
      <c r="C8" s="589" t="s">
        <v>180</v>
      </c>
      <c r="D8" s="590"/>
      <c r="E8" s="595" t="s">
        <v>181</v>
      </c>
      <c r="F8" s="590"/>
      <c r="G8" s="595" t="s">
        <v>182</v>
      </c>
      <c r="H8" s="589"/>
      <c r="I8" s="589"/>
      <c r="J8" s="589"/>
      <c r="K8" s="590"/>
      <c r="L8" s="595" t="s">
        <v>183</v>
      </c>
      <c r="M8" s="589"/>
      <c r="N8" s="589"/>
      <c r="O8" s="598"/>
      <c r="P8" s="601" t="s">
        <v>184</v>
      </c>
      <c r="Q8" s="602"/>
      <c r="R8" s="602"/>
      <c r="S8" s="602"/>
      <c r="T8" s="602"/>
      <c r="U8" s="602"/>
      <c r="V8" s="602"/>
      <c r="W8" s="602"/>
      <c r="X8" s="602"/>
      <c r="Y8" s="602"/>
      <c r="Z8" s="602"/>
      <c r="AA8" s="602"/>
      <c r="AB8" s="602"/>
      <c r="AC8" s="602"/>
      <c r="AD8" s="602"/>
      <c r="AE8" s="602"/>
      <c r="AF8" s="602"/>
      <c r="AG8" s="602"/>
      <c r="AH8" s="602"/>
      <c r="AI8" s="602"/>
      <c r="AJ8" s="602"/>
      <c r="AK8" s="602"/>
      <c r="AL8" s="602"/>
      <c r="AM8" s="602"/>
      <c r="AN8" s="602"/>
      <c r="AO8" s="602"/>
      <c r="AP8" s="602"/>
      <c r="AQ8" s="602"/>
      <c r="AR8" s="602"/>
      <c r="AS8" s="602"/>
      <c r="AT8" s="602"/>
      <c r="AU8" s="607" t="str">
        <f>IF(AZ3="４週","(9)1～4週目の勤務時間数合計","(9)1か月の勤務時間数合計")</f>
        <v>(9)1か月の勤務時間数合計</v>
      </c>
      <c r="AV8" s="608"/>
      <c r="AW8" s="607" t="s">
        <v>185</v>
      </c>
      <c r="AX8" s="608"/>
      <c r="AY8" s="615" t="s">
        <v>186</v>
      </c>
      <c r="AZ8" s="615"/>
      <c r="BA8" s="615"/>
      <c r="BB8" s="615"/>
      <c r="BC8" s="615"/>
      <c r="BD8" s="615"/>
    </row>
    <row r="9" spans="1:57" ht="20.25" customHeight="1" thickBot="1" x14ac:dyDescent="0.25">
      <c r="A9" s="91"/>
      <c r="B9" s="587"/>
      <c r="C9" s="591"/>
      <c r="D9" s="592"/>
      <c r="E9" s="596"/>
      <c r="F9" s="592"/>
      <c r="G9" s="596"/>
      <c r="H9" s="591"/>
      <c r="I9" s="591"/>
      <c r="J9" s="591"/>
      <c r="K9" s="592"/>
      <c r="L9" s="596"/>
      <c r="M9" s="591"/>
      <c r="N9" s="591"/>
      <c r="O9" s="599"/>
      <c r="P9" s="617" t="s">
        <v>187</v>
      </c>
      <c r="Q9" s="618"/>
      <c r="R9" s="618"/>
      <c r="S9" s="618"/>
      <c r="T9" s="618"/>
      <c r="U9" s="618"/>
      <c r="V9" s="619"/>
      <c r="W9" s="617" t="s">
        <v>188</v>
      </c>
      <c r="X9" s="618"/>
      <c r="Y9" s="618"/>
      <c r="Z9" s="618"/>
      <c r="AA9" s="618"/>
      <c r="AB9" s="618"/>
      <c r="AC9" s="619"/>
      <c r="AD9" s="617" t="s">
        <v>189</v>
      </c>
      <c r="AE9" s="618"/>
      <c r="AF9" s="618"/>
      <c r="AG9" s="618"/>
      <c r="AH9" s="618"/>
      <c r="AI9" s="618"/>
      <c r="AJ9" s="619"/>
      <c r="AK9" s="617" t="s">
        <v>190</v>
      </c>
      <c r="AL9" s="618"/>
      <c r="AM9" s="618"/>
      <c r="AN9" s="618"/>
      <c r="AO9" s="618"/>
      <c r="AP9" s="618"/>
      <c r="AQ9" s="619"/>
      <c r="AR9" s="617" t="s">
        <v>191</v>
      </c>
      <c r="AS9" s="618"/>
      <c r="AT9" s="619"/>
      <c r="AU9" s="609"/>
      <c r="AV9" s="610"/>
      <c r="AW9" s="609"/>
      <c r="AX9" s="610"/>
      <c r="AY9" s="615"/>
      <c r="AZ9" s="615"/>
      <c r="BA9" s="615"/>
      <c r="BB9" s="615"/>
      <c r="BC9" s="615"/>
      <c r="BD9" s="615"/>
    </row>
    <row r="10" spans="1:57" ht="20.25" customHeight="1" thickBot="1" x14ac:dyDescent="0.25">
      <c r="A10" s="91"/>
      <c r="B10" s="587"/>
      <c r="C10" s="591"/>
      <c r="D10" s="592"/>
      <c r="E10" s="596"/>
      <c r="F10" s="592"/>
      <c r="G10" s="596"/>
      <c r="H10" s="591"/>
      <c r="I10" s="591"/>
      <c r="J10" s="591"/>
      <c r="K10" s="592"/>
      <c r="L10" s="596"/>
      <c r="M10" s="591"/>
      <c r="N10" s="591"/>
      <c r="O10" s="599"/>
      <c r="P10" s="97" t="e">
        <f>DAY(DATE($X$2,$AB$2,1))</f>
        <v>#VALUE!</v>
      </c>
      <c r="Q10" s="98" t="e">
        <f>DAY(DATE($X$2,$AB$2,2))</f>
        <v>#VALUE!</v>
      </c>
      <c r="R10" s="98" t="e">
        <f>DAY(DATE($X$2,$AB$2,3))</f>
        <v>#VALUE!</v>
      </c>
      <c r="S10" s="98" t="e">
        <f>DAY(DATE($X$2,$AB$2,4))</f>
        <v>#VALUE!</v>
      </c>
      <c r="T10" s="98" t="e">
        <f>DAY(DATE($X$2,$AB$2,5))</f>
        <v>#VALUE!</v>
      </c>
      <c r="U10" s="98" t="e">
        <f>DAY(DATE($X$2,$AB$2,6))</f>
        <v>#VALUE!</v>
      </c>
      <c r="V10" s="99" t="e">
        <f>DAY(DATE($X$2,$AB$2,7))</f>
        <v>#VALUE!</v>
      </c>
      <c r="W10" s="97" t="e">
        <f>DAY(DATE($X$2,$AB$2,8))</f>
        <v>#VALUE!</v>
      </c>
      <c r="X10" s="98" t="e">
        <f>DAY(DATE($X$2,$AB$2,9))</f>
        <v>#VALUE!</v>
      </c>
      <c r="Y10" s="98" t="e">
        <f>DAY(DATE($X$2,$AB$2,10))</f>
        <v>#VALUE!</v>
      </c>
      <c r="Z10" s="98" t="e">
        <f>DAY(DATE($X$2,$AB$2,11))</f>
        <v>#VALUE!</v>
      </c>
      <c r="AA10" s="98" t="e">
        <f>DAY(DATE($X$2,$AB$2,12))</f>
        <v>#VALUE!</v>
      </c>
      <c r="AB10" s="98" t="e">
        <f>DAY(DATE($X$2,$AB$2,13))</f>
        <v>#VALUE!</v>
      </c>
      <c r="AC10" s="99" t="e">
        <f>DAY(DATE($X$2,$AB$2,14))</f>
        <v>#VALUE!</v>
      </c>
      <c r="AD10" s="97" t="e">
        <f>DAY(DATE($X$2,$AB$2,15))</f>
        <v>#VALUE!</v>
      </c>
      <c r="AE10" s="98" t="e">
        <f>DAY(DATE($X$2,$AB$2,16))</f>
        <v>#VALUE!</v>
      </c>
      <c r="AF10" s="98" t="e">
        <f>DAY(DATE($X$2,$AB$2,17))</f>
        <v>#VALUE!</v>
      </c>
      <c r="AG10" s="98" t="e">
        <f>DAY(DATE($X$2,$AB$2,18))</f>
        <v>#VALUE!</v>
      </c>
      <c r="AH10" s="98" t="e">
        <f>DAY(DATE($X$2,$AB$2,19))</f>
        <v>#VALUE!</v>
      </c>
      <c r="AI10" s="98" t="e">
        <f>DAY(DATE($X$2,$AB$2,20))</f>
        <v>#VALUE!</v>
      </c>
      <c r="AJ10" s="99" t="e">
        <f>DAY(DATE($X$2,$AB$2,21))</f>
        <v>#VALUE!</v>
      </c>
      <c r="AK10" s="97" t="e">
        <f>DAY(DATE($X$2,$AB$2,22))</f>
        <v>#VALUE!</v>
      </c>
      <c r="AL10" s="98" t="e">
        <f>DAY(DATE($X$2,$AB$2,23))</f>
        <v>#VALUE!</v>
      </c>
      <c r="AM10" s="98" t="e">
        <f>DAY(DATE($X$2,$AB$2,24))</f>
        <v>#VALUE!</v>
      </c>
      <c r="AN10" s="98" t="e">
        <f>DAY(DATE($X$2,$AB$2,25))</f>
        <v>#VALUE!</v>
      </c>
      <c r="AO10" s="98" t="e">
        <f>DAY(DATE($X$2,$AB$2,26))</f>
        <v>#VALUE!</v>
      </c>
      <c r="AP10" s="98" t="e">
        <f>DAY(DATE($X$2,$AB$2,27))</f>
        <v>#VALUE!</v>
      </c>
      <c r="AQ10" s="99" t="e">
        <f>DAY(DATE($X$2,$AB$2,28))</f>
        <v>#VALUE!</v>
      </c>
      <c r="AR10" s="97" t="str">
        <f>IF(AZ3="暦月",IF(DAY(DATE($X$2,$AB$2,29))=29,29,""),"")</f>
        <v/>
      </c>
      <c r="AS10" s="98" t="str">
        <f>IF(AZ3="暦月",IF(DAY(DATE($X$2,$AB$2,30))=30,30,""),"")</f>
        <v/>
      </c>
      <c r="AT10" s="145" t="str">
        <f>IF(AZ3="暦月",IF(DAY(DATE($X$2,$AB$2,31))=31,31,""),"")</f>
        <v/>
      </c>
      <c r="AU10" s="609"/>
      <c r="AV10" s="610"/>
      <c r="AW10" s="609"/>
      <c r="AX10" s="610"/>
      <c r="AY10" s="615"/>
      <c r="AZ10" s="615"/>
      <c r="BA10" s="615"/>
      <c r="BB10" s="615"/>
      <c r="BC10" s="615"/>
      <c r="BD10" s="615"/>
    </row>
    <row r="11" spans="1:57" ht="20.25" hidden="1" customHeight="1" thickBot="1" x14ac:dyDescent="0.25">
      <c r="A11" s="91"/>
      <c r="B11" s="587"/>
      <c r="C11" s="591"/>
      <c r="D11" s="592"/>
      <c r="E11" s="596"/>
      <c r="F11" s="592"/>
      <c r="G11" s="596"/>
      <c r="H11" s="591"/>
      <c r="I11" s="591"/>
      <c r="J11" s="591"/>
      <c r="K11" s="592"/>
      <c r="L11" s="596"/>
      <c r="M11" s="591"/>
      <c r="N11" s="591"/>
      <c r="O11" s="599"/>
      <c r="P11" s="97" t="e">
        <f>WEEKDAY(DATE($X$2,$AB$2,1))</f>
        <v>#VALUE!</v>
      </c>
      <c r="Q11" s="98" t="e">
        <f>WEEKDAY(DATE($X$2,$AB$2,2))</f>
        <v>#VALUE!</v>
      </c>
      <c r="R11" s="98" t="e">
        <f>WEEKDAY(DATE($X$2,$AB$2,3))</f>
        <v>#VALUE!</v>
      </c>
      <c r="S11" s="98" t="e">
        <f>WEEKDAY(DATE($X$2,$AB$2,4))</f>
        <v>#VALUE!</v>
      </c>
      <c r="T11" s="98" t="e">
        <f>WEEKDAY(DATE($X$2,$AB$2,5))</f>
        <v>#VALUE!</v>
      </c>
      <c r="U11" s="98" t="e">
        <f>WEEKDAY(DATE($X$2,$AB$2,6))</f>
        <v>#VALUE!</v>
      </c>
      <c r="V11" s="99" t="e">
        <f>WEEKDAY(DATE($X$2,$AB$2,7))</f>
        <v>#VALUE!</v>
      </c>
      <c r="W11" s="97" t="e">
        <f>WEEKDAY(DATE($X$2,$AB$2,8))</f>
        <v>#VALUE!</v>
      </c>
      <c r="X11" s="98" t="e">
        <f>WEEKDAY(DATE($X$2,$AB$2,9))</f>
        <v>#VALUE!</v>
      </c>
      <c r="Y11" s="98" t="e">
        <f>WEEKDAY(DATE($X$2,$AB$2,10))</f>
        <v>#VALUE!</v>
      </c>
      <c r="Z11" s="98" t="e">
        <f>WEEKDAY(DATE($X$2,$AB$2,11))</f>
        <v>#VALUE!</v>
      </c>
      <c r="AA11" s="98" t="e">
        <f>WEEKDAY(DATE($X$2,$AB$2,12))</f>
        <v>#VALUE!</v>
      </c>
      <c r="AB11" s="98" t="e">
        <f>WEEKDAY(DATE($X$2,$AB$2,13))</f>
        <v>#VALUE!</v>
      </c>
      <c r="AC11" s="99" t="e">
        <f>WEEKDAY(DATE($X$2,$AB$2,14))</f>
        <v>#VALUE!</v>
      </c>
      <c r="AD11" s="97" t="e">
        <f>WEEKDAY(DATE($X$2,$AB$2,15))</f>
        <v>#VALUE!</v>
      </c>
      <c r="AE11" s="98" t="e">
        <f>WEEKDAY(DATE($X$2,$AB$2,16))</f>
        <v>#VALUE!</v>
      </c>
      <c r="AF11" s="98" t="e">
        <f>WEEKDAY(DATE($X$2,$AB$2,17))</f>
        <v>#VALUE!</v>
      </c>
      <c r="AG11" s="98" t="e">
        <f>WEEKDAY(DATE($X$2,$AB$2,18))</f>
        <v>#VALUE!</v>
      </c>
      <c r="AH11" s="98" t="e">
        <f>WEEKDAY(DATE($X$2,$AB$2,19))</f>
        <v>#VALUE!</v>
      </c>
      <c r="AI11" s="98" t="e">
        <f>WEEKDAY(DATE($X$2,$AB$2,20))</f>
        <v>#VALUE!</v>
      </c>
      <c r="AJ11" s="99" t="e">
        <f>WEEKDAY(DATE($X$2,$AB$2,21))</f>
        <v>#VALUE!</v>
      </c>
      <c r="AK11" s="97" t="e">
        <f>WEEKDAY(DATE($X$2,$AB$2,22))</f>
        <v>#VALUE!</v>
      </c>
      <c r="AL11" s="98" t="e">
        <f>WEEKDAY(DATE($X$2,$AB$2,23))</f>
        <v>#VALUE!</v>
      </c>
      <c r="AM11" s="98" t="e">
        <f>WEEKDAY(DATE($X$2,$AB$2,24))</f>
        <v>#VALUE!</v>
      </c>
      <c r="AN11" s="98" t="e">
        <f>WEEKDAY(DATE($X$2,$AB$2,25))</f>
        <v>#VALUE!</v>
      </c>
      <c r="AO11" s="98" t="e">
        <f>WEEKDAY(DATE($X$2,$AB$2,26))</f>
        <v>#VALUE!</v>
      </c>
      <c r="AP11" s="98" t="e">
        <f>WEEKDAY(DATE($X$2,$AB$2,27))</f>
        <v>#VALUE!</v>
      </c>
      <c r="AQ11" s="99" t="e">
        <f>WEEKDAY(DATE($X$2,$AB$2,28))</f>
        <v>#VALUE!</v>
      </c>
      <c r="AR11" s="97">
        <f>IF(AR10=29,WEEKDAY(DATE($X$2,$AB$2,29)),0)</f>
        <v>0</v>
      </c>
      <c r="AS11" s="98">
        <f>IF(AS10=30,WEEKDAY(DATE($X$2,$AB$2,30)),0)</f>
        <v>0</v>
      </c>
      <c r="AT11" s="145">
        <f>IF(AT10=31,WEEKDAY(DATE($X$2,$AB$2,31)),0)</f>
        <v>0</v>
      </c>
      <c r="AU11" s="611"/>
      <c r="AV11" s="612"/>
      <c r="AW11" s="611"/>
      <c r="AX11" s="612"/>
      <c r="AY11" s="616"/>
      <c r="AZ11" s="616"/>
      <c r="BA11" s="616"/>
      <c r="BB11" s="616"/>
      <c r="BC11" s="616"/>
      <c r="BD11" s="616"/>
    </row>
    <row r="12" spans="1:57" ht="20.25" customHeight="1" thickBot="1" x14ac:dyDescent="0.25">
      <c r="A12" s="91"/>
      <c r="B12" s="588"/>
      <c r="C12" s="593"/>
      <c r="D12" s="594"/>
      <c r="E12" s="597"/>
      <c r="F12" s="594"/>
      <c r="G12" s="597"/>
      <c r="H12" s="593"/>
      <c r="I12" s="593"/>
      <c r="J12" s="593"/>
      <c r="K12" s="594"/>
      <c r="L12" s="597"/>
      <c r="M12" s="593"/>
      <c r="N12" s="593"/>
      <c r="O12" s="600"/>
      <c r="P12" s="100" t="e">
        <f>IF(P11=1,"日",IF(P11=2,"月",IF(P11=3,"火",IF(P11=4,"水",IF(P11=5,"木",IF(P11=6,"金","土"))))))</f>
        <v>#VALUE!</v>
      </c>
      <c r="Q12" s="101" t="e">
        <f t="shared" ref="Q12:AQ12" si="0">IF(Q11=1,"日",IF(Q11=2,"月",IF(Q11=3,"火",IF(Q11=4,"水",IF(Q11=5,"木",IF(Q11=6,"金","土"))))))</f>
        <v>#VALUE!</v>
      </c>
      <c r="R12" s="101" t="e">
        <f t="shared" si="0"/>
        <v>#VALUE!</v>
      </c>
      <c r="S12" s="101" t="e">
        <f t="shared" si="0"/>
        <v>#VALUE!</v>
      </c>
      <c r="T12" s="101" t="e">
        <f t="shared" si="0"/>
        <v>#VALUE!</v>
      </c>
      <c r="U12" s="101" t="e">
        <f t="shared" si="0"/>
        <v>#VALUE!</v>
      </c>
      <c r="V12" s="102" t="e">
        <f t="shared" si="0"/>
        <v>#VALUE!</v>
      </c>
      <c r="W12" s="100" t="e">
        <f t="shared" si="0"/>
        <v>#VALUE!</v>
      </c>
      <c r="X12" s="101" t="e">
        <f t="shared" si="0"/>
        <v>#VALUE!</v>
      </c>
      <c r="Y12" s="101" t="e">
        <f t="shared" si="0"/>
        <v>#VALUE!</v>
      </c>
      <c r="Z12" s="101" t="e">
        <f t="shared" si="0"/>
        <v>#VALUE!</v>
      </c>
      <c r="AA12" s="101" t="e">
        <f t="shared" si="0"/>
        <v>#VALUE!</v>
      </c>
      <c r="AB12" s="101" t="e">
        <f t="shared" si="0"/>
        <v>#VALUE!</v>
      </c>
      <c r="AC12" s="102" t="e">
        <f t="shared" si="0"/>
        <v>#VALUE!</v>
      </c>
      <c r="AD12" s="100" t="e">
        <f t="shared" si="0"/>
        <v>#VALUE!</v>
      </c>
      <c r="AE12" s="101" t="e">
        <f t="shared" si="0"/>
        <v>#VALUE!</v>
      </c>
      <c r="AF12" s="101" t="e">
        <f t="shared" si="0"/>
        <v>#VALUE!</v>
      </c>
      <c r="AG12" s="101" t="e">
        <f t="shared" si="0"/>
        <v>#VALUE!</v>
      </c>
      <c r="AH12" s="101" t="e">
        <f t="shared" si="0"/>
        <v>#VALUE!</v>
      </c>
      <c r="AI12" s="101" t="e">
        <f t="shared" si="0"/>
        <v>#VALUE!</v>
      </c>
      <c r="AJ12" s="102" t="e">
        <f t="shared" si="0"/>
        <v>#VALUE!</v>
      </c>
      <c r="AK12" s="100" t="e">
        <f t="shared" si="0"/>
        <v>#VALUE!</v>
      </c>
      <c r="AL12" s="101" t="e">
        <f t="shared" si="0"/>
        <v>#VALUE!</v>
      </c>
      <c r="AM12" s="101" t="e">
        <f t="shared" si="0"/>
        <v>#VALUE!</v>
      </c>
      <c r="AN12" s="101" t="e">
        <f t="shared" si="0"/>
        <v>#VALUE!</v>
      </c>
      <c r="AO12" s="101" t="e">
        <f t="shared" si="0"/>
        <v>#VALUE!</v>
      </c>
      <c r="AP12" s="101" t="e">
        <f t="shared" si="0"/>
        <v>#VALUE!</v>
      </c>
      <c r="AQ12" s="102" t="e">
        <f t="shared" si="0"/>
        <v>#VALUE!</v>
      </c>
      <c r="AR12" s="101" t="str">
        <f>IF(AR11=1,"日",IF(AR11=2,"月",IF(AR11=3,"火",IF(AR11=4,"水",IF(AR11=5,"木",IF(AR11=6,"金",IF(AR11=0,"","土")))))))</f>
        <v/>
      </c>
      <c r="AS12" s="101" t="str">
        <f>IF(AS11=1,"日",IF(AS11=2,"月",IF(AS11=3,"火",IF(AS11=4,"水",IF(AS11=5,"木",IF(AS11=6,"金",IF(AS11=0,"","土")))))))</f>
        <v/>
      </c>
      <c r="AT12" s="146" t="str">
        <f>IF(AT11=1,"日",IF(AT11=2,"月",IF(AT11=3,"火",IF(AT11=4,"水",IF(AT11=5,"木",IF(AT11=6,"金",IF(AT11=0,"","土")))))))</f>
        <v/>
      </c>
      <c r="AU12" s="613"/>
      <c r="AV12" s="614"/>
      <c r="AW12" s="613"/>
      <c r="AX12" s="614"/>
      <c r="AY12" s="616"/>
      <c r="AZ12" s="616"/>
      <c r="BA12" s="616"/>
      <c r="BB12" s="616"/>
      <c r="BC12" s="616"/>
      <c r="BD12" s="616"/>
    </row>
    <row r="13" spans="1:57" ht="39.9" customHeight="1" x14ac:dyDescent="0.2">
      <c r="A13" s="91"/>
      <c r="B13" s="147">
        <v>1</v>
      </c>
      <c r="C13" s="644"/>
      <c r="D13" s="645"/>
      <c r="E13" s="646"/>
      <c r="F13" s="647"/>
      <c r="G13" s="648"/>
      <c r="H13" s="649"/>
      <c r="I13" s="649"/>
      <c r="J13" s="649"/>
      <c r="K13" s="650"/>
      <c r="L13" s="651"/>
      <c r="M13" s="652"/>
      <c r="N13" s="652"/>
      <c r="O13" s="653"/>
      <c r="P13" s="104"/>
      <c r="Q13" s="105"/>
      <c r="R13" s="105"/>
      <c r="S13" s="105"/>
      <c r="T13" s="105"/>
      <c r="U13" s="105"/>
      <c r="V13" s="106"/>
      <c r="W13" s="104"/>
      <c r="X13" s="105"/>
      <c r="Y13" s="105"/>
      <c r="Z13" s="105"/>
      <c r="AA13" s="105"/>
      <c r="AB13" s="105"/>
      <c r="AC13" s="106"/>
      <c r="AD13" s="104"/>
      <c r="AE13" s="105"/>
      <c r="AF13" s="105"/>
      <c r="AG13" s="105"/>
      <c r="AH13" s="105"/>
      <c r="AI13" s="105"/>
      <c r="AJ13" s="106"/>
      <c r="AK13" s="104"/>
      <c r="AL13" s="105"/>
      <c r="AM13" s="105"/>
      <c r="AN13" s="105"/>
      <c r="AO13" s="105"/>
      <c r="AP13" s="105"/>
      <c r="AQ13" s="106"/>
      <c r="AR13" s="104"/>
      <c r="AS13" s="105"/>
      <c r="AT13" s="106"/>
      <c r="AU13" s="654" t="str">
        <f>IF($AZ$3="４週",SUM(P13:AQ13),IF($AZ$3="暦月",SUM(P13:AT13),""))</f>
        <v/>
      </c>
      <c r="AV13" s="655"/>
      <c r="AW13" s="656" t="str">
        <f t="shared" ref="AW13:AW30" si="1">IF($AZ$3="４週",AU13/4,IF($AZ$3="暦月",AU13/($AZ$6/7),""))</f>
        <v/>
      </c>
      <c r="AX13" s="657"/>
      <c r="AY13" s="624"/>
      <c r="AZ13" s="625"/>
      <c r="BA13" s="625"/>
      <c r="BB13" s="625"/>
      <c r="BC13" s="625"/>
      <c r="BD13" s="626"/>
    </row>
    <row r="14" spans="1:57" ht="39.9" customHeight="1" x14ac:dyDescent="0.2">
      <c r="A14" s="91"/>
      <c r="B14" s="107">
        <f t="shared" ref="B14:B30" si="2">B13+1</f>
        <v>2</v>
      </c>
      <c r="C14" s="627"/>
      <c r="D14" s="628"/>
      <c r="E14" s="629"/>
      <c r="F14" s="630"/>
      <c r="G14" s="631"/>
      <c r="H14" s="632"/>
      <c r="I14" s="632"/>
      <c r="J14" s="632"/>
      <c r="K14" s="633"/>
      <c r="L14" s="634"/>
      <c r="M14" s="635"/>
      <c r="N14" s="635"/>
      <c r="O14" s="636"/>
      <c r="P14" s="108"/>
      <c r="Q14" s="109"/>
      <c r="R14" s="109"/>
      <c r="S14" s="109"/>
      <c r="T14" s="109"/>
      <c r="U14" s="109"/>
      <c r="V14" s="110"/>
      <c r="W14" s="108"/>
      <c r="X14" s="109"/>
      <c r="Y14" s="109"/>
      <c r="Z14" s="109"/>
      <c r="AA14" s="109"/>
      <c r="AB14" s="109"/>
      <c r="AC14" s="110"/>
      <c r="AD14" s="108"/>
      <c r="AE14" s="109"/>
      <c r="AF14" s="109"/>
      <c r="AG14" s="109"/>
      <c r="AH14" s="109"/>
      <c r="AI14" s="109"/>
      <c r="AJ14" s="110"/>
      <c r="AK14" s="108"/>
      <c r="AL14" s="109"/>
      <c r="AM14" s="109"/>
      <c r="AN14" s="109"/>
      <c r="AO14" s="109"/>
      <c r="AP14" s="109"/>
      <c r="AQ14" s="110"/>
      <c r="AR14" s="108"/>
      <c r="AS14" s="109"/>
      <c r="AT14" s="110"/>
      <c r="AU14" s="637" t="str">
        <f>IF($AZ$3="４週",SUM(P14:AQ14),IF($AZ$3="暦月",SUM(P14:AT14),""))</f>
        <v/>
      </c>
      <c r="AV14" s="638"/>
      <c r="AW14" s="639" t="str">
        <f t="shared" si="1"/>
        <v/>
      </c>
      <c r="AX14" s="640"/>
      <c r="AY14" s="641"/>
      <c r="AZ14" s="642"/>
      <c r="BA14" s="642"/>
      <c r="BB14" s="642"/>
      <c r="BC14" s="642"/>
      <c r="BD14" s="643"/>
    </row>
    <row r="15" spans="1:57" ht="39.9" customHeight="1" x14ac:dyDescent="0.2">
      <c r="A15" s="91"/>
      <c r="B15" s="107">
        <f t="shared" si="2"/>
        <v>3</v>
      </c>
      <c r="C15" s="627"/>
      <c r="D15" s="628"/>
      <c r="E15" s="629"/>
      <c r="F15" s="630"/>
      <c r="G15" s="631"/>
      <c r="H15" s="632"/>
      <c r="I15" s="632"/>
      <c r="J15" s="632"/>
      <c r="K15" s="633"/>
      <c r="L15" s="634"/>
      <c r="M15" s="635"/>
      <c r="N15" s="635"/>
      <c r="O15" s="636"/>
      <c r="P15" s="108"/>
      <c r="Q15" s="109"/>
      <c r="R15" s="109"/>
      <c r="S15" s="109"/>
      <c r="T15" s="109"/>
      <c r="U15" s="109"/>
      <c r="V15" s="110"/>
      <c r="W15" s="108"/>
      <c r="X15" s="109"/>
      <c r="Y15" s="109"/>
      <c r="Z15" s="109"/>
      <c r="AA15" s="109"/>
      <c r="AB15" s="109"/>
      <c r="AC15" s="110"/>
      <c r="AD15" s="108"/>
      <c r="AE15" s="109"/>
      <c r="AF15" s="109"/>
      <c r="AG15" s="109"/>
      <c r="AH15" s="109"/>
      <c r="AI15" s="109"/>
      <c r="AJ15" s="110"/>
      <c r="AK15" s="108"/>
      <c r="AL15" s="109"/>
      <c r="AM15" s="109"/>
      <c r="AN15" s="109"/>
      <c r="AO15" s="109"/>
      <c r="AP15" s="109"/>
      <c r="AQ15" s="110"/>
      <c r="AR15" s="108"/>
      <c r="AS15" s="109"/>
      <c r="AT15" s="110"/>
      <c r="AU15" s="637" t="str">
        <f>IF($AZ$3="４週",SUM(P15:AQ15),IF($AZ$3="暦月",SUM(P15:AT15),""))</f>
        <v/>
      </c>
      <c r="AV15" s="638"/>
      <c r="AW15" s="639" t="str">
        <f t="shared" si="1"/>
        <v/>
      </c>
      <c r="AX15" s="640"/>
      <c r="AY15" s="641"/>
      <c r="AZ15" s="642"/>
      <c r="BA15" s="642"/>
      <c r="BB15" s="642"/>
      <c r="BC15" s="642"/>
      <c r="BD15" s="643"/>
    </row>
    <row r="16" spans="1:57" ht="39.9" customHeight="1" x14ac:dyDescent="0.2">
      <c r="A16" s="91"/>
      <c r="B16" s="107">
        <f t="shared" si="2"/>
        <v>4</v>
      </c>
      <c r="C16" s="627"/>
      <c r="D16" s="628"/>
      <c r="E16" s="629"/>
      <c r="F16" s="630"/>
      <c r="G16" s="631"/>
      <c r="H16" s="632"/>
      <c r="I16" s="632"/>
      <c r="J16" s="632"/>
      <c r="K16" s="633"/>
      <c r="L16" s="634"/>
      <c r="M16" s="635"/>
      <c r="N16" s="635"/>
      <c r="O16" s="636"/>
      <c r="P16" s="108"/>
      <c r="Q16" s="109"/>
      <c r="R16" s="109"/>
      <c r="S16" s="109"/>
      <c r="T16" s="109"/>
      <c r="U16" s="109"/>
      <c r="V16" s="110"/>
      <c r="W16" s="108"/>
      <c r="X16" s="109"/>
      <c r="Y16" s="109"/>
      <c r="Z16" s="109"/>
      <c r="AA16" s="109"/>
      <c r="AB16" s="109"/>
      <c r="AC16" s="110"/>
      <c r="AD16" s="108"/>
      <c r="AE16" s="109"/>
      <c r="AF16" s="109"/>
      <c r="AG16" s="109"/>
      <c r="AH16" s="109"/>
      <c r="AI16" s="109"/>
      <c r="AJ16" s="110"/>
      <c r="AK16" s="108"/>
      <c r="AL16" s="109"/>
      <c r="AM16" s="109"/>
      <c r="AN16" s="109"/>
      <c r="AO16" s="109"/>
      <c r="AP16" s="109"/>
      <c r="AQ16" s="110"/>
      <c r="AR16" s="108"/>
      <c r="AS16" s="109"/>
      <c r="AT16" s="110"/>
      <c r="AU16" s="637" t="str">
        <f>IF($AZ$3="４週",SUM(P16:AQ16),IF($AZ$3="暦月",SUM(P16:AT16),""))</f>
        <v/>
      </c>
      <c r="AV16" s="638"/>
      <c r="AW16" s="639" t="str">
        <f t="shared" si="1"/>
        <v/>
      </c>
      <c r="AX16" s="640"/>
      <c r="AY16" s="641"/>
      <c r="AZ16" s="642"/>
      <c r="BA16" s="642"/>
      <c r="BB16" s="642"/>
      <c r="BC16" s="642"/>
      <c r="BD16" s="643"/>
    </row>
    <row r="17" spans="1:56" ht="39.9" customHeight="1" x14ac:dyDescent="0.2">
      <c r="A17" s="91"/>
      <c r="B17" s="107">
        <f t="shared" si="2"/>
        <v>5</v>
      </c>
      <c r="C17" s="627"/>
      <c r="D17" s="628"/>
      <c r="E17" s="629"/>
      <c r="F17" s="630"/>
      <c r="G17" s="631"/>
      <c r="H17" s="632"/>
      <c r="I17" s="632"/>
      <c r="J17" s="632"/>
      <c r="K17" s="633"/>
      <c r="L17" s="634"/>
      <c r="M17" s="635"/>
      <c r="N17" s="635"/>
      <c r="O17" s="636"/>
      <c r="P17" s="108"/>
      <c r="Q17" s="109"/>
      <c r="R17" s="109"/>
      <c r="S17" s="109"/>
      <c r="T17" s="109"/>
      <c r="U17" s="109"/>
      <c r="V17" s="110"/>
      <c r="W17" s="108"/>
      <c r="X17" s="109"/>
      <c r="Y17" s="109"/>
      <c r="Z17" s="109"/>
      <c r="AA17" s="109"/>
      <c r="AB17" s="109"/>
      <c r="AC17" s="110"/>
      <c r="AD17" s="108"/>
      <c r="AE17" s="109"/>
      <c r="AF17" s="109"/>
      <c r="AG17" s="109"/>
      <c r="AH17" s="109"/>
      <c r="AI17" s="109"/>
      <c r="AJ17" s="110"/>
      <c r="AK17" s="108"/>
      <c r="AL17" s="109"/>
      <c r="AM17" s="109"/>
      <c r="AN17" s="109"/>
      <c r="AO17" s="109"/>
      <c r="AP17" s="109"/>
      <c r="AQ17" s="110"/>
      <c r="AR17" s="108"/>
      <c r="AS17" s="109"/>
      <c r="AT17" s="110"/>
      <c r="AU17" s="637" t="str">
        <f t="shared" ref="AU17:AU30" si="3">IF($AZ$3="４週",SUM(P17:AQ17),IF($AZ$3="暦月",SUM(P17:AT17),""))</f>
        <v/>
      </c>
      <c r="AV17" s="638"/>
      <c r="AW17" s="639" t="str">
        <f t="shared" si="1"/>
        <v/>
      </c>
      <c r="AX17" s="640"/>
      <c r="AY17" s="641"/>
      <c r="AZ17" s="642"/>
      <c r="BA17" s="642"/>
      <c r="BB17" s="642"/>
      <c r="BC17" s="642"/>
      <c r="BD17" s="643"/>
    </row>
    <row r="18" spans="1:56" ht="39.9" customHeight="1" x14ac:dyDescent="0.2">
      <c r="A18" s="91"/>
      <c r="B18" s="107">
        <f t="shared" si="2"/>
        <v>6</v>
      </c>
      <c r="C18" s="627"/>
      <c r="D18" s="628"/>
      <c r="E18" s="629"/>
      <c r="F18" s="630"/>
      <c r="G18" s="631"/>
      <c r="H18" s="632"/>
      <c r="I18" s="632"/>
      <c r="J18" s="632"/>
      <c r="K18" s="633"/>
      <c r="L18" s="634"/>
      <c r="M18" s="635"/>
      <c r="N18" s="635"/>
      <c r="O18" s="636"/>
      <c r="P18" s="108"/>
      <c r="Q18" s="109"/>
      <c r="R18" s="109"/>
      <c r="S18" s="109"/>
      <c r="T18" s="109"/>
      <c r="U18" s="109"/>
      <c r="V18" s="110"/>
      <c r="W18" s="108"/>
      <c r="X18" s="109"/>
      <c r="Y18" s="109"/>
      <c r="Z18" s="109"/>
      <c r="AA18" s="109"/>
      <c r="AB18" s="109"/>
      <c r="AC18" s="110"/>
      <c r="AD18" s="108"/>
      <c r="AE18" s="109"/>
      <c r="AF18" s="109"/>
      <c r="AG18" s="109"/>
      <c r="AH18" s="109"/>
      <c r="AI18" s="109"/>
      <c r="AJ18" s="110"/>
      <c r="AK18" s="108"/>
      <c r="AL18" s="109"/>
      <c r="AM18" s="109"/>
      <c r="AN18" s="109"/>
      <c r="AO18" s="109"/>
      <c r="AP18" s="109"/>
      <c r="AQ18" s="110"/>
      <c r="AR18" s="108"/>
      <c r="AS18" s="109"/>
      <c r="AT18" s="110"/>
      <c r="AU18" s="637" t="str">
        <f t="shared" si="3"/>
        <v/>
      </c>
      <c r="AV18" s="638"/>
      <c r="AW18" s="639" t="str">
        <f t="shared" si="1"/>
        <v/>
      </c>
      <c r="AX18" s="640"/>
      <c r="AY18" s="641"/>
      <c r="AZ18" s="642"/>
      <c r="BA18" s="642"/>
      <c r="BB18" s="642"/>
      <c r="BC18" s="642"/>
      <c r="BD18" s="643"/>
    </row>
    <row r="19" spans="1:56" ht="39.9" customHeight="1" x14ac:dyDescent="0.2">
      <c r="A19" s="91"/>
      <c r="B19" s="107">
        <f t="shared" si="2"/>
        <v>7</v>
      </c>
      <c r="C19" s="627"/>
      <c r="D19" s="628"/>
      <c r="E19" s="629"/>
      <c r="F19" s="630"/>
      <c r="G19" s="631"/>
      <c r="H19" s="632"/>
      <c r="I19" s="632"/>
      <c r="J19" s="632"/>
      <c r="K19" s="633"/>
      <c r="L19" s="634"/>
      <c r="M19" s="635"/>
      <c r="N19" s="635"/>
      <c r="O19" s="636"/>
      <c r="P19" s="108"/>
      <c r="Q19" s="109"/>
      <c r="R19" s="109"/>
      <c r="S19" s="109"/>
      <c r="T19" s="109"/>
      <c r="U19" s="109"/>
      <c r="V19" s="110"/>
      <c r="W19" s="108"/>
      <c r="X19" s="109"/>
      <c r="Y19" s="109"/>
      <c r="Z19" s="109"/>
      <c r="AA19" s="109"/>
      <c r="AB19" s="109"/>
      <c r="AC19" s="110"/>
      <c r="AD19" s="108"/>
      <c r="AE19" s="109"/>
      <c r="AF19" s="109"/>
      <c r="AG19" s="109"/>
      <c r="AH19" s="109"/>
      <c r="AI19" s="109"/>
      <c r="AJ19" s="110"/>
      <c r="AK19" s="108"/>
      <c r="AL19" s="109"/>
      <c r="AM19" s="109"/>
      <c r="AN19" s="109"/>
      <c r="AO19" s="109"/>
      <c r="AP19" s="109"/>
      <c r="AQ19" s="110"/>
      <c r="AR19" s="108"/>
      <c r="AS19" s="109"/>
      <c r="AT19" s="110"/>
      <c r="AU19" s="637" t="str">
        <f>IF($AZ$3="４週",SUM(P19:AQ19),IF($AZ$3="暦月",SUM(P19:AT19),""))</f>
        <v/>
      </c>
      <c r="AV19" s="638"/>
      <c r="AW19" s="639" t="str">
        <f t="shared" si="1"/>
        <v/>
      </c>
      <c r="AX19" s="640"/>
      <c r="AY19" s="641"/>
      <c r="AZ19" s="642"/>
      <c r="BA19" s="642"/>
      <c r="BB19" s="642"/>
      <c r="BC19" s="642"/>
      <c r="BD19" s="643"/>
    </row>
    <row r="20" spans="1:56" ht="39.9" customHeight="1" x14ac:dyDescent="0.2">
      <c r="A20" s="91"/>
      <c r="B20" s="107">
        <f t="shared" si="2"/>
        <v>8</v>
      </c>
      <c r="C20" s="627"/>
      <c r="D20" s="628"/>
      <c r="E20" s="629"/>
      <c r="F20" s="630"/>
      <c r="G20" s="631"/>
      <c r="H20" s="632"/>
      <c r="I20" s="632"/>
      <c r="J20" s="632"/>
      <c r="K20" s="633"/>
      <c r="L20" s="634"/>
      <c r="M20" s="635"/>
      <c r="N20" s="635"/>
      <c r="O20" s="636"/>
      <c r="P20" s="108"/>
      <c r="Q20" s="109"/>
      <c r="R20" s="109"/>
      <c r="S20" s="109"/>
      <c r="T20" s="109"/>
      <c r="U20" s="109"/>
      <c r="V20" s="110"/>
      <c r="W20" s="108"/>
      <c r="X20" s="109"/>
      <c r="Y20" s="109"/>
      <c r="Z20" s="109"/>
      <c r="AA20" s="109"/>
      <c r="AB20" s="109"/>
      <c r="AC20" s="110"/>
      <c r="AD20" s="108"/>
      <c r="AE20" s="109"/>
      <c r="AF20" s="109"/>
      <c r="AG20" s="109"/>
      <c r="AH20" s="109"/>
      <c r="AI20" s="109"/>
      <c r="AJ20" s="110"/>
      <c r="AK20" s="108"/>
      <c r="AL20" s="109"/>
      <c r="AM20" s="109"/>
      <c r="AN20" s="109"/>
      <c r="AO20" s="109"/>
      <c r="AP20" s="109"/>
      <c r="AQ20" s="110"/>
      <c r="AR20" s="108"/>
      <c r="AS20" s="109"/>
      <c r="AT20" s="110"/>
      <c r="AU20" s="637" t="str">
        <f t="shared" si="3"/>
        <v/>
      </c>
      <c r="AV20" s="638"/>
      <c r="AW20" s="639" t="str">
        <f t="shared" si="1"/>
        <v/>
      </c>
      <c r="AX20" s="640"/>
      <c r="AY20" s="641"/>
      <c r="AZ20" s="642"/>
      <c r="BA20" s="642"/>
      <c r="BB20" s="642"/>
      <c r="BC20" s="642"/>
      <c r="BD20" s="643"/>
    </row>
    <row r="21" spans="1:56" ht="39.9" customHeight="1" x14ac:dyDescent="0.2">
      <c r="A21" s="91"/>
      <c r="B21" s="107">
        <f t="shared" si="2"/>
        <v>9</v>
      </c>
      <c r="C21" s="627"/>
      <c r="D21" s="628"/>
      <c r="E21" s="629"/>
      <c r="F21" s="630"/>
      <c r="G21" s="631"/>
      <c r="H21" s="632"/>
      <c r="I21" s="632"/>
      <c r="J21" s="632"/>
      <c r="K21" s="633"/>
      <c r="L21" s="634"/>
      <c r="M21" s="635"/>
      <c r="N21" s="635"/>
      <c r="O21" s="636"/>
      <c r="P21" s="108"/>
      <c r="Q21" s="109"/>
      <c r="R21" s="109"/>
      <c r="S21" s="109"/>
      <c r="T21" s="109"/>
      <c r="U21" s="109"/>
      <c r="V21" s="110"/>
      <c r="W21" s="108"/>
      <c r="X21" s="109"/>
      <c r="Y21" s="109"/>
      <c r="Z21" s="109"/>
      <c r="AA21" s="109"/>
      <c r="AB21" s="109"/>
      <c r="AC21" s="110"/>
      <c r="AD21" s="108"/>
      <c r="AE21" s="109"/>
      <c r="AF21" s="109"/>
      <c r="AG21" s="109"/>
      <c r="AH21" s="109"/>
      <c r="AI21" s="109"/>
      <c r="AJ21" s="110"/>
      <c r="AK21" s="108"/>
      <c r="AL21" s="109"/>
      <c r="AM21" s="109"/>
      <c r="AN21" s="109"/>
      <c r="AO21" s="109"/>
      <c r="AP21" s="109"/>
      <c r="AQ21" s="110"/>
      <c r="AR21" s="108"/>
      <c r="AS21" s="109"/>
      <c r="AT21" s="110"/>
      <c r="AU21" s="637" t="str">
        <f t="shared" si="3"/>
        <v/>
      </c>
      <c r="AV21" s="638"/>
      <c r="AW21" s="639" t="str">
        <f t="shared" si="1"/>
        <v/>
      </c>
      <c r="AX21" s="640"/>
      <c r="AY21" s="641"/>
      <c r="AZ21" s="642"/>
      <c r="BA21" s="642"/>
      <c r="BB21" s="642"/>
      <c r="BC21" s="642"/>
      <c r="BD21" s="643"/>
    </row>
    <row r="22" spans="1:56" ht="39.9" customHeight="1" x14ac:dyDescent="0.2">
      <c r="A22" s="91"/>
      <c r="B22" s="107">
        <f t="shared" si="2"/>
        <v>10</v>
      </c>
      <c r="C22" s="627"/>
      <c r="D22" s="628"/>
      <c r="E22" s="629"/>
      <c r="F22" s="630"/>
      <c r="G22" s="631"/>
      <c r="H22" s="632"/>
      <c r="I22" s="632"/>
      <c r="J22" s="632"/>
      <c r="K22" s="633"/>
      <c r="L22" s="634"/>
      <c r="M22" s="635"/>
      <c r="N22" s="635"/>
      <c r="O22" s="636"/>
      <c r="P22" s="108"/>
      <c r="Q22" s="109"/>
      <c r="R22" s="109"/>
      <c r="S22" s="109"/>
      <c r="T22" s="109"/>
      <c r="U22" s="109"/>
      <c r="V22" s="110"/>
      <c r="W22" s="108"/>
      <c r="X22" s="109"/>
      <c r="Y22" s="109"/>
      <c r="Z22" s="109"/>
      <c r="AA22" s="109"/>
      <c r="AB22" s="109"/>
      <c r="AC22" s="110"/>
      <c r="AD22" s="108"/>
      <c r="AE22" s="109"/>
      <c r="AF22" s="109"/>
      <c r="AG22" s="109"/>
      <c r="AH22" s="109"/>
      <c r="AI22" s="109"/>
      <c r="AJ22" s="110"/>
      <c r="AK22" s="108"/>
      <c r="AL22" s="109"/>
      <c r="AM22" s="109"/>
      <c r="AN22" s="109"/>
      <c r="AO22" s="109"/>
      <c r="AP22" s="109"/>
      <c r="AQ22" s="110"/>
      <c r="AR22" s="108"/>
      <c r="AS22" s="109"/>
      <c r="AT22" s="110"/>
      <c r="AU22" s="637" t="str">
        <f t="shared" si="3"/>
        <v/>
      </c>
      <c r="AV22" s="638"/>
      <c r="AW22" s="639" t="str">
        <f t="shared" si="1"/>
        <v/>
      </c>
      <c r="AX22" s="640"/>
      <c r="AY22" s="641"/>
      <c r="AZ22" s="642"/>
      <c r="BA22" s="642"/>
      <c r="BB22" s="642"/>
      <c r="BC22" s="642"/>
      <c r="BD22" s="643"/>
    </row>
    <row r="23" spans="1:56" ht="39.9" customHeight="1" x14ac:dyDescent="0.2">
      <c r="A23" s="91"/>
      <c r="B23" s="107">
        <f t="shared" si="2"/>
        <v>11</v>
      </c>
      <c r="C23" s="627"/>
      <c r="D23" s="628"/>
      <c r="E23" s="629"/>
      <c r="F23" s="630"/>
      <c r="G23" s="631"/>
      <c r="H23" s="632"/>
      <c r="I23" s="632"/>
      <c r="J23" s="632"/>
      <c r="K23" s="633"/>
      <c r="L23" s="634"/>
      <c r="M23" s="635"/>
      <c r="N23" s="635"/>
      <c r="O23" s="636"/>
      <c r="P23" s="108"/>
      <c r="Q23" s="109"/>
      <c r="R23" s="109"/>
      <c r="S23" s="109"/>
      <c r="T23" s="109"/>
      <c r="U23" s="109"/>
      <c r="V23" s="110"/>
      <c r="W23" s="108"/>
      <c r="X23" s="109"/>
      <c r="Y23" s="109"/>
      <c r="Z23" s="109"/>
      <c r="AA23" s="109"/>
      <c r="AB23" s="109"/>
      <c r="AC23" s="110"/>
      <c r="AD23" s="108"/>
      <c r="AE23" s="109"/>
      <c r="AF23" s="109"/>
      <c r="AG23" s="109"/>
      <c r="AH23" s="109"/>
      <c r="AI23" s="109"/>
      <c r="AJ23" s="110"/>
      <c r="AK23" s="108"/>
      <c r="AL23" s="109"/>
      <c r="AM23" s="109"/>
      <c r="AN23" s="109"/>
      <c r="AO23" s="109"/>
      <c r="AP23" s="109"/>
      <c r="AQ23" s="110"/>
      <c r="AR23" s="108"/>
      <c r="AS23" s="109"/>
      <c r="AT23" s="110"/>
      <c r="AU23" s="637" t="str">
        <f t="shared" si="3"/>
        <v/>
      </c>
      <c r="AV23" s="638"/>
      <c r="AW23" s="639" t="str">
        <f t="shared" si="1"/>
        <v/>
      </c>
      <c r="AX23" s="640"/>
      <c r="AY23" s="641"/>
      <c r="AZ23" s="642"/>
      <c r="BA23" s="642"/>
      <c r="BB23" s="642"/>
      <c r="BC23" s="642"/>
      <c r="BD23" s="643"/>
    </row>
    <row r="24" spans="1:56" ht="39.9" customHeight="1" x14ac:dyDescent="0.2">
      <c r="A24" s="91"/>
      <c r="B24" s="107">
        <f t="shared" si="2"/>
        <v>12</v>
      </c>
      <c r="C24" s="627"/>
      <c r="D24" s="628"/>
      <c r="E24" s="629"/>
      <c r="F24" s="630"/>
      <c r="G24" s="631"/>
      <c r="H24" s="632"/>
      <c r="I24" s="632"/>
      <c r="J24" s="632"/>
      <c r="K24" s="633"/>
      <c r="L24" s="634"/>
      <c r="M24" s="635"/>
      <c r="N24" s="635"/>
      <c r="O24" s="636"/>
      <c r="P24" s="108"/>
      <c r="Q24" s="109"/>
      <c r="R24" s="109"/>
      <c r="S24" s="109"/>
      <c r="T24" s="109"/>
      <c r="U24" s="109"/>
      <c r="V24" s="110"/>
      <c r="W24" s="108"/>
      <c r="X24" s="109"/>
      <c r="Y24" s="109"/>
      <c r="Z24" s="109"/>
      <c r="AA24" s="109"/>
      <c r="AB24" s="109"/>
      <c r="AC24" s="110"/>
      <c r="AD24" s="108"/>
      <c r="AE24" s="109"/>
      <c r="AF24" s="109"/>
      <c r="AG24" s="109"/>
      <c r="AH24" s="109"/>
      <c r="AI24" s="109"/>
      <c r="AJ24" s="110"/>
      <c r="AK24" s="108"/>
      <c r="AL24" s="109"/>
      <c r="AM24" s="109"/>
      <c r="AN24" s="109"/>
      <c r="AO24" s="109"/>
      <c r="AP24" s="109"/>
      <c r="AQ24" s="110"/>
      <c r="AR24" s="108"/>
      <c r="AS24" s="109"/>
      <c r="AT24" s="110"/>
      <c r="AU24" s="637" t="str">
        <f t="shared" si="3"/>
        <v/>
      </c>
      <c r="AV24" s="638"/>
      <c r="AW24" s="639" t="str">
        <f t="shared" si="1"/>
        <v/>
      </c>
      <c r="AX24" s="640"/>
      <c r="AY24" s="641"/>
      <c r="AZ24" s="642"/>
      <c r="BA24" s="642"/>
      <c r="BB24" s="642"/>
      <c r="BC24" s="642"/>
      <c r="BD24" s="643"/>
    </row>
    <row r="25" spans="1:56" ht="39.9" customHeight="1" x14ac:dyDescent="0.2">
      <c r="A25" s="91"/>
      <c r="B25" s="107">
        <f t="shared" si="2"/>
        <v>13</v>
      </c>
      <c r="C25" s="627"/>
      <c r="D25" s="628"/>
      <c r="E25" s="629"/>
      <c r="F25" s="630"/>
      <c r="G25" s="631"/>
      <c r="H25" s="632"/>
      <c r="I25" s="632"/>
      <c r="J25" s="632"/>
      <c r="K25" s="633"/>
      <c r="L25" s="634"/>
      <c r="M25" s="635"/>
      <c r="N25" s="635"/>
      <c r="O25" s="636"/>
      <c r="P25" s="108"/>
      <c r="Q25" s="109"/>
      <c r="R25" s="109"/>
      <c r="S25" s="109"/>
      <c r="T25" s="109"/>
      <c r="U25" s="109"/>
      <c r="V25" s="110"/>
      <c r="W25" s="108"/>
      <c r="X25" s="109"/>
      <c r="Y25" s="109"/>
      <c r="Z25" s="109"/>
      <c r="AA25" s="109"/>
      <c r="AB25" s="109"/>
      <c r="AC25" s="110"/>
      <c r="AD25" s="108"/>
      <c r="AE25" s="109"/>
      <c r="AF25" s="109"/>
      <c r="AG25" s="109"/>
      <c r="AH25" s="109"/>
      <c r="AI25" s="109"/>
      <c r="AJ25" s="110"/>
      <c r="AK25" s="108"/>
      <c r="AL25" s="109"/>
      <c r="AM25" s="109"/>
      <c r="AN25" s="109"/>
      <c r="AO25" s="109"/>
      <c r="AP25" s="109"/>
      <c r="AQ25" s="110"/>
      <c r="AR25" s="108"/>
      <c r="AS25" s="109"/>
      <c r="AT25" s="110"/>
      <c r="AU25" s="637" t="str">
        <f t="shared" si="3"/>
        <v/>
      </c>
      <c r="AV25" s="638"/>
      <c r="AW25" s="639" t="str">
        <f t="shared" si="1"/>
        <v/>
      </c>
      <c r="AX25" s="640"/>
      <c r="AY25" s="641"/>
      <c r="AZ25" s="642"/>
      <c r="BA25" s="642"/>
      <c r="BB25" s="642"/>
      <c r="BC25" s="642"/>
      <c r="BD25" s="643"/>
    </row>
    <row r="26" spans="1:56" ht="39.9" customHeight="1" x14ac:dyDescent="0.2">
      <c r="A26" s="91"/>
      <c r="B26" s="107">
        <f t="shared" si="2"/>
        <v>14</v>
      </c>
      <c r="C26" s="627"/>
      <c r="D26" s="628"/>
      <c r="E26" s="629"/>
      <c r="F26" s="630"/>
      <c r="G26" s="631"/>
      <c r="H26" s="632"/>
      <c r="I26" s="632"/>
      <c r="J26" s="632"/>
      <c r="K26" s="633"/>
      <c r="L26" s="634"/>
      <c r="M26" s="635"/>
      <c r="N26" s="635"/>
      <c r="O26" s="636"/>
      <c r="P26" s="108"/>
      <c r="Q26" s="109"/>
      <c r="R26" s="109"/>
      <c r="S26" s="109"/>
      <c r="T26" s="109"/>
      <c r="U26" s="109"/>
      <c r="V26" s="110"/>
      <c r="W26" s="108"/>
      <c r="X26" s="109"/>
      <c r="Y26" s="109"/>
      <c r="Z26" s="109"/>
      <c r="AA26" s="109"/>
      <c r="AB26" s="109"/>
      <c r="AC26" s="110"/>
      <c r="AD26" s="108"/>
      <c r="AE26" s="109"/>
      <c r="AF26" s="109"/>
      <c r="AG26" s="109"/>
      <c r="AH26" s="109"/>
      <c r="AI26" s="109"/>
      <c r="AJ26" s="110"/>
      <c r="AK26" s="108"/>
      <c r="AL26" s="109"/>
      <c r="AM26" s="109"/>
      <c r="AN26" s="109"/>
      <c r="AO26" s="109"/>
      <c r="AP26" s="109"/>
      <c r="AQ26" s="110"/>
      <c r="AR26" s="108"/>
      <c r="AS26" s="109"/>
      <c r="AT26" s="110"/>
      <c r="AU26" s="637" t="str">
        <f t="shared" si="3"/>
        <v/>
      </c>
      <c r="AV26" s="638"/>
      <c r="AW26" s="639" t="str">
        <f t="shared" si="1"/>
        <v/>
      </c>
      <c r="AX26" s="640"/>
      <c r="AY26" s="641"/>
      <c r="AZ26" s="642"/>
      <c r="BA26" s="642"/>
      <c r="BB26" s="642"/>
      <c r="BC26" s="642"/>
      <c r="BD26" s="643"/>
    </row>
    <row r="27" spans="1:56" ht="39.9" customHeight="1" x14ac:dyDescent="0.2">
      <c r="A27" s="91"/>
      <c r="B27" s="107">
        <f t="shared" si="2"/>
        <v>15</v>
      </c>
      <c r="C27" s="627"/>
      <c r="D27" s="628"/>
      <c r="E27" s="629"/>
      <c r="F27" s="630"/>
      <c r="G27" s="631"/>
      <c r="H27" s="632"/>
      <c r="I27" s="632"/>
      <c r="J27" s="632"/>
      <c r="K27" s="633"/>
      <c r="L27" s="634"/>
      <c r="M27" s="635"/>
      <c r="N27" s="635"/>
      <c r="O27" s="636"/>
      <c r="P27" s="108"/>
      <c r="Q27" s="109"/>
      <c r="R27" s="109"/>
      <c r="S27" s="109"/>
      <c r="T27" s="109"/>
      <c r="U27" s="109"/>
      <c r="V27" s="110"/>
      <c r="W27" s="108"/>
      <c r="X27" s="109"/>
      <c r="Y27" s="109"/>
      <c r="Z27" s="109"/>
      <c r="AA27" s="109"/>
      <c r="AB27" s="109"/>
      <c r="AC27" s="110"/>
      <c r="AD27" s="108"/>
      <c r="AE27" s="109"/>
      <c r="AF27" s="109"/>
      <c r="AG27" s="109"/>
      <c r="AH27" s="109"/>
      <c r="AI27" s="109"/>
      <c r="AJ27" s="110"/>
      <c r="AK27" s="108"/>
      <c r="AL27" s="109"/>
      <c r="AM27" s="109"/>
      <c r="AN27" s="109"/>
      <c r="AO27" s="109"/>
      <c r="AP27" s="109"/>
      <c r="AQ27" s="110"/>
      <c r="AR27" s="108"/>
      <c r="AS27" s="109"/>
      <c r="AT27" s="110"/>
      <c r="AU27" s="637" t="str">
        <f t="shared" si="3"/>
        <v/>
      </c>
      <c r="AV27" s="638"/>
      <c r="AW27" s="639" t="str">
        <f t="shared" si="1"/>
        <v/>
      </c>
      <c r="AX27" s="640"/>
      <c r="AY27" s="641"/>
      <c r="AZ27" s="642"/>
      <c r="BA27" s="642"/>
      <c r="BB27" s="642"/>
      <c r="BC27" s="642"/>
      <c r="BD27" s="643"/>
    </row>
    <row r="28" spans="1:56" ht="39.9" customHeight="1" x14ac:dyDescent="0.2">
      <c r="A28" s="91"/>
      <c r="B28" s="107">
        <f t="shared" si="2"/>
        <v>16</v>
      </c>
      <c r="C28" s="627"/>
      <c r="D28" s="628"/>
      <c r="E28" s="629"/>
      <c r="F28" s="630"/>
      <c r="G28" s="631"/>
      <c r="H28" s="632"/>
      <c r="I28" s="632"/>
      <c r="J28" s="632"/>
      <c r="K28" s="633"/>
      <c r="L28" s="634"/>
      <c r="M28" s="635"/>
      <c r="N28" s="635"/>
      <c r="O28" s="636"/>
      <c r="P28" s="108"/>
      <c r="Q28" s="109"/>
      <c r="R28" s="109"/>
      <c r="S28" s="109"/>
      <c r="T28" s="109"/>
      <c r="U28" s="109"/>
      <c r="V28" s="110"/>
      <c r="W28" s="108"/>
      <c r="X28" s="109"/>
      <c r="Y28" s="109"/>
      <c r="Z28" s="109"/>
      <c r="AA28" s="109"/>
      <c r="AB28" s="109"/>
      <c r="AC28" s="110"/>
      <c r="AD28" s="108"/>
      <c r="AE28" s="109"/>
      <c r="AF28" s="109"/>
      <c r="AG28" s="109"/>
      <c r="AH28" s="109"/>
      <c r="AI28" s="109"/>
      <c r="AJ28" s="110"/>
      <c r="AK28" s="108"/>
      <c r="AL28" s="109"/>
      <c r="AM28" s="109"/>
      <c r="AN28" s="109"/>
      <c r="AO28" s="109"/>
      <c r="AP28" s="109"/>
      <c r="AQ28" s="110"/>
      <c r="AR28" s="108"/>
      <c r="AS28" s="109"/>
      <c r="AT28" s="110"/>
      <c r="AU28" s="637" t="str">
        <f t="shared" si="3"/>
        <v/>
      </c>
      <c r="AV28" s="638"/>
      <c r="AW28" s="639" t="str">
        <f t="shared" si="1"/>
        <v/>
      </c>
      <c r="AX28" s="640"/>
      <c r="AY28" s="641"/>
      <c r="AZ28" s="642"/>
      <c r="BA28" s="642"/>
      <c r="BB28" s="642"/>
      <c r="BC28" s="642"/>
      <c r="BD28" s="643"/>
    </row>
    <row r="29" spans="1:56" ht="39.9" customHeight="1" x14ac:dyDescent="0.2">
      <c r="A29" s="91"/>
      <c r="B29" s="107">
        <f t="shared" si="2"/>
        <v>17</v>
      </c>
      <c r="C29" s="627"/>
      <c r="D29" s="628"/>
      <c r="E29" s="629"/>
      <c r="F29" s="630"/>
      <c r="G29" s="631"/>
      <c r="H29" s="632"/>
      <c r="I29" s="632"/>
      <c r="J29" s="632"/>
      <c r="K29" s="633"/>
      <c r="L29" s="634"/>
      <c r="M29" s="635"/>
      <c r="N29" s="635"/>
      <c r="O29" s="636"/>
      <c r="P29" s="108"/>
      <c r="Q29" s="109"/>
      <c r="R29" s="109"/>
      <c r="S29" s="109"/>
      <c r="T29" s="109"/>
      <c r="U29" s="109"/>
      <c r="V29" s="110"/>
      <c r="W29" s="108"/>
      <c r="X29" s="109"/>
      <c r="Y29" s="109"/>
      <c r="Z29" s="109"/>
      <c r="AA29" s="109"/>
      <c r="AB29" s="109"/>
      <c r="AC29" s="110"/>
      <c r="AD29" s="108"/>
      <c r="AE29" s="109"/>
      <c r="AF29" s="109"/>
      <c r="AG29" s="109"/>
      <c r="AH29" s="109"/>
      <c r="AI29" s="109"/>
      <c r="AJ29" s="110"/>
      <c r="AK29" s="108"/>
      <c r="AL29" s="109"/>
      <c r="AM29" s="109"/>
      <c r="AN29" s="109"/>
      <c r="AO29" s="109"/>
      <c r="AP29" s="109"/>
      <c r="AQ29" s="110"/>
      <c r="AR29" s="108"/>
      <c r="AS29" s="109"/>
      <c r="AT29" s="110"/>
      <c r="AU29" s="637" t="str">
        <f t="shared" si="3"/>
        <v/>
      </c>
      <c r="AV29" s="638"/>
      <c r="AW29" s="639" t="str">
        <f t="shared" si="1"/>
        <v/>
      </c>
      <c r="AX29" s="640"/>
      <c r="AY29" s="641"/>
      <c r="AZ29" s="642"/>
      <c r="BA29" s="642"/>
      <c r="BB29" s="642"/>
      <c r="BC29" s="642"/>
      <c r="BD29" s="643"/>
    </row>
    <row r="30" spans="1:56" ht="39.9" customHeight="1" thickBot="1" x14ac:dyDescent="0.25">
      <c r="A30" s="91"/>
      <c r="B30" s="114">
        <f t="shared" si="2"/>
        <v>18</v>
      </c>
      <c r="C30" s="658"/>
      <c r="D30" s="659"/>
      <c r="E30" s="660"/>
      <c r="F30" s="661"/>
      <c r="G30" s="662"/>
      <c r="H30" s="663"/>
      <c r="I30" s="663"/>
      <c r="J30" s="663"/>
      <c r="K30" s="664"/>
      <c r="L30" s="665"/>
      <c r="M30" s="666"/>
      <c r="N30" s="666"/>
      <c r="O30" s="667"/>
      <c r="P30" s="115"/>
      <c r="Q30" s="116"/>
      <c r="R30" s="116"/>
      <c r="S30" s="116"/>
      <c r="T30" s="116"/>
      <c r="U30" s="116"/>
      <c r="V30" s="117"/>
      <c r="W30" s="115"/>
      <c r="X30" s="116"/>
      <c r="Y30" s="116"/>
      <c r="Z30" s="116"/>
      <c r="AA30" s="116"/>
      <c r="AB30" s="116"/>
      <c r="AC30" s="117"/>
      <c r="AD30" s="115"/>
      <c r="AE30" s="116"/>
      <c r="AF30" s="116"/>
      <c r="AG30" s="116"/>
      <c r="AH30" s="116"/>
      <c r="AI30" s="116"/>
      <c r="AJ30" s="117"/>
      <c r="AK30" s="115"/>
      <c r="AL30" s="116"/>
      <c r="AM30" s="116"/>
      <c r="AN30" s="116"/>
      <c r="AO30" s="116"/>
      <c r="AP30" s="116"/>
      <c r="AQ30" s="117"/>
      <c r="AR30" s="115"/>
      <c r="AS30" s="116"/>
      <c r="AT30" s="117"/>
      <c r="AU30" s="668" t="str">
        <f t="shared" si="3"/>
        <v/>
      </c>
      <c r="AV30" s="669"/>
      <c r="AW30" s="670" t="str">
        <f t="shared" si="1"/>
        <v/>
      </c>
      <c r="AX30" s="671"/>
      <c r="AY30" s="672"/>
      <c r="AZ30" s="673"/>
      <c r="BA30" s="673"/>
      <c r="BB30" s="673"/>
      <c r="BC30" s="673"/>
      <c r="BD30" s="674"/>
    </row>
    <row r="31" spans="1:56" ht="20.25" customHeight="1" x14ac:dyDescent="0.2">
      <c r="A31" s="91"/>
      <c r="B31" s="91"/>
      <c r="C31" s="148"/>
      <c r="D31" s="149"/>
      <c r="E31" s="150"/>
      <c r="F31" s="93"/>
      <c r="G31" s="93"/>
      <c r="H31" s="93"/>
      <c r="I31" s="93"/>
      <c r="J31" s="93"/>
      <c r="K31" s="93"/>
      <c r="L31" s="93"/>
      <c r="M31" s="93"/>
      <c r="N31" s="93"/>
      <c r="O31" s="93"/>
      <c r="P31" s="93"/>
      <c r="Q31" s="93"/>
      <c r="R31" s="93"/>
      <c r="S31" s="93"/>
      <c r="T31" s="93"/>
      <c r="U31" s="93"/>
      <c r="V31" s="93"/>
      <c r="W31" s="93"/>
      <c r="X31" s="93"/>
      <c r="Y31" s="93"/>
      <c r="Z31" s="93"/>
      <c r="AA31" s="93"/>
      <c r="AB31" s="93"/>
      <c r="AC31" s="151"/>
      <c r="AD31" s="93"/>
      <c r="AE31" s="93"/>
      <c r="AF31" s="93"/>
      <c r="AG31" s="93"/>
      <c r="AH31" s="93"/>
      <c r="AI31" s="93"/>
      <c r="AJ31" s="93"/>
      <c r="AK31" s="93"/>
      <c r="AL31" s="93"/>
      <c r="AM31" s="93"/>
      <c r="AN31" s="93"/>
      <c r="AO31" s="93"/>
      <c r="AP31" s="93"/>
      <c r="AQ31" s="93"/>
      <c r="AR31" s="93"/>
      <c r="AS31" s="93"/>
      <c r="AT31" s="93"/>
      <c r="AU31" s="93"/>
      <c r="AV31" s="91"/>
      <c r="AW31" s="91"/>
      <c r="AX31" s="91"/>
      <c r="AY31" s="91"/>
      <c r="AZ31" s="91"/>
      <c r="BA31" s="91"/>
      <c r="BB31" s="91"/>
      <c r="BC31" s="91"/>
      <c r="BD31" s="91"/>
    </row>
    <row r="32" spans="1:56" ht="20.25" customHeight="1" x14ac:dyDescent="0.2">
      <c r="A32" s="91"/>
      <c r="B32" s="91"/>
      <c r="C32" s="87" t="s">
        <v>192</v>
      </c>
      <c r="D32" s="118"/>
      <c r="E32" s="118"/>
      <c r="F32" s="119"/>
      <c r="G32" s="119"/>
      <c r="H32" s="119"/>
      <c r="I32" s="119"/>
      <c r="J32" s="119"/>
      <c r="K32" s="119"/>
      <c r="L32" s="119"/>
      <c r="M32" s="119"/>
      <c r="N32" s="119"/>
      <c r="O32" s="119"/>
      <c r="P32" s="119"/>
      <c r="Q32" s="119" t="s">
        <v>193</v>
      </c>
      <c r="R32" s="119"/>
      <c r="S32" s="119"/>
      <c r="T32" s="119"/>
      <c r="U32" s="119"/>
      <c r="V32" s="119"/>
      <c r="W32" s="119"/>
      <c r="X32" s="119"/>
      <c r="Y32" s="119"/>
      <c r="Z32" s="119"/>
      <c r="AA32" s="120"/>
      <c r="AB32" s="119"/>
      <c r="AC32" s="119"/>
      <c r="AD32" s="119"/>
      <c r="AE32" s="119"/>
      <c r="AF32" s="119"/>
      <c r="AG32" s="119"/>
      <c r="AH32" s="119"/>
      <c r="AI32" s="119" t="s">
        <v>194</v>
      </c>
      <c r="AJ32" s="119"/>
      <c r="AK32" s="119"/>
      <c r="AL32" s="119"/>
      <c r="AM32" s="119"/>
      <c r="AN32" s="119"/>
      <c r="AO32" s="121"/>
      <c r="AP32" s="121"/>
      <c r="AQ32" s="121"/>
      <c r="AR32" s="121"/>
      <c r="AS32" s="122"/>
      <c r="AT32" s="121"/>
      <c r="AU32" s="121"/>
      <c r="AV32" s="121"/>
      <c r="AW32" s="121"/>
      <c r="AX32" s="91"/>
      <c r="AY32" s="91"/>
      <c r="AZ32" s="91"/>
      <c r="BA32" s="91"/>
      <c r="BB32" s="91"/>
      <c r="BC32" s="91"/>
      <c r="BD32" s="91"/>
    </row>
    <row r="33" spans="1:56" ht="20.25" customHeight="1" x14ac:dyDescent="0.2">
      <c r="A33" s="91"/>
      <c r="B33" s="91"/>
      <c r="C33" s="87" t="s">
        <v>195</v>
      </c>
      <c r="D33" s="118"/>
      <c r="E33" s="118"/>
      <c r="F33" s="119"/>
      <c r="G33" s="119"/>
      <c r="H33" s="119"/>
      <c r="I33" s="119"/>
      <c r="J33" s="119"/>
      <c r="K33" s="119"/>
      <c r="L33" s="689" t="s">
        <v>196</v>
      </c>
      <c r="M33" s="689"/>
      <c r="N33" s="119"/>
      <c r="O33" s="119"/>
      <c r="P33" s="119"/>
      <c r="Q33" s="119"/>
      <c r="R33" s="690" t="s">
        <v>197</v>
      </c>
      <c r="S33" s="690"/>
      <c r="T33" s="690" t="s">
        <v>198</v>
      </c>
      <c r="U33" s="690"/>
      <c r="V33" s="690"/>
      <c r="W33" s="690"/>
      <c r="X33" s="119"/>
      <c r="Y33" s="691" t="s">
        <v>199</v>
      </c>
      <c r="Z33" s="691"/>
      <c r="AA33" s="691"/>
      <c r="AB33" s="691"/>
      <c r="AC33" s="87"/>
      <c r="AD33" s="87"/>
      <c r="AE33" s="138" t="s">
        <v>200</v>
      </c>
      <c r="AF33" s="138"/>
      <c r="AG33" s="119"/>
      <c r="AH33" s="119"/>
      <c r="AI33" s="676" t="s">
        <v>127</v>
      </c>
      <c r="AJ33" s="677"/>
      <c r="AK33" s="676" t="s">
        <v>128</v>
      </c>
      <c r="AL33" s="692"/>
      <c r="AM33" s="692"/>
      <c r="AN33" s="677"/>
      <c r="AO33" s="121"/>
      <c r="AP33" s="121"/>
      <c r="AQ33" s="121"/>
      <c r="AR33" s="121"/>
      <c r="AS33" s="684"/>
      <c r="AT33" s="684"/>
      <c r="AU33" s="121"/>
      <c r="AV33" s="121"/>
      <c r="AW33" s="121"/>
      <c r="AX33" s="91"/>
      <c r="AY33" s="91"/>
      <c r="AZ33" s="91"/>
      <c r="BA33" s="91"/>
      <c r="BB33" s="91"/>
      <c r="BC33" s="91"/>
      <c r="BD33" s="91"/>
    </row>
    <row r="34" spans="1:56" ht="20.25" customHeight="1" x14ac:dyDescent="0.2">
      <c r="A34" s="91"/>
      <c r="B34" s="91"/>
      <c r="C34" s="731"/>
      <c r="D34" s="732"/>
      <c r="E34" s="733"/>
      <c r="F34" s="734">
        <f>IF(AB2=1,10,IF(AB2=2,11,IF(AB2=3,12,AB2-3)))</f>
        <v>-3</v>
      </c>
      <c r="G34" s="735"/>
      <c r="H34" s="734">
        <f>IF(AB2=1,11,IF(AB2=2,12,AB2-2))</f>
        <v>-2</v>
      </c>
      <c r="I34" s="735"/>
      <c r="J34" s="734">
        <f>IF(AB2=1,12,AB2-1)</f>
        <v>-1</v>
      </c>
      <c r="K34" s="735"/>
      <c r="L34" s="676" t="s">
        <v>201</v>
      </c>
      <c r="M34" s="677"/>
      <c r="N34" s="119"/>
      <c r="O34" s="119"/>
      <c r="P34" s="119"/>
      <c r="Q34" s="119"/>
      <c r="R34" s="688"/>
      <c r="S34" s="688"/>
      <c r="T34" s="688" t="s">
        <v>202</v>
      </c>
      <c r="U34" s="688"/>
      <c r="V34" s="688" t="s">
        <v>203</v>
      </c>
      <c r="W34" s="688"/>
      <c r="X34" s="119"/>
      <c r="Y34" s="688" t="s">
        <v>202</v>
      </c>
      <c r="Z34" s="688"/>
      <c r="AA34" s="688" t="s">
        <v>203</v>
      </c>
      <c r="AB34" s="688"/>
      <c r="AC34" s="87"/>
      <c r="AD34" s="87"/>
      <c r="AE34" s="138" t="s">
        <v>204</v>
      </c>
      <c r="AF34" s="138"/>
      <c r="AG34" s="119"/>
      <c r="AH34" s="119"/>
      <c r="AI34" s="676" t="s">
        <v>129</v>
      </c>
      <c r="AJ34" s="677"/>
      <c r="AK34" s="676" t="s">
        <v>130</v>
      </c>
      <c r="AL34" s="692"/>
      <c r="AM34" s="692"/>
      <c r="AN34" s="677"/>
      <c r="AO34" s="124"/>
      <c r="AP34" s="124"/>
      <c r="AQ34" s="121"/>
      <c r="AR34" s="125"/>
      <c r="AS34" s="693"/>
      <c r="AT34" s="693"/>
      <c r="AU34" s="121"/>
      <c r="AV34" s="121"/>
      <c r="AW34" s="121"/>
      <c r="AX34" s="91"/>
      <c r="AY34" s="91"/>
      <c r="AZ34" s="91"/>
      <c r="BA34" s="91"/>
      <c r="BB34" s="91"/>
      <c r="BC34" s="91"/>
      <c r="BD34" s="91"/>
    </row>
    <row r="35" spans="1:56" ht="20.25" customHeight="1" x14ac:dyDescent="0.2">
      <c r="A35" s="91"/>
      <c r="B35" s="91"/>
      <c r="C35" s="731" t="s">
        <v>205</v>
      </c>
      <c r="D35" s="732"/>
      <c r="E35" s="733"/>
      <c r="F35" s="695"/>
      <c r="G35" s="695"/>
      <c r="H35" s="695"/>
      <c r="I35" s="695"/>
      <c r="J35" s="695"/>
      <c r="K35" s="695"/>
      <c r="L35" s="675">
        <f>SUM(F35:K35)</f>
        <v>0</v>
      </c>
      <c r="M35" s="675"/>
      <c r="N35" s="119"/>
      <c r="O35" s="119"/>
      <c r="P35" s="119"/>
      <c r="Q35" s="119"/>
      <c r="R35" s="676" t="s">
        <v>129</v>
      </c>
      <c r="S35" s="677"/>
      <c r="T35" s="725">
        <f>SUMIFS($AU$13:$AV$30,$C$13:$D$30,"訪問介護員",$E$13:$F$30,"A")+SUMIFS($AU$13:$AV$30,$C$13:$D$30,"サービス提供責任者",$E$13:$F$30,"A")</f>
        <v>0</v>
      </c>
      <c r="U35" s="726"/>
      <c r="V35" s="727">
        <f>SUMIFS($AW$13:$AX$30,$C$13:$D$30,"訪問介護員",$E$13:$F$30,"A")+SUMIFS($AW$13:$AX$30,$C$13:$D$30,"サービス提供責任者",$E$13:$F$30,"A")</f>
        <v>0</v>
      </c>
      <c r="W35" s="728"/>
      <c r="X35" s="119"/>
      <c r="Y35" s="729">
        <v>0</v>
      </c>
      <c r="Z35" s="730"/>
      <c r="AA35" s="736">
        <v>0</v>
      </c>
      <c r="AB35" s="737"/>
      <c r="AC35" s="87"/>
      <c r="AD35" s="87"/>
      <c r="AE35" s="729">
        <v>0</v>
      </c>
      <c r="AF35" s="730"/>
      <c r="AG35" s="119"/>
      <c r="AH35" s="119"/>
      <c r="AI35" s="676" t="s">
        <v>131</v>
      </c>
      <c r="AJ35" s="677"/>
      <c r="AK35" s="676" t="s">
        <v>132</v>
      </c>
      <c r="AL35" s="692"/>
      <c r="AM35" s="692"/>
      <c r="AN35" s="677"/>
      <c r="AO35" s="125"/>
      <c r="AP35" s="121"/>
      <c r="AQ35" s="694"/>
      <c r="AR35" s="694"/>
      <c r="AS35" s="694"/>
      <c r="AT35" s="694"/>
      <c r="AU35" s="121"/>
      <c r="AV35" s="121"/>
      <c r="AW35" s="121"/>
      <c r="AX35" s="91"/>
      <c r="AY35" s="91"/>
      <c r="AZ35" s="91"/>
      <c r="BA35" s="91"/>
      <c r="BB35" s="91"/>
      <c r="BC35" s="91"/>
      <c r="BD35" s="91"/>
    </row>
    <row r="36" spans="1:56" ht="20.25" customHeight="1" x14ac:dyDescent="0.2">
      <c r="A36" s="91"/>
      <c r="B36" s="91"/>
      <c r="C36" s="731" t="s">
        <v>206</v>
      </c>
      <c r="D36" s="732"/>
      <c r="E36" s="733"/>
      <c r="F36" s="695"/>
      <c r="G36" s="695"/>
      <c r="H36" s="695"/>
      <c r="I36" s="695"/>
      <c r="J36" s="695"/>
      <c r="K36" s="695"/>
      <c r="L36" s="675">
        <f>SUM(F36:K36)</f>
        <v>0</v>
      </c>
      <c r="M36" s="675"/>
      <c r="N36" s="119"/>
      <c r="O36" s="119"/>
      <c r="P36" s="119"/>
      <c r="Q36" s="119"/>
      <c r="R36" s="676" t="s">
        <v>131</v>
      </c>
      <c r="S36" s="677"/>
      <c r="T36" s="725">
        <f>SUMIFS($AU$13:$AV$30,$C$13:$D$30,"訪問介護員",$E$13:$F$30,"B")+SUMIFS($AU$13:$AV$30,$C$13:$D$30,"サービス提供責任者",$E$13:$F$30,"B")</f>
        <v>0</v>
      </c>
      <c r="U36" s="726"/>
      <c r="V36" s="727">
        <f>SUMIFS($AW$13:$AX$30,$C$13:$D$30,"訪問介護員",$E$13:$F$30,"B")+SUMIFS($AW$13:$AX$30,$C$13:$D$30,"サービス提供責任者",$E$13:$F$30,"B")</f>
        <v>0</v>
      </c>
      <c r="W36" s="728"/>
      <c r="X36" s="119"/>
      <c r="Y36" s="729">
        <v>0</v>
      </c>
      <c r="Z36" s="730"/>
      <c r="AA36" s="736">
        <v>0</v>
      </c>
      <c r="AB36" s="737"/>
      <c r="AC36" s="87"/>
      <c r="AD36" s="87"/>
      <c r="AE36" s="729">
        <v>0</v>
      </c>
      <c r="AF36" s="730"/>
      <c r="AG36" s="119"/>
      <c r="AH36" s="119"/>
      <c r="AI36" s="676" t="s">
        <v>133</v>
      </c>
      <c r="AJ36" s="677"/>
      <c r="AK36" s="676" t="s">
        <v>134</v>
      </c>
      <c r="AL36" s="692"/>
      <c r="AM36" s="692"/>
      <c r="AN36" s="677"/>
      <c r="AO36" s="125"/>
      <c r="AP36" s="121"/>
      <c r="AQ36" s="696"/>
      <c r="AR36" s="696"/>
      <c r="AS36" s="696"/>
      <c r="AT36" s="696"/>
      <c r="AU36" s="121"/>
      <c r="AV36" s="121"/>
      <c r="AW36" s="121"/>
      <c r="AX36" s="91"/>
      <c r="AY36" s="91"/>
      <c r="AZ36" s="91"/>
      <c r="BA36" s="91"/>
      <c r="BB36" s="91"/>
      <c r="BC36" s="91"/>
      <c r="BD36" s="91"/>
    </row>
    <row r="37" spans="1:56" ht="20.25" customHeight="1" x14ac:dyDescent="0.2">
      <c r="A37" s="91"/>
      <c r="B37" s="91"/>
      <c r="C37" s="731" t="s">
        <v>207</v>
      </c>
      <c r="D37" s="732"/>
      <c r="E37" s="733"/>
      <c r="F37" s="695"/>
      <c r="G37" s="695"/>
      <c r="H37" s="695"/>
      <c r="I37" s="695"/>
      <c r="J37" s="695"/>
      <c r="K37" s="695"/>
      <c r="L37" s="675">
        <f>SUM(F37:K37)</f>
        <v>0</v>
      </c>
      <c r="M37" s="675"/>
      <c r="N37" s="119"/>
      <c r="O37" s="119"/>
      <c r="P37" s="119"/>
      <c r="Q37" s="119"/>
      <c r="R37" s="676" t="s">
        <v>133</v>
      </c>
      <c r="S37" s="677"/>
      <c r="T37" s="725">
        <f>SUMIFS($AU$13:$AV$30,$C$13:$D$30,"訪問介護員",$E$13:$F$30,"C")+SUMIFS($AU$13:$AV$30,$C$13:$D$30,"サービス提供責任者",$E$13:$F$30,"C")</f>
        <v>0</v>
      </c>
      <c r="U37" s="726"/>
      <c r="V37" s="727">
        <f>SUMIFS($AW$13:$AX$30,$C$13:$D$30,"訪問介護員",$E$13:$F$30,"C")+SUMIFS($AW$13:$AX$30,$C$13:$D$30,"サービス提供責任者",$E$13:$F$30,"C")</f>
        <v>0</v>
      </c>
      <c r="W37" s="728"/>
      <c r="X37" s="119"/>
      <c r="Y37" s="729">
        <v>0</v>
      </c>
      <c r="Z37" s="730"/>
      <c r="AA37" s="738">
        <v>0</v>
      </c>
      <c r="AB37" s="739"/>
      <c r="AC37" s="87"/>
      <c r="AD37" s="87"/>
      <c r="AE37" s="725" t="s">
        <v>208</v>
      </c>
      <c r="AF37" s="726"/>
      <c r="AG37" s="119"/>
      <c r="AH37" s="119"/>
      <c r="AI37" s="676" t="s">
        <v>135</v>
      </c>
      <c r="AJ37" s="677"/>
      <c r="AK37" s="676" t="s">
        <v>136</v>
      </c>
      <c r="AL37" s="692"/>
      <c r="AM37" s="692"/>
      <c r="AN37" s="677"/>
      <c r="AO37" s="128"/>
      <c r="AP37" s="121"/>
      <c r="AQ37" s="697"/>
      <c r="AR37" s="697"/>
      <c r="AS37" s="698"/>
      <c r="AT37" s="698"/>
      <c r="AU37" s="121"/>
      <c r="AV37" s="121"/>
      <c r="AW37" s="121"/>
      <c r="AX37" s="91"/>
      <c r="AY37" s="91"/>
      <c r="AZ37" s="91"/>
      <c r="BA37" s="91"/>
      <c r="BB37" s="91"/>
      <c r="BC37" s="91"/>
      <c r="BD37" s="91"/>
    </row>
    <row r="38" spans="1:56" ht="20.25" customHeight="1" x14ac:dyDescent="0.2">
      <c r="A38" s="91"/>
      <c r="B38" s="91"/>
      <c r="C38" s="731" t="s">
        <v>201</v>
      </c>
      <c r="D38" s="732"/>
      <c r="E38" s="733"/>
      <c r="F38" s="675">
        <f>SUM(F35:G37)</f>
        <v>0</v>
      </c>
      <c r="G38" s="675"/>
      <c r="H38" s="675">
        <f>SUM(H35:I37)</f>
        <v>0</v>
      </c>
      <c r="I38" s="675"/>
      <c r="J38" s="675">
        <f>SUM(J35:K37)</f>
        <v>0</v>
      </c>
      <c r="K38" s="675"/>
      <c r="L38" s="675">
        <f>SUM(L35:M37)</f>
        <v>0</v>
      </c>
      <c r="M38" s="675"/>
      <c r="N38" s="699"/>
      <c r="O38" s="690"/>
      <c r="P38" s="119"/>
      <c r="Q38" s="119"/>
      <c r="R38" s="676" t="s">
        <v>135</v>
      </c>
      <c r="S38" s="677"/>
      <c r="T38" s="725">
        <f>SUMIFS($AU$13:$AV$30,$C$13:$D$30,"訪問介護員",$E$13:$F$30,"D")+SUMIFS($AU$13:$AV$30,$C$13:$D$30,"サービス提供責任者",$E$13:$F$30,"D")</f>
        <v>0</v>
      </c>
      <c r="U38" s="726"/>
      <c r="V38" s="727">
        <f>SUMIFS($AW$13:$AX$30,$C$13:$D$30,"訪問介護員",$E$13:$F$30,"D")+SUMIFS($AW$13:$AX$30,$C$13:$D$30,"サービス提供責任者",$E$13:$F$30,"D")</f>
        <v>0</v>
      </c>
      <c r="W38" s="728"/>
      <c r="X38" s="119"/>
      <c r="Y38" s="729">
        <v>0</v>
      </c>
      <c r="Z38" s="730"/>
      <c r="AA38" s="738">
        <v>0</v>
      </c>
      <c r="AB38" s="739"/>
      <c r="AC38" s="87"/>
      <c r="AD38" s="87"/>
      <c r="AE38" s="725" t="s">
        <v>208</v>
      </c>
      <c r="AF38" s="726"/>
      <c r="AG38" s="119"/>
      <c r="AH38" s="119"/>
      <c r="AI38" s="119"/>
      <c r="AJ38" s="696"/>
      <c r="AK38" s="696"/>
      <c r="AL38" s="697"/>
      <c r="AM38" s="697"/>
      <c r="AN38" s="698"/>
      <c r="AO38" s="698"/>
      <c r="AP38" s="121"/>
      <c r="AQ38" s="697"/>
      <c r="AR38" s="697"/>
      <c r="AS38" s="698"/>
      <c r="AT38" s="698"/>
      <c r="AU38" s="121"/>
      <c r="AV38" s="121"/>
      <c r="AW38" s="121"/>
      <c r="AX38" s="93"/>
      <c r="AY38" s="93"/>
      <c r="AZ38" s="91"/>
      <c r="BA38" s="91"/>
      <c r="BB38" s="91"/>
      <c r="BC38" s="91"/>
      <c r="BD38" s="91"/>
    </row>
    <row r="39" spans="1:56" ht="20.25" customHeight="1" x14ac:dyDescent="0.2">
      <c r="A39" s="91"/>
      <c r="B39" s="91"/>
      <c r="C39" s="87"/>
      <c r="D39" s="87"/>
      <c r="E39" s="87"/>
      <c r="F39" s="87"/>
      <c r="G39" s="87"/>
      <c r="H39" s="87"/>
      <c r="I39" s="87"/>
      <c r="J39" s="87"/>
      <c r="K39" s="87"/>
      <c r="L39" s="138" t="s">
        <v>209</v>
      </c>
      <c r="M39" s="138"/>
      <c r="N39" s="87"/>
      <c r="O39" s="87"/>
      <c r="P39" s="119"/>
      <c r="Q39" s="119"/>
      <c r="R39" s="676" t="s">
        <v>201</v>
      </c>
      <c r="S39" s="677"/>
      <c r="T39" s="725">
        <f>SUM(T35:U38)</f>
        <v>0</v>
      </c>
      <c r="U39" s="726"/>
      <c r="V39" s="727">
        <f>SUM(V35:W38)</f>
        <v>0</v>
      </c>
      <c r="W39" s="728"/>
      <c r="X39" s="119"/>
      <c r="Y39" s="725">
        <f>SUM(Y35:Z38)</f>
        <v>0</v>
      </c>
      <c r="Z39" s="726"/>
      <c r="AA39" s="740">
        <f>SUM(AA35:AB38)</f>
        <v>0</v>
      </c>
      <c r="AB39" s="741"/>
      <c r="AC39" s="87"/>
      <c r="AD39" s="87"/>
      <c r="AE39" s="725">
        <f>SUM(AE35:AF36)</f>
        <v>0</v>
      </c>
      <c r="AF39" s="726"/>
      <c r="AG39" s="119"/>
      <c r="AH39" s="119"/>
      <c r="AI39" s="119"/>
      <c r="AJ39" s="696"/>
      <c r="AK39" s="696"/>
      <c r="AL39" s="697"/>
      <c r="AM39" s="697"/>
      <c r="AN39" s="702"/>
      <c r="AO39" s="702"/>
      <c r="AP39" s="121"/>
      <c r="AQ39" s="697"/>
      <c r="AR39" s="697"/>
      <c r="AS39" s="698"/>
      <c r="AT39" s="698"/>
      <c r="AU39" s="121"/>
      <c r="AV39" s="121"/>
      <c r="AW39" s="121"/>
      <c r="AX39" s="93"/>
      <c r="AY39" s="93"/>
      <c r="AZ39" s="91"/>
      <c r="BA39" s="91"/>
      <c r="BB39" s="91"/>
      <c r="BC39" s="91"/>
      <c r="BD39" s="91"/>
    </row>
    <row r="40" spans="1:56" ht="20.25" customHeight="1" x14ac:dyDescent="0.2">
      <c r="A40" s="91"/>
      <c r="B40" s="91"/>
      <c r="C40" s="87"/>
      <c r="D40" s="87"/>
      <c r="E40" s="87"/>
      <c r="F40" s="87"/>
      <c r="G40" s="87"/>
      <c r="H40" s="87"/>
      <c r="I40" s="87"/>
      <c r="J40" s="87"/>
      <c r="K40" s="87"/>
      <c r="L40" s="703">
        <f>L38/3</f>
        <v>0</v>
      </c>
      <c r="M40" s="703"/>
      <c r="N40" s="87"/>
      <c r="O40" s="87"/>
      <c r="P40" s="119"/>
      <c r="Q40" s="119"/>
      <c r="R40" s="119"/>
      <c r="S40" s="119"/>
      <c r="T40" s="119"/>
      <c r="U40" s="119"/>
      <c r="V40" s="119"/>
      <c r="W40" s="119"/>
      <c r="X40" s="119"/>
      <c r="Y40" s="119"/>
      <c r="Z40" s="119"/>
      <c r="AA40" s="120"/>
      <c r="AB40" s="119"/>
      <c r="AC40" s="119"/>
      <c r="AD40" s="119"/>
      <c r="AE40" s="119"/>
      <c r="AF40" s="119"/>
      <c r="AG40" s="119"/>
      <c r="AH40" s="119"/>
      <c r="AI40" s="119"/>
      <c r="AJ40" s="121"/>
      <c r="AK40" s="121"/>
      <c r="AL40" s="121"/>
      <c r="AM40" s="121"/>
      <c r="AN40" s="121"/>
      <c r="AO40" s="121"/>
      <c r="AP40" s="121"/>
      <c r="AQ40" s="121"/>
      <c r="AR40" s="121"/>
      <c r="AS40" s="122"/>
      <c r="AT40" s="121"/>
      <c r="AU40" s="121"/>
      <c r="AV40" s="121"/>
      <c r="AW40" s="121"/>
      <c r="AX40" s="93"/>
      <c r="AY40" s="93"/>
      <c r="AZ40" s="91"/>
      <c r="BA40" s="91"/>
      <c r="BB40" s="91"/>
      <c r="BC40" s="91"/>
      <c r="BD40" s="91"/>
    </row>
    <row r="41" spans="1:56" ht="20.25" customHeight="1" x14ac:dyDescent="0.2">
      <c r="A41" s="91"/>
      <c r="B41" s="91"/>
      <c r="C41" s="87"/>
      <c r="D41" s="87"/>
      <c r="E41" s="87"/>
      <c r="F41" s="87"/>
      <c r="G41" s="87"/>
      <c r="H41" s="87"/>
      <c r="I41" s="87"/>
      <c r="J41" s="87"/>
      <c r="K41" s="87"/>
      <c r="L41" s="87"/>
      <c r="M41" s="87"/>
      <c r="N41" s="87"/>
      <c r="O41" s="87"/>
      <c r="P41" s="119"/>
      <c r="Q41" s="119"/>
      <c r="R41" s="120" t="s">
        <v>210</v>
      </c>
      <c r="S41" s="119"/>
      <c r="T41" s="119"/>
      <c r="U41" s="119"/>
      <c r="V41" s="119"/>
      <c r="W41" s="119"/>
      <c r="X41" s="130" t="s">
        <v>211</v>
      </c>
      <c r="Y41" s="704"/>
      <c r="Z41" s="705"/>
      <c r="AA41" s="131"/>
      <c r="AB41" s="130"/>
      <c r="AC41" s="119"/>
      <c r="AD41" s="119"/>
      <c r="AE41" s="119"/>
      <c r="AF41" s="119"/>
      <c r="AG41" s="119"/>
      <c r="AH41" s="119"/>
      <c r="AI41" s="119"/>
      <c r="AJ41" s="122"/>
      <c r="AK41" s="121"/>
      <c r="AL41" s="121"/>
      <c r="AM41" s="121"/>
      <c r="AN41" s="121"/>
      <c r="AO41" s="121"/>
      <c r="AP41" s="121"/>
      <c r="AQ41" s="121"/>
      <c r="AR41" s="121"/>
      <c r="AS41" s="133"/>
      <c r="AT41" s="133"/>
      <c r="AU41" s="121"/>
      <c r="AV41" s="121"/>
      <c r="AW41" s="121"/>
      <c r="AX41" s="93"/>
      <c r="AY41" s="93"/>
      <c r="AZ41" s="91"/>
      <c r="BA41" s="91"/>
      <c r="BB41" s="91"/>
      <c r="BC41" s="91"/>
      <c r="BD41" s="91"/>
    </row>
    <row r="42" spans="1:56" ht="20.25" customHeight="1" x14ac:dyDescent="0.2">
      <c r="A42" s="91"/>
      <c r="B42" s="91"/>
      <c r="C42" s="66"/>
      <c r="D42" s="118"/>
      <c r="E42" s="118"/>
      <c r="F42" s="119"/>
      <c r="G42" s="119"/>
      <c r="H42" s="119"/>
      <c r="I42" s="119"/>
      <c r="J42" s="119"/>
      <c r="K42" s="119"/>
      <c r="L42" s="134" t="s">
        <v>212</v>
      </c>
      <c r="M42" s="120"/>
      <c r="N42" s="120"/>
      <c r="O42" s="152"/>
      <c r="P42" s="119"/>
      <c r="Q42" s="119"/>
      <c r="R42" s="119" t="s">
        <v>213</v>
      </c>
      <c r="S42" s="119"/>
      <c r="T42" s="119"/>
      <c r="U42" s="119"/>
      <c r="V42" s="119"/>
      <c r="W42" s="119" t="s">
        <v>214</v>
      </c>
      <c r="X42" s="119"/>
      <c r="Y42" s="119"/>
      <c r="Z42" s="119"/>
      <c r="AA42" s="120"/>
      <c r="AB42" s="119"/>
      <c r="AC42" s="119"/>
      <c r="AD42" s="119"/>
      <c r="AE42" s="119"/>
      <c r="AF42" s="119"/>
      <c r="AG42" s="119"/>
      <c r="AH42" s="119"/>
      <c r="AI42" s="119"/>
      <c r="AJ42" s="121"/>
      <c r="AK42" s="121"/>
      <c r="AL42" s="121"/>
      <c r="AM42" s="121"/>
      <c r="AN42" s="121"/>
      <c r="AO42" s="121"/>
      <c r="AP42" s="121"/>
      <c r="AQ42" s="121"/>
      <c r="AR42" s="121"/>
      <c r="AS42" s="122"/>
      <c r="AT42" s="121"/>
      <c r="AU42" s="121"/>
      <c r="AV42" s="121"/>
      <c r="AW42" s="121"/>
      <c r="AX42" s="93"/>
      <c r="AY42" s="93"/>
      <c r="AZ42" s="91"/>
      <c r="BA42" s="91"/>
      <c r="BB42" s="91"/>
      <c r="BC42" s="91"/>
      <c r="BD42" s="91"/>
    </row>
    <row r="43" spans="1:56" ht="20.25" customHeight="1" x14ac:dyDescent="0.2">
      <c r="A43" s="91"/>
      <c r="B43" s="91"/>
      <c r="C43" s="153" t="s">
        <v>215</v>
      </c>
      <c r="D43" s="153"/>
      <c r="E43" s="119"/>
      <c r="F43" s="153" t="s">
        <v>216</v>
      </c>
      <c r="G43" s="153"/>
      <c r="H43" s="119"/>
      <c r="I43" s="137"/>
      <c r="J43" s="137"/>
      <c r="K43" s="119"/>
      <c r="L43" s="138" t="s">
        <v>217</v>
      </c>
      <c r="M43" s="138"/>
      <c r="N43" s="138"/>
      <c r="O43" s="119"/>
      <c r="P43" s="119"/>
      <c r="Q43" s="119"/>
      <c r="R43" s="119" t="str">
        <f>IF($Y$41="週","対象時間数（週平均）","対象時間数（当月合計）")</f>
        <v>対象時間数（当月合計）</v>
      </c>
      <c r="S43" s="119"/>
      <c r="T43" s="119"/>
      <c r="U43" s="119"/>
      <c r="V43" s="119"/>
      <c r="W43" s="119" t="str">
        <f>IF($Y$41="週","週に勤務すべき時間数","当月に勤務すべき時間数")</f>
        <v>当月に勤務すべき時間数</v>
      </c>
      <c r="X43" s="119"/>
      <c r="Y43" s="119"/>
      <c r="Z43" s="119"/>
      <c r="AA43" s="120"/>
      <c r="AB43" s="688" t="s">
        <v>218</v>
      </c>
      <c r="AC43" s="688"/>
      <c r="AD43" s="688"/>
      <c r="AE43" s="688"/>
      <c r="AF43" s="119"/>
      <c r="AG43" s="119"/>
      <c r="AH43" s="119"/>
      <c r="AI43" s="119"/>
      <c r="AJ43" s="121"/>
      <c r="AK43" s="121"/>
      <c r="AL43" s="121"/>
      <c r="AM43" s="121"/>
      <c r="AN43" s="121"/>
      <c r="AO43" s="121"/>
      <c r="AP43" s="121"/>
      <c r="AQ43" s="121"/>
      <c r="AR43" s="121"/>
      <c r="AS43" s="122"/>
      <c r="AT43" s="121"/>
      <c r="AU43" s="121"/>
      <c r="AV43" s="121"/>
      <c r="AW43" s="121"/>
      <c r="AX43" s="93"/>
      <c r="AY43" s="93"/>
      <c r="AZ43" s="91"/>
      <c r="BA43" s="91"/>
      <c r="BB43" s="91"/>
      <c r="BC43" s="91"/>
      <c r="BD43" s="91"/>
    </row>
    <row r="44" spans="1:56" ht="20.25" customHeight="1" x14ac:dyDescent="0.2">
      <c r="A44" s="91"/>
      <c r="B44" s="91"/>
      <c r="C44" s="716">
        <f>L40</f>
        <v>0</v>
      </c>
      <c r="D44" s="717"/>
      <c r="E44" s="138" t="s">
        <v>219</v>
      </c>
      <c r="F44" s="718">
        <v>40</v>
      </c>
      <c r="G44" s="719"/>
      <c r="H44" s="138" t="s">
        <v>220</v>
      </c>
      <c r="I44" s="720">
        <f>C44/F44</f>
        <v>0</v>
      </c>
      <c r="J44" s="721"/>
      <c r="K44" s="138" t="s">
        <v>221</v>
      </c>
      <c r="L44" s="722">
        <f>IF(C44&lt;40,1,ROUNDUP(I44,1))</f>
        <v>1</v>
      </c>
      <c r="M44" s="723"/>
      <c r="N44" s="724"/>
      <c r="O44" s="119"/>
      <c r="P44" s="119"/>
      <c r="Q44" s="119"/>
      <c r="R44" s="707">
        <f>IF($Y$41="週",AA39,Y39)</f>
        <v>0</v>
      </c>
      <c r="S44" s="708"/>
      <c r="T44" s="708"/>
      <c r="U44" s="709"/>
      <c r="V44" s="138" t="s">
        <v>219</v>
      </c>
      <c r="W44" s="676">
        <f>IF($Y$41="週",$AV$5,$AZ$5)</f>
        <v>0</v>
      </c>
      <c r="X44" s="692"/>
      <c r="Y44" s="692"/>
      <c r="Z44" s="677"/>
      <c r="AA44" s="138" t="s">
        <v>220</v>
      </c>
      <c r="AB44" s="710" t="e">
        <f>ROUNDDOWN(R44/W44,1)</f>
        <v>#DIV/0!</v>
      </c>
      <c r="AC44" s="711"/>
      <c r="AD44" s="711"/>
      <c r="AE44" s="712"/>
      <c r="AF44" s="119"/>
      <c r="AG44" s="119"/>
      <c r="AH44" s="119"/>
      <c r="AI44" s="119"/>
      <c r="AJ44" s="706"/>
      <c r="AK44" s="706"/>
      <c r="AL44" s="706"/>
      <c r="AM44" s="706"/>
      <c r="AN44" s="125"/>
      <c r="AO44" s="696"/>
      <c r="AP44" s="696"/>
      <c r="AQ44" s="696"/>
      <c r="AR44" s="696"/>
      <c r="AS44" s="125"/>
      <c r="AT44" s="684"/>
      <c r="AU44" s="684"/>
      <c r="AV44" s="684"/>
      <c r="AW44" s="684"/>
      <c r="AX44" s="93"/>
      <c r="AY44" s="93"/>
      <c r="AZ44" s="91"/>
      <c r="BA44" s="91"/>
      <c r="BB44" s="91"/>
      <c r="BC44" s="91"/>
      <c r="BD44" s="91"/>
    </row>
    <row r="45" spans="1:56" ht="20.25" customHeight="1" x14ac:dyDescent="0.2">
      <c r="A45" s="91"/>
      <c r="B45" s="91"/>
      <c r="C45" s="87"/>
      <c r="D45" s="119"/>
      <c r="E45" s="119"/>
      <c r="F45" s="119"/>
      <c r="G45" s="119"/>
      <c r="H45" s="119"/>
      <c r="I45" s="119"/>
      <c r="J45" s="119"/>
      <c r="K45" s="119"/>
      <c r="L45" s="119" t="s">
        <v>222</v>
      </c>
      <c r="M45" s="119"/>
      <c r="N45" s="119"/>
      <c r="O45" s="119"/>
      <c r="P45" s="119"/>
      <c r="Q45" s="119"/>
      <c r="R45" s="119"/>
      <c r="S45" s="119"/>
      <c r="T45" s="119"/>
      <c r="U45" s="119"/>
      <c r="V45" s="119"/>
      <c r="W45" s="119"/>
      <c r="X45" s="119"/>
      <c r="Y45" s="119"/>
      <c r="Z45" s="119"/>
      <c r="AA45" s="120"/>
      <c r="AB45" s="119" t="s">
        <v>223</v>
      </c>
      <c r="AC45" s="119"/>
      <c r="AD45" s="119"/>
      <c r="AE45" s="119"/>
      <c r="AF45" s="119"/>
      <c r="AG45" s="119"/>
      <c r="AH45" s="119"/>
      <c r="AI45" s="119"/>
      <c r="AJ45" s="121"/>
      <c r="AK45" s="121"/>
      <c r="AL45" s="121"/>
      <c r="AM45" s="121"/>
      <c r="AN45" s="121"/>
      <c r="AO45" s="121"/>
      <c r="AP45" s="121"/>
      <c r="AQ45" s="121"/>
      <c r="AR45" s="121"/>
      <c r="AS45" s="122"/>
      <c r="AT45" s="121"/>
      <c r="AU45" s="121"/>
      <c r="AV45" s="121"/>
      <c r="AW45" s="121"/>
      <c r="AX45" s="93"/>
      <c r="AY45" s="93"/>
      <c r="AZ45" s="91"/>
      <c r="BA45" s="91"/>
      <c r="BB45" s="91"/>
      <c r="BC45" s="91"/>
      <c r="BD45" s="91"/>
    </row>
    <row r="46" spans="1:56" ht="20.25" customHeight="1" x14ac:dyDescent="0.2">
      <c r="A46" s="91"/>
      <c r="B46" s="91"/>
      <c r="C46" s="87" t="s">
        <v>224</v>
      </c>
      <c r="D46" s="119"/>
      <c r="E46" s="119"/>
      <c r="F46" s="119"/>
      <c r="G46" s="119"/>
      <c r="H46" s="119"/>
      <c r="I46" s="119"/>
      <c r="J46" s="119"/>
      <c r="K46" s="119"/>
      <c r="L46" s="119"/>
      <c r="M46" s="119"/>
      <c r="N46" s="119"/>
      <c r="O46" s="119"/>
      <c r="P46" s="119"/>
      <c r="Q46" s="119"/>
      <c r="R46" s="119" t="s">
        <v>225</v>
      </c>
      <c r="S46" s="119"/>
      <c r="T46" s="119"/>
      <c r="U46" s="119"/>
      <c r="V46" s="119"/>
      <c r="W46" s="119"/>
      <c r="X46" s="119"/>
      <c r="Y46" s="119"/>
      <c r="Z46" s="119"/>
      <c r="AA46" s="120"/>
      <c r="AB46" s="119"/>
      <c r="AC46" s="119"/>
      <c r="AD46" s="119"/>
      <c r="AE46" s="119"/>
      <c r="AF46" s="119"/>
      <c r="AG46" s="119"/>
      <c r="AH46" s="119"/>
      <c r="AI46" s="119"/>
      <c r="AJ46" s="119"/>
      <c r="AK46" s="139"/>
      <c r="AL46" s="140"/>
      <c r="AM46" s="140"/>
      <c r="AN46" s="119"/>
      <c r="AO46" s="119"/>
      <c r="AP46" s="119"/>
      <c r="AQ46" s="119"/>
      <c r="AR46" s="119"/>
      <c r="AS46" s="119"/>
      <c r="AT46" s="119"/>
      <c r="AU46" s="119"/>
      <c r="AV46" s="87"/>
      <c r="AW46" s="87"/>
      <c r="AX46" s="93"/>
      <c r="AY46" s="93"/>
      <c r="AZ46" s="91"/>
      <c r="BA46" s="91"/>
      <c r="BB46" s="91"/>
      <c r="BC46" s="91"/>
      <c r="BD46" s="91"/>
    </row>
    <row r="47" spans="1:56" ht="20.25" customHeight="1" x14ac:dyDescent="0.2">
      <c r="A47" s="91"/>
      <c r="B47" s="91"/>
      <c r="C47" s="87"/>
      <c r="D47" s="119" t="s">
        <v>226</v>
      </c>
      <c r="E47" s="119"/>
      <c r="F47" s="119"/>
      <c r="G47" s="119"/>
      <c r="H47" s="119"/>
      <c r="I47" s="119"/>
      <c r="J47" s="119"/>
      <c r="K47" s="119"/>
      <c r="L47" s="119"/>
      <c r="M47" s="119"/>
      <c r="N47" s="119"/>
      <c r="O47" s="119"/>
      <c r="P47" s="119"/>
      <c r="Q47" s="119"/>
      <c r="R47" s="119" t="s">
        <v>200</v>
      </c>
      <c r="S47" s="119"/>
      <c r="T47" s="119"/>
      <c r="U47" s="119"/>
      <c r="V47" s="119"/>
      <c r="W47" s="119"/>
      <c r="X47" s="119"/>
      <c r="Y47" s="119"/>
      <c r="Z47" s="119"/>
      <c r="AA47" s="120"/>
      <c r="AB47" s="138"/>
      <c r="AC47" s="138"/>
      <c r="AD47" s="138"/>
      <c r="AE47" s="138"/>
      <c r="AF47" s="119"/>
      <c r="AG47" s="119"/>
      <c r="AH47" s="119"/>
      <c r="AI47" s="119"/>
      <c r="AJ47" s="119"/>
      <c r="AK47" s="139"/>
      <c r="AL47" s="140"/>
      <c r="AM47" s="140"/>
      <c r="AN47" s="119"/>
      <c r="AO47" s="119"/>
      <c r="AP47" s="119"/>
      <c r="AQ47" s="119"/>
      <c r="AR47" s="119"/>
      <c r="AS47" s="119"/>
      <c r="AT47" s="119"/>
      <c r="AU47" s="119"/>
      <c r="AV47" s="87"/>
      <c r="AW47" s="87"/>
      <c r="AX47" s="93"/>
      <c r="AY47" s="93"/>
      <c r="AZ47" s="91"/>
      <c r="BA47" s="91"/>
      <c r="BB47" s="91"/>
      <c r="BC47" s="91"/>
      <c r="BD47" s="91"/>
    </row>
    <row r="48" spans="1:56" ht="20.25" customHeight="1" x14ac:dyDescent="0.2">
      <c r="A48" s="91"/>
      <c r="B48" s="91"/>
      <c r="C48" s="87" t="s">
        <v>227</v>
      </c>
      <c r="D48" s="119"/>
      <c r="E48" s="119"/>
      <c r="F48" s="119"/>
      <c r="G48" s="119"/>
      <c r="H48" s="119"/>
      <c r="I48" s="119"/>
      <c r="J48" s="119"/>
      <c r="K48" s="119"/>
      <c r="L48" s="119"/>
      <c r="M48" s="119"/>
      <c r="N48" s="119"/>
      <c r="O48" s="119"/>
      <c r="P48" s="119"/>
      <c r="Q48" s="119"/>
      <c r="R48" s="87" t="s">
        <v>228</v>
      </c>
      <c r="S48" s="87"/>
      <c r="T48" s="87"/>
      <c r="U48" s="87"/>
      <c r="V48" s="87"/>
      <c r="W48" s="119" t="s">
        <v>229</v>
      </c>
      <c r="X48" s="87"/>
      <c r="Y48" s="87"/>
      <c r="Z48" s="87"/>
      <c r="AA48" s="87"/>
      <c r="AB48" s="688" t="s">
        <v>201</v>
      </c>
      <c r="AC48" s="688"/>
      <c r="AD48" s="688"/>
      <c r="AE48" s="688"/>
      <c r="AF48" s="119"/>
      <c r="AG48" s="119"/>
      <c r="AH48" s="119"/>
      <c r="AI48" s="119"/>
      <c r="AJ48" s="119"/>
      <c r="AK48" s="139"/>
      <c r="AL48" s="140"/>
      <c r="AM48" s="140"/>
      <c r="AN48" s="119"/>
      <c r="AO48" s="119"/>
      <c r="AP48" s="119"/>
      <c r="AQ48" s="119"/>
      <c r="AR48" s="119"/>
      <c r="AS48" s="119"/>
      <c r="AT48" s="119"/>
      <c r="AU48" s="119"/>
      <c r="AV48" s="87"/>
      <c r="AW48" s="87"/>
      <c r="AX48" s="93"/>
      <c r="AY48" s="93"/>
      <c r="AZ48" s="91"/>
      <c r="BA48" s="91"/>
      <c r="BB48" s="91"/>
      <c r="BC48" s="91"/>
      <c r="BD48" s="91"/>
    </row>
    <row r="49" spans="1:58" ht="20.25" customHeight="1" x14ac:dyDescent="0.2">
      <c r="A49" s="91"/>
      <c r="B49" s="91"/>
      <c r="C49" s="87" t="s">
        <v>230</v>
      </c>
      <c r="D49" s="119"/>
      <c r="E49" s="119"/>
      <c r="F49" s="119"/>
      <c r="G49" s="119"/>
      <c r="H49" s="119"/>
      <c r="I49" s="119"/>
      <c r="J49" s="119"/>
      <c r="K49" s="119"/>
      <c r="L49" s="119"/>
      <c r="M49" s="119"/>
      <c r="N49" s="119"/>
      <c r="O49" s="119"/>
      <c r="P49" s="119"/>
      <c r="Q49" s="119"/>
      <c r="R49" s="707">
        <f>AE39</f>
        <v>0</v>
      </c>
      <c r="S49" s="708"/>
      <c r="T49" s="708"/>
      <c r="U49" s="709"/>
      <c r="V49" s="138" t="s">
        <v>231</v>
      </c>
      <c r="W49" s="710" t="e">
        <f>AB44</f>
        <v>#DIV/0!</v>
      </c>
      <c r="X49" s="711"/>
      <c r="Y49" s="711"/>
      <c r="Z49" s="712"/>
      <c r="AA49" s="138" t="s">
        <v>220</v>
      </c>
      <c r="AB49" s="713" t="e">
        <f>ROUNDDOWN(R49+W49,1)</f>
        <v>#DIV/0!</v>
      </c>
      <c r="AC49" s="714"/>
      <c r="AD49" s="714"/>
      <c r="AE49" s="715"/>
      <c r="AF49" s="119"/>
      <c r="AG49" s="119"/>
      <c r="AH49" s="119"/>
      <c r="AI49" s="119"/>
      <c r="AJ49" s="119"/>
      <c r="AK49" s="139"/>
      <c r="AL49" s="140"/>
      <c r="AM49" s="140"/>
      <c r="AN49" s="119"/>
      <c r="AO49" s="119"/>
      <c r="AP49" s="119"/>
      <c r="AQ49" s="119"/>
      <c r="AR49" s="119"/>
      <c r="AS49" s="119"/>
      <c r="AT49" s="119"/>
      <c r="AU49" s="119"/>
      <c r="AV49" s="87"/>
      <c r="AW49" s="87"/>
      <c r="AX49" s="93"/>
      <c r="AY49" s="93"/>
      <c r="AZ49" s="91"/>
      <c r="BA49" s="91"/>
      <c r="BB49" s="91"/>
      <c r="BC49" s="91"/>
      <c r="BD49" s="91"/>
    </row>
    <row r="50" spans="1:58" ht="20.25" customHeight="1" x14ac:dyDescent="0.2">
      <c r="A50" s="91"/>
      <c r="B50" s="91"/>
      <c r="C50" s="87" t="s">
        <v>232</v>
      </c>
      <c r="D50" s="118"/>
      <c r="E50" s="118"/>
      <c r="F50" s="87"/>
      <c r="G50" s="119"/>
      <c r="H50" s="119"/>
      <c r="I50" s="119"/>
      <c r="J50" s="119"/>
      <c r="K50" s="119"/>
      <c r="L50" s="119"/>
      <c r="M50" s="119"/>
      <c r="N50" s="119"/>
      <c r="O50" s="119"/>
      <c r="P50" s="119"/>
      <c r="Q50" s="119"/>
      <c r="R50" s="119"/>
      <c r="S50" s="119"/>
      <c r="T50" s="119"/>
      <c r="U50" s="119"/>
      <c r="V50" s="119"/>
      <c r="W50" s="119"/>
      <c r="X50" s="119"/>
      <c r="Y50" s="119"/>
      <c r="Z50" s="119"/>
      <c r="AA50" s="119"/>
      <c r="AB50" s="119"/>
      <c r="AC50" s="120"/>
      <c r="AD50" s="119"/>
      <c r="AE50" s="119"/>
      <c r="AF50" s="119"/>
      <c r="AG50" s="119"/>
      <c r="AH50" s="119"/>
      <c r="AI50" s="119"/>
      <c r="AJ50" s="119"/>
      <c r="AK50" s="139"/>
      <c r="AL50" s="140"/>
      <c r="AM50" s="140"/>
      <c r="AN50" s="119"/>
      <c r="AO50" s="119"/>
      <c r="AP50" s="119"/>
      <c r="AQ50" s="119"/>
      <c r="AR50" s="119"/>
      <c r="AS50" s="119"/>
      <c r="AT50" s="119"/>
      <c r="AU50" s="119"/>
      <c r="AV50" s="87"/>
      <c r="AW50" s="87"/>
      <c r="AX50" s="91"/>
      <c r="AY50" s="91"/>
      <c r="AZ50" s="91"/>
      <c r="BA50" s="91"/>
      <c r="BB50" s="91"/>
      <c r="BC50" s="91"/>
      <c r="BD50" s="91"/>
    </row>
    <row r="51" spans="1:58" ht="20.25" customHeight="1" x14ac:dyDescent="0.2">
      <c r="C51" s="141"/>
      <c r="D51" s="141"/>
      <c r="E51" s="142"/>
      <c r="F51" s="142"/>
      <c r="G51" s="142"/>
      <c r="H51" s="142"/>
      <c r="I51" s="142"/>
      <c r="J51" s="142"/>
      <c r="K51" s="142"/>
      <c r="L51" s="142"/>
      <c r="M51" s="142"/>
      <c r="N51" s="142"/>
      <c r="O51" s="142"/>
      <c r="P51" s="142"/>
      <c r="Q51" s="142"/>
      <c r="R51" s="142"/>
      <c r="S51" s="142"/>
      <c r="T51" s="141"/>
      <c r="U51" s="142"/>
      <c r="V51" s="142"/>
      <c r="W51" s="142"/>
      <c r="X51" s="142"/>
      <c r="Y51" s="142"/>
      <c r="Z51" s="142"/>
      <c r="AA51" s="142"/>
      <c r="AB51" s="142"/>
      <c r="AC51" s="142"/>
      <c r="AD51" s="142"/>
      <c r="AE51" s="142"/>
      <c r="AF51" s="142"/>
      <c r="AJ51" s="143"/>
      <c r="AK51" s="144"/>
      <c r="AL51" s="144"/>
      <c r="AM51" s="142"/>
      <c r="AN51" s="142"/>
      <c r="AO51" s="142"/>
      <c r="AP51" s="142"/>
      <c r="AQ51" s="142"/>
      <c r="AR51" s="142"/>
      <c r="AS51" s="142"/>
      <c r="AT51" s="142"/>
      <c r="AU51" s="142"/>
      <c r="AV51" s="142"/>
      <c r="AW51" s="142"/>
      <c r="AX51" s="142"/>
      <c r="AY51" s="142"/>
      <c r="AZ51" s="142"/>
      <c r="BA51" s="142"/>
      <c r="BB51" s="142"/>
      <c r="BC51" s="142"/>
      <c r="BD51" s="142"/>
      <c r="BE51" s="144"/>
    </row>
    <row r="52" spans="1:58" ht="20.25" customHeight="1" x14ac:dyDescent="0.2">
      <c r="A52" s="142"/>
      <c r="B52" s="142"/>
      <c r="C52" s="141"/>
      <c r="D52" s="141"/>
      <c r="E52" s="142"/>
      <c r="F52" s="142"/>
      <c r="G52" s="142"/>
      <c r="H52" s="142"/>
      <c r="I52" s="142"/>
      <c r="J52" s="142"/>
      <c r="K52" s="142"/>
      <c r="L52" s="142"/>
      <c r="M52" s="142"/>
      <c r="N52" s="142"/>
      <c r="O52" s="142"/>
      <c r="P52" s="142"/>
      <c r="Q52" s="142"/>
      <c r="R52" s="142"/>
      <c r="S52" s="142"/>
      <c r="T52" s="142"/>
      <c r="U52" s="141"/>
      <c r="V52" s="142"/>
      <c r="W52" s="142"/>
      <c r="X52" s="142"/>
      <c r="Y52" s="142"/>
      <c r="Z52" s="142"/>
      <c r="AA52" s="142"/>
      <c r="AB52" s="142"/>
      <c r="AC52" s="142"/>
      <c r="AD52" s="142"/>
      <c r="AE52" s="142"/>
      <c r="AF52" s="142"/>
      <c r="AG52" s="142"/>
      <c r="AK52" s="143"/>
      <c r="AL52" s="144"/>
      <c r="AM52" s="144"/>
      <c r="AN52" s="142"/>
      <c r="AO52" s="142"/>
      <c r="AP52" s="142"/>
      <c r="AQ52" s="142"/>
      <c r="AR52" s="142"/>
      <c r="AS52" s="142"/>
      <c r="AT52" s="142"/>
      <c r="AU52" s="142"/>
      <c r="AV52" s="142"/>
      <c r="AW52" s="142"/>
      <c r="AX52" s="142"/>
      <c r="AY52" s="142"/>
      <c r="AZ52" s="142"/>
      <c r="BA52" s="142"/>
      <c r="BB52" s="142"/>
      <c r="BC52" s="142"/>
      <c r="BD52" s="142"/>
      <c r="BE52" s="142"/>
      <c r="BF52" s="144"/>
    </row>
    <row r="53" spans="1:58" ht="20.25" customHeight="1" x14ac:dyDescent="0.2">
      <c r="A53" s="142"/>
      <c r="B53" s="142"/>
      <c r="C53" s="142"/>
      <c r="D53" s="141"/>
      <c r="E53" s="142"/>
      <c r="F53" s="142"/>
      <c r="G53" s="142"/>
      <c r="H53" s="142"/>
      <c r="I53" s="142"/>
      <c r="J53" s="142"/>
      <c r="K53" s="142"/>
      <c r="L53" s="142"/>
      <c r="M53" s="142"/>
      <c r="N53" s="142"/>
      <c r="O53" s="142"/>
      <c r="P53" s="142"/>
      <c r="Q53" s="142"/>
      <c r="R53" s="142"/>
      <c r="S53" s="142"/>
      <c r="T53" s="142"/>
      <c r="U53" s="141"/>
      <c r="V53" s="142"/>
      <c r="W53" s="142"/>
      <c r="X53" s="142"/>
      <c r="Y53" s="142"/>
      <c r="Z53" s="142"/>
      <c r="AA53" s="142"/>
      <c r="AB53" s="142"/>
      <c r="AC53" s="142"/>
      <c r="AD53" s="142"/>
      <c r="AE53" s="142"/>
      <c r="AF53" s="142"/>
      <c r="AG53" s="142"/>
      <c r="AK53" s="143"/>
      <c r="AL53" s="144"/>
      <c r="AM53" s="144"/>
      <c r="AN53" s="142"/>
      <c r="AO53" s="142"/>
      <c r="AP53" s="142"/>
      <c r="AQ53" s="142"/>
      <c r="AR53" s="142"/>
      <c r="AS53" s="142"/>
      <c r="AT53" s="142"/>
      <c r="AU53" s="142"/>
      <c r="AV53" s="142"/>
      <c r="AW53" s="142"/>
      <c r="AX53" s="142"/>
      <c r="AY53" s="142"/>
      <c r="AZ53" s="142"/>
      <c r="BA53" s="142"/>
      <c r="BB53" s="142"/>
      <c r="BC53" s="142"/>
      <c r="BD53" s="142"/>
      <c r="BE53" s="142"/>
      <c r="BF53" s="144"/>
    </row>
    <row r="54" spans="1:58" ht="20.25" customHeight="1" x14ac:dyDescent="0.2">
      <c r="A54" s="142"/>
      <c r="B54" s="142"/>
      <c r="C54" s="141"/>
      <c r="D54" s="141"/>
      <c r="E54" s="142"/>
      <c r="F54" s="142"/>
      <c r="G54" s="142"/>
      <c r="H54" s="142"/>
      <c r="I54" s="142"/>
      <c r="J54" s="142"/>
      <c r="K54" s="142"/>
      <c r="L54" s="142"/>
      <c r="M54" s="142"/>
      <c r="N54" s="142"/>
      <c r="O54" s="142"/>
      <c r="P54" s="142"/>
      <c r="Q54" s="142"/>
      <c r="R54" s="142"/>
      <c r="S54" s="142"/>
      <c r="T54" s="142"/>
      <c r="U54" s="141"/>
      <c r="V54" s="142"/>
      <c r="W54" s="142"/>
      <c r="X54" s="142"/>
      <c r="Y54" s="142"/>
      <c r="Z54" s="142"/>
      <c r="AA54" s="142"/>
      <c r="AB54" s="142"/>
      <c r="AC54" s="142"/>
      <c r="AD54" s="142"/>
      <c r="AE54" s="142"/>
      <c r="AF54" s="142"/>
      <c r="AG54" s="142"/>
      <c r="AK54" s="143"/>
      <c r="AL54" s="144"/>
      <c r="AM54" s="144"/>
      <c r="AN54" s="142"/>
      <c r="AO54" s="142"/>
      <c r="AP54" s="142"/>
      <c r="AQ54" s="142"/>
      <c r="AR54" s="142"/>
      <c r="AS54" s="142"/>
      <c r="AT54" s="142"/>
      <c r="AU54" s="142"/>
      <c r="AV54" s="142"/>
      <c r="AW54" s="142"/>
      <c r="AX54" s="142"/>
      <c r="AY54" s="142"/>
      <c r="AZ54" s="142"/>
      <c r="BA54" s="142"/>
      <c r="BB54" s="142"/>
      <c r="BC54" s="142"/>
      <c r="BD54" s="142"/>
      <c r="BE54" s="142"/>
      <c r="BF54" s="144"/>
    </row>
    <row r="55" spans="1:58" ht="20.25" customHeight="1" x14ac:dyDescent="0.2">
      <c r="C55" s="143"/>
      <c r="D55" s="143"/>
      <c r="E55" s="143"/>
      <c r="F55" s="143"/>
      <c r="G55" s="143"/>
      <c r="H55" s="143"/>
      <c r="I55" s="143"/>
      <c r="J55" s="143"/>
      <c r="K55" s="143"/>
      <c r="L55" s="143"/>
      <c r="M55" s="143"/>
      <c r="N55" s="143"/>
      <c r="O55" s="143"/>
      <c r="P55" s="143"/>
      <c r="Q55" s="143"/>
      <c r="R55" s="143"/>
      <c r="S55" s="143"/>
      <c r="T55" s="143"/>
      <c r="U55" s="144"/>
      <c r="V55" s="144"/>
      <c r="W55" s="143"/>
      <c r="X55" s="143"/>
      <c r="Y55" s="143"/>
      <c r="Z55" s="143"/>
      <c r="AA55" s="143"/>
      <c r="AB55" s="143"/>
      <c r="AC55" s="143"/>
      <c r="AD55" s="143"/>
      <c r="AE55" s="143"/>
      <c r="AF55" s="143"/>
      <c r="AG55" s="143"/>
      <c r="AH55" s="143"/>
      <c r="AI55" s="143"/>
      <c r="AJ55" s="143"/>
      <c r="AK55" s="143"/>
      <c r="AL55" s="144"/>
      <c r="AM55" s="144"/>
      <c r="AN55" s="142"/>
      <c r="AO55" s="142"/>
      <c r="AP55" s="142"/>
      <c r="AQ55" s="142"/>
      <c r="AR55" s="142"/>
      <c r="AS55" s="142"/>
      <c r="AT55" s="142"/>
      <c r="AU55" s="142"/>
      <c r="AV55" s="142"/>
      <c r="AW55" s="142"/>
      <c r="AX55" s="142"/>
      <c r="AY55" s="142"/>
      <c r="AZ55" s="142"/>
      <c r="BA55" s="142"/>
      <c r="BB55" s="142"/>
      <c r="BC55" s="142"/>
      <c r="BD55" s="142"/>
      <c r="BE55" s="142"/>
      <c r="BF55" s="144"/>
    </row>
    <row r="56" spans="1:58" ht="20.25" customHeight="1" x14ac:dyDescent="0.2">
      <c r="C56" s="143"/>
      <c r="D56" s="143"/>
      <c r="E56" s="143"/>
      <c r="F56" s="143"/>
      <c r="G56" s="143"/>
      <c r="H56" s="143"/>
      <c r="I56" s="143"/>
      <c r="J56" s="143"/>
      <c r="K56" s="143"/>
      <c r="L56" s="143"/>
      <c r="M56" s="143"/>
      <c r="N56" s="143"/>
      <c r="O56" s="143"/>
      <c r="P56" s="143"/>
      <c r="Q56" s="143"/>
      <c r="R56" s="143"/>
      <c r="S56" s="143"/>
      <c r="T56" s="143"/>
      <c r="U56" s="144"/>
      <c r="V56" s="144"/>
      <c r="W56" s="143"/>
      <c r="X56" s="143"/>
      <c r="Y56" s="143"/>
      <c r="Z56" s="143"/>
      <c r="AA56" s="143"/>
      <c r="AB56" s="143"/>
      <c r="AC56" s="143"/>
      <c r="AD56" s="143"/>
      <c r="AE56" s="143"/>
      <c r="AF56" s="143"/>
      <c r="AG56" s="143"/>
      <c r="AH56" s="143"/>
      <c r="AI56" s="143"/>
      <c r="AJ56" s="143"/>
      <c r="AK56" s="143"/>
      <c r="AL56" s="144"/>
      <c r="AM56" s="144"/>
      <c r="AN56" s="142"/>
      <c r="AO56" s="142"/>
      <c r="AP56" s="142"/>
      <c r="AQ56" s="142"/>
      <c r="AR56" s="142"/>
      <c r="AS56" s="142"/>
      <c r="AT56" s="142"/>
      <c r="AU56" s="142"/>
      <c r="AV56" s="142"/>
      <c r="AW56" s="142"/>
      <c r="AX56" s="142"/>
      <c r="AY56" s="142"/>
      <c r="AZ56" s="142"/>
      <c r="BA56" s="142"/>
      <c r="BB56" s="142"/>
      <c r="BC56" s="142"/>
      <c r="BD56" s="142"/>
      <c r="BE56" s="142"/>
      <c r="BF56" s="144"/>
    </row>
  </sheetData>
  <sheetProtection sheet="1" insertRows="0"/>
  <mergeCells count="258">
    <mergeCell ref="AT44:AW44"/>
    <mergeCell ref="AB48:AE48"/>
    <mergeCell ref="R49:U49"/>
    <mergeCell ref="W49:Z49"/>
    <mergeCell ref="AB49:AE49"/>
    <mergeCell ref="Y41:Z41"/>
    <mergeCell ref="AB43:AE43"/>
    <mergeCell ref="C44:D44"/>
    <mergeCell ref="F44:G44"/>
    <mergeCell ref="I44:J44"/>
    <mergeCell ref="L44:N44"/>
    <mergeCell ref="R44:U44"/>
    <mergeCell ref="W44:Z44"/>
    <mergeCell ref="AB44:AE44"/>
    <mergeCell ref="AJ39:AK39"/>
    <mergeCell ref="AL39:AM39"/>
    <mergeCell ref="AJ44:AM44"/>
    <mergeCell ref="AN39:AO39"/>
    <mergeCell ref="AQ39:AR39"/>
    <mergeCell ref="AS39:AT39"/>
    <mergeCell ref="L40:M40"/>
    <mergeCell ref="AL38:AM38"/>
    <mergeCell ref="AN38:AO38"/>
    <mergeCell ref="AQ38:AR38"/>
    <mergeCell ref="AS38:AT38"/>
    <mergeCell ref="R39:S39"/>
    <mergeCell ref="T39:U39"/>
    <mergeCell ref="V39:W39"/>
    <mergeCell ref="Y39:Z39"/>
    <mergeCell ref="AA39:AB39"/>
    <mergeCell ref="AE39:AF39"/>
    <mergeCell ref="T38:U38"/>
    <mergeCell ref="V38:W38"/>
    <mergeCell ref="Y38:Z38"/>
    <mergeCell ref="AA38:AB38"/>
    <mergeCell ref="AE38:AF38"/>
    <mergeCell ref="AJ38:AK38"/>
    <mergeCell ref="AO44:AR44"/>
    <mergeCell ref="AK37:AN37"/>
    <mergeCell ref="AQ37:AR37"/>
    <mergeCell ref="AS37:AT37"/>
    <mergeCell ref="C38:E38"/>
    <mergeCell ref="F38:G38"/>
    <mergeCell ref="H38:I38"/>
    <mergeCell ref="J38:K38"/>
    <mergeCell ref="L38:M38"/>
    <mergeCell ref="N38:O38"/>
    <mergeCell ref="R38:S38"/>
    <mergeCell ref="T37:U37"/>
    <mergeCell ref="V37:W37"/>
    <mergeCell ref="Y37:Z37"/>
    <mergeCell ref="AA37:AB37"/>
    <mergeCell ref="AE37:AF37"/>
    <mergeCell ref="AI37:AJ37"/>
    <mergeCell ref="C37:E37"/>
    <mergeCell ref="F37:G37"/>
    <mergeCell ref="H37:I37"/>
    <mergeCell ref="J37:K37"/>
    <mergeCell ref="L37:M37"/>
    <mergeCell ref="R37:S37"/>
    <mergeCell ref="R36:S36"/>
    <mergeCell ref="T36:U36"/>
    <mergeCell ref="V36:W36"/>
    <mergeCell ref="AA35:AB35"/>
    <mergeCell ref="AE35:AF35"/>
    <mergeCell ref="AI35:AJ35"/>
    <mergeCell ref="AK35:AN35"/>
    <mergeCell ref="AQ35:AT35"/>
    <mergeCell ref="C36:E36"/>
    <mergeCell ref="F36:G36"/>
    <mergeCell ref="H36:I36"/>
    <mergeCell ref="J36:K36"/>
    <mergeCell ref="L36:M36"/>
    <mergeCell ref="AI36:AJ36"/>
    <mergeCell ref="AK36:AN36"/>
    <mergeCell ref="AQ36:AR36"/>
    <mergeCell ref="AS36:AT36"/>
    <mergeCell ref="Y36:Z36"/>
    <mergeCell ref="AA36:AB36"/>
    <mergeCell ref="AE36:AF36"/>
    <mergeCell ref="C35:E35"/>
    <mergeCell ref="F35:G35"/>
    <mergeCell ref="H35:I35"/>
    <mergeCell ref="J35:K35"/>
    <mergeCell ref="L35:M35"/>
    <mergeCell ref="R35:S35"/>
    <mergeCell ref="T35:U35"/>
    <mergeCell ref="V35:W35"/>
    <mergeCell ref="Y35:Z35"/>
    <mergeCell ref="AS33:AT33"/>
    <mergeCell ref="C34:E34"/>
    <mergeCell ref="F34:G34"/>
    <mergeCell ref="H34:I34"/>
    <mergeCell ref="J34:K34"/>
    <mergeCell ref="L34:M34"/>
    <mergeCell ref="T34:U34"/>
    <mergeCell ref="V34:W34"/>
    <mergeCell ref="Y34:Z34"/>
    <mergeCell ref="AA34:AB34"/>
    <mergeCell ref="L33:M33"/>
    <mergeCell ref="R33:S34"/>
    <mergeCell ref="T33:W33"/>
    <mergeCell ref="Y33:AB33"/>
    <mergeCell ref="AI33:AJ33"/>
    <mergeCell ref="AK33:AN33"/>
    <mergeCell ref="AI34:AJ34"/>
    <mergeCell ref="AK34:AN34"/>
    <mergeCell ref="AS34:AT34"/>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4"/>
  <conditionalFormatting sqref="F35:M38">
    <cfRule type="expression" dxfId="5" priority="6">
      <formula>INDIRECT(ADDRESS(ROW(),COLUMN()))=TRUNC(INDIRECT(ADDRESS(ROW(),COLUMN())))</formula>
    </cfRule>
  </conditionalFormatting>
  <conditionalFormatting sqref="L40:M40">
    <cfRule type="expression" dxfId="4" priority="5">
      <formula>INDIRECT(ADDRESS(ROW(),COLUMN()))=TRUNC(INDIRECT(ADDRESS(ROW(),COLUMN())))</formula>
    </cfRule>
  </conditionalFormatting>
  <conditionalFormatting sqref="C44:D44">
    <cfRule type="expression" dxfId="3" priority="4">
      <formula>INDIRECT(ADDRESS(ROW(),COLUMN()))=TRUNC(INDIRECT(ADDRESS(ROW(),COLUMN())))</formula>
    </cfRule>
  </conditionalFormatting>
  <conditionalFormatting sqref="R44:U44">
    <cfRule type="expression" dxfId="2" priority="3">
      <formula>INDIRECT(ADDRESS(ROW(),COLUMN()))=TRUNC(INDIRECT(ADDRESS(ROW(),COLUMN())))</formula>
    </cfRule>
  </conditionalFormatting>
  <conditionalFormatting sqref="R49:U49">
    <cfRule type="expression" dxfId="1" priority="2">
      <formula>INDIRECT(ADDRESS(ROW(),COLUMN()))=TRUNC(INDIRECT(ADDRESS(ROW(),COLUMN())))</formula>
    </cfRule>
  </conditionalFormatting>
  <conditionalFormatting sqref="AU13:AX30">
    <cfRule type="expression" dxfId="0" priority="1">
      <formula>INDIRECT(ADDRESS(ROW(),COLUMN()))=TRUNC(INDIRECT(ADDRESS(ROW(),COLUMN())))</formula>
    </cfRule>
  </conditionalFormatting>
  <dataValidations count="8">
    <dataValidation type="list" allowBlank="1" showInputMessage="1" showErrorMessage="1" sqref="AZ4">
      <formula1>"予定,実績,予定・実績"</formula1>
    </dataValidation>
    <dataValidation type="list" errorStyle="warning" allowBlank="1" showInputMessage="1" error="リストにない場合のみ、入力してください。" sqref="G13:K30">
      <formula1>INDIRECT(C13)</formula1>
    </dataValidation>
    <dataValidation type="list" allowBlank="1" showInputMessage="1" sqref="E13:F30">
      <formula1>"A, B, C, D"</formula1>
    </dataValidation>
    <dataValidation type="list" allowBlank="1" showInputMessage="1" sqref="C13:D30">
      <formula1>職種</formula1>
    </dataValidation>
    <dataValidation type="list" allowBlank="1" showInputMessage="1" showErrorMessage="1" sqref="AZ3">
      <formula1>"４週,暦月"</formula1>
    </dataValidation>
    <dataValidation type="list" allowBlank="1" showInputMessage="1" showErrorMessage="1" sqref="Y41:Z41">
      <formula1>"週,暦月"</formula1>
    </dataValidation>
    <dataValidation type="decimal" allowBlank="1" showInputMessage="1" showErrorMessage="1" error="入力可能範囲　32～40" sqref="AV5">
      <formula1>32</formula1>
      <formula2>40</formula2>
    </dataValidation>
    <dataValidation type="list" allowBlank="1" showInputMessage="1" showErrorMessage="1" sqref="F44">
      <formula1>"40,50"</formula1>
    </dataValidation>
  </dataValidations>
  <printOptions horizontalCentered="1"/>
  <pageMargins left="0.23622047244094491" right="0.23622047244094491" top="0.43307086614173229" bottom="0.27559055118110237" header="0.31496062992125984" footer="0.31496062992125984"/>
  <pageSetup paperSize="9" scale="28"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topLeftCell="C7" workbookViewId="0">
      <selection activeCell="D17" sqref="D17"/>
    </sheetView>
  </sheetViews>
  <sheetFormatPr defaultColWidth="10" defaultRowHeight="19.2" x14ac:dyDescent="0.2"/>
  <cols>
    <col min="1" max="1" width="2.21875" style="154" customWidth="1"/>
    <col min="2" max="2" width="7.88671875" style="154" bestFit="1" customWidth="1"/>
    <col min="3" max="11" width="45.109375" style="154" customWidth="1"/>
    <col min="12" max="16384" width="10" style="154"/>
  </cols>
  <sheetData>
    <row r="1" spans="2:11" x14ac:dyDescent="0.2">
      <c r="B1" s="154" t="s">
        <v>233</v>
      </c>
    </row>
    <row r="3" spans="2:11" x14ac:dyDescent="0.2">
      <c r="B3" s="155" t="s">
        <v>119</v>
      </c>
      <c r="C3" s="155" t="s">
        <v>234</v>
      </c>
    </row>
    <row r="4" spans="2:11" x14ac:dyDescent="0.2">
      <c r="B4" s="155">
        <v>1</v>
      </c>
      <c r="C4" s="156" t="s">
        <v>166</v>
      </c>
    </row>
    <row r="5" spans="2:11" x14ac:dyDescent="0.2">
      <c r="B5" s="155">
        <v>2</v>
      </c>
      <c r="C5" s="156"/>
    </row>
    <row r="6" spans="2:11" x14ac:dyDescent="0.2">
      <c r="B6" s="155">
        <v>3</v>
      </c>
      <c r="C6" s="156"/>
    </row>
    <row r="7" spans="2:11" x14ac:dyDescent="0.2">
      <c r="B7" s="155">
        <v>4</v>
      </c>
      <c r="C7" s="156"/>
    </row>
    <row r="8" spans="2:11" x14ac:dyDescent="0.2">
      <c r="B8" s="155">
        <v>5</v>
      </c>
      <c r="C8" s="156"/>
    </row>
    <row r="10" spans="2:11" x14ac:dyDescent="0.2">
      <c r="B10" s="154" t="s">
        <v>235</v>
      </c>
    </row>
    <row r="11" spans="2:11" ht="19.8" thickBot="1" x14ac:dyDescent="0.25"/>
    <row r="12" spans="2:11" ht="19.8" thickBot="1" x14ac:dyDescent="0.25">
      <c r="B12" s="157" t="s">
        <v>120</v>
      </c>
      <c r="C12" s="158" t="s">
        <v>121</v>
      </c>
      <c r="D12" s="159" t="s">
        <v>122</v>
      </c>
      <c r="E12" s="160" t="s">
        <v>236</v>
      </c>
      <c r="F12" s="159" t="s">
        <v>237</v>
      </c>
      <c r="G12" s="161" t="s">
        <v>237</v>
      </c>
      <c r="H12" s="161" t="s">
        <v>237</v>
      </c>
      <c r="I12" s="161" t="s">
        <v>237</v>
      </c>
      <c r="J12" s="161" t="s">
        <v>237</v>
      </c>
      <c r="K12" s="162" t="s">
        <v>237</v>
      </c>
    </row>
    <row r="13" spans="2:11" x14ac:dyDescent="0.2">
      <c r="B13" s="742" t="s">
        <v>238</v>
      </c>
      <c r="C13" s="163" t="s">
        <v>237</v>
      </c>
      <c r="D13" s="164" t="s">
        <v>239</v>
      </c>
      <c r="E13" s="165" t="s">
        <v>239</v>
      </c>
      <c r="F13" s="165"/>
      <c r="G13" s="166"/>
      <c r="H13" s="166"/>
      <c r="I13" s="166"/>
      <c r="J13" s="166"/>
      <c r="K13" s="167"/>
    </row>
    <row r="14" spans="2:11" x14ac:dyDescent="0.2">
      <c r="B14" s="742"/>
      <c r="C14" s="168" t="s">
        <v>237</v>
      </c>
      <c r="D14" s="169" t="s">
        <v>240</v>
      </c>
      <c r="E14" s="170" t="s">
        <v>241</v>
      </c>
      <c r="F14" s="170"/>
      <c r="G14" s="156"/>
      <c r="H14" s="156"/>
      <c r="I14" s="156"/>
      <c r="J14" s="156"/>
      <c r="K14" s="171"/>
    </row>
    <row r="15" spans="2:11" x14ac:dyDescent="0.2">
      <c r="B15" s="742"/>
      <c r="C15" s="168" t="s">
        <v>237</v>
      </c>
      <c r="D15" s="172" t="s">
        <v>242</v>
      </c>
      <c r="E15" s="173" t="s">
        <v>243</v>
      </c>
      <c r="F15" s="173"/>
      <c r="G15" s="156"/>
      <c r="H15" s="156"/>
      <c r="I15" s="156"/>
      <c r="J15" s="156"/>
      <c r="K15" s="171"/>
    </row>
    <row r="16" spans="2:11" x14ac:dyDescent="0.2">
      <c r="B16" s="742"/>
      <c r="C16" s="168" t="s">
        <v>237</v>
      </c>
      <c r="D16" s="172" t="s">
        <v>326</v>
      </c>
      <c r="E16" s="173" t="s">
        <v>326</v>
      </c>
      <c r="F16" s="173"/>
      <c r="G16" s="156"/>
      <c r="H16" s="156"/>
      <c r="I16" s="156"/>
      <c r="J16" s="156"/>
      <c r="K16" s="171"/>
    </row>
    <row r="17" spans="2:11" x14ac:dyDescent="0.2">
      <c r="B17" s="742"/>
      <c r="C17" s="168" t="s">
        <v>237</v>
      </c>
      <c r="D17" s="172" t="s">
        <v>244</v>
      </c>
      <c r="E17" s="173" t="s">
        <v>245</v>
      </c>
      <c r="F17" s="173"/>
      <c r="G17" s="156"/>
      <c r="H17" s="156"/>
      <c r="I17" s="156"/>
      <c r="J17" s="156"/>
      <c r="K17" s="171"/>
    </row>
    <row r="18" spans="2:11" x14ac:dyDescent="0.2">
      <c r="B18" s="742"/>
      <c r="C18" s="168" t="s">
        <v>237</v>
      </c>
      <c r="D18" s="172" t="s">
        <v>246</v>
      </c>
      <c r="E18" s="173" t="s">
        <v>247</v>
      </c>
      <c r="F18" s="173"/>
      <c r="G18" s="156"/>
      <c r="H18" s="156"/>
      <c r="I18" s="156"/>
      <c r="J18" s="156"/>
      <c r="K18" s="171"/>
    </row>
    <row r="19" spans="2:11" x14ac:dyDescent="0.2">
      <c r="B19" s="742"/>
      <c r="C19" s="168" t="s">
        <v>237</v>
      </c>
      <c r="D19" s="172" t="s">
        <v>248</v>
      </c>
      <c r="E19" s="173" t="s">
        <v>249</v>
      </c>
      <c r="F19" s="173"/>
      <c r="G19" s="156"/>
      <c r="H19" s="156"/>
      <c r="I19" s="156"/>
      <c r="J19" s="156"/>
      <c r="K19" s="171"/>
    </row>
    <row r="20" spans="2:11" x14ac:dyDescent="0.2">
      <c r="B20" s="742"/>
      <c r="C20" s="168" t="s">
        <v>237</v>
      </c>
      <c r="D20" s="172" t="s">
        <v>250</v>
      </c>
      <c r="E20" s="173" t="s">
        <v>251</v>
      </c>
      <c r="F20" s="173"/>
      <c r="G20" s="156"/>
      <c r="H20" s="156"/>
      <c r="I20" s="156"/>
      <c r="J20" s="156"/>
      <c r="K20" s="171"/>
    </row>
    <row r="21" spans="2:11" x14ac:dyDescent="0.2">
      <c r="B21" s="742"/>
      <c r="C21" s="168" t="s">
        <v>237</v>
      </c>
      <c r="D21" s="172" t="s">
        <v>237</v>
      </c>
      <c r="E21" s="173" t="s">
        <v>248</v>
      </c>
      <c r="F21" s="173"/>
      <c r="G21" s="156"/>
      <c r="H21" s="156"/>
      <c r="I21" s="156"/>
      <c r="J21" s="156"/>
      <c r="K21" s="171"/>
    </row>
    <row r="22" spans="2:11" x14ac:dyDescent="0.2">
      <c r="B22" s="742"/>
      <c r="C22" s="168" t="s">
        <v>237</v>
      </c>
      <c r="D22" s="173" t="s">
        <v>237</v>
      </c>
      <c r="E22" s="173" t="s">
        <v>252</v>
      </c>
      <c r="F22" s="173"/>
      <c r="G22" s="156"/>
      <c r="H22" s="156"/>
      <c r="I22" s="156"/>
      <c r="J22" s="156"/>
      <c r="K22" s="171"/>
    </row>
    <row r="23" spans="2:11" x14ac:dyDescent="0.2">
      <c r="B23" s="742"/>
      <c r="C23" s="168" t="s">
        <v>237</v>
      </c>
      <c r="D23" s="173" t="s">
        <v>237</v>
      </c>
      <c r="E23" s="173" t="s">
        <v>237</v>
      </c>
      <c r="F23" s="173"/>
      <c r="G23" s="156"/>
      <c r="H23" s="156"/>
      <c r="I23" s="156"/>
      <c r="J23" s="156"/>
      <c r="K23" s="171"/>
    </row>
    <row r="24" spans="2:11" x14ac:dyDescent="0.2">
      <c r="B24" s="742"/>
      <c r="C24" s="168" t="s">
        <v>237</v>
      </c>
      <c r="D24" s="173" t="s">
        <v>237</v>
      </c>
      <c r="E24" s="173" t="s">
        <v>237</v>
      </c>
      <c r="F24" s="173"/>
      <c r="G24" s="156"/>
      <c r="H24" s="156"/>
      <c r="I24" s="156"/>
      <c r="J24" s="156"/>
      <c r="K24" s="171"/>
    </row>
    <row r="25" spans="2:11" ht="19.8" thickBot="1" x14ac:dyDescent="0.25">
      <c r="B25" s="743"/>
      <c r="C25" s="174" t="s">
        <v>237</v>
      </c>
      <c r="D25" s="175" t="s">
        <v>237</v>
      </c>
      <c r="E25" s="176" t="s">
        <v>237</v>
      </c>
      <c r="F25" s="176"/>
      <c r="G25" s="175"/>
      <c r="H25" s="175"/>
      <c r="I25" s="175"/>
      <c r="J25" s="175"/>
      <c r="K25" s="177"/>
    </row>
    <row r="28" spans="2:11" x14ac:dyDescent="0.2">
      <c r="C28" s="154" t="s">
        <v>253</v>
      </c>
    </row>
    <row r="29" spans="2:11" x14ac:dyDescent="0.2">
      <c r="C29" s="154" t="s">
        <v>254</v>
      </c>
    </row>
    <row r="30" spans="2:11" x14ac:dyDescent="0.2">
      <c r="C30" s="154" t="s">
        <v>255</v>
      </c>
    </row>
    <row r="31" spans="2:11" x14ac:dyDescent="0.2">
      <c r="C31" s="154" t="s">
        <v>256</v>
      </c>
    </row>
    <row r="32" spans="2:11" x14ac:dyDescent="0.2">
      <c r="C32" s="154" t="s">
        <v>257</v>
      </c>
    </row>
    <row r="33" spans="3:3" x14ac:dyDescent="0.2">
      <c r="C33" s="154" t="s">
        <v>258</v>
      </c>
    </row>
    <row r="34" spans="3:3" x14ac:dyDescent="0.2">
      <c r="C34" s="154" t="s">
        <v>259</v>
      </c>
    </row>
    <row r="35" spans="3:3" x14ac:dyDescent="0.2">
      <c r="C35" s="154" t="s">
        <v>260</v>
      </c>
    </row>
    <row r="37" spans="3:3" x14ac:dyDescent="0.2">
      <c r="C37" s="154" t="s">
        <v>261</v>
      </c>
    </row>
    <row r="38" spans="3:3" x14ac:dyDescent="0.2">
      <c r="C38" s="154" t="s">
        <v>262</v>
      </c>
    </row>
    <row r="39" spans="3:3" x14ac:dyDescent="0.2">
      <c r="C39" s="154" t="s">
        <v>263</v>
      </c>
    </row>
    <row r="40" spans="3:3" x14ac:dyDescent="0.2">
      <c r="C40" s="154" t="s">
        <v>264</v>
      </c>
    </row>
    <row r="41" spans="3:3" x14ac:dyDescent="0.2">
      <c r="C41" s="154" t="s">
        <v>265</v>
      </c>
    </row>
    <row r="42" spans="3:3" x14ac:dyDescent="0.2">
      <c r="C42" s="154" t="s">
        <v>266</v>
      </c>
    </row>
  </sheetData>
  <sheetProtection sheet="1" objects="1" scenarios="1"/>
  <mergeCells count="1">
    <mergeCell ref="B13:B25"/>
  </mergeCells>
  <phoneticPr fontId="4"/>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18</vt:i4>
      </vt:variant>
    </vt:vector>
  </HeadingPairs>
  <TitlesOfParts>
    <vt:vector size="32" baseType="lpstr">
      <vt:lpstr>添付書類一覧</vt:lpstr>
      <vt:lpstr>変更届出書（様式第一号（五））</vt:lpstr>
      <vt:lpstr>【記載例】変更届出書（様式第一号（五））</vt:lpstr>
      <vt:lpstr>付表第一号（一）（訪問介護）</vt:lpstr>
      <vt:lpstr>（参考）付表第一号（一）（訪問介護）</vt:lpstr>
      <vt:lpstr>勤務表の記入方法</vt:lpstr>
      <vt:lpstr>勤務表（参考様式1_100名まで）</vt:lpstr>
      <vt:lpstr>勤務表（参考様式1_1枚版）</vt:lpstr>
      <vt:lpstr>プルダウン・リスト</vt:lpstr>
      <vt:lpstr>平面図（参考様式2）</vt:lpstr>
      <vt:lpstr>写真（例）</vt:lpstr>
      <vt:lpstr>個人情報の管理</vt:lpstr>
      <vt:lpstr>出張所の設置理由書</vt:lpstr>
      <vt:lpstr>出張所（サテライト）設置に係る誓約書</vt:lpstr>
      <vt:lpstr>'（参考）付表第一号（一）（訪問介護）'!Print_Area</vt:lpstr>
      <vt:lpstr>'【記載例】変更届出書（様式第一号（五））'!Print_Area</vt:lpstr>
      <vt:lpstr>'勤務表（参考様式1_100名まで）'!Print_Area</vt:lpstr>
      <vt:lpstr>'勤務表（参考様式1_1枚版）'!Print_Area</vt:lpstr>
      <vt:lpstr>勤務表の記入方法!Print_Area</vt:lpstr>
      <vt:lpstr>個人情報の管理!Print_Area</vt:lpstr>
      <vt:lpstr>'写真（例）'!Print_Area</vt:lpstr>
      <vt:lpstr>出張所の設置理由書!Print_Area</vt:lpstr>
      <vt:lpstr>添付書類一覧!Print_Area</vt:lpstr>
      <vt:lpstr>'付表第一号（一）（訪問介護）'!Print_Area</vt:lpstr>
      <vt:lpstr>'平面図（参考様式2）'!Print_Area</vt:lpstr>
      <vt:lpstr>'変更届出書（様式第一号（五））'!Print_Area</vt:lpstr>
      <vt:lpstr>'勤務表（参考様式1_100名まで）'!Print_Titles</vt:lpstr>
      <vt:lpstr>'勤務表（参考様式1_1枚版）'!Print_Titles</vt:lpstr>
      <vt:lpstr>サービス提供責任者</vt:lpstr>
      <vt:lpstr>管理者</vt:lpstr>
      <vt:lpstr>職種</vt:lpstr>
      <vt:lpstr>訪問介護員</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2021-10-01T05:50:30Z</cp:lastPrinted>
  <dcterms:created xsi:type="dcterms:W3CDTF">2018-11-26T04:19:11Z</dcterms:created>
  <dcterms:modified xsi:type="dcterms:W3CDTF">2024-03-21T11:36:25Z</dcterms:modified>
</cp:coreProperties>
</file>